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4060Comp\"/>
    </mc:Choice>
  </mc:AlternateContent>
  <bookViews>
    <workbookView xWindow="0" yWindow="0" windowWidth="19140" windowHeight="6180" firstSheet="19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8" i="27" l="1"/>
  <c r="J193" i="27" s="1"/>
  <c r="J138" i="23"/>
  <c r="J193" i="23" s="1"/>
  <c r="J193" i="19"/>
  <c r="J138" i="19"/>
  <c r="J193" i="6"/>
  <c r="J138" i="6"/>
  <c r="J138" i="13"/>
  <c r="J193" i="13" s="1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32" i="9"/>
  <c r="C33" i="9"/>
  <c r="C34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" i="9"/>
  <c r="V3976" i="26" l="1"/>
  <c r="Y3976" i="26" s="1"/>
  <c r="U3976" i="26"/>
  <c r="X3976" i="26" s="1"/>
  <c r="S3976" i="26"/>
  <c r="R3976" i="26"/>
  <c r="V3920" i="26"/>
  <c r="Y3920" i="26" s="1"/>
  <c r="U3920" i="26"/>
  <c r="X3920" i="26" s="1"/>
  <c r="S3920" i="26"/>
  <c r="R3920" i="26"/>
  <c r="V3864" i="26"/>
  <c r="Y3864" i="26" s="1"/>
  <c r="U3864" i="26"/>
  <c r="X3864" i="26" s="1"/>
  <c r="S3864" i="26"/>
  <c r="R3864" i="26"/>
  <c r="V3808" i="26"/>
  <c r="Y3808" i="26" s="1"/>
  <c r="U3808" i="26"/>
  <c r="X3808" i="26" s="1"/>
  <c r="S3808" i="26"/>
  <c r="R3808" i="26"/>
  <c r="V3752" i="26"/>
  <c r="Y3752" i="26" s="1"/>
  <c r="U3752" i="26"/>
  <c r="X3752" i="26" s="1"/>
  <c r="S3752" i="26"/>
  <c r="R3752" i="26"/>
  <c r="V3696" i="26"/>
  <c r="Y3696" i="26" s="1"/>
  <c r="U3696" i="26"/>
  <c r="X3696" i="26" s="1"/>
  <c r="S3696" i="26"/>
  <c r="R3696" i="26"/>
  <c r="V3640" i="26"/>
  <c r="Y3640" i="26" s="1"/>
  <c r="U3640" i="26"/>
  <c r="X3640" i="26" s="1"/>
  <c r="S3640" i="26"/>
  <c r="R3640" i="26"/>
  <c r="V3584" i="26"/>
  <c r="Y3584" i="26" s="1"/>
  <c r="U3584" i="26"/>
  <c r="X3584" i="26" s="1"/>
  <c r="S3584" i="26"/>
  <c r="R3584" i="26"/>
  <c r="V3528" i="26"/>
  <c r="Y3528" i="26" s="1"/>
  <c r="U3528" i="26"/>
  <c r="X3528" i="26" s="1"/>
  <c r="S3528" i="26"/>
  <c r="R3528" i="26"/>
  <c r="V3472" i="26"/>
  <c r="Y3472" i="26" s="1"/>
  <c r="U3472" i="26"/>
  <c r="X3472" i="26" s="1"/>
  <c r="S3472" i="26"/>
  <c r="R3472" i="26"/>
  <c r="V3416" i="26"/>
  <c r="Y3416" i="26" s="1"/>
  <c r="U3416" i="26"/>
  <c r="X3416" i="26" s="1"/>
  <c r="S3416" i="26"/>
  <c r="R3416" i="26"/>
  <c r="V3360" i="26"/>
  <c r="Y3360" i="26" s="1"/>
  <c r="U3360" i="26"/>
  <c r="X3360" i="26" s="1"/>
  <c r="S3360" i="26"/>
  <c r="R3360" i="26"/>
  <c r="V3306" i="26"/>
  <c r="U3306" i="26"/>
  <c r="V3304" i="26"/>
  <c r="Y3304" i="26" s="1"/>
  <c r="U3304" i="26"/>
  <c r="X3304" i="26" s="1"/>
  <c r="S3304" i="26"/>
  <c r="R3304" i="26"/>
  <c r="V3248" i="26"/>
  <c r="Y3248" i="26" s="1"/>
  <c r="U3248" i="26"/>
  <c r="X3248" i="26" s="1"/>
  <c r="S3248" i="26"/>
  <c r="R3248" i="26"/>
  <c r="V3192" i="26"/>
  <c r="Y3192" i="26" s="1"/>
  <c r="U3192" i="26"/>
  <c r="X3192" i="26" s="1"/>
  <c r="S3192" i="26"/>
  <c r="R3192" i="26"/>
  <c r="V3136" i="26"/>
  <c r="Y3136" i="26" s="1"/>
  <c r="U3136" i="26"/>
  <c r="X3136" i="26" s="1"/>
  <c r="S3136" i="26"/>
  <c r="R3136" i="26"/>
  <c r="V3080" i="26"/>
  <c r="Y3080" i="26" s="1"/>
  <c r="U3080" i="26"/>
  <c r="X3080" i="26" s="1"/>
  <c r="S3080" i="26"/>
  <c r="R3080" i="26"/>
  <c r="V3024" i="26"/>
  <c r="Y3024" i="26" s="1"/>
  <c r="U3024" i="26"/>
  <c r="X3024" i="26" s="1"/>
  <c r="S3024" i="26"/>
  <c r="R3024" i="26"/>
  <c r="V2968" i="26"/>
  <c r="Y2968" i="26" s="1"/>
  <c r="U2968" i="26"/>
  <c r="X2968" i="26" s="1"/>
  <c r="S2968" i="26"/>
  <c r="R2968" i="26"/>
  <c r="V2912" i="26"/>
  <c r="Y2912" i="26" s="1"/>
  <c r="U2912" i="26"/>
  <c r="X2912" i="26" s="1"/>
  <c r="S2912" i="26"/>
  <c r="R2912" i="26"/>
  <c r="V2856" i="26"/>
  <c r="Y2856" i="26" s="1"/>
  <c r="U2856" i="26"/>
  <c r="X2856" i="26" s="1"/>
  <c r="S2856" i="26"/>
  <c r="R2856" i="26"/>
  <c r="V2800" i="26"/>
  <c r="Y2800" i="26" s="1"/>
  <c r="U2800" i="26"/>
  <c r="X2800" i="26" s="1"/>
  <c r="S2800" i="26"/>
  <c r="R2800" i="26"/>
  <c r="V2744" i="26"/>
  <c r="Y2744" i="26" s="1"/>
  <c r="U2744" i="26"/>
  <c r="X2744" i="26" s="1"/>
  <c r="S2744" i="26"/>
  <c r="R2744" i="26"/>
  <c r="V2688" i="26"/>
  <c r="Y2688" i="26" s="1"/>
  <c r="U2688" i="26"/>
  <c r="X2688" i="26" s="1"/>
  <c r="S2688" i="26"/>
  <c r="R2688" i="26"/>
  <c r="V2632" i="26"/>
  <c r="Y2632" i="26" s="1"/>
  <c r="U2632" i="26"/>
  <c r="X2632" i="26" s="1"/>
  <c r="S2632" i="26"/>
  <c r="R2632" i="26"/>
  <c r="V2576" i="26"/>
  <c r="Y2576" i="26" s="1"/>
  <c r="U2576" i="26"/>
  <c r="X2576" i="26" s="1"/>
  <c r="S2576" i="26"/>
  <c r="R2576" i="26"/>
  <c r="V2520" i="26"/>
  <c r="Y2520" i="26" s="1"/>
  <c r="U2520" i="26"/>
  <c r="X2520" i="26" s="1"/>
  <c r="S2520" i="26"/>
  <c r="R2520" i="26"/>
  <c r="V2464" i="26"/>
  <c r="Y2464" i="26" s="1"/>
  <c r="U2464" i="26"/>
  <c r="X2464" i="26" s="1"/>
  <c r="S2464" i="26"/>
  <c r="R2464" i="26"/>
  <c r="V2408" i="26"/>
  <c r="Y2408" i="26" s="1"/>
  <c r="U2408" i="26"/>
  <c r="X2408" i="26" s="1"/>
  <c r="S2408" i="26"/>
  <c r="R2408" i="26"/>
  <c r="V2352" i="26"/>
  <c r="Y2352" i="26" s="1"/>
  <c r="U2352" i="26"/>
  <c r="X2352" i="26" s="1"/>
  <c r="S2352" i="26"/>
  <c r="R2352" i="26"/>
  <c r="V2296" i="26"/>
  <c r="Y2296" i="26" s="1"/>
  <c r="U2296" i="26"/>
  <c r="X2296" i="26" s="1"/>
  <c r="S2296" i="26"/>
  <c r="R2296" i="26"/>
  <c r="V2240" i="26"/>
  <c r="Y2240" i="26" s="1"/>
  <c r="U2240" i="26"/>
  <c r="X2240" i="26" s="1"/>
  <c r="S2240" i="26"/>
  <c r="R2240" i="26"/>
  <c r="V2184" i="26"/>
  <c r="Y2184" i="26" s="1"/>
  <c r="U2184" i="26"/>
  <c r="X2184" i="26" s="1"/>
  <c r="S2184" i="26"/>
  <c r="R2184" i="26"/>
  <c r="V2128" i="26"/>
  <c r="Y2128" i="26" s="1"/>
  <c r="U2128" i="26"/>
  <c r="X2128" i="26" s="1"/>
  <c r="S2128" i="26"/>
  <c r="R2128" i="26"/>
  <c r="V2072" i="26"/>
  <c r="Y2072" i="26" s="1"/>
  <c r="U2072" i="26"/>
  <c r="X2072" i="26" s="1"/>
  <c r="S2072" i="26"/>
  <c r="R2072" i="26"/>
  <c r="V2018" i="26"/>
  <c r="U2018" i="26"/>
  <c r="V2016" i="26"/>
  <c r="Y2016" i="26" s="1"/>
  <c r="U2016" i="26"/>
  <c r="X2016" i="26" s="1"/>
  <c r="S2016" i="26"/>
  <c r="R2016" i="26"/>
  <c r="V1960" i="26"/>
  <c r="Y1960" i="26" s="1"/>
  <c r="U1960" i="26"/>
  <c r="X1960" i="26" s="1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R1848" i="26"/>
  <c r="V1792" i="26"/>
  <c r="Y1792" i="26" s="1"/>
  <c r="U1792" i="26"/>
  <c r="X1792" i="26" s="1"/>
  <c r="S1792" i="26"/>
  <c r="R1792" i="26"/>
  <c r="V1736" i="26"/>
  <c r="Y1736" i="26" s="1"/>
  <c r="U1736" i="26"/>
  <c r="X1736" i="26" s="1"/>
  <c r="S1736" i="26"/>
  <c r="R1736" i="26"/>
  <c r="V1680" i="26"/>
  <c r="Y1680" i="26" s="1"/>
  <c r="U1680" i="26"/>
  <c r="X1680" i="26" s="1"/>
  <c r="S1680" i="26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V1288" i="26"/>
  <c r="Y1288" i="26" s="1"/>
  <c r="U1288" i="26"/>
  <c r="X1288" i="26" s="1"/>
  <c r="S1288" i="26"/>
  <c r="R1288" i="26"/>
  <c r="V1232" i="26"/>
  <c r="Y1232" i="26" s="1"/>
  <c r="U1232" i="26"/>
  <c r="X1232" i="26" s="1"/>
  <c r="S1232" i="26"/>
  <c r="R1232" i="26"/>
  <c r="V1176" i="26"/>
  <c r="Y1176" i="26" s="1"/>
  <c r="U1176" i="26"/>
  <c r="X1176" i="26" s="1"/>
  <c r="S1176" i="26"/>
  <c r="R1176" i="26"/>
  <c r="V1120" i="26"/>
  <c r="Y1120" i="26" s="1"/>
  <c r="U1120" i="26"/>
  <c r="X1120" i="26" s="1"/>
  <c r="S1120" i="26"/>
  <c r="R1120" i="26"/>
  <c r="V1064" i="26"/>
  <c r="Y1064" i="26" s="1"/>
  <c r="U1064" i="26"/>
  <c r="X1064" i="26" s="1"/>
  <c r="S1064" i="26"/>
  <c r="R1064" i="26"/>
  <c r="V1008" i="26"/>
  <c r="Y1008" i="26" s="1"/>
  <c r="U1008" i="26"/>
  <c r="X1008" i="26" s="1"/>
  <c r="S1008" i="26"/>
  <c r="R1008" i="26"/>
  <c r="V952" i="26"/>
  <c r="Y952" i="26" s="1"/>
  <c r="U952" i="26"/>
  <c r="X952" i="26" s="1"/>
  <c r="S952" i="26"/>
  <c r="R952" i="26"/>
  <c r="V896" i="26"/>
  <c r="Y896" i="26" s="1"/>
  <c r="U896" i="26"/>
  <c r="X896" i="26" s="1"/>
  <c r="S896" i="26"/>
  <c r="R896" i="26"/>
  <c r="V840" i="26"/>
  <c r="Y840" i="26" s="1"/>
  <c r="U840" i="26"/>
  <c r="X840" i="26" s="1"/>
  <c r="S840" i="26"/>
  <c r="R840" i="26"/>
  <c r="V784" i="26"/>
  <c r="Y784" i="26" s="1"/>
  <c r="U784" i="26"/>
  <c r="X784" i="26" s="1"/>
  <c r="S784" i="26"/>
  <c r="R784" i="26"/>
  <c r="V730" i="26"/>
  <c r="U730" i="26"/>
  <c r="V728" i="26"/>
  <c r="Y728" i="26" s="1"/>
  <c r="U728" i="26"/>
  <c r="X728" i="26" s="1"/>
  <c r="S728" i="26"/>
  <c r="R728" i="26"/>
  <c r="V672" i="26"/>
  <c r="Y672" i="26" s="1"/>
  <c r="U672" i="26"/>
  <c r="X672" i="26" s="1"/>
  <c r="S672" i="26"/>
  <c r="R672" i="26"/>
  <c r="V616" i="26"/>
  <c r="Y616" i="26" s="1"/>
  <c r="U616" i="26"/>
  <c r="X616" i="26" s="1"/>
  <c r="S616" i="26"/>
  <c r="R616" i="26"/>
  <c r="V560" i="26"/>
  <c r="Y560" i="26" s="1"/>
  <c r="U560" i="26"/>
  <c r="X560" i="26" s="1"/>
  <c r="S560" i="26"/>
  <c r="R560" i="26"/>
  <c r="V504" i="26"/>
  <c r="Y504" i="26" s="1"/>
  <c r="U504" i="26"/>
  <c r="X504" i="26" s="1"/>
  <c r="S504" i="26"/>
  <c r="R504" i="26"/>
  <c r="V448" i="26"/>
  <c r="Y448" i="26" s="1"/>
  <c r="U448" i="26"/>
  <c r="X448" i="26" s="1"/>
  <c r="S448" i="26"/>
  <c r="R448" i="26"/>
  <c r="V392" i="26"/>
  <c r="Y392" i="26" s="1"/>
  <c r="U392" i="26"/>
  <c r="X392" i="26" s="1"/>
  <c r="S392" i="26"/>
  <c r="R392" i="26"/>
  <c r="V336" i="26"/>
  <c r="Y336" i="26" s="1"/>
  <c r="U336" i="26"/>
  <c r="X336" i="26" s="1"/>
  <c r="S336" i="26"/>
  <c r="R336" i="26"/>
  <c r="V280" i="26"/>
  <c r="Y280" i="26" s="1"/>
  <c r="U280" i="26"/>
  <c r="X280" i="26" s="1"/>
  <c r="S280" i="26"/>
  <c r="R280" i="26"/>
  <c r="V224" i="26"/>
  <c r="Y224" i="26" s="1"/>
  <c r="U224" i="26"/>
  <c r="X224" i="26" s="1"/>
  <c r="S224" i="26"/>
  <c r="R224" i="26"/>
  <c r="V168" i="26"/>
  <c r="Y168" i="26" s="1"/>
  <c r="U168" i="26"/>
  <c r="X168" i="26" s="1"/>
  <c r="S168" i="26"/>
  <c r="R168" i="26"/>
  <c r="V112" i="26"/>
  <c r="Y112" i="26" s="1"/>
  <c r="U112" i="26"/>
  <c r="X112" i="26" s="1"/>
  <c r="S112" i="26"/>
  <c r="R112" i="26"/>
  <c r="V56" i="26"/>
  <c r="Y56" i="26" s="1"/>
  <c r="U56" i="26"/>
  <c r="X56" i="26" s="1"/>
  <c r="S56" i="26"/>
  <c r="R56" i="26"/>
  <c r="V3976" i="21"/>
  <c r="Y3976" i="21" s="1"/>
  <c r="U3976" i="21"/>
  <c r="X3976" i="21" s="1"/>
  <c r="S3976" i="21"/>
  <c r="R3976" i="21"/>
  <c r="V3920" i="21"/>
  <c r="Y3920" i="21" s="1"/>
  <c r="U3920" i="21"/>
  <c r="X3920" i="21" s="1"/>
  <c r="S3920" i="21"/>
  <c r="R3920" i="21"/>
  <c r="V3864" i="21"/>
  <c r="Y3864" i="21" s="1"/>
  <c r="U3864" i="21"/>
  <c r="X3864" i="21" s="1"/>
  <c r="S3864" i="21"/>
  <c r="R3864" i="21"/>
  <c r="V3808" i="21"/>
  <c r="Y3808" i="21" s="1"/>
  <c r="U3808" i="21"/>
  <c r="X3808" i="21" s="1"/>
  <c r="S3808" i="21"/>
  <c r="R3808" i="21"/>
  <c r="V3752" i="21"/>
  <c r="Y3752" i="21" s="1"/>
  <c r="U3752" i="21"/>
  <c r="X3752" i="21" s="1"/>
  <c r="S3752" i="21"/>
  <c r="R3752" i="21"/>
  <c r="V3696" i="21"/>
  <c r="Y3696" i="21" s="1"/>
  <c r="U3696" i="21"/>
  <c r="X3696" i="21" s="1"/>
  <c r="S3696" i="21"/>
  <c r="R3696" i="21"/>
  <c r="V3640" i="21"/>
  <c r="Y3640" i="21" s="1"/>
  <c r="U3640" i="21"/>
  <c r="X3640" i="21" s="1"/>
  <c r="S3640" i="21"/>
  <c r="R3640" i="21"/>
  <c r="V3584" i="21"/>
  <c r="Y3584" i="21" s="1"/>
  <c r="U3584" i="21"/>
  <c r="X3584" i="21" s="1"/>
  <c r="S3584" i="21"/>
  <c r="R3584" i="21"/>
  <c r="V3528" i="21"/>
  <c r="Y3528" i="21" s="1"/>
  <c r="U3528" i="21"/>
  <c r="X3528" i="21" s="1"/>
  <c r="S3528" i="21"/>
  <c r="R3528" i="21"/>
  <c r="V3472" i="21"/>
  <c r="Y3472" i="21" s="1"/>
  <c r="U3472" i="21"/>
  <c r="X3472" i="21" s="1"/>
  <c r="S3472" i="21"/>
  <c r="R3472" i="21"/>
  <c r="V3416" i="21"/>
  <c r="Y3416" i="21" s="1"/>
  <c r="U3416" i="21"/>
  <c r="X3416" i="21" s="1"/>
  <c r="S3416" i="21"/>
  <c r="R3416" i="21"/>
  <c r="V3360" i="21"/>
  <c r="Y3360" i="21" s="1"/>
  <c r="U3360" i="21"/>
  <c r="X3360" i="21" s="1"/>
  <c r="S3360" i="21"/>
  <c r="R3360" i="21"/>
  <c r="V3306" i="21"/>
  <c r="U3306" i="21"/>
  <c r="V3304" i="21"/>
  <c r="Y3304" i="21" s="1"/>
  <c r="U3304" i="21"/>
  <c r="X3304" i="21" s="1"/>
  <c r="S3304" i="21"/>
  <c r="R3304" i="21"/>
  <c r="V3248" i="21"/>
  <c r="Y3248" i="21" s="1"/>
  <c r="U3248" i="21"/>
  <c r="X3248" i="21" s="1"/>
  <c r="S3248" i="21"/>
  <c r="R3248" i="21"/>
  <c r="V3192" i="21"/>
  <c r="Y3192" i="21" s="1"/>
  <c r="U3192" i="21"/>
  <c r="X3192" i="21" s="1"/>
  <c r="S3192" i="21"/>
  <c r="R3192" i="21"/>
  <c r="V3136" i="21"/>
  <c r="Y3136" i="21" s="1"/>
  <c r="U3136" i="21"/>
  <c r="X3136" i="21" s="1"/>
  <c r="S3136" i="21"/>
  <c r="R3136" i="21"/>
  <c r="V3080" i="21"/>
  <c r="Y3080" i="21" s="1"/>
  <c r="U3080" i="21"/>
  <c r="X3080" i="21" s="1"/>
  <c r="S3080" i="21"/>
  <c r="R3080" i="21"/>
  <c r="V3024" i="21"/>
  <c r="Y3024" i="21" s="1"/>
  <c r="U3024" i="21"/>
  <c r="X3024" i="21" s="1"/>
  <c r="S3024" i="21"/>
  <c r="R3024" i="21"/>
  <c r="V2968" i="21"/>
  <c r="Y2968" i="21" s="1"/>
  <c r="U2968" i="21"/>
  <c r="X2968" i="21" s="1"/>
  <c r="S2968" i="21"/>
  <c r="R2968" i="21"/>
  <c r="V2912" i="21"/>
  <c r="Y2912" i="21" s="1"/>
  <c r="U2912" i="21"/>
  <c r="X2912" i="21" s="1"/>
  <c r="S2912" i="21"/>
  <c r="R2912" i="21"/>
  <c r="V2856" i="21"/>
  <c r="Y2856" i="21" s="1"/>
  <c r="U2856" i="21"/>
  <c r="X2856" i="21" s="1"/>
  <c r="S2856" i="21"/>
  <c r="R2856" i="21"/>
  <c r="V2800" i="21"/>
  <c r="Y2800" i="21" s="1"/>
  <c r="U2800" i="21"/>
  <c r="X2800" i="21" s="1"/>
  <c r="S2800" i="21"/>
  <c r="R2800" i="21"/>
  <c r="V2744" i="21"/>
  <c r="Y2744" i="21" s="1"/>
  <c r="U2744" i="21"/>
  <c r="X2744" i="21" s="1"/>
  <c r="S2744" i="21"/>
  <c r="R2744" i="21"/>
  <c r="V2688" i="21"/>
  <c r="Y2688" i="21" s="1"/>
  <c r="U2688" i="21"/>
  <c r="X2688" i="21" s="1"/>
  <c r="S2688" i="21"/>
  <c r="R2688" i="21"/>
  <c r="V2632" i="21"/>
  <c r="Y2632" i="21" s="1"/>
  <c r="U2632" i="21"/>
  <c r="X2632" i="21" s="1"/>
  <c r="S2632" i="21"/>
  <c r="R2632" i="21"/>
  <c r="V2576" i="21"/>
  <c r="Y2576" i="21" s="1"/>
  <c r="U2576" i="21"/>
  <c r="X2576" i="21" s="1"/>
  <c r="S2576" i="21"/>
  <c r="R2576" i="21"/>
  <c r="V2520" i="21"/>
  <c r="Y2520" i="21" s="1"/>
  <c r="U2520" i="21"/>
  <c r="X2520" i="21" s="1"/>
  <c r="S2520" i="21"/>
  <c r="R2520" i="21"/>
  <c r="V2464" i="21"/>
  <c r="Y2464" i="21" s="1"/>
  <c r="U2464" i="21"/>
  <c r="X2464" i="21" s="1"/>
  <c r="S2464" i="21"/>
  <c r="R2464" i="21"/>
  <c r="V2408" i="21"/>
  <c r="Y2408" i="21" s="1"/>
  <c r="U2408" i="21"/>
  <c r="X2408" i="21" s="1"/>
  <c r="S2408" i="21"/>
  <c r="R2408" i="21"/>
  <c r="V2352" i="21"/>
  <c r="Y2352" i="21" s="1"/>
  <c r="U2352" i="21"/>
  <c r="X2352" i="21" s="1"/>
  <c r="S2352" i="21"/>
  <c r="R2352" i="21"/>
  <c r="V2296" i="21"/>
  <c r="Y2296" i="21" s="1"/>
  <c r="U2296" i="21"/>
  <c r="X2296" i="21" s="1"/>
  <c r="S2296" i="21"/>
  <c r="R2296" i="21"/>
  <c r="V2240" i="21"/>
  <c r="Y2240" i="21" s="1"/>
  <c r="U2240" i="21"/>
  <c r="X2240" i="21" s="1"/>
  <c r="S2240" i="21"/>
  <c r="R2240" i="21"/>
  <c r="V2184" i="21"/>
  <c r="Y2184" i="21" s="1"/>
  <c r="U2184" i="21"/>
  <c r="X2184" i="21" s="1"/>
  <c r="S2184" i="21"/>
  <c r="R2184" i="21"/>
  <c r="V2128" i="21"/>
  <c r="Y2128" i="21" s="1"/>
  <c r="U2128" i="21"/>
  <c r="X2128" i="21" s="1"/>
  <c r="S2128" i="21"/>
  <c r="R2128" i="21"/>
  <c r="V2072" i="21"/>
  <c r="Y2072" i="21" s="1"/>
  <c r="U2072" i="21"/>
  <c r="X2072" i="21" s="1"/>
  <c r="S2072" i="21"/>
  <c r="R2072" i="21"/>
  <c r="V2018" i="21"/>
  <c r="U2018" i="21"/>
  <c r="X2016" i="21"/>
  <c r="V2016" i="21"/>
  <c r="Y2016" i="21" s="1"/>
  <c r="U2016" i="21"/>
  <c r="S2016" i="21"/>
  <c r="R2016" i="21"/>
  <c r="V1960" i="21"/>
  <c r="Y1960" i="21" s="1"/>
  <c r="U1960" i="21"/>
  <c r="X1960" i="21" s="1"/>
  <c r="S1960" i="21"/>
  <c r="R1960" i="21"/>
  <c r="V1904" i="21"/>
  <c r="Y1904" i="21" s="1"/>
  <c r="U1904" i="21"/>
  <c r="X1904" i="21" s="1"/>
  <c r="S1904" i="21"/>
  <c r="R1904" i="21"/>
  <c r="V1848" i="21"/>
  <c r="Y1848" i="21" s="1"/>
  <c r="U1848" i="21"/>
  <c r="X1848" i="21" s="1"/>
  <c r="S1848" i="21"/>
  <c r="R1848" i="21"/>
  <c r="V1792" i="21"/>
  <c r="Y1792" i="21" s="1"/>
  <c r="U1792" i="21"/>
  <c r="X1792" i="21" s="1"/>
  <c r="S1792" i="21"/>
  <c r="R1792" i="21"/>
  <c r="V1736" i="21"/>
  <c r="Y1736" i="21" s="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X1232" i="21"/>
  <c r="V1232" i="21"/>
  <c r="Y1232" i="21" s="1"/>
  <c r="U1232" i="2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3976" i="18"/>
  <c r="Y3976" i="18" s="1"/>
  <c r="U3976" i="18"/>
  <c r="X3976" i="18" s="1"/>
  <c r="S3976" i="18"/>
  <c r="R3976" i="18"/>
  <c r="V3920" i="18"/>
  <c r="Y3920" i="18" s="1"/>
  <c r="U3920" i="18"/>
  <c r="X3920" i="18" s="1"/>
  <c r="S3920" i="18"/>
  <c r="R3920" i="18"/>
  <c r="V3864" i="18"/>
  <c r="Y3864" i="18" s="1"/>
  <c r="U3864" i="18"/>
  <c r="X3864" i="18" s="1"/>
  <c r="S3864" i="18"/>
  <c r="R3864" i="18"/>
  <c r="V3808" i="18"/>
  <c r="Y3808" i="18" s="1"/>
  <c r="U3808" i="18"/>
  <c r="X3808" i="18" s="1"/>
  <c r="S3808" i="18"/>
  <c r="R3808" i="18"/>
  <c r="V3752" i="18"/>
  <c r="Y3752" i="18" s="1"/>
  <c r="U3752" i="18"/>
  <c r="X3752" i="18" s="1"/>
  <c r="S3752" i="18"/>
  <c r="R3752" i="18"/>
  <c r="V3696" i="18"/>
  <c r="Y3696" i="18" s="1"/>
  <c r="U3696" i="18"/>
  <c r="X3696" i="18" s="1"/>
  <c r="S3696" i="18"/>
  <c r="R3696" i="18"/>
  <c r="V3640" i="18"/>
  <c r="Y3640" i="18" s="1"/>
  <c r="U3640" i="18"/>
  <c r="X3640" i="18" s="1"/>
  <c r="S3640" i="18"/>
  <c r="R3640" i="18"/>
  <c r="V3584" i="18"/>
  <c r="Y3584" i="18" s="1"/>
  <c r="U3584" i="18"/>
  <c r="X3584" i="18" s="1"/>
  <c r="S3584" i="18"/>
  <c r="R3584" i="18"/>
  <c r="V3528" i="18"/>
  <c r="Y3528" i="18" s="1"/>
  <c r="U3528" i="18"/>
  <c r="X3528" i="18" s="1"/>
  <c r="S3528" i="18"/>
  <c r="R3528" i="18"/>
  <c r="V3472" i="18"/>
  <c r="Y3472" i="18" s="1"/>
  <c r="U3472" i="18"/>
  <c r="X3472" i="18" s="1"/>
  <c r="S3472" i="18"/>
  <c r="R3472" i="18"/>
  <c r="V3416" i="18"/>
  <c r="Y3416" i="18" s="1"/>
  <c r="U3416" i="18"/>
  <c r="X3416" i="18" s="1"/>
  <c r="S3416" i="18"/>
  <c r="R3416" i="18"/>
  <c r="V3360" i="18"/>
  <c r="Y3360" i="18" s="1"/>
  <c r="U3360" i="18"/>
  <c r="X3360" i="18" s="1"/>
  <c r="S3360" i="18"/>
  <c r="R3360" i="18"/>
  <c r="V3306" i="18"/>
  <c r="U3306" i="18"/>
  <c r="V3304" i="18"/>
  <c r="Y3304" i="18" s="1"/>
  <c r="U3304" i="18"/>
  <c r="X3304" i="18" s="1"/>
  <c r="S3304" i="18"/>
  <c r="R3304" i="18"/>
  <c r="V3248" i="18"/>
  <c r="Y3248" i="18" s="1"/>
  <c r="U3248" i="18"/>
  <c r="X3248" i="18" s="1"/>
  <c r="S3248" i="18"/>
  <c r="R3248" i="18"/>
  <c r="V3192" i="18"/>
  <c r="Y3192" i="18" s="1"/>
  <c r="U3192" i="18"/>
  <c r="X3192" i="18" s="1"/>
  <c r="S3192" i="18"/>
  <c r="R3192" i="18"/>
  <c r="V3136" i="18"/>
  <c r="Y3136" i="18" s="1"/>
  <c r="U3136" i="18"/>
  <c r="X3136" i="18" s="1"/>
  <c r="S3136" i="18"/>
  <c r="R3136" i="18"/>
  <c r="V3080" i="18"/>
  <c r="Y3080" i="18" s="1"/>
  <c r="U3080" i="18"/>
  <c r="X3080" i="18" s="1"/>
  <c r="S3080" i="18"/>
  <c r="R3080" i="18"/>
  <c r="V3024" i="18"/>
  <c r="Y3024" i="18" s="1"/>
  <c r="U3024" i="18"/>
  <c r="X3024" i="18" s="1"/>
  <c r="S3024" i="18"/>
  <c r="R3024" i="18"/>
  <c r="V2968" i="18"/>
  <c r="Y2968" i="18" s="1"/>
  <c r="U2968" i="18"/>
  <c r="X2968" i="18" s="1"/>
  <c r="S2968" i="18"/>
  <c r="R2968" i="18"/>
  <c r="V2912" i="18"/>
  <c r="Y2912" i="18" s="1"/>
  <c r="U2912" i="18"/>
  <c r="X2912" i="18" s="1"/>
  <c r="S2912" i="18"/>
  <c r="R2912" i="18"/>
  <c r="V2856" i="18"/>
  <c r="Y2856" i="18" s="1"/>
  <c r="U2856" i="18"/>
  <c r="X2856" i="18" s="1"/>
  <c r="S2856" i="18"/>
  <c r="R2856" i="18"/>
  <c r="V2800" i="18"/>
  <c r="Y2800" i="18" s="1"/>
  <c r="U2800" i="18"/>
  <c r="X2800" i="18" s="1"/>
  <c r="S2800" i="18"/>
  <c r="R2800" i="18"/>
  <c r="V2744" i="18"/>
  <c r="Y2744" i="18" s="1"/>
  <c r="U2744" i="18"/>
  <c r="X2744" i="18" s="1"/>
  <c r="S2744" i="18"/>
  <c r="R2744" i="18"/>
  <c r="V2688" i="18"/>
  <c r="Y2688" i="18" s="1"/>
  <c r="U2688" i="18"/>
  <c r="X2688" i="18" s="1"/>
  <c r="S2688" i="18"/>
  <c r="R2688" i="18"/>
  <c r="V2632" i="18"/>
  <c r="Y2632" i="18" s="1"/>
  <c r="U2632" i="18"/>
  <c r="X2632" i="18" s="1"/>
  <c r="S2632" i="18"/>
  <c r="R2632" i="18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Y2016" i="18"/>
  <c r="V2016" i="18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V728" i="18"/>
  <c r="Y728" i="18" s="1"/>
  <c r="U728" i="18"/>
  <c r="X728" i="18" s="1"/>
  <c r="S728" i="18"/>
  <c r="R728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60" i="18"/>
  <c r="Y560" i="18" s="1"/>
  <c r="U560" i="18"/>
  <c r="X560" i="18" s="1"/>
  <c r="S560" i="18"/>
  <c r="R560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3976" i="4" l="1"/>
  <c r="Y3976" i="4" s="1"/>
  <c r="U3976" i="4"/>
  <c r="X3976" i="4" s="1"/>
  <c r="S3976" i="4"/>
  <c r="R3976" i="4"/>
  <c r="V3920" i="4"/>
  <c r="Y3920" i="4" s="1"/>
  <c r="U3920" i="4"/>
  <c r="X3920" i="4" s="1"/>
  <c r="S3920" i="4"/>
  <c r="R3920" i="4"/>
  <c r="X3864" i="4"/>
  <c r="V3864" i="4"/>
  <c r="Y3864" i="4" s="1"/>
  <c r="U3864" i="4"/>
  <c r="S3864" i="4"/>
  <c r="R3864" i="4"/>
  <c r="V3808" i="4"/>
  <c r="Y3808" i="4" s="1"/>
  <c r="U3808" i="4"/>
  <c r="X3808" i="4" s="1"/>
  <c r="S3808" i="4"/>
  <c r="R3808" i="4"/>
  <c r="V3752" i="4"/>
  <c r="Y3752" i="4" s="1"/>
  <c r="U3752" i="4"/>
  <c r="X3752" i="4" s="1"/>
  <c r="S3752" i="4"/>
  <c r="R3752" i="4"/>
  <c r="V3696" i="4"/>
  <c r="Y3696" i="4" s="1"/>
  <c r="U3696" i="4"/>
  <c r="X3696" i="4" s="1"/>
  <c r="S3696" i="4"/>
  <c r="R3696" i="4"/>
  <c r="V3640" i="4"/>
  <c r="Y3640" i="4" s="1"/>
  <c r="U3640" i="4"/>
  <c r="X3640" i="4" s="1"/>
  <c r="S3640" i="4"/>
  <c r="R3640" i="4"/>
  <c r="V3584" i="4"/>
  <c r="Y3584" i="4" s="1"/>
  <c r="U3584" i="4"/>
  <c r="X3584" i="4" s="1"/>
  <c r="S3584" i="4"/>
  <c r="R3584" i="4"/>
  <c r="V3528" i="4"/>
  <c r="Y3528" i="4" s="1"/>
  <c r="U3528" i="4"/>
  <c r="X3528" i="4" s="1"/>
  <c r="S3528" i="4"/>
  <c r="R3528" i="4"/>
  <c r="V3472" i="4"/>
  <c r="Y3472" i="4" s="1"/>
  <c r="U3472" i="4"/>
  <c r="X3472" i="4" s="1"/>
  <c r="S3472" i="4"/>
  <c r="R3472" i="4"/>
  <c r="V3416" i="4"/>
  <c r="Y3416" i="4" s="1"/>
  <c r="U3416" i="4"/>
  <c r="X3416" i="4" s="1"/>
  <c r="S3416" i="4"/>
  <c r="R3416" i="4"/>
  <c r="V3360" i="4"/>
  <c r="Y3360" i="4" s="1"/>
  <c r="U3360" i="4"/>
  <c r="X3360" i="4" s="1"/>
  <c r="S3360" i="4"/>
  <c r="R3360" i="4"/>
  <c r="V3306" i="4"/>
  <c r="U3306" i="4"/>
  <c r="V3304" i="4"/>
  <c r="Y3304" i="4" s="1"/>
  <c r="U3304" i="4"/>
  <c r="X3304" i="4" s="1"/>
  <c r="S3304" i="4"/>
  <c r="R3304" i="4"/>
  <c r="V3248" i="4"/>
  <c r="Y3248" i="4" s="1"/>
  <c r="U3248" i="4"/>
  <c r="X3248" i="4" s="1"/>
  <c r="S3248" i="4"/>
  <c r="R3248" i="4"/>
  <c r="X3192" i="4"/>
  <c r="V3192" i="4"/>
  <c r="Y3192" i="4" s="1"/>
  <c r="U3192" i="4"/>
  <c r="S3192" i="4"/>
  <c r="R3192" i="4"/>
  <c r="V3136" i="4"/>
  <c r="Y3136" i="4" s="1"/>
  <c r="U3136" i="4"/>
  <c r="X3136" i="4" s="1"/>
  <c r="S3136" i="4"/>
  <c r="R3136" i="4"/>
  <c r="V3080" i="4"/>
  <c r="Y3080" i="4" s="1"/>
  <c r="U3080" i="4"/>
  <c r="X3080" i="4" s="1"/>
  <c r="S3080" i="4"/>
  <c r="R3080" i="4"/>
  <c r="V3024" i="4"/>
  <c r="Y3024" i="4" s="1"/>
  <c r="U3024" i="4"/>
  <c r="X3024" i="4" s="1"/>
  <c r="S3024" i="4"/>
  <c r="R3024" i="4"/>
  <c r="V2968" i="4"/>
  <c r="Y2968" i="4" s="1"/>
  <c r="U2968" i="4"/>
  <c r="X2968" i="4" s="1"/>
  <c r="S2968" i="4"/>
  <c r="R2968" i="4"/>
  <c r="V2912" i="4"/>
  <c r="Y2912" i="4" s="1"/>
  <c r="U2912" i="4"/>
  <c r="X2912" i="4" s="1"/>
  <c r="S2912" i="4"/>
  <c r="R2912" i="4"/>
  <c r="V2856" i="4"/>
  <c r="Y2856" i="4" s="1"/>
  <c r="U2856" i="4"/>
  <c r="X2856" i="4" s="1"/>
  <c r="S2856" i="4"/>
  <c r="R2856" i="4"/>
  <c r="V2800" i="4"/>
  <c r="Y2800" i="4" s="1"/>
  <c r="U2800" i="4"/>
  <c r="X2800" i="4" s="1"/>
  <c r="S2800" i="4"/>
  <c r="R2800" i="4"/>
  <c r="X2744" i="4"/>
  <c r="V2744" i="4"/>
  <c r="Y2744" i="4" s="1"/>
  <c r="U2744" i="4"/>
  <c r="S2744" i="4"/>
  <c r="R2744" i="4"/>
  <c r="V2688" i="4"/>
  <c r="Y2688" i="4" s="1"/>
  <c r="U2688" i="4"/>
  <c r="X2688" i="4" s="1"/>
  <c r="S2688" i="4"/>
  <c r="R2688" i="4"/>
  <c r="V2632" i="4"/>
  <c r="Y2632" i="4" s="1"/>
  <c r="U2632" i="4"/>
  <c r="X2632" i="4" s="1"/>
  <c r="S2632" i="4"/>
  <c r="R2632" i="4"/>
  <c r="V2576" i="4"/>
  <c r="Y2576" i="4" s="1"/>
  <c r="U2576" i="4"/>
  <c r="X2576" i="4" s="1"/>
  <c r="S2576" i="4"/>
  <c r="R2576" i="4"/>
  <c r="V2520" i="4"/>
  <c r="Y2520" i="4" s="1"/>
  <c r="U2520" i="4"/>
  <c r="X2520" i="4" s="1"/>
  <c r="S2520" i="4"/>
  <c r="R2520" i="4"/>
  <c r="V2464" i="4"/>
  <c r="Y2464" i="4" s="1"/>
  <c r="U2464" i="4"/>
  <c r="X2464" i="4" s="1"/>
  <c r="S2464" i="4"/>
  <c r="R2464" i="4"/>
  <c r="V2408" i="4"/>
  <c r="Y2408" i="4" s="1"/>
  <c r="U2408" i="4"/>
  <c r="X2408" i="4" s="1"/>
  <c r="S2408" i="4"/>
  <c r="R2408" i="4"/>
  <c r="V2352" i="4"/>
  <c r="Y2352" i="4" s="1"/>
  <c r="U2352" i="4"/>
  <c r="X2352" i="4" s="1"/>
  <c r="S2352" i="4"/>
  <c r="R2352" i="4"/>
  <c r="V2296" i="4"/>
  <c r="Y2296" i="4" s="1"/>
  <c r="U2296" i="4"/>
  <c r="X2296" i="4" s="1"/>
  <c r="S2296" i="4"/>
  <c r="R2296" i="4"/>
  <c r="V2240" i="4"/>
  <c r="Y2240" i="4" s="1"/>
  <c r="U2240" i="4"/>
  <c r="X2240" i="4" s="1"/>
  <c r="S2240" i="4"/>
  <c r="R2240" i="4"/>
  <c r="V2184" i="4"/>
  <c r="Y2184" i="4" s="1"/>
  <c r="U2184" i="4"/>
  <c r="X2184" i="4" s="1"/>
  <c r="S2184" i="4"/>
  <c r="R2184" i="4"/>
  <c r="V2128" i="4"/>
  <c r="Y2128" i="4" s="1"/>
  <c r="U2128" i="4"/>
  <c r="X2128" i="4" s="1"/>
  <c r="S2128" i="4"/>
  <c r="R2128" i="4"/>
  <c r="V2072" i="4"/>
  <c r="Y2072" i="4" s="1"/>
  <c r="U2072" i="4"/>
  <c r="X2072" i="4" s="1"/>
  <c r="S2072" i="4"/>
  <c r="R2072" i="4"/>
  <c r="V2018" i="4"/>
  <c r="U2018" i="4"/>
  <c r="V2016" i="4"/>
  <c r="Y2016" i="4" s="1"/>
  <c r="U2016" i="4"/>
  <c r="X2016" i="4" s="1"/>
  <c r="S2016" i="4"/>
  <c r="R2016" i="4"/>
  <c r="V1960" i="4"/>
  <c r="Y1960" i="4" s="1"/>
  <c r="U1960" i="4"/>
  <c r="X1960" i="4" s="1"/>
  <c r="S1960" i="4"/>
  <c r="R1960" i="4"/>
  <c r="V1904" i="4"/>
  <c r="Y1904" i="4" s="1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Y1792" i="4" s="1"/>
  <c r="U1792" i="4"/>
  <c r="X1792" i="4" s="1"/>
  <c r="S1792" i="4"/>
  <c r="R1792" i="4"/>
  <c r="V1736" i="4"/>
  <c r="Y1736" i="4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3976" i="11"/>
  <c r="Y3976" i="11" s="1"/>
  <c r="U3976" i="11"/>
  <c r="X3976" i="11" s="1"/>
  <c r="S3976" i="11"/>
  <c r="R3976" i="11"/>
  <c r="V3920" i="11"/>
  <c r="Y3920" i="11" s="1"/>
  <c r="U3920" i="11"/>
  <c r="X3920" i="11" s="1"/>
  <c r="S3920" i="11"/>
  <c r="R3920" i="11"/>
  <c r="V3864" i="11"/>
  <c r="Y3864" i="11" s="1"/>
  <c r="U3864" i="11"/>
  <c r="X3864" i="11" s="1"/>
  <c r="S3864" i="11"/>
  <c r="R3864" i="11"/>
  <c r="V3808" i="11"/>
  <c r="Y3808" i="11" s="1"/>
  <c r="U3808" i="11"/>
  <c r="X3808" i="11" s="1"/>
  <c r="S3808" i="11"/>
  <c r="R3808" i="11"/>
  <c r="V3752" i="11"/>
  <c r="Y3752" i="11" s="1"/>
  <c r="U3752" i="11"/>
  <c r="X3752" i="11" s="1"/>
  <c r="S3752" i="11"/>
  <c r="R3752" i="11"/>
  <c r="V3696" i="11"/>
  <c r="Y3696" i="11" s="1"/>
  <c r="U3696" i="11"/>
  <c r="X3696" i="11" s="1"/>
  <c r="S3696" i="11"/>
  <c r="R3696" i="11"/>
  <c r="X3640" i="11"/>
  <c r="V3640" i="11"/>
  <c r="Y3640" i="11" s="1"/>
  <c r="U3640" i="11"/>
  <c r="S3640" i="11"/>
  <c r="R3640" i="11"/>
  <c r="V3584" i="11"/>
  <c r="Y3584" i="11" s="1"/>
  <c r="U3584" i="11"/>
  <c r="X3584" i="11" s="1"/>
  <c r="S3584" i="11"/>
  <c r="R3584" i="11"/>
  <c r="V3528" i="11"/>
  <c r="Y3528" i="11" s="1"/>
  <c r="U3528" i="11"/>
  <c r="X3528" i="11" s="1"/>
  <c r="S3528" i="11"/>
  <c r="R3528" i="11"/>
  <c r="V3472" i="11"/>
  <c r="Y3472" i="11" s="1"/>
  <c r="U3472" i="11"/>
  <c r="X3472" i="11" s="1"/>
  <c r="S3472" i="11"/>
  <c r="R3472" i="11"/>
  <c r="V3416" i="11"/>
  <c r="Y3416" i="11" s="1"/>
  <c r="U3416" i="11"/>
  <c r="X3416" i="11" s="1"/>
  <c r="S3416" i="11"/>
  <c r="R3416" i="11"/>
  <c r="V3360" i="11"/>
  <c r="Y3360" i="11" s="1"/>
  <c r="U3360" i="11"/>
  <c r="X3360" i="11" s="1"/>
  <c r="S3360" i="11"/>
  <c r="R3360" i="11"/>
  <c r="V3306" i="11"/>
  <c r="U3306" i="11"/>
  <c r="V3304" i="11"/>
  <c r="Y3304" i="11" s="1"/>
  <c r="U3304" i="11"/>
  <c r="X3304" i="11" s="1"/>
  <c r="S3304" i="11"/>
  <c r="R3304" i="11"/>
  <c r="V3248" i="11"/>
  <c r="Y3248" i="11" s="1"/>
  <c r="U3248" i="11"/>
  <c r="X3248" i="11" s="1"/>
  <c r="S3248" i="11"/>
  <c r="R3248" i="11"/>
  <c r="V3192" i="11"/>
  <c r="Y3192" i="11" s="1"/>
  <c r="U3192" i="11"/>
  <c r="X3192" i="11" s="1"/>
  <c r="S3192" i="11"/>
  <c r="R3192" i="11"/>
  <c r="V3136" i="11"/>
  <c r="Y3136" i="11" s="1"/>
  <c r="U3136" i="11"/>
  <c r="X3136" i="11" s="1"/>
  <c r="S3136" i="11"/>
  <c r="R3136" i="11"/>
  <c r="V3080" i="11"/>
  <c r="Y3080" i="11" s="1"/>
  <c r="U3080" i="11"/>
  <c r="X3080" i="11" s="1"/>
  <c r="S3080" i="11"/>
  <c r="R3080" i="11"/>
  <c r="V3024" i="11"/>
  <c r="Y3024" i="11" s="1"/>
  <c r="U3024" i="11"/>
  <c r="X3024" i="11" s="1"/>
  <c r="S3024" i="11"/>
  <c r="R3024" i="11"/>
  <c r="V2968" i="11"/>
  <c r="Y2968" i="11" s="1"/>
  <c r="U2968" i="11"/>
  <c r="X2968" i="11" s="1"/>
  <c r="S2968" i="11"/>
  <c r="R2968" i="11"/>
  <c r="V2912" i="11"/>
  <c r="Y2912" i="11" s="1"/>
  <c r="U2912" i="11"/>
  <c r="X2912" i="11" s="1"/>
  <c r="S2912" i="11"/>
  <c r="R2912" i="11"/>
  <c r="V2856" i="11"/>
  <c r="Y2856" i="11" s="1"/>
  <c r="U2856" i="11"/>
  <c r="X2856" i="11" s="1"/>
  <c r="S2856" i="11"/>
  <c r="R2856" i="11"/>
  <c r="V2800" i="11"/>
  <c r="Y2800" i="11" s="1"/>
  <c r="U2800" i="11"/>
  <c r="X2800" i="11" s="1"/>
  <c r="S2800" i="11"/>
  <c r="R2800" i="11"/>
  <c r="V2744" i="11"/>
  <c r="Y2744" i="11" s="1"/>
  <c r="U2744" i="11"/>
  <c r="X2744" i="11" s="1"/>
  <c r="S2744" i="11"/>
  <c r="R2744" i="11"/>
  <c r="V2688" i="11"/>
  <c r="Y2688" i="11" s="1"/>
  <c r="U2688" i="11"/>
  <c r="X2688" i="11" s="1"/>
  <c r="S2688" i="11"/>
  <c r="R2688" i="11"/>
  <c r="V2632" i="11"/>
  <c r="Y2632" i="11" s="1"/>
  <c r="U2632" i="11"/>
  <c r="X2632" i="11" s="1"/>
  <c r="S2632" i="11"/>
  <c r="R2632" i="11"/>
  <c r="V2576" i="11"/>
  <c r="Y2576" i="11" s="1"/>
  <c r="U2576" i="11"/>
  <c r="X2576" i="11" s="1"/>
  <c r="S2576" i="11"/>
  <c r="R2576" i="11"/>
  <c r="V2520" i="11"/>
  <c r="Y2520" i="11" s="1"/>
  <c r="U2520" i="11"/>
  <c r="X2520" i="11" s="1"/>
  <c r="S2520" i="11"/>
  <c r="R2520" i="11"/>
  <c r="V2464" i="11"/>
  <c r="Y2464" i="11" s="1"/>
  <c r="U2464" i="11"/>
  <c r="X2464" i="11" s="1"/>
  <c r="S2464" i="11"/>
  <c r="R2464" i="11"/>
  <c r="V2408" i="11"/>
  <c r="Y2408" i="11" s="1"/>
  <c r="U2408" i="11"/>
  <c r="X2408" i="11" s="1"/>
  <c r="S2408" i="11"/>
  <c r="R2408" i="11"/>
  <c r="V2352" i="11"/>
  <c r="Y2352" i="11" s="1"/>
  <c r="U2352" i="11"/>
  <c r="X2352" i="11" s="1"/>
  <c r="S2352" i="11"/>
  <c r="R2352" i="11"/>
  <c r="V2296" i="11"/>
  <c r="Y2296" i="11" s="1"/>
  <c r="U2296" i="11"/>
  <c r="X2296" i="11" s="1"/>
  <c r="S2296" i="11"/>
  <c r="R2296" i="11"/>
  <c r="V2240" i="11"/>
  <c r="Y2240" i="11" s="1"/>
  <c r="U2240" i="11"/>
  <c r="X2240" i="11" s="1"/>
  <c r="S2240" i="11"/>
  <c r="R2240" i="11"/>
  <c r="V2184" i="11"/>
  <c r="Y2184" i="11" s="1"/>
  <c r="U2184" i="11"/>
  <c r="X2184" i="11" s="1"/>
  <c r="S2184" i="11"/>
  <c r="R2184" i="11"/>
  <c r="V2128" i="11"/>
  <c r="Y2128" i="11" s="1"/>
  <c r="U2128" i="11"/>
  <c r="X2128" i="11" s="1"/>
  <c r="S2128" i="11"/>
  <c r="R2128" i="11"/>
  <c r="V2072" i="11"/>
  <c r="Y2072" i="11" s="1"/>
  <c r="U2072" i="11"/>
  <c r="X2072" i="11" s="1"/>
  <c r="S2072" i="11"/>
  <c r="R2072" i="11"/>
  <c r="V2018" i="11"/>
  <c r="U2018" i="11"/>
  <c r="V2016" i="11"/>
  <c r="Y2016" i="11" s="1"/>
  <c r="U2016" i="11"/>
  <c r="X2016" i="11" s="1"/>
  <c r="S2016" i="11"/>
  <c r="R2016" i="11"/>
  <c r="V1960" i="11"/>
  <c r="Y1960" i="11" s="1"/>
  <c r="U1960" i="11"/>
  <c r="X1960" i="11" s="1"/>
  <c r="S1960" i="11"/>
  <c r="R1960" i="11"/>
  <c r="V1904" i="11"/>
  <c r="Y1904" i="11" s="1"/>
  <c r="U1904" i="11"/>
  <c r="X1904" i="11" s="1"/>
  <c r="S1904" i="11"/>
  <c r="R1904" i="11"/>
  <c r="V1848" i="11"/>
  <c r="Y1848" i="11" s="1"/>
  <c r="U1848" i="11"/>
  <c r="X1848" i="11" s="1"/>
  <c r="S1848" i="11"/>
  <c r="R1848" i="11"/>
  <c r="V1792" i="11"/>
  <c r="Y1792" i="11" s="1"/>
  <c r="U1792" i="11"/>
  <c r="X1792" i="11" s="1"/>
  <c r="S1792" i="11"/>
  <c r="R1792" i="11"/>
  <c r="V1736" i="11"/>
  <c r="Y1736" i="11" s="1"/>
  <c r="U1736" i="11"/>
  <c r="X1736" i="11" s="1"/>
  <c r="S1736" i="11"/>
  <c r="R1736" i="11"/>
  <c r="V1680" i="11"/>
  <c r="Y1680" i="11" s="1"/>
  <c r="U1680" i="11"/>
  <c r="X1680" i="11" s="1"/>
  <c r="S1680" i="11"/>
  <c r="R1680" i="1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3976" i="15"/>
  <c r="Y3976" i="15" s="1"/>
  <c r="U3976" i="15"/>
  <c r="X3976" i="15" s="1"/>
  <c r="S3976" i="15"/>
  <c r="R3976" i="15"/>
  <c r="V3920" i="15"/>
  <c r="Y3920" i="15" s="1"/>
  <c r="U3920" i="15"/>
  <c r="X3920" i="15" s="1"/>
  <c r="S3920" i="15"/>
  <c r="R3920" i="15"/>
  <c r="V3864" i="15"/>
  <c r="Y3864" i="15" s="1"/>
  <c r="U3864" i="15"/>
  <c r="X3864" i="15" s="1"/>
  <c r="S3864" i="15"/>
  <c r="R3864" i="15"/>
  <c r="V3808" i="15"/>
  <c r="Y3808" i="15" s="1"/>
  <c r="U3808" i="15"/>
  <c r="X3808" i="15" s="1"/>
  <c r="S3808" i="15"/>
  <c r="R3808" i="15"/>
  <c r="V3752" i="15"/>
  <c r="Y3752" i="15" s="1"/>
  <c r="U3752" i="15"/>
  <c r="X3752" i="15" s="1"/>
  <c r="S3752" i="15"/>
  <c r="R3752" i="15"/>
  <c r="V3696" i="15"/>
  <c r="Y3696" i="15" s="1"/>
  <c r="U3696" i="15"/>
  <c r="X3696" i="15" s="1"/>
  <c r="S3696" i="15"/>
  <c r="R3696" i="15"/>
  <c r="V3640" i="15"/>
  <c r="Y3640" i="15" s="1"/>
  <c r="U3640" i="15"/>
  <c r="X3640" i="15" s="1"/>
  <c r="S3640" i="15"/>
  <c r="R3640" i="15"/>
  <c r="V3584" i="15"/>
  <c r="Y3584" i="15" s="1"/>
  <c r="U3584" i="15"/>
  <c r="X3584" i="15" s="1"/>
  <c r="S3584" i="15"/>
  <c r="R3584" i="15"/>
  <c r="V3528" i="15"/>
  <c r="Y3528" i="15" s="1"/>
  <c r="U3528" i="15"/>
  <c r="X3528" i="15" s="1"/>
  <c r="S3528" i="15"/>
  <c r="R3528" i="15"/>
  <c r="V3472" i="15"/>
  <c r="Y3472" i="15" s="1"/>
  <c r="U3472" i="15"/>
  <c r="X3472" i="15" s="1"/>
  <c r="S3472" i="15"/>
  <c r="R3472" i="15"/>
  <c r="V3416" i="15"/>
  <c r="Y3416" i="15" s="1"/>
  <c r="U3416" i="15"/>
  <c r="X3416" i="15" s="1"/>
  <c r="S3416" i="15"/>
  <c r="R3416" i="15"/>
  <c r="V3360" i="15"/>
  <c r="Y3360" i="15" s="1"/>
  <c r="U3360" i="15"/>
  <c r="X3360" i="15" s="1"/>
  <c r="S3360" i="15"/>
  <c r="R3360" i="15"/>
  <c r="V3306" i="15"/>
  <c r="U3306" i="15"/>
  <c r="V3304" i="15"/>
  <c r="Y3304" i="15" s="1"/>
  <c r="U3304" i="15"/>
  <c r="X3304" i="15" s="1"/>
  <c r="S3304" i="15"/>
  <c r="R3304" i="15"/>
  <c r="V3248" i="15"/>
  <c r="Y3248" i="15" s="1"/>
  <c r="U3248" i="15"/>
  <c r="X3248" i="15" s="1"/>
  <c r="S3248" i="15"/>
  <c r="R3248" i="15"/>
  <c r="V3192" i="15"/>
  <c r="Y3192" i="15" s="1"/>
  <c r="U3192" i="15"/>
  <c r="X3192" i="15" s="1"/>
  <c r="S3192" i="15"/>
  <c r="R3192" i="15"/>
  <c r="V3136" i="15"/>
  <c r="Y3136" i="15" s="1"/>
  <c r="U3136" i="15"/>
  <c r="X3136" i="15" s="1"/>
  <c r="S3136" i="15"/>
  <c r="R3136" i="15"/>
  <c r="V3080" i="15"/>
  <c r="Y3080" i="15" s="1"/>
  <c r="U3080" i="15"/>
  <c r="X3080" i="15" s="1"/>
  <c r="S3080" i="15"/>
  <c r="R3080" i="15"/>
  <c r="V3024" i="15"/>
  <c r="Y3024" i="15" s="1"/>
  <c r="U3024" i="15"/>
  <c r="X3024" i="15" s="1"/>
  <c r="S3024" i="15"/>
  <c r="R3024" i="15"/>
  <c r="V2968" i="15"/>
  <c r="Y2968" i="15" s="1"/>
  <c r="U2968" i="15"/>
  <c r="X2968" i="15" s="1"/>
  <c r="S2968" i="15"/>
  <c r="R2968" i="15"/>
  <c r="V2912" i="15"/>
  <c r="Y2912" i="15" s="1"/>
  <c r="U2912" i="15"/>
  <c r="X2912" i="15" s="1"/>
  <c r="S2912" i="15"/>
  <c r="R2912" i="15"/>
  <c r="V2856" i="15"/>
  <c r="Y2856" i="15" s="1"/>
  <c r="U2856" i="15"/>
  <c r="X2856" i="15" s="1"/>
  <c r="S2856" i="15"/>
  <c r="R2856" i="15"/>
  <c r="V2800" i="15"/>
  <c r="Y2800" i="15" s="1"/>
  <c r="U2800" i="15"/>
  <c r="X2800" i="15" s="1"/>
  <c r="S2800" i="15"/>
  <c r="R2800" i="15"/>
  <c r="V2744" i="15"/>
  <c r="Y2744" i="15" s="1"/>
  <c r="U2744" i="15"/>
  <c r="X2744" i="15" s="1"/>
  <c r="S2744" i="15"/>
  <c r="R2744" i="15"/>
  <c r="V2688" i="15"/>
  <c r="Y2688" i="15" s="1"/>
  <c r="U2688" i="15"/>
  <c r="X2688" i="15" s="1"/>
  <c r="S2688" i="15"/>
  <c r="R2688" i="15"/>
  <c r="V2632" i="15"/>
  <c r="Y2632" i="15" s="1"/>
  <c r="U2632" i="15"/>
  <c r="X2632" i="15" s="1"/>
  <c r="S2632" i="15"/>
  <c r="R2632" i="15"/>
  <c r="V2576" i="15"/>
  <c r="Y2576" i="15" s="1"/>
  <c r="U2576" i="15"/>
  <c r="X2576" i="15" s="1"/>
  <c r="S2576" i="15"/>
  <c r="R2576" i="15"/>
  <c r="V2520" i="15"/>
  <c r="Y2520" i="15" s="1"/>
  <c r="U2520" i="15"/>
  <c r="X2520" i="15" s="1"/>
  <c r="S2520" i="15"/>
  <c r="R2520" i="15"/>
  <c r="V2464" i="15"/>
  <c r="Y2464" i="15" s="1"/>
  <c r="U2464" i="15"/>
  <c r="X2464" i="15" s="1"/>
  <c r="S2464" i="15"/>
  <c r="R2464" i="15"/>
  <c r="V2408" i="15"/>
  <c r="Y2408" i="15" s="1"/>
  <c r="U2408" i="15"/>
  <c r="X2408" i="15" s="1"/>
  <c r="S2408" i="15"/>
  <c r="R2408" i="15"/>
  <c r="V2352" i="15"/>
  <c r="Y2352" i="15" s="1"/>
  <c r="U2352" i="15"/>
  <c r="X2352" i="15" s="1"/>
  <c r="S2352" i="15"/>
  <c r="R2352" i="15"/>
  <c r="V2296" i="15"/>
  <c r="Y2296" i="15" s="1"/>
  <c r="U2296" i="15"/>
  <c r="X2296" i="15" s="1"/>
  <c r="S2296" i="15"/>
  <c r="R2296" i="15"/>
  <c r="V2240" i="15"/>
  <c r="Y2240" i="15" s="1"/>
  <c r="U2240" i="15"/>
  <c r="X2240" i="15" s="1"/>
  <c r="S2240" i="15"/>
  <c r="R2240" i="15"/>
  <c r="V2184" i="15"/>
  <c r="Y2184" i="15" s="1"/>
  <c r="U2184" i="15"/>
  <c r="X2184" i="15" s="1"/>
  <c r="S2184" i="15"/>
  <c r="R2184" i="15"/>
  <c r="V2128" i="15"/>
  <c r="Y2128" i="15" s="1"/>
  <c r="U2128" i="15"/>
  <c r="X2128" i="15" s="1"/>
  <c r="S2128" i="15"/>
  <c r="R2128" i="15"/>
  <c r="V2072" i="15"/>
  <c r="Y2072" i="15" s="1"/>
  <c r="U2072" i="15"/>
  <c r="X2072" i="15" s="1"/>
  <c r="S2072" i="15"/>
  <c r="R2072" i="15"/>
  <c r="V2018" i="15"/>
  <c r="U2018" i="15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V3976" i="2"/>
  <c r="Y3976" i="2" s="1"/>
  <c r="U3976" i="2"/>
  <c r="X3976" i="2" s="1"/>
  <c r="S3976" i="2"/>
  <c r="R3976" i="2"/>
  <c r="V3920" i="2"/>
  <c r="Y3920" i="2" s="1"/>
  <c r="U3920" i="2"/>
  <c r="X3920" i="2" s="1"/>
  <c r="S3920" i="2"/>
  <c r="R3920" i="2"/>
  <c r="V3864" i="2"/>
  <c r="Y3864" i="2" s="1"/>
  <c r="U3864" i="2"/>
  <c r="X3864" i="2" s="1"/>
  <c r="S3864" i="2"/>
  <c r="R3864" i="2"/>
  <c r="V3808" i="2"/>
  <c r="Y3808" i="2" s="1"/>
  <c r="U3808" i="2"/>
  <c r="X3808" i="2" s="1"/>
  <c r="S3808" i="2"/>
  <c r="R3808" i="2"/>
  <c r="V3752" i="2"/>
  <c r="Y3752" i="2" s="1"/>
  <c r="U3752" i="2"/>
  <c r="X3752" i="2" s="1"/>
  <c r="S3752" i="2"/>
  <c r="R3752" i="2"/>
  <c r="V3696" i="2"/>
  <c r="Y3696" i="2" s="1"/>
  <c r="U3696" i="2"/>
  <c r="X3696" i="2" s="1"/>
  <c r="S3696" i="2"/>
  <c r="R3696" i="2"/>
  <c r="V3640" i="2"/>
  <c r="Y3640" i="2" s="1"/>
  <c r="U3640" i="2"/>
  <c r="X3640" i="2" s="1"/>
  <c r="S3640" i="2"/>
  <c r="R3640" i="2"/>
  <c r="V3584" i="2"/>
  <c r="Y3584" i="2" s="1"/>
  <c r="U3584" i="2"/>
  <c r="X3584" i="2" s="1"/>
  <c r="S3584" i="2"/>
  <c r="R3584" i="2"/>
  <c r="V3528" i="2"/>
  <c r="Y3528" i="2" s="1"/>
  <c r="U3528" i="2"/>
  <c r="X3528" i="2" s="1"/>
  <c r="S3528" i="2"/>
  <c r="R3528" i="2"/>
  <c r="V3472" i="2"/>
  <c r="Y3472" i="2" s="1"/>
  <c r="U3472" i="2"/>
  <c r="X3472" i="2" s="1"/>
  <c r="S3472" i="2"/>
  <c r="R3472" i="2"/>
  <c r="V3416" i="2"/>
  <c r="Y3416" i="2" s="1"/>
  <c r="U3416" i="2"/>
  <c r="X3416" i="2" s="1"/>
  <c r="S3416" i="2"/>
  <c r="R3416" i="2"/>
  <c r="V3360" i="2"/>
  <c r="Y3360" i="2" s="1"/>
  <c r="U3360" i="2"/>
  <c r="X3360" i="2" s="1"/>
  <c r="S3360" i="2"/>
  <c r="R3360" i="2"/>
  <c r="V3306" i="2"/>
  <c r="U3306" i="2"/>
  <c r="V3304" i="2"/>
  <c r="Y3304" i="2" s="1"/>
  <c r="U3304" i="2"/>
  <c r="X3304" i="2" s="1"/>
  <c r="S3304" i="2"/>
  <c r="R3304" i="2"/>
  <c r="V3248" i="2"/>
  <c r="Y3248" i="2" s="1"/>
  <c r="U3248" i="2"/>
  <c r="X3248" i="2" s="1"/>
  <c r="S3248" i="2"/>
  <c r="R3248" i="2"/>
  <c r="V3192" i="2"/>
  <c r="Y3192" i="2" s="1"/>
  <c r="U3192" i="2"/>
  <c r="X3192" i="2" s="1"/>
  <c r="S3192" i="2"/>
  <c r="R3192" i="2"/>
  <c r="V3136" i="2"/>
  <c r="Y3136" i="2" s="1"/>
  <c r="U3136" i="2"/>
  <c r="X3136" i="2" s="1"/>
  <c r="S3136" i="2"/>
  <c r="R3136" i="2"/>
  <c r="V3080" i="2"/>
  <c r="Y3080" i="2" s="1"/>
  <c r="U3080" i="2"/>
  <c r="X3080" i="2" s="1"/>
  <c r="S3080" i="2"/>
  <c r="R3080" i="2"/>
  <c r="V3024" i="2"/>
  <c r="Y3024" i="2" s="1"/>
  <c r="U3024" i="2"/>
  <c r="X3024" i="2" s="1"/>
  <c r="S3024" i="2"/>
  <c r="R3024" i="2"/>
  <c r="V2968" i="2"/>
  <c r="Y2968" i="2" s="1"/>
  <c r="U2968" i="2"/>
  <c r="X2968" i="2" s="1"/>
  <c r="S2968" i="2"/>
  <c r="R2968" i="2"/>
  <c r="V2912" i="2"/>
  <c r="Y2912" i="2" s="1"/>
  <c r="U2912" i="2"/>
  <c r="X2912" i="2" s="1"/>
  <c r="S2912" i="2"/>
  <c r="R2912" i="2"/>
  <c r="V2856" i="2"/>
  <c r="Y2856" i="2" s="1"/>
  <c r="U2856" i="2"/>
  <c r="X2856" i="2" s="1"/>
  <c r="S2856" i="2"/>
  <c r="R2856" i="2"/>
  <c r="V2800" i="2"/>
  <c r="Y2800" i="2" s="1"/>
  <c r="U2800" i="2"/>
  <c r="X2800" i="2" s="1"/>
  <c r="S2800" i="2"/>
  <c r="R2800" i="2"/>
  <c r="V2744" i="2"/>
  <c r="Y2744" i="2" s="1"/>
  <c r="U2744" i="2"/>
  <c r="X2744" i="2" s="1"/>
  <c r="S2744" i="2"/>
  <c r="R2744" i="2"/>
  <c r="C64" i="19" l="1"/>
  <c r="D64" i="19"/>
  <c r="E64" i="19"/>
  <c r="F64" i="19"/>
  <c r="G64" i="19"/>
  <c r="H64" i="19"/>
  <c r="C65" i="19"/>
  <c r="D65" i="19"/>
  <c r="E65" i="19"/>
  <c r="F65" i="19"/>
  <c r="G65" i="19"/>
  <c r="H65" i="19"/>
  <c r="C66" i="19"/>
  <c r="D66" i="19"/>
  <c r="E66" i="19"/>
  <c r="F66" i="19"/>
  <c r="G66" i="19"/>
  <c r="H66" i="19"/>
  <c r="C67" i="19"/>
  <c r="D67" i="19"/>
  <c r="E67" i="19"/>
  <c r="F67" i="19"/>
  <c r="G67" i="19"/>
  <c r="H67" i="19"/>
  <c r="C68" i="19"/>
  <c r="D68" i="19"/>
  <c r="E68" i="19"/>
  <c r="F68" i="19"/>
  <c r="G68" i="19"/>
  <c r="H68" i="19"/>
  <c r="C69" i="19"/>
  <c r="D69" i="19"/>
  <c r="E69" i="19"/>
  <c r="F69" i="19"/>
  <c r="G69" i="19"/>
  <c r="H69" i="19"/>
  <c r="C70" i="19"/>
  <c r="D70" i="19"/>
  <c r="E70" i="19"/>
  <c r="F70" i="19"/>
  <c r="G70" i="19"/>
  <c r="H70" i="19"/>
  <c r="C71" i="19"/>
  <c r="D71" i="19"/>
  <c r="E71" i="19"/>
  <c r="F71" i="19"/>
  <c r="G71" i="19"/>
  <c r="H71" i="19"/>
  <c r="C72" i="19"/>
  <c r="D72" i="19"/>
  <c r="E72" i="19"/>
  <c r="F72" i="19"/>
  <c r="G72" i="19"/>
  <c r="H72" i="19"/>
  <c r="C73" i="19"/>
  <c r="D73" i="19"/>
  <c r="E73" i="19"/>
  <c r="F73" i="19"/>
  <c r="G73" i="19"/>
  <c r="H73" i="19"/>
  <c r="C74" i="19"/>
  <c r="D74" i="19"/>
  <c r="E74" i="19"/>
  <c r="F74" i="19"/>
  <c r="G74" i="19"/>
  <c r="H74" i="19"/>
  <c r="C75" i="19"/>
  <c r="D75" i="19"/>
  <c r="E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J79" i="19" s="1"/>
  <c r="E79" i="19"/>
  <c r="F79" i="19"/>
  <c r="G79" i="19"/>
  <c r="H79" i="19"/>
  <c r="C80" i="19"/>
  <c r="D80" i="19"/>
  <c r="J80" i="19" s="1"/>
  <c r="E80" i="19"/>
  <c r="F80" i="19"/>
  <c r="G80" i="19"/>
  <c r="H80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J77" i="19" l="1"/>
  <c r="J74" i="19"/>
  <c r="J72" i="19"/>
  <c r="J68" i="19"/>
  <c r="J66" i="19"/>
  <c r="J70" i="19"/>
  <c r="J64" i="19"/>
  <c r="J78" i="19"/>
  <c r="J75" i="19"/>
  <c r="J73" i="19"/>
  <c r="J71" i="19"/>
  <c r="J69" i="19"/>
  <c r="J65" i="19"/>
  <c r="J67" i="19"/>
  <c r="K79" i="19"/>
  <c r="K80" i="1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L32" i="9"/>
  <c r="U32" i="9" s="1"/>
  <c r="L33" i="9"/>
  <c r="U33" i="9" s="1"/>
  <c r="L34" i="9"/>
  <c r="U34" i="9" s="1"/>
  <c r="L35" i="9"/>
  <c r="U35" i="9" s="1"/>
  <c r="L36" i="9"/>
  <c r="U36" i="9" s="1"/>
  <c r="L37" i="9"/>
  <c r="U37" i="9" s="1"/>
  <c r="L38" i="9"/>
  <c r="U38" i="9" s="1"/>
  <c r="L39" i="9"/>
  <c r="U39" i="9" s="1"/>
  <c r="L40" i="9"/>
  <c r="U40" i="9" s="1"/>
  <c r="L41" i="9"/>
  <c r="U41" i="9" s="1"/>
  <c r="L42" i="9"/>
  <c r="U42" i="9" s="1"/>
  <c r="L43" i="9"/>
  <c r="U43" i="9" s="1"/>
  <c r="L44" i="9"/>
  <c r="U44" i="9" s="1"/>
  <c r="L45" i="9"/>
  <c r="U45" i="9" s="1"/>
  <c r="L46" i="9"/>
  <c r="U46" i="9" s="1"/>
  <c r="L47" i="9"/>
  <c r="U47" i="9" s="1"/>
  <c r="L48" i="9"/>
  <c r="U48" i="9" s="1"/>
  <c r="L49" i="9"/>
  <c r="U49" i="9" s="1"/>
  <c r="L50" i="9"/>
  <c r="U50" i="9" s="1"/>
  <c r="L51" i="9"/>
  <c r="U51" i="9" s="1"/>
  <c r="L52" i="9"/>
  <c r="U52" i="9" s="1"/>
  <c r="L29" i="9"/>
  <c r="U29" i="9" s="1"/>
  <c r="L26" i="9"/>
  <c r="U26" i="9" s="1"/>
  <c r="L27" i="9"/>
  <c r="U27" i="9" s="1"/>
  <c r="L28" i="9"/>
  <c r="U28" i="9" s="1"/>
  <c r="E128" i="12"/>
  <c r="D128" i="12"/>
  <c r="E127" i="12"/>
  <c r="D126" i="1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E70" i="12" s="1"/>
  <c r="R2240" i="2"/>
  <c r="D123" i="12" s="1"/>
  <c r="V2688" i="2"/>
  <c r="Y2688" i="2" s="1"/>
  <c r="U2688" i="2"/>
  <c r="X2688" i="2" s="1"/>
  <c r="S2688" i="2"/>
  <c r="E122" i="12" s="1"/>
  <c r="R2688" i="2"/>
  <c r="D122" i="12" s="1"/>
  <c r="V2632" i="2"/>
  <c r="Y2632" i="2" s="1"/>
  <c r="U2632" i="2"/>
  <c r="X2632" i="2" s="1"/>
  <c r="S2632" i="2"/>
  <c r="E77" i="12" s="1"/>
  <c r="R2632" i="2"/>
  <c r="D121" i="12" s="1"/>
  <c r="V2576" i="2"/>
  <c r="Y2576" i="2" s="1"/>
  <c r="U2576" i="2"/>
  <c r="X2576" i="2" s="1"/>
  <c r="S2576" i="2"/>
  <c r="E120" i="12" s="1"/>
  <c r="R2576" i="2"/>
  <c r="D120" i="12" s="1"/>
  <c r="V2522" i="2"/>
  <c r="U2522" i="2"/>
  <c r="V2520" i="2"/>
  <c r="Y2520" i="2" s="1"/>
  <c r="U2520" i="2"/>
  <c r="X2520" i="2" s="1"/>
  <c r="S2520" i="2"/>
  <c r="E119" i="12" s="1"/>
  <c r="R2520" i="2"/>
  <c r="V2464" i="2"/>
  <c r="Y2464" i="2" s="1"/>
  <c r="U2464" i="2"/>
  <c r="X2464" i="2" s="1"/>
  <c r="S2464" i="2"/>
  <c r="E65" i="12" s="1"/>
  <c r="R2464" i="2"/>
  <c r="D65" i="12" s="1"/>
  <c r="V2408" i="2"/>
  <c r="Y2408" i="2" s="1"/>
  <c r="U2408" i="2"/>
  <c r="X2408" i="2" s="1"/>
  <c r="S2408" i="2"/>
  <c r="E117" i="12" s="1"/>
  <c r="R2408" i="2"/>
  <c r="D117" i="12" s="1"/>
  <c r="V2352" i="2"/>
  <c r="Y2352" i="2" s="1"/>
  <c r="U2352" i="2"/>
  <c r="D170" i="12" s="1"/>
  <c r="S2352" i="2"/>
  <c r="E125" i="12" s="1"/>
  <c r="R2352" i="2"/>
  <c r="V1792" i="2"/>
  <c r="Y1792" i="2" s="1"/>
  <c r="U1792" i="2"/>
  <c r="X1792" i="2" s="1"/>
  <c r="S1792" i="2"/>
  <c r="E115" i="12" s="1"/>
  <c r="R1792" i="2"/>
  <c r="D62" i="12" s="1"/>
  <c r="V1736" i="2"/>
  <c r="Y1736" i="2" s="1"/>
  <c r="U1736" i="2"/>
  <c r="X1736" i="2" s="1"/>
  <c r="S1736" i="2"/>
  <c r="E61" i="12" s="1"/>
  <c r="R1736" i="2"/>
  <c r="V1680" i="2"/>
  <c r="Y1680" i="2" s="1"/>
  <c r="U1680" i="2"/>
  <c r="X1680" i="2" s="1"/>
  <c r="S1680" i="2"/>
  <c r="E113" i="12" s="1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E129" i="16"/>
  <c r="D76" i="16"/>
  <c r="E75" i="16"/>
  <c r="D128" i="16"/>
  <c r="E127" i="16"/>
  <c r="E73" i="16"/>
  <c r="D73" i="16"/>
  <c r="D179" i="16"/>
  <c r="E72" i="16"/>
  <c r="D125" i="16"/>
  <c r="E124" i="16"/>
  <c r="D71" i="16"/>
  <c r="E70" i="16"/>
  <c r="D70" i="16"/>
  <c r="E176" i="16"/>
  <c r="E122" i="16"/>
  <c r="D122" i="16"/>
  <c r="D175" i="16"/>
  <c r="E68" i="16"/>
  <c r="E67" i="16"/>
  <c r="D67" i="16"/>
  <c r="D119" i="16"/>
  <c r="E172" i="16"/>
  <c r="D172" i="16"/>
  <c r="E117" i="16"/>
  <c r="E170" i="16"/>
  <c r="D170" i="16"/>
  <c r="E115" i="16"/>
  <c r="E168" i="16"/>
  <c r="E223" i="16" s="1"/>
  <c r="D168" i="16"/>
  <c r="E113" i="16"/>
  <c r="D154" i="16"/>
  <c r="D153" i="16"/>
  <c r="D184" i="13"/>
  <c r="D239" i="13" s="1"/>
  <c r="E76" i="13"/>
  <c r="D130" i="13"/>
  <c r="D183" i="13"/>
  <c r="D238" i="13" s="1"/>
  <c r="E129" i="13"/>
  <c r="D129" i="13"/>
  <c r="D182" i="13"/>
  <c r="E74" i="13"/>
  <c r="D74" i="13"/>
  <c r="E181" i="13"/>
  <c r="D181" i="13"/>
  <c r="D236" i="13" s="1"/>
  <c r="E127" i="13"/>
  <c r="D127" i="13"/>
  <c r="D180" i="13"/>
  <c r="E72" i="13"/>
  <c r="D179" i="13"/>
  <c r="D234" i="13" s="1"/>
  <c r="E71" i="13"/>
  <c r="D125" i="13"/>
  <c r="D178" i="13"/>
  <c r="E70" i="13"/>
  <c r="D70" i="13"/>
  <c r="E177" i="13"/>
  <c r="E232" i="13" s="1"/>
  <c r="D177" i="13"/>
  <c r="E123" i="13"/>
  <c r="D123" i="13"/>
  <c r="D176" i="13"/>
  <c r="E68" i="13"/>
  <c r="D68" i="13"/>
  <c r="E175" i="13"/>
  <c r="D175" i="13"/>
  <c r="E121" i="13"/>
  <c r="D121" i="13"/>
  <c r="D174" i="13"/>
  <c r="E66" i="13"/>
  <c r="D66" i="13"/>
  <c r="D173" i="13"/>
  <c r="E65" i="13"/>
  <c r="D119" i="13"/>
  <c r="D172" i="13"/>
  <c r="D227" i="13" s="1"/>
  <c r="E64" i="13"/>
  <c r="E171" i="13"/>
  <c r="E226" i="13" s="1"/>
  <c r="D171" i="13"/>
  <c r="E63" i="13"/>
  <c r="D63" i="13"/>
  <c r="D170" i="13"/>
  <c r="E62" i="13"/>
  <c r="D62" i="13"/>
  <c r="D169" i="13"/>
  <c r="D115" i="13"/>
  <c r="D168" i="13"/>
  <c r="E60" i="13"/>
  <c r="D60" i="13"/>
  <c r="E130" i="6"/>
  <c r="D76" i="6"/>
  <c r="E75" i="6"/>
  <c r="D129" i="6"/>
  <c r="E128" i="6"/>
  <c r="D128" i="6"/>
  <c r="D181" i="6"/>
  <c r="D236" i="6" s="1"/>
  <c r="E73" i="6"/>
  <c r="D127" i="6"/>
  <c r="E126" i="6"/>
  <c r="E71" i="6"/>
  <c r="D125" i="6"/>
  <c r="E124" i="6"/>
  <c r="D70" i="6"/>
  <c r="E69" i="6"/>
  <c r="D123" i="6"/>
  <c r="E122" i="6"/>
  <c r="D68" i="6"/>
  <c r="D175" i="6"/>
  <c r="D121" i="6"/>
  <c r="E120" i="6"/>
  <c r="E173" i="6"/>
  <c r="E118" i="6"/>
  <c r="D64" i="6"/>
  <c r="J64" i="6" s="1"/>
  <c r="E171" i="6"/>
  <c r="E226" i="6" s="1"/>
  <c r="E63" i="6"/>
  <c r="D117" i="6"/>
  <c r="E116" i="6"/>
  <c r="D62" i="6"/>
  <c r="E169" i="6"/>
  <c r="E115" i="6"/>
  <c r="D115" i="6"/>
  <c r="E114" i="6"/>
  <c r="D60" i="6"/>
  <c r="E183" i="19"/>
  <c r="E129" i="19"/>
  <c r="E128" i="19"/>
  <c r="D128" i="19"/>
  <c r="D181" i="19"/>
  <c r="D236" i="19" s="1"/>
  <c r="E126" i="19"/>
  <c r="D126" i="19"/>
  <c r="D179" i="19"/>
  <c r="D234" i="19" s="1"/>
  <c r="E125" i="19"/>
  <c r="D125" i="19"/>
  <c r="E124" i="19"/>
  <c r="D124" i="19"/>
  <c r="D177" i="19"/>
  <c r="E123" i="19"/>
  <c r="E122" i="19"/>
  <c r="D122" i="19"/>
  <c r="D175" i="19"/>
  <c r="D230" i="19" s="1"/>
  <c r="E121" i="19"/>
  <c r="E120" i="19"/>
  <c r="D120" i="19"/>
  <c r="D173" i="19"/>
  <c r="E118" i="19"/>
  <c r="D118" i="19"/>
  <c r="D171" i="19"/>
  <c r="E116" i="19"/>
  <c r="D116" i="19"/>
  <c r="D169" i="19"/>
  <c r="E115" i="19"/>
  <c r="D115" i="19"/>
  <c r="E114" i="19"/>
  <c r="D114" i="19"/>
  <c r="D76" i="23"/>
  <c r="D130" i="23"/>
  <c r="E183" i="23"/>
  <c r="D183" i="23"/>
  <c r="D238" i="23" s="1"/>
  <c r="D75" i="23"/>
  <c r="E74" i="23"/>
  <c r="D128" i="23"/>
  <c r="E181" i="23"/>
  <c r="D181" i="23"/>
  <c r="D236" i="23" s="1"/>
  <c r="E127" i="23"/>
  <c r="D127" i="23"/>
  <c r="D126" i="23"/>
  <c r="E179" i="23"/>
  <c r="D179" i="23"/>
  <c r="D234" i="23" s="1"/>
  <c r="E71" i="23"/>
  <c r="D71" i="23"/>
  <c r="E124" i="23"/>
  <c r="D124" i="23"/>
  <c r="E177" i="23"/>
  <c r="D177" i="23"/>
  <c r="E123" i="23"/>
  <c r="D69" i="23"/>
  <c r="E122" i="23"/>
  <c r="D122" i="23"/>
  <c r="E175" i="23"/>
  <c r="D175" i="23"/>
  <c r="E121" i="23"/>
  <c r="E120" i="23"/>
  <c r="D120" i="23"/>
  <c r="E173" i="23"/>
  <c r="D173" i="23"/>
  <c r="E118" i="23"/>
  <c r="D118" i="23"/>
  <c r="E171" i="23"/>
  <c r="D171" i="23"/>
  <c r="E116" i="23"/>
  <c r="D116" i="23"/>
  <c r="E169" i="23"/>
  <c r="D169" i="23"/>
  <c r="E61" i="23"/>
  <c r="D61" i="23"/>
  <c r="J61" i="23" s="1"/>
  <c r="E114" i="23"/>
  <c r="D114" i="23"/>
  <c r="E76" i="27"/>
  <c r="D76" i="27"/>
  <c r="E183" i="27"/>
  <c r="D183" i="27"/>
  <c r="D238" i="27" s="1"/>
  <c r="E129" i="27"/>
  <c r="D129" i="27"/>
  <c r="E74" i="27"/>
  <c r="J74" i="27" s="1"/>
  <c r="D74" i="27"/>
  <c r="E181" i="27"/>
  <c r="D181" i="27"/>
  <c r="D236" i="27" s="1"/>
  <c r="E73" i="27"/>
  <c r="J73" i="27" s="1"/>
  <c r="D127" i="27"/>
  <c r="E72" i="27"/>
  <c r="J72" i="27" s="1"/>
  <c r="D72" i="27"/>
  <c r="E179" i="27"/>
  <c r="D179" i="27"/>
  <c r="E125" i="27"/>
  <c r="D125" i="27"/>
  <c r="E70" i="27"/>
  <c r="D70" i="27"/>
  <c r="D177" i="27"/>
  <c r="E123" i="27"/>
  <c r="D123" i="27"/>
  <c r="E68" i="27"/>
  <c r="J68" i="27" s="1"/>
  <c r="D68" i="27"/>
  <c r="E67" i="27"/>
  <c r="D121" i="27"/>
  <c r="E66" i="27"/>
  <c r="D66" i="27"/>
  <c r="E173" i="27"/>
  <c r="D173" i="27"/>
  <c r="E119" i="27"/>
  <c r="D65" i="27"/>
  <c r="E64" i="27"/>
  <c r="D64" i="27"/>
  <c r="E171" i="27"/>
  <c r="E226" i="27" s="1"/>
  <c r="D171" i="27"/>
  <c r="E63" i="27"/>
  <c r="D63" i="27"/>
  <c r="E62" i="27"/>
  <c r="E169" i="27"/>
  <c r="D169" i="27"/>
  <c r="D115" i="27"/>
  <c r="E60" i="27"/>
  <c r="D60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E186" i="27"/>
  <c r="E241" i="27" s="1"/>
  <c r="F186" i="27"/>
  <c r="F241" i="27" s="1"/>
  <c r="G186" i="27"/>
  <c r="G241" i="27" s="1"/>
  <c r="H186" i="27"/>
  <c r="H241" i="27" s="1"/>
  <c r="C187" i="27"/>
  <c r="D187" i="27"/>
  <c r="J187" i="27" s="1"/>
  <c r="J242" i="27" s="1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E118" i="27"/>
  <c r="F118" i="27"/>
  <c r="G118" i="27"/>
  <c r="H118" i="27"/>
  <c r="C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J78" i="27" s="1"/>
  <c r="F78" i="27"/>
  <c r="G78" i="27"/>
  <c r="H78" i="27"/>
  <c r="C79" i="27"/>
  <c r="D79" i="27"/>
  <c r="J79" i="27" s="1"/>
  <c r="E79" i="27"/>
  <c r="F79" i="27"/>
  <c r="G79" i="27"/>
  <c r="H79" i="27"/>
  <c r="C80" i="27"/>
  <c r="D80" i="27"/>
  <c r="J80" i="27" s="1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E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E186" i="23"/>
  <c r="E241" i="23" s="1"/>
  <c r="F186" i="23"/>
  <c r="F241" i="23" s="1"/>
  <c r="G186" i="23"/>
  <c r="G241" i="23" s="1"/>
  <c r="H186" i="23"/>
  <c r="H241" i="23" s="1"/>
  <c r="C187" i="23"/>
  <c r="D187" i="23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E126" i="23"/>
  <c r="F126" i="23"/>
  <c r="G126" i="23"/>
  <c r="H126" i="23"/>
  <c r="C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E63" i="23"/>
  <c r="F63" i="23"/>
  <c r="G63" i="23"/>
  <c r="H63" i="23"/>
  <c r="C64" i="23"/>
  <c r="F64" i="23"/>
  <c r="G64" i="23"/>
  <c r="H64" i="23"/>
  <c r="C65" i="23"/>
  <c r="D65" i="23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E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E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F75" i="23"/>
  <c r="G75" i="23"/>
  <c r="H75" i="23"/>
  <c r="C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J79" i="23" s="1"/>
  <c r="E79" i="23"/>
  <c r="F79" i="23"/>
  <c r="G79" i="23"/>
  <c r="H79" i="23"/>
  <c r="C80" i="23"/>
  <c r="D80" i="23"/>
  <c r="J80" i="23" s="1"/>
  <c r="E80" i="23"/>
  <c r="F80" i="23"/>
  <c r="G80" i="23"/>
  <c r="H80" i="23"/>
  <c r="C223" i="19"/>
  <c r="C224" i="19"/>
  <c r="C225" i="19"/>
  <c r="C168" i="19"/>
  <c r="D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F174" i="19"/>
  <c r="F229" i="19" s="1"/>
  <c r="G174" i="19"/>
  <c r="G229" i="19" s="1"/>
  <c r="H174" i="19"/>
  <c r="H229" i="19" s="1"/>
  <c r="C175" i="19"/>
  <c r="F175" i="19"/>
  <c r="F230" i="19" s="1"/>
  <c r="G175" i="19"/>
  <c r="H175" i="19"/>
  <c r="H230" i="19" s="1"/>
  <c r="C176" i="19"/>
  <c r="D176" i="19"/>
  <c r="D231" i="19" s="1"/>
  <c r="E176" i="19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F178" i="19"/>
  <c r="F233" i="19" s="1"/>
  <c r="G178" i="19"/>
  <c r="G233" i="19" s="1"/>
  <c r="H178" i="19"/>
  <c r="H233" i="19" s="1"/>
  <c r="C179" i="19"/>
  <c r="F179" i="19"/>
  <c r="F234" i="19" s="1"/>
  <c r="G179" i="19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F182" i="19"/>
  <c r="F237" i="19" s="1"/>
  <c r="G182" i="19"/>
  <c r="G237" i="19" s="1"/>
  <c r="H182" i="19"/>
  <c r="H237" i="19" s="1"/>
  <c r="C183" i="19"/>
  <c r="F183" i="19"/>
  <c r="F238" i="19" s="1"/>
  <c r="G183" i="19"/>
  <c r="H183" i="19"/>
  <c r="H238" i="19" s="1"/>
  <c r="C184" i="19"/>
  <c r="D184" i="19"/>
  <c r="D239" i="19" s="1"/>
  <c r="E184" i="19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E186" i="19"/>
  <c r="E241" i="19" s="1"/>
  <c r="F186" i="19"/>
  <c r="F241" i="19" s="1"/>
  <c r="G186" i="19"/>
  <c r="G241" i="19" s="1"/>
  <c r="H186" i="19"/>
  <c r="H241" i="19" s="1"/>
  <c r="C187" i="19"/>
  <c r="D187" i="19"/>
  <c r="E187" i="19"/>
  <c r="E242" i="19" s="1"/>
  <c r="F187" i="19"/>
  <c r="F242" i="19" s="1"/>
  <c r="G187" i="19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E63" i="19"/>
  <c r="F63" i="19"/>
  <c r="G63" i="19"/>
  <c r="H63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E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E182" i="6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E186" i="6"/>
  <c r="E241" i="6" s="1"/>
  <c r="F186" i="6"/>
  <c r="F241" i="6" s="1"/>
  <c r="G186" i="6"/>
  <c r="G241" i="6" s="1"/>
  <c r="H186" i="6"/>
  <c r="C187" i="6"/>
  <c r="D187" i="6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J79" i="6" s="1"/>
  <c r="E79" i="6"/>
  <c r="F79" i="6"/>
  <c r="G79" i="6"/>
  <c r="H79" i="6"/>
  <c r="C80" i="6"/>
  <c r="D80" i="6"/>
  <c r="J80" i="6" s="1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F63" i="6"/>
  <c r="G63" i="6"/>
  <c r="H63" i="6"/>
  <c r="C64" i="6"/>
  <c r="E64" i="6"/>
  <c r="F64" i="6"/>
  <c r="G64" i="6"/>
  <c r="H64" i="6"/>
  <c r="C65" i="6"/>
  <c r="D65" i="6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E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D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F75" i="6"/>
  <c r="G75" i="6"/>
  <c r="H75" i="6"/>
  <c r="C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G240" i="13" s="1"/>
  <c r="H185" i="13"/>
  <c r="H240" i="13" s="1"/>
  <c r="C186" i="13"/>
  <c r="D186" i="13"/>
  <c r="E186" i="13"/>
  <c r="E241" i="13" s="1"/>
  <c r="F186" i="13"/>
  <c r="G186" i="13"/>
  <c r="H186" i="13"/>
  <c r="C187" i="13"/>
  <c r="D187" i="13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E117" i="13"/>
  <c r="F117" i="13"/>
  <c r="G117" i="13"/>
  <c r="H117" i="13"/>
  <c r="C118" i="13"/>
  <c r="F118" i="13"/>
  <c r="G118" i="13"/>
  <c r="H118" i="13"/>
  <c r="C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J79" i="13" s="1"/>
  <c r="E79" i="13"/>
  <c r="F79" i="13"/>
  <c r="G79" i="13"/>
  <c r="H79" i="13"/>
  <c r="C80" i="13"/>
  <c r="D80" i="13"/>
  <c r="J80" i="13" s="1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F172" i="12"/>
  <c r="F228" i="12" s="1"/>
  <c r="G172" i="12"/>
  <c r="G228" i="12" s="1"/>
  <c r="H172" i="12"/>
  <c r="H228" i="12" s="1"/>
  <c r="C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F178" i="12"/>
  <c r="F234" i="12" s="1"/>
  <c r="G178" i="12"/>
  <c r="G234" i="12" s="1"/>
  <c r="H178" i="12"/>
  <c r="H234" i="12" s="1"/>
  <c r="C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F182" i="12"/>
  <c r="F238" i="12" s="1"/>
  <c r="G182" i="12"/>
  <c r="G238" i="12" s="1"/>
  <c r="H182" i="12"/>
  <c r="H238" i="12" s="1"/>
  <c r="C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E186" i="12"/>
  <c r="E242" i="12" s="1"/>
  <c r="F186" i="12"/>
  <c r="F242" i="12" s="1"/>
  <c r="G186" i="12"/>
  <c r="G242" i="12" s="1"/>
  <c r="H186" i="12"/>
  <c r="H242" i="12" s="1"/>
  <c r="C187" i="12"/>
  <c r="D187" i="12"/>
  <c r="E187" i="12"/>
  <c r="E243" i="12" s="1"/>
  <c r="F187" i="12"/>
  <c r="F243" i="12" s="1"/>
  <c r="G187" i="12"/>
  <c r="G243" i="12" s="1"/>
  <c r="H187" i="12"/>
  <c r="H243" i="12" s="1"/>
  <c r="C113" i="12"/>
  <c r="D113" i="12"/>
  <c r="F113" i="12"/>
  <c r="G113" i="12"/>
  <c r="H113" i="12"/>
  <c r="C114" i="12"/>
  <c r="F114" i="12"/>
  <c r="G114" i="12"/>
  <c r="H114" i="12"/>
  <c r="C115" i="12"/>
  <c r="F115" i="12"/>
  <c r="G115" i="12"/>
  <c r="H115" i="12"/>
  <c r="C116" i="12"/>
  <c r="D116" i="12"/>
  <c r="F116" i="12"/>
  <c r="G116" i="12"/>
  <c r="H116" i="12"/>
  <c r="C117" i="12"/>
  <c r="F117" i="12"/>
  <c r="G117" i="12"/>
  <c r="H117" i="12"/>
  <c r="C118" i="12"/>
  <c r="F118" i="12"/>
  <c r="G118" i="12"/>
  <c r="H118" i="12"/>
  <c r="C119" i="12"/>
  <c r="D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F125" i="12"/>
  <c r="G125" i="12"/>
  <c r="H125" i="12"/>
  <c r="C126" i="12"/>
  <c r="F126" i="12"/>
  <c r="G126" i="12"/>
  <c r="H126" i="12"/>
  <c r="C127" i="12"/>
  <c r="D127" i="12"/>
  <c r="F127" i="12"/>
  <c r="G127" i="12"/>
  <c r="H127" i="12"/>
  <c r="C128" i="12"/>
  <c r="F128" i="12"/>
  <c r="G128" i="12"/>
  <c r="H128" i="12"/>
  <c r="C129" i="12"/>
  <c r="F129" i="12"/>
  <c r="G129" i="12"/>
  <c r="H129" i="12"/>
  <c r="C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J80" i="12" s="1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E74" i="12"/>
  <c r="F74" i="12"/>
  <c r="G74" i="12"/>
  <c r="H74" i="12"/>
  <c r="C75" i="12"/>
  <c r="F75" i="12"/>
  <c r="G75" i="12"/>
  <c r="H75" i="12"/>
  <c r="C76" i="12"/>
  <c r="F76" i="12"/>
  <c r="G76" i="12"/>
  <c r="H76" i="12"/>
  <c r="C77" i="12"/>
  <c r="F77" i="12"/>
  <c r="G77" i="12"/>
  <c r="H77" i="12"/>
  <c r="C78" i="12"/>
  <c r="D78" i="12"/>
  <c r="F78" i="12"/>
  <c r="G78" i="12"/>
  <c r="H78" i="12"/>
  <c r="C79" i="12"/>
  <c r="D79" i="12"/>
  <c r="J79" i="12" s="1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F119" i="16"/>
  <c r="G119" i="16"/>
  <c r="H119" i="16"/>
  <c r="C120" i="16"/>
  <c r="E120" i="16"/>
  <c r="F120" i="16"/>
  <c r="G120" i="16"/>
  <c r="H120" i="16"/>
  <c r="C121" i="16"/>
  <c r="F121" i="16"/>
  <c r="G121" i="16"/>
  <c r="H121" i="16"/>
  <c r="C122" i="16"/>
  <c r="F122" i="16"/>
  <c r="G122" i="16"/>
  <c r="H122" i="16"/>
  <c r="C123" i="16"/>
  <c r="E123" i="16"/>
  <c r="F123" i="16"/>
  <c r="G123" i="16"/>
  <c r="H123" i="16"/>
  <c r="C124" i="16"/>
  <c r="F124" i="16"/>
  <c r="G124" i="16"/>
  <c r="H124" i="16"/>
  <c r="C125" i="16"/>
  <c r="F125" i="16"/>
  <c r="G125" i="16"/>
  <c r="H125" i="16"/>
  <c r="C126" i="16"/>
  <c r="F126" i="16"/>
  <c r="G126" i="16"/>
  <c r="H126" i="16"/>
  <c r="C127" i="16"/>
  <c r="F127" i="16"/>
  <c r="G127" i="16"/>
  <c r="H127" i="16"/>
  <c r="C128" i="16"/>
  <c r="E128" i="16"/>
  <c r="F128" i="16"/>
  <c r="G128" i="16"/>
  <c r="H128" i="16"/>
  <c r="C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F174" i="16"/>
  <c r="F229" i="16" s="1"/>
  <c r="G174" i="16"/>
  <c r="G229" i="16" s="1"/>
  <c r="H174" i="16"/>
  <c r="C175" i="16"/>
  <c r="E175" i="16"/>
  <c r="F175" i="16"/>
  <c r="G175" i="16"/>
  <c r="H175" i="16"/>
  <c r="C176" i="16"/>
  <c r="F176" i="16"/>
  <c r="F231" i="16" s="1"/>
  <c r="G176" i="16"/>
  <c r="G231" i="16" s="1"/>
  <c r="H176" i="16"/>
  <c r="C177" i="16"/>
  <c r="E177" i="16"/>
  <c r="E232" i="16" s="1"/>
  <c r="F177" i="16"/>
  <c r="F232" i="16" s="1"/>
  <c r="G177" i="16"/>
  <c r="G232" i="16" s="1"/>
  <c r="H177" i="16"/>
  <c r="H232" i="16" s="1"/>
  <c r="C178" i="16"/>
  <c r="E178" i="16"/>
  <c r="F178" i="16"/>
  <c r="F233" i="16" s="1"/>
  <c r="G178" i="16"/>
  <c r="G233" i="16" s="1"/>
  <c r="H178" i="16"/>
  <c r="C179" i="16"/>
  <c r="F179" i="16"/>
  <c r="F234" i="16" s="1"/>
  <c r="G179" i="16"/>
  <c r="G234" i="16" s="1"/>
  <c r="H179" i="16"/>
  <c r="H234" i="16" s="1"/>
  <c r="C180" i="16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E182" i="16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F67" i="16"/>
  <c r="G67" i="16"/>
  <c r="H67" i="16"/>
  <c r="C68" i="16"/>
  <c r="F68" i="16"/>
  <c r="G68" i="16"/>
  <c r="H68" i="16"/>
  <c r="C69" i="16"/>
  <c r="E69" i="16"/>
  <c r="F69" i="16"/>
  <c r="G69" i="16"/>
  <c r="H69" i="16"/>
  <c r="C70" i="16"/>
  <c r="F70" i="16"/>
  <c r="G70" i="16"/>
  <c r="H70" i="16"/>
  <c r="C71" i="16"/>
  <c r="E71" i="16"/>
  <c r="F71" i="16"/>
  <c r="G71" i="16"/>
  <c r="H71" i="16"/>
  <c r="C72" i="16"/>
  <c r="F72" i="16"/>
  <c r="G72" i="16"/>
  <c r="H72" i="16"/>
  <c r="C73" i="16"/>
  <c r="F73" i="16"/>
  <c r="G73" i="16"/>
  <c r="H73" i="16"/>
  <c r="C74" i="16"/>
  <c r="E74" i="16"/>
  <c r="F74" i="16"/>
  <c r="G74" i="16"/>
  <c r="H74" i="16"/>
  <c r="C75" i="16"/>
  <c r="F75" i="16"/>
  <c r="G75" i="16"/>
  <c r="H75" i="16"/>
  <c r="C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J64" i="27" l="1"/>
  <c r="J70" i="27"/>
  <c r="J42" i="9" s="1"/>
  <c r="J68" i="23"/>
  <c r="J74" i="23"/>
  <c r="J71" i="23"/>
  <c r="J174" i="27"/>
  <c r="J229" i="27" s="1"/>
  <c r="J142" i="9" s="1"/>
  <c r="E236" i="27"/>
  <c r="J181" i="27"/>
  <c r="J236" i="27" s="1"/>
  <c r="J60" i="27"/>
  <c r="D241" i="27"/>
  <c r="J186" i="27"/>
  <c r="J241" i="27" s="1"/>
  <c r="J77" i="27"/>
  <c r="E228" i="27"/>
  <c r="J173" i="27"/>
  <c r="J228" i="27" s="1"/>
  <c r="J141" i="9" s="1"/>
  <c r="E224" i="27"/>
  <c r="J169" i="27"/>
  <c r="J224" i="27" s="1"/>
  <c r="J137" i="9" s="1"/>
  <c r="E233" i="27"/>
  <c r="J178" i="27"/>
  <c r="J233" i="27" s="1"/>
  <c r="E225" i="27"/>
  <c r="J170" i="27"/>
  <c r="J225" i="27" s="1"/>
  <c r="J62" i="27"/>
  <c r="J66" i="27"/>
  <c r="E237" i="27"/>
  <c r="J182" i="27"/>
  <c r="J237" i="27" s="1"/>
  <c r="E234" i="27"/>
  <c r="J179" i="27"/>
  <c r="J234" i="27" s="1"/>
  <c r="E238" i="27"/>
  <c r="J183" i="27"/>
  <c r="J238" i="27" s="1"/>
  <c r="E240" i="27"/>
  <c r="J185" i="27"/>
  <c r="J240" i="27" s="1"/>
  <c r="E235" i="27"/>
  <c r="J180" i="27"/>
  <c r="J235" i="27" s="1"/>
  <c r="J63" i="27"/>
  <c r="J171" i="27"/>
  <c r="J226" i="27" s="1"/>
  <c r="J76" i="27"/>
  <c r="J60" i="23"/>
  <c r="D241" i="23"/>
  <c r="J186" i="23"/>
  <c r="J241" i="23" s="1"/>
  <c r="J78" i="23"/>
  <c r="I50" i="9" s="1"/>
  <c r="E225" i="23"/>
  <c r="J170" i="23"/>
  <c r="J225" i="23" s="1"/>
  <c r="E238" i="23"/>
  <c r="J183" i="23"/>
  <c r="J238" i="23" s="1"/>
  <c r="J75" i="23"/>
  <c r="I47" i="9" s="1"/>
  <c r="E240" i="23"/>
  <c r="J185" i="23"/>
  <c r="J240" i="23" s="1"/>
  <c r="E235" i="23"/>
  <c r="J180" i="23"/>
  <c r="J235" i="23" s="1"/>
  <c r="E227" i="23"/>
  <c r="J172" i="23"/>
  <c r="J227" i="23" s="1"/>
  <c r="E230" i="23"/>
  <c r="J175" i="23"/>
  <c r="J230" i="23" s="1"/>
  <c r="I143" i="9" s="1"/>
  <c r="E234" i="23"/>
  <c r="J179" i="23"/>
  <c r="J234" i="23" s="1"/>
  <c r="J72" i="23"/>
  <c r="D242" i="23"/>
  <c r="J187" i="23"/>
  <c r="J242" i="23" s="1"/>
  <c r="E224" i="23"/>
  <c r="J169" i="23"/>
  <c r="J224" i="23" s="1"/>
  <c r="I137" i="9" s="1"/>
  <c r="J77" i="23"/>
  <c r="I49" i="9" s="1"/>
  <c r="E237" i="23"/>
  <c r="J182" i="23"/>
  <c r="J237" i="23" s="1"/>
  <c r="J171" i="23"/>
  <c r="J226" i="23" s="1"/>
  <c r="I139" i="9" s="1"/>
  <c r="J65" i="23"/>
  <c r="D223" i="23"/>
  <c r="E228" i="23"/>
  <c r="J173" i="23"/>
  <c r="J228" i="23" s="1"/>
  <c r="I141" i="9" s="1"/>
  <c r="J63" i="23"/>
  <c r="E231" i="23"/>
  <c r="J176" i="23"/>
  <c r="J231" i="23" s="1"/>
  <c r="D232" i="23"/>
  <c r="J177" i="23"/>
  <c r="J232" i="23" s="1"/>
  <c r="E236" i="23"/>
  <c r="J181" i="23"/>
  <c r="J236" i="23" s="1"/>
  <c r="J171" i="6"/>
  <c r="J226" i="6" s="1"/>
  <c r="E239" i="19"/>
  <c r="J184" i="19"/>
  <c r="J239" i="19" s="1"/>
  <c r="D229" i="19"/>
  <c r="D241" i="19"/>
  <c r="J186" i="19"/>
  <c r="J241" i="19" s="1"/>
  <c r="D232" i="19"/>
  <c r="E238" i="19"/>
  <c r="J183" i="19"/>
  <c r="J238" i="19" s="1"/>
  <c r="J63" i="19"/>
  <c r="E231" i="19"/>
  <c r="J176" i="19"/>
  <c r="J231" i="19" s="1"/>
  <c r="E233" i="19"/>
  <c r="J178" i="19"/>
  <c r="J233" i="19" s="1"/>
  <c r="J60" i="19"/>
  <c r="E240" i="19"/>
  <c r="J185" i="19"/>
  <c r="J240" i="19" s="1"/>
  <c r="J168" i="19"/>
  <c r="J223" i="19" s="1"/>
  <c r="D242" i="19"/>
  <c r="J187" i="19"/>
  <c r="J242" i="19" s="1"/>
  <c r="E225" i="19"/>
  <c r="J170" i="19"/>
  <c r="J225" i="19" s="1"/>
  <c r="J62" i="19"/>
  <c r="E227" i="19"/>
  <c r="J172" i="19"/>
  <c r="J227" i="19" s="1"/>
  <c r="J74" i="6"/>
  <c r="J66" i="6"/>
  <c r="E237" i="19"/>
  <c r="J182" i="19"/>
  <c r="J237" i="19" s="1"/>
  <c r="J78" i="6"/>
  <c r="E227" i="6"/>
  <c r="J172" i="6"/>
  <c r="J227" i="6" s="1"/>
  <c r="J62" i="6"/>
  <c r="G34" i="9" s="1"/>
  <c r="Y34" i="9" s="1"/>
  <c r="J70" i="13"/>
  <c r="J77" i="6"/>
  <c r="E237" i="6"/>
  <c r="J182" i="6"/>
  <c r="J237" i="6" s="1"/>
  <c r="J71" i="6"/>
  <c r="E228" i="6"/>
  <c r="J173" i="6"/>
  <c r="J228" i="6" s="1"/>
  <c r="J65" i="6"/>
  <c r="G37" i="9" s="1"/>
  <c r="Y37" i="9" s="1"/>
  <c r="J73" i="6"/>
  <c r="D242" i="6"/>
  <c r="J187" i="6"/>
  <c r="J242" i="6" s="1"/>
  <c r="E224" i="6"/>
  <c r="J169" i="6"/>
  <c r="J224" i="6" s="1"/>
  <c r="J174" i="6"/>
  <c r="J229" i="6" s="1"/>
  <c r="J69" i="6"/>
  <c r="J75" i="6"/>
  <c r="D241" i="6"/>
  <c r="J186" i="6"/>
  <c r="J241" i="6" s="1"/>
  <c r="J68" i="6"/>
  <c r="G40" i="9" s="1"/>
  <c r="Y40" i="9" s="1"/>
  <c r="J60" i="6"/>
  <c r="G32" i="9" s="1"/>
  <c r="Y32" i="9" s="1"/>
  <c r="E240" i="6"/>
  <c r="J185" i="6"/>
  <c r="J240" i="6" s="1"/>
  <c r="E225" i="6"/>
  <c r="J170" i="6"/>
  <c r="J225" i="6" s="1"/>
  <c r="J63" i="6"/>
  <c r="G35" i="9" s="1"/>
  <c r="Y35" i="9" s="1"/>
  <c r="E231" i="6"/>
  <c r="J176" i="6"/>
  <c r="J231" i="6" s="1"/>
  <c r="J146" i="16"/>
  <c r="J76" i="13"/>
  <c r="J65" i="13"/>
  <c r="J66" i="13"/>
  <c r="F38" i="9" s="1"/>
  <c r="X38" i="9" s="1"/>
  <c r="D242" i="13"/>
  <c r="J187" i="13"/>
  <c r="J242" i="13" s="1"/>
  <c r="D241" i="13"/>
  <c r="J186" i="13"/>
  <c r="J241" i="13" s="1"/>
  <c r="J60" i="13"/>
  <c r="F32" i="9" s="1"/>
  <c r="X32" i="9" s="1"/>
  <c r="J68" i="13"/>
  <c r="F40" i="9" s="1"/>
  <c r="X40" i="9" s="1"/>
  <c r="J72" i="13"/>
  <c r="D223" i="13"/>
  <c r="D232" i="13"/>
  <c r="J177" i="13"/>
  <c r="J232" i="13" s="1"/>
  <c r="J62" i="13"/>
  <c r="F34" i="9" s="1"/>
  <c r="X34" i="9" s="1"/>
  <c r="E236" i="13"/>
  <c r="J181" i="13"/>
  <c r="J236" i="13" s="1"/>
  <c r="J74" i="13"/>
  <c r="J63" i="13"/>
  <c r="F35" i="9" s="1"/>
  <c r="X35" i="9" s="1"/>
  <c r="J77" i="13"/>
  <c r="E240" i="13"/>
  <c r="J185" i="13"/>
  <c r="J240" i="13" s="1"/>
  <c r="J171" i="13"/>
  <c r="J226" i="13" s="1"/>
  <c r="J78" i="13"/>
  <c r="E230" i="13"/>
  <c r="J175" i="13"/>
  <c r="J230" i="13" s="1"/>
  <c r="F143" i="9" s="1"/>
  <c r="J71" i="13"/>
  <c r="E241" i="12"/>
  <c r="J185" i="12"/>
  <c r="J240" i="12" s="1"/>
  <c r="J65" i="12"/>
  <c r="D243" i="12"/>
  <c r="J187" i="12"/>
  <c r="J242" i="12" s="1"/>
  <c r="J151" i="16"/>
  <c r="J140" i="16"/>
  <c r="D242" i="12"/>
  <c r="J186" i="12"/>
  <c r="J241" i="12" s="1"/>
  <c r="J77" i="12"/>
  <c r="J74" i="12"/>
  <c r="E240" i="12"/>
  <c r="J184" i="12"/>
  <c r="J239" i="12" s="1"/>
  <c r="J148" i="16"/>
  <c r="E239" i="16"/>
  <c r="J184" i="16"/>
  <c r="J152" i="16"/>
  <c r="J154" i="16"/>
  <c r="J181" i="16"/>
  <c r="D223" i="16"/>
  <c r="J168" i="16"/>
  <c r="E237" i="16"/>
  <c r="J182" i="16"/>
  <c r="J172" i="16"/>
  <c r="J150" i="16"/>
  <c r="J138" i="16"/>
  <c r="J185" i="16"/>
  <c r="J183" i="16"/>
  <c r="J173" i="16"/>
  <c r="E224" i="16"/>
  <c r="J169" i="16"/>
  <c r="E233" i="16"/>
  <c r="J178" i="16"/>
  <c r="J142" i="16"/>
  <c r="E231" i="16"/>
  <c r="J176" i="16"/>
  <c r="J153" i="16"/>
  <c r="J144" i="16"/>
  <c r="J175" i="16"/>
  <c r="J230" i="16" s="1"/>
  <c r="E144" i="9" s="1"/>
  <c r="E222" i="16"/>
  <c r="J167" i="16"/>
  <c r="E225" i="16"/>
  <c r="J170" i="16"/>
  <c r="J70" i="16"/>
  <c r="J67" i="16"/>
  <c r="E39" i="9" s="1"/>
  <c r="W39" i="9" s="1"/>
  <c r="J61" i="16"/>
  <c r="J63" i="16"/>
  <c r="E35" i="9" s="1"/>
  <c r="W35" i="9" s="1"/>
  <c r="J71" i="16"/>
  <c r="J72" i="16"/>
  <c r="J69" i="16"/>
  <c r="J60" i="16"/>
  <c r="J74" i="16"/>
  <c r="J78" i="16"/>
  <c r="J73" i="16"/>
  <c r="J62" i="16"/>
  <c r="J68" i="16"/>
  <c r="J77" i="16"/>
  <c r="J65" i="16"/>
  <c r="J75" i="16"/>
  <c r="D129" i="12"/>
  <c r="D77" i="12"/>
  <c r="E129" i="12"/>
  <c r="D181" i="12"/>
  <c r="D237" i="12" s="1"/>
  <c r="E78" i="12"/>
  <c r="D130" i="12"/>
  <c r="E126" i="12"/>
  <c r="K75" i="19"/>
  <c r="H47" i="9"/>
  <c r="K77" i="19"/>
  <c r="H49" i="9"/>
  <c r="K73" i="19"/>
  <c r="H45" i="9"/>
  <c r="K74" i="19"/>
  <c r="H46" i="9"/>
  <c r="K78" i="19"/>
  <c r="H50" i="9"/>
  <c r="K70" i="19"/>
  <c r="H42" i="9"/>
  <c r="K69" i="19"/>
  <c r="H41" i="9"/>
  <c r="K67" i="19"/>
  <c r="H39" i="9"/>
  <c r="H37" i="9"/>
  <c r="Z37" i="9" s="1"/>
  <c r="K71" i="19"/>
  <c r="H43" i="9"/>
  <c r="K66" i="19"/>
  <c r="H38" i="9"/>
  <c r="Z38" i="9" s="1"/>
  <c r="K68" i="19"/>
  <c r="H40" i="9"/>
  <c r="Z40" i="9" s="1"/>
  <c r="K72" i="19"/>
  <c r="K64" i="19"/>
  <c r="H193" i="9" s="1"/>
  <c r="H36" i="9"/>
  <c r="Z36" i="9" s="1"/>
  <c r="D68" i="12"/>
  <c r="E121" i="12"/>
  <c r="D175" i="12"/>
  <c r="D231" i="12" s="1"/>
  <c r="D115" i="12"/>
  <c r="D178" i="12"/>
  <c r="D234" i="12" s="1"/>
  <c r="E68" i="12"/>
  <c r="J68" i="12" s="1"/>
  <c r="E169" i="12"/>
  <c r="D63" i="12"/>
  <c r="D74" i="12"/>
  <c r="E172" i="12"/>
  <c r="E62" i="12"/>
  <c r="D61" i="12"/>
  <c r="K65" i="19"/>
  <c r="G36" i="9"/>
  <c r="Y36" i="9" s="1"/>
  <c r="E184" i="27"/>
  <c r="E130" i="27"/>
  <c r="D184" i="27"/>
  <c r="D239" i="27" s="1"/>
  <c r="E130" i="23"/>
  <c r="E76" i="23"/>
  <c r="J76" i="23" s="1"/>
  <c r="E184" i="23"/>
  <c r="D184" i="23"/>
  <c r="D293" i="23" s="1"/>
  <c r="D130" i="19"/>
  <c r="D76" i="19"/>
  <c r="E130" i="19"/>
  <c r="E76" i="19"/>
  <c r="J76" i="19" s="1"/>
  <c r="D130" i="6"/>
  <c r="E184" i="6"/>
  <c r="E76" i="6"/>
  <c r="J76" i="6" s="1"/>
  <c r="D184" i="6"/>
  <c r="D239" i="6" s="1"/>
  <c r="E130" i="13"/>
  <c r="D76" i="13"/>
  <c r="E76" i="16"/>
  <c r="J76" i="16" s="1"/>
  <c r="E76" i="12"/>
  <c r="J76" i="12" s="1"/>
  <c r="E183" i="12"/>
  <c r="D76" i="12"/>
  <c r="D183" i="12"/>
  <c r="D239" i="12" s="1"/>
  <c r="E176" i="27"/>
  <c r="E117" i="27"/>
  <c r="D122" i="27"/>
  <c r="E122" i="27"/>
  <c r="D176" i="27"/>
  <c r="D117" i="27"/>
  <c r="E172" i="27"/>
  <c r="D172" i="27"/>
  <c r="D227" i="27" s="1"/>
  <c r="E65" i="27"/>
  <c r="D119" i="27"/>
  <c r="D72" i="23"/>
  <c r="D174" i="23"/>
  <c r="E178" i="23"/>
  <c r="D178" i="23"/>
  <c r="D233" i="23" s="1"/>
  <c r="E125" i="23"/>
  <c r="E288" i="23" s="1"/>
  <c r="D74" i="23"/>
  <c r="I46" i="9" s="1"/>
  <c r="D125" i="23"/>
  <c r="D288" i="23" s="1"/>
  <c r="D68" i="23"/>
  <c r="E70" i="23"/>
  <c r="D70" i="23"/>
  <c r="D180" i="23"/>
  <c r="D67" i="23"/>
  <c r="G242" i="19"/>
  <c r="G238" i="19"/>
  <c r="G230" i="19"/>
  <c r="G234" i="19"/>
  <c r="D228" i="19"/>
  <c r="D226" i="19"/>
  <c r="E180" i="19"/>
  <c r="D180" i="19"/>
  <c r="D235" i="19" s="1"/>
  <c r="E174" i="19"/>
  <c r="E229" i="19" s="1"/>
  <c r="D180" i="6"/>
  <c r="D235" i="6" s="1"/>
  <c r="D124" i="6"/>
  <c r="D287" i="6" s="1"/>
  <c r="D75" i="6"/>
  <c r="E70" i="6"/>
  <c r="J70" i="6" s="1"/>
  <c r="E72" i="6"/>
  <c r="J72" i="6" s="1"/>
  <c r="E180" i="6"/>
  <c r="D71" i="6"/>
  <c r="D182" i="6"/>
  <c r="D237" i="6" s="1"/>
  <c r="E125" i="6"/>
  <c r="E178" i="6"/>
  <c r="E117" i="6"/>
  <c r="E280" i="6" s="1"/>
  <c r="D122" i="6"/>
  <c r="D176" i="6"/>
  <c r="D66" i="6"/>
  <c r="D117" i="13"/>
  <c r="D280" i="13" s="1"/>
  <c r="D72" i="13"/>
  <c r="E126" i="13"/>
  <c r="D126" i="13"/>
  <c r="D289" i="13" s="1"/>
  <c r="E119" i="13"/>
  <c r="E124" i="13"/>
  <c r="D124" i="13"/>
  <c r="D287" i="13" s="1"/>
  <c r="D65" i="13"/>
  <c r="E118" i="13"/>
  <c r="E120" i="13"/>
  <c r="D64" i="13"/>
  <c r="E125" i="16"/>
  <c r="D174" i="16"/>
  <c r="E126" i="16"/>
  <c r="D177" i="16"/>
  <c r="J177" i="16" s="1"/>
  <c r="E179" i="16"/>
  <c r="E121" i="16"/>
  <c r="E284" i="16" s="1"/>
  <c r="D66" i="16"/>
  <c r="E180" i="16"/>
  <c r="E174" i="16"/>
  <c r="E229" i="16" s="1"/>
  <c r="D182" i="16"/>
  <c r="D180" i="16"/>
  <c r="D235" i="16" s="1"/>
  <c r="D178" i="16"/>
  <c r="D233" i="16" s="1"/>
  <c r="D176" i="16"/>
  <c r="D231" i="16" s="1"/>
  <c r="D74" i="16"/>
  <c r="D68" i="16"/>
  <c r="D72" i="12"/>
  <c r="D125" i="12"/>
  <c r="E177" i="12"/>
  <c r="E233" i="12" s="1"/>
  <c r="D177" i="12"/>
  <c r="E179" i="12"/>
  <c r="E181" i="12"/>
  <c r="E114" i="12"/>
  <c r="E72" i="12"/>
  <c r="J72" i="12" s="1"/>
  <c r="E123" i="12"/>
  <c r="E175" i="12"/>
  <c r="D179" i="12"/>
  <c r="D70" i="12"/>
  <c r="J70" i="12" s="1"/>
  <c r="E118" i="12"/>
  <c r="E182" i="12"/>
  <c r="E180" i="12"/>
  <c r="E178" i="12"/>
  <c r="E176" i="12"/>
  <c r="E174" i="12"/>
  <c r="E230" i="12" s="1"/>
  <c r="D118" i="12"/>
  <c r="D182" i="12"/>
  <c r="D238" i="12" s="1"/>
  <c r="D180" i="12"/>
  <c r="D236" i="12" s="1"/>
  <c r="D176" i="12"/>
  <c r="D232" i="12" s="1"/>
  <c r="D174" i="12"/>
  <c r="E173" i="12"/>
  <c r="E116" i="12"/>
  <c r="E64" i="12"/>
  <c r="V37" i="9"/>
  <c r="D114" i="12"/>
  <c r="E170" i="12"/>
  <c r="E66" i="12"/>
  <c r="J66" i="12" s="1"/>
  <c r="E60" i="12"/>
  <c r="J60" i="12" s="1"/>
  <c r="D66" i="12"/>
  <c r="D64" i="12"/>
  <c r="D60" i="12"/>
  <c r="E167" i="12"/>
  <c r="E63" i="12"/>
  <c r="J63" i="12" s="1"/>
  <c r="E171" i="12"/>
  <c r="E227" i="12" s="1"/>
  <c r="D61" i="27"/>
  <c r="E168" i="27"/>
  <c r="E223" i="27" s="1"/>
  <c r="D170" i="27"/>
  <c r="D225" i="27" s="1"/>
  <c r="D62" i="27"/>
  <c r="E116" i="27"/>
  <c r="D168" i="27"/>
  <c r="D60" i="23"/>
  <c r="E168" i="23"/>
  <c r="E223" i="23" s="1"/>
  <c r="E62" i="23"/>
  <c r="J62" i="23" s="1"/>
  <c r="D115" i="23"/>
  <c r="D278" i="23" s="1"/>
  <c r="D170" i="23"/>
  <c r="D225" i="23" s="1"/>
  <c r="D61" i="19"/>
  <c r="J61" i="19" s="1"/>
  <c r="D62" i="19"/>
  <c r="E168" i="6"/>
  <c r="J168" i="6" s="1"/>
  <c r="J223" i="6" s="1"/>
  <c r="E61" i="6"/>
  <c r="D61" i="6"/>
  <c r="D114" i="6"/>
  <c r="D277" i="6" s="1"/>
  <c r="D169" i="6"/>
  <c r="D61" i="13"/>
  <c r="D172" i="12"/>
  <c r="D168" i="12"/>
  <c r="J168" i="12" s="1"/>
  <c r="J223" i="12" s="1"/>
  <c r="X2352" i="2"/>
  <c r="E75" i="12"/>
  <c r="J75" i="12" s="1"/>
  <c r="E73" i="12"/>
  <c r="J73" i="12" s="1"/>
  <c r="E71" i="12"/>
  <c r="J71" i="12" s="1"/>
  <c r="E69" i="12"/>
  <c r="J69" i="12" s="1"/>
  <c r="E67" i="12"/>
  <c r="D75" i="12"/>
  <c r="D73" i="12"/>
  <c r="D71" i="12"/>
  <c r="D69" i="12"/>
  <c r="D67" i="12"/>
  <c r="D173" i="12"/>
  <c r="D171" i="12"/>
  <c r="D169" i="12"/>
  <c r="D225" i="12" s="1"/>
  <c r="D167" i="12"/>
  <c r="D223" i="12" s="1"/>
  <c r="D60" i="16"/>
  <c r="D75" i="16"/>
  <c r="D69" i="16"/>
  <c r="D152" i="16"/>
  <c r="D173" i="16"/>
  <c r="D171" i="16"/>
  <c r="D169" i="16"/>
  <c r="D224" i="16" s="1"/>
  <c r="D167" i="16"/>
  <c r="D222" i="16" s="1"/>
  <c r="D126" i="16"/>
  <c r="D124" i="16"/>
  <c r="D120" i="16"/>
  <c r="D64" i="16"/>
  <c r="J64" i="16" s="1"/>
  <c r="D62" i="16"/>
  <c r="E66" i="16"/>
  <c r="J66" i="16" s="1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D151" i="16"/>
  <c r="D129" i="16"/>
  <c r="D292" i="16" s="1"/>
  <c r="D127" i="16"/>
  <c r="D290" i="16" s="1"/>
  <c r="D123" i="16"/>
  <c r="D121" i="16"/>
  <c r="D284" i="16" s="1"/>
  <c r="E75" i="13"/>
  <c r="J75" i="13" s="1"/>
  <c r="E69" i="13"/>
  <c r="J69" i="13" s="1"/>
  <c r="E179" i="13"/>
  <c r="E169" i="13"/>
  <c r="D71" i="13"/>
  <c r="D118" i="13"/>
  <c r="D281" i="13" s="1"/>
  <c r="D114" i="13"/>
  <c r="D277" i="13" s="1"/>
  <c r="E73" i="13"/>
  <c r="J73" i="13" s="1"/>
  <c r="E67" i="13"/>
  <c r="E183" i="13"/>
  <c r="E173" i="13"/>
  <c r="D73" i="13"/>
  <c r="D67" i="13"/>
  <c r="D116" i="13"/>
  <c r="D279" i="13" s="1"/>
  <c r="E125" i="13"/>
  <c r="E184" i="13"/>
  <c r="E182" i="13"/>
  <c r="E180" i="13"/>
  <c r="E178" i="13"/>
  <c r="E176" i="13"/>
  <c r="E174" i="13"/>
  <c r="E229" i="13" s="1"/>
  <c r="E172" i="13"/>
  <c r="E170" i="13"/>
  <c r="E168" i="13"/>
  <c r="E223" i="13" s="1"/>
  <c r="D75" i="13"/>
  <c r="D69" i="13"/>
  <c r="D120" i="13"/>
  <c r="D283" i="13" s="1"/>
  <c r="D69" i="6"/>
  <c r="D177" i="6"/>
  <c r="E181" i="6"/>
  <c r="E179" i="6"/>
  <c r="E123" i="6"/>
  <c r="D116" i="6"/>
  <c r="D279" i="6" s="1"/>
  <c r="E177" i="6"/>
  <c r="E232" i="6" s="1"/>
  <c r="E67" i="6"/>
  <c r="E121" i="6"/>
  <c r="E175" i="6"/>
  <c r="E183" i="6"/>
  <c r="D173" i="6"/>
  <c r="D67" i="6"/>
  <c r="E129" i="6"/>
  <c r="D73" i="6"/>
  <c r="E127" i="19"/>
  <c r="D121" i="19"/>
  <c r="E181" i="19"/>
  <c r="E179" i="19"/>
  <c r="E177" i="19"/>
  <c r="E232" i="19" s="1"/>
  <c r="E175" i="19"/>
  <c r="E173" i="19"/>
  <c r="E171" i="19"/>
  <c r="E226" i="19" s="1"/>
  <c r="E169" i="19"/>
  <c r="D129" i="19"/>
  <c r="D127" i="19"/>
  <c r="D123" i="19"/>
  <c r="D183" i="19"/>
  <c r="D238" i="19" s="1"/>
  <c r="E73" i="23"/>
  <c r="J73" i="23" s="1"/>
  <c r="D242" i="27"/>
  <c r="D240" i="27"/>
  <c r="E66" i="23"/>
  <c r="J66" i="23" s="1"/>
  <c r="E64" i="23"/>
  <c r="D66" i="23"/>
  <c r="D64" i="23"/>
  <c r="D62" i="23"/>
  <c r="E286" i="23"/>
  <c r="E67" i="23"/>
  <c r="E280" i="23"/>
  <c r="E69" i="23"/>
  <c r="D121" i="23"/>
  <c r="D284" i="23" s="1"/>
  <c r="D73" i="23"/>
  <c r="D226" i="27"/>
  <c r="D234" i="27"/>
  <c r="D232" i="27"/>
  <c r="E71" i="27"/>
  <c r="J71" i="27" s="1"/>
  <c r="D75" i="27"/>
  <c r="D120" i="27"/>
  <c r="D116" i="27"/>
  <c r="E75" i="27"/>
  <c r="J75" i="27" s="1"/>
  <c r="E69" i="27"/>
  <c r="J69" i="27" s="1"/>
  <c r="D71" i="27"/>
  <c r="D67" i="27"/>
  <c r="D118" i="27"/>
  <c r="E177" i="27"/>
  <c r="E232" i="27" s="1"/>
  <c r="E175" i="27"/>
  <c r="D175" i="27"/>
  <c r="E127" i="27"/>
  <c r="E121" i="27"/>
  <c r="D73" i="27"/>
  <c r="D69" i="27"/>
  <c r="D114" i="27"/>
  <c r="D229" i="27"/>
  <c r="D235" i="27"/>
  <c r="D224" i="27"/>
  <c r="D237" i="27"/>
  <c r="D228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4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9" i="23"/>
  <c r="E285" i="23"/>
  <c r="E283" i="23"/>
  <c r="E281" i="23"/>
  <c r="E279" i="23"/>
  <c r="D297" i="23"/>
  <c r="D295" i="23"/>
  <c r="D291" i="23"/>
  <c r="D285" i="23"/>
  <c r="D281" i="23"/>
  <c r="D277" i="23"/>
  <c r="D226" i="23"/>
  <c r="E232" i="23"/>
  <c r="D230" i="23"/>
  <c r="D224" i="23"/>
  <c r="D228" i="23"/>
  <c r="I43" i="9"/>
  <c r="D225" i="19"/>
  <c r="D223" i="19"/>
  <c r="D224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1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83" i="6"/>
  <c r="D281" i="6"/>
  <c r="D229" i="6"/>
  <c r="D296" i="13"/>
  <c r="D282" i="13"/>
  <c r="D290" i="13"/>
  <c r="H288" i="13"/>
  <c r="D294" i="13"/>
  <c r="D288" i="13"/>
  <c r="D284" i="13"/>
  <c r="D292" i="13"/>
  <c r="D286" i="13"/>
  <c r="D291" i="13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D231" i="13"/>
  <c r="D230" i="13"/>
  <c r="D237" i="13"/>
  <c r="D235" i="13"/>
  <c r="D224" i="13"/>
  <c r="D229" i="13"/>
  <c r="D228" i="13"/>
  <c r="D226" i="12"/>
  <c r="D240" i="12"/>
  <c r="D52" i="9"/>
  <c r="D51" i="9"/>
  <c r="F296" i="16"/>
  <c r="H277" i="16"/>
  <c r="G295" i="16"/>
  <c r="G287" i="16"/>
  <c r="E292" i="16"/>
  <c r="E280" i="16"/>
  <c r="E295" i="16"/>
  <c r="E287" i="16"/>
  <c r="J186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G242" i="16"/>
  <c r="F242" i="16"/>
  <c r="D288" i="16"/>
  <c r="E285" i="16"/>
  <c r="F279" i="16"/>
  <c r="E279" i="16"/>
  <c r="H230" i="16"/>
  <c r="G230" i="16"/>
  <c r="E277" i="16"/>
  <c r="G293" i="16"/>
  <c r="G289" i="16"/>
  <c r="D277" i="16"/>
  <c r="D234" i="16"/>
  <c r="E227" i="16"/>
  <c r="F293" i="16"/>
  <c r="F289" i="16"/>
  <c r="D227" i="16"/>
  <c r="E293" i="16"/>
  <c r="D281" i="16"/>
  <c r="H276" i="16"/>
  <c r="D293" i="16"/>
  <c r="G276" i="16"/>
  <c r="H286" i="16"/>
  <c r="F276" i="16"/>
  <c r="G286" i="16"/>
  <c r="G283" i="16"/>
  <c r="E276" i="16"/>
  <c r="D225" i="16"/>
  <c r="D279" i="16"/>
  <c r="F284" i="16"/>
  <c r="F230" i="16"/>
  <c r="G282" i="16"/>
  <c r="G228" i="16"/>
  <c r="F277" i="16"/>
  <c r="H294" i="16"/>
  <c r="H240" i="16"/>
  <c r="G294" i="16"/>
  <c r="G240" i="16"/>
  <c r="H282" i="16"/>
  <c r="H228" i="16"/>
  <c r="G277" i="16"/>
  <c r="E230" i="16"/>
  <c r="H287" i="16"/>
  <c r="H233" i="16"/>
  <c r="E296" i="16"/>
  <c r="E242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J80" i="16"/>
  <c r="J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43" i="9" l="1"/>
  <c r="J70" i="23"/>
  <c r="J61" i="6"/>
  <c r="G33" i="9" s="1"/>
  <c r="Y33" i="9" s="1"/>
  <c r="J67" i="23"/>
  <c r="I39" i="9" s="1"/>
  <c r="J64" i="23"/>
  <c r="J177" i="27"/>
  <c r="J232" i="27" s="1"/>
  <c r="J145" i="9" s="1"/>
  <c r="E231" i="27"/>
  <c r="J176" i="27"/>
  <c r="J231" i="27" s="1"/>
  <c r="J144" i="9" s="1"/>
  <c r="G144" i="9"/>
  <c r="J65" i="27"/>
  <c r="J37" i="9" s="1"/>
  <c r="AB37" i="9" s="1"/>
  <c r="D223" i="27"/>
  <c r="J168" i="27"/>
  <c r="J223" i="27" s="1"/>
  <c r="J136" i="9" s="1"/>
  <c r="AB47" i="9"/>
  <c r="E227" i="27"/>
  <c r="J172" i="27"/>
  <c r="J227" i="27" s="1"/>
  <c r="J140" i="9" s="1"/>
  <c r="E230" i="27"/>
  <c r="J175" i="27"/>
  <c r="J230" i="27" s="1"/>
  <c r="J61" i="27"/>
  <c r="J33" i="9" s="1"/>
  <c r="AB33" i="9" s="1"/>
  <c r="J67" i="27"/>
  <c r="J39" i="9" s="1"/>
  <c r="AB39" i="9" s="1"/>
  <c r="E239" i="27"/>
  <c r="J184" i="27"/>
  <c r="J239" i="27" s="1"/>
  <c r="J168" i="23"/>
  <c r="J223" i="23" s="1"/>
  <c r="I136" i="9" s="1"/>
  <c r="I92" i="9"/>
  <c r="J69" i="23"/>
  <c r="I41" i="9" s="1"/>
  <c r="AA41" i="9" s="1"/>
  <c r="E233" i="23"/>
  <c r="J178" i="23"/>
  <c r="J233" i="23" s="1"/>
  <c r="I146" i="9" s="1"/>
  <c r="J174" i="23"/>
  <c r="J229" i="23" s="1"/>
  <c r="I142" i="9" s="1"/>
  <c r="E239" i="23"/>
  <c r="J184" i="23"/>
  <c r="J239" i="23" s="1"/>
  <c r="I152" i="9" s="1"/>
  <c r="H86" i="9"/>
  <c r="G87" i="9"/>
  <c r="J177" i="19"/>
  <c r="J232" i="19" s="1"/>
  <c r="J67" i="6"/>
  <c r="K67" i="6" s="1"/>
  <c r="H84" i="9"/>
  <c r="J174" i="19"/>
  <c r="J229" i="19" s="1"/>
  <c r="E235" i="19"/>
  <c r="J180" i="19"/>
  <c r="J235" i="19" s="1"/>
  <c r="E224" i="19"/>
  <c r="J169" i="19"/>
  <c r="J224" i="19" s="1"/>
  <c r="E228" i="19"/>
  <c r="J173" i="19"/>
  <c r="J228" i="19" s="1"/>
  <c r="E230" i="19"/>
  <c r="J175" i="19"/>
  <c r="J230" i="19" s="1"/>
  <c r="E234" i="19"/>
  <c r="J179" i="19"/>
  <c r="J234" i="19" s="1"/>
  <c r="G38" i="9"/>
  <c r="Y38" i="9" s="1"/>
  <c r="J171" i="19"/>
  <c r="J226" i="19" s="1"/>
  <c r="H139" i="9" s="1"/>
  <c r="E236" i="19"/>
  <c r="J181" i="19"/>
  <c r="J236" i="19" s="1"/>
  <c r="G90" i="9"/>
  <c r="E235" i="6"/>
  <c r="J180" i="6"/>
  <c r="J235" i="6" s="1"/>
  <c r="D232" i="6"/>
  <c r="J177" i="6"/>
  <c r="J232" i="6" s="1"/>
  <c r="G137" i="9"/>
  <c r="E238" i="6"/>
  <c r="J183" i="6"/>
  <c r="J238" i="6" s="1"/>
  <c r="E239" i="6"/>
  <c r="J184" i="6"/>
  <c r="J239" i="6" s="1"/>
  <c r="G152" i="9" s="1"/>
  <c r="E233" i="6"/>
  <c r="J178" i="6"/>
  <c r="J233" i="6" s="1"/>
  <c r="E236" i="6"/>
  <c r="J181" i="6"/>
  <c r="J236" i="6" s="1"/>
  <c r="G149" i="9" s="1"/>
  <c r="E230" i="6"/>
  <c r="J175" i="6"/>
  <c r="J230" i="6" s="1"/>
  <c r="E234" i="6"/>
  <c r="J179" i="6"/>
  <c r="J234" i="6" s="1"/>
  <c r="F37" i="9"/>
  <c r="X37" i="9" s="1"/>
  <c r="J174" i="12"/>
  <c r="J229" i="12" s="1"/>
  <c r="D142" i="9" s="1"/>
  <c r="E225" i="13"/>
  <c r="J170" i="13"/>
  <c r="J225" i="13" s="1"/>
  <c r="E228" i="13"/>
  <c r="J173" i="13"/>
  <c r="J228" i="13" s="1"/>
  <c r="J168" i="13"/>
  <c r="J223" i="13" s="1"/>
  <c r="E238" i="13"/>
  <c r="J183" i="13"/>
  <c r="J238" i="13" s="1"/>
  <c r="F151" i="9" s="1"/>
  <c r="E237" i="13"/>
  <c r="J182" i="13"/>
  <c r="J237" i="13" s="1"/>
  <c r="J64" i="13"/>
  <c r="K64" i="13" s="1"/>
  <c r="F193" i="9" s="1"/>
  <c r="E239" i="13"/>
  <c r="J184" i="13"/>
  <c r="J239" i="13" s="1"/>
  <c r="E224" i="13"/>
  <c r="J169" i="13"/>
  <c r="J224" i="13" s="1"/>
  <c r="J61" i="13"/>
  <c r="F33" i="9" s="1"/>
  <c r="X33" i="9" s="1"/>
  <c r="J174" i="13"/>
  <c r="J229" i="13" s="1"/>
  <c r="E233" i="13"/>
  <c r="J178" i="13"/>
  <c r="J233" i="13" s="1"/>
  <c r="F146" i="9" s="1"/>
  <c r="E235" i="13"/>
  <c r="J180" i="13"/>
  <c r="J235" i="13" s="1"/>
  <c r="E234" i="13"/>
  <c r="J179" i="13"/>
  <c r="J234" i="13" s="1"/>
  <c r="E227" i="13"/>
  <c r="J172" i="13"/>
  <c r="J227" i="13" s="1"/>
  <c r="F140" i="9" s="1"/>
  <c r="E231" i="13"/>
  <c r="J176" i="13"/>
  <c r="J231" i="13" s="1"/>
  <c r="J67" i="13"/>
  <c r="K67" i="13" s="1"/>
  <c r="E229" i="12"/>
  <c r="J173" i="12"/>
  <c r="J228" i="12" s="1"/>
  <c r="D227" i="12"/>
  <c r="J171" i="12"/>
  <c r="J226" i="12" s="1"/>
  <c r="E225" i="12"/>
  <c r="J169" i="12"/>
  <c r="J224" i="12" s="1"/>
  <c r="D137" i="9" s="1"/>
  <c r="E234" i="12"/>
  <c r="J178" i="12"/>
  <c r="J233" i="12" s="1"/>
  <c r="D146" i="9" s="1"/>
  <c r="D233" i="12"/>
  <c r="J177" i="12"/>
  <c r="J232" i="12" s="1"/>
  <c r="D145" i="9" s="1"/>
  <c r="E236" i="12"/>
  <c r="J180" i="12"/>
  <c r="J235" i="12" s="1"/>
  <c r="D148" i="9" s="1"/>
  <c r="E238" i="12"/>
  <c r="J182" i="12"/>
  <c r="J237" i="12" s="1"/>
  <c r="J62" i="12"/>
  <c r="D34" i="9" s="1"/>
  <c r="V34" i="9" s="1"/>
  <c r="E223" i="12"/>
  <c r="J167" i="12"/>
  <c r="J222" i="12" s="1"/>
  <c r="E228" i="12"/>
  <c r="J172" i="12"/>
  <c r="J227" i="12" s="1"/>
  <c r="D46" i="9"/>
  <c r="V46" i="9" s="1"/>
  <c r="J67" i="12"/>
  <c r="J61" i="12"/>
  <c r="K61" i="12" s="1"/>
  <c r="D190" i="9" s="1"/>
  <c r="E231" i="12"/>
  <c r="J175" i="12"/>
  <c r="J230" i="12" s="1"/>
  <c r="D143" i="9" s="1"/>
  <c r="J64" i="12"/>
  <c r="J78" i="12"/>
  <c r="K78" i="12" s="1"/>
  <c r="E237" i="12"/>
  <c r="J181" i="12"/>
  <c r="J236" i="12" s="1"/>
  <c r="D149" i="9" s="1"/>
  <c r="D49" i="9"/>
  <c r="V49" i="9" s="1"/>
  <c r="E226" i="12"/>
  <c r="J170" i="12"/>
  <c r="J225" i="12" s="1"/>
  <c r="E232" i="12"/>
  <c r="J176" i="12"/>
  <c r="J231" i="12" s="1"/>
  <c r="E235" i="12"/>
  <c r="J179" i="12"/>
  <c r="J234" i="12" s="1"/>
  <c r="D147" i="9" s="1"/>
  <c r="E239" i="12"/>
  <c r="J183" i="12"/>
  <c r="J238" i="12" s="1"/>
  <c r="E234" i="16"/>
  <c r="J179" i="16"/>
  <c r="J234" i="16" s="1"/>
  <c r="E148" i="9" s="1"/>
  <c r="D229" i="16"/>
  <c r="J174" i="16"/>
  <c r="E91" i="9" s="1"/>
  <c r="D226" i="16"/>
  <c r="J171" i="16"/>
  <c r="E235" i="16"/>
  <c r="J180" i="16"/>
  <c r="E97" i="9" s="1"/>
  <c r="E40" i="9"/>
  <c r="W40" i="9" s="1"/>
  <c r="L68" i="19"/>
  <c r="H286" i="9" s="1"/>
  <c r="J36" i="9"/>
  <c r="AB36" i="9" s="1"/>
  <c r="J35" i="9"/>
  <c r="AB35" i="9" s="1"/>
  <c r="I32" i="9"/>
  <c r="AA32" i="9" s="1"/>
  <c r="J40" i="9"/>
  <c r="AB40" i="9" s="1"/>
  <c r="H34" i="9"/>
  <c r="Z34" i="9" s="1"/>
  <c r="J32" i="9"/>
  <c r="AB32" i="9" s="1"/>
  <c r="H33" i="9"/>
  <c r="Z33" i="9" s="1"/>
  <c r="J34" i="9"/>
  <c r="AB34" i="9" s="1"/>
  <c r="J38" i="9"/>
  <c r="AB38" i="9" s="1"/>
  <c r="H32" i="9"/>
  <c r="Z32" i="9" s="1"/>
  <c r="I40" i="9"/>
  <c r="AA40" i="9" s="1"/>
  <c r="I33" i="9"/>
  <c r="AA33" i="9" s="1"/>
  <c r="I35" i="9"/>
  <c r="AA35" i="9" s="1"/>
  <c r="I37" i="9"/>
  <c r="AA37" i="9" s="1"/>
  <c r="H35" i="9"/>
  <c r="Z35" i="9" s="1"/>
  <c r="K68" i="12"/>
  <c r="D197" i="9" s="1"/>
  <c r="I89" i="9"/>
  <c r="V35" i="9"/>
  <c r="K65" i="23"/>
  <c r="L65" i="23" s="1"/>
  <c r="I283" i="9" s="1"/>
  <c r="I87" i="9"/>
  <c r="K63" i="23"/>
  <c r="I192" i="9" s="1"/>
  <c r="K63" i="19"/>
  <c r="K64" i="6"/>
  <c r="G193" i="9" s="1"/>
  <c r="K65" i="6"/>
  <c r="G194" i="9" s="1"/>
  <c r="D239" i="23"/>
  <c r="E293" i="23"/>
  <c r="D293" i="6"/>
  <c r="E293" i="6"/>
  <c r="K66" i="27"/>
  <c r="L66" i="27" s="1"/>
  <c r="J284" i="9" s="1"/>
  <c r="D48" i="9"/>
  <c r="V48" i="9" s="1"/>
  <c r="J90" i="9"/>
  <c r="D152" i="9"/>
  <c r="K64" i="27"/>
  <c r="J193" i="9" s="1"/>
  <c r="K68" i="27"/>
  <c r="J89" i="9"/>
  <c r="D231" i="27"/>
  <c r="K63" i="27"/>
  <c r="J192" i="9" s="1"/>
  <c r="D289" i="23"/>
  <c r="D287" i="23"/>
  <c r="I91" i="9"/>
  <c r="D229" i="23"/>
  <c r="D235" i="23"/>
  <c r="D283" i="23"/>
  <c r="K68" i="23"/>
  <c r="L68" i="23" s="1"/>
  <c r="I286" i="9" s="1"/>
  <c r="I144" i="9"/>
  <c r="E287" i="23"/>
  <c r="L78" i="19"/>
  <c r="G139" i="9"/>
  <c r="L80" i="19"/>
  <c r="L79" i="19"/>
  <c r="D289" i="6"/>
  <c r="L77" i="19"/>
  <c r="L74" i="19"/>
  <c r="L64" i="19"/>
  <c r="H282" i="9" s="1"/>
  <c r="L70" i="19"/>
  <c r="H144" i="9"/>
  <c r="Z44" i="9"/>
  <c r="H92" i="9"/>
  <c r="Z39" i="9"/>
  <c r="H196" i="9"/>
  <c r="E289" i="6"/>
  <c r="G150" i="9"/>
  <c r="E287" i="6"/>
  <c r="D231" i="6"/>
  <c r="D291" i="6"/>
  <c r="G142" i="9"/>
  <c r="K63" i="6"/>
  <c r="G192" i="9" s="1"/>
  <c r="K68" i="6"/>
  <c r="G197" i="9" s="1"/>
  <c r="G92" i="9"/>
  <c r="D285" i="6"/>
  <c r="K66" i="6"/>
  <c r="G195" i="9" s="1"/>
  <c r="K68" i="13"/>
  <c r="F197" i="9" s="1"/>
  <c r="F91" i="9"/>
  <c r="K66" i="13"/>
  <c r="F195" i="9" s="1"/>
  <c r="F47" i="9"/>
  <c r="X47" i="9" s="1"/>
  <c r="K73" i="13"/>
  <c r="F41" i="9"/>
  <c r="X41" i="9" s="1"/>
  <c r="E288" i="16"/>
  <c r="K63" i="13"/>
  <c r="F192" i="9" s="1"/>
  <c r="D283" i="16"/>
  <c r="K65" i="13"/>
  <c r="F194" i="9" s="1"/>
  <c r="E92" i="9"/>
  <c r="D232" i="16"/>
  <c r="E95" i="9"/>
  <c r="E38" i="9"/>
  <c r="W38" i="9" s="1"/>
  <c r="K67" i="16"/>
  <c r="E196" i="9" s="1"/>
  <c r="D286" i="16"/>
  <c r="D44" i="9"/>
  <c r="V44" i="9" s="1"/>
  <c r="K68" i="16"/>
  <c r="E197" i="9" s="1"/>
  <c r="D287" i="16"/>
  <c r="D285" i="16"/>
  <c r="D289" i="16"/>
  <c r="E289" i="16"/>
  <c r="D237" i="16"/>
  <c r="D291" i="16"/>
  <c r="J231" i="16"/>
  <c r="E145" i="9" s="1"/>
  <c r="E283" i="16"/>
  <c r="V39" i="9"/>
  <c r="V41" i="9"/>
  <c r="V43" i="9"/>
  <c r="D45" i="9"/>
  <c r="V45" i="9" s="1"/>
  <c r="D47" i="9"/>
  <c r="V47" i="9" s="1"/>
  <c r="J85" i="9"/>
  <c r="V38" i="9"/>
  <c r="D235" i="12"/>
  <c r="D230" i="12"/>
  <c r="K65" i="12"/>
  <c r="D194" i="9" s="1"/>
  <c r="V36" i="9"/>
  <c r="K60" i="27"/>
  <c r="J189" i="9" s="1"/>
  <c r="K62" i="27"/>
  <c r="J191" i="9" s="1"/>
  <c r="J138" i="9"/>
  <c r="K61" i="23"/>
  <c r="I190" i="9" s="1"/>
  <c r="K60" i="23"/>
  <c r="I189" i="9" s="1"/>
  <c r="I86" i="9"/>
  <c r="D279" i="23"/>
  <c r="H136" i="9"/>
  <c r="I85" i="9"/>
  <c r="E277" i="23"/>
  <c r="K61" i="19"/>
  <c r="H190" i="9" s="1"/>
  <c r="K60" i="19"/>
  <c r="L60" i="19" s="1"/>
  <c r="H278" i="9" s="1"/>
  <c r="E223" i="6"/>
  <c r="H138" i="9"/>
  <c r="K62" i="6"/>
  <c r="G191" i="9" s="1"/>
  <c r="K60" i="6"/>
  <c r="G189" i="9" s="1"/>
  <c r="E277" i="6"/>
  <c r="K62" i="19"/>
  <c r="H191" i="9" s="1"/>
  <c r="D278" i="6"/>
  <c r="K62" i="13"/>
  <c r="F191" i="9" s="1"/>
  <c r="K60" i="13"/>
  <c r="F189" i="9" s="1"/>
  <c r="D224" i="6"/>
  <c r="G85" i="9"/>
  <c r="H194" i="9"/>
  <c r="H195" i="9"/>
  <c r="H197" i="9"/>
  <c r="G156" i="9"/>
  <c r="G104" i="9"/>
  <c r="H156" i="9"/>
  <c r="H104" i="9"/>
  <c r="I156" i="9"/>
  <c r="I104" i="9"/>
  <c r="J148" i="9"/>
  <c r="J96" i="9"/>
  <c r="J232" i="16"/>
  <c r="E146" i="9" s="1"/>
  <c r="E94" i="9"/>
  <c r="J236" i="16"/>
  <c r="E150" i="9" s="1"/>
  <c r="E98" i="9"/>
  <c r="G155" i="9"/>
  <c r="G103" i="9"/>
  <c r="G138" i="9"/>
  <c r="G86" i="9"/>
  <c r="J149" i="9"/>
  <c r="J97" i="9"/>
  <c r="F145" i="9"/>
  <c r="F93" i="9"/>
  <c r="J151" i="9"/>
  <c r="J99" i="9"/>
  <c r="J139" i="9"/>
  <c r="J87" i="9"/>
  <c r="D85" i="9"/>
  <c r="J238" i="16"/>
  <c r="E152" i="9" s="1"/>
  <c r="E100" i="9"/>
  <c r="F139" i="9"/>
  <c r="F87" i="9"/>
  <c r="G153" i="9"/>
  <c r="G101" i="9"/>
  <c r="J146" i="9"/>
  <c r="J94" i="9"/>
  <c r="J153" i="9"/>
  <c r="J101" i="9"/>
  <c r="J240" i="16"/>
  <c r="E154" i="9" s="1"/>
  <c r="E102" i="9"/>
  <c r="F153" i="9"/>
  <c r="F101" i="9"/>
  <c r="H152" i="9"/>
  <c r="H100" i="9"/>
  <c r="I155" i="9"/>
  <c r="I103" i="9"/>
  <c r="J156" i="9"/>
  <c r="J104" i="9"/>
  <c r="J225" i="16"/>
  <c r="E139" i="9" s="1"/>
  <c r="E87" i="9"/>
  <c r="D153" i="9"/>
  <c r="D101" i="9"/>
  <c r="H153" i="9"/>
  <c r="H101" i="9"/>
  <c r="J155" i="9"/>
  <c r="J103" i="9"/>
  <c r="J223" i="16"/>
  <c r="E137" i="9" s="1"/>
  <c r="E85" i="9"/>
  <c r="H140" i="9"/>
  <c r="H88" i="9"/>
  <c r="H155" i="9"/>
  <c r="H103" i="9"/>
  <c r="I150" i="9"/>
  <c r="I98" i="9"/>
  <c r="I145" i="9"/>
  <c r="I93" i="9"/>
  <c r="J228" i="16"/>
  <c r="E142" i="9" s="1"/>
  <c r="E90" i="9"/>
  <c r="G136" i="9"/>
  <c r="G84" i="9"/>
  <c r="J227" i="16"/>
  <c r="E141" i="9" s="1"/>
  <c r="E89" i="9"/>
  <c r="F154" i="9"/>
  <c r="F102" i="9"/>
  <c r="H150" i="9"/>
  <c r="H98" i="9"/>
  <c r="I149" i="9"/>
  <c r="I97" i="9"/>
  <c r="I147" i="9"/>
  <c r="I95" i="9"/>
  <c r="J147" i="9"/>
  <c r="J95" i="9"/>
  <c r="F149" i="9"/>
  <c r="F97" i="9"/>
  <c r="I151" i="9"/>
  <c r="I99" i="9"/>
  <c r="I153" i="9"/>
  <c r="I101" i="9"/>
  <c r="J154" i="9"/>
  <c r="J102" i="9"/>
  <c r="J150" i="9"/>
  <c r="J98" i="9"/>
  <c r="D154" i="9"/>
  <c r="D102" i="9"/>
  <c r="J241" i="16"/>
  <c r="E155" i="9" s="1"/>
  <c r="E103" i="9"/>
  <c r="D156" i="9"/>
  <c r="D104" i="9"/>
  <c r="D155" i="9"/>
  <c r="D103" i="9"/>
  <c r="F156" i="9"/>
  <c r="F104" i="9"/>
  <c r="J239" i="16"/>
  <c r="E153" i="9" s="1"/>
  <c r="E101" i="9"/>
  <c r="G154" i="9"/>
  <c r="G102" i="9"/>
  <c r="H146" i="9"/>
  <c r="H94" i="9"/>
  <c r="G141" i="9"/>
  <c r="G89" i="9"/>
  <c r="J242" i="16"/>
  <c r="E156" i="9" s="1"/>
  <c r="E104" i="9"/>
  <c r="J237" i="16"/>
  <c r="E151" i="9" s="1"/>
  <c r="E99" i="9"/>
  <c r="F155" i="9"/>
  <c r="F103" i="9"/>
  <c r="G140" i="9"/>
  <c r="G88" i="9"/>
  <c r="H154" i="9"/>
  <c r="H102" i="9"/>
  <c r="I154" i="9"/>
  <c r="I102" i="9"/>
  <c r="I148" i="9"/>
  <c r="I96" i="9"/>
  <c r="I140" i="9"/>
  <c r="I88" i="9"/>
  <c r="E290" i="6"/>
  <c r="E292" i="6"/>
  <c r="D224" i="12"/>
  <c r="D228" i="12"/>
  <c r="E286" i="6"/>
  <c r="D276" i="16"/>
  <c r="D229" i="12"/>
  <c r="Z50" i="9"/>
  <c r="K75" i="23"/>
  <c r="AA47" i="9"/>
  <c r="K71" i="27"/>
  <c r="AB43" i="9"/>
  <c r="K76" i="16"/>
  <c r="E205" i="9" s="1"/>
  <c r="E48" i="9"/>
  <c r="W48" i="9" s="1"/>
  <c r="K71" i="23"/>
  <c r="AA43" i="9"/>
  <c r="K73" i="27"/>
  <c r="AB45" i="9"/>
  <c r="K74" i="12"/>
  <c r="D203" i="9" s="1"/>
  <c r="K78" i="13"/>
  <c r="F50" i="9"/>
  <c r="X50" i="9" s="1"/>
  <c r="K77" i="16"/>
  <c r="E206" i="9" s="1"/>
  <c r="E49" i="9"/>
  <c r="W49" i="9" s="1"/>
  <c r="K77" i="13"/>
  <c r="F49" i="9"/>
  <c r="X49" i="9" s="1"/>
  <c r="K76" i="6"/>
  <c r="G48" i="9"/>
  <c r="Y48" i="9" s="1"/>
  <c r="K72" i="27"/>
  <c r="AB44" i="9"/>
  <c r="K61" i="16"/>
  <c r="E33" i="9"/>
  <c r="W33" i="9" s="1"/>
  <c r="H204" i="9"/>
  <c r="Z47" i="9"/>
  <c r="K76" i="23"/>
  <c r="AA48" i="9"/>
  <c r="K62" i="16"/>
  <c r="E34" i="9"/>
  <c r="W34" i="9" s="1"/>
  <c r="K79" i="13"/>
  <c r="F51" i="9"/>
  <c r="X51" i="9" s="1"/>
  <c r="K80" i="6"/>
  <c r="G52" i="9"/>
  <c r="Y52" i="9" s="1"/>
  <c r="K76" i="27"/>
  <c r="AB48" i="9"/>
  <c r="K75" i="16"/>
  <c r="E204" i="9" s="1"/>
  <c r="E47" i="9"/>
  <c r="W47" i="9" s="1"/>
  <c r="K75" i="6"/>
  <c r="G47" i="9"/>
  <c r="Y47" i="9" s="1"/>
  <c r="K70" i="27"/>
  <c r="AB42" i="9"/>
  <c r="Z49" i="9"/>
  <c r="K69" i="6"/>
  <c r="G198" i="9" s="1"/>
  <c r="G41" i="9"/>
  <c r="Y41" i="9" s="1"/>
  <c r="K79" i="16"/>
  <c r="E208" i="9" s="1"/>
  <c r="E51" i="9"/>
  <c r="W51" i="9" s="1"/>
  <c r="K77" i="12"/>
  <c r="K78" i="6"/>
  <c r="G50" i="9"/>
  <c r="Y50" i="9" s="1"/>
  <c r="K74" i="27"/>
  <c r="AB46" i="9"/>
  <c r="K73" i="6"/>
  <c r="G45" i="9"/>
  <c r="Y45" i="9" s="1"/>
  <c r="K70" i="16"/>
  <c r="E199" i="9" s="1"/>
  <c r="E42" i="9"/>
  <c r="W42" i="9" s="1"/>
  <c r="H203" i="9"/>
  <c r="Z46" i="9"/>
  <c r="H52" i="9"/>
  <c r="Z52" i="9" s="1"/>
  <c r="K77" i="27"/>
  <c r="AB49" i="9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H51" i="9"/>
  <c r="Z51" i="9" s="1"/>
  <c r="K70" i="13"/>
  <c r="F42" i="9"/>
  <c r="X42" i="9" s="1"/>
  <c r="K79" i="12"/>
  <c r="V51" i="9"/>
  <c r="K71" i="16"/>
  <c r="E200" i="9" s="1"/>
  <c r="E43" i="9"/>
  <c r="W43" i="9" s="1"/>
  <c r="K72" i="16"/>
  <c r="E201" i="9" s="1"/>
  <c r="E44" i="9"/>
  <c r="W44" i="9" s="1"/>
  <c r="K70" i="12"/>
  <c r="D199" i="9" s="1"/>
  <c r="V42" i="9"/>
  <c r="K64" i="16"/>
  <c r="E36" i="9"/>
  <c r="W36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5" i="16"/>
  <c r="E194" i="9" s="1"/>
  <c r="E37" i="9"/>
  <c r="W37" i="9" s="1"/>
  <c r="K80" i="13"/>
  <c r="F52" i="9"/>
  <c r="X52" i="9" s="1"/>
  <c r="K77" i="23"/>
  <c r="AA49" i="9"/>
  <c r="K60" i="16"/>
  <c r="E32" i="9"/>
  <c r="W32" i="9" s="1"/>
  <c r="K70" i="6"/>
  <c r="G42" i="9"/>
  <c r="Y42" i="9" s="1"/>
  <c r="K74" i="23"/>
  <c r="AA46" i="9"/>
  <c r="K78" i="27"/>
  <c r="AB50" i="9"/>
  <c r="K80" i="12"/>
  <c r="V52" i="9"/>
  <c r="K80" i="16"/>
  <c r="E209" i="9" s="1"/>
  <c r="E52" i="9"/>
  <c r="W52" i="9" s="1"/>
  <c r="K72" i="23"/>
  <c r="AA44" i="9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H202" i="9"/>
  <c r="Z45" i="9"/>
  <c r="K78" i="23"/>
  <c r="AA50" i="9"/>
  <c r="K80" i="27"/>
  <c r="J52" i="9"/>
  <c r="AB52" i="9" s="1"/>
  <c r="K75" i="27"/>
  <c r="K71" i="13"/>
  <c r="F43" i="9"/>
  <c r="X43" i="9" s="1"/>
  <c r="E278" i="13"/>
  <c r="E277" i="13"/>
  <c r="E279" i="13"/>
  <c r="D228" i="6"/>
  <c r="E291" i="13"/>
  <c r="D282" i="6"/>
  <c r="E293" i="13"/>
  <c r="E288" i="13"/>
  <c r="D278" i="16"/>
  <c r="D280" i="16"/>
  <c r="E284" i="6"/>
  <c r="D282" i="16"/>
  <c r="D228" i="16"/>
  <c r="E282" i="13"/>
  <c r="D286" i="6"/>
  <c r="E281" i="13"/>
  <c r="E283" i="13"/>
  <c r="E292" i="13"/>
  <c r="E287" i="13"/>
  <c r="E285" i="13"/>
  <c r="E289" i="13"/>
  <c r="E288" i="6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K65" i="27" l="1"/>
  <c r="L65" i="27" s="1"/>
  <c r="J283" i="9" s="1"/>
  <c r="J100" i="9"/>
  <c r="K61" i="27"/>
  <c r="L61" i="27" s="1"/>
  <c r="J279" i="9" s="1"/>
  <c r="K67" i="27"/>
  <c r="J196" i="9" s="1"/>
  <c r="L66" i="19"/>
  <c r="H284" i="9" s="1"/>
  <c r="L73" i="19"/>
  <c r="H291" i="9" s="1"/>
  <c r="J91" i="9"/>
  <c r="I90" i="9"/>
  <c r="K69" i="23"/>
  <c r="I198" i="9" s="1"/>
  <c r="D98" i="9"/>
  <c r="L69" i="19"/>
  <c r="H287" i="9" s="1"/>
  <c r="H89" i="9"/>
  <c r="G99" i="9"/>
  <c r="G95" i="9"/>
  <c r="K62" i="12"/>
  <c r="D191" i="9" s="1"/>
  <c r="G96" i="9"/>
  <c r="G94" i="9"/>
  <c r="F84" i="9"/>
  <c r="F98" i="9"/>
  <c r="F100" i="9"/>
  <c r="F36" i="9"/>
  <c r="X36" i="9" s="1"/>
  <c r="F96" i="9"/>
  <c r="K61" i="13"/>
  <c r="F190" i="9" s="1"/>
  <c r="F95" i="9"/>
  <c r="D99" i="9"/>
  <c r="D50" i="9"/>
  <c r="V50" i="9" s="1"/>
  <c r="D33" i="9"/>
  <c r="V33" i="9" s="1"/>
  <c r="D89" i="9"/>
  <c r="K73" i="23"/>
  <c r="L73" i="23" s="1"/>
  <c r="I291" i="9" s="1"/>
  <c r="I45" i="9"/>
  <c r="AA45" i="9" s="1"/>
  <c r="K76" i="19"/>
  <c r="L76" i="19" s="1"/>
  <c r="H294" i="9" s="1"/>
  <c r="K62" i="23"/>
  <c r="L62" i="23" s="1"/>
  <c r="I280" i="9" s="1"/>
  <c r="I34" i="9"/>
  <c r="AA34" i="9" s="1"/>
  <c r="K69" i="27"/>
  <c r="L69" i="27" s="1"/>
  <c r="J287" i="9" s="1"/>
  <c r="J41" i="9"/>
  <c r="AB41" i="9" s="1"/>
  <c r="I42" i="9"/>
  <c r="AA42" i="9" s="1"/>
  <c r="I36" i="9"/>
  <c r="AA36" i="9" s="1"/>
  <c r="K66" i="23"/>
  <c r="I195" i="9" s="1"/>
  <c r="I38" i="9"/>
  <c r="AA38" i="9" s="1"/>
  <c r="V40" i="9"/>
  <c r="D141" i="9"/>
  <c r="K63" i="12"/>
  <c r="D192" i="9" s="1"/>
  <c r="L63" i="23"/>
  <c r="I281" i="9" s="1"/>
  <c r="I194" i="9"/>
  <c r="K64" i="23"/>
  <c r="L64" i="23" s="1"/>
  <c r="I282" i="9" s="1"/>
  <c r="H141" i="9"/>
  <c r="L65" i="19"/>
  <c r="H283" i="9" s="1"/>
  <c r="I100" i="9"/>
  <c r="L64" i="6"/>
  <c r="G282" i="9" s="1"/>
  <c r="L63" i="19"/>
  <c r="H281" i="9" s="1"/>
  <c r="J152" i="9"/>
  <c r="H192" i="9"/>
  <c r="H87" i="9"/>
  <c r="L65" i="6"/>
  <c r="G283" i="9" s="1"/>
  <c r="G100" i="9"/>
  <c r="K76" i="12"/>
  <c r="D205" i="9" s="1"/>
  <c r="Z48" i="9"/>
  <c r="J195" i="9"/>
  <c r="F152" i="9"/>
  <c r="D100" i="9"/>
  <c r="J92" i="9"/>
  <c r="L68" i="27"/>
  <c r="J286" i="9" s="1"/>
  <c r="J93" i="9"/>
  <c r="L64" i="27"/>
  <c r="J282" i="9" s="1"/>
  <c r="J197" i="9"/>
  <c r="L63" i="27"/>
  <c r="J281" i="9" s="1"/>
  <c r="J194" i="9"/>
  <c r="K70" i="23"/>
  <c r="L70" i="23" s="1"/>
  <c r="I288" i="9" s="1"/>
  <c r="J88" i="9"/>
  <c r="I94" i="9"/>
  <c r="I197" i="9"/>
  <c r="H142" i="9"/>
  <c r="AA39" i="9"/>
  <c r="K67" i="23"/>
  <c r="H90" i="9"/>
  <c r="H148" i="9"/>
  <c r="L72" i="19"/>
  <c r="H290" i="9" s="1"/>
  <c r="L68" i="6"/>
  <c r="G286" i="9" s="1"/>
  <c r="H143" i="9"/>
  <c r="L67" i="19"/>
  <c r="H285" i="9" s="1"/>
  <c r="H96" i="9"/>
  <c r="G151" i="9"/>
  <c r="H151" i="9"/>
  <c r="L75" i="19"/>
  <c r="H293" i="9" s="1"/>
  <c r="H147" i="9"/>
  <c r="L71" i="19"/>
  <c r="H289" i="9" s="1"/>
  <c r="L63" i="6"/>
  <c r="G281" i="9" s="1"/>
  <c r="H149" i="9"/>
  <c r="G146" i="9"/>
  <c r="H95" i="9"/>
  <c r="H93" i="9"/>
  <c r="H145" i="9"/>
  <c r="Z42" i="9"/>
  <c r="Z43" i="9"/>
  <c r="H97" i="9"/>
  <c r="G148" i="9"/>
  <c r="G98" i="9"/>
  <c r="Z41" i="9"/>
  <c r="G147" i="9"/>
  <c r="G97" i="9"/>
  <c r="H91" i="9"/>
  <c r="G39" i="9"/>
  <c r="Y39" i="9" s="1"/>
  <c r="L66" i="6"/>
  <c r="G284" i="9" s="1"/>
  <c r="F45" i="9"/>
  <c r="X45" i="9" s="1"/>
  <c r="F148" i="9"/>
  <c r="F99" i="9"/>
  <c r="K75" i="13"/>
  <c r="L75" i="13" s="1"/>
  <c r="F293" i="9" s="1"/>
  <c r="G143" i="9"/>
  <c r="G91" i="9"/>
  <c r="L66" i="13"/>
  <c r="F284" i="9" s="1"/>
  <c r="F150" i="9"/>
  <c r="F147" i="9"/>
  <c r="F88" i="9"/>
  <c r="K69" i="13"/>
  <c r="F198" i="9" s="1"/>
  <c r="L65" i="13"/>
  <c r="F283" i="9" s="1"/>
  <c r="E96" i="9"/>
  <c r="L63" i="13"/>
  <c r="F281" i="9" s="1"/>
  <c r="F39" i="9"/>
  <c r="X39" i="9" s="1"/>
  <c r="L64" i="13"/>
  <c r="F282" i="9" s="1"/>
  <c r="F144" i="9"/>
  <c r="F92" i="9"/>
  <c r="L68" i="13"/>
  <c r="F286" i="9" s="1"/>
  <c r="F142" i="9"/>
  <c r="F90" i="9"/>
  <c r="J233" i="16"/>
  <c r="E147" i="9" s="1"/>
  <c r="J235" i="16"/>
  <c r="E149" i="9" s="1"/>
  <c r="K66" i="16"/>
  <c r="E195" i="9" s="1"/>
  <c r="F94" i="9"/>
  <c r="E93" i="9"/>
  <c r="F141" i="9"/>
  <c r="F89" i="9"/>
  <c r="D150" i="9"/>
  <c r="K67" i="12"/>
  <c r="D196" i="9" s="1"/>
  <c r="J229" i="16"/>
  <c r="E143" i="9" s="1"/>
  <c r="K72" i="12"/>
  <c r="D201" i="9" s="1"/>
  <c r="D151" i="9"/>
  <c r="K73" i="12"/>
  <c r="D202" i="9" s="1"/>
  <c r="D95" i="9"/>
  <c r="D90" i="9"/>
  <c r="D94" i="9"/>
  <c r="K66" i="12"/>
  <c r="D195" i="9" s="1"/>
  <c r="K71" i="12"/>
  <c r="D200" i="9" s="1"/>
  <c r="K75" i="12"/>
  <c r="D204" i="9" s="1"/>
  <c r="K69" i="12"/>
  <c r="D198" i="9" s="1"/>
  <c r="D96" i="9"/>
  <c r="D91" i="9"/>
  <c r="D144" i="9"/>
  <c r="D92" i="9"/>
  <c r="D97" i="9"/>
  <c r="D93" i="9"/>
  <c r="K64" i="12"/>
  <c r="D193" i="9" s="1"/>
  <c r="D139" i="9"/>
  <c r="D87" i="9"/>
  <c r="D32" i="9"/>
  <c r="V32" i="9" s="1"/>
  <c r="K60" i="12"/>
  <c r="D189" i="9" s="1"/>
  <c r="J190" i="9"/>
  <c r="L62" i="27"/>
  <c r="J280" i="9" s="1"/>
  <c r="I138" i="9"/>
  <c r="J86" i="9"/>
  <c r="L60" i="27"/>
  <c r="J278" i="9" s="1"/>
  <c r="J84" i="9"/>
  <c r="H292" i="9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2" i="19"/>
  <c r="H280" i="9" s="1"/>
  <c r="L62" i="13"/>
  <c r="F280" i="9" s="1"/>
  <c r="H137" i="9"/>
  <c r="H85" i="9"/>
  <c r="K61" i="6"/>
  <c r="F86" i="9"/>
  <c r="F138" i="9"/>
  <c r="L60" i="13"/>
  <c r="F278" i="9" s="1"/>
  <c r="F136" i="9"/>
  <c r="F85" i="9"/>
  <c r="F137" i="9"/>
  <c r="L75" i="6"/>
  <c r="G293" i="9" s="1"/>
  <c r="G204" i="9"/>
  <c r="L74" i="23"/>
  <c r="I292" i="9" s="1"/>
  <c r="I203" i="9"/>
  <c r="L63" i="16"/>
  <c r="E281" i="9" s="1"/>
  <c r="E192" i="9"/>
  <c r="H298" i="9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7" i="13"/>
  <c r="F285" i="9" s="1"/>
  <c r="F196" i="9"/>
  <c r="L72" i="13"/>
  <c r="F290" i="9" s="1"/>
  <c r="F201" i="9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7" i="23"/>
  <c r="I295" i="9" s="1"/>
  <c r="I206" i="9"/>
  <c r="L79" i="13"/>
  <c r="F297" i="9" s="1"/>
  <c r="F208" i="9"/>
  <c r="L71" i="23"/>
  <c r="I289" i="9" s="1"/>
  <c r="I200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1" i="6"/>
  <c r="G289" i="9" s="1"/>
  <c r="G200" i="9"/>
  <c r="H297" i="9"/>
  <c r="H208" i="9"/>
  <c r="L61" i="16"/>
  <c r="E279" i="9" s="1"/>
  <c r="E190" i="9"/>
  <c r="L73" i="27"/>
  <c r="J291" i="9" s="1"/>
  <c r="J202" i="9"/>
  <c r="L76" i="13"/>
  <c r="F294" i="9" s="1"/>
  <c r="F205" i="9"/>
  <c r="H198" i="9"/>
  <c r="H200" i="9"/>
  <c r="H288" i="9"/>
  <c r="H199" i="9"/>
  <c r="L73" i="6"/>
  <c r="G291" i="9" s="1"/>
  <c r="G202" i="9"/>
  <c r="H295" i="9"/>
  <c r="H206" i="9"/>
  <c r="H296" i="9"/>
  <c r="H207" i="9"/>
  <c r="L80" i="27"/>
  <c r="J298" i="9" s="1"/>
  <c r="J209" i="9"/>
  <c r="D209" i="9"/>
  <c r="L80" i="13"/>
  <c r="F298" i="9" s="1"/>
  <c r="F209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H201" i="9"/>
  <c r="L73" i="13"/>
  <c r="F291" i="9" s="1"/>
  <c r="F202" i="9"/>
  <c r="G145" i="9"/>
  <c r="G93" i="9"/>
  <c r="J226" i="16"/>
  <c r="E140" i="9" s="1"/>
  <c r="E88" i="9"/>
  <c r="J222" i="16"/>
  <c r="E136" i="9" s="1"/>
  <c r="E84" i="9"/>
  <c r="D136" i="9"/>
  <c r="D84" i="9"/>
  <c r="D140" i="9"/>
  <c r="D88" i="9"/>
  <c r="D138" i="9"/>
  <c r="D86" i="9"/>
  <c r="J224" i="16"/>
  <c r="E138" i="9" s="1"/>
  <c r="E86" i="9"/>
  <c r="H99" i="9"/>
  <c r="L69" i="6"/>
  <c r="G287" i="9" s="1"/>
  <c r="J143" i="9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162" i="27"/>
  <c r="E163" i="27"/>
  <c r="E164" i="27"/>
  <c r="E165" i="27"/>
  <c r="E166" i="27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E107" i="27"/>
  <c r="D53" i="27"/>
  <c r="E160" i="27"/>
  <c r="E106" i="27"/>
  <c r="D52" i="27"/>
  <c r="E105" i="27"/>
  <c r="D51" i="27"/>
  <c r="E158" i="27"/>
  <c r="E104" i="27"/>
  <c r="D50" i="27"/>
  <c r="E103" i="27"/>
  <c r="D49" i="27"/>
  <c r="E156" i="27"/>
  <c r="E48" i="27"/>
  <c r="D102" i="27"/>
  <c r="E10" i="7"/>
  <c r="E20" i="7" s="1"/>
  <c r="D10" i="7"/>
  <c r="D20" i="7" s="1"/>
  <c r="E154" i="27"/>
  <c r="E46" i="27"/>
  <c r="J46" i="27" s="1"/>
  <c r="D100" i="27"/>
  <c r="E45" i="27"/>
  <c r="D99" i="27"/>
  <c r="E152" i="27"/>
  <c r="E44" i="27"/>
  <c r="D98" i="27"/>
  <c r="D151" i="27"/>
  <c r="E43" i="27"/>
  <c r="D27" i="27"/>
  <c r="E96" i="27"/>
  <c r="D25" i="27"/>
  <c r="E24" i="27"/>
  <c r="D24" i="27"/>
  <c r="E95" i="27"/>
  <c r="D23" i="27"/>
  <c r="E94" i="27"/>
  <c r="E20" i="27"/>
  <c r="D147" i="27"/>
  <c r="E93" i="27"/>
  <c r="D39" i="27"/>
  <c r="E17" i="27"/>
  <c r="D38" i="27"/>
  <c r="E145" i="27"/>
  <c r="D16" i="27"/>
  <c r="E37" i="27"/>
  <c r="E36" i="27"/>
  <c r="D13" i="27"/>
  <c r="E143" i="27"/>
  <c r="D12" i="27"/>
  <c r="E35" i="27"/>
  <c r="D11" i="27"/>
  <c r="E34" i="27"/>
  <c r="D88" i="27"/>
  <c r="E141" i="27"/>
  <c r="D141" i="27"/>
  <c r="D196" i="27" s="1"/>
  <c r="E7" i="27"/>
  <c r="D87" i="27"/>
  <c r="E5" i="27"/>
  <c r="D86" i="27"/>
  <c r="E139" i="27"/>
  <c r="E194" i="27" s="1"/>
  <c r="D139" i="27"/>
  <c r="E31" i="27"/>
  <c r="D3" i="27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L21" i="9"/>
  <c r="L23" i="9"/>
  <c r="L24" i="9"/>
  <c r="L25" i="9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E161" i="6"/>
  <c r="E216" i="6" s="1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F165" i="6"/>
  <c r="F220" i="6" s="1"/>
  <c r="G165" i="6"/>
  <c r="G220" i="6" s="1"/>
  <c r="H165" i="6"/>
  <c r="C166" i="6"/>
  <c r="D166" i="6"/>
  <c r="E166" i="6"/>
  <c r="F166" i="6"/>
  <c r="F221" i="6" s="1"/>
  <c r="G166" i="6"/>
  <c r="G221" i="6" s="1"/>
  <c r="H166" i="6"/>
  <c r="H221" i="6" s="1"/>
  <c r="C167" i="6"/>
  <c r="D167" i="6"/>
  <c r="E167" i="6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G195" i="13" s="1"/>
  <c r="H140" i="13"/>
  <c r="H195" i="13" s="1"/>
  <c r="C141" i="13"/>
  <c r="D141" i="13"/>
  <c r="D196" i="13" s="1"/>
  <c r="E141" i="13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F143" i="13"/>
  <c r="F198" i="13" s="1"/>
  <c r="G143" i="13"/>
  <c r="G198" i="13" s="1"/>
  <c r="H143" i="13"/>
  <c r="H198" i="13" s="1"/>
  <c r="C144" i="13"/>
  <c r="D144" i="13"/>
  <c r="D199" i="13" s="1"/>
  <c r="E144" i="13"/>
  <c r="F144" i="13"/>
  <c r="F199" i="13" s="1"/>
  <c r="G144" i="13"/>
  <c r="G199" i="13" s="1"/>
  <c r="H144" i="13"/>
  <c r="H199" i="13" s="1"/>
  <c r="C145" i="13"/>
  <c r="D145" i="13"/>
  <c r="D200" i="13" s="1"/>
  <c r="E145" i="13"/>
  <c r="F145" i="13"/>
  <c r="F200" i="13" s="1"/>
  <c r="G145" i="13"/>
  <c r="G200" i="13" s="1"/>
  <c r="H145" i="13"/>
  <c r="C146" i="13"/>
  <c r="D146" i="13"/>
  <c r="D201" i="13" s="1"/>
  <c r="E146" i="13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G207" i="13" s="1"/>
  <c r="H152" i="13"/>
  <c r="H207" i="13" s="1"/>
  <c r="C153" i="13"/>
  <c r="D153" i="13"/>
  <c r="D208" i="13" s="1"/>
  <c r="E153" i="13"/>
  <c r="F153" i="13"/>
  <c r="F208" i="13" s="1"/>
  <c r="G153" i="13"/>
  <c r="G208" i="13" s="1"/>
  <c r="H153" i="13"/>
  <c r="H208" i="13" s="1"/>
  <c r="C154" i="13"/>
  <c r="D154" i="13"/>
  <c r="D209" i="13" s="1"/>
  <c r="E154" i="13"/>
  <c r="F154" i="13"/>
  <c r="G154" i="13"/>
  <c r="G209" i="13" s="1"/>
  <c r="H154" i="13"/>
  <c r="C155" i="13"/>
  <c r="D155" i="13"/>
  <c r="D210" i="13" s="1"/>
  <c r="E155" i="13"/>
  <c r="F155" i="13"/>
  <c r="F210" i="13" s="1"/>
  <c r="G155" i="13"/>
  <c r="G210" i="13" s="1"/>
  <c r="H155" i="13"/>
  <c r="H210" i="13" s="1"/>
  <c r="C156" i="13"/>
  <c r="D156" i="13"/>
  <c r="E156" i="13"/>
  <c r="F156" i="13"/>
  <c r="F211" i="13" s="1"/>
  <c r="G156" i="13"/>
  <c r="G211" i="13" s="1"/>
  <c r="H156" i="13"/>
  <c r="H211" i="13" s="1"/>
  <c r="C157" i="13"/>
  <c r="D157" i="13"/>
  <c r="D212" i="13" s="1"/>
  <c r="E157" i="13"/>
  <c r="F157" i="13"/>
  <c r="F212" i="13" s="1"/>
  <c r="G157" i="13"/>
  <c r="G212" i="13" s="1"/>
  <c r="H157" i="13"/>
  <c r="H212" i="13" s="1"/>
  <c r="C158" i="13"/>
  <c r="D158" i="13"/>
  <c r="D213" i="13" s="1"/>
  <c r="E158" i="13"/>
  <c r="F158" i="13"/>
  <c r="G158" i="13"/>
  <c r="G213" i="13" s="1"/>
  <c r="H158" i="13"/>
  <c r="H213" i="13" s="1"/>
  <c r="C159" i="13"/>
  <c r="D159" i="13"/>
  <c r="D214" i="13" s="1"/>
  <c r="E159" i="13"/>
  <c r="F159" i="13"/>
  <c r="F214" i="13" s="1"/>
  <c r="G159" i="13"/>
  <c r="G214" i="13" s="1"/>
  <c r="H159" i="13"/>
  <c r="H214" i="13" s="1"/>
  <c r="C160" i="13"/>
  <c r="D160" i="13"/>
  <c r="D215" i="13" s="1"/>
  <c r="E160" i="13"/>
  <c r="F160" i="13"/>
  <c r="F215" i="13" s="1"/>
  <c r="G160" i="13"/>
  <c r="G215" i="13" s="1"/>
  <c r="H160" i="13"/>
  <c r="H215" i="13" s="1"/>
  <c r="C161" i="13"/>
  <c r="D161" i="13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F162" i="13"/>
  <c r="F217" i="13" s="1"/>
  <c r="G162" i="13"/>
  <c r="G217" i="13" s="1"/>
  <c r="H162" i="13"/>
  <c r="H217" i="13" s="1"/>
  <c r="C163" i="13"/>
  <c r="D163" i="13"/>
  <c r="E163" i="13"/>
  <c r="F163" i="13"/>
  <c r="F218" i="13" s="1"/>
  <c r="G163" i="13"/>
  <c r="G218" i="13" s="1"/>
  <c r="H163" i="13"/>
  <c r="H218" i="13" s="1"/>
  <c r="C164" i="13"/>
  <c r="D164" i="13"/>
  <c r="D219" i="13" s="1"/>
  <c r="E164" i="13"/>
  <c r="F164" i="13"/>
  <c r="F219" i="13" s="1"/>
  <c r="G164" i="13"/>
  <c r="G219" i="13" s="1"/>
  <c r="H164" i="13"/>
  <c r="H219" i="13" s="1"/>
  <c r="C165" i="13"/>
  <c r="D165" i="13"/>
  <c r="E165" i="13"/>
  <c r="F165" i="13"/>
  <c r="F220" i="13" s="1"/>
  <c r="G165" i="13"/>
  <c r="G220" i="13" s="1"/>
  <c r="H165" i="13"/>
  <c r="H220" i="13" s="1"/>
  <c r="C166" i="13"/>
  <c r="D166" i="13"/>
  <c r="D221" i="13" s="1"/>
  <c r="E166" i="13"/>
  <c r="F166" i="13"/>
  <c r="F221" i="13" s="1"/>
  <c r="G166" i="13"/>
  <c r="G221" i="13" s="1"/>
  <c r="H166" i="13"/>
  <c r="H221" i="13" s="1"/>
  <c r="C167" i="13"/>
  <c r="D167" i="13"/>
  <c r="E167" i="13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J39" i="27" l="1"/>
  <c r="J154" i="27"/>
  <c r="J209" i="27" s="1"/>
  <c r="J52" i="27"/>
  <c r="J24" i="9" s="1"/>
  <c r="J51" i="27"/>
  <c r="L67" i="27"/>
  <c r="J285" i="9" s="1"/>
  <c r="J37" i="27"/>
  <c r="L69" i="23"/>
  <c r="I287" i="9" s="1"/>
  <c r="J31" i="23"/>
  <c r="J36" i="27"/>
  <c r="J45" i="27"/>
  <c r="J55" i="27"/>
  <c r="E217" i="27"/>
  <c r="J162" i="27"/>
  <c r="J217" i="27" s="1"/>
  <c r="E204" i="27"/>
  <c r="J149" i="27"/>
  <c r="J204" i="27" s="1"/>
  <c r="J34" i="27"/>
  <c r="J48" i="27"/>
  <c r="J167" i="27"/>
  <c r="J222" i="27" s="1"/>
  <c r="E200" i="27"/>
  <c r="J145" i="27"/>
  <c r="J200" i="27" s="1"/>
  <c r="J141" i="27"/>
  <c r="J196" i="27" s="1"/>
  <c r="J54" i="27"/>
  <c r="E215" i="27"/>
  <c r="J160" i="27"/>
  <c r="J215" i="27" s="1"/>
  <c r="J31" i="27"/>
  <c r="J35" i="27"/>
  <c r="J156" i="27"/>
  <c r="J211" i="27" s="1"/>
  <c r="E221" i="27"/>
  <c r="J166" i="27"/>
  <c r="J221" i="27" s="1"/>
  <c r="J59" i="27"/>
  <c r="E213" i="27"/>
  <c r="J158" i="27"/>
  <c r="J213" i="27" s="1"/>
  <c r="J165" i="23"/>
  <c r="J220" i="23" s="1"/>
  <c r="J59" i="23"/>
  <c r="D194" i="27"/>
  <c r="J139" i="27"/>
  <c r="J194" i="27" s="1"/>
  <c r="J44" i="27"/>
  <c r="J165" i="27"/>
  <c r="J220" i="27" s="1"/>
  <c r="J58" i="27"/>
  <c r="E198" i="27"/>
  <c r="J143" i="27"/>
  <c r="J198" i="27" s="1"/>
  <c r="J152" i="27"/>
  <c r="J207" i="27" s="1"/>
  <c r="J164" i="27"/>
  <c r="J219" i="27" s="1"/>
  <c r="J57" i="27"/>
  <c r="J48" i="23"/>
  <c r="E218" i="27"/>
  <c r="J163" i="27"/>
  <c r="J218" i="27" s="1"/>
  <c r="J56" i="27"/>
  <c r="E204" i="23"/>
  <c r="J149" i="23"/>
  <c r="J204" i="23" s="1"/>
  <c r="E219" i="23"/>
  <c r="J164" i="23"/>
  <c r="J219" i="23" s="1"/>
  <c r="J56" i="23"/>
  <c r="J37" i="23"/>
  <c r="J146" i="23"/>
  <c r="J201" i="23" s="1"/>
  <c r="E195" i="23"/>
  <c r="J140" i="23"/>
  <c r="J195" i="23" s="1"/>
  <c r="J53" i="23"/>
  <c r="I25" i="9" s="1"/>
  <c r="E218" i="23"/>
  <c r="J163" i="23"/>
  <c r="J218" i="23" s="1"/>
  <c r="E206" i="23"/>
  <c r="J151" i="23"/>
  <c r="J206" i="23" s="1"/>
  <c r="J50" i="23"/>
  <c r="J44" i="23"/>
  <c r="J54" i="23"/>
  <c r="J58" i="23"/>
  <c r="J143" i="23"/>
  <c r="J198" i="23" s="1"/>
  <c r="J57" i="23"/>
  <c r="E217" i="23"/>
  <c r="J162" i="23"/>
  <c r="J217" i="23" s="1"/>
  <c r="D194" i="23"/>
  <c r="J139" i="23"/>
  <c r="J194" i="23" s="1"/>
  <c r="J55" i="23"/>
  <c r="E215" i="23"/>
  <c r="J160" i="23"/>
  <c r="J215" i="23" s="1"/>
  <c r="J167" i="23"/>
  <c r="J222" i="23" s="1"/>
  <c r="E209" i="23"/>
  <c r="J154" i="23"/>
  <c r="J209" i="23" s="1"/>
  <c r="J166" i="23"/>
  <c r="J221" i="23" s="1"/>
  <c r="J58" i="19"/>
  <c r="J56" i="19"/>
  <c r="J52" i="19"/>
  <c r="H24" i="9" s="1"/>
  <c r="J50" i="19"/>
  <c r="J48" i="19"/>
  <c r="H20" i="9" s="1"/>
  <c r="J46" i="19"/>
  <c r="H18" i="9" s="1"/>
  <c r="J44" i="19"/>
  <c r="J42" i="19"/>
  <c r="J38" i="19"/>
  <c r="K38" i="19" s="1"/>
  <c r="J36" i="19"/>
  <c r="K36" i="19" s="1"/>
  <c r="J34" i="19"/>
  <c r="K34" i="19" s="1"/>
  <c r="J166" i="19"/>
  <c r="J221" i="19" s="1"/>
  <c r="E219" i="19"/>
  <c r="J164" i="19"/>
  <c r="J219" i="19" s="1"/>
  <c r="J162" i="19"/>
  <c r="J217" i="19" s="1"/>
  <c r="H130" i="9" s="1"/>
  <c r="E215" i="19"/>
  <c r="J160" i="19"/>
  <c r="J215" i="19" s="1"/>
  <c r="E213" i="19"/>
  <c r="J158" i="19"/>
  <c r="J213" i="19" s="1"/>
  <c r="E211" i="19"/>
  <c r="J156" i="19"/>
  <c r="J211" i="19" s="1"/>
  <c r="E209" i="19"/>
  <c r="J154" i="19"/>
  <c r="J209" i="19" s="1"/>
  <c r="E207" i="19"/>
  <c r="J152" i="19"/>
  <c r="J207" i="19" s="1"/>
  <c r="E203" i="19"/>
  <c r="J148" i="19"/>
  <c r="J203" i="19" s="1"/>
  <c r="J146" i="19"/>
  <c r="J201" i="19" s="1"/>
  <c r="J144" i="19"/>
  <c r="J199" i="19" s="1"/>
  <c r="E197" i="19"/>
  <c r="J142" i="19"/>
  <c r="J197" i="19" s="1"/>
  <c r="E195" i="19"/>
  <c r="J140" i="19"/>
  <c r="J195" i="19" s="1"/>
  <c r="J54" i="19"/>
  <c r="J40" i="19"/>
  <c r="K40" i="19" s="1"/>
  <c r="J32" i="19"/>
  <c r="K32" i="19" s="1"/>
  <c r="J150" i="19"/>
  <c r="J205" i="19" s="1"/>
  <c r="J54" i="6"/>
  <c r="G26" i="9" s="1"/>
  <c r="Y26" i="9" s="1"/>
  <c r="J40" i="6"/>
  <c r="K40" i="6" s="1"/>
  <c r="J32" i="6"/>
  <c r="K32" i="6" s="1"/>
  <c r="L61" i="13"/>
  <c r="F279" i="9" s="1"/>
  <c r="J59" i="19"/>
  <c r="J57" i="19"/>
  <c r="J55" i="19"/>
  <c r="J53" i="19"/>
  <c r="H25" i="9" s="1"/>
  <c r="J51" i="19"/>
  <c r="H23" i="9" s="1"/>
  <c r="J49" i="19"/>
  <c r="H21" i="9" s="1"/>
  <c r="J47" i="19"/>
  <c r="H19" i="9" s="1"/>
  <c r="J45" i="19"/>
  <c r="J41" i="19"/>
  <c r="J39" i="19"/>
  <c r="K39" i="19" s="1"/>
  <c r="J37" i="19"/>
  <c r="K37" i="19" s="1"/>
  <c r="J35" i="19"/>
  <c r="K35" i="19" s="1"/>
  <c r="J33" i="19"/>
  <c r="K33" i="19" s="1"/>
  <c r="E222" i="19"/>
  <c r="J167" i="19"/>
  <c r="J222" i="19" s="1"/>
  <c r="E220" i="19"/>
  <c r="J165" i="19"/>
  <c r="J220" i="19" s="1"/>
  <c r="H133" i="9" s="1"/>
  <c r="E218" i="19"/>
  <c r="J163" i="19"/>
  <c r="J218" i="19" s="1"/>
  <c r="E214" i="19"/>
  <c r="J159" i="19"/>
  <c r="J214" i="19" s="1"/>
  <c r="E212" i="19"/>
  <c r="J157" i="19"/>
  <c r="J212" i="19" s="1"/>
  <c r="E210" i="19"/>
  <c r="J155" i="19"/>
  <c r="J210" i="19" s="1"/>
  <c r="E208" i="19"/>
  <c r="J153" i="19"/>
  <c r="J208" i="19" s="1"/>
  <c r="E206" i="19"/>
  <c r="J151" i="19"/>
  <c r="J206" i="19" s="1"/>
  <c r="E204" i="19"/>
  <c r="J149" i="19"/>
  <c r="J204" i="19" s="1"/>
  <c r="J145" i="19"/>
  <c r="J200" i="19" s="1"/>
  <c r="E198" i="19"/>
  <c r="J143" i="19"/>
  <c r="J198" i="19" s="1"/>
  <c r="E196" i="19"/>
  <c r="J141" i="19"/>
  <c r="J196" i="19" s="1"/>
  <c r="J43" i="19"/>
  <c r="D216" i="19"/>
  <c r="J161" i="19"/>
  <c r="J216" i="19" s="1"/>
  <c r="J147" i="19"/>
  <c r="J202" i="19" s="1"/>
  <c r="J59" i="6"/>
  <c r="G31" i="9" s="1"/>
  <c r="Y31" i="9" s="1"/>
  <c r="J49" i="6"/>
  <c r="J33" i="6"/>
  <c r="K33" i="6" s="1"/>
  <c r="E210" i="6"/>
  <c r="J155" i="6"/>
  <c r="J210" i="6" s="1"/>
  <c r="J143" i="6"/>
  <c r="J198" i="6" s="1"/>
  <c r="D216" i="6"/>
  <c r="J161" i="6"/>
  <c r="J216" i="6" s="1"/>
  <c r="J37" i="13"/>
  <c r="J55" i="6"/>
  <c r="G27" i="9" s="1"/>
  <c r="Y27" i="9" s="1"/>
  <c r="J51" i="6"/>
  <c r="J45" i="6"/>
  <c r="J39" i="6"/>
  <c r="K39" i="6" s="1"/>
  <c r="J35" i="6"/>
  <c r="K35" i="6" s="1"/>
  <c r="E222" i="6"/>
  <c r="J167" i="6"/>
  <c r="J222" i="6" s="1"/>
  <c r="G135" i="9" s="1"/>
  <c r="E218" i="6"/>
  <c r="J163" i="6"/>
  <c r="J218" i="6" s="1"/>
  <c r="G131" i="9" s="1"/>
  <c r="E212" i="6"/>
  <c r="J157" i="6"/>
  <c r="J212" i="6" s="1"/>
  <c r="E208" i="6"/>
  <c r="J153" i="6"/>
  <c r="J208" i="6" s="1"/>
  <c r="J43" i="6"/>
  <c r="K43" i="6" s="1"/>
  <c r="J147" i="6"/>
  <c r="J202" i="6" s="1"/>
  <c r="J36" i="13"/>
  <c r="D205" i="6"/>
  <c r="J150" i="6"/>
  <c r="J205" i="6" s="1"/>
  <c r="J57" i="6"/>
  <c r="G29" i="9" s="1"/>
  <c r="J53" i="6"/>
  <c r="J47" i="6"/>
  <c r="J41" i="6"/>
  <c r="K41" i="6" s="1"/>
  <c r="J37" i="6"/>
  <c r="K37" i="6" s="1"/>
  <c r="E220" i="6"/>
  <c r="J165" i="6"/>
  <c r="J220" i="6" s="1"/>
  <c r="G133" i="9" s="1"/>
  <c r="E214" i="6"/>
  <c r="J159" i="6"/>
  <c r="J214" i="6" s="1"/>
  <c r="J151" i="6"/>
  <c r="J206" i="6" s="1"/>
  <c r="E204" i="6"/>
  <c r="J149" i="6"/>
  <c r="J204" i="6" s="1"/>
  <c r="E200" i="6"/>
  <c r="J145" i="6"/>
  <c r="J200" i="6" s="1"/>
  <c r="E196" i="6"/>
  <c r="J141" i="6"/>
  <c r="J196" i="6" s="1"/>
  <c r="J58" i="6"/>
  <c r="G30" i="9" s="1"/>
  <c r="Y30" i="9" s="1"/>
  <c r="J56" i="6"/>
  <c r="G28" i="9" s="1"/>
  <c r="J52" i="6"/>
  <c r="J50" i="6"/>
  <c r="J48" i="6"/>
  <c r="J46" i="6"/>
  <c r="J44" i="6"/>
  <c r="J42" i="6"/>
  <c r="K42" i="6" s="1"/>
  <c r="J38" i="6"/>
  <c r="K38" i="6" s="1"/>
  <c r="J36" i="6"/>
  <c r="K36" i="6" s="1"/>
  <c r="J34" i="6"/>
  <c r="K34" i="6" s="1"/>
  <c r="E221" i="6"/>
  <c r="J166" i="6"/>
  <c r="J221" i="6" s="1"/>
  <c r="E219" i="6"/>
  <c r="J164" i="6"/>
  <c r="J219" i="6" s="1"/>
  <c r="E217" i="6"/>
  <c r="J162" i="6"/>
  <c r="J217" i="6" s="1"/>
  <c r="G130" i="9" s="1"/>
  <c r="E215" i="6"/>
  <c r="J160" i="6"/>
  <c r="J215" i="6" s="1"/>
  <c r="J158" i="6"/>
  <c r="J213" i="6" s="1"/>
  <c r="E211" i="6"/>
  <c r="J156" i="6"/>
  <c r="J211" i="6" s="1"/>
  <c r="E209" i="6"/>
  <c r="J154" i="6"/>
  <c r="J209" i="6" s="1"/>
  <c r="E207" i="6"/>
  <c r="J152" i="6"/>
  <c r="J207" i="6" s="1"/>
  <c r="E203" i="6"/>
  <c r="J148" i="6"/>
  <c r="J203" i="6" s="1"/>
  <c r="E201" i="6"/>
  <c r="J146" i="6"/>
  <c r="J201" i="6" s="1"/>
  <c r="E199" i="6"/>
  <c r="J144" i="6"/>
  <c r="J199" i="6" s="1"/>
  <c r="E197" i="6"/>
  <c r="J142" i="6"/>
  <c r="J197" i="6" s="1"/>
  <c r="E195" i="6"/>
  <c r="J140" i="6"/>
  <c r="J195" i="6" s="1"/>
  <c r="E213" i="13"/>
  <c r="J158" i="13"/>
  <c r="J213" i="13" s="1"/>
  <c r="J148" i="13"/>
  <c r="J203" i="13" s="1"/>
  <c r="J150" i="13"/>
  <c r="J205" i="13" s="1"/>
  <c r="J59" i="13"/>
  <c r="F31" i="9" s="1"/>
  <c r="X31" i="9" s="1"/>
  <c r="J57" i="13"/>
  <c r="F29" i="9" s="1"/>
  <c r="J55" i="13"/>
  <c r="F27" i="9" s="1"/>
  <c r="X27" i="9" s="1"/>
  <c r="J53" i="13"/>
  <c r="J51" i="13"/>
  <c r="J49" i="13"/>
  <c r="J47" i="13"/>
  <c r="J45" i="13"/>
  <c r="J35" i="13"/>
  <c r="E217" i="13"/>
  <c r="J162" i="13"/>
  <c r="J217" i="13" s="1"/>
  <c r="F130" i="9" s="1"/>
  <c r="E209" i="13"/>
  <c r="J154" i="13"/>
  <c r="J209" i="13" s="1"/>
  <c r="E199" i="13"/>
  <c r="J144" i="13"/>
  <c r="J199" i="13" s="1"/>
  <c r="J34" i="13"/>
  <c r="E222" i="13"/>
  <c r="J167" i="13"/>
  <c r="J222" i="13" s="1"/>
  <c r="F135" i="9" s="1"/>
  <c r="E212" i="13"/>
  <c r="J157" i="13"/>
  <c r="J212" i="13" s="1"/>
  <c r="E208" i="13"/>
  <c r="J153" i="13"/>
  <c r="J208" i="13" s="1"/>
  <c r="J149" i="13"/>
  <c r="J204" i="13" s="1"/>
  <c r="E200" i="13"/>
  <c r="J145" i="13"/>
  <c r="J200" i="13" s="1"/>
  <c r="E196" i="13"/>
  <c r="J141" i="13"/>
  <c r="J196" i="13" s="1"/>
  <c r="J39" i="13"/>
  <c r="J33" i="13"/>
  <c r="D216" i="13"/>
  <c r="J161" i="13"/>
  <c r="J216" i="13" s="1"/>
  <c r="J147" i="13"/>
  <c r="J202" i="13" s="1"/>
  <c r="E221" i="13"/>
  <c r="J166" i="13"/>
  <c r="J221" i="13" s="1"/>
  <c r="E215" i="13"/>
  <c r="J160" i="13"/>
  <c r="J215" i="13" s="1"/>
  <c r="E207" i="13"/>
  <c r="J152" i="13"/>
  <c r="J207" i="13" s="1"/>
  <c r="J142" i="13"/>
  <c r="J197" i="13" s="1"/>
  <c r="E220" i="13"/>
  <c r="J165" i="13"/>
  <c r="J220" i="13" s="1"/>
  <c r="F133" i="9" s="1"/>
  <c r="E218" i="13"/>
  <c r="J163" i="13"/>
  <c r="J218" i="13" s="1"/>
  <c r="F131" i="9" s="1"/>
  <c r="E214" i="13"/>
  <c r="J159" i="13"/>
  <c r="J214" i="13" s="1"/>
  <c r="E210" i="13"/>
  <c r="J155" i="13"/>
  <c r="J210" i="13" s="1"/>
  <c r="J151" i="13"/>
  <c r="J206" i="13" s="1"/>
  <c r="E198" i="13"/>
  <c r="J143" i="13"/>
  <c r="J198" i="13" s="1"/>
  <c r="J58" i="13"/>
  <c r="F30" i="9" s="1"/>
  <c r="X30" i="9" s="1"/>
  <c r="J56" i="13"/>
  <c r="F28" i="9" s="1"/>
  <c r="J52" i="13"/>
  <c r="J50" i="13"/>
  <c r="J48" i="13"/>
  <c r="J46" i="13"/>
  <c r="J44" i="13"/>
  <c r="E219" i="13"/>
  <c r="J164" i="13"/>
  <c r="J219" i="13" s="1"/>
  <c r="E211" i="13"/>
  <c r="J156" i="13"/>
  <c r="J211" i="13" s="1"/>
  <c r="E201" i="13"/>
  <c r="J146" i="13"/>
  <c r="J201" i="13" s="1"/>
  <c r="E195" i="13"/>
  <c r="J140" i="13"/>
  <c r="J195" i="13" s="1"/>
  <c r="J38" i="13"/>
  <c r="J54" i="13"/>
  <c r="F26" i="9" s="1"/>
  <c r="X26" i="9" s="1"/>
  <c r="J32" i="13"/>
  <c r="J58" i="12"/>
  <c r="D30" i="9" s="1"/>
  <c r="V30" i="9" s="1"/>
  <c r="J52" i="12"/>
  <c r="E221" i="12"/>
  <c r="J165" i="12"/>
  <c r="J220" i="12" s="1"/>
  <c r="D133" i="9" s="1"/>
  <c r="J54" i="12"/>
  <c r="D26" i="9" s="1"/>
  <c r="V26" i="9" s="1"/>
  <c r="J50" i="12"/>
  <c r="J36" i="16"/>
  <c r="J55" i="16"/>
  <c r="E27" i="9" s="1"/>
  <c r="W27" i="9" s="1"/>
  <c r="J59" i="12"/>
  <c r="D31" i="9" s="1"/>
  <c r="V31" i="9" s="1"/>
  <c r="J57" i="12"/>
  <c r="D29" i="9" s="1"/>
  <c r="J55" i="12"/>
  <c r="D27" i="9" s="1"/>
  <c r="V27" i="9" s="1"/>
  <c r="J53" i="12"/>
  <c r="J51" i="12"/>
  <c r="E222" i="12"/>
  <c r="J166" i="12"/>
  <c r="J221" i="12" s="1"/>
  <c r="D134" i="9" s="1"/>
  <c r="E220" i="12"/>
  <c r="J164" i="12"/>
  <c r="J219" i="12" s="1"/>
  <c r="D132" i="9" s="1"/>
  <c r="E218" i="12"/>
  <c r="J162" i="12"/>
  <c r="J217" i="12" s="1"/>
  <c r="D130" i="9" s="1"/>
  <c r="E216" i="12"/>
  <c r="J160" i="12"/>
  <c r="J215" i="12" s="1"/>
  <c r="E214" i="12"/>
  <c r="J158" i="12"/>
  <c r="J213" i="12" s="1"/>
  <c r="J56" i="12"/>
  <c r="D28" i="9" s="1"/>
  <c r="J163" i="12"/>
  <c r="J218" i="12" s="1"/>
  <c r="D131" i="9" s="1"/>
  <c r="E215" i="12"/>
  <c r="J159" i="12"/>
  <c r="J214" i="12" s="1"/>
  <c r="E213" i="12"/>
  <c r="J157" i="12"/>
  <c r="J212" i="12" s="1"/>
  <c r="J161" i="12"/>
  <c r="J216" i="12" s="1"/>
  <c r="J57" i="16"/>
  <c r="E29" i="9" s="1"/>
  <c r="J163" i="16"/>
  <c r="J218" i="16" s="1"/>
  <c r="E132" i="9" s="1"/>
  <c r="J164" i="16"/>
  <c r="E214" i="16"/>
  <c r="J159" i="16"/>
  <c r="J48" i="16"/>
  <c r="J54" i="16"/>
  <c r="E26" i="9" s="1"/>
  <c r="W26" i="9" s="1"/>
  <c r="J49" i="16"/>
  <c r="J35" i="16"/>
  <c r="J37" i="16"/>
  <c r="J32" i="16"/>
  <c r="J58" i="16"/>
  <c r="E30" i="9" s="1"/>
  <c r="W30" i="9" s="1"/>
  <c r="J38" i="16"/>
  <c r="J44" i="16"/>
  <c r="J45" i="16"/>
  <c r="J52" i="16"/>
  <c r="J34" i="16"/>
  <c r="J47" i="16"/>
  <c r="J59" i="16"/>
  <c r="J51" i="16"/>
  <c r="H205" i="9"/>
  <c r="I202" i="9"/>
  <c r="I191" i="9"/>
  <c r="J198" i="9"/>
  <c r="L66" i="23"/>
  <c r="I284" i="9" s="1"/>
  <c r="L77" i="12"/>
  <c r="D295" i="9" s="1"/>
  <c r="I193" i="9"/>
  <c r="G275" i="19"/>
  <c r="I199" i="9"/>
  <c r="L67" i="23"/>
  <c r="I285" i="9" s="1"/>
  <c r="I196" i="9"/>
  <c r="G254" i="6"/>
  <c r="F204" i="9"/>
  <c r="L69" i="13"/>
  <c r="F287" i="9" s="1"/>
  <c r="H252" i="19"/>
  <c r="L80" i="12"/>
  <c r="D298" i="9" s="1"/>
  <c r="D135" i="9"/>
  <c r="H268" i="6"/>
  <c r="H264" i="6"/>
  <c r="L61" i="6"/>
  <c r="G279" i="9" s="1"/>
  <c r="G190" i="9"/>
  <c r="H250" i="19"/>
  <c r="G261" i="16"/>
  <c r="D260" i="16"/>
  <c r="D44" i="16"/>
  <c r="E56" i="16"/>
  <c r="J56" i="16" s="1"/>
  <c r="D56" i="16"/>
  <c r="E97" i="16"/>
  <c r="E260" i="16" s="1"/>
  <c r="E50" i="16"/>
  <c r="J50" i="16" s="1"/>
  <c r="D86" i="16"/>
  <c r="D249" i="16" s="1"/>
  <c r="E157" i="16"/>
  <c r="H260" i="16"/>
  <c r="D34" i="16"/>
  <c r="E199" i="16"/>
  <c r="D157" i="16"/>
  <c r="D212" i="16" s="1"/>
  <c r="D196" i="16"/>
  <c r="E103" i="16"/>
  <c r="E196" i="16"/>
  <c r="D47" i="16"/>
  <c r="D53" i="16"/>
  <c r="D59" i="16"/>
  <c r="D35" i="16"/>
  <c r="E88" i="16"/>
  <c r="E251" i="16" s="1"/>
  <c r="E165" i="16"/>
  <c r="J165" i="16" s="1"/>
  <c r="E155" i="16"/>
  <c r="E46" i="16"/>
  <c r="J46" i="16" s="1"/>
  <c r="E194" i="16"/>
  <c r="D161" i="16"/>
  <c r="D155" i="16"/>
  <c r="D210" i="16" s="1"/>
  <c r="D52" i="16"/>
  <c r="D46" i="16"/>
  <c r="D194" i="16"/>
  <c r="D36" i="16"/>
  <c r="E89" i="16"/>
  <c r="E166" i="16"/>
  <c r="J166" i="16" s="1"/>
  <c r="E162" i="16"/>
  <c r="E158" i="16"/>
  <c r="J158" i="16" s="1"/>
  <c r="E112" i="16"/>
  <c r="E108" i="16"/>
  <c r="E102" i="16"/>
  <c r="E53" i="16"/>
  <c r="J53" i="16" s="1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J33" i="16" s="1"/>
  <c r="D200" i="16"/>
  <c r="E195" i="16"/>
  <c r="E105" i="16"/>
  <c r="E268" i="16" s="1"/>
  <c r="D159" i="16"/>
  <c r="D214" i="16" s="1"/>
  <c r="D262" i="16"/>
  <c r="E198" i="16"/>
  <c r="D198" i="16"/>
  <c r="E160" i="16"/>
  <c r="E156" i="16"/>
  <c r="J156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E5" i="23"/>
  <c r="E9" i="7"/>
  <c r="E19" i="7" s="1"/>
  <c r="D37" i="27"/>
  <c r="D40" i="27"/>
  <c r="E49" i="27"/>
  <c r="D106" i="27"/>
  <c r="E53" i="27"/>
  <c r="D158" i="27"/>
  <c r="D213" i="27" s="1"/>
  <c r="D146" i="27"/>
  <c r="D201" i="27" s="1"/>
  <c r="D97" i="27"/>
  <c r="D260" i="27" s="1"/>
  <c r="D85" i="27"/>
  <c r="D248" i="27" s="1"/>
  <c r="D48" i="27"/>
  <c r="J20" i="9" s="1"/>
  <c r="D36" i="27"/>
  <c r="D22" i="27"/>
  <c r="D10" i="27"/>
  <c r="E140" i="27"/>
  <c r="J140" i="27" s="1"/>
  <c r="J195" i="27" s="1"/>
  <c r="E91" i="27"/>
  <c r="E254" i="27" s="1"/>
  <c r="E42" i="27"/>
  <c r="J42" i="27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6" i="27" s="1"/>
  <c r="E102" i="27"/>
  <c r="E265" i="27" s="1"/>
  <c r="E90" i="27"/>
  <c r="E41" i="27"/>
  <c r="J41" i="27" s="1"/>
  <c r="E27" i="27"/>
  <c r="E15" i="27"/>
  <c r="E3" i="27"/>
  <c r="D156" i="27"/>
  <c r="D211" i="27" s="1"/>
  <c r="D144" i="27"/>
  <c r="D199" i="27" s="1"/>
  <c r="D107" i="27"/>
  <c r="D95" i="27"/>
  <c r="D46" i="27"/>
  <c r="J18" i="9" s="1"/>
  <c r="D34" i="27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D33" i="27"/>
  <c r="D19" i="27"/>
  <c r="D7" i="27"/>
  <c r="E161" i="27"/>
  <c r="E216" i="27" s="1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149" i="27"/>
  <c r="D204" i="27" s="1"/>
  <c r="E155" i="27"/>
  <c r="J155" i="27" s="1"/>
  <c r="J210" i="27" s="1"/>
  <c r="E33" i="27"/>
  <c r="J33" i="27" s="1"/>
  <c r="E19" i="27"/>
  <c r="D160" i="27"/>
  <c r="D148" i="27"/>
  <c r="D203" i="27" s="1"/>
  <c r="E142" i="27"/>
  <c r="E32" i="27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D94" i="23"/>
  <c r="D45" i="23"/>
  <c r="D17" i="23"/>
  <c r="E141" i="23"/>
  <c r="J141" i="23" s="1"/>
  <c r="J196" i="23" s="1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D11" i="23"/>
  <c r="E40" i="23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3" i="23" s="1"/>
  <c r="D102" i="23"/>
  <c r="D90" i="23"/>
  <c r="E145" i="23"/>
  <c r="E35" i="23"/>
  <c r="J35" i="23" s="1"/>
  <c r="E21" i="23"/>
  <c r="E9" i="23"/>
  <c r="D150" i="23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149" i="23"/>
  <c r="E33" i="23"/>
  <c r="J33" i="23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J23" i="9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E276" i="19"/>
  <c r="F250" i="1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H266" i="13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F252" i="16"/>
  <c r="G248" i="16"/>
  <c r="G249" i="16"/>
  <c r="G196" i="16"/>
  <c r="F249" i="16"/>
  <c r="D199" i="16"/>
  <c r="H250" i="16"/>
  <c r="F248" i="16"/>
  <c r="H252" i="16"/>
  <c r="F250" i="16"/>
  <c r="F263" i="16"/>
  <c r="G274" i="16"/>
  <c r="G272" i="16"/>
  <c r="G270" i="16"/>
  <c r="G268" i="16"/>
  <c r="E272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I55" i="9" l="1"/>
  <c r="J40" i="27"/>
  <c r="K40" i="27" s="1"/>
  <c r="J169" i="9" s="1"/>
  <c r="I83" i="9"/>
  <c r="I80" i="9"/>
  <c r="AB17" i="9"/>
  <c r="I9" i="9"/>
  <c r="J150" i="27"/>
  <c r="J205" i="27" s="1"/>
  <c r="J118" i="9" s="1"/>
  <c r="E201" i="27"/>
  <c r="J146" i="27"/>
  <c r="J201" i="27" s="1"/>
  <c r="J114" i="9" s="1"/>
  <c r="E214" i="27"/>
  <c r="J159" i="27"/>
  <c r="J214" i="27" s="1"/>
  <c r="J49" i="27"/>
  <c r="J21" i="9" s="1"/>
  <c r="AB21" i="9" s="1"/>
  <c r="I81" i="9"/>
  <c r="J50" i="27"/>
  <c r="K50" i="27" s="1"/>
  <c r="J179" i="9" s="1"/>
  <c r="E203" i="27"/>
  <c r="J148" i="27"/>
  <c r="J203" i="27" s="1"/>
  <c r="J116" i="9" s="1"/>
  <c r="J40" i="23"/>
  <c r="I12" i="9" s="1"/>
  <c r="J147" i="27"/>
  <c r="J202" i="27" s="1"/>
  <c r="J115" i="9" s="1"/>
  <c r="E199" i="27"/>
  <c r="J144" i="27"/>
  <c r="J199" i="27" s="1"/>
  <c r="E197" i="27"/>
  <c r="J142" i="27"/>
  <c r="J197" i="27" s="1"/>
  <c r="E212" i="27"/>
  <c r="J157" i="27"/>
  <c r="J212" i="27" s="1"/>
  <c r="J125" i="9" s="1"/>
  <c r="I20" i="9"/>
  <c r="AA20" i="9" s="1"/>
  <c r="E208" i="27"/>
  <c r="J153" i="27"/>
  <c r="J208" i="27" s="1"/>
  <c r="D216" i="27"/>
  <c r="J161" i="27"/>
  <c r="J216" i="27" s="1"/>
  <c r="J43" i="27"/>
  <c r="AB15" i="9" s="1"/>
  <c r="J32" i="27"/>
  <c r="K32" i="27" s="1"/>
  <c r="J161" i="9" s="1"/>
  <c r="J53" i="27"/>
  <c r="J25" i="9" s="1"/>
  <c r="AB25" i="9" s="1"/>
  <c r="E200" i="23"/>
  <c r="J145" i="23"/>
  <c r="J200" i="23" s="1"/>
  <c r="E199" i="23"/>
  <c r="J144" i="23"/>
  <c r="J199" i="23" s="1"/>
  <c r="E211" i="23"/>
  <c r="J156" i="23"/>
  <c r="J211" i="23" s="1"/>
  <c r="E210" i="23"/>
  <c r="J155" i="23"/>
  <c r="J210" i="23" s="1"/>
  <c r="I67" i="9"/>
  <c r="I82" i="9"/>
  <c r="E207" i="23"/>
  <c r="J152" i="23"/>
  <c r="J207" i="23" s="1"/>
  <c r="E262" i="23"/>
  <c r="J153" i="23"/>
  <c r="J208" i="23" s="1"/>
  <c r="I76" i="9"/>
  <c r="D205" i="23"/>
  <c r="J150" i="23"/>
  <c r="J205" i="23" s="1"/>
  <c r="J43" i="23"/>
  <c r="E212" i="23"/>
  <c r="J157" i="23"/>
  <c r="J212" i="23" s="1"/>
  <c r="I78" i="9"/>
  <c r="E203" i="23"/>
  <c r="J148" i="23"/>
  <c r="J203" i="23" s="1"/>
  <c r="E214" i="23"/>
  <c r="J159" i="23"/>
  <c r="J214" i="23" s="1"/>
  <c r="E197" i="23"/>
  <c r="J142" i="23"/>
  <c r="J197" i="23" s="1"/>
  <c r="J147" i="23"/>
  <c r="J202" i="23" s="1"/>
  <c r="I115" i="9" s="1"/>
  <c r="D216" i="23"/>
  <c r="J161" i="23"/>
  <c r="J216" i="23" s="1"/>
  <c r="I79" i="9"/>
  <c r="I59" i="9"/>
  <c r="H83" i="9"/>
  <c r="E212" i="16"/>
  <c r="J157" i="16"/>
  <c r="J212" i="16" s="1"/>
  <c r="E126" i="9" s="1"/>
  <c r="E215" i="16"/>
  <c r="J160" i="16"/>
  <c r="E217" i="16"/>
  <c r="J162" i="16"/>
  <c r="E79" i="9" s="1"/>
  <c r="D216" i="16"/>
  <c r="J161" i="16"/>
  <c r="J216" i="16" s="1"/>
  <c r="E130" i="9" s="1"/>
  <c r="E210" i="16"/>
  <c r="J155" i="16"/>
  <c r="J210" i="16" s="1"/>
  <c r="E124" i="9" s="1"/>
  <c r="E31" i="9"/>
  <c r="W31" i="9" s="1"/>
  <c r="W29" i="9"/>
  <c r="N34" i="9"/>
  <c r="N43" i="9"/>
  <c r="N40" i="9"/>
  <c r="N37" i="9"/>
  <c r="N27" i="9"/>
  <c r="N29" i="9"/>
  <c r="X29" i="9"/>
  <c r="O31" i="9"/>
  <c r="O34" i="9"/>
  <c r="O29" i="9"/>
  <c r="O43" i="9"/>
  <c r="O40" i="9"/>
  <c r="O27" i="9"/>
  <c r="O37" i="9"/>
  <c r="Y29" i="9"/>
  <c r="P27" i="9"/>
  <c r="P29" i="9"/>
  <c r="P31" i="9"/>
  <c r="P37" i="9"/>
  <c r="P43" i="9"/>
  <c r="P34" i="9"/>
  <c r="P40" i="9"/>
  <c r="X28" i="9"/>
  <c r="O28" i="9"/>
  <c r="O33" i="9"/>
  <c r="O36" i="9"/>
  <c r="O41" i="9"/>
  <c r="O44" i="9"/>
  <c r="O49" i="9"/>
  <c r="O39" i="9"/>
  <c r="O42" i="9"/>
  <c r="O47" i="9"/>
  <c r="O50" i="9"/>
  <c r="O26" i="9"/>
  <c r="O38" i="9"/>
  <c r="O48" i="9"/>
  <c r="O30" i="9"/>
  <c r="O35" i="9"/>
  <c r="O46" i="9"/>
  <c r="O45" i="9"/>
  <c r="O32" i="9"/>
  <c r="Y28" i="9"/>
  <c r="P33" i="9"/>
  <c r="P35" i="9"/>
  <c r="P39" i="9"/>
  <c r="P41" i="9"/>
  <c r="P45" i="9"/>
  <c r="P47" i="9"/>
  <c r="P49" i="9"/>
  <c r="P28" i="9"/>
  <c r="P36" i="9"/>
  <c r="P44" i="9"/>
  <c r="P42" i="9"/>
  <c r="P50" i="9"/>
  <c r="P38" i="9"/>
  <c r="P48" i="9"/>
  <c r="P26" i="9"/>
  <c r="P30" i="9"/>
  <c r="P32" i="9"/>
  <c r="P46" i="9"/>
  <c r="M40" i="9"/>
  <c r="M43" i="9"/>
  <c r="M34" i="9"/>
  <c r="M37" i="9"/>
  <c r="M29" i="9"/>
  <c r="M31" i="9"/>
  <c r="M27" i="9"/>
  <c r="V29" i="9"/>
  <c r="M28" i="9"/>
  <c r="M41" i="9"/>
  <c r="M42" i="9"/>
  <c r="M32" i="9"/>
  <c r="M44" i="9"/>
  <c r="M33" i="9"/>
  <c r="M45" i="9"/>
  <c r="M46" i="9"/>
  <c r="M35" i="9"/>
  <c r="M47" i="9"/>
  <c r="M36" i="9"/>
  <c r="M48" i="9"/>
  <c r="M49" i="9"/>
  <c r="M26" i="9"/>
  <c r="M38" i="9"/>
  <c r="M50" i="9"/>
  <c r="M39" i="9"/>
  <c r="M30" i="9"/>
  <c r="V28" i="9"/>
  <c r="H30" i="9"/>
  <c r="Z30" i="9" s="1"/>
  <c r="J31" i="9"/>
  <c r="AB31" i="9" s="1"/>
  <c r="J27" i="9"/>
  <c r="AB27" i="9" s="1"/>
  <c r="K43" i="19"/>
  <c r="I29" i="9"/>
  <c r="J30" i="9"/>
  <c r="AB30" i="9" s="1"/>
  <c r="J26" i="9"/>
  <c r="AB26" i="9" s="1"/>
  <c r="I27" i="9"/>
  <c r="AA27" i="9" s="1"/>
  <c r="H26" i="9"/>
  <c r="Z26" i="9" s="1"/>
  <c r="H31" i="9"/>
  <c r="Z31" i="9" s="1"/>
  <c r="J29" i="9"/>
  <c r="I28" i="9"/>
  <c r="K42" i="19"/>
  <c r="H14" i="9"/>
  <c r="I26" i="9"/>
  <c r="AA26" i="9" s="1"/>
  <c r="H27" i="9"/>
  <c r="Z27" i="9" s="1"/>
  <c r="I30" i="9"/>
  <c r="AA30" i="9" s="1"/>
  <c r="J28" i="9"/>
  <c r="K41" i="19"/>
  <c r="H13" i="9"/>
  <c r="H29" i="9"/>
  <c r="I31" i="9"/>
  <c r="AA31" i="9" s="1"/>
  <c r="H28" i="9"/>
  <c r="K58" i="12"/>
  <c r="D187" i="9" s="1"/>
  <c r="K59" i="12"/>
  <c r="D188" i="9" s="1"/>
  <c r="K57" i="12"/>
  <c r="D186" i="9" s="1"/>
  <c r="D82" i="9"/>
  <c r="L75" i="12"/>
  <c r="D293" i="9" s="1"/>
  <c r="D83" i="9"/>
  <c r="D81" i="9"/>
  <c r="L74" i="12"/>
  <c r="D292" i="9" s="1"/>
  <c r="L76" i="12"/>
  <c r="D294" i="9" s="1"/>
  <c r="K57" i="27"/>
  <c r="J186" i="9" s="1"/>
  <c r="K58" i="27"/>
  <c r="J187" i="9" s="1"/>
  <c r="K59" i="23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H135" i="9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I130" i="9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E28" i="9"/>
  <c r="D206" i="16"/>
  <c r="D250" i="16"/>
  <c r="E206" i="27"/>
  <c r="E70" i="9"/>
  <c r="D273" i="16"/>
  <c r="E263" i="16"/>
  <c r="K53" i="16"/>
  <c r="E75" i="9"/>
  <c r="K57" i="16"/>
  <c r="E186" i="9" s="1"/>
  <c r="J211" i="16"/>
  <c r="E125" i="9" s="1"/>
  <c r="J215" i="16"/>
  <c r="E129" i="9" s="1"/>
  <c r="K55" i="16"/>
  <c r="E184" i="9" s="1"/>
  <c r="K54" i="16"/>
  <c r="E183" i="9" s="1"/>
  <c r="D248" i="16"/>
  <c r="E250" i="16"/>
  <c r="E269" i="16"/>
  <c r="D266" i="16"/>
  <c r="D264" i="16"/>
  <c r="E18" i="9"/>
  <c r="W18" i="9" s="1"/>
  <c r="K59" i="16"/>
  <c r="E188" i="9" s="1"/>
  <c r="D275" i="16"/>
  <c r="D269" i="16"/>
  <c r="K58" i="16"/>
  <c r="E187" i="9" s="1"/>
  <c r="E271" i="16"/>
  <c r="D265" i="16"/>
  <c r="E265" i="16"/>
  <c r="E253" i="27"/>
  <c r="D208" i="16"/>
  <c r="E267" i="16"/>
  <c r="E252" i="16"/>
  <c r="E275" i="16"/>
  <c r="E207" i="16"/>
  <c r="E266" i="16"/>
  <c r="J220" i="16"/>
  <c r="E134" i="9" s="1"/>
  <c r="E82" i="9"/>
  <c r="E76" i="9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E83" i="9"/>
  <c r="E220" i="16"/>
  <c r="E264" i="16"/>
  <c r="E81" i="9"/>
  <c r="D270" i="16"/>
  <c r="E248" i="16"/>
  <c r="I8" i="9"/>
  <c r="I23" i="9"/>
  <c r="D264" i="23"/>
  <c r="E264" i="23"/>
  <c r="D268" i="23"/>
  <c r="E261" i="23"/>
  <c r="E255" i="27"/>
  <c r="D254" i="27"/>
  <c r="E266" i="23"/>
  <c r="D202" i="23"/>
  <c r="D256" i="23"/>
  <c r="I10" i="9"/>
  <c r="D263" i="27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56" i="9"/>
  <c r="D267" i="27"/>
  <c r="D268" i="27"/>
  <c r="D261" i="27"/>
  <c r="E257" i="27"/>
  <c r="J126" i="9"/>
  <c r="J65" i="9"/>
  <c r="E266" i="27"/>
  <c r="D258" i="27"/>
  <c r="E260" i="27"/>
  <c r="E262" i="27"/>
  <c r="E195" i="27"/>
  <c r="D210" i="27"/>
  <c r="D252" i="27"/>
  <c r="D264" i="27"/>
  <c r="E270" i="27"/>
  <c r="J59" i="9"/>
  <c r="E256" i="27"/>
  <c r="E259" i="27"/>
  <c r="E268" i="27"/>
  <c r="D262" i="27"/>
  <c r="E251" i="27"/>
  <c r="D255" i="27"/>
  <c r="D253" i="23"/>
  <c r="I6" i="9"/>
  <c r="D204" i="23"/>
  <c r="J134" i="9"/>
  <c r="J82" i="9"/>
  <c r="K44" i="27"/>
  <c r="J173" i="9" s="1"/>
  <c r="AB16" i="9"/>
  <c r="K36" i="27"/>
  <c r="J165" i="9" s="1"/>
  <c r="J8" i="9"/>
  <c r="AB8" i="9" s="1"/>
  <c r="K52" i="27"/>
  <c r="J181" i="9" s="1"/>
  <c r="AB24" i="9"/>
  <c r="J122" i="9"/>
  <c r="J70" i="9"/>
  <c r="K45" i="27"/>
  <c r="J174" i="9" s="1"/>
  <c r="J132" i="9"/>
  <c r="J80" i="9"/>
  <c r="K37" i="27"/>
  <c r="J166" i="9" s="1"/>
  <c r="J9" i="9"/>
  <c r="AB9" i="9" s="1"/>
  <c r="J133" i="9"/>
  <c r="J81" i="9"/>
  <c r="D265" i="23"/>
  <c r="J119" i="9"/>
  <c r="J67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AB18" i="9"/>
  <c r="J130" i="9"/>
  <c r="J78" i="9"/>
  <c r="AB5" i="9"/>
  <c r="K51" i="27"/>
  <c r="J180" i="9" s="1"/>
  <c r="J128" i="9"/>
  <c r="J76" i="9"/>
  <c r="K48" i="27"/>
  <c r="J177" i="9" s="1"/>
  <c r="AB20" i="9"/>
  <c r="K39" i="27"/>
  <c r="J168" i="9" s="1"/>
  <c r="J11" i="9"/>
  <c r="AB11" i="9" s="1"/>
  <c r="AB4" i="9"/>
  <c r="D252" i="23"/>
  <c r="D266" i="23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I14" i="9"/>
  <c r="E265" i="23"/>
  <c r="D208" i="23"/>
  <c r="E196" i="23"/>
  <c r="D198" i="23"/>
  <c r="D249" i="23"/>
  <c r="I24" i="9"/>
  <c r="K53" i="23"/>
  <c r="I182" i="9" s="1"/>
  <c r="AA25" i="9"/>
  <c r="E213" i="23"/>
  <c r="I111" i="9"/>
  <c r="I62" i="9"/>
  <c r="I107" i="9"/>
  <c r="D255" i="23"/>
  <c r="I128" i="9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I119" i="9"/>
  <c r="K50" i="23"/>
  <c r="I179" i="9" s="1"/>
  <c r="I132" i="9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D74" i="9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D77" i="9"/>
  <c r="D127" i="9"/>
  <c r="D75" i="9"/>
  <c r="G132" i="9"/>
  <c r="G80" i="9"/>
  <c r="F123" i="9"/>
  <c r="F71" i="9"/>
  <c r="H121" i="9"/>
  <c r="H69" i="9"/>
  <c r="F129" i="9"/>
  <c r="F77" i="9"/>
  <c r="H124" i="9"/>
  <c r="H72" i="9"/>
  <c r="J206" i="16"/>
  <c r="E120" i="9" s="1"/>
  <c r="E68" i="9"/>
  <c r="F128" i="9"/>
  <c r="F76" i="9"/>
  <c r="G123" i="9"/>
  <c r="G71" i="9"/>
  <c r="H132" i="9"/>
  <c r="H80" i="9"/>
  <c r="K53" i="19"/>
  <c r="Z25" i="9"/>
  <c r="K51" i="16"/>
  <c r="E23" i="9"/>
  <c r="K48" i="16"/>
  <c r="E20" i="9"/>
  <c r="W20" i="9" s="1"/>
  <c r="K49" i="13"/>
  <c r="F21" i="9"/>
  <c r="X21" i="9" s="1"/>
  <c r="K51" i="13"/>
  <c r="F23" i="9"/>
  <c r="O23" i="9" s="1"/>
  <c r="K49" i="6"/>
  <c r="G178" i="9" s="1"/>
  <c r="G21" i="9"/>
  <c r="Y21" i="9" s="1"/>
  <c r="K50" i="13"/>
  <c r="F22" i="9"/>
  <c r="O22" i="9" s="1"/>
  <c r="K53" i="13"/>
  <c r="F25" i="9"/>
  <c r="X25" i="9" s="1"/>
  <c r="K45" i="6"/>
  <c r="G17" i="9"/>
  <c r="Y17" i="9" s="1"/>
  <c r="K50" i="6"/>
  <c r="G22" i="9"/>
  <c r="P22" i="9" s="1"/>
  <c r="K50" i="19"/>
  <c r="K47" i="19"/>
  <c r="Z19" i="9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Z18" i="9"/>
  <c r="K47" i="13"/>
  <c r="F19" i="9"/>
  <c r="X19" i="9" s="1"/>
  <c r="K49" i="16"/>
  <c r="E21" i="9"/>
  <c r="W21" i="9" s="1"/>
  <c r="K52" i="13"/>
  <c r="F181" i="9" s="1"/>
  <c r="F24" i="9"/>
  <c r="X24" i="9" s="1"/>
  <c r="K48" i="19"/>
  <c r="Z20" i="9"/>
  <c r="K48" i="13"/>
  <c r="F20" i="9"/>
  <c r="X20" i="9" s="1"/>
  <c r="K51" i="12"/>
  <c r="D180" i="9" s="1"/>
  <c r="D23" i="9"/>
  <c r="M23" i="9" s="1"/>
  <c r="K51" i="19"/>
  <c r="K46" i="13"/>
  <c r="F18" i="9"/>
  <c r="X18" i="9" s="1"/>
  <c r="K50" i="12"/>
  <c r="D179" i="9" s="1"/>
  <c r="D22" i="9"/>
  <c r="M22" i="9" s="1"/>
  <c r="K47" i="16"/>
  <c r="E19" i="9"/>
  <c r="W19" i="9" s="1"/>
  <c r="K44" i="19"/>
  <c r="Z16" i="9"/>
  <c r="K52" i="16"/>
  <c r="E24" i="9"/>
  <c r="W24" i="9" s="1"/>
  <c r="K49" i="19"/>
  <c r="Z21" i="9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P23" i="9" s="1"/>
  <c r="K45" i="19"/>
  <c r="Z17" i="9"/>
  <c r="K52" i="19"/>
  <c r="Z24" i="9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I77" i="9" l="1"/>
  <c r="K43" i="27"/>
  <c r="J172" i="9" s="1"/>
  <c r="J58" i="9"/>
  <c r="K53" i="27"/>
  <c r="J182" i="9" s="1"/>
  <c r="I75" i="9"/>
  <c r="J60" i="9"/>
  <c r="J75" i="9"/>
  <c r="J77" i="9"/>
  <c r="I63" i="9"/>
  <c r="S22" i="9"/>
  <c r="K49" i="27"/>
  <c r="J178" i="9" s="1"/>
  <c r="I66" i="9"/>
  <c r="J69" i="9"/>
  <c r="I72" i="9"/>
  <c r="I60" i="9"/>
  <c r="I64" i="9"/>
  <c r="I69" i="9"/>
  <c r="I71" i="9"/>
  <c r="I73" i="9"/>
  <c r="I68" i="9"/>
  <c r="I58" i="9"/>
  <c r="P21" i="9"/>
  <c r="P73" i="9" s="1"/>
  <c r="N31" i="9"/>
  <c r="O18" i="9"/>
  <c r="O70" i="9" s="1"/>
  <c r="P19" i="9"/>
  <c r="P71" i="9" s="1"/>
  <c r="P25" i="9"/>
  <c r="P77" i="9" s="1"/>
  <c r="O24" i="9"/>
  <c r="O76" i="9" s="1"/>
  <c r="O16" i="9"/>
  <c r="O68" i="9" s="1"/>
  <c r="O20" i="9"/>
  <c r="O72" i="9" s="1"/>
  <c r="N19" i="9"/>
  <c r="W28" i="9"/>
  <c r="N39" i="9"/>
  <c r="N42" i="9"/>
  <c r="N47" i="9"/>
  <c r="N50" i="9"/>
  <c r="N20" i="9"/>
  <c r="N26" i="9"/>
  <c r="N33" i="9"/>
  <c r="N48" i="9"/>
  <c r="N30" i="9"/>
  <c r="N44" i="9"/>
  <c r="N45" i="9"/>
  <c r="N16" i="9"/>
  <c r="N49" i="9"/>
  <c r="N36" i="9"/>
  <c r="N22" i="9"/>
  <c r="N46" i="9"/>
  <c r="N18" i="9"/>
  <c r="N23" i="9"/>
  <c r="N28" i="9"/>
  <c r="N35" i="9"/>
  <c r="N21" i="9"/>
  <c r="N32" i="9"/>
  <c r="N41" i="9"/>
  <c r="N38" i="9"/>
  <c r="N24" i="9"/>
  <c r="P16" i="9"/>
  <c r="P68" i="9" s="1"/>
  <c r="N17" i="9"/>
  <c r="AA28" i="9"/>
  <c r="R3" i="9"/>
  <c r="R11" i="9"/>
  <c r="R15" i="9"/>
  <c r="R23" i="9"/>
  <c r="R25" i="9"/>
  <c r="R33" i="9"/>
  <c r="R35" i="9"/>
  <c r="R39" i="9"/>
  <c r="R41" i="9"/>
  <c r="R45" i="9"/>
  <c r="R47" i="9"/>
  <c r="R49" i="9"/>
  <c r="R30" i="9"/>
  <c r="R38" i="9"/>
  <c r="R46" i="9"/>
  <c r="R4" i="9"/>
  <c r="R10" i="9"/>
  <c r="R16" i="9"/>
  <c r="R22" i="9"/>
  <c r="R28" i="9"/>
  <c r="R36" i="9"/>
  <c r="R44" i="9"/>
  <c r="R8" i="9"/>
  <c r="R14" i="9"/>
  <c r="R24" i="9"/>
  <c r="R20" i="9"/>
  <c r="R48" i="9"/>
  <c r="R26" i="9"/>
  <c r="R50" i="9"/>
  <c r="R6" i="9"/>
  <c r="R12" i="9"/>
  <c r="R32" i="9"/>
  <c r="R42" i="9"/>
  <c r="P20" i="9"/>
  <c r="P72" i="9" s="1"/>
  <c r="O21" i="9"/>
  <c r="O73" i="9" s="1"/>
  <c r="Z28" i="9"/>
  <c r="Q3" i="9"/>
  <c r="Q15" i="9"/>
  <c r="Q21" i="9"/>
  <c r="Q73" i="9" s="1"/>
  <c r="Q23" i="9"/>
  <c r="Q75" i="9" s="1"/>
  <c r="Q25" i="9"/>
  <c r="Q77" i="9" s="1"/>
  <c r="Q33" i="9"/>
  <c r="Q85" i="9" s="1"/>
  <c r="Q35" i="9"/>
  <c r="Q87" i="9" s="1"/>
  <c r="Q39" i="9"/>
  <c r="Q91" i="9" s="1"/>
  <c r="Q41" i="9"/>
  <c r="Q93" i="9" s="1"/>
  <c r="Q45" i="9"/>
  <c r="Q97" i="9" s="1"/>
  <c r="Q47" i="9"/>
  <c r="Q99" i="9" s="1"/>
  <c r="Q49" i="9"/>
  <c r="Q101" i="9" s="1"/>
  <c r="Q4" i="9"/>
  <c r="Q16" i="9"/>
  <c r="Q68" i="9" s="1"/>
  <c r="Q22" i="9"/>
  <c r="Q74" i="9" s="1"/>
  <c r="Q28" i="9"/>
  <c r="Q36" i="9"/>
  <c r="Q88" i="9" s="1"/>
  <c r="Q44" i="9"/>
  <c r="Q96" i="9" s="1"/>
  <c r="Q18" i="9"/>
  <c r="Q70" i="9" s="1"/>
  <c r="Q14" i="9"/>
  <c r="Q24" i="9"/>
  <c r="Q76" i="9" s="1"/>
  <c r="Q38" i="9"/>
  <c r="Q90" i="9" s="1"/>
  <c r="Q20" i="9"/>
  <c r="Q72" i="9" s="1"/>
  <c r="Q48" i="9"/>
  <c r="Q100" i="9" s="1"/>
  <c r="Q26" i="9"/>
  <c r="Q50" i="9"/>
  <c r="Q102" i="9" s="1"/>
  <c r="Q30" i="9"/>
  <c r="Q32" i="9"/>
  <c r="Q84" i="9" s="1"/>
  <c r="Q46" i="9"/>
  <c r="Q98" i="9" s="1"/>
  <c r="Q42" i="9"/>
  <c r="Q94" i="9" s="1"/>
  <c r="AB29" i="9"/>
  <c r="S5" i="9"/>
  <c r="S9" i="9"/>
  <c r="S17" i="9"/>
  <c r="S27" i="9"/>
  <c r="S31" i="9"/>
  <c r="S29" i="9"/>
  <c r="S34" i="9"/>
  <c r="S43" i="9"/>
  <c r="S40" i="9"/>
  <c r="S37" i="9"/>
  <c r="P17" i="9"/>
  <c r="P69" i="9" s="1"/>
  <c r="P24" i="9"/>
  <c r="P76" i="9" s="1"/>
  <c r="Z29" i="9"/>
  <c r="Q5" i="9"/>
  <c r="Q13" i="9"/>
  <c r="Q17" i="9"/>
  <c r="Q69" i="9" s="1"/>
  <c r="Q19" i="9"/>
  <c r="Q71" i="9" s="1"/>
  <c r="Q27" i="9"/>
  <c r="Q29" i="9"/>
  <c r="Q31" i="9"/>
  <c r="Q37" i="9"/>
  <c r="Q89" i="9" s="1"/>
  <c r="Q43" i="9"/>
  <c r="Q95" i="9" s="1"/>
  <c r="Q34" i="9"/>
  <c r="Q86" i="9" s="1"/>
  <c r="Q40" i="9"/>
  <c r="Q92" i="9" s="1"/>
  <c r="P18" i="9"/>
  <c r="P70" i="9" s="1"/>
  <c r="O25" i="9"/>
  <c r="O77" i="9" s="1"/>
  <c r="O19" i="9"/>
  <c r="O71" i="9" s="1"/>
  <c r="AB28" i="9"/>
  <c r="S3" i="9"/>
  <c r="S7" i="9"/>
  <c r="S11" i="9"/>
  <c r="S15" i="9"/>
  <c r="S21" i="9"/>
  <c r="S23" i="9"/>
  <c r="S25" i="9"/>
  <c r="S6" i="9"/>
  <c r="S18" i="9"/>
  <c r="S24" i="9"/>
  <c r="S30" i="9"/>
  <c r="S33" i="9"/>
  <c r="S38" i="9"/>
  <c r="S41" i="9"/>
  <c r="S46" i="9"/>
  <c r="S49" i="9"/>
  <c r="S4" i="9"/>
  <c r="S10" i="9"/>
  <c r="S16" i="9"/>
  <c r="S28" i="9"/>
  <c r="S36" i="9"/>
  <c r="S39" i="9"/>
  <c r="S44" i="9"/>
  <c r="S47" i="9"/>
  <c r="S42" i="9"/>
  <c r="S8" i="9"/>
  <c r="S20" i="9"/>
  <c r="S48" i="9"/>
  <c r="S35" i="9"/>
  <c r="S26" i="9"/>
  <c r="S45" i="9"/>
  <c r="S50" i="9"/>
  <c r="S32" i="9"/>
  <c r="O17" i="9"/>
  <c r="O69" i="9" s="1"/>
  <c r="AA29" i="9"/>
  <c r="R5" i="9"/>
  <c r="R9" i="9"/>
  <c r="R17" i="9"/>
  <c r="R27" i="9"/>
  <c r="R29" i="9"/>
  <c r="R31" i="9"/>
  <c r="R37" i="9"/>
  <c r="R43" i="9"/>
  <c r="R34" i="9"/>
  <c r="R40" i="9"/>
  <c r="M24" i="9"/>
  <c r="M25" i="9"/>
  <c r="I21" i="9"/>
  <c r="AA21" i="9" s="1"/>
  <c r="AA17" i="9"/>
  <c r="K43" i="23"/>
  <c r="L43" i="23" s="1"/>
  <c r="I261" i="9" s="1"/>
  <c r="K47" i="27"/>
  <c r="J176" i="9" s="1"/>
  <c r="J19" i="9"/>
  <c r="AB19" i="9" s="1"/>
  <c r="I19" i="9"/>
  <c r="AA19" i="9" s="1"/>
  <c r="I18" i="9"/>
  <c r="R18" i="9" s="1"/>
  <c r="K41" i="27"/>
  <c r="J170" i="9" s="1"/>
  <c r="J13" i="9"/>
  <c r="S13" i="9" s="1"/>
  <c r="K42" i="27"/>
  <c r="J171" i="9" s="1"/>
  <c r="J14" i="9"/>
  <c r="AB14" i="9" s="1"/>
  <c r="K41" i="23"/>
  <c r="I170" i="9" s="1"/>
  <c r="I13" i="9"/>
  <c r="R13" i="9" s="1"/>
  <c r="L56" i="27"/>
  <c r="J274" i="9" s="1"/>
  <c r="L57" i="23"/>
  <c r="I275" i="9" s="1"/>
  <c r="L54" i="27"/>
  <c r="J272" i="9" s="1"/>
  <c r="L54" i="23"/>
  <c r="I272" i="9" s="1"/>
  <c r="L55" i="27"/>
  <c r="J273" i="9" s="1"/>
  <c r="L58" i="27"/>
  <c r="J276" i="9" s="1"/>
  <c r="L57" i="27"/>
  <c r="J275" i="9" s="1"/>
  <c r="L59" i="23"/>
  <c r="I277" i="9" s="1"/>
  <c r="L56" i="23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O92" i="9"/>
  <c r="O95" i="9"/>
  <c r="O99" i="9"/>
  <c r="O51" i="9"/>
  <c r="O103" i="9" s="1"/>
  <c r="O94" i="9"/>
  <c r="O98" i="9"/>
  <c r="O84" i="9"/>
  <c r="O87" i="9"/>
  <c r="O89" i="9"/>
  <c r="O102" i="9"/>
  <c r="O91" i="9"/>
  <c r="O97" i="9"/>
  <c r="O100" i="9"/>
  <c r="O86" i="9"/>
  <c r="O93" i="9"/>
  <c r="O85" i="9"/>
  <c r="O96" i="9"/>
  <c r="O88" i="9"/>
  <c r="O90" i="9"/>
  <c r="O101" i="9"/>
  <c r="O52" i="9"/>
  <c r="O104" i="9" s="1"/>
  <c r="R51" i="9"/>
  <c r="R52" i="9"/>
  <c r="Q51" i="9"/>
  <c r="Q103" i="9" s="1"/>
  <c r="Q52" i="9"/>
  <c r="Q104" i="9" s="1"/>
  <c r="M52" i="9"/>
  <c r="M51" i="9"/>
  <c r="N51" i="9"/>
  <c r="N52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51" i="9"/>
  <c r="P103" i="9" s="1"/>
  <c r="P52" i="9"/>
  <c r="P104" i="9" s="1"/>
  <c r="AB23" i="9"/>
  <c r="S51" i="9"/>
  <c r="S52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4" i="27"/>
  <c r="J262" i="9" s="1"/>
  <c r="L39" i="27"/>
  <c r="J257" i="9" s="1"/>
  <c r="L32" i="27"/>
  <c r="J250" i="9" s="1"/>
  <c r="L53" i="27"/>
  <c r="J271" i="9" s="1"/>
  <c r="L51" i="27"/>
  <c r="J269" i="9" s="1"/>
  <c r="L45" i="27"/>
  <c r="J263" i="9" s="1"/>
  <c r="L40" i="27"/>
  <c r="J258" i="9" s="1"/>
  <c r="L52" i="27"/>
  <c r="J270" i="9" s="1"/>
  <c r="L37" i="27"/>
  <c r="J255" i="9" s="1"/>
  <c r="L38" i="27"/>
  <c r="J256" i="9" s="1"/>
  <c r="L31" i="27"/>
  <c r="J249" i="9" s="1"/>
  <c r="K42" i="23"/>
  <c r="I171" i="9" s="1"/>
  <c r="L33" i="27"/>
  <c r="J251" i="9" s="1"/>
  <c r="L46" i="27"/>
  <c r="J264" i="9" s="1"/>
  <c r="L48" i="27"/>
  <c r="J266" i="9" s="1"/>
  <c r="L36" i="27"/>
  <c r="J254" i="9" s="1"/>
  <c r="K35" i="23"/>
  <c r="I7" i="9"/>
  <c r="R7" i="9" s="1"/>
  <c r="K47" i="23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AA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75" i="9"/>
  <c r="P75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P74" i="9"/>
  <c r="O7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J206" i="12" s="1"/>
  <c r="L43" i="27" l="1"/>
  <c r="J261" i="9" s="1"/>
  <c r="AB22" i="9"/>
  <c r="L49" i="27"/>
  <c r="J267" i="9" s="1"/>
  <c r="R21" i="9"/>
  <c r="R73" i="9" s="1"/>
  <c r="S12" i="9"/>
  <c r="S64" i="9" s="1"/>
  <c r="R19" i="9"/>
  <c r="R71" i="9" s="1"/>
  <c r="S14" i="9"/>
  <c r="S66" i="9" s="1"/>
  <c r="N25" i="9"/>
  <c r="N77" i="9" s="1"/>
  <c r="S19" i="9"/>
  <c r="S71" i="9" s="1"/>
  <c r="L47" i="27"/>
  <c r="J265" i="9" s="1"/>
  <c r="R69" i="9"/>
  <c r="L41" i="27"/>
  <c r="J259" i="9" s="1"/>
  <c r="AB13" i="9"/>
  <c r="L42" i="27"/>
  <c r="J260" i="9" s="1"/>
  <c r="I172" i="9"/>
  <c r="L41" i="23"/>
  <c r="I259" i="9" s="1"/>
  <c r="AA18" i="9"/>
  <c r="L40" i="23"/>
  <c r="I258" i="9" s="1"/>
  <c r="N96" i="9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5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6" i="9"/>
  <c r="R78" i="9"/>
  <c r="R74" i="9"/>
  <c r="R57" i="9"/>
  <c r="R79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J48" i="12" s="1"/>
  <c r="D152" i="12"/>
  <c r="E152" i="12"/>
  <c r="J152" i="12" s="1"/>
  <c r="J207" i="12" s="1"/>
  <c r="E155" i="12"/>
  <c r="J155" i="12" s="1"/>
  <c r="J210" i="12" s="1"/>
  <c r="D99" i="12"/>
  <c r="D46" i="12"/>
  <c r="D102" i="12"/>
  <c r="D49" i="12"/>
  <c r="E99" i="12"/>
  <c r="E46" i="12"/>
  <c r="J46" i="12" s="1"/>
  <c r="E102" i="12"/>
  <c r="E49" i="12"/>
  <c r="J49" i="12" s="1"/>
  <c r="D153" i="12"/>
  <c r="D156" i="12"/>
  <c r="D97" i="12"/>
  <c r="D44" i="12"/>
  <c r="E153" i="12"/>
  <c r="J153" i="12" s="1"/>
  <c r="J208" i="12" s="1"/>
  <c r="E156" i="12"/>
  <c r="J156" i="12" s="1"/>
  <c r="J211" i="12" s="1"/>
  <c r="E97" i="12"/>
  <c r="E264" i="12" s="1"/>
  <c r="E44" i="12"/>
  <c r="J44" i="12" s="1"/>
  <c r="D100" i="12"/>
  <c r="D47" i="12"/>
  <c r="D101" i="12"/>
  <c r="D48" i="12"/>
  <c r="E98" i="12"/>
  <c r="E45" i="12"/>
  <c r="J45" i="12" s="1"/>
  <c r="D155" i="12"/>
  <c r="D151" i="12"/>
  <c r="E100" i="12"/>
  <c r="E47" i="12"/>
  <c r="J47" i="12" s="1"/>
  <c r="D154" i="12"/>
  <c r="E154" i="12"/>
  <c r="J154" i="12" s="1"/>
  <c r="J209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E267" i="12" l="1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E85" i="19"/>
  <c r="E3" i="19"/>
  <c r="E9" i="19"/>
  <c r="E21" i="19"/>
  <c r="D4" i="19"/>
  <c r="D139" i="19"/>
  <c r="J139" i="19" s="1"/>
  <c r="J194" i="19" s="1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D176" i="9"/>
  <c r="M76" i="9"/>
  <c r="M74" i="9"/>
  <c r="M77" i="9"/>
  <c r="M75" i="9"/>
  <c r="V16" i="9"/>
  <c r="M68" i="9"/>
  <c r="V18" i="9"/>
  <c r="M70" i="9"/>
  <c r="V21" i="9"/>
  <c r="M73" i="9"/>
  <c r="V17" i="9"/>
  <c r="M69" i="9"/>
  <c r="V20" i="9"/>
  <c r="M72" i="9"/>
  <c r="Z10" i="9"/>
  <c r="V19" i="9"/>
  <c r="M71" i="9"/>
  <c r="H6" i="9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J304" i="9" l="1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D125" i="9"/>
  <c r="D121" i="9"/>
  <c r="D124" i="9"/>
  <c r="D120" i="9"/>
  <c r="D122" i="9"/>
  <c r="D123" i="9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41" i="13"/>
  <c r="J43" i="13"/>
  <c r="J42" i="13"/>
  <c r="J139" i="13"/>
  <c r="J194" i="13" s="1"/>
  <c r="J40" i="13"/>
  <c r="J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J37" i="12" s="1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J139" i="6" l="1"/>
  <c r="J194" i="6" s="1"/>
  <c r="J147" i="12"/>
  <c r="J202" i="12" s="1"/>
  <c r="J150" i="12"/>
  <c r="J205" i="12" s="1"/>
  <c r="J42" i="12"/>
  <c r="J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45" i="12"/>
  <c r="D7" i="12"/>
  <c r="D86" i="12"/>
  <c r="D33" i="12"/>
  <c r="D89" i="12"/>
  <c r="D36" i="12"/>
  <c r="E86" i="12"/>
  <c r="E33" i="12"/>
  <c r="J33" i="12" s="1"/>
  <c r="E89" i="12"/>
  <c r="E36" i="12"/>
  <c r="J36" i="12" s="1"/>
  <c r="D140" i="12"/>
  <c r="D196" i="12" s="1"/>
  <c r="D143" i="12"/>
  <c r="D199" i="12" s="1"/>
  <c r="E140" i="12"/>
  <c r="E143" i="12"/>
  <c r="D8" i="12"/>
  <c r="D87" i="12"/>
  <c r="D34" i="12"/>
  <c r="D15" i="12"/>
  <c r="D37" i="12"/>
  <c r="K37" i="12" s="1"/>
  <c r="D42" i="12"/>
  <c r="E8" i="12"/>
  <c r="E19" i="12"/>
  <c r="E9" i="12"/>
  <c r="E87" i="12"/>
  <c r="E34" i="12"/>
  <c r="J34" i="12" s="1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J35" i="12" s="1"/>
  <c r="E17" i="12"/>
  <c r="E38" i="12"/>
  <c r="E91" i="12"/>
  <c r="D6" i="12"/>
  <c r="D139" i="12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J31" i="12" s="1"/>
  <c r="D13" i="12"/>
  <c r="E22" i="12"/>
  <c r="E5" i="12"/>
  <c r="D10" i="12"/>
  <c r="D90" i="12"/>
  <c r="E15" i="12"/>
  <c r="E39" i="12"/>
  <c r="J39" i="12" s="1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J41" i="12" s="1"/>
  <c r="D5" i="12"/>
  <c r="D41" i="12"/>
  <c r="D148" i="12"/>
  <c r="D25" i="12"/>
  <c r="E23" i="12"/>
  <c r="D9" i="12"/>
  <c r="E16" i="12"/>
  <c r="E4" i="12"/>
  <c r="E94" i="12"/>
  <c r="E148" i="12"/>
  <c r="J148" i="12" s="1"/>
  <c r="J203" i="12" s="1"/>
  <c r="D20" i="12"/>
  <c r="E20" i="12"/>
  <c r="D16" i="12"/>
  <c r="E149" i="12"/>
  <c r="J149" i="12" s="1"/>
  <c r="J204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K37" i="13"/>
  <c r="F166" i="9" s="1"/>
  <c r="F9" i="9"/>
  <c r="O9" i="9" s="1"/>
  <c r="K34" i="13"/>
  <c r="F163" i="9" s="1"/>
  <c r="F6" i="9"/>
  <c r="O6" i="9" s="1"/>
  <c r="F109" i="9"/>
  <c r="F57" i="9"/>
  <c r="K35" i="13"/>
  <c r="F164" i="9" s="1"/>
  <c r="F7" i="9"/>
  <c r="O7" i="9" s="1"/>
  <c r="F115" i="9"/>
  <c r="F63" i="9"/>
  <c r="K42" i="13"/>
  <c r="F171" i="9" s="1"/>
  <c r="F14" i="9"/>
  <c r="O14" i="9" s="1"/>
  <c r="F117" i="9"/>
  <c r="F65" i="9"/>
  <c r="K40" i="13"/>
  <c r="F12" i="9"/>
  <c r="O12" i="9" s="1"/>
  <c r="F116" i="9"/>
  <c r="F64" i="9"/>
  <c r="K39" i="13"/>
  <c r="F168" i="9" s="1"/>
  <c r="F11" i="9"/>
  <c r="O11" i="9" s="1"/>
  <c r="F118" i="9"/>
  <c r="F66" i="9"/>
  <c r="K36" i="13"/>
  <c r="F165" i="9" s="1"/>
  <c r="F8" i="9"/>
  <c r="O8" i="9" s="1"/>
  <c r="F108" i="9"/>
  <c r="F56" i="9"/>
  <c r="K32" i="13"/>
  <c r="F161" i="9" s="1"/>
  <c r="F4" i="9"/>
  <c r="O4" i="9" s="1"/>
  <c r="F111" i="9"/>
  <c r="F59" i="9"/>
  <c r="F113" i="9"/>
  <c r="F61" i="9"/>
  <c r="F114" i="9"/>
  <c r="F62" i="9"/>
  <c r="O62" i="9" s="1"/>
  <c r="K41" i="13"/>
  <c r="F170" i="9" s="1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K43" i="12"/>
  <c r="H251" i="12"/>
  <c r="H194" i="12"/>
  <c r="G251" i="12"/>
  <c r="G194" i="12"/>
  <c r="F251" i="12"/>
  <c r="F194" i="12"/>
  <c r="G55" i="9" l="1"/>
  <c r="P55" i="9" s="1"/>
  <c r="D64" i="9"/>
  <c r="K42" i="12"/>
  <c r="D171" i="9" s="1"/>
  <c r="D67" i="9"/>
  <c r="J32" i="12"/>
  <c r="K32" i="12" s="1"/>
  <c r="D161" i="9" s="1"/>
  <c r="E200" i="12"/>
  <c r="J144" i="12"/>
  <c r="J199" i="12" s="1"/>
  <c r="E202" i="12"/>
  <c r="J146" i="12"/>
  <c r="J201" i="12" s="1"/>
  <c r="E194" i="12"/>
  <c r="J138" i="12"/>
  <c r="J193" i="12" s="1"/>
  <c r="L47" i="12" s="1"/>
  <c r="D265" i="9" s="1"/>
  <c r="E199" i="12"/>
  <c r="J143" i="12"/>
  <c r="J198" i="12" s="1"/>
  <c r="E198" i="12"/>
  <c r="J142" i="12"/>
  <c r="J197" i="12" s="1"/>
  <c r="E197" i="12"/>
  <c r="J141" i="12"/>
  <c r="J196" i="12" s="1"/>
  <c r="D195" i="12"/>
  <c r="J139" i="12"/>
  <c r="J194" i="12" s="1"/>
  <c r="E196" i="12"/>
  <c r="J140" i="12"/>
  <c r="J195" i="12" s="1"/>
  <c r="E201" i="12"/>
  <c r="J145" i="12"/>
  <c r="J200" i="12" s="1"/>
  <c r="J38" i="12"/>
  <c r="D10" i="9" s="1"/>
  <c r="M10" i="9" s="1"/>
  <c r="J40" i="12"/>
  <c r="K40" i="12" s="1"/>
  <c r="L40" i="12" s="1"/>
  <c r="D258" i="9" s="1"/>
  <c r="J43" i="16"/>
  <c r="K43" i="16" s="1"/>
  <c r="E172" i="9" s="1"/>
  <c r="E223" i="9" s="1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K36" i="12"/>
  <c r="D165" i="9" s="1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J39" i="16" s="1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J41" i="16" s="1"/>
  <c r="D12" i="16"/>
  <c r="D18" i="16"/>
  <c r="K33" i="12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J42" i="16" s="1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J31" i="16" s="1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57" i="9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K41" i="12"/>
  <c r="D170" i="9" s="1"/>
  <c r="K34" i="12"/>
  <c r="D163" i="9" s="1"/>
  <c r="K39" i="12"/>
  <c r="D168" i="9" s="1"/>
  <c r="E251" i="12"/>
  <c r="K35" i="12"/>
  <c r="K31" i="12"/>
  <c r="D160" i="9" s="1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L34" i="13"/>
  <c r="F252" i="9" s="1"/>
  <c r="F107" i="9"/>
  <c r="F55" i="9"/>
  <c r="L40" i="13"/>
  <c r="F258" i="9" s="1"/>
  <c r="F169" i="9"/>
  <c r="F217" i="9" s="1"/>
  <c r="K33" i="13"/>
  <c r="F5" i="9"/>
  <c r="O5" i="9" s="1"/>
  <c r="F112" i="9"/>
  <c r="F60" i="9"/>
  <c r="K43" i="13"/>
  <c r="F172" i="9" s="1"/>
  <c r="F15" i="9"/>
  <c r="O15" i="9" s="1"/>
  <c r="F119" i="9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66" i="9"/>
  <c r="D9" i="9"/>
  <c r="M9" i="9" s="1"/>
  <c r="D14" i="9"/>
  <c r="M14" i="9" s="1"/>
  <c r="D15" i="9"/>
  <c r="M15" i="9" s="1"/>
  <c r="D119" i="9"/>
  <c r="D116" i="9"/>
  <c r="D5" i="7"/>
  <c r="E5" i="7"/>
  <c r="E15" i="7" s="1"/>
  <c r="D63" i="9" l="1"/>
  <c r="D61" i="9"/>
  <c r="M61" i="9" s="1"/>
  <c r="D56" i="9"/>
  <c r="D55" i="9"/>
  <c r="K38" i="12"/>
  <c r="D167" i="9" s="1"/>
  <c r="D60" i="9"/>
  <c r="D59" i="9"/>
  <c r="D58" i="9"/>
  <c r="J40" i="16"/>
  <c r="K40" i="16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E13" i="9"/>
  <c r="N13" i="9" s="1"/>
  <c r="E15" i="9"/>
  <c r="N15" i="9" s="1"/>
  <c r="K32" i="16"/>
  <c r="E14" i="9"/>
  <c r="N14" i="9" s="1"/>
  <c r="K37" i="16"/>
  <c r="E6" i="9"/>
  <c r="N6" i="9" s="1"/>
  <c r="D5" i="9"/>
  <c r="M5" i="9" s="1"/>
  <c r="E8" i="9"/>
  <c r="N8" i="9" s="1"/>
  <c r="E7" i="9"/>
  <c r="N7" i="9" s="1"/>
  <c r="E5" i="9"/>
  <c r="N5" i="9" s="1"/>
  <c r="E11" i="9"/>
  <c r="N11" i="9" s="1"/>
  <c r="E3" i="9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D193" i="16"/>
  <c r="D247" i="16"/>
  <c r="L33" i="12"/>
  <c r="D251" i="9" s="1"/>
  <c r="L38" i="12"/>
  <c r="D256" i="9" s="1"/>
  <c r="D62" i="9"/>
  <c r="M62" i="9" s="1"/>
  <c r="D13" i="9"/>
  <c r="M13" i="9" s="1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L36" i="12"/>
  <c r="D254" i="9" s="1"/>
  <c r="D11" i="9"/>
  <c r="M11" i="9" s="1"/>
  <c r="D3" i="9"/>
  <c r="M3" i="9" s="1"/>
  <c r="L35" i="12"/>
  <c r="D253" i="9" s="1"/>
  <c r="D164" i="9"/>
  <c r="D214" i="9" s="1"/>
  <c r="L42" i="12"/>
  <c r="D260" i="9" s="1"/>
  <c r="L31" i="12"/>
  <c r="D249" i="9" s="1"/>
  <c r="L41" i="12"/>
  <c r="D259" i="9" s="1"/>
  <c r="L34" i="12"/>
  <c r="D252" i="9" s="1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7" i="9" l="1"/>
  <c r="M59" i="9" s="1"/>
  <c r="M65" i="9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<sst xmlns="http://schemas.openxmlformats.org/spreadsheetml/2006/main" count="110603" uniqueCount="557">
  <si>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</si>
  <si>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</si>
  <si>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</si>
  <si>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</si>
  <si>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</si>
  <si>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</si>
  <si>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</si>
  <si>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</si>
  <si>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</si>
  <si>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</si>
  <si>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</si>
  <si>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</si>
  <si>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</si>
  <si>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</si>
  <si>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</si>
  <si>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</si>
  <si>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</si>
  <si>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</si>
  <si>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</si>
  <si>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</si>
  <si>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</si>
  <si>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</si>
  <si>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</si>
  <si>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</si>
  <si>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</si>
  <si>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</si>
  <si>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</si>
  <si>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</si>
  <si>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</si>
  <si>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</si>
  <si>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</si>
  <si>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</si>
  <si>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</si>
  <si>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</si>
  <si>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</si>
  <si>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</si>
  <si>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</si>
  <si>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</si>
  <si>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</si>
  <si>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</si>
  <si>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</si>
  <si>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</si>
  <si>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</si>
  <si>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</si>
  <si>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</si>
  <si>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</si>
  <si>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</si>
  <si>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</si>
  <si>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</si>
  <si>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</si>
  <si>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</si>
  <si>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</si>
  <si>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</si>
  <si>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</si>
  <si>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</si>
  <si>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</si>
  <si>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</si>
  <si>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</si>
  <si>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</si>
  <si>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</si>
  <si>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</si>
  <si>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</si>
  <si>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</si>
  <si>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</si>
  <si>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</si>
  <si>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</si>
  <si>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</si>
  <si>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</si>
  <si>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</si>
  <si>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</si>
  <si>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</si>
  <si>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</si>
  <si>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</si>
  <si>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</si>
  <si>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</si>
  <si>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</si>
  <si>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</si>
  <si>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</si>
  <si>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</si>
  <si>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</si>
  <si>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</si>
  <si>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</si>
  <si>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</si>
  <si>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</si>
  <si>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</si>
  <si>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</si>
  <si>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</si>
  <si>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</si>
  <si>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</si>
  <si>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</si>
  <si>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</si>
  <si>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</si>
  <si>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</si>
  <si>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</si>
  <si>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</si>
  <si>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</si>
  <si>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</si>
  <si>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</si>
  <si>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</si>
  <si>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</si>
  <si>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</si>
  <si>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</si>
  <si>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</si>
  <si>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</si>
  <si>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</si>
  <si>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</si>
  <si>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</si>
  <si>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</si>
  <si>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</si>
  <si>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</si>
  <si>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</si>
  <si>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</si>
  <si>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</si>
  <si>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</si>
  <si>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</si>
  <si>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</si>
  <si>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</si>
  <si>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</si>
  <si>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</si>
  <si>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</si>
  <si>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</si>
  <si>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</si>
  <si>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</si>
  <si>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</si>
  <si>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</si>
  <si>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</si>
  <si>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</si>
  <si>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</si>
  <si>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</si>
  <si>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</si>
  <si>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</si>
  <si>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</si>
  <si>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</si>
  <si>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</si>
  <si>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</si>
  <si>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</si>
  <si>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</si>
  <si>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</si>
  <si>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</si>
  <si>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</si>
  <si>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</si>
  <si>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</si>
  <si>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</si>
  <si>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</si>
  <si>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</si>
  <si>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</si>
  <si>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</si>
  <si>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</si>
  <si>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</si>
  <si>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</si>
  <si>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</si>
  <si>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</si>
  <si>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</si>
  <si>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</si>
  <si>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</si>
  <si>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</si>
  <si>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</si>
  <si>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</si>
  <si>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</si>
  <si>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</si>
  <si>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</si>
  <si>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</si>
  <si>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</si>
  <si>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</si>
  <si>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</si>
  <si>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</si>
  <si>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</si>
  <si>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</si>
  <si>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</si>
  <si>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</si>
  <si>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</si>
  <si>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</si>
  <si>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</si>
  <si>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</si>
  <si>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</si>
  <si>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</si>
  <si>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</si>
  <si>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</si>
  <si>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</si>
  <si>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</si>
  <si>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</si>
  <si>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</si>
  <si>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</si>
  <si>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</si>
  <si>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</si>
  <si>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</si>
  <si>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</si>
  <si>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</si>
  <si>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</si>
  <si>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</si>
  <si>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</si>
  <si>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</si>
  <si>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</si>
  <si>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</si>
  <si>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</si>
  <si>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</si>
  <si>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</si>
  <si>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</si>
  <si>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</si>
  <si>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</si>
  <si>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</si>
  <si>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</si>
  <si>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</si>
  <si>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</si>
  <si>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</si>
  <si>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</si>
  <si>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</si>
  <si>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</si>
  <si>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</si>
  <si>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</si>
  <si>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>Device 0: NVIDIA GeForce RTX 4060 Ti</t>
  </si>
  <si>
    <t xml:space="preserve"> TYPE_ACO: 1</t>
  </si>
  <si>
    <t xml:space="preserve"> Max thread in blocks: 1024 Total Global Memory: 8187,5 MB Shared Memory per Block: 49152 bytes Constant Memory: 65536 bytes Registers per Block: 65536 Warp Size: 32 Compute Capability: 8,9 Can Map Host Memory: Yes Clock Rate: 2550 MHz L2 Cache Size: 33554432 bytes Multiprocessor Count: 34</t>
  </si>
  <si>
    <t xml:space="preserve"> NAME_FILE_GRAPH: Parametr_Graph/test42,txt</t>
  </si>
  <si>
    <t>01,10,9798</t>
  </si>
  <si>
    <t>01,10,9012</t>
  </si>
  <si>
    <t>01,10,6582</t>
  </si>
  <si>
    <t>01,10,4697</t>
  </si>
  <si>
    <t>01,10,5904</t>
  </si>
  <si>
    <t>01,10,8228</t>
  </si>
  <si>
    <t>01,11,2007</t>
  </si>
  <si>
    <t>01,11,2114</t>
  </si>
  <si>
    <t>01,10,5566</t>
  </si>
  <si>
    <t>01,10,9036</t>
  </si>
  <si>
    <t>01,10,9982</t>
  </si>
  <si>
    <t>01,11,8116</t>
  </si>
  <si>
    <t>01,11,9291</t>
  </si>
  <si>
    <t>01,10,8698</t>
  </si>
  <si>
    <t>01,11,5066</t>
  </si>
  <si>
    <t>01,10,7761</t>
  </si>
  <si>
    <t>01,10,9829</t>
  </si>
  <si>
    <t>01,10,8415</t>
  </si>
  <si>
    <t>01,11,3091</t>
  </si>
  <si>
    <t>01,11,3169</t>
  </si>
  <si>
    <t>01,11,8758</t>
  </si>
  <si>
    <t>01,10,4278</t>
  </si>
  <si>
    <t>01,12,5668</t>
  </si>
  <si>
    <t>01,12,7657</t>
  </si>
  <si>
    <t>01,10,8348</t>
  </si>
  <si>
    <t>01,10,8291</t>
  </si>
  <si>
    <t>01,10,6197</t>
  </si>
  <si>
    <t>01,10,6339</t>
  </si>
  <si>
    <t>01,10,5301</t>
  </si>
  <si>
    <t>01,10,3794</t>
  </si>
  <si>
    <t>01,10,8086</t>
  </si>
  <si>
    <t>01,10,4501</t>
  </si>
  <si>
    <t>01,10,4279</t>
  </si>
  <si>
    <t>01,10,6836</t>
  </si>
  <si>
    <t>01,10,7447</t>
  </si>
  <si>
    <t>01,10,9125</t>
  </si>
  <si>
    <t>01,10,6975</t>
  </si>
  <si>
    <t>01,10,3774</t>
  </si>
  <si>
    <t>01,10,5468</t>
  </si>
  <si>
    <t>01,10,5241</t>
  </si>
  <si>
    <t>01,10,5875</t>
  </si>
  <si>
    <t>01,10,5583</t>
  </si>
  <si>
    <t>01,10,3344</t>
  </si>
  <si>
    <t>01,10,8364</t>
  </si>
  <si>
    <t>01,10,4132</t>
  </si>
  <si>
    <t>01,10,4435</t>
  </si>
  <si>
    <t>01,10,4818</t>
  </si>
  <si>
    <t>01,10,8591</t>
  </si>
  <si>
    <t>01,10,2562</t>
  </si>
  <si>
    <t>01,12,6186</t>
  </si>
  <si>
    <t>01,10,4938</t>
  </si>
  <si>
    <t>01,10,5277</t>
  </si>
  <si>
    <t>01,10,3772</t>
  </si>
  <si>
    <t>01,10,4389</t>
  </si>
  <si>
    <t>01,10,5356</t>
  </si>
  <si>
    <t>01,10,2531</t>
  </si>
  <si>
    <t>01,10,3047</t>
  </si>
  <si>
    <t>01,10,5203</t>
  </si>
  <si>
    <t>01,10,3087</t>
  </si>
  <si>
    <t>01,10,4194</t>
  </si>
  <si>
    <t>01,10,4657</t>
  </si>
  <si>
    <t>01,10,5676</t>
  </si>
  <si>
    <t>01,10,4441</t>
  </si>
  <si>
    <t>01,10,4324</t>
  </si>
  <si>
    <t>01,10,5206</t>
  </si>
  <si>
    <t>01,10,7716</t>
  </si>
  <si>
    <t>01,10,6461</t>
  </si>
  <si>
    <t>01,10,6984</t>
  </si>
  <si>
    <t>01,10,9448</t>
  </si>
  <si>
    <t>01,10,6181</t>
  </si>
  <si>
    <t>01,10,4691</t>
  </si>
  <si>
    <t>01,10,4772</t>
  </si>
  <si>
    <t>01,10,3882</t>
  </si>
  <si>
    <t>01,10,3854</t>
  </si>
  <si>
    <t>01,10,4119</t>
  </si>
  <si>
    <t>01,10,3983</t>
  </si>
  <si>
    <t>01,10,4083</t>
  </si>
  <si>
    <t>01,10,3551</t>
  </si>
  <si>
    <t>01,10,3154</t>
  </si>
  <si>
    <t>01,10,4444</t>
  </si>
  <si>
    <t>01,10,5095</t>
  </si>
  <si>
    <t>01,10,3736</t>
  </si>
  <si>
    <t>01,10,5164</t>
  </si>
  <si>
    <t>01,10,5724</t>
  </si>
  <si>
    <t>01,10,4396</t>
  </si>
  <si>
    <t>01,10,5552</t>
  </si>
  <si>
    <t>01,10,3655</t>
  </si>
  <si>
    <t>01,10,3973</t>
  </si>
  <si>
    <t>01,10,5196</t>
  </si>
  <si>
    <t>01,10,5915</t>
  </si>
  <si>
    <t>01,10,9447</t>
  </si>
  <si>
    <t>01,10,6194</t>
  </si>
  <si>
    <t>01,10,4031</t>
  </si>
  <si>
    <t>01,10,3519</t>
  </si>
  <si>
    <t>01,10,4198</t>
  </si>
  <si>
    <t>01,10,4154</t>
  </si>
  <si>
    <t>01,05,6904</t>
  </si>
  <si>
    <t>01,05,5457</t>
  </si>
  <si>
    <t>01,05,5248</t>
  </si>
  <si>
    <t>01,06,6815</t>
  </si>
  <si>
    <t>01,05,6433</t>
  </si>
  <si>
    <t>01,05,5416</t>
  </si>
  <si>
    <t>01,10,4673</t>
  </si>
  <si>
    <t>01,10,4604</t>
  </si>
  <si>
    <t>01,10,6336</t>
  </si>
  <si>
    <t>01,10,2425</t>
  </si>
  <si>
    <t>01,10,3409</t>
  </si>
  <si>
    <t>01,11,2787</t>
  </si>
  <si>
    <t>01,10,6634</t>
  </si>
  <si>
    <t>01,10,3915</t>
  </si>
  <si>
    <t>01,10,4273</t>
  </si>
  <si>
    <t>01,11,4092</t>
  </si>
  <si>
    <t>01,10,3884</t>
  </si>
  <si>
    <t>01,10,8072</t>
  </si>
  <si>
    <t>01,10,2124</t>
  </si>
  <si>
    <t>01,10,3199</t>
  </si>
  <si>
    <t>01,10,3543</t>
  </si>
  <si>
    <t>01,11,4019</t>
  </si>
  <si>
    <t>01,10,4026</t>
  </si>
  <si>
    <t>01,10,4372</t>
  </si>
  <si>
    <t>01,10,4903</t>
  </si>
  <si>
    <t>01,10,2246</t>
  </si>
  <si>
    <t>01,10,6189</t>
  </si>
  <si>
    <t>01,10,6333</t>
  </si>
  <si>
    <t>01,11,2372</t>
  </si>
  <si>
    <t>01,11,5869</t>
  </si>
  <si>
    <t>01,10,3251</t>
  </si>
  <si>
    <t>01,10,3591</t>
  </si>
  <si>
    <t>01,10,4817</t>
  </si>
  <si>
    <t>01,10,2998</t>
  </si>
  <si>
    <t>01,10,3404</t>
  </si>
  <si>
    <t>01,10,5259</t>
  </si>
  <si>
    <t>01,10,5391</t>
  </si>
  <si>
    <t>01,10,3457</t>
  </si>
  <si>
    <t>01,10,5604</t>
  </si>
  <si>
    <t>01,10,7049</t>
  </si>
  <si>
    <t>01,11,6968</t>
  </si>
  <si>
    <t>01,10,7208</t>
  </si>
  <si>
    <t>01,10,6543</t>
  </si>
  <si>
    <t>01,11,6604</t>
  </si>
  <si>
    <t>01,11,5495</t>
  </si>
  <si>
    <t>01,10,7726</t>
  </si>
  <si>
    <t>01,10,7754</t>
  </si>
  <si>
    <t>01,10,3527</t>
  </si>
  <si>
    <t>01,10,4536</t>
  </si>
  <si>
    <t>01,10,2735</t>
  </si>
  <si>
    <t>01,11,3962</t>
  </si>
  <si>
    <t>01,10,2937</t>
  </si>
  <si>
    <t>01,10,4334</t>
  </si>
  <si>
    <t>01,10,4392</t>
  </si>
  <si>
    <t>01,10,9599</t>
  </si>
  <si>
    <t>01,11,5942</t>
  </si>
  <si>
    <t>01,10,4356</t>
  </si>
  <si>
    <t>01,10,4123</t>
  </si>
  <si>
    <t>01,10,2321</t>
  </si>
  <si>
    <t>01,10,5048</t>
  </si>
  <si>
    <t>01,11,2365</t>
  </si>
  <si>
    <t>01,10,6087</t>
  </si>
  <si>
    <t>01,10,3408</t>
  </si>
  <si>
    <t>01,10,9562</t>
  </si>
  <si>
    <t>01,10,8488</t>
  </si>
  <si>
    <t>01,10,7471</t>
  </si>
  <si>
    <t>01,10,9589</t>
  </si>
  <si>
    <t>01,11,2413</t>
  </si>
  <si>
    <t>01,11,5407</t>
  </si>
  <si>
    <t>01,11,3256</t>
  </si>
  <si>
    <t>01,10,3212</t>
  </si>
  <si>
    <t>01,11,6883</t>
  </si>
  <si>
    <t>01,10,5477</t>
  </si>
  <si>
    <t>01,10,3995</t>
  </si>
  <si>
    <t>01,10,9911</t>
  </si>
  <si>
    <t>01,10,3198</t>
  </si>
  <si>
    <t>01,10,5791</t>
  </si>
  <si>
    <t>01,10,3712</t>
  </si>
  <si>
    <t>01,10,8873</t>
  </si>
  <si>
    <t>01,10,2844</t>
  </si>
  <si>
    <t>01,10,7629</t>
  </si>
  <si>
    <t>01,10,8716</t>
  </si>
  <si>
    <t>01,11,2979</t>
  </si>
  <si>
    <t>01,10,4375</t>
  </si>
  <si>
    <t>01,10,4152</t>
  </si>
  <si>
    <t>01,12,5979</t>
  </si>
  <si>
    <t>01,11,8452</t>
  </si>
  <si>
    <t>01,06,2305</t>
  </si>
  <si>
    <t>01,07,4087</t>
  </si>
  <si>
    <t>01,06,9817</t>
  </si>
  <si>
    <t>01,06,8961</t>
  </si>
  <si>
    <t>01,06,7528</t>
  </si>
  <si>
    <t>01,06,2127</t>
  </si>
  <si>
    <t>01,06,3904</t>
  </si>
  <si>
    <t>01,10,7824</t>
  </si>
  <si>
    <t>01,10,2174</t>
  </si>
  <si>
    <t>01,10,3526</t>
  </si>
  <si>
    <t>01,11,6964</t>
  </si>
  <si>
    <t>01,11,4769</t>
  </si>
  <si>
    <t>01,10,4652</t>
  </si>
  <si>
    <t>01,10,4248</t>
  </si>
  <si>
    <t>01,10,2476</t>
  </si>
  <si>
    <t>01,10,5394</t>
  </si>
  <si>
    <t>01,10,2576</t>
  </si>
  <si>
    <t>01,10,2578</t>
  </si>
  <si>
    <t>01,10,4139</t>
  </si>
  <si>
    <t>01,10,8599</t>
  </si>
  <si>
    <t>01,10,4089</t>
  </si>
  <si>
    <t>01,10,4222</t>
  </si>
  <si>
    <t>01,10,2405</t>
  </si>
  <si>
    <t>01,10,3552</t>
  </si>
  <si>
    <t>01,10,9728</t>
  </si>
  <si>
    <t>01,10,8308</t>
  </si>
  <si>
    <t>01,11,5829</t>
  </si>
  <si>
    <t>01,10,4077</t>
  </si>
  <si>
    <t>01,10,2081</t>
  </si>
  <si>
    <t>01,10,8756</t>
  </si>
  <si>
    <t>01,10,8106</t>
  </si>
  <si>
    <t>01,10,2285</t>
  </si>
  <si>
    <t>01,10,4126</t>
  </si>
  <si>
    <t>01,10,6404</t>
  </si>
  <si>
    <t>01,10,2369</t>
  </si>
  <si>
    <t>01,10,6401</t>
  </si>
  <si>
    <t>01,10,5237</t>
  </si>
  <si>
    <t>01,10,2225</t>
  </si>
  <si>
    <t>01,11,2486</t>
  </si>
  <si>
    <t>01,09,9617</t>
  </si>
  <si>
    <t>01,10,2368</t>
  </si>
  <si>
    <t>01,10,6932</t>
  </si>
  <si>
    <t>01,11,4483</t>
  </si>
  <si>
    <t>01,11,7903</t>
  </si>
  <si>
    <t>01,10,4445</t>
  </si>
  <si>
    <t>01,10,5787</t>
  </si>
  <si>
    <t>01,09,8497</t>
  </si>
  <si>
    <t>01,10,3719</t>
  </si>
  <si>
    <t>01,09,6991</t>
  </si>
  <si>
    <t>01,10,2224</t>
  </si>
  <si>
    <t>01,10,6764</t>
  </si>
  <si>
    <t>01,10,4045</t>
  </si>
  <si>
    <t>01,09,9479</t>
  </si>
  <si>
    <t>01,10,5332</t>
  </si>
  <si>
    <t>01,10,4294</t>
  </si>
  <si>
    <t>01,10,4949</t>
  </si>
  <si>
    <t>01,10,5769</t>
  </si>
  <si>
    <t>01,11,4826</t>
  </si>
  <si>
    <t>01,10,3165</t>
  </si>
  <si>
    <t>01,10,9684</t>
  </si>
  <si>
    <t>01,10,2559</t>
  </si>
  <si>
    <t>01,09,8033</t>
  </si>
  <si>
    <t>01,10,5709</t>
  </si>
  <si>
    <t>01,10,6825</t>
  </si>
  <si>
    <t>01,10,4804</t>
  </si>
  <si>
    <t>01,10,2762</t>
  </si>
  <si>
    <t>01,10,2338</t>
  </si>
  <si>
    <t>01,10,7361</t>
  </si>
  <si>
    <t>01,10,6562</t>
  </si>
  <si>
    <t>01,09,8265</t>
  </si>
  <si>
    <t>01,10,2359</t>
  </si>
  <si>
    <t>01,10,2375</t>
  </si>
  <si>
    <t>01,09,9904</t>
  </si>
  <si>
    <t>01,10,6655</t>
  </si>
  <si>
    <t>01,10,5687</t>
  </si>
  <si>
    <t>01,10,2337</t>
  </si>
  <si>
    <t>01,10,7672</t>
  </si>
  <si>
    <t>00,01,1900</t>
  </si>
  <si>
    <t>01,10,5354</t>
  </si>
  <si>
    <t>01,10,5985</t>
  </si>
  <si>
    <t>01,10,5894</t>
  </si>
  <si>
    <t>01,10,7963</t>
  </si>
  <si>
    <t>01,10,5962</t>
  </si>
  <si>
    <t>01,10,6148</t>
  </si>
  <si>
    <t>01,10,5557</t>
  </si>
  <si>
    <t>01,10,5943</t>
  </si>
  <si>
    <t>01,10,5723</t>
  </si>
  <si>
    <t>01,10,5996</t>
  </si>
  <si>
    <t>01,10,4115</t>
  </si>
  <si>
    <t>01,10,4658</t>
  </si>
  <si>
    <t>01,10,5668</t>
  </si>
  <si>
    <t>01,10,5105</t>
  </si>
  <si>
    <t>01,10,5233</t>
  </si>
  <si>
    <t>01,10,7594</t>
  </si>
  <si>
    <t>01,11,7608</t>
  </si>
  <si>
    <t>01,10,7951</t>
  </si>
  <si>
    <t>01,10,6025</t>
  </si>
  <si>
    <t>01,10,6071</t>
  </si>
  <si>
    <t>01,10,5404</t>
  </si>
  <si>
    <t>01,10,6232</t>
  </si>
  <si>
    <t>01,10,5129</t>
  </si>
  <si>
    <t>01,10,5652</t>
  </si>
  <si>
    <t>01,10,4801</t>
  </si>
  <si>
    <t>01,10,1962</t>
  </si>
  <si>
    <t>01,10,6955</t>
  </si>
  <si>
    <t>01,10,7061</t>
  </si>
  <si>
    <t>01,10,7936</t>
  </si>
  <si>
    <t>01,10,8141</t>
  </si>
  <si>
    <t>01,10,7268</t>
  </si>
  <si>
    <t>01,10,6518</t>
  </si>
  <si>
    <t>01,10,5973</t>
  </si>
  <si>
    <t>01,10,5784</t>
  </si>
  <si>
    <t>01,10,5144</t>
  </si>
  <si>
    <t>01,10,6077</t>
  </si>
  <si>
    <t>01,10,4106</t>
  </si>
  <si>
    <t>01,10,4768</t>
  </si>
  <si>
    <t>01,10,5364</t>
  </si>
  <si>
    <t>01,10,6292</t>
  </si>
  <si>
    <t>01,10,5365</t>
  </si>
  <si>
    <t>01,10,5001</t>
  </si>
  <si>
    <t>01,10,5502</t>
  </si>
  <si>
    <t>01,10,7276</t>
  </si>
  <si>
    <t>01,10,5948</t>
  </si>
  <si>
    <t>01,11,4182</t>
  </si>
  <si>
    <t>01,12,5472</t>
  </si>
  <si>
    <t>01,12,5914</t>
  </si>
  <si>
    <t>01,12,7976</t>
  </si>
  <si>
    <t>01,12,7182</t>
  </si>
  <si>
    <t>01,12,1909</t>
  </si>
  <si>
    <t>01,12,4758</t>
  </si>
  <si>
    <t>01,12,5176</t>
  </si>
  <si>
    <t>01,12,4484</t>
  </si>
  <si>
    <t>01,12,8673</t>
  </si>
  <si>
    <t>01,12,5212</t>
  </si>
  <si>
    <t>01,12,5124</t>
  </si>
  <si>
    <t>01,12,7464</t>
  </si>
  <si>
    <t>01,12,9172</t>
  </si>
  <si>
    <t>01,12,8875</t>
  </si>
  <si>
    <t>01,12,4301</t>
  </si>
  <si>
    <t>01,12,9712</t>
  </si>
  <si>
    <t>01,12,9215</t>
  </si>
  <si>
    <t>01,12,2693</t>
  </si>
  <si>
    <t>01,12,3716</t>
  </si>
  <si>
    <t>01,12,3031</t>
  </si>
  <si>
    <t>01,12,5345</t>
  </si>
  <si>
    <t>01,12,7507</t>
  </si>
  <si>
    <t>01,12,7812</t>
  </si>
  <si>
    <t>01,12,6284</t>
  </si>
  <si>
    <t>01,12,8173</t>
  </si>
  <si>
    <t>01,12,6118</t>
  </si>
  <si>
    <t>01,12,7475</t>
  </si>
  <si>
    <t>01,12,9505</t>
  </si>
  <si>
    <t>01,12,4734</t>
  </si>
  <si>
    <t>01,12,4866</t>
  </si>
  <si>
    <t>01,12,9414</t>
  </si>
  <si>
    <t>01,12,9614</t>
  </si>
  <si>
    <t>01,12,4606</t>
  </si>
  <si>
    <t>01,12,6735</t>
  </si>
  <si>
    <t>01,12,8551</t>
  </si>
  <si>
    <t>01,12,6933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</si>
</sst>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0" fillId="0" borderId="0" xfId="0" applyNumberFormat="1" applyFill="1"/>
    <xf numFmtId="0" fontId="0" fillId="0" borderId="0" xfId="0" applyFill="1"/>
    <xf numFmtId="2" fontId="0" fillId="4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0.26599174753164484</c:v>
                </c:pt>
                <c:pt idx="1">
                  <c:v>0.48217922850326711</c:v>
                </c:pt>
                <c:pt idx="2">
                  <c:v>0.81423096433354669</c:v>
                </c:pt>
                <c:pt idx="3">
                  <c:v>0.93589222526660798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0.11773315545842408</c:v>
                </c:pt>
                <c:pt idx="1">
                  <c:v>0.21493865348977703</c:v>
                </c:pt>
                <c:pt idx="2">
                  <c:v>0.46303850927510493</c:v>
                </c:pt>
                <c:pt idx="3">
                  <c:v>0.81391408013179012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5.8234549767675392E-2</c:v>
                </c:pt>
                <c:pt idx="1">
                  <c:v>4.9862581853458522E-2</c:v>
                </c:pt>
                <c:pt idx="2">
                  <c:v>2.8904287069793002E-2</c:v>
                </c:pt>
                <c:pt idx="3">
                  <c:v>0.74628457166120632</c:v>
                </c:pt>
                <c:pt idx="4">
                  <c:v>0.84736112127941354</c:v>
                </c:pt>
                <c:pt idx="5">
                  <c:v>0.84736112127941354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0.23225073357039502</c:v>
                </c:pt>
                <c:pt idx="1">
                  <c:v>0.37220596148008211</c:v>
                </c:pt>
                <c:pt idx="2">
                  <c:v>0.53334819922072474</c:v>
                </c:pt>
                <c:pt idx="3">
                  <c:v>0.6920286225681338</c:v>
                </c:pt>
                <c:pt idx="4">
                  <c:v>0.80855873647919996</c:v>
                </c:pt>
                <c:pt idx="5">
                  <c:v>0.80855873647919996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0.61152724392207913</c:v>
                </c:pt>
                <c:pt idx="1">
                  <c:v>0.51805200521357131</c:v>
                </c:pt>
                <c:pt idx="2">
                  <c:v>0.5421748136291773</c:v>
                </c:pt>
                <c:pt idx="3">
                  <c:v>0.6075063042739236</c:v>
                </c:pt>
                <c:pt idx="4">
                  <c:v>0.75412404221251572</c:v>
                </c:pt>
                <c:pt idx="5">
                  <c:v>0.75412404221251572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0.2844558028795407</c:v>
                </c:pt>
                <c:pt idx="1">
                  <c:v>0.43381615948553282</c:v>
                </c:pt>
                <c:pt idx="2">
                  <c:v>0.59722844722491997</c:v>
                </c:pt>
                <c:pt idx="3">
                  <c:v>0.74212862760554998</c:v>
                </c:pt>
                <c:pt idx="4">
                  <c:v>0.84463581339985905</c:v>
                </c:pt>
                <c:pt idx="5">
                  <c:v>0.84463581339985905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5.4928444909506241E-2</c:v>
                </c:pt>
                <c:pt idx="1">
                  <c:v>4.9018951478150448E-2</c:v>
                </c:pt>
                <c:pt idx="2">
                  <c:v>2.7825095036829842E-2</c:v>
                </c:pt>
                <c:pt idx="3">
                  <c:v>0.75029279139515226</c:v>
                </c:pt>
                <c:pt idx="4">
                  <c:v>0.85056415204159741</c:v>
                </c:pt>
                <c:pt idx="5">
                  <c:v>0.85056415204159741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0.72764657932727872</c:v>
                </c:pt>
                <c:pt idx="1">
                  <c:v>0.71701949514532981</c:v>
                </c:pt>
                <c:pt idx="2">
                  <c:v>0.737049480170064</c:v>
                </c:pt>
                <c:pt idx="3">
                  <c:v>0.74443327209032206</c:v>
                </c:pt>
                <c:pt idx="4">
                  <c:v>0.74830868092677305</c:v>
                </c:pt>
                <c:pt idx="5">
                  <c:v>0.74830868092677305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0.67558388339064568</c:v>
                </c:pt>
                <c:pt idx="1">
                  <c:v>0.66419210490419978</c:v>
                </c:pt>
                <c:pt idx="2">
                  <c:v>0.68602456349423535</c:v>
                </c:pt>
                <c:pt idx="3">
                  <c:v>0.69592334583458815</c:v>
                </c:pt>
                <c:pt idx="4">
                  <c:v>0.69610941840670126</c:v>
                </c:pt>
                <c:pt idx="5">
                  <c:v>0.69610941840670126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17.226717318360336</c:v>
                </c:pt>
                <c:pt idx="1">
                  <c:v>21.533427363246869</c:v>
                </c:pt>
                <c:pt idx="2">
                  <c:v>14.489074187562187</c:v>
                </c:pt>
                <c:pt idx="3">
                  <c:v>8.3248177464213473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17.172127931123203</c:v>
                </c:pt>
                <c:pt idx="1">
                  <c:v>21.6733564559709</c:v>
                </c:pt>
                <c:pt idx="2">
                  <c:v>14.321543520343933</c:v>
                </c:pt>
                <c:pt idx="3">
                  <c:v>8.2848344789015709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19.755714663778999</c:v>
                </c:pt>
                <c:pt idx="1">
                  <c:v>32.275597496426471</c:v>
                </c:pt>
                <c:pt idx="2">
                  <c:v>40.35852987726004</c:v>
                </c:pt>
                <c:pt idx="3">
                  <c:v>23.675074785551114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12.231899818477968</c:v>
                </c:pt>
                <c:pt idx="1">
                  <c:v>17.683484834054905</c:v>
                </c:pt>
                <c:pt idx="2">
                  <c:v>23.655040989729873</c:v>
                </c:pt>
                <c:pt idx="3">
                  <c:v>28.603032152031577</c:v>
                </c:pt>
                <c:pt idx="4">
                  <c:v>37.881594080058406</c:v>
                </c:pt>
                <c:pt idx="5">
                  <c:v>33.781920925664139</c:v>
                </c:pt>
                <c:pt idx="6">
                  <c:v>33.401084295371788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12.232090636933231</c:v>
                </c:pt>
                <c:pt idx="1">
                  <c:v>17.837842658264567</c:v>
                </c:pt>
                <c:pt idx="2">
                  <c:v>23.788087921720287</c:v>
                </c:pt>
                <c:pt idx="3">
                  <c:v>29.224675975498126</c:v>
                </c:pt>
                <c:pt idx="4">
                  <c:v>38.050544452628934</c:v>
                </c:pt>
                <c:pt idx="5">
                  <c:v>36.877326982923606</c:v>
                </c:pt>
                <c:pt idx="6">
                  <c:v>37.459879595724132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par global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12.373529535610103</c:v>
                </c:pt>
                <c:pt idx="1">
                  <c:v>17.772537960756313</c:v>
                </c:pt>
                <c:pt idx="2">
                  <c:v>23.657025646286453</c:v>
                </c:pt>
                <c:pt idx="3">
                  <c:v>29.102525374989991</c:v>
                </c:pt>
                <c:pt idx="4">
                  <c:v>38.552220281021171</c:v>
                </c:pt>
                <c:pt idx="5">
                  <c:v>36.566106814224227</c:v>
                </c:pt>
                <c:pt idx="6">
                  <c:v>37.118704940038569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12.788220433121518</c:v>
                </c:pt>
                <c:pt idx="1">
                  <c:v>19.379727350970992</c:v>
                </c:pt>
                <c:pt idx="2">
                  <c:v>26.475777470086442</c:v>
                </c:pt>
                <c:pt idx="3">
                  <c:v>34.025232113492727</c:v>
                </c:pt>
                <c:pt idx="4">
                  <c:v>47.229592164359957</c:v>
                </c:pt>
                <c:pt idx="5">
                  <c:v>40.936749838390689</c:v>
                </c:pt>
                <c:pt idx="6">
                  <c:v>78.390821688755778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24.049405339105931</c:v>
                </c:pt>
                <c:pt idx="1">
                  <c:v>24.781074859671136</c:v>
                </c:pt>
                <c:pt idx="2">
                  <c:v>26.426016276753668</c:v>
                </c:pt>
                <c:pt idx="3">
                  <c:v>26.981801758235743</c:v>
                </c:pt>
                <c:pt idx="4">
                  <c:v>32.427960015098428</c:v>
                </c:pt>
                <c:pt idx="5">
                  <c:v>28.143987798478097</c:v>
                </c:pt>
                <c:pt idx="6">
                  <c:v>28.159550142755354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Time global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24.248102111198854</c:v>
                </c:pt>
                <c:pt idx="1">
                  <c:v>24.644264053902049</c:v>
                </c:pt>
                <c:pt idx="2">
                  <c:v>26.429343744249842</c:v>
                </c:pt>
                <c:pt idx="3">
                  <c:v>26.669504187138056</c:v>
                </c:pt>
                <c:pt idx="4">
                  <c:v>31.101371152069714</c:v>
                </c:pt>
                <c:pt idx="5">
                  <c:v>27.710492374183374</c:v>
                </c:pt>
                <c:pt idx="6">
                  <c:v>27.871471172796337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24.815059501476554</c:v>
                </c:pt>
                <c:pt idx="1">
                  <c:v>25.738203523220864</c:v>
                </c:pt>
                <c:pt idx="2">
                  <c:v>26.928113344191928</c:v>
                </c:pt>
                <c:pt idx="3">
                  <c:v>27.270504250243864</c:v>
                </c:pt>
                <c:pt idx="4">
                  <c:v>31.161825981238763</c:v>
                </c:pt>
                <c:pt idx="5">
                  <c:v>28.546485947045198</c:v>
                </c:pt>
                <c:pt idx="6">
                  <c:v>28.018177325381938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26.56333256367251</c:v>
                </c:pt>
                <c:pt idx="1">
                  <c:v>27.926524837071167</c:v>
                </c:pt>
                <c:pt idx="2">
                  <c:v>31.035986125894826</c:v>
                </c:pt>
                <c:pt idx="3">
                  <c:v>31.376154110239728</c:v>
                </c:pt>
                <c:pt idx="4">
                  <c:v>36.291550022120667</c:v>
                </c:pt>
                <c:pt idx="5">
                  <c:v>32.339756011545177</c:v>
                </c:pt>
                <c:pt idx="6">
                  <c:v>63.080190902250621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4.7664411890616218</c:v>
                </c:pt>
                <c:pt idx="1">
                  <c:v>3.1446809991318587</c:v>
                </c:pt>
                <c:pt idx="2">
                  <c:v>3.4819935827555231</c:v>
                </c:pt>
                <c:pt idx="3">
                  <c:v>4.054277413035333</c:v>
                </c:pt>
                <c:pt idx="4">
                  <c:v>6.0159367565989461</c:v>
                </c:pt>
                <c:pt idx="5">
                  <c:v>6.0686724042902087</c:v>
                </c:pt>
                <c:pt idx="6">
                  <c:v>6.8488335611454945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17.137013928172344</c:v>
                </c:pt>
                <c:pt idx="1">
                  <c:v>21.919620835618563</c:v>
                </c:pt>
                <c:pt idx="2">
                  <c:v>14.617610629998874</c:v>
                </c:pt>
                <c:pt idx="3">
                  <c:v>8.6137089434053173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17.17228549000659</c:v>
                </c:pt>
                <c:pt idx="1">
                  <c:v>22.126569186744835</c:v>
                </c:pt>
                <c:pt idx="2">
                  <c:v>14.805044505288762</c:v>
                </c:pt>
                <c:pt idx="3">
                  <c:v>8.566362247537981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19.922995064062949</c:v>
                </c:pt>
                <c:pt idx="1">
                  <c:v>32.42408579995012</c:v>
                </c:pt>
                <c:pt idx="2">
                  <c:v>41.054774132182665</c:v>
                </c:pt>
                <c:pt idx="3">
                  <c:v>24.633357148180306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12.497723349536233</c:v>
                </c:pt>
                <c:pt idx="1">
                  <c:v>18.059803700956479</c:v>
                </c:pt>
                <c:pt idx="2">
                  <c:v>23.9952298018632</c:v>
                </c:pt>
                <c:pt idx="3">
                  <c:v>29.575692011241536</c:v>
                </c:pt>
                <c:pt idx="4">
                  <c:v>37.408967113735223</c:v>
                </c:pt>
                <c:pt idx="5">
                  <c:v>34.076899104838617</c:v>
                </c:pt>
                <c:pt idx="6">
                  <c:v>33.683687609222048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12.809526747501943</c:v>
                </c:pt>
                <c:pt idx="1">
                  <c:v>19.610430472984113</c:v>
                </c:pt>
                <c:pt idx="2">
                  <c:v>27.218748347358751</c:v>
                </c:pt>
                <c:pt idx="3">
                  <c:v>34.739837440154048</c:v>
                </c:pt>
                <c:pt idx="4">
                  <c:v>45.330342885388141</c:v>
                </c:pt>
                <c:pt idx="5">
                  <c:v>40.439721325215686</c:v>
                </c:pt>
                <c:pt idx="6">
                  <c:v>78.609885487205602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12.405461974340506</c:v>
                </c:pt>
                <c:pt idx="1">
                  <c:v>17.994586141340918</c:v>
                </c:pt>
                <c:pt idx="2">
                  <c:v>24.197340278042603</c:v>
                </c:pt>
                <c:pt idx="3">
                  <c:v>29.662553366671599</c:v>
                </c:pt>
                <c:pt idx="4">
                  <c:v>37.516292106796051</c:v>
                </c:pt>
                <c:pt idx="5">
                  <c:v>36.221897446377319</c:v>
                </c:pt>
                <c:pt idx="6">
                  <c:v>37.502839077080502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 ant par global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12.168642371703665</c:v>
                </c:pt>
                <c:pt idx="1">
                  <c:v>17.919517372114267</c:v>
                </c:pt>
                <c:pt idx="2">
                  <c:v>23.942844013583425</c:v>
                </c:pt>
                <c:pt idx="3">
                  <c:v>29.238581942532964</c:v>
                </c:pt>
                <c:pt idx="4">
                  <c:v>37.134789529718276</c:v>
                </c:pt>
                <c:pt idx="5">
                  <c:v>36.323113506366973</c:v>
                </c:pt>
                <c:pt idx="6">
                  <c:v>37.120927463542813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12.268227114877064</c:v>
                </c:pt>
                <c:pt idx="1">
                  <c:v>13.181433063442409</c:v>
                </c:pt>
                <c:pt idx="2">
                  <c:v>8.4480925940388598</c:v>
                </c:pt>
                <c:pt idx="3">
                  <c:v>4.7616303035551075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0.42802315598120183</c:v>
                </c:pt>
                <c:pt idx="1">
                  <c:v>0.40359375795885349</c:v>
                </c:pt>
                <c:pt idx="2">
                  <c:v>0.37344035100598727</c:v>
                </c:pt>
                <c:pt idx="3">
                  <c:v>0.37377335470359296</c:v>
                </c:pt>
                <c:pt idx="4">
                  <c:v>0.4278145925286217</c:v>
                </c:pt>
                <c:pt idx="5">
                  <c:v>0.37135596310009605</c:v>
                </c:pt>
                <c:pt idx="6">
                  <c:v>0.36370318918600753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8.2079662766222512</c:v>
                </c:pt>
                <c:pt idx="1">
                  <c:v>7.7540904413415142</c:v>
                </c:pt>
                <c:pt idx="2">
                  <c:v>7.3838207706187919</c:v>
                </c:pt>
                <c:pt idx="3">
                  <c:v>7.2837368715217972</c:v>
                </c:pt>
                <c:pt idx="4">
                  <c:v>8.3624102366719271</c:v>
                </c:pt>
                <c:pt idx="5">
                  <c:v>6.7723505296821465</c:v>
                </c:pt>
                <c:pt idx="6">
                  <c:v>5.0985891604338738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7.0908055832570387</c:v>
                </c:pt>
                <c:pt idx="1">
                  <c:v>7.0305005117972676</c:v>
                </c:pt>
                <c:pt idx="2">
                  <c:v>6.8192446639105615</c:v>
                </c:pt>
                <c:pt idx="3">
                  <c:v>6.8772192033944641</c:v>
                </c:pt>
                <c:pt idx="4">
                  <c:v>8.0036312586795226</c:v>
                </c:pt>
                <c:pt idx="5">
                  <c:v>6.7722446962961378</c:v>
                </c:pt>
                <c:pt idx="6">
                  <c:v>7.1765932268790129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789" workbookViewId="0">
      <selection activeCell="A822" sqref="A822:XFD9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16.953147000000001</v>
      </c>
      <c r="I2">
        <v>6.9377999999999995E-2</v>
      </c>
      <c r="J2" t="s">
        <v>3</v>
      </c>
      <c r="K2">
        <v>16.048217999999999</v>
      </c>
      <c r="L2">
        <v>6.2288999999999997E-2</v>
      </c>
      <c r="M2" t="s">
        <v>4</v>
      </c>
      <c r="N2">
        <v>11.161099</v>
      </c>
      <c r="O2">
        <v>6.2357000000000003E-2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33.877237000000001</v>
      </c>
      <c r="I3">
        <v>0.14006399999999999</v>
      </c>
      <c r="J3" t="s">
        <v>3</v>
      </c>
      <c r="K3">
        <v>32.053981999999998</v>
      </c>
      <c r="L3">
        <v>0.100396</v>
      </c>
      <c r="M3" t="s">
        <v>4</v>
      </c>
      <c r="N3">
        <v>22.318199</v>
      </c>
      <c r="O3">
        <v>9.8319000000000004E-2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50.628770000000003</v>
      </c>
      <c r="I4">
        <v>0.18592500000000001</v>
      </c>
      <c r="J4" t="s">
        <v>3</v>
      </c>
      <c r="K4">
        <v>47.905870999999998</v>
      </c>
      <c r="L4">
        <v>0.112749</v>
      </c>
      <c r="M4" t="s">
        <v>4</v>
      </c>
      <c r="N4">
        <v>33.321409000000003</v>
      </c>
      <c r="O4">
        <v>0.109418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67.402422999999999</v>
      </c>
      <c r="I5">
        <v>0.30885600000000002</v>
      </c>
      <c r="J5" t="s">
        <v>3</v>
      </c>
      <c r="K5">
        <v>63.773142999999997</v>
      </c>
      <c r="L5">
        <v>0.17791899999999999</v>
      </c>
      <c r="M5" t="s">
        <v>4</v>
      </c>
      <c r="N5">
        <v>44.340752999999999</v>
      </c>
      <c r="O5">
        <v>0.167911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84.177638999999999</v>
      </c>
      <c r="I6">
        <v>0.404476</v>
      </c>
      <c r="J6" t="s">
        <v>3</v>
      </c>
      <c r="K6">
        <v>79.630245000000002</v>
      </c>
      <c r="L6">
        <v>0.19118299999999999</v>
      </c>
      <c r="M6" t="s">
        <v>4</v>
      </c>
      <c r="N6">
        <v>55.347999999999999</v>
      </c>
      <c r="O6">
        <v>0.17338799999999999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100.905327</v>
      </c>
      <c r="I7">
        <v>0.55857299999999999</v>
      </c>
      <c r="J7" t="s">
        <v>3</v>
      </c>
      <c r="K7">
        <v>95.446763000000004</v>
      </c>
      <c r="L7">
        <v>0.25263000000000002</v>
      </c>
      <c r="M7" t="s">
        <v>4</v>
      </c>
      <c r="N7">
        <v>66.313393000000005</v>
      </c>
      <c r="O7">
        <v>0.22547400000000001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117.66123399999999</v>
      </c>
      <c r="I8">
        <v>0.68191000000000002</v>
      </c>
      <c r="J8" t="s">
        <v>3</v>
      </c>
      <c r="K8">
        <v>111.320745</v>
      </c>
      <c r="L8">
        <v>0.30848799999999998</v>
      </c>
      <c r="M8" t="s">
        <v>4</v>
      </c>
      <c r="N8">
        <v>77.336662000000004</v>
      </c>
      <c r="O8">
        <v>0.27199800000000002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134.373581</v>
      </c>
      <c r="I9">
        <v>0.82413700000000001</v>
      </c>
      <c r="J9" t="s">
        <v>3</v>
      </c>
      <c r="K9">
        <v>127.13418799999999</v>
      </c>
      <c r="L9">
        <v>0.35547899999999999</v>
      </c>
      <c r="M9" t="s">
        <v>4</v>
      </c>
      <c r="N9">
        <v>88.298714000000004</v>
      </c>
      <c r="O9">
        <v>0.30704399999999998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151.087793</v>
      </c>
      <c r="I10">
        <v>0.97321800000000003</v>
      </c>
      <c r="J10" t="s">
        <v>3</v>
      </c>
      <c r="K10">
        <v>142.965981</v>
      </c>
      <c r="L10">
        <v>0.42734</v>
      </c>
      <c r="M10" t="s">
        <v>4</v>
      </c>
      <c r="N10">
        <v>99.278433000000007</v>
      </c>
      <c r="O10">
        <v>0.37024299999999999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167.878039</v>
      </c>
      <c r="I11">
        <v>1.2926930000000001</v>
      </c>
      <c r="J11" t="s">
        <v>3</v>
      </c>
      <c r="K11">
        <v>158.882137</v>
      </c>
      <c r="L11">
        <v>0.61387100000000006</v>
      </c>
      <c r="M11" t="s">
        <v>4</v>
      </c>
      <c r="N11">
        <v>110.342702</v>
      </c>
      <c r="O11">
        <v>0.53800599999999998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184.64968400000001</v>
      </c>
      <c r="I12">
        <v>1.345953</v>
      </c>
      <c r="J12" t="s">
        <v>3</v>
      </c>
      <c r="K12">
        <v>174.76277099999999</v>
      </c>
      <c r="L12">
        <v>0.69337499999999996</v>
      </c>
      <c r="M12" t="s">
        <v>4</v>
      </c>
      <c r="N12">
        <v>121.36869799999999</v>
      </c>
      <c r="O12">
        <v>0.60303200000000001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201.39246299999999</v>
      </c>
      <c r="I13">
        <v>1.5818319999999999</v>
      </c>
      <c r="J13" t="s">
        <v>3</v>
      </c>
      <c r="K13">
        <v>190.60095699999999</v>
      </c>
      <c r="L13">
        <v>0.82969499999999996</v>
      </c>
      <c r="M13" t="s">
        <v>4</v>
      </c>
      <c r="N13">
        <v>132.35258899999999</v>
      </c>
      <c r="O13">
        <v>0.725213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218.16951</v>
      </c>
      <c r="I14">
        <v>1.9292579999999999</v>
      </c>
      <c r="J14" t="s">
        <v>3</v>
      </c>
      <c r="K14">
        <v>206.48594399999999</v>
      </c>
      <c r="L14">
        <v>1.0490409999999999</v>
      </c>
      <c r="M14" t="s">
        <v>4</v>
      </c>
      <c r="N14">
        <v>143.383914</v>
      </c>
      <c r="O14">
        <v>0.919157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234.917338</v>
      </c>
      <c r="I15">
        <v>2.1039889999999999</v>
      </c>
      <c r="J15" t="s">
        <v>3</v>
      </c>
      <c r="K15">
        <v>222.34724800000001</v>
      </c>
      <c r="L15">
        <v>1.164363</v>
      </c>
      <c r="M15" t="s">
        <v>4</v>
      </c>
      <c r="N15">
        <v>154.390511</v>
      </c>
      <c r="O15">
        <v>1.0156069999999999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251.643642</v>
      </c>
      <c r="I16">
        <v>2.3556919999999999</v>
      </c>
      <c r="J16" t="s">
        <v>3</v>
      </c>
      <c r="K16">
        <v>238.186665</v>
      </c>
      <c r="L16">
        <v>1.3584940000000001</v>
      </c>
      <c r="M16" t="s">
        <v>4</v>
      </c>
      <c r="N16">
        <v>165.37470400000001</v>
      </c>
      <c r="O16">
        <v>1.183033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268.38870600000001</v>
      </c>
      <c r="I17">
        <v>2.706264</v>
      </c>
      <c r="J17" t="s">
        <v>3</v>
      </c>
      <c r="K17">
        <v>254.04369199999999</v>
      </c>
      <c r="L17">
        <v>1.552999</v>
      </c>
      <c r="M17" t="s">
        <v>4</v>
      </c>
      <c r="N17">
        <v>176.37449699999999</v>
      </c>
      <c r="O17">
        <v>1.3552960000000001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285.12626999999998</v>
      </c>
      <c r="I18">
        <v>3.0960220000000001</v>
      </c>
      <c r="J18" t="s">
        <v>3</v>
      </c>
      <c r="K18">
        <v>269.89074599999998</v>
      </c>
      <c r="L18">
        <v>1.7211970000000001</v>
      </c>
      <c r="M18" t="s">
        <v>4</v>
      </c>
      <c r="N18">
        <v>187.36542900000001</v>
      </c>
      <c r="O18">
        <v>1.5024090000000001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301.89583399999998</v>
      </c>
      <c r="I19">
        <v>3.6054110000000001</v>
      </c>
      <c r="J19" t="s">
        <v>3</v>
      </c>
      <c r="K19">
        <v>285.76233000000002</v>
      </c>
      <c r="L19">
        <v>1.9289499999999999</v>
      </c>
      <c r="M19" t="s">
        <v>4</v>
      </c>
      <c r="N19">
        <v>198.37948700000001</v>
      </c>
      <c r="O19">
        <v>1.6805950000000001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318.63139999999999</v>
      </c>
      <c r="I20">
        <v>4.040362</v>
      </c>
      <c r="J20" t="s">
        <v>3</v>
      </c>
      <c r="K20">
        <v>301.61990300000002</v>
      </c>
      <c r="L20">
        <v>2.0934059999999999</v>
      </c>
      <c r="M20" t="s">
        <v>4</v>
      </c>
      <c r="N20">
        <v>209.379076</v>
      </c>
      <c r="O20">
        <v>1.82135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99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335.36005999999998</v>
      </c>
      <c r="I21" s="3">
        <v>4.3656940000000004</v>
      </c>
      <c r="J21" s="3" t="s">
        <v>3</v>
      </c>
      <c r="K21" s="3">
        <v>317.47701000000001</v>
      </c>
      <c r="L21" s="3">
        <v>2.2285849999999998</v>
      </c>
      <c r="M21" s="3" t="s">
        <v>4</v>
      </c>
      <c r="N21" s="3">
        <v>220.37812700000001</v>
      </c>
      <c r="O21" s="3">
        <v>1.9248369999999999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13.792778</v>
      </c>
      <c r="I42">
        <v>6.1810999999999998E-2</v>
      </c>
      <c r="J42" t="s">
        <v>3</v>
      </c>
      <c r="K42">
        <v>12.923493000000001</v>
      </c>
      <c r="L42">
        <v>5.7654999999999998E-2</v>
      </c>
      <c r="M42" t="s">
        <v>4</v>
      </c>
      <c r="N42">
        <v>11.125956</v>
      </c>
      <c r="O42">
        <v>5.6460999999999997E-2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27.53931</v>
      </c>
      <c r="I43">
        <v>0.215555</v>
      </c>
      <c r="J43" t="s">
        <v>3</v>
      </c>
      <c r="K43">
        <v>25.753245</v>
      </c>
      <c r="L43">
        <v>0.15736700000000001</v>
      </c>
      <c r="M43" t="s">
        <v>4</v>
      </c>
      <c r="N43">
        <v>22.16206</v>
      </c>
      <c r="O43">
        <v>0.155804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41.263860000000001</v>
      </c>
      <c r="I44">
        <v>0.40356199999999998</v>
      </c>
      <c r="J44" t="s">
        <v>3</v>
      </c>
      <c r="K44">
        <v>38.560794999999999</v>
      </c>
      <c r="L44">
        <v>0.29359800000000003</v>
      </c>
      <c r="M44" t="s">
        <v>4</v>
      </c>
      <c r="N44">
        <v>33.177410000000002</v>
      </c>
      <c r="O44">
        <v>0.29109699999999999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54.941887000000001</v>
      </c>
      <c r="I45">
        <v>0.54658200000000001</v>
      </c>
      <c r="J45" t="s">
        <v>3</v>
      </c>
      <c r="K45">
        <v>51.332056000000001</v>
      </c>
      <c r="L45">
        <v>0.40040999999999999</v>
      </c>
      <c r="M45" t="s">
        <v>4</v>
      </c>
      <c r="N45">
        <v>44.155828999999997</v>
      </c>
      <c r="O45">
        <v>0.39719900000000002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68.643715</v>
      </c>
      <c r="I46">
        <v>0.84653199999999995</v>
      </c>
      <c r="J46" t="s">
        <v>3</v>
      </c>
      <c r="K46">
        <v>64.138970999999998</v>
      </c>
      <c r="L46">
        <v>0.62555400000000005</v>
      </c>
      <c r="M46" t="s">
        <v>4</v>
      </c>
      <c r="N46">
        <v>55.169829</v>
      </c>
      <c r="O46">
        <v>0.62052600000000002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82.388180000000006</v>
      </c>
      <c r="I47">
        <v>1.106295</v>
      </c>
      <c r="J47" t="s">
        <v>3</v>
      </c>
      <c r="K47">
        <v>76.983861000000005</v>
      </c>
      <c r="L47">
        <v>0.848638</v>
      </c>
      <c r="M47" t="s">
        <v>4</v>
      </c>
      <c r="N47">
        <v>66.222010999999995</v>
      </c>
      <c r="O47">
        <v>0.84303099999999997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96.116800999999995</v>
      </c>
      <c r="I48">
        <v>1.6029899999999999</v>
      </c>
      <c r="J48" t="s">
        <v>3</v>
      </c>
      <c r="K48">
        <v>89.820987000000002</v>
      </c>
      <c r="L48">
        <v>1.246186</v>
      </c>
      <c r="M48" t="s">
        <v>4</v>
      </c>
      <c r="N48">
        <v>77.267134999999996</v>
      </c>
      <c r="O48">
        <v>1.238397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109.780118</v>
      </c>
      <c r="I49">
        <v>1.974637</v>
      </c>
      <c r="J49" t="s">
        <v>3</v>
      </c>
      <c r="K49">
        <v>102.599726</v>
      </c>
      <c r="L49">
        <v>1.51244</v>
      </c>
      <c r="M49" t="s">
        <v>4</v>
      </c>
      <c r="N49">
        <v>88.253214</v>
      </c>
      <c r="O49">
        <v>1.501517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123.486379</v>
      </c>
      <c r="I50">
        <v>2.4534609999999999</v>
      </c>
      <c r="J50" t="s">
        <v>3</v>
      </c>
      <c r="K50">
        <v>115.411072</v>
      </c>
      <c r="L50">
        <v>1.7954319999999999</v>
      </c>
      <c r="M50" t="s">
        <v>4</v>
      </c>
      <c r="N50">
        <v>99.271979000000002</v>
      </c>
      <c r="O50">
        <v>1.7814620000000001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137.15805399999999</v>
      </c>
      <c r="I51">
        <v>2.9365540000000001</v>
      </c>
      <c r="J51" t="s">
        <v>3</v>
      </c>
      <c r="K51">
        <v>128.21078299999999</v>
      </c>
      <c r="L51">
        <v>2.2318859999999998</v>
      </c>
      <c r="M51" t="s">
        <v>4</v>
      </c>
      <c r="N51">
        <v>110.27958700000001</v>
      </c>
      <c r="O51">
        <v>2.2147410000000001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150.83394000000001</v>
      </c>
      <c r="I52">
        <v>3.326343</v>
      </c>
      <c r="J52" t="s">
        <v>3</v>
      </c>
      <c r="K52">
        <v>140.990452</v>
      </c>
      <c r="L52">
        <v>2.56792</v>
      </c>
      <c r="M52" t="s">
        <v>4</v>
      </c>
      <c r="N52">
        <v>121.266952</v>
      </c>
      <c r="O52">
        <v>2.5474969999999999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164.57619099999999</v>
      </c>
      <c r="I53">
        <v>4.0362090000000004</v>
      </c>
      <c r="J53" t="s">
        <v>3</v>
      </c>
      <c r="K53">
        <v>153.820742</v>
      </c>
      <c r="L53">
        <v>3.1294490000000001</v>
      </c>
      <c r="M53" t="s">
        <v>4</v>
      </c>
      <c r="N53">
        <v>132.303822</v>
      </c>
      <c r="O53">
        <v>3.105124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178.29040599999999</v>
      </c>
      <c r="I54">
        <v>4.5606439999999999</v>
      </c>
      <c r="J54" t="s">
        <v>3</v>
      </c>
      <c r="K54">
        <v>166.62953300000001</v>
      </c>
      <c r="L54">
        <v>3.516886</v>
      </c>
      <c r="M54" t="s">
        <v>4</v>
      </c>
      <c r="N54">
        <v>143.320617</v>
      </c>
      <c r="O54">
        <v>3.4862060000000001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191.99184</v>
      </c>
      <c r="I55">
        <v>4.9219660000000003</v>
      </c>
      <c r="J55" t="s">
        <v>3</v>
      </c>
      <c r="K55">
        <v>179.426523</v>
      </c>
      <c r="L55">
        <v>3.914256</v>
      </c>
      <c r="M55" t="s">
        <v>4</v>
      </c>
      <c r="N55">
        <v>154.32573300000001</v>
      </c>
      <c r="O55">
        <v>3.879982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205.67961500000001</v>
      </c>
      <c r="I56">
        <v>5.4524749999999997</v>
      </c>
      <c r="J56" t="s">
        <v>3</v>
      </c>
      <c r="K56">
        <v>192.21508299999999</v>
      </c>
      <c r="L56">
        <v>4.4540129999999998</v>
      </c>
      <c r="M56" t="s">
        <v>4</v>
      </c>
      <c r="N56">
        <v>165.32256899999999</v>
      </c>
      <c r="O56">
        <v>4.4180640000000002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219.36474200000001</v>
      </c>
      <c r="I57">
        <v>6.0417880000000004</v>
      </c>
      <c r="J57" t="s">
        <v>3</v>
      </c>
      <c r="K57">
        <v>205.00778700000001</v>
      </c>
      <c r="L57">
        <v>4.918768</v>
      </c>
      <c r="M57" t="s">
        <v>4</v>
      </c>
      <c r="N57">
        <v>176.322609</v>
      </c>
      <c r="O57">
        <v>4.8805719999999999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233.03688500000001</v>
      </c>
      <c r="I58">
        <v>6.546646</v>
      </c>
      <c r="J58" t="s">
        <v>3</v>
      </c>
      <c r="K58">
        <v>217.795276</v>
      </c>
      <c r="L58">
        <v>5.3054940000000004</v>
      </c>
      <c r="M58" t="s">
        <v>4</v>
      </c>
      <c r="N58">
        <v>187.31753900000001</v>
      </c>
      <c r="O58">
        <v>5.2618239999999998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246.76565099999999</v>
      </c>
      <c r="I59">
        <v>7.3240809999999996</v>
      </c>
      <c r="J59" t="s">
        <v>3</v>
      </c>
      <c r="K59">
        <v>230.60756699999999</v>
      </c>
      <c r="L59">
        <v>6.0928719999999998</v>
      </c>
      <c r="M59" t="s">
        <v>4</v>
      </c>
      <c r="N59">
        <v>198.33764500000001</v>
      </c>
      <c r="O59">
        <v>6.0423239999999998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260.49085100000002</v>
      </c>
      <c r="I60">
        <v>8.1695860000000007</v>
      </c>
      <c r="J60" t="s">
        <v>3</v>
      </c>
      <c r="K60">
        <v>243.426467</v>
      </c>
      <c r="L60">
        <v>6.9265309999999998</v>
      </c>
      <c r="M60" t="s">
        <v>4</v>
      </c>
      <c r="N60">
        <v>209.36243300000001</v>
      </c>
      <c r="O60">
        <v>6.8707339999999997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274.222174</v>
      </c>
      <c r="I61" s="3">
        <v>8.9980019999999996</v>
      </c>
      <c r="J61" s="3" t="s">
        <v>3</v>
      </c>
      <c r="K61" s="3">
        <v>256.24356799999998</v>
      </c>
      <c r="L61" s="3">
        <v>7.5860130000000003</v>
      </c>
      <c r="M61" s="3" t="s">
        <v>4</v>
      </c>
      <c r="N61" s="3">
        <v>220.386923</v>
      </c>
      <c r="O61" s="3">
        <v>7.5244780000000002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24.306895999999998</v>
      </c>
      <c r="I62">
        <v>4.8093999999999998E-2</v>
      </c>
      <c r="J62" t="s">
        <v>3</v>
      </c>
      <c r="K62">
        <v>23.444907000000001</v>
      </c>
      <c r="L62">
        <v>4.2208000000000002E-2</v>
      </c>
      <c r="M62" t="s">
        <v>4</v>
      </c>
      <c r="N62">
        <v>16.122260000000001</v>
      </c>
      <c r="O62">
        <v>4.4831999999999997E-2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48.560758999999997</v>
      </c>
      <c r="I63">
        <v>0.12353500000000001</v>
      </c>
      <c r="J63" t="s">
        <v>3</v>
      </c>
      <c r="K63">
        <v>46.831057000000001</v>
      </c>
      <c r="L63">
        <v>9.2437000000000005E-2</v>
      </c>
      <c r="M63" t="s">
        <v>4</v>
      </c>
      <c r="N63">
        <v>32.211320999999998</v>
      </c>
      <c r="O63">
        <v>9.5430000000000001E-2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72.788037000000003</v>
      </c>
      <c r="I64">
        <v>0.16397999999999999</v>
      </c>
      <c r="J64" t="s">
        <v>3</v>
      </c>
      <c r="K64">
        <v>70.215479000000002</v>
      </c>
      <c r="L64">
        <v>0.11981600000000001</v>
      </c>
      <c r="M64" t="s">
        <v>4</v>
      </c>
      <c r="N64">
        <v>48.295510999999998</v>
      </c>
      <c r="O64">
        <v>0.12205299999999999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96.994443000000004</v>
      </c>
      <c r="I65">
        <v>0.219416</v>
      </c>
      <c r="J65" t="s">
        <v>3</v>
      </c>
      <c r="K65">
        <v>93.579719999999995</v>
      </c>
      <c r="L65">
        <v>0.123046</v>
      </c>
      <c r="M65" t="s">
        <v>4</v>
      </c>
      <c r="N65">
        <v>64.356831999999997</v>
      </c>
      <c r="O65">
        <v>0.12379900000000001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121.189156</v>
      </c>
      <c r="I66">
        <v>0.25213400000000002</v>
      </c>
      <c r="J66" t="s">
        <v>3</v>
      </c>
      <c r="K66">
        <v>116.943229</v>
      </c>
      <c r="L66">
        <v>0.12080299999999999</v>
      </c>
      <c r="M66" t="s">
        <v>4</v>
      </c>
      <c r="N66">
        <v>80.415901000000005</v>
      </c>
      <c r="O66">
        <v>0.120536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145.407084</v>
      </c>
      <c r="I67">
        <v>0.28028999999999998</v>
      </c>
      <c r="J67" t="s">
        <v>3</v>
      </c>
      <c r="K67">
        <v>140.308558</v>
      </c>
      <c r="L67">
        <v>0.14206099999999999</v>
      </c>
      <c r="M67" t="s">
        <v>4</v>
      </c>
      <c r="N67">
        <v>96.472346999999999</v>
      </c>
      <c r="O67">
        <v>0.14144899999999999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169.62386799999999</v>
      </c>
      <c r="I68">
        <v>0.29711100000000001</v>
      </c>
      <c r="J68" t="s">
        <v>3</v>
      </c>
      <c r="K68">
        <v>163.680846</v>
      </c>
      <c r="L68">
        <v>0.15979599999999999</v>
      </c>
      <c r="M68" t="s">
        <v>4</v>
      </c>
      <c r="N68">
        <v>112.536393</v>
      </c>
      <c r="O68">
        <v>0.164016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193.85789299999999</v>
      </c>
      <c r="I69">
        <v>0.39219100000000001</v>
      </c>
      <c r="J69" t="s">
        <v>3</v>
      </c>
      <c r="K69">
        <v>187.05598800000001</v>
      </c>
      <c r="L69">
        <v>0.188138</v>
      </c>
      <c r="M69" t="s">
        <v>4</v>
      </c>
      <c r="N69">
        <v>128.60396299999999</v>
      </c>
      <c r="O69">
        <v>0.19323599999999999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218.07200700000001</v>
      </c>
      <c r="I70">
        <v>0.54965399999999998</v>
      </c>
      <c r="J70" t="s">
        <v>3</v>
      </c>
      <c r="K70">
        <v>210.41394399999999</v>
      </c>
      <c r="L70">
        <v>0.22043399999999999</v>
      </c>
      <c r="M70" t="s">
        <v>4</v>
      </c>
      <c r="N70">
        <v>144.65267800000001</v>
      </c>
      <c r="O70">
        <v>0.22498399999999999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242.295974</v>
      </c>
      <c r="I71">
        <v>0.58940999999999999</v>
      </c>
      <c r="J71" t="s">
        <v>3</v>
      </c>
      <c r="K71">
        <v>233.775171</v>
      </c>
      <c r="L71">
        <v>0.235458</v>
      </c>
      <c r="M71" t="s">
        <v>4</v>
      </c>
      <c r="N71">
        <v>160.703025</v>
      </c>
      <c r="O71">
        <v>0.238924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266.496216</v>
      </c>
      <c r="I72">
        <v>0.61399800000000004</v>
      </c>
      <c r="J72" t="s">
        <v>3</v>
      </c>
      <c r="K72">
        <v>257.11950100000001</v>
      </c>
      <c r="L72">
        <v>0.19870699999999999</v>
      </c>
      <c r="M72" t="s">
        <v>4</v>
      </c>
      <c r="N72">
        <v>176.735107</v>
      </c>
      <c r="O72">
        <v>0.203323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290.65566200000001</v>
      </c>
      <c r="I73">
        <v>0.62716099999999997</v>
      </c>
      <c r="J73" t="s">
        <v>3</v>
      </c>
      <c r="K73">
        <v>280.43433800000003</v>
      </c>
      <c r="L73">
        <v>0.22229699999999999</v>
      </c>
      <c r="M73" t="s">
        <v>4</v>
      </c>
      <c r="N73">
        <v>192.73731900000001</v>
      </c>
      <c r="O73">
        <v>0.230044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314.91283600000003</v>
      </c>
      <c r="I74">
        <v>0.70003599999999999</v>
      </c>
      <c r="J74" t="s">
        <v>3</v>
      </c>
      <c r="K74">
        <v>303.835735</v>
      </c>
      <c r="L74">
        <v>0.23663400000000001</v>
      </c>
      <c r="M74" t="s">
        <v>4</v>
      </c>
      <c r="N74">
        <v>208.82404299999999</v>
      </c>
      <c r="O74">
        <v>0.242979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339.11807499999998</v>
      </c>
      <c r="I75">
        <v>0.83390299999999995</v>
      </c>
      <c r="J75" t="s">
        <v>3</v>
      </c>
      <c r="K75">
        <v>327.19827299999997</v>
      </c>
      <c r="L75">
        <v>0.28582999999999997</v>
      </c>
      <c r="M75" t="s">
        <v>4</v>
      </c>
      <c r="N75">
        <v>224.87237300000001</v>
      </c>
      <c r="O75">
        <v>0.29028599999999999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363.33866899999998</v>
      </c>
      <c r="I76">
        <v>0.97275500000000004</v>
      </c>
      <c r="J76" t="s">
        <v>3</v>
      </c>
      <c r="K76">
        <v>350.556533</v>
      </c>
      <c r="L76">
        <v>0.303456</v>
      </c>
      <c r="M76" t="s">
        <v>4</v>
      </c>
      <c r="N76">
        <v>240.91495499999999</v>
      </c>
      <c r="O76">
        <v>0.31105100000000002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387.59195399999999</v>
      </c>
      <c r="I77">
        <v>0.99831300000000001</v>
      </c>
      <c r="J77" t="s">
        <v>3</v>
      </c>
      <c r="K77">
        <v>373.955872</v>
      </c>
      <c r="L77">
        <v>0.299902</v>
      </c>
      <c r="M77" t="s">
        <v>4</v>
      </c>
      <c r="N77">
        <v>256.99705499999999</v>
      </c>
      <c r="O77">
        <v>0.30736000000000002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411.78083400000003</v>
      </c>
      <c r="I78">
        <v>1.1595340000000001</v>
      </c>
      <c r="J78" t="s">
        <v>3</v>
      </c>
      <c r="K78">
        <v>397.26903499999997</v>
      </c>
      <c r="L78">
        <v>0.26742700000000003</v>
      </c>
      <c r="M78" t="s">
        <v>4</v>
      </c>
      <c r="N78">
        <v>272.99281300000001</v>
      </c>
      <c r="O78">
        <v>0.27443499999999998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435.98541899999998</v>
      </c>
      <c r="I79">
        <v>1.2236119999999999</v>
      </c>
      <c r="J79" t="s">
        <v>3</v>
      </c>
      <c r="K79">
        <v>420.62811299999998</v>
      </c>
      <c r="L79">
        <v>0.29690899999999998</v>
      </c>
      <c r="M79" t="s">
        <v>4</v>
      </c>
      <c r="N79">
        <v>289.03330199999999</v>
      </c>
      <c r="O79">
        <v>0.30633199999999999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460.24598900000001</v>
      </c>
      <c r="I80">
        <v>1.3860650000000001</v>
      </c>
      <c r="J80" t="s">
        <v>3</v>
      </c>
      <c r="K80">
        <v>444.041811</v>
      </c>
      <c r="L80">
        <v>0.31424600000000003</v>
      </c>
      <c r="M80" t="s">
        <v>4</v>
      </c>
      <c r="N80">
        <v>305.12092799999999</v>
      </c>
      <c r="O80">
        <v>0.32793099999999997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90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484.48381699999999</v>
      </c>
      <c r="I81" s="3">
        <v>1.555129</v>
      </c>
      <c r="J81" s="3" t="s">
        <v>3</v>
      </c>
      <c r="K81" s="3">
        <v>467.429529</v>
      </c>
      <c r="L81" s="3">
        <v>0.36275000000000002</v>
      </c>
      <c r="M81" s="3" t="s">
        <v>4</v>
      </c>
      <c r="N81" s="3">
        <v>321.18841700000002</v>
      </c>
      <c r="O81" s="3">
        <v>0.37422899999999998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24.264206999999999</v>
      </c>
      <c r="I82">
        <v>8.1151000000000001E-2</v>
      </c>
      <c r="J82" t="s">
        <v>3</v>
      </c>
      <c r="K82">
        <v>23.378740000000001</v>
      </c>
      <c r="L82">
        <v>6.9917000000000007E-2</v>
      </c>
      <c r="M82" t="s">
        <v>4</v>
      </c>
      <c r="N82">
        <v>16.062715000000001</v>
      </c>
      <c r="O82">
        <v>6.9442000000000004E-2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48.480718000000003</v>
      </c>
      <c r="I83">
        <v>0.22461100000000001</v>
      </c>
      <c r="J83" t="s">
        <v>3</v>
      </c>
      <c r="K83">
        <v>46.695292999999999</v>
      </c>
      <c r="L83">
        <v>0.17443400000000001</v>
      </c>
      <c r="M83" t="s">
        <v>4</v>
      </c>
      <c r="N83">
        <v>32.086474000000003</v>
      </c>
      <c r="O83">
        <v>0.17289199999999999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72.700941999999998</v>
      </c>
      <c r="I84">
        <v>0.31637799999999999</v>
      </c>
      <c r="J84" t="s">
        <v>3</v>
      </c>
      <c r="K84">
        <v>70.014797999999999</v>
      </c>
      <c r="L84">
        <v>0.275314</v>
      </c>
      <c r="M84" t="s">
        <v>4</v>
      </c>
      <c r="N84">
        <v>48.109994</v>
      </c>
      <c r="O84">
        <v>0.27298099999999997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96.916421999999997</v>
      </c>
      <c r="I85">
        <v>0.56579999999999997</v>
      </c>
      <c r="J85" t="s">
        <v>3</v>
      </c>
      <c r="K85">
        <v>93.340722</v>
      </c>
      <c r="L85">
        <v>0.48910999999999999</v>
      </c>
      <c r="M85" t="s">
        <v>4</v>
      </c>
      <c r="N85">
        <v>64.139033999999995</v>
      </c>
      <c r="O85">
        <v>0.48635600000000001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121.102555</v>
      </c>
      <c r="I86">
        <v>1.021331</v>
      </c>
      <c r="J86" t="s">
        <v>3</v>
      </c>
      <c r="K86">
        <v>116.622953</v>
      </c>
      <c r="L86">
        <v>0.90243300000000004</v>
      </c>
      <c r="M86" t="s">
        <v>4</v>
      </c>
      <c r="N86">
        <v>80.122167000000005</v>
      </c>
      <c r="O86">
        <v>0.89989799999999998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145.29769400000001</v>
      </c>
      <c r="I87">
        <v>1.3609709999999999</v>
      </c>
      <c r="J87" t="s">
        <v>3</v>
      </c>
      <c r="K87">
        <v>139.90626800000001</v>
      </c>
      <c r="L87">
        <v>1.1738820000000001</v>
      </c>
      <c r="M87" t="s">
        <v>4</v>
      </c>
      <c r="N87">
        <v>96.105024</v>
      </c>
      <c r="O87">
        <v>1.1692769999999999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169.53286700000001</v>
      </c>
      <c r="I88">
        <v>1.7681009999999999</v>
      </c>
      <c r="J88" t="s">
        <v>3</v>
      </c>
      <c r="K88">
        <v>163.233124</v>
      </c>
      <c r="L88">
        <v>1.5750390000000001</v>
      </c>
      <c r="M88" t="s">
        <v>4</v>
      </c>
      <c r="N88">
        <v>112.128687</v>
      </c>
      <c r="O88">
        <v>1.571372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193.71203499999999</v>
      </c>
      <c r="I89">
        <v>2.0583019999999999</v>
      </c>
      <c r="J89" t="s">
        <v>3</v>
      </c>
      <c r="K89">
        <v>186.51804799999999</v>
      </c>
      <c r="L89">
        <v>1.899184</v>
      </c>
      <c r="M89" t="s">
        <v>4</v>
      </c>
      <c r="N89">
        <v>128.10958500000001</v>
      </c>
      <c r="O89">
        <v>1.8939269999999999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217.92979099999999</v>
      </c>
      <c r="I90">
        <v>2.6496689999999998</v>
      </c>
      <c r="J90" t="s">
        <v>3</v>
      </c>
      <c r="K90">
        <v>209.83738500000001</v>
      </c>
      <c r="L90">
        <v>2.4517609999999999</v>
      </c>
      <c r="M90" t="s">
        <v>4</v>
      </c>
      <c r="N90">
        <v>144.12302099999999</v>
      </c>
      <c r="O90">
        <v>2.4475169999999999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242.22169500000001</v>
      </c>
      <c r="I91">
        <v>3.2292589999999999</v>
      </c>
      <c r="J91" t="s">
        <v>3</v>
      </c>
      <c r="K91">
        <v>233.204521</v>
      </c>
      <c r="L91">
        <v>3.0022419999999999</v>
      </c>
      <c r="M91" t="s">
        <v>4</v>
      </c>
      <c r="N91">
        <v>160.182816</v>
      </c>
      <c r="O91">
        <v>2.9986109999999999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266.493156</v>
      </c>
      <c r="I92">
        <v>3.8699880000000002</v>
      </c>
      <c r="J92" t="s">
        <v>3</v>
      </c>
      <c r="K92">
        <v>256.556128</v>
      </c>
      <c r="L92">
        <v>3.6247340000000001</v>
      </c>
      <c r="M92" t="s">
        <v>4</v>
      </c>
      <c r="N92">
        <v>176.22686999999999</v>
      </c>
      <c r="O92">
        <v>3.6204190000000001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290.65969100000001</v>
      </c>
      <c r="I93">
        <v>4.2525690000000003</v>
      </c>
      <c r="J93" t="s">
        <v>3</v>
      </c>
      <c r="K93">
        <v>279.81879400000003</v>
      </c>
      <c r="L93">
        <v>3.9705539999999999</v>
      </c>
      <c r="M93" t="s">
        <v>4</v>
      </c>
      <c r="N93">
        <v>192.18111099999999</v>
      </c>
      <c r="O93">
        <v>3.970072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314.805432</v>
      </c>
      <c r="I94">
        <v>4.4943790000000003</v>
      </c>
      <c r="J94" t="s">
        <v>3</v>
      </c>
      <c r="K94">
        <v>303.07038499999999</v>
      </c>
      <c r="L94">
        <v>4.1562219999999996</v>
      </c>
      <c r="M94" t="s">
        <v>4</v>
      </c>
      <c r="N94">
        <v>208.12335400000001</v>
      </c>
      <c r="O94">
        <v>4.1617819999999996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338.99764099999999</v>
      </c>
      <c r="I95">
        <v>4.9684869999999997</v>
      </c>
      <c r="J95" t="s">
        <v>3</v>
      </c>
      <c r="K95">
        <v>326.36160000000001</v>
      </c>
      <c r="L95">
        <v>4.5524550000000001</v>
      </c>
      <c r="M95" t="s">
        <v>4</v>
      </c>
      <c r="N95">
        <v>224.10315199999999</v>
      </c>
      <c r="O95">
        <v>4.5585129999999996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363.22171800000001</v>
      </c>
      <c r="I96">
        <v>5.2690000000000001</v>
      </c>
      <c r="J96" t="s">
        <v>3</v>
      </c>
      <c r="K96">
        <v>349.67807399999998</v>
      </c>
      <c r="L96">
        <v>4.862965</v>
      </c>
      <c r="M96" t="s">
        <v>4</v>
      </c>
      <c r="N96">
        <v>240.10888299999999</v>
      </c>
      <c r="O96">
        <v>4.8728069999999999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387.42233900000002</v>
      </c>
      <c r="I97">
        <v>5.748513</v>
      </c>
      <c r="J97" t="s">
        <v>3</v>
      </c>
      <c r="K97">
        <v>372.98205400000001</v>
      </c>
      <c r="L97">
        <v>5.2708690000000002</v>
      </c>
      <c r="M97" t="s">
        <v>4</v>
      </c>
      <c r="N97">
        <v>256.10127799999998</v>
      </c>
      <c r="O97">
        <v>5.281701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411.63171599999998</v>
      </c>
      <c r="I98">
        <v>6.1774959999999997</v>
      </c>
      <c r="J98" t="s">
        <v>3</v>
      </c>
      <c r="K98">
        <v>396.29198100000002</v>
      </c>
      <c r="L98">
        <v>5.6788999999999996</v>
      </c>
      <c r="M98" t="s">
        <v>4</v>
      </c>
      <c r="N98">
        <v>272.09894300000002</v>
      </c>
      <c r="O98">
        <v>5.6860200000000001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435.81317000000001</v>
      </c>
      <c r="I99">
        <v>6.8292710000000003</v>
      </c>
      <c r="J99" t="s">
        <v>3</v>
      </c>
      <c r="K99">
        <v>419.56206500000002</v>
      </c>
      <c r="L99">
        <v>6.1344609999999999</v>
      </c>
      <c r="M99" t="s">
        <v>4</v>
      </c>
      <c r="N99">
        <v>288.05418300000002</v>
      </c>
      <c r="O99">
        <v>6.1408560000000003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459.973007</v>
      </c>
      <c r="I100">
        <v>7.470091</v>
      </c>
      <c r="J100" t="s">
        <v>3</v>
      </c>
      <c r="K100">
        <v>442.82297899999998</v>
      </c>
      <c r="L100">
        <v>6.6786770000000004</v>
      </c>
      <c r="M100" t="s">
        <v>4</v>
      </c>
      <c r="N100">
        <v>304.00099499999999</v>
      </c>
      <c r="O100">
        <v>6.6894929999999997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100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484.16195699999997</v>
      </c>
      <c r="I101" s="3">
        <v>8.3843209999999999</v>
      </c>
      <c r="J101" s="3" t="s">
        <v>3</v>
      </c>
      <c r="K101" s="3">
        <v>466.11316299999999</v>
      </c>
      <c r="L101" s="3">
        <v>7.4252500000000001</v>
      </c>
      <c r="M101" s="3" t="s">
        <v>4</v>
      </c>
      <c r="N101" s="3">
        <v>319.97281400000003</v>
      </c>
      <c r="O101" s="3">
        <v>7.4342639999999998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207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24.100542000000001</v>
      </c>
      <c r="I102">
        <v>0.101493</v>
      </c>
      <c r="J102" t="s">
        <v>3</v>
      </c>
      <c r="K102">
        <v>23.224360000000001</v>
      </c>
      <c r="L102">
        <v>9.6418000000000004E-2</v>
      </c>
      <c r="M102" t="s">
        <v>4</v>
      </c>
      <c r="N102">
        <v>15.840365</v>
      </c>
      <c r="O102">
        <v>9.5889000000000002E-2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207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48.101025999999997</v>
      </c>
      <c r="I103">
        <v>0.23213400000000001</v>
      </c>
      <c r="J103" t="s">
        <v>3</v>
      </c>
      <c r="K103">
        <v>46.320922000000003</v>
      </c>
      <c r="L103">
        <v>0.21929899999999999</v>
      </c>
      <c r="M103" t="s">
        <v>4</v>
      </c>
      <c r="N103">
        <v>31.567691</v>
      </c>
      <c r="O103">
        <v>0.21728900000000001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207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72.042133000000007</v>
      </c>
      <c r="I104">
        <v>0.46100799999999997</v>
      </c>
      <c r="J104" t="s">
        <v>3</v>
      </c>
      <c r="K104">
        <v>69.355553</v>
      </c>
      <c r="L104">
        <v>0.41206799999999999</v>
      </c>
      <c r="M104" t="s">
        <v>4</v>
      </c>
      <c r="N104">
        <v>47.228369000000001</v>
      </c>
      <c r="O104">
        <v>0.407974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207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96.007805000000005</v>
      </c>
      <c r="I105">
        <v>0.654331</v>
      </c>
      <c r="J105" t="s">
        <v>3</v>
      </c>
      <c r="K105">
        <v>92.423310000000001</v>
      </c>
      <c r="L105">
        <v>0.60205799999999998</v>
      </c>
      <c r="M105" t="s">
        <v>4</v>
      </c>
      <c r="N105">
        <v>62.918104999999997</v>
      </c>
      <c r="O105">
        <v>0.59570699999999999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207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120.06234600000001</v>
      </c>
      <c r="I106">
        <v>0.88846099999999995</v>
      </c>
      <c r="J106" t="s">
        <v>3</v>
      </c>
      <c r="K106">
        <v>115.55909699999999</v>
      </c>
      <c r="L106">
        <v>0.81505000000000005</v>
      </c>
      <c r="M106" t="s">
        <v>4</v>
      </c>
      <c r="N106">
        <v>78.673702000000006</v>
      </c>
      <c r="O106">
        <v>0.80463700000000005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207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144.14881</v>
      </c>
      <c r="I107">
        <v>1.0833440000000001</v>
      </c>
      <c r="J107" t="s">
        <v>3</v>
      </c>
      <c r="K107">
        <v>138.725652</v>
      </c>
      <c r="L107">
        <v>1.01362</v>
      </c>
      <c r="M107" t="s">
        <v>4</v>
      </c>
      <c r="N107">
        <v>94.458316999999994</v>
      </c>
      <c r="O107">
        <v>0.99849100000000002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207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168.11828499999999</v>
      </c>
      <c r="I108">
        <v>1.2131110000000001</v>
      </c>
      <c r="J108" t="s">
        <v>3</v>
      </c>
      <c r="K108">
        <v>161.78695400000001</v>
      </c>
      <c r="L108">
        <v>1.162506</v>
      </c>
      <c r="M108" t="s">
        <v>4</v>
      </c>
      <c r="N108">
        <v>110.135919</v>
      </c>
      <c r="O108">
        <v>1.1440060000000001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207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192.15026700000001</v>
      </c>
      <c r="I109">
        <v>1.5225359999999999</v>
      </c>
      <c r="J109" t="s">
        <v>3</v>
      </c>
      <c r="K109">
        <v>184.916819</v>
      </c>
      <c r="L109">
        <v>1.4358219999999999</v>
      </c>
      <c r="M109" t="s">
        <v>4</v>
      </c>
      <c r="N109">
        <v>125.881192</v>
      </c>
      <c r="O109">
        <v>1.4106300000000001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207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216.15691200000001</v>
      </c>
      <c r="I110">
        <v>1.881329</v>
      </c>
      <c r="J110" t="s">
        <v>3</v>
      </c>
      <c r="K110">
        <v>208.01169300000001</v>
      </c>
      <c r="L110">
        <v>1.8280339999999999</v>
      </c>
      <c r="M110" t="s">
        <v>4</v>
      </c>
      <c r="N110">
        <v>141.589281</v>
      </c>
      <c r="O110">
        <v>1.796603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207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240.138204</v>
      </c>
      <c r="I111">
        <v>2.0158830000000001</v>
      </c>
      <c r="J111" t="s">
        <v>3</v>
      </c>
      <c r="K111">
        <v>231.07916599999999</v>
      </c>
      <c r="L111">
        <v>1.9495739999999999</v>
      </c>
      <c r="M111" t="s">
        <v>4</v>
      </c>
      <c r="N111">
        <v>157.27113199999999</v>
      </c>
      <c r="O111">
        <v>1.913896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207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264.12012900000002</v>
      </c>
      <c r="I112">
        <v>2.1722600000000001</v>
      </c>
      <c r="J112" t="s">
        <v>3</v>
      </c>
      <c r="K112">
        <v>254.14153999999999</v>
      </c>
      <c r="L112">
        <v>2.1157409999999999</v>
      </c>
      <c r="M112" t="s">
        <v>4</v>
      </c>
      <c r="N112">
        <v>172.945851</v>
      </c>
      <c r="O112">
        <v>2.070754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207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288.11420299999997</v>
      </c>
      <c r="I113">
        <v>2.2931439999999998</v>
      </c>
      <c r="J113" t="s">
        <v>3</v>
      </c>
      <c r="K113">
        <v>277.214628</v>
      </c>
      <c r="L113">
        <v>2.2316199999999999</v>
      </c>
      <c r="M113" t="s">
        <v>4</v>
      </c>
      <c r="N113">
        <v>188.630291</v>
      </c>
      <c r="O113">
        <v>2.1883629999999998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207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312.11917099999999</v>
      </c>
      <c r="I114">
        <v>2.5427659999999999</v>
      </c>
      <c r="J114" t="s">
        <v>3</v>
      </c>
      <c r="K114">
        <v>300.30845199999999</v>
      </c>
      <c r="L114">
        <v>2.5439440000000002</v>
      </c>
      <c r="M114" t="s">
        <v>4</v>
      </c>
      <c r="N114">
        <v>204.33384899999999</v>
      </c>
      <c r="O114">
        <v>2.4971950000000001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207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336.15000099999997</v>
      </c>
      <c r="I115">
        <v>2.6950310000000002</v>
      </c>
      <c r="J115" t="s">
        <v>3</v>
      </c>
      <c r="K115">
        <v>323.43776800000001</v>
      </c>
      <c r="L115">
        <v>2.7488890000000001</v>
      </c>
      <c r="M115" t="s">
        <v>4</v>
      </c>
      <c r="N115">
        <v>220.07227900000001</v>
      </c>
      <c r="O115">
        <v>2.6971880000000001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207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360.09291899999999</v>
      </c>
      <c r="I116">
        <v>2.8454790000000001</v>
      </c>
      <c r="J116" t="s">
        <v>3</v>
      </c>
      <c r="K116">
        <v>346.47152599999998</v>
      </c>
      <c r="L116">
        <v>2.9323009999999998</v>
      </c>
      <c r="M116" t="s">
        <v>4</v>
      </c>
      <c r="N116">
        <v>235.71543500000001</v>
      </c>
      <c r="O116">
        <v>2.8785729999999998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207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384.18038799999999</v>
      </c>
      <c r="I117">
        <v>3.188056</v>
      </c>
      <c r="J117" t="s">
        <v>3</v>
      </c>
      <c r="K117">
        <v>369.622478</v>
      </c>
      <c r="L117">
        <v>3.4054660000000001</v>
      </c>
      <c r="M117" t="s">
        <v>4</v>
      </c>
      <c r="N117">
        <v>251.47350599999999</v>
      </c>
      <c r="O117">
        <v>3.3431350000000002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207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408.200739</v>
      </c>
      <c r="I118">
        <v>3.5286209999999998</v>
      </c>
      <c r="J118" t="s">
        <v>3</v>
      </c>
      <c r="K118">
        <v>392.73401799999999</v>
      </c>
      <c r="L118">
        <v>3.7433890000000001</v>
      </c>
      <c r="M118" t="s">
        <v>4</v>
      </c>
      <c r="N118">
        <v>267.19296900000001</v>
      </c>
      <c r="O118">
        <v>3.679656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207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432.20804099999998</v>
      </c>
      <c r="I119">
        <v>3.7999839999999998</v>
      </c>
      <c r="J119" t="s">
        <v>3</v>
      </c>
      <c r="K119">
        <v>415.83595500000001</v>
      </c>
      <c r="L119">
        <v>4.0516170000000002</v>
      </c>
      <c r="M119" t="s">
        <v>4</v>
      </c>
      <c r="N119">
        <v>282.90081400000003</v>
      </c>
      <c r="O119">
        <v>3.983549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207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456.26510200000001</v>
      </c>
      <c r="I120">
        <v>3.722572</v>
      </c>
      <c r="J120" t="s">
        <v>3</v>
      </c>
      <c r="K120">
        <v>438.974872</v>
      </c>
      <c r="L120">
        <v>4.0503270000000002</v>
      </c>
      <c r="M120" t="s">
        <v>4</v>
      </c>
      <c r="N120">
        <v>298.64489200000003</v>
      </c>
      <c r="O120">
        <v>3.981252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207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480.30785700000001</v>
      </c>
      <c r="I121" s="3">
        <v>4.1246200000000002</v>
      </c>
      <c r="J121" s="3" t="s">
        <v>3</v>
      </c>
      <c r="K121" s="3">
        <v>462.08108299999998</v>
      </c>
      <c r="L121" s="3">
        <v>4.432436</v>
      </c>
      <c r="M121" s="3" t="s">
        <v>4</v>
      </c>
      <c r="N121" s="3">
        <v>314.35560700000002</v>
      </c>
      <c r="O121" s="3">
        <v>4.3593849999999996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22.098521000000002</v>
      </c>
      <c r="I122">
        <v>0.109432</v>
      </c>
      <c r="J122" t="s">
        <v>3</v>
      </c>
      <c r="K122">
        <v>21.233029999999999</v>
      </c>
      <c r="L122">
        <v>0.106949</v>
      </c>
      <c r="M122" t="s">
        <v>4</v>
      </c>
      <c r="N122">
        <v>15.752632999999999</v>
      </c>
      <c r="O122">
        <v>0.106766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44.206710000000001</v>
      </c>
      <c r="I123">
        <v>0.25555299999999997</v>
      </c>
      <c r="J123" t="s">
        <v>3</v>
      </c>
      <c r="K123">
        <v>42.456811000000002</v>
      </c>
      <c r="L123">
        <v>0.22314000000000001</v>
      </c>
      <c r="M123" t="s">
        <v>4</v>
      </c>
      <c r="N123">
        <v>31.511410000000001</v>
      </c>
      <c r="O123">
        <v>0.22079299999999999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66.263797999999994</v>
      </c>
      <c r="I124">
        <v>0.324992</v>
      </c>
      <c r="J124" t="s">
        <v>3</v>
      </c>
      <c r="K124">
        <v>63.617292999999997</v>
      </c>
      <c r="L124">
        <v>0.29552099999999998</v>
      </c>
      <c r="M124" t="s">
        <v>4</v>
      </c>
      <c r="N124">
        <v>47.208387000000002</v>
      </c>
      <c r="O124">
        <v>0.292294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88.332813000000002</v>
      </c>
      <c r="I125">
        <v>0.51974200000000004</v>
      </c>
      <c r="J125" t="s">
        <v>3</v>
      </c>
      <c r="K125">
        <v>84.805023000000006</v>
      </c>
      <c r="L125">
        <v>0.43539</v>
      </c>
      <c r="M125" t="s">
        <v>4</v>
      </c>
      <c r="N125">
        <v>62.933855999999999</v>
      </c>
      <c r="O125">
        <v>0.43071700000000002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110.339607</v>
      </c>
      <c r="I126">
        <v>0.73212600000000005</v>
      </c>
      <c r="J126" t="s">
        <v>3</v>
      </c>
      <c r="K126">
        <v>105.951756</v>
      </c>
      <c r="L126">
        <v>0.59430000000000005</v>
      </c>
      <c r="M126" t="s">
        <v>4</v>
      </c>
      <c r="N126">
        <v>78.617878000000005</v>
      </c>
      <c r="O126">
        <v>0.58860100000000004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132.404766</v>
      </c>
      <c r="I127">
        <v>0.93630500000000005</v>
      </c>
      <c r="J127" t="s">
        <v>3</v>
      </c>
      <c r="K127">
        <v>127.142062</v>
      </c>
      <c r="L127">
        <v>0.69669400000000004</v>
      </c>
      <c r="M127" t="s">
        <v>4</v>
      </c>
      <c r="N127">
        <v>94.344626000000005</v>
      </c>
      <c r="O127">
        <v>0.68780600000000003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154.419456</v>
      </c>
      <c r="I128">
        <v>1.102773</v>
      </c>
      <c r="J128" t="s">
        <v>3</v>
      </c>
      <c r="K128">
        <v>148.29576900000001</v>
      </c>
      <c r="L128">
        <v>0.80644899999999997</v>
      </c>
      <c r="M128" t="s">
        <v>4</v>
      </c>
      <c r="N128">
        <v>110.03521000000001</v>
      </c>
      <c r="O128">
        <v>0.79407799999999995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176.477915</v>
      </c>
      <c r="I129">
        <v>1.2881210000000001</v>
      </c>
      <c r="J129" t="s">
        <v>3</v>
      </c>
      <c r="K129">
        <v>169.504077</v>
      </c>
      <c r="L129">
        <v>0.990892</v>
      </c>
      <c r="M129" t="s">
        <v>4</v>
      </c>
      <c r="N129">
        <v>125.78171399999999</v>
      </c>
      <c r="O129">
        <v>0.97782899999999995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198.48065700000001</v>
      </c>
      <c r="I130">
        <v>1.44391</v>
      </c>
      <c r="J130" t="s">
        <v>3</v>
      </c>
      <c r="K130">
        <v>190.63587000000001</v>
      </c>
      <c r="L130">
        <v>1.076384</v>
      </c>
      <c r="M130" t="s">
        <v>4</v>
      </c>
      <c r="N130">
        <v>141.45204000000001</v>
      </c>
      <c r="O130">
        <v>1.0651250000000001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220.56594100000001</v>
      </c>
      <c r="I131">
        <v>1.685989</v>
      </c>
      <c r="J131" t="s">
        <v>3</v>
      </c>
      <c r="K131">
        <v>211.836747</v>
      </c>
      <c r="L131">
        <v>1.196167</v>
      </c>
      <c r="M131" t="s">
        <v>4</v>
      </c>
      <c r="N131">
        <v>157.190425</v>
      </c>
      <c r="O131">
        <v>1.184472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242.56881899999999</v>
      </c>
      <c r="I132">
        <v>1.9339900000000001</v>
      </c>
      <c r="J132" t="s">
        <v>3</v>
      </c>
      <c r="K132">
        <v>232.98585800000001</v>
      </c>
      <c r="L132">
        <v>1.340157</v>
      </c>
      <c r="M132" t="s">
        <v>4</v>
      </c>
      <c r="N132">
        <v>172.875584</v>
      </c>
      <c r="O132">
        <v>1.331779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264.59825599999999</v>
      </c>
      <c r="I133">
        <v>2.25482</v>
      </c>
      <c r="J133" t="s">
        <v>3</v>
      </c>
      <c r="K133">
        <v>254.14115100000001</v>
      </c>
      <c r="L133">
        <v>1.532089</v>
      </c>
      <c r="M133" t="s">
        <v>4</v>
      </c>
      <c r="N133">
        <v>188.56871599999999</v>
      </c>
      <c r="O133">
        <v>1.525612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286.56395199999997</v>
      </c>
      <c r="I134">
        <v>2.513433</v>
      </c>
      <c r="J134" t="s">
        <v>3</v>
      </c>
      <c r="K134">
        <v>275.242457</v>
      </c>
      <c r="L134">
        <v>1.6414660000000001</v>
      </c>
      <c r="M134" t="s">
        <v>4</v>
      </c>
      <c r="N134">
        <v>204.207685</v>
      </c>
      <c r="O134">
        <v>1.6340060000000001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308.59998999999999</v>
      </c>
      <c r="I135">
        <v>2.526751</v>
      </c>
      <c r="J135" t="s">
        <v>3</v>
      </c>
      <c r="K135">
        <v>296.40069299999999</v>
      </c>
      <c r="L135">
        <v>1.6716169999999999</v>
      </c>
      <c r="M135" t="s">
        <v>4</v>
      </c>
      <c r="N135">
        <v>219.903009</v>
      </c>
      <c r="O135">
        <v>1.6640250000000001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330.688333</v>
      </c>
      <c r="I136">
        <v>2.8409230000000001</v>
      </c>
      <c r="J136" t="s">
        <v>3</v>
      </c>
      <c r="K136">
        <v>317.59044</v>
      </c>
      <c r="L136">
        <v>1.7434719999999999</v>
      </c>
      <c r="M136" t="s">
        <v>4</v>
      </c>
      <c r="N136">
        <v>235.62976</v>
      </c>
      <c r="O136">
        <v>1.7315240000000001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352.773506</v>
      </c>
      <c r="I137">
        <v>3.2115140000000002</v>
      </c>
      <c r="J137" t="s">
        <v>3</v>
      </c>
      <c r="K137">
        <v>338.77102200000002</v>
      </c>
      <c r="L137">
        <v>1.911054</v>
      </c>
      <c r="M137" t="s">
        <v>4</v>
      </c>
      <c r="N137">
        <v>251.34854200000001</v>
      </c>
      <c r="O137">
        <v>1.8958029999999999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374.87427300000002</v>
      </c>
      <c r="I138">
        <v>3.65815</v>
      </c>
      <c r="J138" t="s">
        <v>3</v>
      </c>
      <c r="K138">
        <v>359.993112</v>
      </c>
      <c r="L138">
        <v>2.2118440000000001</v>
      </c>
      <c r="M138" t="s">
        <v>4</v>
      </c>
      <c r="N138">
        <v>267.107686</v>
      </c>
      <c r="O138">
        <v>2.1954120000000001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396.94197600000001</v>
      </c>
      <c r="I139">
        <v>4.1830220000000002</v>
      </c>
      <c r="J139" t="s">
        <v>3</v>
      </c>
      <c r="K139">
        <v>381.20312899999999</v>
      </c>
      <c r="L139">
        <v>2.5781839999999998</v>
      </c>
      <c r="M139" t="s">
        <v>4</v>
      </c>
      <c r="N139">
        <v>282.85603700000001</v>
      </c>
      <c r="O139">
        <v>2.5596049999999999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419.00469600000002</v>
      </c>
      <c r="I140">
        <v>4.5460019999999997</v>
      </c>
      <c r="J140" t="s">
        <v>3</v>
      </c>
      <c r="K140">
        <v>402.38539800000001</v>
      </c>
      <c r="L140">
        <v>2.750972</v>
      </c>
      <c r="M140" t="s">
        <v>4</v>
      </c>
      <c r="N140">
        <v>298.57513</v>
      </c>
      <c r="O140">
        <v>2.730569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91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441.003917</v>
      </c>
      <c r="I141" s="3">
        <v>5.0125609999999998</v>
      </c>
      <c r="J141" s="3" t="s">
        <v>3</v>
      </c>
      <c r="K141" s="3">
        <v>423.52250800000002</v>
      </c>
      <c r="L141" s="3">
        <v>3.0789010000000001</v>
      </c>
      <c r="M141" s="3" t="s">
        <v>4</v>
      </c>
      <c r="N141" s="3">
        <v>314.25008000000003</v>
      </c>
      <c r="O141" s="3">
        <v>3.0570889999999999</v>
      </c>
      <c r="P141" s="3" t="s">
        <v>5</v>
      </c>
      <c r="Q141" s="3">
        <v>0</v>
      </c>
      <c r="R141" s="3">
        <v>0</v>
      </c>
      <c r="S141" s="3" t="s">
        <v>6</v>
      </c>
      <c r="T141" s="3">
        <v>0</v>
      </c>
      <c r="U141" s="3">
        <v>0</v>
      </c>
      <c r="V141" s="3" t="s">
        <v>7</v>
      </c>
      <c r="W141" s="3">
        <v>0</v>
      </c>
      <c r="X141" s="3">
        <v>0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32767</v>
      </c>
      <c r="AG141" s="3">
        <v>0</v>
      </c>
      <c r="AH141" s="3" t="s">
        <v>11</v>
      </c>
      <c r="AI141" s="3">
        <v>-32767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101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12.105627999999999</v>
      </c>
      <c r="I142">
        <v>0.68697699999999995</v>
      </c>
      <c r="J142" t="s">
        <v>3</v>
      </c>
      <c r="K142">
        <v>12.090714</v>
      </c>
      <c r="L142">
        <v>0.48799300000000001</v>
      </c>
      <c r="M142" t="s">
        <v>4</v>
      </c>
      <c r="N142">
        <v>2.5512739999999998</v>
      </c>
      <c r="O142">
        <v>1.7523E-2</v>
      </c>
      <c r="P142" t="s">
        <v>5</v>
      </c>
      <c r="Q142">
        <v>9.6617999999999996E-2</v>
      </c>
      <c r="R142">
        <v>1.0422000000000001E-2</v>
      </c>
      <c r="S142" t="s">
        <v>6</v>
      </c>
      <c r="T142">
        <v>7.5222910000000001</v>
      </c>
      <c r="U142">
        <v>1.2061000000000001E-2</v>
      </c>
      <c r="V142" t="s">
        <v>7</v>
      </c>
      <c r="W142">
        <v>0.19584199999999999</v>
      </c>
      <c r="X142">
        <v>4.1739999999999998E-3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1.235E-3</v>
      </c>
      <c r="AG142">
        <v>0</v>
      </c>
      <c r="AH142" t="s">
        <v>11</v>
      </c>
      <c r="AI142">
        <v>0.99589899999999998</v>
      </c>
      <c r="AJ142">
        <v>1.9999999999999999E-6</v>
      </c>
      <c r="AK142" t="s">
        <v>12</v>
      </c>
      <c r="AL142">
        <v>0</v>
      </c>
      <c r="AM142">
        <v>0</v>
      </c>
    </row>
    <row r="143" spans="1:39" x14ac:dyDescent="0.25">
      <c r="A143" t="s">
        <v>101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24.276954</v>
      </c>
      <c r="I143">
        <v>2.6789130000000001</v>
      </c>
      <c r="J143" t="s">
        <v>3</v>
      </c>
      <c r="K143">
        <v>24.225856</v>
      </c>
      <c r="L143">
        <v>1.8599250000000001</v>
      </c>
      <c r="M143" t="s">
        <v>4</v>
      </c>
      <c r="N143">
        <v>5.1253419999999998</v>
      </c>
      <c r="O143">
        <v>5.9874999999999998E-2</v>
      </c>
      <c r="P143" t="s">
        <v>5</v>
      </c>
      <c r="Q143">
        <v>0.21396999999999999</v>
      </c>
      <c r="R143">
        <v>4.5790999999999998E-2</v>
      </c>
      <c r="S143" t="s">
        <v>6</v>
      </c>
      <c r="T143">
        <v>15.01934</v>
      </c>
      <c r="U143">
        <v>4.7025999999999998E-2</v>
      </c>
      <c r="V143" t="s">
        <v>7</v>
      </c>
      <c r="W143">
        <v>0.39377000000000001</v>
      </c>
      <c r="X143">
        <v>1.4855999999999999E-2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1.2310000000000001E-3</v>
      </c>
      <c r="AG143">
        <v>0</v>
      </c>
      <c r="AH143" t="s">
        <v>11</v>
      </c>
      <c r="AI143">
        <v>0.99716000000000005</v>
      </c>
      <c r="AJ143">
        <v>3.0000000000000001E-6</v>
      </c>
      <c r="AK143" t="s">
        <v>12</v>
      </c>
      <c r="AL143">
        <v>0</v>
      </c>
      <c r="AM143">
        <v>0</v>
      </c>
    </row>
    <row r="144" spans="1:39" x14ac:dyDescent="0.25">
      <c r="A144" t="s">
        <v>101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36.393661999999999</v>
      </c>
      <c r="I144">
        <v>5.5149140000000001</v>
      </c>
      <c r="J144" t="s">
        <v>3</v>
      </c>
      <c r="K144">
        <v>36.319648000000001</v>
      </c>
      <c r="L144">
        <v>3.796271</v>
      </c>
      <c r="M144" t="s">
        <v>4</v>
      </c>
      <c r="N144">
        <v>7.6897700000000002</v>
      </c>
      <c r="O144">
        <v>0.12654299999999999</v>
      </c>
      <c r="P144" t="s">
        <v>5</v>
      </c>
      <c r="Q144">
        <v>0.32683800000000002</v>
      </c>
      <c r="R144">
        <v>9.4253000000000003E-2</v>
      </c>
      <c r="S144" t="s">
        <v>6</v>
      </c>
      <c r="T144">
        <v>22.499945</v>
      </c>
      <c r="U144">
        <v>9.9937999999999999E-2</v>
      </c>
      <c r="V144" t="s">
        <v>7</v>
      </c>
      <c r="W144">
        <v>0.58365</v>
      </c>
      <c r="X144">
        <v>3.3050999999999997E-2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1.23E-3</v>
      </c>
      <c r="AG144">
        <v>0</v>
      </c>
      <c r="AH144" t="s">
        <v>11</v>
      </c>
      <c r="AI144">
        <v>0.99790000000000001</v>
      </c>
      <c r="AJ144">
        <v>3.0000000000000001E-6</v>
      </c>
      <c r="AK144" t="s">
        <v>12</v>
      </c>
      <c r="AL144">
        <v>0</v>
      </c>
      <c r="AM144">
        <v>0</v>
      </c>
    </row>
    <row r="145" spans="1:39" x14ac:dyDescent="0.25">
      <c r="A145" t="s">
        <v>101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48.448283000000004</v>
      </c>
      <c r="I145">
        <v>7.9433870000000004</v>
      </c>
      <c r="J145" t="s">
        <v>3</v>
      </c>
      <c r="K145">
        <v>48.368772999999997</v>
      </c>
      <c r="L145">
        <v>5.4569570000000001</v>
      </c>
      <c r="M145" t="s">
        <v>4</v>
      </c>
      <c r="N145">
        <v>10.255784</v>
      </c>
      <c r="O145">
        <v>0.18990000000000001</v>
      </c>
      <c r="P145" t="s">
        <v>5</v>
      </c>
      <c r="Q145">
        <v>0.42642799999999997</v>
      </c>
      <c r="R145">
        <v>0.131523</v>
      </c>
      <c r="S145" t="s">
        <v>6</v>
      </c>
      <c r="T145">
        <v>29.978444</v>
      </c>
      <c r="U145">
        <v>0.152501</v>
      </c>
      <c r="V145" t="s">
        <v>7</v>
      </c>
      <c r="W145">
        <v>0.76685000000000003</v>
      </c>
      <c r="X145">
        <v>5.3099E-2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1.23E-3</v>
      </c>
      <c r="AG145">
        <v>0</v>
      </c>
      <c r="AH145" t="s">
        <v>11</v>
      </c>
      <c r="AI145">
        <v>0.99833000000000005</v>
      </c>
      <c r="AJ145">
        <v>1.9999999999999999E-6</v>
      </c>
      <c r="AK145" t="s">
        <v>12</v>
      </c>
      <c r="AL145">
        <v>0</v>
      </c>
      <c r="AM145">
        <v>0</v>
      </c>
    </row>
    <row r="146" spans="1:39" x14ac:dyDescent="0.25">
      <c r="A146" t="s">
        <v>101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60.479500000000002</v>
      </c>
      <c r="I146">
        <v>10.993734999999999</v>
      </c>
      <c r="J146" t="s">
        <v>3</v>
      </c>
      <c r="K146">
        <v>60.395099999999999</v>
      </c>
      <c r="L146">
        <v>7.5920719999999999</v>
      </c>
      <c r="M146" t="s">
        <v>4</v>
      </c>
      <c r="N146">
        <v>12.811030000000001</v>
      </c>
      <c r="O146">
        <v>0.27967399999999998</v>
      </c>
      <c r="P146" t="s">
        <v>5</v>
      </c>
      <c r="Q146">
        <v>0.528806</v>
      </c>
      <c r="R146">
        <v>0.174042</v>
      </c>
      <c r="S146" t="s">
        <v>6</v>
      </c>
      <c r="T146">
        <v>37.457960999999997</v>
      </c>
      <c r="U146">
        <v>0.21423900000000001</v>
      </c>
      <c r="V146" t="s">
        <v>7</v>
      </c>
      <c r="W146">
        <v>0.94518000000000002</v>
      </c>
      <c r="X146">
        <v>6.7879999999999996E-2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1.23E-3</v>
      </c>
      <c r="AG146">
        <v>0</v>
      </c>
      <c r="AH146" t="s">
        <v>11</v>
      </c>
      <c r="AI146">
        <v>0.99861800000000001</v>
      </c>
      <c r="AJ146">
        <v>1.9999999999999999E-6</v>
      </c>
      <c r="AK146" t="s">
        <v>12</v>
      </c>
      <c r="AL146">
        <v>0</v>
      </c>
      <c r="AM146">
        <v>0</v>
      </c>
    </row>
    <row r="147" spans="1:39" x14ac:dyDescent="0.25">
      <c r="A147" t="s">
        <v>101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72.322996000000003</v>
      </c>
      <c r="I147">
        <v>14.303254000000001</v>
      </c>
      <c r="J147" t="s">
        <v>3</v>
      </c>
      <c r="K147">
        <v>72.256748999999999</v>
      </c>
      <c r="L147">
        <v>9.8536339999999996</v>
      </c>
      <c r="M147" t="s">
        <v>4</v>
      </c>
      <c r="N147">
        <v>15.324054</v>
      </c>
      <c r="O147">
        <v>0.37926300000000002</v>
      </c>
      <c r="P147" t="s">
        <v>5</v>
      </c>
      <c r="Q147">
        <v>0.61368599999999995</v>
      </c>
      <c r="R147">
        <v>0.216003</v>
      </c>
      <c r="S147" t="s">
        <v>6</v>
      </c>
      <c r="T147">
        <v>44.907048000000003</v>
      </c>
      <c r="U147">
        <v>0.28167799999999998</v>
      </c>
      <c r="V147" t="s">
        <v>7</v>
      </c>
      <c r="W147">
        <v>1.1131599999999999</v>
      </c>
      <c r="X147">
        <v>9.2895000000000005E-2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1.23E-3</v>
      </c>
      <c r="AG147">
        <v>0</v>
      </c>
      <c r="AH147" t="s">
        <v>11</v>
      </c>
      <c r="AI147">
        <v>0.99878199999999995</v>
      </c>
      <c r="AJ147">
        <v>1.9999999999999999E-6</v>
      </c>
      <c r="AK147" t="s">
        <v>12</v>
      </c>
      <c r="AL147">
        <v>0</v>
      </c>
      <c r="AM147">
        <v>0</v>
      </c>
    </row>
    <row r="148" spans="1:39" x14ac:dyDescent="0.25">
      <c r="A148" t="s">
        <v>101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84.313113999999999</v>
      </c>
      <c r="I148">
        <v>17.784668</v>
      </c>
      <c r="J148" t="s">
        <v>3</v>
      </c>
      <c r="K148">
        <v>84.243373000000005</v>
      </c>
      <c r="L148">
        <v>12.224515999999999</v>
      </c>
      <c r="M148" t="s">
        <v>4</v>
      </c>
      <c r="N148">
        <v>17.864619000000001</v>
      </c>
      <c r="O148">
        <v>0.46407799999999999</v>
      </c>
      <c r="P148" t="s">
        <v>5</v>
      </c>
      <c r="Q148">
        <v>0.71395200000000003</v>
      </c>
      <c r="R148">
        <v>0.272449</v>
      </c>
      <c r="S148" t="s">
        <v>6</v>
      </c>
      <c r="T148">
        <v>52.385725000000001</v>
      </c>
      <c r="U148">
        <v>0.357991</v>
      </c>
      <c r="V148" t="s">
        <v>7</v>
      </c>
      <c r="W148">
        <v>1.2873000000000001</v>
      </c>
      <c r="X148">
        <v>0.11593199999999999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1.23E-3</v>
      </c>
      <c r="AG148">
        <v>0</v>
      </c>
      <c r="AH148" t="s">
        <v>11</v>
      </c>
      <c r="AI148">
        <v>0.99901300000000004</v>
      </c>
      <c r="AJ148">
        <v>9.9999999999999995E-7</v>
      </c>
      <c r="AK148" t="s">
        <v>12</v>
      </c>
      <c r="AL148">
        <v>0</v>
      </c>
      <c r="AM148">
        <v>0</v>
      </c>
    </row>
    <row r="149" spans="1:39" x14ac:dyDescent="0.25">
      <c r="A149" t="s">
        <v>101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96.299465999999995</v>
      </c>
      <c r="I149">
        <v>20.855139000000001</v>
      </c>
      <c r="J149" t="s">
        <v>3</v>
      </c>
      <c r="K149">
        <v>96.233977999999993</v>
      </c>
      <c r="L149">
        <v>14.398496</v>
      </c>
      <c r="M149" t="s">
        <v>4</v>
      </c>
      <c r="N149">
        <v>20.411466000000001</v>
      </c>
      <c r="O149">
        <v>0.58419200000000004</v>
      </c>
      <c r="P149" t="s">
        <v>5</v>
      </c>
      <c r="Q149">
        <v>0.80825800000000003</v>
      </c>
      <c r="R149">
        <v>0.30319200000000002</v>
      </c>
      <c r="S149" t="s">
        <v>6</v>
      </c>
      <c r="T149">
        <v>59.858251000000003</v>
      </c>
      <c r="U149">
        <v>0.43642500000000001</v>
      </c>
      <c r="V149" t="s">
        <v>7</v>
      </c>
      <c r="W149">
        <v>1.46831</v>
      </c>
      <c r="X149">
        <v>0.145928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1.23E-3</v>
      </c>
      <c r="AG149">
        <v>0</v>
      </c>
      <c r="AH149" t="s">
        <v>11</v>
      </c>
      <c r="AI149">
        <v>0.99912199999999995</v>
      </c>
      <c r="AJ149">
        <v>9.9999999999999995E-7</v>
      </c>
      <c r="AK149" t="s">
        <v>12</v>
      </c>
      <c r="AL149">
        <v>0</v>
      </c>
      <c r="AM149">
        <v>0</v>
      </c>
    </row>
    <row r="150" spans="1:39" x14ac:dyDescent="0.25">
      <c r="A150" t="s">
        <v>101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108.186989</v>
      </c>
      <c r="I150">
        <v>22.686125000000001</v>
      </c>
      <c r="J150" t="s">
        <v>3</v>
      </c>
      <c r="K150">
        <v>108.14418999999999</v>
      </c>
      <c r="L150">
        <v>15.730821000000001</v>
      </c>
      <c r="M150" t="s">
        <v>4</v>
      </c>
      <c r="N150">
        <v>22.940639999999998</v>
      </c>
      <c r="O150">
        <v>0.68340100000000004</v>
      </c>
      <c r="P150" t="s">
        <v>5</v>
      </c>
      <c r="Q150">
        <v>0.889544</v>
      </c>
      <c r="R150">
        <v>0.31662499999999999</v>
      </c>
      <c r="S150" t="s">
        <v>6</v>
      </c>
      <c r="T150">
        <v>67.318887000000004</v>
      </c>
      <c r="U150">
        <v>0.48950700000000003</v>
      </c>
      <c r="V150" t="s">
        <v>7</v>
      </c>
      <c r="W150">
        <v>1.6389720000000001</v>
      </c>
      <c r="X150">
        <v>0.169183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1.23E-3</v>
      </c>
      <c r="AG150">
        <v>0</v>
      </c>
      <c r="AH150" t="s">
        <v>11</v>
      </c>
      <c r="AI150">
        <v>0.99927200000000005</v>
      </c>
      <c r="AJ150">
        <v>9.9999999999999995E-7</v>
      </c>
      <c r="AK150" t="s">
        <v>12</v>
      </c>
      <c r="AL150">
        <v>0</v>
      </c>
      <c r="AM150">
        <v>0</v>
      </c>
    </row>
    <row r="151" spans="1:39" x14ac:dyDescent="0.25">
      <c r="A151" t="s">
        <v>101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120.090977</v>
      </c>
      <c r="I151">
        <v>23.818546000000001</v>
      </c>
      <c r="J151" t="s">
        <v>3</v>
      </c>
      <c r="K151">
        <v>120.062888</v>
      </c>
      <c r="L151">
        <v>16.581073</v>
      </c>
      <c r="M151" t="s">
        <v>4</v>
      </c>
      <c r="N151">
        <v>25.467123999999998</v>
      </c>
      <c r="O151">
        <v>0.73985100000000004</v>
      </c>
      <c r="P151" t="s">
        <v>5</v>
      </c>
      <c r="Q151">
        <v>0.97848800000000002</v>
      </c>
      <c r="R151">
        <v>0.32010300000000003</v>
      </c>
      <c r="S151" t="s">
        <v>6</v>
      </c>
      <c r="T151">
        <v>74.785037000000003</v>
      </c>
      <c r="U151">
        <v>0.52843899999999999</v>
      </c>
      <c r="V151" t="s">
        <v>7</v>
      </c>
      <c r="W151">
        <v>1.8054509999999999</v>
      </c>
      <c r="X151">
        <v>0.18479899999999999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1.23E-3</v>
      </c>
      <c r="AG151">
        <v>0</v>
      </c>
      <c r="AH151" t="s">
        <v>11</v>
      </c>
      <c r="AI151">
        <v>0.99942699999999995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101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131.986109</v>
      </c>
      <c r="I152">
        <v>24.958556999999999</v>
      </c>
      <c r="J152" t="s">
        <v>3</v>
      </c>
      <c r="K152">
        <v>131.97598600000001</v>
      </c>
      <c r="L152">
        <v>17.392092999999999</v>
      </c>
      <c r="M152" t="s">
        <v>4</v>
      </c>
      <c r="N152">
        <v>27.984368</v>
      </c>
      <c r="O152">
        <v>0.78912899999999997</v>
      </c>
      <c r="P152" t="s">
        <v>5</v>
      </c>
      <c r="Q152">
        <v>1.0621080000000001</v>
      </c>
      <c r="R152">
        <v>0.33563500000000002</v>
      </c>
      <c r="S152" t="s">
        <v>6</v>
      </c>
      <c r="T152">
        <v>82.245267999999996</v>
      </c>
      <c r="U152">
        <v>0.56033699999999997</v>
      </c>
      <c r="V152" t="s">
        <v>7</v>
      </c>
      <c r="W152">
        <v>1.9740470000000001</v>
      </c>
      <c r="X152">
        <v>0.198903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1.23E-3</v>
      </c>
      <c r="AG152">
        <v>0</v>
      </c>
      <c r="AH152" t="s">
        <v>11</v>
      </c>
      <c r="AI152">
        <v>0.99951299999999998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101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143.99912399999999</v>
      </c>
      <c r="I153">
        <v>26.445985</v>
      </c>
      <c r="J153" t="s">
        <v>3</v>
      </c>
      <c r="K153">
        <v>143.99016900000001</v>
      </c>
      <c r="L153">
        <v>18.497440999999998</v>
      </c>
      <c r="M153" t="s">
        <v>4</v>
      </c>
      <c r="N153">
        <v>30.545715000000001</v>
      </c>
      <c r="O153">
        <v>0.86341999999999997</v>
      </c>
      <c r="P153" t="s">
        <v>5</v>
      </c>
      <c r="Q153">
        <v>1.1611579999999999</v>
      </c>
      <c r="R153">
        <v>0.356956</v>
      </c>
      <c r="S153" t="s">
        <v>6</v>
      </c>
      <c r="T153">
        <v>89.718252000000007</v>
      </c>
      <c r="U153">
        <v>0.58931699999999998</v>
      </c>
      <c r="V153" t="s">
        <v>7</v>
      </c>
      <c r="W153">
        <v>2.1478640000000002</v>
      </c>
      <c r="X153">
        <v>0.207485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1.23E-3</v>
      </c>
      <c r="AG153">
        <v>0</v>
      </c>
      <c r="AH153" t="s">
        <v>11</v>
      </c>
      <c r="AI153">
        <v>0.99954799999999999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101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155.91668799999999</v>
      </c>
      <c r="I154">
        <v>29.014171000000001</v>
      </c>
      <c r="J154" t="s">
        <v>3</v>
      </c>
      <c r="K154">
        <v>155.92572799999999</v>
      </c>
      <c r="L154">
        <v>20.284963999999999</v>
      </c>
      <c r="M154" t="s">
        <v>4</v>
      </c>
      <c r="N154">
        <v>33.066456000000002</v>
      </c>
      <c r="O154">
        <v>0.91875300000000004</v>
      </c>
      <c r="P154" t="s">
        <v>5</v>
      </c>
      <c r="Q154">
        <v>1.2541739999999999</v>
      </c>
      <c r="R154">
        <v>0.39710800000000002</v>
      </c>
      <c r="S154" t="s">
        <v>6</v>
      </c>
      <c r="T154">
        <v>97.186304000000007</v>
      </c>
      <c r="U154">
        <v>0.63058999999999998</v>
      </c>
      <c r="V154" t="s">
        <v>7</v>
      </c>
      <c r="W154">
        <v>2.3106680000000002</v>
      </c>
      <c r="X154">
        <v>0.217247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1.23E-3</v>
      </c>
      <c r="AG154">
        <v>0</v>
      </c>
      <c r="AH154" t="s">
        <v>11</v>
      </c>
      <c r="AI154">
        <v>0.99955000000000005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101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167.73507499999999</v>
      </c>
      <c r="I155">
        <v>32.053612999999999</v>
      </c>
      <c r="J155" t="s">
        <v>3</v>
      </c>
      <c r="K155">
        <v>167.771219</v>
      </c>
      <c r="L155">
        <v>22.348583999999999</v>
      </c>
      <c r="M155" t="s">
        <v>4</v>
      </c>
      <c r="N155">
        <v>35.574893000000003</v>
      </c>
      <c r="O155">
        <v>0.97294400000000003</v>
      </c>
      <c r="P155" t="s">
        <v>5</v>
      </c>
      <c r="Q155">
        <v>1.333024</v>
      </c>
      <c r="R155">
        <v>0.44118600000000002</v>
      </c>
      <c r="S155" t="s">
        <v>6</v>
      </c>
      <c r="T155">
        <v>104.64393099999999</v>
      </c>
      <c r="U155">
        <v>0.70423100000000005</v>
      </c>
      <c r="V155" t="s">
        <v>7</v>
      </c>
      <c r="W155">
        <v>2.475536</v>
      </c>
      <c r="X155">
        <v>0.230629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1.23E-3</v>
      </c>
      <c r="AG155">
        <v>0</v>
      </c>
      <c r="AH155" t="s">
        <v>11</v>
      </c>
      <c r="AI155">
        <v>0.999556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101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179.45933299999999</v>
      </c>
      <c r="I156">
        <v>33.088048999999998</v>
      </c>
      <c r="J156" t="s">
        <v>3</v>
      </c>
      <c r="K156">
        <v>179.54132999999999</v>
      </c>
      <c r="L156">
        <v>23.025110999999999</v>
      </c>
      <c r="M156" t="s">
        <v>4</v>
      </c>
      <c r="N156">
        <v>38.066375000000001</v>
      </c>
      <c r="O156">
        <v>0.97409800000000002</v>
      </c>
      <c r="P156" t="s">
        <v>5</v>
      </c>
      <c r="Q156">
        <v>1.3918919999999999</v>
      </c>
      <c r="R156">
        <v>0.447855</v>
      </c>
      <c r="S156" t="s">
        <v>6</v>
      </c>
      <c r="T156">
        <v>112.097655</v>
      </c>
      <c r="U156">
        <v>0.74324599999999996</v>
      </c>
      <c r="V156" t="s">
        <v>7</v>
      </c>
      <c r="W156">
        <v>2.6389819999999999</v>
      </c>
      <c r="X156">
        <v>0.24043800000000001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1.23E-3</v>
      </c>
      <c r="AG156">
        <v>0</v>
      </c>
      <c r="AH156" t="s">
        <v>11</v>
      </c>
      <c r="AI156">
        <v>0.99959600000000004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101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191.37762599999999</v>
      </c>
      <c r="I157">
        <v>38.879480000000001</v>
      </c>
      <c r="J157" t="s">
        <v>3</v>
      </c>
      <c r="K157">
        <v>191.47517199999999</v>
      </c>
      <c r="L157">
        <v>27.086300999999999</v>
      </c>
      <c r="M157" t="s">
        <v>4</v>
      </c>
      <c r="N157">
        <v>40.597315000000002</v>
      </c>
      <c r="O157">
        <v>1.112125</v>
      </c>
      <c r="P157" t="s">
        <v>5</v>
      </c>
      <c r="Q157">
        <v>1.479838</v>
      </c>
      <c r="R157">
        <v>0.52442100000000003</v>
      </c>
      <c r="S157" t="s">
        <v>6</v>
      </c>
      <c r="T157">
        <v>119.565607</v>
      </c>
      <c r="U157">
        <v>0.85364799999999996</v>
      </c>
      <c r="V157" t="s">
        <v>7</v>
      </c>
      <c r="W157">
        <v>2.803229</v>
      </c>
      <c r="X157">
        <v>0.26520899999999997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1.23E-3</v>
      </c>
      <c r="AG157">
        <v>0</v>
      </c>
      <c r="AH157" t="s">
        <v>11</v>
      </c>
      <c r="AI157">
        <v>0.99960199999999999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101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203.28351900000001</v>
      </c>
      <c r="I158">
        <v>44.843134999999997</v>
      </c>
      <c r="J158" t="s">
        <v>3</v>
      </c>
      <c r="K158">
        <v>203.397245</v>
      </c>
      <c r="L158">
        <v>31.213988000000001</v>
      </c>
      <c r="M158" t="s">
        <v>4</v>
      </c>
      <c r="N158">
        <v>43.124487000000002</v>
      </c>
      <c r="O158">
        <v>1.2562880000000001</v>
      </c>
      <c r="P158" t="s">
        <v>5</v>
      </c>
      <c r="Q158">
        <v>1.56813</v>
      </c>
      <c r="R158">
        <v>0.61333000000000004</v>
      </c>
      <c r="S158" t="s">
        <v>6</v>
      </c>
      <c r="T158">
        <v>127.03816500000001</v>
      </c>
      <c r="U158">
        <v>0.96772899999999995</v>
      </c>
      <c r="V158" t="s">
        <v>7</v>
      </c>
      <c r="W158">
        <v>2.9733200000000002</v>
      </c>
      <c r="X158">
        <v>0.29267199999999999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1.23E-3</v>
      </c>
      <c r="AG158">
        <v>0</v>
      </c>
      <c r="AH158" t="s">
        <v>11</v>
      </c>
      <c r="AI158">
        <v>0.99965400000000004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101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215.271017</v>
      </c>
      <c r="I159">
        <v>51.55491</v>
      </c>
      <c r="J159" t="s">
        <v>3</v>
      </c>
      <c r="K159">
        <v>215.38467700000001</v>
      </c>
      <c r="L159">
        <v>35.795774999999999</v>
      </c>
      <c r="M159" t="s">
        <v>4</v>
      </c>
      <c r="N159">
        <v>45.657083999999998</v>
      </c>
      <c r="O159">
        <v>1.3861289999999999</v>
      </c>
      <c r="P159" t="s">
        <v>5</v>
      </c>
      <c r="Q159">
        <v>1.6628719999999999</v>
      </c>
      <c r="R159">
        <v>0.72157499999999997</v>
      </c>
      <c r="S159" t="s">
        <v>6</v>
      </c>
      <c r="T159">
        <v>134.53585799999999</v>
      </c>
      <c r="U159">
        <v>1.0695170000000001</v>
      </c>
      <c r="V159" t="s">
        <v>7</v>
      </c>
      <c r="W159">
        <v>3.1569440000000002</v>
      </c>
      <c r="X159">
        <v>0.32080799999999998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1.23E-3</v>
      </c>
      <c r="AG159">
        <v>0</v>
      </c>
      <c r="AH159" t="s">
        <v>11</v>
      </c>
      <c r="AI159">
        <v>0.99965599999999999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101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227.202842</v>
      </c>
      <c r="I160">
        <v>57.906877000000001</v>
      </c>
      <c r="J160" t="s">
        <v>3</v>
      </c>
      <c r="K160">
        <v>227.326684</v>
      </c>
      <c r="L160">
        <v>40.149191000000002</v>
      </c>
      <c r="M160" t="s">
        <v>4</v>
      </c>
      <c r="N160">
        <v>48.176523000000003</v>
      </c>
      <c r="O160">
        <v>1.545329</v>
      </c>
      <c r="P160" t="s">
        <v>5</v>
      </c>
      <c r="Q160">
        <v>1.7561659999999999</v>
      </c>
      <c r="R160">
        <v>0.82029200000000002</v>
      </c>
      <c r="S160" t="s">
        <v>6</v>
      </c>
      <c r="T160">
        <v>142.00941599999999</v>
      </c>
      <c r="U160">
        <v>1.1974089999999999</v>
      </c>
      <c r="V160" t="s">
        <v>7</v>
      </c>
      <c r="W160">
        <v>3.324738</v>
      </c>
      <c r="X160">
        <v>0.35365999999999997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1.23E-3</v>
      </c>
      <c r="AG160">
        <v>0</v>
      </c>
      <c r="AH160" t="s">
        <v>11</v>
      </c>
      <c r="AI160">
        <v>0.99969799999999998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101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238.94054</v>
      </c>
      <c r="I161">
        <v>60.043675</v>
      </c>
      <c r="J161" t="s">
        <v>3</v>
      </c>
      <c r="K161">
        <v>239.106268</v>
      </c>
      <c r="L161">
        <v>41.577143999999997</v>
      </c>
      <c r="M161" t="s">
        <v>4</v>
      </c>
      <c r="N161">
        <v>50.67163</v>
      </c>
      <c r="O161">
        <v>1.593108</v>
      </c>
      <c r="P161" t="s">
        <v>5</v>
      </c>
      <c r="Q161">
        <v>1.8222160000000001</v>
      </c>
      <c r="R161">
        <v>0.84094100000000005</v>
      </c>
      <c r="S161" t="s">
        <v>6</v>
      </c>
      <c r="T161">
        <v>149.470133</v>
      </c>
      <c r="U161">
        <v>1.272856</v>
      </c>
      <c r="V161" t="s">
        <v>7</v>
      </c>
      <c r="W161">
        <v>3.4809350000000001</v>
      </c>
      <c r="X161">
        <v>0.37212699999999999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1.23E-3</v>
      </c>
      <c r="AG161">
        <v>0</v>
      </c>
      <c r="AH161" t="s">
        <v>11</v>
      </c>
      <c r="AI161">
        <v>0.99971500000000002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208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12.062096</v>
      </c>
      <c r="I162">
        <v>0.40023500000000001</v>
      </c>
      <c r="J162" t="s">
        <v>3</v>
      </c>
      <c r="K162">
        <v>12.062329999999999</v>
      </c>
      <c r="L162">
        <v>0.27149400000000001</v>
      </c>
      <c r="M162" t="s">
        <v>4</v>
      </c>
      <c r="N162">
        <v>2.5610219999999999</v>
      </c>
      <c r="O162">
        <v>1.175E-2</v>
      </c>
      <c r="P162" t="s">
        <v>5</v>
      </c>
      <c r="Q162">
        <v>7.7196000000000001E-2</v>
      </c>
      <c r="R162">
        <v>7.2769999999999996E-3</v>
      </c>
      <c r="S162" t="s">
        <v>6</v>
      </c>
      <c r="T162">
        <v>7.5961740000000004</v>
      </c>
      <c r="U162">
        <v>1.0061E-2</v>
      </c>
      <c r="V162" t="s">
        <v>7</v>
      </c>
      <c r="W162">
        <v>0.20186399999999999</v>
      </c>
      <c r="X162">
        <v>3.6579999999999998E-3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1.232E-3</v>
      </c>
      <c r="AG162">
        <v>0</v>
      </c>
      <c r="AH162" t="s">
        <v>11</v>
      </c>
      <c r="AI162">
        <v>0.99629900000000005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208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24.228432000000002</v>
      </c>
      <c r="I163">
        <v>1.2616780000000001</v>
      </c>
      <c r="J163" t="s">
        <v>3</v>
      </c>
      <c r="K163">
        <v>24.209990999999999</v>
      </c>
      <c r="L163">
        <v>0.874054</v>
      </c>
      <c r="M163" t="s">
        <v>4</v>
      </c>
      <c r="N163">
        <v>5.1309259999999997</v>
      </c>
      <c r="O163">
        <v>3.2190999999999997E-2</v>
      </c>
      <c r="P163" t="s">
        <v>5</v>
      </c>
      <c r="Q163">
        <v>0.16337199999999999</v>
      </c>
      <c r="R163">
        <v>2.0952999999999999E-2</v>
      </c>
      <c r="S163" t="s">
        <v>6</v>
      </c>
      <c r="T163">
        <v>15.180362000000001</v>
      </c>
      <c r="U163">
        <v>3.2871999999999998E-2</v>
      </c>
      <c r="V163" t="s">
        <v>7</v>
      </c>
      <c r="W163">
        <v>0.40984599999999999</v>
      </c>
      <c r="X163">
        <v>1.1844E-2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0.99682300000000001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208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36.644995999999999</v>
      </c>
      <c r="I164">
        <v>6.5291090000000001</v>
      </c>
      <c r="J164" t="s">
        <v>3</v>
      </c>
      <c r="K164">
        <v>36.602435</v>
      </c>
      <c r="L164">
        <v>5.7191780000000003</v>
      </c>
      <c r="M164" t="s">
        <v>4</v>
      </c>
      <c r="N164">
        <v>7.6785560000000004</v>
      </c>
      <c r="O164">
        <v>5.5435999999999999E-2</v>
      </c>
      <c r="P164" t="s">
        <v>5</v>
      </c>
      <c r="Q164">
        <v>0.26705400000000001</v>
      </c>
      <c r="R164">
        <v>4.351E-2</v>
      </c>
      <c r="S164" t="s">
        <v>6</v>
      </c>
      <c r="T164">
        <v>22.755806</v>
      </c>
      <c r="U164">
        <v>7.0075999999999999E-2</v>
      </c>
      <c r="V164" t="s">
        <v>7</v>
      </c>
      <c r="W164">
        <v>0.60943599999999998</v>
      </c>
      <c r="X164">
        <v>2.6452E-2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0.99728899999999998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208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48.577562999999998</v>
      </c>
      <c r="I165">
        <v>9.0569579999999998</v>
      </c>
      <c r="J165" t="s">
        <v>3</v>
      </c>
      <c r="K165">
        <v>48.542887</v>
      </c>
      <c r="L165">
        <v>7.6189799999999996</v>
      </c>
      <c r="M165" t="s">
        <v>4</v>
      </c>
      <c r="N165">
        <v>10.206125</v>
      </c>
      <c r="O165">
        <v>7.9651E-2</v>
      </c>
      <c r="P165" t="s">
        <v>5</v>
      </c>
      <c r="Q165">
        <v>0.34332000000000001</v>
      </c>
      <c r="R165">
        <v>6.3307000000000002E-2</v>
      </c>
      <c r="S165" t="s">
        <v>6</v>
      </c>
      <c r="T165">
        <v>30.305952000000001</v>
      </c>
      <c r="U165">
        <v>0.102188</v>
      </c>
      <c r="V165" t="s">
        <v>7</v>
      </c>
      <c r="W165">
        <v>0.795794</v>
      </c>
      <c r="X165">
        <v>4.0929E-2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0.99763299999999999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208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60.399818000000003</v>
      </c>
      <c r="I166">
        <v>10.441513</v>
      </c>
      <c r="J166" t="s">
        <v>3</v>
      </c>
      <c r="K166">
        <v>60.401397000000003</v>
      </c>
      <c r="L166">
        <v>8.5594420000000007</v>
      </c>
      <c r="M166" t="s">
        <v>4</v>
      </c>
      <c r="N166">
        <v>12.704891</v>
      </c>
      <c r="O166">
        <v>0.114234</v>
      </c>
      <c r="P166" t="s">
        <v>5</v>
      </c>
      <c r="Q166">
        <v>0.402478</v>
      </c>
      <c r="R166">
        <v>8.0383999999999997E-2</v>
      </c>
      <c r="S166" t="s">
        <v>6</v>
      </c>
      <c r="T166">
        <v>37.845843000000002</v>
      </c>
      <c r="U166">
        <v>0.14990500000000001</v>
      </c>
      <c r="V166" t="s">
        <v>7</v>
      </c>
      <c r="W166">
        <v>0.97117799999999999</v>
      </c>
      <c r="X166">
        <v>6.0435000000000003E-2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0.99793900000000002</v>
      </c>
      <c r="AJ166">
        <v>3.0000000000000001E-6</v>
      </c>
      <c r="AK166" t="s">
        <v>12</v>
      </c>
      <c r="AL166">
        <v>0</v>
      </c>
      <c r="AM166">
        <v>0</v>
      </c>
    </row>
    <row r="167" spans="1:39" x14ac:dyDescent="0.25">
      <c r="A167" t="s">
        <v>208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72.374405999999993</v>
      </c>
      <c r="I167">
        <v>13.190742999999999</v>
      </c>
      <c r="J167" t="s">
        <v>3</v>
      </c>
      <c r="K167">
        <v>72.422306000000006</v>
      </c>
      <c r="L167">
        <v>11.064863000000001</v>
      </c>
      <c r="M167" t="s">
        <v>4</v>
      </c>
      <c r="N167">
        <v>15.187094999999999</v>
      </c>
      <c r="O167">
        <v>0.154416</v>
      </c>
      <c r="P167" t="s">
        <v>5</v>
      </c>
      <c r="Q167">
        <v>0.45957199999999998</v>
      </c>
      <c r="R167">
        <v>9.3579999999999997E-2</v>
      </c>
      <c r="S167" t="s">
        <v>6</v>
      </c>
      <c r="T167">
        <v>45.374330999999998</v>
      </c>
      <c r="U167">
        <v>0.19836000000000001</v>
      </c>
      <c r="V167" t="s">
        <v>7</v>
      </c>
      <c r="W167">
        <v>1.137632</v>
      </c>
      <c r="X167">
        <v>8.1850999999999993E-2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0.99825200000000003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208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84.161951999999999</v>
      </c>
      <c r="I168">
        <v>13.665846</v>
      </c>
      <c r="J168" t="s">
        <v>3</v>
      </c>
      <c r="K168">
        <v>84.254925</v>
      </c>
      <c r="L168">
        <v>11.362965000000001</v>
      </c>
      <c r="M168" t="s">
        <v>4</v>
      </c>
      <c r="N168">
        <v>17.683236000000001</v>
      </c>
      <c r="O168">
        <v>0.18004899999999999</v>
      </c>
      <c r="P168" t="s">
        <v>5</v>
      </c>
      <c r="Q168">
        <v>0.51507599999999998</v>
      </c>
      <c r="R168">
        <v>9.6381999999999995E-2</v>
      </c>
      <c r="S168" t="s">
        <v>6</v>
      </c>
      <c r="T168">
        <v>52.897798999999999</v>
      </c>
      <c r="U168">
        <v>0.24798100000000001</v>
      </c>
      <c r="V168" t="s">
        <v>7</v>
      </c>
      <c r="W168">
        <v>1.2972079999999999</v>
      </c>
      <c r="X168">
        <v>0.10191500000000001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0.99851699999999999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208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95.964544000000004</v>
      </c>
      <c r="I169">
        <v>14.313936999999999</v>
      </c>
      <c r="J169" t="s">
        <v>3</v>
      </c>
      <c r="K169">
        <v>96.101106000000001</v>
      </c>
      <c r="L169">
        <v>11.822563000000001</v>
      </c>
      <c r="M169" t="s">
        <v>4</v>
      </c>
      <c r="N169">
        <v>20.194917</v>
      </c>
      <c r="O169">
        <v>0.22838900000000001</v>
      </c>
      <c r="P169" t="s">
        <v>5</v>
      </c>
      <c r="Q169">
        <v>0.57135000000000002</v>
      </c>
      <c r="R169">
        <v>9.9879999999999997E-2</v>
      </c>
      <c r="S169" t="s">
        <v>6</v>
      </c>
      <c r="T169">
        <v>60.433433000000001</v>
      </c>
      <c r="U169">
        <v>0.28810999999999998</v>
      </c>
      <c r="V169" t="s">
        <v>7</v>
      </c>
      <c r="W169">
        <v>1.465036</v>
      </c>
      <c r="X169">
        <v>0.122666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0.998749</v>
      </c>
      <c r="AJ169">
        <v>1.9999999999999999E-6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208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107.85311400000001</v>
      </c>
      <c r="I170">
        <v>15.098297000000001</v>
      </c>
      <c r="J170" t="s">
        <v>3</v>
      </c>
      <c r="K170">
        <v>108.02161599999999</v>
      </c>
      <c r="L170">
        <v>12.332426</v>
      </c>
      <c r="M170" t="s">
        <v>4</v>
      </c>
      <c r="N170">
        <v>22.705653000000002</v>
      </c>
      <c r="O170">
        <v>0.28339799999999998</v>
      </c>
      <c r="P170" t="s">
        <v>5</v>
      </c>
      <c r="Q170">
        <v>0.64213399999999998</v>
      </c>
      <c r="R170">
        <v>0.10666299999999999</v>
      </c>
      <c r="S170" t="s">
        <v>6</v>
      </c>
      <c r="T170">
        <v>67.979352000000006</v>
      </c>
      <c r="U170">
        <v>0.35205500000000001</v>
      </c>
      <c r="V170" t="s">
        <v>7</v>
      </c>
      <c r="W170">
        <v>1.634342</v>
      </c>
      <c r="X170">
        <v>0.151425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0.99902000000000002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208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119.76929</v>
      </c>
      <c r="I171">
        <v>17.679359999999999</v>
      </c>
      <c r="J171" t="s">
        <v>3</v>
      </c>
      <c r="K171">
        <v>119.954752</v>
      </c>
      <c r="L171">
        <v>14.039838</v>
      </c>
      <c r="M171" t="s">
        <v>4</v>
      </c>
      <c r="N171">
        <v>25.215595</v>
      </c>
      <c r="O171">
        <v>0.36750899999999997</v>
      </c>
      <c r="P171" t="s">
        <v>5</v>
      </c>
      <c r="Q171">
        <v>0.71726299999999998</v>
      </c>
      <c r="R171">
        <v>0.13705600000000001</v>
      </c>
      <c r="S171" t="s">
        <v>6</v>
      </c>
      <c r="T171">
        <v>75.526944999999998</v>
      </c>
      <c r="U171">
        <v>0.45561299999999999</v>
      </c>
      <c r="V171" t="s">
        <v>7</v>
      </c>
      <c r="W171">
        <v>1.8143670000000001</v>
      </c>
      <c r="X171">
        <v>0.19509099999999999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0.99916899999999997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208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131.63130899999999</v>
      </c>
      <c r="I172">
        <v>20.056144</v>
      </c>
      <c r="J172" t="s">
        <v>3</v>
      </c>
      <c r="K172">
        <v>131.84651099999999</v>
      </c>
      <c r="L172">
        <v>15.610469999999999</v>
      </c>
      <c r="M172" t="s">
        <v>4</v>
      </c>
      <c r="N172">
        <v>27.723869000000001</v>
      </c>
      <c r="O172">
        <v>0.45804400000000001</v>
      </c>
      <c r="P172" t="s">
        <v>5</v>
      </c>
      <c r="Q172">
        <v>0.78542500000000004</v>
      </c>
      <c r="R172">
        <v>0.16125100000000001</v>
      </c>
      <c r="S172" t="s">
        <v>6</v>
      </c>
      <c r="T172">
        <v>83.075311999999997</v>
      </c>
      <c r="U172">
        <v>0.56121399999999999</v>
      </c>
      <c r="V172" t="s">
        <v>7</v>
      </c>
      <c r="W172">
        <v>1.9886330000000001</v>
      </c>
      <c r="X172">
        <v>0.23343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0.99927500000000002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208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143.499528</v>
      </c>
      <c r="I173">
        <v>21.346928999999999</v>
      </c>
      <c r="J173" t="s">
        <v>3</v>
      </c>
      <c r="K173">
        <v>143.73955799999999</v>
      </c>
      <c r="L173">
        <v>16.396598000000001</v>
      </c>
      <c r="M173" t="s">
        <v>4</v>
      </c>
      <c r="N173">
        <v>30.229793000000001</v>
      </c>
      <c r="O173">
        <v>0.50933300000000004</v>
      </c>
      <c r="P173" t="s">
        <v>5</v>
      </c>
      <c r="Q173">
        <v>0.855491</v>
      </c>
      <c r="R173">
        <v>0.174399</v>
      </c>
      <c r="S173" t="s">
        <v>6</v>
      </c>
      <c r="T173">
        <v>90.620182</v>
      </c>
      <c r="U173">
        <v>0.64895899999999995</v>
      </c>
      <c r="V173" t="s">
        <v>7</v>
      </c>
      <c r="W173">
        <v>2.1611470000000002</v>
      </c>
      <c r="X173">
        <v>0.27378400000000003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0.99933099999999997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208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155.29298</v>
      </c>
      <c r="I174">
        <v>23.514607999999999</v>
      </c>
      <c r="J174" t="s">
        <v>3</v>
      </c>
      <c r="K174">
        <v>155.57663500000001</v>
      </c>
      <c r="L174">
        <v>17.841906999999999</v>
      </c>
      <c r="M174" t="s">
        <v>4</v>
      </c>
      <c r="N174">
        <v>32.721533999999998</v>
      </c>
      <c r="O174">
        <v>0.59023800000000004</v>
      </c>
      <c r="P174" t="s">
        <v>5</v>
      </c>
      <c r="Q174">
        <v>0.91413299999999997</v>
      </c>
      <c r="R174">
        <v>0.18537999999999999</v>
      </c>
      <c r="S174" t="s">
        <v>6</v>
      </c>
      <c r="T174">
        <v>98.155693999999997</v>
      </c>
      <c r="U174">
        <v>0.74981900000000001</v>
      </c>
      <c r="V174" t="s">
        <v>7</v>
      </c>
      <c r="W174">
        <v>2.3233860000000002</v>
      </c>
      <c r="X174">
        <v>0.31490099999999999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0.99939999999999996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208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167.021207</v>
      </c>
      <c r="I175">
        <v>25.131247999999999</v>
      </c>
      <c r="J175" t="s">
        <v>3</v>
      </c>
      <c r="K175">
        <v>167.355448</v>
      </c>
      <c r="L175">
        <v>18.918851</v>
      </c>
      <c r="M175" t="s">
        <v>4</v>
      </c>
      <c r="N175">
        <v>35.209198000000001</v>
      </c>
      <c r="O175">
        <v>0.66409799999999997</v>
      </c>
      <c r="P175" t="s">
        <v>5</v>
      </c>
      <c r="Q175">
        <v>0.96556500000000001</v>
      </c>
      <c r="R175">
        <v>0.19040499999999999</v>
      </c>
      <c r="S175" t="s">
        <v>6</v>
      </c>
      <c r="T175">
        <v>105.686789</v>
      </c>
      <c r="U175">
        <v>0.84367300000000001</v>
      </c>
      <c r="V175" t="s">
        <v>7</v>
      </c>
      <c r="W175">
        <v>2.48692</v>
      </c>
      <c r="X175">
        <v>0.35637600000000003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0.99941100000000005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208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178.85808399999999</v>
      </c>
      <c r="I176">
        <v>28.144812999999999</v>
      </c>
      <c r="J176" t="s">
        <v>3</v>
      </c>
      <c r="K176">
        <v>179.23028199999999</v>
      </c>
      <c r="L176">
        <v>21.000658000000001</v>
      </c>
      <c r="M176" t="s">
        <v>4</v>
      </c>
      <c r="N176">
        <v>37.712645999999999</v>
      </c>
      <c r="O176">
        <v>0.72302100000000002</v>
      </c>
      <c r="P176" t="s">
        <v>5</v>
      </c>
      <c r="Q176">
        <v>1.0284530000000001</v>
      </c>
      <c r="R176">
        <v>0.22325500000000001</v>
      </c>
      <c r="S176" t="s">
        <v>6</v>
      </c>
      <c r="T176">
        <v>113.23865499999999</v>
      </c>
      <c r="U176">
        <v>0.95177500000000004</v>
      </c>
      <c r="V176" t="s">
        <v>7</v>
      </c>
      <c r="W176">
        <v>2.6582379999999999</v>
      </c>
      <c r="X176">
        <v>0.38339200000000001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0.99945499999999998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208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190.9683</v>
      </c>
      <c r="I177">
        <v>34.439644000000001</v>
      </c>
      <c r="J177" t="s">
        <v>3</v>
      </c>
      <c r="K177">
        <v>191.36007499999999</v>
      </c>
      <c r="L177">
        <v>25.895897999999999</v>
      </c>
      <c r="M177" t="s">
        <v>4</v>
      </c>
      <c r="N177">
        <v>40.242570000000001</v>
      </c>
      <c r="O177">
        <v>0.78967200000000004</v>
      </c>
      <c r="P177" t="s">
        <v>5</v>
      </c>
      <c r="Q177">
        <v>1.103737</v>
      </c>
      <c r="R177">
        <v>0.257386</v>
      </c>
      <c r="S177" t="s">
        <v>6</v>
      </c>
      <c r="T177">
        <v>120.804106</v>
      </c>
      <c r="U177">
        <v>1.0185789999999999</v>
      </c>
      <c r="V177" t="s">
        <v>7</v>
      </c>
      <c r="W177">
        <v>2.8408120000000001</v>
      </c>
      <c r="X177">
        <v>0.41048299999999999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0.99951199999999996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208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202.85761400000001</v>
      </c>
      <c r="I178">
        <v>35.819111999999997</v>
      </c>
      <c r="J178" t="s">
        <v>3</v>
      </c>
      <c r="K178">
        <v>203.27552499999999</v>
      </c>
      <c r="L178">
        <v>26.901240000000001</v>
      </c>
      <c r="M178" t="s">
        <v>4</v>
      </c>
      <c r="N178">
        <v>42.768095000000002</v>
      </c>
      <c r="O178">
        <v>0.81435199999999996</v>
      </c>
      <c r="P178" t="s">
        <v>5</v>
      </c>
      <c r="Q178">
        <v>1.1709270000000001</v>
      </c>
      <c r="R178">
        <v>0.259241</v>
      </c>
      <c r="S178" t="s">
        <v>6</v>
      </c>
      <c r="T178">
        <v>128.35636299999999</v>
      </c>
      <c r="U178">
        <v>1.0773820000000001</v>
      </c>
      <c r="V178" t="s">
        <v>7</v>
      </c>
      <c r="W178">
        <v>3.0158969999999998</v>
      </c>
      <c r="X178">
        <v>0.436915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0.99958000000000002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208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214.82657</v>
      </c>
      <c r="I179">
        <v>35.898133999999999</v>
      </c>
      <c r="J179" t="s">
        <v>3</v>
      </c>
      <c r="K179">
        <v>215.26699099999999</v>
      </c>
      <c r="L179">
        <v>26.853632000000001</v>
      </c>
      <c r="M179" t="s">
        <v>4</v>
      </c>
      <c r="N179">
        <v>45.272115999999997</v>
      </c>
      <c r="O179">
        <v>0.82049899999999998</v>
      </c>
      <c r="P179" t="s">
        <v>5</v>
      </c>
      <c r="Q179">
        <v>1.241763</v>
      </c>
      <c r="R179">
        <v>0.26449600000000001</v>
      </c>
      <c r="S179" t="s">
        <v>6</v>
      </c>
      <c r="T179">
        <v>135.91729900000001</v>
      </c>
      <c r="U179">
        <v>1.100959</v>
      </c>
      <c r="V179" t="s">
        <v>7</v>
      </c>
      <c r="W179">
        <v>3.185737</v>
      </c>
      <c r="X179">
        <v>0.45632099999999998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0.99959699999999996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208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226.62841</v>
      </c>
      <c r="I180">
        <v>35.472107000000001</v>
      </c>
      <c r="J180" t="s">
        <v>3</v>
      </c>
      <c r="K180">
        <v>227.10659699999999</v>
      </c>
      <c r="L180">
        <v>26.396910999999999</v>
      </c>
      <c r="M180" t="s">
        <v>4</v>
      </c>
      <c r="N180">
        <v>47.769832000000001</v>
      </c>
      <c r="O180">
        <v>0.82425099999999996</v>
      </c>
      <c r="P180" t="s">
        <v>5</v>
      </c>
      <c r="Q180">
        <v>1.3014810000000001</v>
      </c>
      <c r="R180">
        <v>0.26403700000000002</v>
      </c>
      <c r="S180" t="s">
        <v>6</v>
      </c>
      <c r="T180">
        <v>143.46415500000001</v>
      </c>
      <c r="U180">
        <v>1.139219</v>
      </c>
      <c r="V180" t="s">
        <v>7</v>
      </c>
      <c r="W180">
        <v>3.356163</v>
      </c>
      <c r="X180">
        <v>0.48034199999999999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0.99960199999999999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208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238.46285900000001</v>
      </c>
      <c r="I181">
        <v>36.008614999999999</v>
      </c>
      <c r="J181" t="s">
        <v>3</v>
      </c>
      <c r="K181">
        <v>238.97767899999999</v>
      </c>
      <c r="L181">
        <v>26.728598999999999</v>
      </c>
      <c r="M181" t="s">
        <v>4</v>
      </c>
      <c r="N181">
        <v>50.269233</v>
      </c>
      <c r="O181">
        <v>0.84231199999999995</v>
      </c>
      <c r="P181" t="s">
        <v>5</v>
      </c>
      <c r="Q181">
        <v>1.358843</v>
      </c>
      <c r="R181">
        <v>0.26592700000000002</v>
      </c>
      <c r="S181" t="s">
        <v>6</v>
      </c>
      <c r="T181">
        <v>151.010581</v>
      </c>
      <c r="U181">
        <v>1.189235</v>
      </c>
      <c r="V181" t="s">
        <v>7</v>
      </c>
      <c r="W181">
        <v>3.5292699999999999</v>
      </c>
      <c r="X181">
        <v>0.51107100000000005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0.99961599999999995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9.8886420000000008</v>
      </c>
      <c r="I202">
        <v>0.30082799999999998</v>
      </c>
      <c r="J202" t="s">
        <v>3</v>
      </c>
      <c r="K202">
        <v>9.9520099999999996</v>
      </c>
      <c r="L202">
        <v>0.207068</v>
      </c>
      <c r="M202" t="s">
        <v>4</v>
      </c>
      <c r="N202">
        <v>2.4869859999999999</v>
      </c>
      <c r="O202">
        <v>1.5128000000000001E-2</v>
      </c>
      <c r="P202" t="s">
        <v>5</v>
      </c>
      <c r="Q202">
        <v>6.5694000000000002E-2</v>
      </c>
      <c r="R202">
        <v>3.7499999999999999E-3</v>
      </c>
      <c r="S202" t="s">
        <v>6</v>
      </c>
      <c r="T202">
        <v>5.6070060000000002</v>
      </c>
      <c r="U202">
        <v>6.8519999999999996E-3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1.2329999999999999E-3</v>
      </c>
      <c r="AG202">
        <v>0</v>
      </c>
      <c r="AH202" t="s">
        <v>11</v>
      </c>
      <c r="AI202">
        <v>0.99634800000000001</v>
      </c>
      <c r="AJ202">
        <v>3.0000000000000001E-6</v>
      </c>
      <c r="AK202" t="s">
        <v>12</v>
      </c>
      <c r="AL202">
        <v>0</v>
      </c>
      <c r="AM202">
        <v>0</v>
      </c>
    </row>
    <row r="203" spans="1:39" x14ac:dyDescent="0.25">
      <c r="A203" t="s">
        <v>103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20.003162</v>
      </c>
      <c r="I203">
        <v>1.075221</v>
      </c>
      <c r="J203" t="s">
        <v>3</v>
      </c>
      <c r="K203">
        <v>20.094548</v>
      </c>
      <c r="L203">
        <v>0.72881700000000005</v>
      </c>
      <c r="M203" t="s">
        <v>4</v>
      </c>
      <c r="N203">
        <v>4.9968959999999996</v>
      </c>
      <c r="O203">
        <v>3.9498999999999999E-2</v>
      </c>
      <c r="P203" t="s">
        <v>5</v>
      </c>
      <c r="Q203">
        <v>0.16242599999999999</v>
      </c>
      <c r="R203">
        <v>1.6327999999999999E-2</v>
      </c>
      <c r="S203" t="s">
        <v>6</v>
      </c>
      <c r="T203">
        <v>11.227846</v>
      </c>
      <c r="U203">
        <v>1.9942000000000001E-2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1.2310000000000001E-3</v>
      </c>
      <c r="AG203">
        <v>0</v>
      </c>
      <c r="AH203" t="s">
        <v>11</v>
      </c>
      <c r="AI203">
        <v>0.99708399999999997</v>
      </c>
      <c r="AJ203">
        <v>3.0000000000000001E-6</v>
      </c>
      <c r="AK203" t="s">
        <v>12</v>
      </c>
      <c r="AL203">
        <v>0</v>
      </c>
      <c r="AM203">
        <v>0</v>
      </c>
    </row>
    <row r="204" spans="1:39" x14ac:dyDescent="0.25">
      <c r="A204" t="s">
        <v>103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30.265936</v>
      </c>
      <c r="I204">
        <v>3.620752</v>
      </c>
      <c r="J204" t="s">
        <v>3</v>
      </c>
      <c r="K204">
        <v>30.348365999999999</v>
      </c>
      <c r="L204">
        <v>2.4469799999999999</v>
      </c>
      <c r="M204" t="s">
        <v>4</v>
      </c>
      <c r="N204">
        <v>7.5061640000000001</v>
      </c>
      <c r="O204">
        <v>0.105572</v>
      </c>
      <c r="P204" t="s">
        <v>5</v>
      </c>
      <c r="Q204">
        <v>0.28511199999999998</v>
      </c>
      <c r="R204">
        <v>5.9149E-2</v>
      </c>
      <c r="S204" t="s">
        <v>6</v>
      </c>
      <c r="T204">
        <v>16.872145</v>
      </c>
      <c r="U204">
        <v>6.5045000000000006E-2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1.23E-3</v>
      </c>
      <c r="AG204">
        <v>0</v>
      </c>
      <c r="AH204" t="s">
        <v>11</v>
      </c>
      <c r="AI204">
        <v>0.99786799999999998</v>
      </c>
      <c r="AJ204">
        <v>1.9999999999999999E-6</v>
      </c>
      <c r="AK204" t="s">
        <v>12</v>
      </c>
      <c r="AL204">
        <v>0</v>
      </c>
      <c r="AM204">
        <v>0</v>
      </c>
    </row>
    <row r="205" spans="1:39" x14ac:dyDescent="0.25">
      <c r="A205" t="s">
        <v>103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40.697426999999998</v>
      </c>
      <c r="I205">
        <v>7.3798849999999998</v>
      </c>
      <c r="J205" t="s">
        <v>3</v>
      </c>
      <c r="K205">
        <v>40.742258999999997</v>
      </c>
      <c r="L205">
        <v>5.0035980000000002</v>
      </c>
      <c r="M205" t="s">
        <v>4</v>
      </c>
      <c r="N205">
        <v>10.053202000000001</v>
      </c>
      <c r="O205">
        <v>0.20058799999999999</v>
      </c>
      <c r="P205" t="s">
        <v>5</v>
      </c>
      <c r="Q205">
        <v>0.41891400000000001</v>
      </c>
      <c r="R205">
        <v>0.122186</v>
      </c>
      <c r="S205" t="s">
        <v>6</v>
      </c>
      <c r="T205">
        <v>22.543375999999999</v>
      </c>
      <c r="U205">
        <v>0.13179199999999999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1.23E-3</v>
      </c>
      <c r="AG205">
        <v>0</v>
      </c>
      <c r="AH205" t="s">
        <v>11</v>
      </c>
      <c r="AI205">
        <v>0.99834800000000001</v>
      </c>
      <c r="AJ205">
        <v>1.9999999999999999E-6</v>
      </c>
      <c r="AK205" t="s">
        <v>12</v>
      </c>
      <c r="AL205">
        <v>0</v>
      </c>
      <c r="AM205">
        <v>0</v>
      </c>
    </row>
    <row r="206" spans="1:39" x14ac:dyDescent="0.25">
      <c r="A206" t="s">
        <v>103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50.982821000000001</v>
      </c>
      <c r="I206">
        <v>12.021196</v>
      </c>
      <c r="J206" t="s">
        <v>3</v>
      </c>
      <c r="K206">
        <v>51.013643000000002</v>
      </c>
      <c r="L206">
        <v>8.1627810000000007</v>
      </c>
      <c r="M206" t="s">
        <v>4</v>
      </c>
      <c r="N206">
        <v>12.582176</v>
      </c>
      <c r="O206">
        <v>0.34429799999999999</v>
      </c>
      <c r="P206" t="s">
        <v>5</v>
      </c>
      <c r="Q206">
        <v>0.53386400000000001</v>
      </c>
      <c r="R206">
        <v>0.19688700000000001</v>
      </c>
      <c r="S206" t="s">
        <v>6</v>
      </c>
      <c r="T206">
        <v>28.191272000000001</v>
      </c>
      <c r="U206">
        <v>0.21632799999999999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1.23E-3</v>
      </c>
      <c r="AG206">
        <v>0</v>
      </c>
      <c r="AH206" t="s">
        <v>11</v>
      </c>
      <c r="AI206">
        <v>0.99851800000000002</v>
      </c>
      <c r="AJ206">
        <v>1.9999999999999999E-6</v>
      </c>
      <c r="AK206" t="s">
        <v>12</v>
      </c>
      <c r="AL206">
        <v>0</v>
      </c>
      <c r="AM206">
        <v>0</v>
      </c>
    </row>
    <row r="207" spans="1:39" x14ac:dyDescent="0.25">
      <c r="A207" t="s">
        <v>103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61.166209000000002</v>
      </c>
      <c r="I207">
        <v>16.173083999999999</v>
      </c>
      <c r="J207" t="s">
        <v>3</v>
      </c>
      <c r="K207">
        <v>61.200741999999998</v>
      </c>
      <c r="L207">
        <v>10.971708</v>
      </c>
      <c r="M207" t="s">
        <v>4</v>
      </c>
      <c r="N207">
        <v>15.101844</v>
      </c>
      <c r="O207">
        <v>0.474192</v>
      </c>
      <c r="P207" t="s">
        <v>5</v>
      </c>
      <c r="Q207">
        <v>0.63798600000000005</v>
      </c>
      <c r="R207">
        <v>0.26095200000000002</v>
      </c>
      <c r="S207" t="s">
        <v>6</v>
      </c>
      <c r="T207">
        <v>33.822015</v>
      </c>
      <c r="U207">
        <v>0.28611500000000001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1.23E-3</v>
      </c>
      <c r="AG207">
        <v>0</v>
      </c>
      <c r="AH207" t="s">
        <v>11</v>
      </c>
      <c r="AI207">
        <v>0.99868100000000004</v>
      </c>
      <c r="AJ207">
        <v>9.9999999999999995E-7</v>
      </c>
      <c r="AK207" t="s">
        <v>12</v>
      </c>
      <c r="AL207">
        <v>0</v>
      </c>
      <c r="AM207">
        <v>0</v>
      </c>
    </row>
    <row r="208" spans="1:39" x14ac:dyDescent="0.25">
      <c r="A208" t="s">
        <v>103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71.362955999999997</v>
      </c>
      <c r="I208">
        <v>21.144112</v>
      </c>
      <c r="J208" t="s">
        <v>3</v>
      </c>
      <c r="K208">
        <v>71.392357000000004</v>
      </c>
      <c r="L208">
        <v>14.333449</v>
      </c>
      <c r="M208" t="s">
        <v>4</v>
      </c>
      <c r="N208">
        <v>17.617768000000002</v>
      </c>
      <c r="O208">
        <v>0.59284800000000004</v>
      </c>
      <c r="P208" t="s">
        <v>5</v>
      </c>
      <c r="Q208">
        <v>0.74847600000000003</v>
      </c>
      <c r="R208">
        <v>0.339059</v>
      </c>
      <c r="S208" t="s">
        <v>6</v>
      </c>
      <c r="T208">
        <v>39.466386999999997</v>
      </c>
      <c r="U208">
        <v>0.38016899999999998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1.23E-3</v>
      </c>
      <c r="AG208">
        <v>0</v>
      </c>
      <c r="AH208" t="s">
        <v>11</v>
      </c>
      <c r="AI208">
        <v>0.99876100000000001</v>
      </c>
      <c r="AJ208">
        <v>9.9999999999999995E-7</v>
      </c>
      <c r="AK208" t="s">
        <v>12</v>
      </c>
      <c r="AL208">
        <v>0</v>
      </c>
      <c r="AM208">
        <v>0</v>
      </c>
    </row>
    <row r="209" spans="1:39" x14ac:dyDescent="0.25">
      <c r="A209" t="s">
        <v>103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81.554450000000003</v>
      </c>
      <c r="I209">
        <v>27.367052000000001</v>
      </c>
      <c r="J209" t="s">
        <v>3</v>
      </c>
      <c r="K209">
        <v>81.587164999999999</v>
      </c>
      <c r="L209">
        <v>18.575368999999998</v>
      </c>
      <c r="M209" t="s">
        <v>4</v>
      </c>
      <c r="N209">
        <v>20.150275000000001</v>
      </c>
      <c r="O209">
        <v>0.76200400000000001</v>
      </c>
      <c r="P209" t="s">
        <v>5</v>
      </c>
      <c r="Q209">
        <v>0.84996000000000005</v>
      </c>
      <c r="R209">
        <v>0.43060700000000002</v>
      </c>
      <c r="S209" t="s">
        <v>6</v>
      </c>
      <c r="T209">
        <v>45.098882000000003</v>
      </c>
      <c r="U209">
        <v>0.500865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1.23E-3</v>
      </c>
      <c r="AG209">
        <v>0</v>
      </c>
      <c r="AH209" t="s">
        <v>11</v>
      </c>
      <c r="AI209">
        <v>0.99893799999999999</v>
      </c>
      <c r="AJ209">
        <v>9.9999999999999995E-7</v>
      </c>
      <c r="AK209" t="s">
        <v>12</v>
      </c>
      <c r="AL209">
        <v>0</v>
      </c>
      <c r="AM209">
        <v>0</v>
      </c>
    </row>
    <row r="210" spans="1:39" x14ac:dyDescent="0.25">
      <c r="A210" t="s">
        <v>103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91.569124000000002</v>
      </c>
      <c r="I210">
        <v>31.394939999999998</v>
      </c>
      <c r="J210" t="s">
        <v>3</v>
      </c>
      <c r="K210">
        <v>91.625448000000006</v>
      </c>
      <c r="L210">
        <v>21.187404999999998</v>
      </c>
      <c r="M210" t="s">
        <v>4</v>
      </c>
      <c r="N210">
        <v>22.618842000000001</v>
      </c>
      <c r="O210">
        <v>0.87600599999999995</v>
      </c>
      <c r="P210" t="s">
        <v>5</v>
      </c>
      <c r="Q210">
        <v>0.94067400000000001</v>
      </c>
      <c r="R210">
        <v>0.48790800000000001</v>
      </c>
      <c r="S210" t="s">
        <v>6</v>
      </c>
      <c r="T210">
        <v>50.710296</v>
      </c>
      <c r="U210">
        <v>0.59618000000000004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1.23E-3</v>
      </c>
      <c r="AG210">
        <v>0</v>
      </c>
      <c r="AH210" t="s">
        <v>11</v>
      </c>
      <c r="AI210">
        <v>0.99912500000000004</v>
      </c>
      <c r="AJ210">
        <v>9.9999999999999995E-7</v>
      </c>
      <c r="AK210" t="s">
        <v>12</v>
      </c>
      <c r="AL210">
        <v>0</v>
      </c>
      <c r="AM210">
        <v>0</v>
      </c>
    </row>
    <row r="211" spans="1:39" x14ac:dyDescent="0.25">
      <c r="A211" t="s">
        <v>103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101.775814</v>
      </c>
      <c r="I211">
        <v>36.560965000000003</v>
      </c>
      <c r="J211" t="s">
        <v>3</v>
      </c>
      <c r="K211">
        <v>101.830307</v>
      </c>
      <c r="L211">
        <v>24.607088999999998</v>
      </c>
      <c r="M211" t="s">
        <v>4</v>
      </c>
      <c r="N211">
        <v>25.124047999999998</v>
      </c>
      <c r="O211">
        <v>1.0260260000000001</v>
      </c>
      <c r="P211" t="s">
        <v>5</v>
      </c>
      <c r="Q211">
        <v>1.0539019999999999</v>
      </c>
      <c r="R211">
        <v>0.568442</v>
      </c>
      <c r="S211" t="s">
        <v>6</v>
      </c>
      <c r="T211">
        <v>56.344254999999997</v>
      </c>
      <c r="U211">
        <v>0.70996000000000004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1.23E-3</v>
      </c>
      <c r="AG211">
        <v>0</v>
      </c>
      <c r="AH211" t="s">
        <v>11</v>
      </c>
      <c r="AI211">
        <v>0.99919000000000002</v>
      </c>
      <c r="AJ211">
        <v>9.9999999999999995E-7</v>
      </c>
      <c r="AK211" t="s">
        <v>12</v>
      </c>
      <c r="AL211">
        <v>0</v>
      </c>
      <c r="AM211">
        <v>0</v>
      </c>
    </row>
    <row r="212" spans="1:39" x14ac:dyDescent="0.25">
      <c r="A212" t="s">
        <v>103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111.851721</v>
      </c>
      <c r="I212">
        <v>40.094391999999999</v>
      </c>
      <c r="J212" t="s">
        <v>3</v>
      </c>
      <c r="K212">
        <v>111.93010099999999</v>
      </c>
      <c r="L212">
        <v>26.858393</v>
      </c>
      <c r="M212" t="s">
        <v>4</v>
      </c>
      <c r="N212">
        <v>27.616555999999999</v>
      </c>
      <c r="O212">
        <v>1.1386700000000001</v>
      </c>
      <c r="P212" t="s">
        <v>5</v>
      </c>
      <c r="Q212">
        <v>1.149354</v>
      </c>
      <c r="R212">
        <v>0.623973</v>
      </c>
      <c r="S212" t="s">
        <v>6</v>
      </c>
      <c r="T212">
        <v>61.961260000000003</v>
      </c>
      <c r="U212">
        <v>0.798952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1.23E-3</v>
      </c>
      <c r="AG212">
        <v>0</v>
      </c>
      <c r="AH212" t="s">
        <v>11</v>
      </c>
      <c r="AI212">
        <v>0.99931300000000001</v>
      </c>
      <c r="AJ212">
        <v>9.9999999999999995E-7</v>
      </c>
      <c r="AK212" t="s">
        <v>12</v>
      </c>
      <c r="AL212">
        <v>0</v>
      </c>
      <c r="AM212">
        <v>0</v>
      </c>
    </row>
    <row r="213" spans="1:39" x14ac:dyDescent="0.25">
      <c r="A213" t="s">
        <v>103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121.94657100000001</v>
      </c>
      <c r="I213">
        <v>43.712316000000001</v>
      </c>
      <c r="J213" t="s">
        <v>3</v>
      </c>
      <c r="K213">
        <v>122.040784</v>
      </c>
      <c r="L213">
        <v>29.234158999999998</v>
      </c>
      <c r="M213" t="s">
        <v>4</v>
      </c>
      <c r="N213">
        <v>30.105436000000001</v>
      </c>
      <c r="O213">
        <v>1.2569250000000001</v>
      </c>
      <c r="P213" t="s">
        <v>5</v>
      </c>
      <c r="Q213">
        <v>1.2488300000000001</v>
      </c>
      <c r="R213">
        <v>0.67418100000000003</v>
      </c>
      <c r="S213" t="s">
        <v>6</v>
      </c>
      <c r="T213">
        <v>67.587778</v>
      </c>
      <c r="U213">
        <v>0.87600900000000004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1.23E-3</v>
      </c>
      <c r="AG213">
        <v>0</v>
      </c>
      <c r="AH213" t="s">
        <v>11</v>
      </c>
      <c r="AI213">
        <v>0.99938899999999997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103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132.00713999999999</v>
      </c>
      <c r="I214">
        <v>48.100217000000001</v>
      </c>
      <c r="J214" t="s">
        <v>3</v>
      </c>
      <c r="K214">
        <v>132.119631</v>
      </c>
      <c r="L214">
        <v>32.176909000000002</v>
      </c>
      <c r="M214" t="s">
        <v>4</v>
      </c>
      <c r="N214">
        <v>32.584243999999998</v>
      </c>
      <c r="O214">
        <v>1.4035280000000001</v>
      </c>
      <c r="P214" t="s">
        <v>5</v>
      </c>
      <c r="Q214">
        <v>1.33928</v>
      </c>
      <c r="R214">
        <v>0.735676</v>
      </c>
      <c r="S214" t="s">
        <v>6</v>
      </c>
      <c r="T214">
        <v>73.206833000000003</v>
      </c>
      <c r="U214">
        <v>0.97488600000000003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1.23E-3</v>
      </c>
      <c r="AG214">
        <v>0</v>
      </c>
      <c r="AH214" t="s">
        <v>11</v>
      </c>
      <c r="AI214">
        <v>0.99946000000000002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103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142.07526799999999</v>
      </c>
      <c r="I215">
        <v>54.593693999999999</v>
      </c>
      <c r="J215" t="s">
        <v>3</v>
      </c>
      <c r="K215">
        <v>142.211343</v>
      </c>
      <c r="L215">
        <v>36.661833000000001</v>
      </c>
      <c r="M215" t="s">
        <v>4</v>
      </c>
      <c r="N215">
        <v>35.079520000000002</v>
      </c>
      <c r="O215">
        <v>1.629756</v>
      </c>
      <c r="P215" t="s">
        <v>5</v>
      </c>
      <c r="Q215">
        <v>1.425638</v>
      </c>
      <c r="R215">
        <v>0.82001000000000002</v>
      </c>
      <c r="S215" t="s">
        <v>6</v>
      </c>
      <c r="T215">
        <v>78.833270999999996</v>
      </c>
      <c r="U215">
        <v>1.1048629999999999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1.23E-3</v>
      </c>
      <c r="AG215">
        <v>0</v>
      </c>
      <c r="AH215" t="s">
        <v>11</v>
      </c>
      <c r="AI215">
        <v>0.99949699999999997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103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152.26256799999999</v>
      </c>
      <c r="I216">
        <v>61.648533</v>
      </c>
      <c r="J216" t="s">
        <v>3</v>
      </c>
      <c r="K216">
        <v>152.40186</v>
      </c>
      <c r="L216">
        <v>41.375878</v>
      </c>
      <c r="M216" t="s">
        <v>4</v>
      </c>
      <c r="N216">
        <v>37.594140000000003</v>
      </c>
      <c r="O216">
        <v>1.85249</v>
      </c>
      <c r="P216" t="s">
        <v>5</v>
      </c>
      <c r="Q216">
        <v>1.5306040000000001</v>
      </c>
      <c r="R216">
        <v>0.92661499999999997</v>
      </c>
      <c r="S216" t="s">
        <v>6</v>
      </c>
      <c r="T216">
        <v>84.466851000000005</v>
      </c>
      <c r="U216">
        <v>1.253269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1.23E-3</v>
      </c>
      <c r="AG216">
        <v>0</v>
      </c>
      <c r="AH216" t="s">
        <v>11</v>
      </c>
      <c r="AI216">
        <v>0.99957200000000002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103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162.40094500000001</v>
      </c>
      <c r="I217">
        <v>67.410830000000004</v>
      </c>
      <c r="J217" t="s">
        <v>3</v>
      </c>
      <c r="K217">
        <v>162.55628400000001</v>
      </c>
      <c r="L217">
        <v>45.295751000000003</v>
      </c>
      <c r="M217" t="s">
        <v>4</v>
      </c>
      <c r="N217">
        <v>40.095720999999998</v>
      </c>
      <c r="O217">
        <v>2.0228440000000001</v>
      </c>
      <c r="P217" t="s">
        <v>5</v>
      </c>
      <c r="Q217">
        <v>1.6315919999999999</v>
      </c>
      <c r="R217">
        <v>1.009001</v>
      </c>
      <c r="S217" t="s">
        <v>6</v>
      </c>
      <c r="T217">
        <v>90.091162999999995</v>
      </c>
      <c r="U217">
        <v>1.3753359999999999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1.23E-3</v>
      </c>
      <c r="AG217">
        <v>0</v>
      </c>
      <c r="AH217" t="s">
        <v>11</v>
      </c>
      <c r="AI217">
        <v>0.99960899999999997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103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172.490646</v>
      </c>
      <c r="I218">
        <v>73.136795000000006</v>
      </c>
      <c r="J218" t="s">
        <v>3</v>
      </c>
      <c r="K218">
        <v>172.66534999999999</v>
      </c>
      <c r="L218">
        <v>49.248227</v>
      </c>
      <c r="M218" t="s">
        <v>4</v>
      </c>
      <c r="N218">
        <v>42.588948000000002</v>
      </c>
      <c r="O218">
        <v>2.1750660000000002</v>
      </c>
      <c r="P218" t="s">
        <v>5</v>
      </c>
      <c r="Q218">
        <v>1.729608</v>
      </c>
      <c r="R218">
        <v>1.0984039999999999</v>
      </c>
      <c r="S218" t="s">
        <v>6</v>
      </c>
      <c r="T218">
        <v>95.709444000000005</v>
      </c>
      <c r="U218">
        <v>1.465876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1.23E-3</v>
      </c>
      <c r="AG218">
        <v>0</v>
      </c>
      <c r="AH218" t="s">
        <v>11</v>
      </c>
      <c r="AI218">
        <v>0.99964799999999998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103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182.54728399999999</v>
      </c>
      <c r="I219">
        <v>76.192993000000001</v>
      </c>
      <c r="J219" t="s">
        <v>3</v>
      </c>
      <c r="K219">
        <v>182.75502399999999</v>
      </c>
      <c r="L219">
        <v>51.349248000000003</v>
      </c>
      <c r="M219" t="s">
        <v>4</v>
      </c>
      <c r="N219">
        <v>45.078014000000003</v>
      </c>
      <c r="O219">
        <v>2.2729529999999998</v>
      </c>
      <c r="P219" t="s">
        <v>5</v>
      </c>
      <c r="Q219">
        <v>1.818376</v>
      </c>
      <c r="R219">
        <v>1.148865</v>
      </c>
      <c r="S219" t="s">
        <v>6</v>
      </c>
      <c r="T219">
        <v>101.320752</v>
      </c>
      <c r="U219">
        <v>1.526097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1.23E-3</v>
      </c>
      <c r="AG219">
        <v>0</v>
      </c>
      <c r="AH219" t="s">
        <v>11</v>
      </c>
      <c r="AI219">
        <v>0.99966900000000003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103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192.687759</v>
      </c>
      <c r="I220">
        <v>78.991487000000006</v>
      </c>
      <c r="J220" t="s">
        <v>3</v>
      </c>
      <c r="K220">
        <v>192.911551</v>
      </c>
      <c r="L220">
        <v>53.174016999999999</v>
      </c>
      <c r="M220" t="s">
        <v>4</v>
      </c>
      <c r="N220">
        <v>47.580156000000002</v>
      </c>
      <c r="O220">
        <v>2.3562959999999999</v>
      </c>
      <c r="P220" t="s">
        <v>5</v>
      </c>
      <c r="Q220">
        <v>1.9187940000000001</v>
      </c>
      <c r="R220">
        <v>1.200701</v>
      </c>
      <c r="S220" t="s">
        <v>6</v>
      </c>
      <c r="T220">
        <v>106.945125</v>
      </c>
      <c r="U220">
        <v>1.6027070000000001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1.23E-3</v>
      </c>
      <c r="AG220">
        <v>0</v>
      </c>
      <c r="AH220" t="s">
        <v>11</v>
      </c>
      <c r="AI220">
        <v>0.99966900000000003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103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202.87250800000001</v>
      </c>
      <c r="I221">
        <v>84.155719000000005</v>
      </c>
      <c r="J221" t="s">
        <v>3</v>
      </c>
      <c r="K221">
        <v>203.09995499999999</v>
      </c>
      <c r="L221">
        <v>56.516877999999998</v>
      </c>
      <c r="M221" t="s">
        <v>4</v>
      </c>
      <c r="N221">
        <v>50.075679000000001</v>
      </c>
      <c r="O221">
        <v>2.554843</v>
      </c>
      <c r="P221" t="s">
        <v>5</v>
      </c>
      <c r="Q221">
        <v>2.0316160000000001</v>
      </c>
      <c r="R221">
        <v>1.2684009999999999</v>
      </c>
      <c r="S221" t="s">
        <v>6</v>
      </c>
      <c r="T221">
        <v>112.58226000000001</v>
      </c>
      <c r="U221">
        <v>1.738524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1.23E-3</v>
      </c>
      <c r="AG221">
        <v>0</v>
      </c>
      <c r="AH221" t="s">
        <v>11</v>
      </c>
      <c r="AI221">
        <v>0.99970300000000001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104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65.698117999999994</v>
      </c>
      <c r="I222">
        <v>1.9518720000000001</v>
      </c>
      <c r="J222" t="s">
        <v>3</v>
      </c>
      <c r="K222">
        <v>64.548559999999995</v>
      </c>
      <c r="L222">
        <v>1.8856010000000001</v>
      </c>
      <c r="M222" t="s">
        <v>4</v>
      </c>
      <c r="N222">
        <v>23.97655</v>
      </c>
      <c r="O222">
        <v>0.27247900000000003</v>
      </c>
      <c r="P222" t="s">
        <v>5</v>
      </c>
      <c r="Q222">
        <v>38.367153999999999</v>
      </c>
      <c r="R222">
        <v>1.162504</v>
      </c>
      <c r="S222" t="s">
        <v>6</v>
      </c>
      <c r="T222">
        <v>63.825538000000002</v>
      </c>
      <c r="U222">
        <v>1.9981249999999999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1.235E-3</v>
      </c>
      <c r="AG222">
        <v>0</v>
      </c>
      <c r="AH222" t="s">
        <v>11</v>
      </c>
      <c r="AI222">
        <v>0.99625600000000003</v>
      </c>
      <c r="AJ222">
        <v>1.9999999999999999E-6</v>
      </c>
      <c r="AK222" t="s">
        <v>12</v>
      </c>
      <c r="AL222">
        <v>0</v>
      </c>
      <c r="AM222">
        <v>0</v>
      </c>
    </row>
    <row r="223" spans="1:39" x14ac:dyDescent="0.25">
      <c r="A223" t="s">
        <v>104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131.21834100000001</v>
      </c>
      <c r="I223">
        <v>7.680129</v>
      </c>
      <c r="J223" t="s">
        <v>3</v>
      </c>
      <c r="K223">
        <v>128.93338700000001</v>
      </c>
      <c r="L223">
        <v>7.4193509999999998</v>
      </c>
      <c r="M223" t="s">
        <v>4</v>
      </c>
      <c r="N223">
        <v>48.114674000000001</v>
      </c>
      <c r="O223">
        <v>1.001061</v>
      </c>
      <c r="P223" t="s">
        <v>5</v>
      </c>
      <c r="Q223">
        <v>76.505263999999997</v>
      </c>
      <c r="R223">
        <v>4.8229329999999999</v>
      </c>
      <c r="S223" t="s">
        <v>6</v>
      </c>
      <c r="T223">
        <v>127.483288</v>
      </c>
      <c r="U223">
        <v>7.65604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1.2310000000000001E-3</v>
      </c>
      <c r="AG223">
        <v>0</v>
      </c>
      <c r="AH223" t="s">
        <v>11</v>
      </c>
      <c r="AI223">
        <v>0.99716800000000005</v>
      </c>
      <c r="AJ223">
        <v>3.0000000000000001E-6</v>
      </c>
      <c r="AK223" t="s">
        <v>12</v>
      </c>
      <c r="AL223">
        <v>0</v>
      </c>
      <c r="AM223">
        <v>0</v>
      </c>
    </row>
    <row r="224" spans="1:39" x14ac:dyDescent="0.25">
      <c r="A224" t="s">
        <v>104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196.815864</v>
      </c>
      <c r="I224">
        <v>17.006497</v>
      </c>
      <c r="J224" t="s">
        <v>3</v>
      </c>
      <c r="K224">
        <v>193.386664</v>
      </c>
      <c r="L224">
        <v>16.512243999999999</v>
      </c>
      <c r="M224" t="s">
        <v>4</v>
      </c>
      <c r="N224">
        <v>72.365993000000003</v>
      </c>
      <c r="O224">
        <v>1.8487560000000001</v>
      </c>
      <c r="P224" t="s">
        <v>5</v>
      </c>
      <c r="Q224">
        <v>114.569371</v>
      </c>
      <c r="R224">
        <v>10.864947000000001</v>
      </c>
      <c r="S224" t="s">
        <v>6</v>
      </c>
      <c r="T224">
        <v>191.20365000000001</v>
      </c>
      <c r="U224">
        <v>16.928440999999999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1.2310000000000001E-3</v>
      </c>
      <c r="AG224">
        <v>0</v>
      </c>
      <c r="AH224" t="s">
        <v>11</v>
      </c>
      <c r="AI224">
        <v>0.99745700000000004</v>
      </c>
      <c r="AJ224">
        <v>3.0000000000000001E-6</v>
      </c>
      <c r="AK224" t="s">
        <v>12</v>
      </c>
      <c r="AL224">
        <v>0</v>
      </c>
      <c r="AM224">
        <v>0</v>
      </c>
    </row>
    <row r="225" spans="1:39" x14ac:dyDescent="0.25">
      <c r="A225" t="s">
        <v>104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262.517383</v>
      </c>
      <c r="I225">
        <v>32.977283</v>
      </c>
      <c r="J225" t="s">
        <v>3</v>
      </c>
      <c r="K225">
        <v>257.94549699999999</v>
      </c>
      <c r="L225">
        <v>32.088379000000003</v>
      </c>
      <c r="M225" t="s">
        <v>4</v>
      </c>
      <c r="N225">
        <v>96.596834999999999</v>
      </c>
      <c r="O225">
        <v>3.4890780000000001</v>
      </c>
      <c r="P225" t="s">
        <v>5</v>
      </c>
      <c r="Q225">
        <v>152.757195</v>
      </c>
      <c r="R225">
        <v>20.887733000000001</v>
      </c>
      <c r="S225" t="s">
        <v>6</v>
      </c>
      <c r="T225">
        <v>255.06915499999999</v>
      </c>
      <c r="U225">
        <v>33.066837999999997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1.23E-3</v>
      </c>
      <c r="AG225">
        <v>0</v>
      </c>
      <c r="AH225" t="s">
        <v>11</v>
      </c>
      <c r="AI225">
        <v>0.99786399999999997</v>
      </c>
      <c r="AJ225">
        <v>1.9999999999999999E-6</v>
      </c>
      <c r="AK225" t="s">
        <v>12</v>
      </c>
      <c r="AL225">
        <v>0</v>
      </c>
      <c r="AM225">
        <v>0</v>
      </c>
    </row>
    <row r="226" spans="1:39" x14ac:dyDescent="0.25">
      <c r="A226" t="s">
        <v>104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328.16501599999998</v>
      </c>
      <c r="I226">
        <v>50.487538000000001</v>
      </c>
      <c r="J226" t="s">
        <v>3</v>
      </c>
      <c r="K226">
        <v>322.45343800000001</v>
      </c>
      <c r="L226">
        <v>48.988244999999999</v>
      </c>
      <c r="M226" t="s">
        <v>4</v>
      </c>
      <c r="N226">
        <v>120.766952</v>
      </c>
      <c r="O226">
        <v>5.2487690000000002</v>
      </c>
      <c r="P226" t="s">
        <v>5</v>
      </c>
      <c r="Q226">
        <v>190.976743</v>
      </c>
      <c r="R226">
        <v>31.223137999999999</v>
      </c>
      <c r="S226" t="s">
        <v>6</v>
      </c>
      <c r="T226">
        <v>318.848501</v>
      </c>
      <c r="U226">
        <v>50.555570000000003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1.23E-3</v>
      </c>
      <c r="AG226">
        <v>0</v>
      </c>
      <c r="AH226" t="s">
        <v>11</v>
      </c>
      <c r="AI226">
        <v>0.99833000000000005</v>
      </c>
      <c r="AJ226">
        <v>1.9999999999999999E-6</v>
      </c>
      <c r="AK226" t="s">
        <v>12</v>
      </c>
      <c r="AL226">
        <v>0</v>
      </c>
      <c r="AM226">
        <v>0</v>
      </c>
    </row>
    <row r="227" spans="1:39" x14ac:dyDescent="0.25">
      <c r="A227" t="s">
        <v>104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393.555994</v>
      </c>
      <c r="I227">
        <v>70.190466000000001</v>
      </c>
      <c r="J227" t="s">
        <v>3</v>
      </c>
      <c r="K227">
        <v>386.71123499999999</v>
      </c>
      <c r="L227">
        <v>67.952984000000001</v>
      </c>
      <c r="M227" t="s">
        <v>4</v>
      </c>
      <c r="N227">
        <v>144.87377599999999</v>
      </c>
      <c r="O227">
        <v>7.060333</v>
      </c>
      <c r="P227" t="s">
        <v>5</v>
      </c>
      <c r="Q227">
        <v>229.01500999999999</v>
      </c>
      <c r="R227">
        <v>41.351650999999997</v>
      </c>
      <c r="S227" t="s">
        <v>6</v>
      </c>
      <c r="T227">
        <v>382.38507600000003</v>
      </c>
      <c r="U227">
        <v>70.669307000000003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1.23E-3</v>
      </c>
      <c r="AG227">
        <v>0</v>
      </c>
      <c r="AH227" t="s">
        <v>11</v>
      </c>
      <c r="AI227">
        <v>0.99864900000000001</v>
      </c>
      <c r="AJ227">
        <v>1.9999999999999999E-6</v>
      </c>
      <c r="AK227" t="s">
        <v>12</v>
      </c>
      <c r="AL227">
        <v>0</v>
      </c>
      <c r="AM227">
        <v>0</v>
      </c>
    </row>
    <row r="228" spans="1:39" x14ac:dyDescent="0.25">
      <c r="A228" t="s">
        <v>104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459.26169900000002</v>
      </c>
      <c r="I228">
        <v>94.185512000000003</v>
      </c>
      <c r="J228" t="s">
        <v>3</v>
      </c>
      <c r="K228">
        <v>451.27570100000003</v>
      </c>
      <c r="L228">
        <v>90.977529000000004</v>
      </c>
      <c r="M228" t="s">
        <v>4</v>
      </c>
      <c r="N228">
        <v>168.98992699999999</v>
      </c>
      <c r="O228">
        <v>9.6622430000000001</v>
      </c>
      <c r="P228" t="s">
        <v>5</v>
      </c>
      <c r="Q228">
        <v>267.31004799999999</v>
      </c>
      <c r="R228">
        <v>54.826433999999999</v>
      </c>
      <c r="S228" t="s">
        <v>6</v>
      </c>
      <c r="T228">
        <v>446.24082199999998</v>
      </c>
      <c r="U228">
        <v>94.476104000000007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1.23E-3</v>
      </c>
      <c r="AG228">
        <v>0</v>
      </c>
      <c r="AH228" t="s">
        <v>11</v>
      </c>
      <c r="AI228">
        <v>0.99872700000000003</v>
      </c>
      <c r="AJ228">
        <v>1.9999999999999999E-6</v>
      </c>
      <c r="AK228" t="s">
        <v>12</v>
      </c>
      <c r="AL228">
        <v>0</v>
      </c>
      <c r="AM228">
        <v>0</v>
      </c>
    </row>
    <row r="229" spans="1:39" x14ac:dyDescent="0.25">
      <c r="A229" t="s">
        <v>104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524.91526499999998</v>
      </c>
      <c r="I229">
        <v>126.014061</v>
      </c>
      <c r="J229" t="s">
        <v>3</v>
      </c>
      <c r="K229">
        <v>515.788768</v>
      </c>
      <c r="L229">
        <v>121.849712</v>
      </c>
      <c r="M229" t="s">
        <v>4</v>
      </c>
      <c r="N229">
        <v>193.099605</v>
      </c>
      <c r="O229">
        <v>11.878182000000001</v>
      </c>
      <c r="P229" t="s">
        <v>5</v>
      </c>
      <c r="Q229">
        <v>305.56324899999998</v>
      </c>
      <c r="R229">
        <v>73.466891000000004</v>
      </c>
      <c r="S229" t="s">
        <v>6</v>
      </c>
      <c r="T229">
        <v>510.054847</v>
      </c>
      <c r="U229">
        <v>125.92511500000001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1.23E-3</v>
      </c>
      <c r="AG229">
        <v>0</v>
      </c>
      <c r="AH229" t="s">
        <v>11</v>
      </c>
      <c r="AI229">
        <v>0.99906499999999998</v>
      </c>
      <c r="AJ229">
        <v>9.9999999999999995E-7</v>
      </c>
      <c r="AK229" t="s">
        <v>12</v>
      </c>
      <c r="AL229">
        <v>0</v>
      </c>
      <c r="AM229">
        <v>0</v>
      </c>
    </row>
    <row r="230" spans="1:39" x14ac:dyDescent="0.25">
      <c r="A230" t="s">
        <v>104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590.46284700000001</v>
      </c>
      <c r="I230">
        <v>152.748345</v>
      </c>
      <c r="J230" t="s">
        <v>3</v>
      </c>
      <c r="K230">
        <v>580.18839000000003</v>
      </c>
      <c r="L230">
        <v>147.53813400000001</v>
      </c>
      <c r="M230" t="s">
        <v>4</v>
      </c>
      <c r="N230">
        <v>217.25340199999999</v>
      </c>
      <c r="O230">
        <v>14.281150999999999</v>
      </c>
      <c r="P230" t="s">
        <v>5</v>
      </c>
      <c r="Q230">
        <v>343.69271199999997</v>
      </c>
      <c r="R230">
        <v>88.812494999999998</v>
      </c>
      <c r="S230" t="s">
        <v>6</v>
      </c>
      <c r="T230">
        <v>573.73315200000002</v>
      </c>
      <c r="U230">
        <v>152.58694800000001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1.23E-3</v>
      </c>
      <c r="AG230">
        <v>0</v>
      </c>
      <c r="AH230" t="s">
        <v>11</v>
      </c>
      <c r="AI230">
        <v>0.99917999999999996</v>
      </c>
      <c r="AJ230">
        <v>9.9999999999999995E-7</v>
      </c>
      <c r="AK230" t="s">
        <v>12</v>
      </c>
      <c r="AL230">
        <v>0</v>
      </c>
      <c r="AM230">
        <v>0</v>
      </c>
    </row>
    <row r="231" spans="1:39" x14ac:dyDescent="0.25">
      <c r="A231" t="s">
        <v>104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656.00964199999999</v>
      </c>
      <c r="I231">
        <v>187.342208</v>
      </c>
      <c r="J231" t="s">
        <v>3</v>
      </c>
      <c r="K231">
        <v>644.59956399999999</v>
      </c>
      <c r="L231">
        <v>181.005405</v>
      </c>
      <c r="M231" t="s">
        <v>4</v>
      </c>
      <c r="N231">
        <v>241.40383</v>
      </c>
      <c r="O231">
        <v>17.59563</v>
      </c>
      <c r="P231" t="s">
        <v>5</v>
      </c>
      <c r="Q231">
        <v>381.87666100000001</v>
      </c>
      <c r="R231">
        <v>109.724161</v>
      </c>
      <c r="S231" t="s">
        <v>6</v>
      </c>
      <c r="T231">
        <v>637.41094199999998</v>
      </c>
      <c r="U231">
        <v>186.90706900000001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1.23E-3</v>
      </c>
      <c r="AG231">
        <v>0</v>
      </c>
      <c r="AH231" t="s">
        <v>11</v>
      </c>
      <c r="AI231">
        <v>0.99922900000000003</v>
      </c>
      <c r="AJ231">
        <v>9.9999999999999995E-7</v>
      </c>
      <c r="AK231" t="s">
        <v>12</v>
      </c>
      <c r="AL231">
        <v>0</v>
      </c>
      <c r="AM231">
        <v>0</v>
      </c>
    </row>
    <row r="232" spans="1:39" x14ac:dyDescent="0.25">
      <c r="A232" t="s">
        <v>104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721.79863799999998</v>
      </c>
      <c r="I232">
        <v>223.503095</v>
      </c>
      <c r="J232" t="s">
        <v>3</v>
      </c>
      <c r="K232">
        <v>709.25205200000005</v>
      </c>
      <c r="L232">
        <v>216.00212200000001</v>
      </c>
      <c r="M232" t="s">
        <v>4</v>
      </c>
      <c r="N232">
        <v>265.53065299999997</v>
      </c>
      <c r="O232">
        <v>20.901752999999999</v>
      </c>
      <c r="P232" t="s">
        <v>5</v>
      </c>
      <c r="Q232">
        <v>420.22483399999999</v>
      </c>
      <c r="R232">
        <v>131.30592899999999</v>
      </c>
      <c r="S232" t="s">
        <v>6</v>
      </c>
      <c r="T232">
        <v>701.35783100000003</v>
      </c>
      <c r="U232">
        <v>222.90622099999999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1.23E-3</v>
      </c>
      <c r="AG232">
        <v>0</v>
      </c>
      <c r="AH232" t="s">
        <v>11</v>
      </c>
      <c r="AI232">
        <v>0.99931099999999995</v>
      </c>
      <c r="AJ232">
        <v>9.9999999999999995E-7</v>
      </c>
      <c r="AK232" t="s">
        <v>12</v>
      </c>
      <c r="AL232">
        <v>0</v>
      </c>
      <c r="AM232">
        <v>0</v>
      </c>
    </row>
    <row r="233" spans="1:39" x14ac:dyDescent="0.25">
      <c r="A233" t="s">
        <v>104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787.27963599999998</v>
      </c>
      <c r="I233">
        <v>251.297076</v>
      </c>
      <c r="J233" t="s">
        <v>3</v>
      </c>
      <c r="K233">
        <v>773.60152600000004</v>
      </c>
      <c r="L233">
        <v>242.85048699999999</v>
      </c>
      <c r="M233" t="s">
        <v>4</v>
      </c>
      <c r="N233">
        <v>289.56032699999997</v>
      </c>
      <c r="O233">
        <v>23.675892999999999</v>
      </c>
      <c r="P233" t="s">
        <v>5</v>
      </c>
      <c r="Q233">
        <v>458.39786800000002</v>
      </c>
      <c r="R233">
        <v>148.164053</v>
      </c>
      <c r="S233" t="s">
        <v>6</v>
      </c>
      <c r="T233">
        <v>764.97729100000004</v>
      </c>
      <c r="U233">
        <v>249.90287799999999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1.23E-3</v>
      </c>
      <c r="AG233">
        <v>0</v>
      </c>
      <c r="AH233" t="s">
        <v>11</v>
      </c>
      <c r="AI233">
        <v>0.99940099999999998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104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852.67175399999996</v>
      </c>
      <c r="I234">
        <v>310.12976800000001</v>
      </c>
      <c r="J234" t="s">
        <v>3</v>
      </c>
      <c r="K234">
        <v>837.85990600000002</v>
      </c>
      <c r="L234">
        <v>299.92700200000002</v>
      </c>
      <c r="M234" t="s">
        <v>4</v>
      </c>
      <c r="N234">
        <v>313.52239300000002</v>
      </c>
      <c r="O234">
        <v>26.394541</v>
      </c>
      <c r="P234" t="s">
        <v>5</v>
      </c>
      <c r="Q234">
        <v>496.55685199999999</v>
      </c>
      <c r="R234">
        <v>185.967804</v>
      </c>
      <c r="S234" t="s">
        <v>6</v>
      </c>
      <c r="T234">
        <v>828.52197899999999</v>
      </c>
      <c r="U234">
        <v>308.39340199999998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1.23E-3</v>
      </c>
      <c r="AG234">
        <v>0</v>
      </c>
      <c r="AH234" t="s">
        <v>11</v>
      </c>
      <c r="AI234">
        <v>0.99943700000000002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104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918.23779400000001</v>
      </c>
      <c r="I235">
        <v>338.10594500000002</v>
      </c>
      <c r="J235" t="s">
        <v>3</v>
      </c>
      <c r="K235">
        <v>902.29267000000004</v>
      </c>
      <c r="L235">
        <v>326.97207100000003</v>
      </c>
      <c r="M235" t="s">
        <v>4</v>
      </c>
      <c r="N235">
        <v>337.55668300000002</v>
      </c>
      <c r="O235">
        <v>29.394908999999998</v>
      </c>
      <c r="P235" t="s">
        <v>5</v>
      </c>
      <c r="Q235">
        <v>534.79221700000005</v>
      </c>
      <c r="R235">
        <v>200.29739499999999</v>
      </c>
      <c r="S235" t="s">
        <v>6</v>
      </c>
      <c r="T235">
        <v>892.25155199999995</v>
      </c>
      <c r="U235">
        <v>336.76915000000002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1.23E-3</v>
      </c>
      <c r="AG235">
        <v>0</v>
      </c>
      <c r="AH235" t="s">
        <v>11</v>
      </c>
      <c r="AI235">
        <v>0.99945899999999999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104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983.53361600000005</v>
      </c>
      <c r="I236">
        <v>352.72187200000002</v>
      </c>
      <c r="J236" t="s">
        <v>3</v>
      </c>
      <c r="K236">
        <v>966.45792700000004</v>
      </c>
      <c r="L236">
        <v>340.92736300000001</v>
      </c>
      <c r="M236" t="s">
        <v>4</v>
      </c>
      <c r="N236">
        <v>361.51973099999998</v>
      </c>
      <c r="O236">
        <v>32.157505</v>
      </c>
      <c r="P236" t="s">
        <v>5</v>
      </c>
      <c r="Q236">
        <v>572.82459700000004</v>
      </c>
      <c r="R236">
        <v>201.80552299999999</v>
      </c>
      <c r="S236" t="s">
        <v>6</v>
      </c>
      <c r="T236">
        <v>955.74600299999997</v>
      </c>
      <c r="U236">
        <v>353.56294100000002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1.23E-3</v>
      </c>
      <c r="AG236">
        <v>0</v>
      </c>
      <c r="AH236" t="s">
        <v>11</v>
      </c>
      <c r="AI236">
        <v>0.99948000000000004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104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1048.9365210000001</v>
      </c>
      <c r="I237">
        <v>372.88017100000002</v>
      </c>
      <c r="J237" t="s">
        <v>3</v>
      </c>
      <c r="K237">
        <v>1030.7272849999999</v>
      </c>
      <c r="L237">
        <v>360.03645999999998</v>
      </c>
      <c r="M237" t="s">
        <v>4</v>
      </c>
      <c r="N237">
        <v>385.47749199999998</v>
      </c>
      <c r="O237">
        <v>35.895152000000003</v>
      </c>
      <c r="P237" t="s">
        <v>5</v>
      </c>
      <c r="Q237">
        <v>611.00056500000005</v>
      </c>
      <c r="R237">
        <v>205.26784900000001</v>
      </c>
      <c r="S237" t="s">
        <v>6</v>
      </c>
      <c r="T237">
        <v>1019.295963</v>
      </c>
      <c r="U237">
        <v>374.74080500000002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1.23E-3</v>
      </c>
      <c r="AG237">
        <v>0</v>
      </c>
      <c r="AH237" t="s">
        <v>11</v>
      </c>
      <c r="AI237">
        <v>0.99951999999999996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104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1114.4655640000001</v>
      </c>
      <c r="I238">
        <v>405.85744999999997</v>
      </c>
      <c r="J238" t="s">
        <v>3</v>
      </c>
      <c r="K238">
        <v>1095.1221800000001</v>
      </c>
      <c r="L238">
        <v>391.38892800000002</v>
      </c>
      <c r="M238" t="s">
        <v>4</v>
      </c>
      <c r="N238">
        <v>409.40166399999998</v>
      </c>
      <c r="O238">
        <v>40.042990000000003</v>
      </c>
      <c r="P238" t="s">
        <v>5</v>
      </c>
      <c r="Q238">
        <v>649.33544199999994</v>
      </c>
      <c r="R238">
        <v>216.181252</v>
      </c>
      <c r="S238" t="s">
        <v>6</v>
      </c>
      <c r="T238">
        <v>1082.9711299999999</v>
      </c>
      <c r="U238">
        <v>408.135873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1.23E-3</v>
      </c>
      <c r="AG238">
        <v>0</v>
      </c>
      <c r="AH238" t="s">
        <v>11</v>
      </c>
      <c r="AI238">
        <v>0.99956699999999998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104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1179.948713</v>
      </c>
      <c r="I239">
        <v>423.188737</v>
      </c>
      <c r="J239" t="s">
        <v>3</v>
      </c>
      <c r="K239">
        <v>1159.4724880000001</v>
      </c>
      <c r="L239">
        <v>407.653683</v>
      </c>
      <c r="M239" t="s">
        <v>4</v>
      </c>
      <c r="N239">
        <v>433.39783</v>
      </c>
      <c r="O239">
        <v>42.715257000000001</v>
      </c>
      <c r="P239" t="s">
        <v>5</v>
      </c>
      <c r="Q239">
        <v>687.56027500000005</v>
      </c>
      <c r="R239">
        <v>222.79122000000001</v>
      </c>
      <c r="S239" t="s">
        <v>6</v>
      </c>
      <c r="T239">
        <v>1146.60887</v>
      </c>
      <c r="U239">
        <v>427.18128300000001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1.23E-3</v>
      </c>
      <c r="AG239">
        <v>0</v>
      </c>
      <c r="AH239" t="s">
        <v>11</v>
      </c>
      <c r="AI239">
        <v>0.999587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104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1245.5002730000001</v>
      </c>
      <c r="I240">
        <v>444.21745800000002</v>
      </c>
      <c r="J240" t="s">
        <v>3</v>
      </c>
      <c r="K240">
        <v>1223.8950709999999</v>
      </c>
      <c r="L240">
        <v>427.84810900000002</v>
      </c>
      <c r="M240" t="s">
        <v>4</v>
      </c>
      <c r="N240">
        <v>457.36178699999999</v>
      </c>
      <c r="O240">
        <v>45.637695000000001</v>
      </c>
      <c r="P240" t="s">
        <v>5</v>
      </c>
      <c r="Q240">
        <v>725.89233899999999</v>
      </c>
      <c r="R240">
        <v>234.09613300000001</v>
      </c>
      <c r="S240" t="s">
        <v>6</v>
      </c>
      <c r="T240">
        <v>1210.3154320000001</v>
      </c>
      <c r="U240">
        <v>450.97764999999998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1.23E-3</v>
      </c>
      <c r="AG240">
        <v>0</v>
      </c>
      <c r="AH240" t="s">
        <v>11</v>
      </c>
      <c r="AI240">
        <v>0.99959500000000001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104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1310.833208</v>
      </c>
      <c r="I241">
        <v>484.77011099999999</v>
      </c>
      <c r="J241" t="s">
        <v>3</v>
      </c>
      <c r="K241">
        <v>1288.1027389999999</v>
      </c>
      <c r="L241">
        <v>467.212604</v>
      </c>
      <c r="M241" t="s">
        <v>4</v>
      </c>
      <c r="N241">
        <v>481.29478799999998</v>
      </c>
      <c r="O241">
        <v>49.230159</v>
      </c>
      <c r="P241" t="s">
        <v>5</v>
      </c>
      <c r="Q241">
        <v>764.02184599999998</v>
      </c>
      <c r="R241">
        <v>254.250147</v>
      </c>
      <c r="S241" t="s">
        <v>6</v>
      </c>
      <c r="T241">
        <v>1273.796589</v>
      </c>
      <c r="U241">
        <v>494.237998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1.23E-3</v>
      </c>
      <c r="AG241">
        <v>0</v>
      </c>
      <c r="AH241" t="s">
        <v>11</v>
      </c>
      <c r="AI241">
        <v>0.99963400000000002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92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92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92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92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92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92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92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92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92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92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92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92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92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92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92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92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92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92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92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92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16.799323000000001</v>
      </c>
      <c r="I262">
        <v>1.9805E-2</v>
      </c>
      <c r="J262" t="s">
        <v>3</v>
      </c>
      <c r="K262">
        <v>4.8940630000000001</v>
      </c>
      <c r="L262">
        <v>4.1999999999999998E-5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33.562420000000003</v>
      </c>
      <c r="I263">
        <v>3.7572000000000001E-2</v>
      </c>
      <c r="J263" t="s">
        <v>3</v>
      </c>
      <c r="K263">
        <v>9.7554219999999994</v>
      </c>
      <c r="L263">
        <v>1.05E-4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50.383538999999999</v>
      </c>
      <c r="I264">
        <v>8.0023999999999998E-2</v>
      </c>
      <c r="J264" t="s">
        <v>3</v>
      </c>
      <c r="K264">
        <v>14.616068</v>
      </c>
      <c r="L264">
        <v>1.66E-4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67.162728999999999</v>
      </c>
      <c r="I265">
        <v>0.11622300000000001</v>
      </c>
      <c r="J265" t="s">
        <v>3</v>
      </c>
      <c r="K265">
        <v>19.477045</v>
      </c>
      <c r="L265">
        <v>2.12E-4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83.901915000000002</v>
      </c>
      <c r="I266">
        <v>0.151999</v>
      </c>
      <c r="J266" t="s">
        <v>3</v>
      </c>
      <c r="K266">
        <v>24.339272999999999</v>
      </c>
      <c r="L266">
        <v>2.9300000000000002E-4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100.67908</v>
      </c>
      <c r="I267">
        <v>0.19972899999999999</v>
      </c>
      <c r="J267" t="s">
        <v>3</v>
      </c>
      <c r="K267">
        <v>29.201972999999999</v>
      </c>
      <c r="L267">
        <v>3.7199999999999999E-4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117.42997099999999</v>
      </c>
      <c r="I268">
        <v>0.21373400000000001</v>
      </c>
      <c r="J268" t="s">
        <v>3</v>
      </c>
      <c r="K268">
        <v>34.064397999999997</v>
      </c>
      <c r="L268">
        <v>4.4299999999999998E-4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134.22231600000001</v>
      </c>
      <c r="I269">
        <v>0.276422</v>
      </c>
      <c r="J269" t="s">
        <v>3</v>
      </c>
      <c r="K269">
        <v>38.928494000000001</v>
      </c>
      <c r="L269">
        <v>5.1999999999999995E-4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150.98970199999999</v>
      </c>
      <c r="I270">
        <v>0.28153800000000001</v>
      </c>
      <c r="J270" t="s">
        <v>3</v>
      </c>
      <c r="K270">
        <v>43.792369000000001</v>
      </c>
      <c r="L270">
        <v>6.1300000000000005E-4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167.73165800000001</v>
      </c>
      <c r="I271">
        <v>0.30774400000000002</v>
      </c>
      <c r="J271" t="s">
        <v>3</v>
      </c>
      <c r="K271">
        <v>48.656972000000003</v>
      </c>
      <c r="L271">
        <v>7.0399999999999998E-4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184.51419000000001</v>
      </c>
      <c r="I272">
        <v>0.38014599999999998</v>
      </c>
      <c r="J272" t="s">
        <v>3</v>
      </c>
      <c r="K272">
        <v>53.522945</v>
      </c>
      <c r="L272">
        <v>7.9500000000000003E-4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201.28138999999999</v>
      </c>
      <c r="I273">
        <v>0.39408700000000002</v>
      </c>
      <c r="J273" t="s">
        <v>3</v>
      </c>
      <c r="K273">
        <v>58.388181000000003</v>
      </c>
      <c r="L273">
        <v>9.19E-4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218.036914</v>
      </c>
      <c r="I274">
        <v>0.43821700000000002</v>
      </c>
      <c r="J274" t="s">
        <v>3</v>
      </c>
      <c r="K274">
        <v>63.254514999999998</v>
      </c>
      <c r="L274">
        <v>1.062E-3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234.79340400000001</v>
      </c>
      <c r="I275">
        <v>0.48835000000000001</v>
      </c>
      <c r="J275" t="s">
        <v>3</v>
      </c>
      <c r="K275">
        <v>68.121075000000005</v>
      </c>
      <c r="L275">
        <v>1.227E-3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251.556127</v>
      </c>
      <c r="I276">
        <v>0.59792500000000004</v>
      </c>
      <c r="J276" t="s">
        <v>3</v>
      </c>
      <c r="K276">
        <v>72.988885999999994</v>
      </c>
      <c r="L276">
        <v>1.4139999999999999E-3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268.31540999999999</v>
      </c>
      <c r="I277">
        <v>0.62916700000000003</v>
      </c>
      <c r="J277" t="s">
        <v>3</v>
      </c>
      <c r="K277">
        <v>77.857675</v>
      </c>
      <c r="L277">
        <v>1.6149999999999999E-3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285.11409800000001</v>
      </c>
      <c r="I278">
        <v>0.647119</v>
      </c>
      <c r="J278" t="s">
        <v>3</v>
      </c>
      <c r="K278">
        <v>82.726727999999994</v>
      </c>
      <c r="L278">
        <v>1.7979999999999999E-3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301.88329199999998</v>
      </c>
      <c r="I279">
        <v>0.77610800000000002</v>
      </c>
      <c r="J279" t="s">
        <v>3</v>
      </c>
      <c r="K279">
        <v>87.596097</v>
      </c>
      <c r="L279">
        <v>1.9789999999999999E-3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318.62741699999998</v>
      </c>
      <c r="I280">
        <v>0.84464499999999998</v>
      </c>
      <c r="J280" t="s">
        <v>3</v>
      </c>
      <c r="K280">
        <v>92.465817000000001</v>
      </c>
      <c r="L280">
        <v>2.0999999999999999E-3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335.37745899999999</v>
      </c>
      <c r="I281">
        <v>0.88395400000000002</v>
      </c>
      <c r="J281" t="s">
        <v>3</v>
      </c>
      <c r="K281">
        <v>97.335993000000002</v>
      </c>
      <c r="L281">
        <v>2.3040000000000001E-3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13.634403000000001</v>
      </c>
      <c r="I282">
        <v>1.268E-2</v>
      </c>
      <c r="J282" t="s">
        <v>3</v>
      </c>
      <c r="K282">
        <v>1.7967500000000001</v>
      </c>
      <c r="L282">
        <v>1.4E-5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27.319234999999999</v>
      </c>
      <c r="I283">
        <v>4.3455000000000001E-2</v>
      </c>
      <c r="J283" t="s">
        <v>3</v>
      </c>
      <c r="K283">
        <v>3.5900069999999999</v>
      </c>
      <c r="L283">
        <v>3.0000000000000001E-5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41.027963999999997</v>
      </c>
      <c r="I284">
        <v>8.1166000000000002E-2</v>
      </c>
      <c r="J284" t="s">
        <v>3</v>
      </c>
      <c r="K284">
        <v>5.3843139999999998</v>
      </c>
      <c r="L284">
        <v>4.3000000000000002E-5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54.645105000000001</v>
      </c>
      <c r="I285">
        <v>9.2274999999999996E-2</v>
      </c>
      <c r="J285" t="s">
        <v>3</v>
      </c>
      <c r="K285">
        <v>7.1780160000000004</v>
      </c>
      <c r="L285">
        <v>6.7999999999999999E-5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68.268893000000006</v>
      </c>
      <c r="I286">
        <v>0.12059300000000001</v>
      </c>
      <c r="J286" t="s">
        <v>3</v>
      </c>
      <c r="K286">
        <v>8.9712879999999995</v>
      </c>
      <c r="L286">
        <v>9.7E-5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81.937184999999999</v>
      </c>
      <c r="I287">
        <v>0.14704</v>
      </c>
      <c r="J287" t="s">
        <v>3</v>
      </c>
      <c r="K287">
        <v>10.764379</v>
      </c>
      <c r="L287">
        <v>1.25E-4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95.603891000000004</v>
      </c>
      <c r="I288">
        <v>0.19758000000000001</v>
      </c>
      <c r="J288" t="s">
        <v>3</v>
      </c>
      <c r="K288">
        <v>12.558002999999999</v>
      </c>
      <c r="L288">
        <v>1.8000000000000001E-4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109.243763</v>
      </c>
      <c r="I289">
        <v>0.24246699999999999</v>
      </c>
      <c r="J289" t="s">
        <v>3</v>
      </c>
      <c r="K289">
        <v>14.351283</v>
      </c>
      <c r="L289">
        <v>2.22E-4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122.87366299999999</v>
      </c>
      <c r="I290">
        <v>0.28043899999999999</v>
      </c>
      <c r="J290" t="s">
        <v>3</v>
      </c>
      <c r="K290">
        <v>16.144390000000001</v>
      </c>
      <c r="L290">
        <v>2.9999999999999997E-4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136.52591200000001</v>
      </c>
      <c r="I291">
        <v>0.289908</v>
      </c>
      <c r="J291" t="s">
        <v>3</v>
      </c>
      <c r="K291">
        <v>17.937493</v>
      </c>
      <c r="L291">
        <v>3.5599999999999998E-4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150.15962200000001</v>
      </c>
      <c r="I292">
        <v>0.31878699999999999</v>
      </c>
      <c r="J292" t="s">
        <v>3</v>
      </c>
      <c r="K292">
        <v>19.730945999999999</v>
      </c>
      <c r="L292">
        <v>4.0400000000000001E-4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163.78848199999999</v>
      </c>
      <c r="I293">
        <v>0.35805599999999999</v>
      </c>
      <c r="J293" t="s">
        <v>3</v>
      </c>
      <c r="K293">
        <v>21.524332000000001</v>
      </c>
      <c r="L293">
        <v>4.6000000000000001E-4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177.419803</v>
      </c>
      <c r="I294">
        <v>0.35908899999999999</v>
      </c>
      <c r="J294" t="s">
        <v>3</v>
      </c>
      <c r="K294">
        <v>23.318012</v>
      </c>
      <c r="L294">
        <v>5.0600000000000005E-4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191.06481199999999</v>
      </c>
      <c r="I295">
        <v>0.38095899999999999</v>
      </c>
      <c r="J295" t="s">
        <v>3</v>
      </c>
      <c r="K295">
        <v>25.110558999999999</v>
      </c>
      <c r="L295">
        <v>5.9599999999999996E-4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204.75138200000001</v>
      </c>
      <c r="I296">
        <v>0.44101699999999999</v>
      </c>
      <c r="J296" t="s">
        <v>3</v>
      </c>
      <c r="K296">
        <v>26.904404</v>
      </c>
      <c r="L296">
        <v>6.4700000000000001E-4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218.38428200000001</v>
      </c>
      <c r="I297">
        <v>0.47979699999999997</v>
      </c>
      <c r="J297" t="s">
        <v>3</v>
      </c>
      <c r="K297">
        <v>28.697666999999999</v>
      </c>
      <c r="L297">
        <v>7.0600000000000003E-4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232.021624</v>
      </c>
      <c r="I298">
        <v>0.53206500000000001</v>
      </c>
      <c r="J298" t="s">
        <v>3</v>
      </c>
      <c r="K298">
        <v>30.490725000000001</v>
      </c>
      <c r="L298">
        <v>7.6999999999999996E-4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245.67998399999999</v>
      </c>
      <c r="I299">
        <v>0.55787600000000004</v>
      </c>
      <c r="J299" t="s">
        <v>3</v>
      </c>
      <c r="K299">
        <v>32.284115999999997</v>
      </c>
      <c r="L299">
        <v>8.3799999999999999E-4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259.329678</v>
      </c>
      <c r="I300">
        <v>0.65497899999999998</v>
      </c>
      <c r="J300" t="s">
        <v>3</v>
      </c>
      <c r="K300">
        <v>34.077396999999998</v>
      </c>
      <c r="L300">
        <v>9.7400000000000004E-4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273.02960100000001</v>
      </c>
      <c r="I301">
        <v>0.73733300000000002</v>
      </c>
      <c r="J301" t="s">
        <v>3</v>
      </c>
      <c r="K301">
        <v>35.871020000000001</v>
      </c>
      <c r="L301">
        <v>1.083E-3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23.574269999999999</v>
      </c>
      <c r="I302">
        <v>3.8474000000000001E-2</v>
      </c>
      <c r="J302" t="s">
        <v>3</v>
      </c>
      <c r="K302">
        <v>7.5020179999999996</v>
      </c>
      <c r="L302">
        <v>1.3448E-2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47.307550999999997</v>
      </c>
      <c r="I303">
        <v>7.9880000000000007E-2</v>
      </c>
      <c r="J303" t="s">
        <v>3</v>
      </c>
      <c r="K303">
        <v>14.975104999999999</v>
      </c>
      <c r="L303">
        <v>2.2712E-2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71.017634999999999</v>
      </c>
      <c r="I304">
        <v>0.115413</v>
      </c>
      <c r="J304" t="s">
        <v>3</v>
      </c>
      <c r="K304">
        <v>22.435485</v>
      </c>
      <c r="L304">
        <v>3.2769E-2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94.720765999999998</v>
      </c>
      <c r="I305">
        <v>0.149476</v>
      </c>
      <c r="J305" t="s">
        <v>3</v>
      </c>
      <c r="K305">
        <v>29.888479</v>
      </c>
      <c r="L305">
        <v>4.1675999999999998E-2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118.395262</v>
      </c>
      <c r="I306">
        <v>0.198659</v>
      </c>
      <c r="J306" t="s">
        <v>3</v>
      </c>
      <c r="K306">
        <v>37.326644999999999</v>
      </c>
      <c r="L306">
        <v>4.5975000000000002E-2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142.06913299999999</v>
      </c>
      <c r="I307">
        <v>0.21539900000000001</v>
      </c>
      <c r="J307" t="s">
        <v>3</v>
      </c>
      <c r="K307">
        <v>44.765413000000002</v>
      </c>
      <c r="L307">
        <v>3.9258000000000001E-2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165.78321600000001</v>
      </c>
      <c r="I308">
        <v>0.29474</v>
      </c>
      <c r="J308" t="s">
        <v>3</v>
      </c>
      <c r="K308">
        <v>52.244570000000003</v>
      </c>
      <c r="L308">
        <v>6.3911999999999997E-2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189.483307</v>
      </c>
      <c r="I309">
        <v>0.31026799999999999</v>
      </c>
      <c r="J309" t="s">
        <v>3</v>
      </c>
      <c r="K309">
        <v>59.706806999999998</v>
      </c>
      <c r="L309">
        <v>5.0666000000000003E-2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213.167506</v>
      </c>
      <c r="I310">
        <v>0.35876599999999997</v>
      </c>
      <c r="J310" t="s">
        <v>3</v>
      </c>
      <c r="K310">
        <v>67.134157000000002</v>
      </c>
      <c r="L310">
        <v>6.0493999999999999E-2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236.854465</v>
      </c>
      <c r="I311">
        <v>0.43070900000000001</v>
      </c>
      <c r="J311" t="s">
        <v>3</v>
      </c>
      <c r="K311">
        <v>74.590462000000002</v>
      </c>
      <c r="L311">
        <v>6.8569000000000005E-2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260.54457600000001</v>
      </c>
      <c r="I312">
        <v>0.52296900000000002</v>
      </c>
      <c r="J312" t="s">
        <v>3</v>
      </c>
      <c r="K312">
        <v>82.057199999999995</v>
      </c>
      <c r="L312">
        <v>8.7277999999999994E-2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284.22468400000002</v>
      </c>
      <c r="I313">
        <v>0.62745499999999998</v>
      </c>
      <c r="J313" t="s">
        <v>3</v>
      </c>
      <c r="K313">
        <v>89.504281000000006</v>
      </c>
      <c r="L313">
        <v>9.0331999999999996E-2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307.94901399999998</v>
      </c>
      <c r="I314">
        <v>0.70537099999999997</v>
      </c>
      <c r="J314" t="s">
        <v>3</v>
      </c>
      <c r="K314">
        <v>96.988393000000002</v>
      </c>
      <c r="L314">
        <v>7.3462E-2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331.65821</v>
      </c>
      <c r="I315">
        <v>0.76233499999999998</v>
      </c>
      <c r="J315" t="s">
        <v>3</v>
      </c>
      <c r="K315">
        <v>104.462428</v>
      </c>
      <c r="L315">
        <v>7.9485E-2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355.35684099999997</v>
      </c>
      <c r="I316">
        <v>0.78976599999999997</v>
      </c>
      <c r="J316" t="s">
        <v>3</v>
      </c>
      <c r="K316">
        <v>111.949135</v>
      </c>
      <c r="L316">
        <v>9.3713000000000005E-2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379.063196</v>
      </c>
      <c r="I317">
        <v>0.82401800000000003</v>
      </c>
      <c r="J317" t="s">
        <v>3</v>
      </c>
      <c r="K317">
        <v>119.38623200000001</v>
      </c>
      <c r="L317">
        <v>0.119023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402.80413800000002</v>
      </c>
      <c r="I318">
        <v>0.89419300000000002</v>
      </c>
      <c r="J318" t="s">
        <v>3</v>
      </c>
      <c r="K318">
        <v>126.862375</v>
      </c>
      <c r="L318">
        <v>0.119223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426.499393</v>
      </c>
      <c r="I319">
        <v>0.89456500000000005</v>
      </c>
      <c r="J319" t="s">
        <v>3</v>
      </c>
      <c r="K319">
        <v>134.33612099999999</v>
      </c>
      <c r="L319">
        <v>0.141514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450.22731900000002</v>
      </c>
      <c r="I320">
        <v>0.97367300000000001</v>
      </c>
      <c r="J320" t="s">
        <v>3</v>
      </c>
      <c r="K320">
        <v>141.796773</v>
      </c>
      <c r="L320">
        <v>0.139429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473.91771799999998</v>
      </c>
      <c r="I321">
        <v>1.063361</v>
      </c>
      <c r="J321" t="s">
        <v>3</v>
      </c>
      <c r="K321">
        <v>149.258895</v>
      </c>
      <c r="L321">
        <v>0.12856000000000001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94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21.740846999999999</v>
      </c>
      <c r="I322">
        <v>5.8317000000000001E-2</v>
      </c>
      <c r="J322" t="s">
        <v>3</v>
      </c>
      <c r="K322">
        <v>5.6488589999999999</v>
      </c>
      <c r="L322">
        <v>2.0278000000000001E-2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94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43.721089999999997</v>
      </c>
      <c r="I323">
        <v>0.16103100000000001</v>
      </c>
      <c r="J323" t="s">
        <v>3</v>
      </c>
      <c r="K323">
        <v>11.319925</v>
      </c>
      <c r="L323">
        <v>5.0402000000000002E-2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94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65.570222999999999</v>
      </c>
      <c r="I324">
        <v>0.200243</v>
      </c>
      <c r="J324" t="s">
        <v>3</v>
      </c>
      <c r="K324">
        <v>16.882667000000001</v>
      </c>
      <c r="L324">
        <v>5.4626000000000001E-2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94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87.442710000000005</v>
      </c>
      <c r="I325">
        <v>0.22084100000000001</v>
      </c>
      <c r="J325" t="s">
        <v>3</v>
      </c>
      <c r="K325">
        <v>22.49249</v>
      </c>
      <c r="L325">
        <v>5.96E-2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94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109.31323500000001</v>
      </c>
      <c r="I326">
        <v>0.26841700000000002</v>
      </c>
      <c r="J326" t="s">
        <v>3</v>
      </c>
      <c r="K326">
        <v>28.099536000000001</v>
      </c>
      <c r="L326">
        <v>7.3493000000000003E-2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94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131.19430800000001</v>
      </c>
      <c r="I327">
        <v>0.30022199999999999</v>
      </c>
      <c r="J327" t="s">
        <v>3</v>
      </c>
      <c r="K327">
        <v>33.723762999999998</v>
      </c>
      <c r="L327">
        <v>7.3288000000000006E-2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94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153.078337</v>
      </c>
      <c r="I328">
        <v>0.34795300000000001</v>
      </c>
      <c r="J328" t="s">
        <v>3</v>
      </c>
      <c r="K328">
        <v>39.322943000000002</v>
      </c>
      <c r="L328">
        <v>7.9901E-2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94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174.900735</v>
      </c>
      <c r="I329">
        <v>0.34986299999999998</v>
      </c>
      <c r="J329" t="s">
        <v>3</v>
      </c>
      <c r="K329">
        <v>44.902743000000001</v>
      </c>
      <c r="L329">
        <v>7.7893000000000004E-2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94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196.78408099999999</v>
      </c>
      <c r="I330">
        <v>0.38273499999999999</v>
      </c>
      <c r="J330" t="s">
        <v>3</v>
      </c>
      <c r="K330">
        <v>50.511339</v>
      </c>
      <c r="L330">
        <v>8.0332000000000001E-2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94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218.673878</v>
      </c>
      <c r="I331">
        <v>0.484155</v>
      </c>
      <c r="J331" t="s">
        <v>3</v>
      </c>
      <c r="K331">
        <v>56.135843000000001</v>
      </c>
      <c r="L331">
        <v>8.9234999999999995E-2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94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240.53616099999999</v>
      </c>
      <c r="I332">
        <v>0.61913300000000004</v>
      </c>
      <c r="J332" t="s">
        <v>3</v>
      </c>
      <c r="K332">
        <v>61.742184000000002</v>
      </c>
      <c r="L332">
        <v>9.0961E-2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94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262.39133700000002</v>
      </c>
      <c r="I333">
        <v>0.65557799999999999</v>
      </c>
      <c r="J333" t="s">
        <v>3</v>
      </c>
      <c r="K333">
        <v>67.350476</v>
      </c>
      <c r="L333">
        <v>8.3792000000000005E-2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94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284.29711600000002</v>
      </c>
      <c r="I334">
        <v>0.71546900000000002</v>
      </c>
      <c r="J334" t="s">
        <v>3</v>
      </c>
      <c r="K334">
        <v>72.964558999999994</v>
      </c>
      <c r="L334">
        <v>8.9173000000000002E-2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94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306.15522600000003</v>
      </c>
      <c r="I335">
        <v>0.74434</v>
      </c>
      <c r="J335" t="s">
        <v>3</v>
      </c>
      <c r="K335">
        <v>78.562800999999993</v>
      </c>
      <c r="L335">
        <v>0.110177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94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328.05033400000002</v>
      </c>
      <c r="I336">
        <v>0.78615100000000004</v>
      </c>
      <c r="J336" t="s">
        <v>3</v>
      </c>
      <c r="K336">
        <v>84.196357000000006</v>
      </c>
      <c r="L336">
        <v>0.112077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94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349.93938600000001</v>
      </c>
      <c r="I337">
        <v>0.81708099999999995</v>
      </c>
      <c r="J337" t="s">
        <v>3</v>
      </c>
      <c r="K337">
        <v>89.822192999999999</v>
      </c>
      <c r="L337">
        <v>0.10526099999999999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94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371.85978899999998</v>
      </c>
      <c r="I338">
        <v>1.0222359999999999</v>
      </c>
      <c r="J338" t="s">
        <v>3</v>
      </c>
      <c r="K338">
        <v>95.460453999999999</v>
      </c>
      <c r="L338">
        <v>0.14227999999999999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94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393.74037399999997</v>
      </c>
      <c r="I339">
        <v>1.1597280000000001</v>
      </c>
      <c r="J339" t="s">
        <v>3</v>
      </c>
      <c r="K339">
        <v>101.071017</v>
      </c>
      <c r="L339">
        <v>0.16674600000000001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94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415.59054200000003</v>
      </c>
      <c r="I340">
        <v>1.3725449999999999</v>
      </c>
      <c r="J340" t="s">
        <v>3</v>
      </c>
      <c r="K340">
        <v>106.66132</v>
      </c>
      <c r="L340">
        <v>0.18593499999999999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94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437.48411499999997</v>
      </c>
      <c r="I341">
        <v>1.4803679999999999</v>
      </c>
      <c r="J341" t="s">
        <v>3</v>
      </c>
      <c r="K341">
        <v>112.276173</v>
      </c>
      <c r="L341">
        <v>0.19683100000000001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105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23.888237</v>
      </c>
      <c r="I342">
        <v>2.1335320000000002</v>
      </c>
      <c r="J342" t="s">
        <v>3</v>
      </c>
      <c r="K342">
        <v>7.60649</v>
      </c>
      <c r="L342">
        <v>0.50203299999999995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105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47.715837999999998</v>
      </c>
      <c r="I343">
        <v>2.817167</v>
      </c>
      <c r="J343" t="s">
        <v>3</v>
      </c>
      <c r="K343">
        <v>15.109203000000001</v>
      </c>
      <c r="L343">
        <v>0.65730299999999997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105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71.541414000000003</v>
      </c>
      <c r="I344">
        <v>3.4511620000000001</v>
      </c>
      <c r="J344" t="s">
        <v>3</v>
      </c>
      <c r="K344">
        <v>22.624692</v>
      </c>
      <c r="L344">
        <v>0.78736899999999999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105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95.381443000000004</v>
      </c>
      <c r="I345">
        <v>4.6737390000000003</v>
      </c>
      <c r="J345" t="s">
        <v>3</v>
      </c>
      <c r="K345">
        <v>30.106418999999999</v>
      </c>
      <c r="L345">
        <v>1.1067769999999999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105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119.167861</v>
      </c>
      <c r="I346">
        <v>6.3148280000000003</v>
      </c>
      <c r="J346" t="s">
        <v>3</v>
      </c>
      <c r="K346">
        <v>37.599936999999997</v>
      </c>
      <c r="L346">
        <v>1.5083930000000001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105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142.922359</v>
      </c>
      <c r="I347">
        <v>7.9605459999999999</v>
      </c>
      <c r="J347" t="s">
        <v>3</v>
      </c>
      <c r="K347">
        <v>45.074227</v>
      </c>
      <c r="L347">
        <v>1.811785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105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166.73009400000001</v>
      </c>
      <c r="I348">
        <v>9.9213640000000005</v>
      </c>
      <c r="J348" t="s">
        <v>3</v>
      </c>
      <c r="K348">
        <v>52.569496999999998</v>
      </c>
      <c r="L348">
        <v>2.2281759999999999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105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190.56574499999999</v>
      </c>
      <c r="I349">
        <v>11.77961</v>
      </c>
      <c r="J349" t="s">
        <v>3</v>
      </c>
      <c r="K349">
        <v>60.063954000000003</v>
      </c>
      <c r="L349">
        <v>2.7150020000000001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105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214.45344399999999</v>
      </c>
      <c r="I350">
        <v>14.673166999999999</v>
      </c>
      <c r="J350" t="s">
        <v>3</v>
      </c>
      <c r="K350">
        <v>67.614598000000001</v>
      </c>
      <c r="L350">
        <v>3.345774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105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238.37005500000001</v>
      </c>
      <c r="I351">
        <v>17.351379999999999</v>
      </c>
      <c r="J351" t="s">
        <v>3</v>
      </c>
      <c r="K351">
        <v>75.138294999999999</v>
      </c>
      <c r="L351">
        <v>3.9651969999999999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105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262.261076</v>
      </c>
      <c r="I352">
        <v>19.879591999999999</v>
      </c>
      <c r="J352" t="s">
        <v>3</v>
      </c>
      <c r="K352">
        <v>82.670607000000004</v>
      </c>
      <c r="L352">
        <v>4.4298859999999998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105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286.20902699999999</v>
      </c>
      <c r="I353">
        <v>22.520347000000001</v>
      </c>
      <c r="J353" t="s">
        <v>3</v>
      </c>
      <c r="K353">
        <v>90.236260000000001</v>
      </c>
      <c r="L353">
        <v>5.0984730000000003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105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310.07672700000001</v>
      </c>
      <c r="I354">
        <v>25.566421999999999</v>
      </c>
      <c r="J354" t="s">
        <v>3</v>
      </c>
      <c r="K354">
        <v>97.724203000000003</v>
      </c>
      <c r="L354">
        <v>5.6653099999999998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105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333.87779699999999</v>
      </c>
      <c r="I355">
        <v>28.752116000000001</v>
      </c>
      <c r="J355" t="s">
        <v>3</v>
      </c>
      <c r="K355">
        <v>105.18942199999999</v>
      </c>
      <c r="L355">
        <v>6.304907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105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357.75038000000001</v>
      </c>
      <c r="I356">
        <v>32.459584</v>
      </c>
      <c r="J356" t="s">
        <v>3</v>
      </c>
      <c r="K356">
        <v>112.693198</v>
      </c>
      <c r="L356">
        <v>6.8377369999999997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105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381.65009600000002</v>
      </c>
      <c r="I357">
        <v>36.601112000000001</v>
      </c>
      <c r="J357" t="s">
        <v>3</v>
      </c>
      <c r="K357">
        <v>120.25720099999999</v>
      </c>
      <c r="L357">
        <v>7.7209979999999998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105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405.49409500000002</v>
      </c>
      <c r="I358">
        <v>39.993428999999999</v>
      </c>
      <c r="J358" t="s">
        <v>3</v>
      </c>
      <c r="K358">
        <v>127.784644</v>
      </c>
      <c r="L358">
        <v>8.5668039999999994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105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429.29451</v>
      </c>
      <c r="I359">
        <v>44.066172999999999</v>
      </c>
      <c r="J359" t="s">
        <v>3</v>
      </c>
      <c r="K359">
        <v>135.28222299999999</v>
      </c>
      <c r="L359">
        <v>9.4372340000000001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105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453.14387099999999</v>
      </c>
      <c r="I360">
        <v>48.063881000000002</v>
      </c>
      <c r="J360" t="s">
        <v>3</v>
      </c>
      <c r="K360">
        <v>142.812602</v>
      </c>
      <c r="L360">
        <v>10.315178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105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477.03670499999998</v>
      </c>
      <c r="I361">
        <v>51.403272999999999</v>
      </c>
      <c r="J361" t="s">
        <v>3</v>
      </c>
      <c r="K361">
        <v>150.34351799999999</v>
      </c>
      <c r="L361">
        <v>11.246437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209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24.241917000000001</v>
      </c>
      <c r="I362">
        <v>2.3396140000000001</v>
      </c>
      <c r="J362" t="s">
        <v>3</v>
      </c>
      <c r="K362">
        <v>7.8032060000000003</v>
      </c>
      <c r="L362">
        <v>0.50842799999999999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209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48.331761999999998</v>
      </c>
      <c r="I363">
        <v>2.912598</v>
      </c>
      <c r="J363" t="s">
        <v>3</v>
      </c>
      <c r="K363">
        <v>15.428210999999999</v>
      </c>
      <c r="L363">
        <v>0.66751199999999999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209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72.448609000000005</v>
      </c>
      <c r="I364">
        <v>3.887175</v>
      </c>
      <c r="J364" t="s">
        <v>3</v>
      </c>
      <c r="K364">
        <v>23.122349</v>
      </c>
      <c r="L364">
        <v>0.92233699999999996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209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96.539648999999997</v>
      </c>
      <c r="I365">
        <v>5.5881239999999996</v>
      </c>
      <c r="J365" t="s">
        <v>3</v>
      </c>
      <c r="K365">
        <v>30.757584999999999</v>
      </c>
      <c r="L365">
        <v>1.2823789999999999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209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120.543581</v>
      </c>
      <c r="I366">
        <v>6.885796</v>
      </c>
      <c r="J366" t="s">
        <v>3</v>
      </c>
      <c r="K366">
        <v>38.349578999999999</v>
      </c>
      <c r="L366">
        <v>1.623875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209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144.68303399999999</v>
      </c>
      <c r="I367">
        <v>8.6382829999999995</v>
      </c>
      <c r="J367" t="s">
        <v>3</v>
      </c>
      <c r="K367">
        <v>46.023710000000001</v>
      </c>
      <c r="L367">
        <v>2.1658680000000001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209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168.759129</v>
      </c>
      <c r="I368">
        <v>10.856166</v>
      </c>
      <c r="J368" t="s">
        <v>3</v>
      </c>
      <c r="K368">
        <v>53.711599999999997</v>
      </c>
      <c r="L368">
        <v>2.8360379999999998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209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192.868765</v>
      </c>
      <c r="I369">
        <v>13.193213999999999</v>
      </c>
      <c r="J369" t="s">
        <v>3</v>
      </c>
      <c r="K369">
        <v>61.384396000000002</v>
      </c>
      <c r="L369">
        <v>3.4404159999999999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209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216.97242199999999</v>
      </c>
      <c r="I370">
        <v>15.819474</v>
      </c>
      <c r="J370" t="s">
        <v>3</v>
      </c>
      <c r="K370">
        <v>69.038005999999996</v>
      </c>
      <c r="L370">
        <v>4.1370760000000004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209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241.011777</v>
      </c>
      <c r="I371">
        <v>17.842891000000002</v>
      </c>
      <c r="J371" t="s">
        <v>3</v>
      </c>
      <c r="K371">
        <v>76.671165999999999</v>
      </c>
      <c r="L371">
        <v>4.5490459999999997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209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265.20801</v>
      </c>
      <c r="I372">
        <v>20.920967000000001</v>
      </c>
      <c r="J372" t="s">
        <v>3</v>
      </c>
      <c r="K372">
        <v>84.403294000000002</v>
      </c>
      <c r="L372">
        <v>5.3303479999999999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209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289.44278000000003</v>
      </c>
      <c r="I373">
        <v>24.408794</v>
      </c>
      <c r="J373" t="s">
        <v>3</v>
      </c>
      <c r="K373">
        <v>92.122739999999993</v>
      </c>
      <c r="L373">
        <v>6.4587310000000002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209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313.59143</v>
      </c>
      <c r="I374">
        <v>27.435442999999999</v>
      </c>
      <c r="J374" t="s">
        <v>3</v>
      </c>
      <c r="K374">
        <v>99.843962000000005</v>
      </c>
      <c r="L374">
        <v>7.4315790000000002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209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337.80391800000001</v>
      </c>
      <c r="I375">
        <v>31.646711</v>
      </c>
      <c r="J375" t="s">
        <v>3</v>
      </c>
      <c r="K375">
        <v>107.605406</v>
      </c>
      <c r="L375">
        <v>8.8391459999999995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209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361.98794099999998</v>
      </c>
      <c r="I376">
        <v>35.044494999999998</v>
      </c>
      <c r="J376" t="s">
        <v>3</v>
      </c>
      <c r="K376">
        <v>115.315082</v>
      </c>
      <c r="L376">
        <v>9.8990790000000004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209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386.17651899999998</v>
      </c>
      <c r="I377">
        <v>39.386392000000001</v>
      </c>
      <c r="J377" t="s">
        <v>3</v>
      </c>
      <c r="K377">
        <v>123.011534</v>
      </c>
      <c r="L377">
        <v>10.927832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209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410.23660699999999</v>
      </c>
      <c r="I378">
        <v>43.028677999999999</v>
      </c>
      <c r="J378" t="s">
        <v>3</v>
      </c>
      <c r="K378">
        <v>130.66214600000001</v>
      </c>
      <c r="L378">
        <v>12.06419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209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434.339947</v>
      </c>
      <c r="I379">
        <v>47.536054</v>
      </c>
      <c r="J379" t="s">
        <v>3</v>
      </c>
      <c r="K379">
        <v>138.34733600000001</v>
      </c>
      <c r="L379">
        <v>13.444093000000001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209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458.48517800000002</v>
      </c>
      <c r="I380">
        <v>53.289178999999997</v>
      </c>
      <c r="J380" t="s">
        <v>3</v>
      </c>
      <c r="K380">
        <v>146.063119</v>
      </c>
      <c r="L380">
        <v>15.199322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209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482.601676</v>
      </c>
      <c r="I381">
        <v>57.995113000000003</v>
      </c>
      <c r="J381" t="s">
        <v>3</v>
      </c>
      <c r="K381">
        <v>153.681074</v>
      </c>
      <c r="L381">
        <v>16.369548999999999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195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195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195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195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195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195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195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195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195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195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195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195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195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195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195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195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195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195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195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195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196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196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196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196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196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196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196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196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196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196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196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196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196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196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196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196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196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196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196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196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44.795077999999997</v>
      </c>
      <c r="I442">
        <v>2.2687719999999998</v>
      </c>
      <c r="J442" t="s">
        <v>3</v>
      </c>
      <c r="K442">
        <v>44.747190000000003</v>
      </c>
      <c r="L442">
        <v>2.2627429999999999</v>
      </c>
      <c r="M442" t="s">
        <v>4</v>
      </c>
      <c r="N442">
        <v>2.284602</v>
      </c>
      <c r="O442">
        <v>5.3930000000000002E-3</v>
      </c>
      <c r="P442" t="s">
        <v>5</v>
      </c>
      <c r="Q442">
        <v>7.5877860000000004</v>
      </c>
      <c r="R442">
        <v>5.1999999999999998E-2</v>
      </c>
      <c r="S442" t="s">
        <v>6</v>
      </c>
      <c r="T442">
        <v>1.5791500000000001</v>
      </c>
      <c r="U442">
        <v>2.5969999999999999E-3</v>
      </c>
      <c r="V442" t="s">
        <v>7</v>
      </c>
      <c r="W442">
        <v>1.4162459999999999</v>
      </c>
      <c r="X442">
        <v>1.5809999999999999E-3</v>
      </c>
      <c r="Y442" t="s">
        <v>8</v>
      </c>
      <c r="Z442">
        <v>3.085426</v>
      </c>
      <c r="AA442">
        <v>1.3276E-2</v>
      </c>
      <c r="AB442" t="s">
        <v>9</v>
      </c>
      <c r="AC442">
        <v>33.991664</v>
      </c>
      <c r="AD442">
        <v>1.3635390000000001</v>
      </c>
      <c r="AE442" t="s">
        <v>10</v>
      </c>
      <c r="AF442">
        <v>1.2329999999999999E-3</v>
      </c>
      <c r="AG442">
        <v>0</v>
      </c>
      <c r="AH442" t="s">
        <v>11</v>
      </c>
      <c r="AI442">
        <v>0.99618700000000004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89.341706000000002</v>
      </c>
      <c r="I443">
        <v>5.6398849999999996</v>
      </c>
      <c r="J443" t="s">
        <v>3</v>
      </c>
      <c r="K443">
        <v>89.246502000000007</v>
      </c>
      <c r="L443">
        <v>5.6250330000000002</v>
      </c>
      <c r="M443" t="s">
        <v>4</v>
      </c>
      <c r="N443">
        <v>4.5722060000000004</v>
      </c>
      <c r="O443">
        <v>1.2739E-2</v>
      </c>
      <c r="P443" t="s">
        <v>5</v>
      </c>
      <c r="Q443">
        <v>14.968184000000001</v>
      </c>
      <c r="R443">
        <v>0.159854</v>
      </c>
      <c r="S443" t="s">
        <v>6</v>
      </c>
      <c r="T443">
        <v>3.1578840000000001</v>
      </c>
      <c r="U443">
        <v>6.1789999999999996E-3</v>
      </c>
      <c r="V443" t="s">
        <v>7</v>
      </c>
      <c r="W443">
        <v>2.8289599999999999</v>
      </c>
      <c r="X443">
        <v>2.928E-3</v>
      </c>
      <c r="Y443" t="s">
        <v>8</v>
      </c>
      <c r="Z443">
        <v>5.9699</v>
      </c>
      <c r="AA443">
        <v>5.4136999999999998E-2</v>
      </c>
      <c r="AB443" t="s">
        <v>9</v>
      </c>
      <c r="AC443">
        <v>67.942424000000003</v>
      </c>
      <c r="AD443">
        <v>3.2829790000000001</v>
      </c>
      <c r="AE443" t="s">
        <v>10</v>
      </c>
      <c r="AF443">
        <v>1.2310000000000001E-3</v>
      </c>
      <c r="AG443">
        <v>0</v>
      </c>
      <c r="AH443" t="s">
        <v>11</v>
      </c>
      <c r="AI443">
        <v>0.99714499999999995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133.773552</v>
      </c>
      <c r="I444">
        <v>9.1609069999999999</v>
      </c>
      <c r="J444" t="s">
        <v>3</v>
      </c>
      <c r="K444">
        <v>133.63089400000001</v>
      </c>
      <c r="L444">
        <v>9.1320130000000006</v>
      </c>
      <c r="M444" t="s">
        <v>4</v>
      </c>
      <c r="N444">
        <v>6.8471780000000004</v>
      </c>
      <c r="O444">
        <v>1.9602000000000001E-2</v>
      </c>
      <c r="P444" t="s">
        <v>5</v>
      </c>
      <c r="Q444">
        <v>22.294318000000001</v>
      </c>
      <c r="R444">
        <v>0.29522100000000001</v>
      </c>
      <c r="S444" t="s">
        <v>6</v>
      </c>
      <c r="T444">
        <v>4.7260819999999999</v>
      </c>
      <c r="U444">
        <v>8.1650000000000004E-3</v>
      </c>
      <c r="V444" t="s">
        <v>7</v>
      </c>
      <c r="W444">
        <v>4.2481460000000002</v>
      </c>
      <c r="X444">
        <v>4.9709999999999997E-3</v>
      </c>
      <c r="Y444" t="s">
        <v>8</v>
      </c>
      <c r="Z444">
        <v>8.8052060000000001</v>
      </c>
      <c r="AA444">
        <v>0.111445</v>
      </c>
      <c r="AB444" t="s">
        <v>9</v>
      </c>
      <c r="AC444">
        <v>101.846436</v>
      </c>
      <c r="AD444">
        <v>5.2511409999999996</v>
      </c>
      <c r="AE444" t="s">
        <v>10</v>
      </c>
      <c r="AF444">
        <v>1.23E-3</v>
      </c>
      <c r="AG444">
        <v>0</v>
      </c>
      <c r="AH444" t="s">
        <v>11</v>
      </c>
      <c r="AI444">
        <v>0.99780500000000005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178.069478</v>
      </c>
      <c r="I445">
        <v>10.966965</v>
      </c>
      <c r="J445" t="s">
        <v>3</v>
      </c>
      <c r="K445">
        <v>177.87983600000001</v>
      </c>
      <c r="L445">
        <v>10.933548</v>
      </c>
      <c r="M445" t="s">
        <v>4</v>
      </c>
      <c r="N445">
        <v>9.1214359999999992</v>
      </c>
      <c r="O445">
        <v>2.3983000000000001E-2</v>
      </c>
      <c r="P445" t="s">
        <v>5</v>
      </c>
      <c r="Q445">
        <v>29.571960000000001</v>
      </c>
      <c r="R445">
        <v>0.37172300000000003</v>
      </c>
      <c r="S445" t="s">
        <v>6</v>
      </c>
      <c r="T445">
        <v>6.2922159999999998</v>
      </c>
      <c r="U445">
        <v>8.8789999999999997E-3</v>
      </c>
      <c r="V445" t="s">
        <v>7</v>
      </c>
      <c r="W445">
        <v>5.6626159999999999</v>
      </c>
      <c r="X445">
        <v>5.9040000000000004E-3</v>
      </c>
      <c r="Y445" t="s">
        <v>8</v>
      </c>
      <c r="Z445">
        <v>11.603718000000001</v>
      </c>
      <c r="AA445">
        <v>0.155421</v>
      </c>
      <c r="AB445" t="s">
        <v>9</v>
      </c>
      <c r="AC445">
        <v>135.67240799999999</v>
      </c>
      <c r="AD445">
        <v>6.3071039999999998</v>
      </c>
      <c r="AE445" t="s">
        <v>10</v>
      </c>
      <c r="AF445">
        <v>1.23E-3</v>
      </c>
      <c r="AG445">
        <v>0</v>
      </c>
      <c r="AH445" t="s">
        <v>11</v>
      </c>
      <c r="AI445">
        <v>0.99823600000000001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222.54074399999999</v>
      </c>
      <c r="I446">
        <v>12.487087000000001</v>
      </c>
      <c r="J446" t="s">
        <v>3</v>
      </c>
      <c r="K446">
        <v>222.30112399999999</v>
      </c>
      <c r="L446">
        <v>12.454492999999999</v>
      </c>
      <c r="M446" t="s">
        <v>4</v>
      </c>
      <c r="N446">
        <v>11.404401999999999</v>
      </c>
      <c r="O446">
        <v>2.6612E-2</v>
      </c>
      <c r="P446" t="s">
        <v>5</v>
      </c>
      <c r="Q446">
        <v>36.874825999999999</v>
      </c>
      <c r="R446">
        <v>0.42566300000000001</v>
      </c>
      <c r="S446" t="s">
        <v>6</v>
      </c>
      <c r="T446">
        <v>7.8721860000000001</v>
      </c>
      <c r="U446">
        <v>1.0425E-2</v>
      </c>
      <c r="V446" t="s">
        <v>7</v>
      </c>
      <c r="W446">
        <v>7.0711639999999996</v>
      </c>
      <c r="X446">
        <v>6.7479999999999997E-3</v>
      </c>
      <c r="Y446" t="s">
        <v>8</v>
      </c>
      <c r="Z446">
        <v>14.413092000000001</v>
      </c>
      <c r="AA446">
        <v>0.181118</v>
      </c>
      <c r="AB446" t="s">
        <v>9</v>
      </c>
      <c r="AC446">
        <v>169.62640400000001</v>
      </c>
      <c r="AD446">
        <v>7.3010349999999997</v>
      </c>
      <c r="AE446" t="s">
        <v>10</v>
      </c>
      <c r="AF446">
        <v>1.23E-3</v>
      </c>
      <c r="AG446">
        <v>0</v>
      </c>
      <c r="AH446" t="s">
        <v>11</v>
      </c>
      <c r="AI446">
        <v>0.99843000000000004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267.04080800000003</v>
      </c>
      <c r="I447">
        <v>19.426909999999999</v>
      </c>
      <c r="J447" t="s">
        <v>3</v>
      </c>
      <c r="K447">
        <v>266.75438000000003</v>
      </c>
      <c r="L447">
        <v>19.374261000000001</v>
      </c>
      <c r="M447" t="s">
        <v>4</v>
      </c>
      <c r="N447">
        <v>13.687492000000001</v>
      </c>
      <c r="O447">
        <v>3.9279000000000001E-2</v>
      </c>
      <c r="P447" t="s">
        <v>5</v>
      </c>
      <c r="Q447">
        <v>44.185920000000003</v>
      </c>
      <c r="R447">
        <v>0.65185700000000002</v>
      </c>
      <c r="S447" t="s">
        <v>6</v>
      </c>
      <c r="T447">
        <v>9.4474339999999994</v>
      </c>
      <c r="U447">
        <v>1.4644000000000001E-2</v>
      </c>
      <c r="V447" t="s">
        <v>7</v>
      </c>
      <c r="W447">
        <v>8.4844340000000003</v>
      </c>
      <c r="X447">
        <v>9.3519999999999992E-3</v>
      </c>
      <c r="Y447" t="s">
        <v>8</v>
      </c>
      <c r="Z447">
        <v>17.222259999999999</v>
      </c>
      <c r="AA447">
        <v>0.26934799999999998</v>
      </c>
      <c r="AB447" t="s">
        <v>9</v>
      </c>
      <c r="AC447">
        <v>203.603444</v>
      </c>
      <c r="AD447">
        <v>11.328296</v>
      </c>
      <c r="AE447" t="s">
        <v>10</v>
      </c>
      <c r="AF447">
        <v>1.23E-3</v>
      </c>
      <c r="AG447">
        <v>0</v>
      </c>
      <c r="AH447" t="s">
        <v>11</v>
      </c>
      <c r="AI447">
        <v>0.99858100000000005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311.72489400000001</v>
      </c>
      <c r="I448">
        <v>33.881073999999998</v>
      </c>
      <c r="J448" t="s">
        <v>3</v>
      </c>
      <c r="K448">
        <v>311.390806</v>
      </c>
      <c r="L448">
        <v>33.795687000000001</v>
      </c>
      <c r="M448" t="s">
        <v>4</v>
      </c>
      <c r="N448">
        <v>15.984819999999999</v>
      </c>
      <c r="O448">
        <v>6.1276999999999998E-2</v>
      </c>
      <c r="P448" t="s">
        <v>5</v>
      </c>
      <c r="Q448">
        <v>51.512278000000002</v>
      </c>
      <c r="R448">
        <v>0.95866799999999996</v>
      </c>
      <c r="S448" t="s">
        <v>6</v>
      </c>
      <c r="T448">
        <v>11.029268</v>
      </c>
      <c r="U448">
        <v>2.317E-2</v>
      </c>
      <c r="V448" t="s">
        <v>7</v>
      </c>
      <c r="W448">
        <v>9.9043100000000006</v>
      </c>
      <c r="X448">
        <v>1.2362E-2</v>
      </c>
      <c r="Y448" t="s">
        <v>8</v>
      </c>
      <c r="Z448">
        <v>20.035844000000001</v>
      </c>
      <c r="AA448">
        <v>0.37626599999999999</v>
      </c>
      <c r="AB448" t="s">
        <v>9</v>
      </c>
      <c r="AC448">
        <v>237.736312</v>
      </c>
      <c r="AD448">
        <v>20.543298</v>
      </c>
      <c r="AE448" t="s">
        <v>10</v>
      </c>
      <c r="AF448">
        <v>1.23E-3</v>
      </c>
      <c r="AG448">
        <v>0</v>
      </c>
      <c r="AH448" t="s">
        <v>11</v>
      </c>
      <c r="AI448">
        <v>0.99876500000000001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355.911924</v>
      </c>
      <c r="I449">
        <v>42.343184999999998</v>
      </c>
      <c r="J449" t="s">
        <v>3</v>
      </c>
      <c r="K449">
        <v>355.53123199999999</v>
      </c>
      <c r="L449">
        <v>42.236632</v>
      </c>
      <c r="M449" t="s">
        <v>4</v>
      </c>
      <c r="N449">
        <v>18.249412</v>
      </c>
      <c r="O449">
        <v>7.5556999999999999E-2</v>
      </c>
      <c r="P449" t="s">
        <v>5</v>
      </c>
      <c r="Q449">
        <v>58.767738000000001</v>
      </c>
      <c r="R449">
        <v>1.22675</v>
      </c>
      <c r="S449" t="s">
        <v>6</v>
      </c>
      <c r="T449">
        <v>12.593252</v>
      </c>
      <c r="U449">
        <v>2.6845000000000001E-2</v>
      </c>
      <c r="V449" t="s">
        <v>7</v>
      </c>
      <c r="W449">
        <v>11.314776</v>
      </c>
      <c r="X449">
        <v>1.4668E-2</v>
      </c>
      <c r="Y449" t="s">
        <v>8</v>
      </c>
      <c r="Z449">
        <v>22.820170000000001</v>
      </c>
      <c r="AA449">
        <v>0.49966100000000002</v>
      </c>
      <c r="AB449" t="s">
        <v>9</v>
      </c>
      <c r="AC449">
        <v>271.48919799999999</v>
      </c>
      <c r="AD449">
        <v>25.462944</v>
      </c>
      <c r="AE449" t="s">
        <v>10</v>
      </c>
      <c r="AF449">
        <v>1.23E-3</v>
      </c>
      <c r="AG449">
        <v>0</v>
      </c>
      <c r="AH449" t="s">
        <v>11</v>
      </c>
      <c r="AI449">
        <v>0.99887899999999996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400.27194200000002</v>
      </c>
      <c r="I450">
        <v>42.878669000000002</v>
      </c>
      <c r="J450" t="s">
        <v>3</v>
      </c>
      <c r="K450">
        <v>399.84406200000001</v>
      </c>
      <c r="L450">
        <v>42.760891999999998</v>
      </c>
      <c r="M450" t="s">
        <v>4</v>
      </c>
      <c r="N450">
        <v>20.540012000000001</v>
      </c>
      <c r="O450">
        <v>7.9016000000000003E-2</v>
      </c>
      <c r="P450" t="s">
        <v>5</v>
      </c>
      <c r="Q450">
        <v>66.036646000000005</v>
      </c>
      <c r="R450">
        <v>1.3970050000000001</v>
      </c>
      <c r="S450" t="s">
        <v>6</v>
      </c>
      <c r="T450">
        <v>14.161735999999999</v>
      </c>
      <c r="U450">
        <v>2.8386999999999999E-2</v>
      </c>
      <c r="V450" t="s">
        <v>7</v>
      </c>
      <c r="W450">
        <v>12.731166</v>
      </c>
      <c r="X450">
        <v>1.5786999999999999E-2</v>
      </c>
      <c r="Y450" t="s">
        <v>8</v>
      </c>
      <c r="Z450">
        <v>25.605661999999999</v>
      </c>
      <c r="AA450">
        <v>0.59521999999999997</v>
      </c>
      <c r="AB450" t="s">
        <v>9</v>
      </c>
      <c r="AC450">
        <v>305.36462799999998</v>
      </c>
      <c r="AD450">
        <v>25.293589999999998</v>
      </c>
      <c r="AE450" t="s">
        <v>10</v>
      </c>
      <c r="AF450">
        <v>1.23E-3</v>
      </c>
      <c r="AG450">
        <v>0</v>
      </c>
      <c r="AH450" t="s">
        <v>11</v>
      </c>
      <c r="AI450">
        <v>0.99904000000000004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444.72094600000003</v>
      </c>
      <c r="I451">
        <v>46.132264999999997</v>
      </c>
      <c r="J451" t="s">
        <v>3</v>
      </c>
      <c r="K451">
        <v>444.245722</v>
      </c>
      <c r="L451">
        <v>46.001237000000003</v>
      </c>
      <c r="M451" t="s">
        <v>4</v>
      </c>
      <c r="N451">
        <v>22.81607</v>
      </c>
      <c r="O451">
        <v>8.7924000000000002E-2</v>
      </c>
      <c r="P451" t="s">
        <v>5</v>
      </c>
      <c r="Q451">
        <v>73.333889999999997</v>
      </c>
      <c r="R451">
        <v>1.5319879999999999</v>
      </c>
      <c r="S451" t="s">
        <v>6</v>
      </c>
      <c r="T451">
        <v>15.73366</v>
      </c>
      <c r="U451">
        <v>3.0238999999999999E-2</v>
      </c>
      <c r="V451" t="s">
        <v>7</v>
      </c>
      <c r="W451">
        <v>14.144752</v>
      </c>
      <c r="X451">
        <v>1.6653999999999999E-2</v>
      </c>
      <c r="Y451" t="s">
        <v>8</v>
      </c>
      <c r="Z451">
        <v>28.413399999999999</v>
      </c>
      <c r="AA451">
        <v>0.69218599999999997</v>
      </c>
      <c r="AB451" t="s">
        <v>9</v>
      </c>
      <c r="AC451">
        <v>339.31543599999998</v>
      </c>
      <c r="AD451">
        <v>27.205369000000001</v>
      </c>
      <c r="AE451" t="s">
        <v>10</v>
      </c>
      <c r="AF451">
        <v>1.23E-3</v>
      </c>
      <c r="AG451">
        <v>0</v>
      </c>
      <c r="AH451" t="s">
        <v>11</v>
      </c>
      <c r="AI451">
        <v>0.99914899999999995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489.00173599999999</v>
      </c>
      <c r="I452">
        <v>53.549669000000002</v>
      </c>
      <c r="J452" t="s">
        <v>3</v>
      </c>
      <c r="K452">
        <v>488.47985599999998</v>
      </c>
      <c r="L452">
        <v>53.409103000000002</v>
      </c>
      <c r="M452" t="s">
        <v>4</v>
      </c>
      <c r="N452">
        <v>25.086368</v>
      </c>
      <c r="O452">
        <v>9.8914000000000002E-2</v>
      </c>
      <c r="P452" t="s">
        <v>5</v>
      </c>
      <c r="Q452">
        <v>80.600291999999996</v>
      </c>
      <c r="R452">
        <v>1.818276</v>
      </c>
      <c r="S452" t="s">
        <v>6</v>
      </c>
      <c r="T452">
        <v>17.299161999999999</v>
      </c>
      <c r="U452">
        <v>3.3139000000000002E-2</v>
      </c>
      <c r="V452" t="s">
        <v>7</v>
      </c>
      <c r="W452">
        <v>15.554954</v>
      </c>
      <c r="X452">
        <v>1.9807000000000002E-2</v>
      </c>
      <c r="Y452" t="s">
        <v>8</v>
      </c>
      <c r="Z452">
        <v>31.203444000000001</v>
      </c>
      <c r="AA452">
        <v>0.84358699999999998</v>
      </c>
      <c r="AB452" t="s">
        <v>9</v>
      </c>
      <c r="AC452">
        <v>373.14252599999998</v>
      </c>
      <c r="AD452">
        <v>31.535489999999999</v>
      </c>
      <c r="AE452" t="s">
        <v>10</v>
      </c>
      <c r="AF452">
        <v>1.23E-3</v>
      </c>
      <c r="AG452">
        <v>0</v>
      </c>
      <c r="AH452" t="s">
        <v>11</v>
      </c>
      <c r="AI452">
        <v>0.99918799999999997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533.39829999999995</v>
      </c>
      <c r="I453">
        <v>59.628577</v>
      </c>
      <c r="J453" t="s">
        <v>3</v>
      </c>
      <c r="K453">
        <v>532.82890399999997</v>
      </c>
      <c r="L453">
        <v>59.483283</v>
      </c>
      <c r="M453" t="s">
        <v>4</v>
      </c>
      <c r="N453">
        <v>27.362325999999999</v>
      </c>
      <c r="O453">
        <v>0.111606</v>
      </c>
      <c r="P453" t="s">
        <v>5</v>
      </c>
      <c r="Q453">
        <v>87.871843999999996</v>
      </c>
      <c r="R453">
        <v>2.0584440000000002</v>
      </c>
      <c r="S453" t="s">
        <v>6</v>
      </c>
      <c r="T453">
        <v>18.870206</v>
      </c>
      <c r="U453">
        <v>3.6914000000000002E-2</v>
      </c>
      <c r="V453" t="s">
        <v>7</v>
      </c>
      <c r="W453">
        <v>16.966912000000001</v>
      </c>
      <c r="X453">
        <v>2.2245999999999998E-2</v>
      </c>
      <c r="Y453" t="s">
        <v>8</v>
      </c>
      <c r="Z453">
        <v>33.991965999999998</v>
      </c>
      <c r="AA453">
        <v>0.99059600000000003</v>
      </c>
      <c r="AB453" t="s">
        <v>9</v>
      </c>
      <c r="AC453">
        <v>407.06448399999999</v>
      </c>
      <c r="AD453">
        <v>35.153739999999999</v>
      </c>
      <c r="AE453" t="s">
        <v>10</v>
      </c>
      <c r="AF453">
        <v>1.23E-3</v>
      </c>
      <c r="AG453">
        <v>0</v>
      </c>
      <c r="AH453" t="s">
        <v>11</v>
      </c>
      <c r="AI453">
        <v>0.99923399999999996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577.364012</v>
      </c>
      <c r="I454">
        <v>65.123942</v>
      </c>
      <c r="J454" t="s">
        <v>3</v>
      </c>
      <c r="K454">
        <v>576.74833000000001</v>
      </c>
      <c r="L454">
        <v>64.968046999999999</v>
      </c>
      <c r="M454" t="s">
        <v>4</v>
      </c>
      <c r="N454">
        <v>29.629994</v>
      </c>
      <c r="O454">
        <v>0.128381</v>
      </c>
      <c r="P454" t="s">
        <v>5</v>
      </c>
      <c r="Q454">
        <v>95.092106000000001</v>
      </c>
      <c r="R454">
        <v>2.402272</v>
      </c>
      <c r="S454" t="s">
        <v>6</v>
      </c>
      <c r="T454">
        <v>20.431477999999998</v>
      </c>
      <c r="U454">
        <v>4.1660999999999997E-2</v>
      </c>
      <c r="V454" t="s">
        <v>7</v>
      </c>
      <c r="W454">
        <v>18.374298</v>
      </c>
      <c r="X454">
        <v>2.6183000000000001E-2</v>
      </c>
      <c r="Y454" t="s">
        <v>8</v>
      </c>
      <c r="Z454">
        <v>36.754531999999998</v>
      </c>
      <c r="AA454">
        <v>1.157832</v>
      </c>
      <c r="AB454" t="s">
        <v>9</v>
      </c>
      <c r="AC454">
        <v>440.62850600000002</v>
      </c>
      <c r="AD454">
        <v>37.646732</v>
      </c>
      <c r="AE454" t="s">
        <v>10</v>
      </c>
      <c r="AF454">
        <v>1.23E-3</v>
      </c>
      <c r="AG454">
        <v>0</v>
      </c>
      <c r="AH454" t="s">
        <v>11</v>
      </c>
      <c r="AI454">
        <v>0.99928399999999995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621.64014599999996</v>
      </c>
      <c r="I455">
        <v>64.565016</v>
      </c>
      <c r="J455" t="s">
        <v>3</v>
      </c>
      <c r="K455">
        <v>620.97175200000004</v>
      </c>
      <c r="L455">
        <v>64.344457000000006</v>
      </c>
      <c r="M455" t="s">
        <v>4</v>
      </c>
      <c r="N455">
        <v>31.903492</v>
      </c>
      <c r="O455">
        <v>0.13133700000000001</v>
      </c>
      <c r="P455" t="s">
        <v>5</v>
      </c>
      <c r="Q455">
        <v>102.346326</v>
      </c>
      <c r="R455">
        <v>2.489017</v>
      </c>
      <c r="S455" t="s">
        <v>6</v>
      </c>
      <c r="T455">
        <v>22.000430000000001</v>
      </c>
      <c r="U455">
        <v>4.3099999999999999E-2</v>
      </c>
      <c r="V455" t="s">
        <v>7</v>
      </c>
      <c r="W455">
        <v>19.787492</v>
      </c>
      <c r="X455">
        <v>2.8733999999999999E-2</v>
      </c>
      <c r="Y455" t="s">
        <v>8</v>
      </c>
      <c r="Z455">
        <v>39.526932000000002</v>
      </c>
      <c r="AA455">
        <v>1.2328650000000001</v>
      </c>
      <c r="AB455" t="s">
        <v>9</v>
      </c>
      <c r="AC455">
        <v>474.44286599999998</v>
      </c>
      <c r="AD455">
        <v>37.059969000000002</v>
      </c>
      <c r="AE455" t="s">
        <v>10</v>
      </c>
      <c r="AF455">
        <v>1.23E-3</v>
      </c>
      <c r="AG455">
        <v>0</v>
      </c>
      <c r="AH455" t="s">
        <v>11</v>
      </c>
      <c r="AI455">
        <v>0.99932900000000002</v>
      </c>
      <c r="AJ455">
        <v>9.9999999999999995E-7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665.81650200000001</v>
      </c>
      <c r="I456">
        <v>63.266210000000001</v>
      </c>
      <c r="J456" t="s">
        <v>3</v>
      </c>
      <c r="K456">
        <v>665.10121800000002</v>
      </c>
      <c r="L456">
        <v>63.048189999999998</v>
      </c>
      <c r="M456" t="s">
        <v>4</v>
      </c>
      <c r="N456">
        <v>34.178336000000002</v>
      </c>
      <c r="O456">
        <v>0.12490800000000001</v>
      </c>
      <c r="P456" t="s">
        <v>5</v>
      </c>
      <c r="Q456">
        <v>109.59461400000001</v>
      </c>
      <c r="R456">
        <v>2.6493220000000002</v>
      </c>
      <c r="S456" t="s">
        <v>6</v>
      </c>
      <c r="T456">
        <v>23.571418000000001</v>
      </c>
      <c r="U456">
        <v>4.4165000000000003E-2</v>
      </c>
      <c r="V456" t="s">
        <v>7</v>
      </c>
      <c r="W456">
        <v>21.200498</v>
      </c>
      <c r="X456">
        <v>2.9491E-2</v>
      </c>
      <c r="Y456" t="s">
        <v>8</v>
      </c>
      <c r="Z456">
        <v>42.293303999999999</v>
      </c>
      <c r="AA456">
        <v>1.3404309999999999</v>
      </c>
      <c r="AB456" t="s">
        <v>9</v>
      </c>
      <c r="AC456">
        <v>508.18097399999999</v>
      </c>
      <c r="AD456">
        <v>35.718525</v>
      </c>
      <c r="AE456" t="s">
        <v>10</v>
      </c>
      <c r="AF456">
        <v>1.23E-3</v>
      </c>
      <c r="AG456">
        <v>0</v>
      </c>
      <c r="AH456" t="s">
        <v>11</v>
      </c>
      <c r="AI456">
        <v>0.99941000000000002</v>
      </c>
      <c r="AJ456">
        <v>9.9999999999999995E-7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710.18194000000005</v>
      </c>
      <c r="I457">
        <v>64.085605000000001</v>
      </c>
      <c r="J457" t="s">
        <v>3</v>
      </c>
      <c r="K457">
        <v>709.41981999999996</v>
      </c>
      <c r="L457">
        <v>63.841746999999998</v>
      </c>
      <c r="M457" t="s">
        <v>4</v>
      </c>
      <c r="N457">
        <v>36.448762000000002</v>
      </c>
      <c r="O457">
        <v>0.13201299999999999</v>
      </c>
      <c r="P457" t="s">
        <v>5</v>
      </c>
      <c r="Q457">
        <v>116.879014</v>
      </c>
      <c r="R457">
        <v>2.863667</v>
      </c>
      <c r="S457" t="s">
        <v>6</v>
      </c>
      <c r="T457">
        <v>25.143052000000001</v>
      </c>
      <c r="U457">
        <v>4.6952000000000001E-2</v>
      </c>
      <c r="V457" t="s">
        <v>7</v>
      </c>
      <c r="W457">
        <v>22.615667999999999</v>
      </c>
      <c r="X457">
        <v>3.1224999999999999E-2</v>
      </c>
      <c r="Y457" t="s">
        <v>8</v>
      </c>
      <c r="Z457">
        <v>45.085144</v>
      </c>
      <c r="AA457">
        <v>1.488672</v>
      </c>
      <c r="AB457" t="s">
        <v>9</v>
      </c>
      <c r="AC457">
        <v>542.07373399999994</v>
      </c>
      <c r="AD457">
        <v>35.741076999999997</v>
      </c>
      <c r="AE457" t="s">
        <v>10</v>
      </c>
      <c r="AF457">
        <v>1.23E-3</v>
      </c>
      <c r="AG457">
        <v>0</v>
      </c>
      <c r="AH457" t="s">
        <v>11</v>
      </c>
      <c r="AI457">
        <v>0.99944599999999995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754.17539999999997</v>
      </c>
      <c r="I458">
        <v>69.349609000000001</v>
      </c>
      <c r="J458" t="s">
        <v>3</v>
      </c>
      <c r="K458">
        <v>753.36735199999998</v>
      </c>
      <c r="L458">
        <v>69.083020000000005</v>
      </c>
      <c r="M458" t="s">
        <v>4</v>
      </c>
      <c r="N458">
        <v>38.700536</v>
      </c>
      <c r="O458">
        <v>0.14300299999999999</v>
      </c>
      <c r="P458" t="s">
        <v>5</v>
      </c>
      <c r="Q458">
        <v>124.13927200000001</v>
      </c>
      <c r="R458">
        <v>3.1592310000000001</v>
      </c>
      <c r="S458" t="s">
        <v>6</v>
      </c>
      <c r="T458">
        <v>26.706242</v>
      </c>
      <c r="U458">
        <v>5.3365000000000003E-2</v>
      </c>
      <c r="V458" t="s">
        <v>7</v>
      </c>
      <c r="W458">
        <v>24.021656</v>
      </c>
      <c r="X458">
        <v>3.3682999999999998E-2</v>
      </c>
      <c r="Y458" t="s">
        <v>8</v>
      </c>
      <c r="Z458">
        <v>47.882488000000002</v>
      </c>
      <c r="AA458">
        <v>1.6467810000000001</v>
      </c>
      <c r="AB458" t="s">
        <v>9</v>
      </c>
      <c r="AC458">
        <v>575.64512200000001</v>
      </c>
      <c r="AD458">
        <v>38.561621000000002</v>
      </c>
      <c r="AE458" t="s">
        <v>10</v>
      </c>
      <c r="AF458">
        <v>1.23E-3</v>
      </c>
      <c r="AG458">
        <v>0</v>
      </c>
      <c r="AH458" t="s">
        <v>11</v>
      </c>
      <c r="AI458">
        <v>0.99947900000000001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798.31976199999997</v>
      </c>
      <c r="I459">
        <v>69.918009999999995</v>
      </c>
      <c r="J459" t="s">
        <v>3</v>
      </c>
      <c r="K459">
        <v>797.46512600000005</v>
      </c>
      <c r="L459">
        <v>69.631022000000002</v>
      </c>
      <c r="M459" t="s">
        <v>4</v>
      </c>
      <c r="N459">
        <v>40.966990000000003</v>
      </c>
      <c r="O459">
        <v>0.14153399999999999</v>
      </c>
      <c r="P459" t="s">
        <v>5</v>
      </c>
      <c r="Q459">
        <v>131.39452600000001</v>
      </c>
      <c r="R459">
        <v>3.3555730000000001</v>
      </c>
      <c r="S459" t="s">
        <v>6</v>
      </c>
      <c r="T459">
        <v>28.274090000000001</v>
      </c>
      <c r="U459">
        <v>5.7452000000000003E-2</v>
      </c>
      <c r="V459" t="s">
        <v>7</v>
      </c>
      <c r="W459">
        <v>25.433588</v>
      </c>
      <c r="X459">
        <v>3.5549999999999998E-2</v>
      </c>
      <c r="Y459" t="s">
        <v>8</v>
      </c>
      <c r="Z459">
        <v>50.666995999999997</v>
      </c>
      <c r="AA459">
        <v>1.8024020000000001</v>
      </c>
      <c r="AB459" t="s">
        <v>9</v>
      </c>
      <c r="AC459">
        <v>609.35236799999996</v>
      </c>
      <c r="AD459">
        <v>38.615962000000003</v>
      </c>
      <c r="AE459" t="s">
        <v>10</v>
      </c>
      <c r="AF459">
        <v>1.23E-3</v>
      </c>
      <c r="AG459">
        <v>0</v>
      </c>
      <c r="AH459" t="s">
        <v>11</v>
      </c>
      <c r="AI459">
        <v>0.99951299999999998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842.62930200000005</v>
      </c>
      <c r="I460">
        <v>67.164072000000004</v>
      </c>
      <c r="J460" t="s">
        <v>3</v>
      </c>
      <c r="K460">
        <v>841.7278</v>
      </c>
      <c r="L460">
        <v>66.891450000000006</v>
      </c>
      <c r="M460" t="s">
        <v>4</v>
      </c>
      <c r="N460">
        <v>43.242103999999998</v>
      </c>
      <c r="O460">
        <v>0.13211899999999999</v>
      </c>
      <c r="P460" t="s">
        <v>5</v>
      </c>
      <c r="Q460">
        <v>138.68342000000001</v>
      </c>
      <c r="R460">
        <v>3.475819</v>
      </c>
      <c r="S460" t="s">
        <v>6</v>
      </c>
      <c r="T460">
        <v>29.843827999999998</v>
      </c>
      <c r="U460">
        <v>5.6600999999999999E-2</v>
      </c>
      <c r="V460" t="s">
        <v>7</v>
      </c>
      <c r="W460">
        <v>26.842976</v>
      </c>
      <c r="X460">
        <v>3.3771000000000002E-2</v>
      </c>
      <c r="Y460" t="s">
        <v>8</v>
      </c>
      <c r="Z460">
        <v>53.475504000000001</v>
      </c>
      <c r="AA460">
        <v>1.94072</v>
      </c>
      <c r="AB460" t="s">
        <v>9</v>
      </c>
      <c r="AC460">
        <v>643.17466400000001</v>
      </c>
      <c r="AD460">
        <v>36.815539999999999</v>
      </c>
      <c r="AE460" t="s">
        <v>10</v>
      </c>
      <c r="AF460">
        <v>1.23E-3</v>
      </c>
      <c r="AG460">
        <v>0</v>
      </c>
      <c r="AH460" t="s">
        <v>11</v>
      </c>
      <c r="AI460">
        <v>0.99951299999999998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886.80138199999999</v>
      </c>
      <c r="I461">
        <v>66.899690000000007</v>
      </c>
      <c r="J461" t="s">
        <v>3</v>
      </c>
      <c r="K461">
        <v>885.85308399999997</v>
      </c>
      <c r="L461">
        <v>66.640136999999996</v>
      </c>
      <c r="M461" t="s">
        <v>4</v>
      </c>
      <c r="N461">
        <v>45.508705999999997</v>
      </c>
      <c r="O461">
        <v>0.12815599999999999</v>
      </c>
      <c r="P461" t="s">
        <v>5</v>
      </c>
      <c r="Q461">
        <v>145.94788199999999</v>
      </c>
      <c r="R461">
        <v>3.6284779999999999</v>
      </c>
      <c r="S461" t="s">
        <v>6</v>
      </c>
      <c r="T461">
        <v>31.409478</v>
      </c>
      <c r="U461">
        <v>5.7504E-2</v>
      </c>
      <c r="V461" t="s">
        <v>7</v>
      </c>
      <c r="W461">
        <v>28.258279999999999</v>
      </c>
      <c r="X461">
        <v>3.0778E-2</v>
      </c>
      <c r="Y461" t="s">
        <v>8</v>
      </c>
      <c r="Z461">
        <v>56.264560000000003</v>
      </c>
      <c r="AA461">
        <v>2.1004670000000001</v>
      </c>
      <c r="AB461" t="s">
        <v>9</v>
      </c>
      <c r="AC461">
        <v>676.90123800000003</v>
      </c>
      <c r="AD461">
        <v>36.501044</v>
      </c>
      <c r="AE461" t="s">
        <v>10</v>
      </c>
      <c r="AF461">
        <v>1.23E-3</v>
      </c>
      <c r="AG461">
        <v>0</v>
      </c>
      <c r="AH461" t="s">
        <v>11</v>
      </c>
      <c r="AI461">
        <v>0.99951900000000005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38.278903999999997</v>
      </c>
      <c r="I482">
        <v>0.94989900000000005</v>
      </c>
      <c r="J482" t="s">
        <v>3</v>
      </c>
      <c r="K482">
        <v>38.230831999999999</v>
      </c>
      <c r="L482">
        <v>0.94620499999999996</v>
      </c>
      <c r="M482" t="s">
        <v>4</v>
      </c>
      <c r="N482">
        <v>2.283452</v>
      </c>
      <c r="O482">
        <v>3.0539999999999999E-3</v>
      </c>
      <c r="P482" t="s">
        <v>5</v>
      </c>
      <c r="Q482">
        <v>0</v>
      </c>
      <c r="R482">
        <v>0</v>
      </c>
      <c r="S482" t="s">
        <v>6</v>
      </c>
      <c r="T482">
        <v>1.57786</v>
      </c>
      <c r="U482">
        <v>1.088E-3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1.2340000000000001E-3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0.99588900000000002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76.218509999999995</v>
      </c>
      <c r="I483">
        <v>2.6128360000000002</v>
      </c>
      <c r="J483" t="s">
        <v>3</v>
      </c>
      <c r="K483">
        <v>76.123773999999997</v>
      </c>
      <c r="L483">
        <v>2.603504</v>
      </c>
      <c r="M483" t="s">
        <v>4</v>
      </c>
      <c r="N483">
        <v>4.5478399999999999</v>
      </c>
      <c r="O483">
        <v>6.7409999999999996E-3</v>
      </c>
      <c r="P483" t="s">
        <v>5</v>
      </c>
      <c r="Q483">
        <v>0</v>
      </c>
      <c r="R483">
        <v>0</v>
      </c>
      <c r="S483" t="s">
        <v>6</v>
      </c>
      <c r="T483">
        <v>3.14323</v>
      </c>
      <c r="U483">
        <v>3.3470000000000001E-3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0.99671100000000001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114.348124</v>
      </c>
      <c r="I484">
        <v>4.1892909999999999</v>
      </c>
      <c r="J484" t="s">
        <v>3</v>
      </c>
      <c r="K484">
        <v>114.206682</v>
      </c>
      <c r="L484">
        <v>4.1745999999999999</v>
      </c>
      <c r="M484" t="s">
        <v>4</v>
      </c>
      <c r="N484">
        <v>6.8235760000000001</v>
      </c>
      <c r="O484">
        <v>1.3323E-2</v>
      </c>
      <c r="P484" t="s">
        <v>5</v>
      </c>
      <c r="Q484">
        <v>0</v>
      </c>
      <c r="R484">
        <v>0</v>
      </c>
      <c r="S484" t="s">
        <v>6</v>
      </c>
      <c r="T484">
        <v>4.7118539999999998</v>
      </c>
      <c r="U484">
        <v>4.934E-3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0.99746000000000001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152.48035200000001</v>
      </c>
      <c r="I485">
        <v>5.4506680000000003</v>
      </c>
      <c r="J485" t="s">
        <v>3</v>
      </c>
      <c r="K485">
        <v>152.29211599999999</v>
      </c>
      <c r="L485">
        <v>5.4337</v>
      </c>
      <c r="M485" t="s">
        <v>4</v>
      </c>
      <c r="N485">
        <v>9.0999499999999998</v>
      </c>
      <c r="O485">
        <v>1.6463999999999999E-2</v>
      </c>
      <c r="P485" t="s">
        <v>5</v>
      </c>
      <c r="Q485">
        <v>0</v>
      </c>
      <c r="R485">
        <v>0</v>
      </c>
      <c r="S485" t="s">
        <v>6</v>
      </c>
      <c r="T485">
        <v>6.2817980000000002</v>
      </c>
      <c r="U485">
        <v>7.2500000000000004E-3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0.99785000000000001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190.263724</v>
      </c>
      <c r="I486">
        <v>6.6021780000000003</v>
      </c>
      <c r="J486" t="s">
        <v>3</v>
      </c>
      <c r="K486">
        <v>190.029044</v>
      </c>
      <c r="L486">
        <v>6.5809119999999997</v>
      </c>
      <c r="M486" t="s">
        <v>4</v>
      </c>
      <c r="N486">
        <v>11.358802000000001</v>
      </c>
      <c r="O486">
        <v>1.8887000000000001E-2</v>
      </c>
      <c r="P486" t="s">
        <v>5</v>
      </c>
      <c r="Q486">
        <v>0</v>
      </c>
      <c r="R486">
        <v>0</v>
      </c>
      <c r="S486" t="s">
        <v>6</v>
      </c>
      <c r="T486">
        <v>7.841018</v>
      </c>
      <c r="U486">
        <v>9.103E-3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0.99828499999999998</v>
      </c>
      <c r="AJ486">
        <v>3.0000000000000001E-6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228.18596199999999</v>
      </c>
      <c r="I487">
        <v>8.3055869999999992</v>
      </c>
      <c r="J487" t="s">
        <v>3</v>
      </c>
      <c r="K487">
        <v>227.904866</v>
      </c>
      <c r="L487">
        <v>8.2779790000000002</v>
      </c>
      <c r="M487" t="s">
        <v>4</v>
      </c>
      <c r="N487">
        <v>13.624476</v>
      </c>
      <c r="O487">
        <v>2.5656999999999999E-2</v>
      </c>
      <c r="P487" t="s">
        <v>5</v>
      </c>
      <c r="Q487">
        <v>0</v>
      </c>
      <c r="R487">
        <v>0</v>
      </c>
      <c r="S487" t="s">
        <v>6</v>
      </c>
      <c r="T487">
        <v>9.4148239999999994</v>
      </c>
      <c r="U487">
        <v>1.2109999999999999E-2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0.99852099999999999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266.50242600000001</v>
      </c>
      <c r="I488">
        <v>9.6635869999999997</v>
      </c>
      <c r="J488" t="s">
        <v>3</v>
      </c>
      <c r="K488">
        <v>266.17426799999998</v>
      </c>
      <c r="L488">
        <v>9.6326059999999991</v>
      </c>
      <c r="M488" t="s">
        <v>4</v>
      </c>
      <c r="N488">
        <v>15.904614</v>
      </c>
      <c r="O488">
        <v>2.8103E-2</v>
      </c>
      <c r="P488" t="s">
        <v>5</v>
      </c>
      <c r="Q488">
        <v>0</v>
      </c>
      <c r="R488">
        <v>0</v>
      </c>
      <c r="S488" t="s">
        <v>6</v>
      </c>
      <c r="T488">
        <v>10.984794000000001</v>
      </c>
      <c r="U488">
        <v>1.3089E-2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0.998637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304.46524199999999</v>
      </c>
      <c r="I489">
        <v>13.354246</v>
      </c>
      <c r="J489" t="s">
        <v>3</v>
      </c>
      <c r="K489">
        <v>304.09047199999998</v>
      </c>
      <c r="L489">
        <v>13.310695000000001</v>
      </c>
      <c r="M489" t="s">
        <v>4</v>
      </c>
      <c r="N489">
        <v>18.176045999999999</v>
      </c>
      <c r="O489">
        <v>3.4417999999999997E-2</v>
      </c>
      <c r="P489" t="s">
        <v>5</v>
      </c>
      <c r="Q489">
        <v>0</v>
      </c>
      <c r="R489">
        <v>0</v>
      </c>
      <c r="S489" t="s">
        <v>6</v>
      </c>
      <c r="T489">
        <v>12.55029</v>
      </c>
      <c r="U489">
        <v>1.8405000000000001E-2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0.99884700000000004</v>
      </c>
      <c r="AJ489">
        <v>1.9999999999999999E-6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342.54292800000002</v>
      </c>
      <c r="I490">
        <v>16.072089999999999</v>
      </c>
      <c r="J490" t="s">
        <v>3</v>
      </c>
      <c r="K490">
        <v>342.12128000000001</v>
      </c>
      <c r="L490">
        <v>16.018771999999998</v>
      </c>
      <c r="M490" t="s">
        <v>4</v>
      </c>
      <c r="N490">
        <v>20.449359999999999</v>
      </c>
      <c r="O490">
        <v>4.1589000000000001E-2</v>
      </c>
      <c r="P490" t="s">
        <v>5</v>
      </c>
      <c r="Q490">
        <v>0</v>
      </c>
      <c r="R490">
        <v>0</v>
      </c>
      <c r="S490" t="s">
        <v>6</v>
      </c>
      <c r="T490">
        <v>14.116872000000001</v>
      </c>
      <c r="U490">
        <v>2.1158E-2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0.998865</v>
      </c>
      <c r="AJ490">
        <v>1.9999999999999999E-6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380.73372999999998</v>
      </c>
      <c r="I491">
        <v>17.196055999999999</v>
      </c>
      <c r="J491" t="s">
        <v>3</v>
      </c>
      <c r="K491">
        <v>380.26511399999998</v>
      </c>
      <c r="L491">
        <v>17.141020999999999</v>
      </c>
      <c r="M491" t="s">
        <v>4</v>
      </c>
      <c r="N491">
        <v>22.725339999999999</v>
      </c>
      <c r="O491">
        <v>4.5045000000000002E-2</v>
      </c>
      <c r="P491" t="s">
        <v>5</v>
      </c>
      <c r="Q491">
        <v>0</v>
      </c>
      <c r="R491">
        <v>0</v>
      </c>
      <c r="S491" t="s">
        <v>6</v>
      </c>
      <c r="T491">
        <v>15.688476</v>
      </c>
      <c r="U491">
        <v>2.1021999999999999E-2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0.99907100000000004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418.57831800000002</v>
      </c>
      <c r="I492">
        <v>19.425359</v>
      </c>
      <c r="J492" t="s">
        <v>3</v>
      </c>
      <c r="K492">
        <v>418.06333799999999</v>
      </c>
      <c r="L492">
        <v>19.367469</v>
      </c>
      <c r="M492" t="s">
        <v>4</v>
      </c>
      <c r="N492">
        <v>24.984435999999999</v>
      </c>
      <c r="O492">
        <v>4.8924000000000002E-2</v>
      </c>
      <c r="P492" t="s">
        <v>5</v>
      </c>
      <c r="Q492">
        <v>0</v>
      </c>
      <c r="R492">
        <v>0</v>
      </c>
      <c r="S492" t="s">
        <v>6</v>
      </c>
      <c r="T492">
        <v>17.252492</v>
      </c>
      <c r="U492">
        <v>2.5840999999999999E-2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0.999085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456.71336000000002</v>
      </c>
      <c r="I493">
        <v>23.777892999999999</v>
      </c>
      <c r="J493" t="s">
        <v>3</v>
      </c>
      <c r="K493">
        <v>456.15132399999999</v>
      </c>
      <c r="L493">
        <v>23.708718000000001</v>
      </c>
      <c r="M493" t="s">
        <v>4</v>
      </c>
      <c r="N493">
        <v>27.267181999999998</v>
      </c>
      <c r="O493">
        <v>5.5350999999999997E-2</v>
      </c>
      <c r="P493" t="s">
        <v>5</v>
      </c>
      <c r="Q493">
        <v>0</v>
      </c>
      <c r="R493">
        <v>0</v>
      </c>
      <c r="S493" t="s">
        <v>6</v>
      </c>
      <c r="T493">
        <v>18.822116000000001</v>
      </c>
      <c r="U493">
        <v>2.9881999999999999E-2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0.99915600000000004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494.85010199999999</v>
      </c>
      <c r="I494">
        <v>29.185466000000002</v>
      </c>
      <c r="J494" t="s">
        <v>3</v>
      </c>
      <c r="K494">
        <v>494.24119400000001</v>
      </c>
      <c r="L494">
        <v>29.096975</v>
      </c>
      <c r="M494" t="s">
        <v>4</v>
      </c>
      <c r="N494">
        <v>29.54711</v>
      </c>
      <c r="O494">
        <v>6.8877999999999995E-2</v>
      </c>
      <c r="P494" t="s">
        <v>5</v>
      </c>
      <c r="Q494">
        <v>0</v>
      </c>
      <c r="R494">
        <v>0</v>
      </c>
      <c r="S494" t="s">
        <v>6</v>
      </c>
      <c r="T494">
        <v>20.394919999999999</v>
      </c>
      <c r="U494">
        <v>3.4506000000000002E-2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0.99922</v>
      </c>
      <c r="AJ494">
        <v>9.9999999999999995E-7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533.41569200000004</v>
      </c>
      <c r="I495">
        <v>42.393320000000003</v>
      </c>
      <c r="J495" t="s">
        <v>3</v>
      </c>
      <c r="K495">
        <v>532.75845800000002</v>
      </c>
      <c r="L495">
        <v>42.263182999999998</v>
      </c>
      <c r="M495" t="s">
        <v>4</v>
      </c>
      <c r="N495">
        <v>31.839296000000001</v>
      </c>
      <c r="O495">
        <v>9.6284999999999996E-2</v>
      </c>
      <c r="P495" t="s">
        <v>5</v>
      </c>
      <c r="Q495">
        <v>0</v>
      </c>
      <c r="R495">
        <v>0</v>
      </c>
      <c r="S495" t="s">
        <v>6</v>
      </c>
      <c r="T495">
        <v>21.975078</v>
      </c>
      <c r="U495">
        <v>4.4594000000000002E-2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0.99926499999999996</v>
      </c>
      <c r="AJ495">
        <v>9.9999999999999995E-7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571.73934599999995</v>
      </c>
      <c r="I496">
        <v>54.745030999999997</v>
      </c>
      <c r="J496" t="s">
        <v>3</v>
      </c>
      <c r="K496">
        <v>571.03484400000002</v>
      </c>
      <c r="L496">
        <v>54.582259000000001</v>
      </c>
      <c r="M496" t="s">
        <v>4</v>
      </c>
      <c r="N496">
        <v>34.131602000000001</v>
      </c>
      <c r="O496">
        <v>0.13530600000000001</v>
      </c>
      <c r="P496" t="s">
        <v>5</v>
      </c>
      <c r="Q496">
        <v>0</v>
      </c>
      <c r="R496">
        <v>0</v>
      </c>
      <c r="S496" t="s">
        <v>6</v>
      </c>
      <c r="T496">
        <v>23.550505999999999</v>
      </c>
      <c r="U496">
        <v>5.5252999999999997E-2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0.999282</v>
      </c>
      <c r="AJ496">
        <v>9.9999999999999995E-7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610.00265400000001</v>
      </c>
      <c r="I497">
        <v>66.282354999999995</v>
      </c>
      <c r="J497" t="s">
        <v>3</v>
      </c>
      <c r="K497">
        <v>609.25047400000005</v>
      </c>
      <c r="L497">
        <v>66.081524000000002</v>
      </c>
      <c r="M497" t="s">
        <v>4</v>
      </c>
      <c r="N497">
        <v>36.421329999999998</v>
      </c>
      <c r="O497">
        <v>0.14974499999999999</v>
      </c>
      <c r="P497" t="s">
        <v>5</v>
      </c>
      <c r="Q497">
        <v>0</v>
      </c>
      <c r="R497">
        <v>0</v>
      </c>
      <c r="S497" t="s">
        <v>6</v>
      </c>
      <c r="T497">
        <v>25.126206</v>
      </c>
      <c r="U497">
        <v>6.8576999999999999E-2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0.99933499999999997</v>
      </c>
      <c r="AJ497">
        <v>9.9999999999999995E-7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648.41333599999996</v>
      </c>
      <c r="I498">
        <v>90.903452000000001</v>
      </c>
      <c r="J498" t="s">
        <v>3</v>
      </c>
      <c r="K498">
        <v>647.61361399999998</v>
      </c>
      <c r="L498">
        <v>90.641418999999999</v>
      </c>
      <c r="M498" t="s">
        <v>4</v>
      </c>
      <c r="N498">
        <v>38.713498000000001</v>
      </c>
      <c r="O498">
        <v>0.19808300000000001</v>
      </c>
      <c r="P498" t="s">
        <v>5</v>
      </c>
      <c r="Q498">
        <v>0</v>
      </c>
      <c r="R498">
        <v>0</v>
      </c>
      <c r="S498" t="s">
        <v>6</v>
      </c>
      <c r="T498">
        <v>26.704916000000001</v>
      </c>
      <c r="U498">
        <v>9.1880000000000003E-2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0.99944299999999997</v>
      </c>
      <c r="AJ498">
        <v>9.9999999999999995E-7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686.85013000000004</v>
      </c>
      <c r="I499">
        <v>118.672265</v>
      </c>
      <c r="J499" t="s">
        <v>3</v>
      </c>
      <c r="K499">
        <v>686.00305800000001</v>
      </c>
      <c r="L499">
        <v>118.332048</v>
      </c>
      <c r="M499" t="s">
        <v>4</v>
      </c>
      <c r="N499">
        <v>41.003369999999997</v>
      </c>
      <c r="O499">
        <v>0.24521399999999999</v>
      </c>
      <c r="P499" t="s">
        <v>5</v>
      </c>
      <c r="Q499">
        <v>0</v>
      </c>
      <c r="R499">
        <v>0</v>
      </c>
      <c r="S499" t="s">
        <v>6</v>
      </c>
      <c r="T499">
        <v>28.286881999999999</v>
      </c>
      <c r="U499">
        <v>0.114369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0.99953400000000003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725.34491400000002</v>
      </c>
      <c r="I500">
        <v>147.41452200000001</v>
      </c>
      <c r="J500" t="s">
        <v>3</v>
      </c>
      <c r="K500">
        <v>724.45059400000002</v>
      </c>
      <c r="L500">
        <v>146.987179</v>
      </c>
      <c r="M500" t="s">
        <v>4</v>
      </c>
      <c r="N500">
        <v>43.295161999999998</v>
      </c>
      <c r="O500">
        <v>0.31081799999999998</v>
      </c>
      <c r="P500" t="s">
        <v>5</v>
      </c>
      <c r="Q500">
        <v>0</v>
      </c>
      <c r="R500">
        <v>0</v>
      </c>
      <c r="S500" t="s">
        <v>6</v>
      </c>
      <c r="T500">
        <v>29.87585</v>
      </c>
      <c r="U500">
        <v>0.14308199999999999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0.99956199999999995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763.56879400000003</v>
      </c>
      <c r="I501">
        <v>165.04622699999999</v>
      </c>
      <c r="J501" t="s">
        <v>3</v>
      </c>
      <c r="K501">
        <v>762.62729000000002</v>
      </c>
      <c r="L501">
        <v>164.57035099999999</v>
      </c>
      <c r="M501" t="s">
        <v>4</v>
      </c>
      <c r="N501">
        <v>45.576602000000001</v>
      </c>
      <c r="O501">
        <v>0.35339199999999998</v>
      </c>
      <c r="P501" t="s">
        <v>5</v>
      </c>
      <c r="Q501">
        <v>0</v>
      </c>
      <c r="R501">
        <v>0</v>
      </c>
      <c r="S501" t="s">
        <v>6</v>
      </c>
      <c r="T501">
        <v>31.450019999999999</v>
      </c>
      <c r="U501">
        <v>0.15785399999999999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0.99956599999999995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314.471069</v>
      </c>
      <c r="I502">
        <v>113.0848</v>
      </c>
      <c r="J502" t="s">
        <v>3</v>
      </c>
      <c r="K502">
        <v>314.375809</v>
      </c>
      <c r="L502">
        <v>112.989082</v>
      </c>
      <c r="M502" t="s">
        <v>4</v>
      </c>
      <c r="N502">
        <v>6.4923640000000002</v>
      </c>
      <c r="O502">
        <v>8.4383E-2</v>
      </c>
      <c r="P502" t="s">
        <v>5</v>
      </c>
      <c r="Q502">
        <v>15.649383</v>
      </c>
      <c r="R502">
        <v>0.21538499999999999</v>
      </c>
      <c r="S502" t="s">
        <v>6</v>
      </c>
      <c r="T502">
        <v>5.347982</v>
      </c>
      <c r="U502">
        <v>1.5148E-2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1.2329999999999999E-3</v>
      </c>
      <c r="AG502">
        <v>0</v>
      </c>
      <c r="AH502" t="s">
        <v>11</v>
      </c>
      <c r="AI502">
        <v>0.99637399999999998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627.72749499999998</v>
      </c>
      <c r="I503">
        <v>474.25396000000001</v>
      </c>
      <c r="J503" t="s">
        <v>3</v>
      </c>
      <c r="K503">
        <v>627.53826400000003</v>
      </c>
      <c r="L503">
        <v>473.91260899999997</v>
      </c>
      <c r="M503" t="s">
        <v>4</v>
      </c>
      <c r="N503">
        <v>12.951919999999999</v>
      </c>
      <c r="O503">
        <v>0.25452000000000002</v>
      </c>
      <c r="P503" t="s">
        <v>5</v>
      </c>
      <c r="Q503">
        <v>31.179037999999998</v>
      </c>
      <c r="R503">
        <v>0.84348299999999998</v>
      </c>
      <c r="S503" t="s">
        <v>6</v>
      </c>
      <c r="T503">
        <v>10.679674</v>
      </c>
      <c r="U503">
        <v>6.1324999999999998E-2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1.2310000000000001E-3</v>
      </c>
      <c r="AG503">
        <v>0</v>
      </c>
      <c r="AH503" t="s">
        <v>11</v>
      </c>
      <c r="AI503">
        <v>0.99743599999999999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940.20726100000002</v>
      </c>
      <c r="I504">
        <v>586.02070900000001</v>
      </c>
      <c r="J504" t="s">
        <v>3</v>
      </c>
      <c r="K504">
        <v>939.92596200000003</v>
      </c>
      <c r="L504">
        <v>585.58761400000003</v>
      </c>
      <c r="M504" t="s">
        <v>4</v>
      </c>
      <c r="N504">
        <v>19.329431</v>
      </c>
      <c r="O504">
        <v>0.30915199999999998</v>
      </c>
      <c r="P504" t="s">
        <v>5</v>
      </c>
      <c r="Q504">
        <v>46.760460000000002</v>
      </c>
      <c r="R504">
        <v>1.2921320000000001</v>
      </c>
      <c r="S504" t="s">
        <v>6</v>
      </c>
      <c r="T504">
        <v>15.996788</v>
      </c>
      <c r="U504">
        <v>7.9281000000000004E-2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1.23E-3</v>
      </c>
      <c r="AG504">
        <v>0</v>
      </c>
      <c r="AH504" t="s">
        <v>11</v>
      </c>
      <c r="AI504">
        <v>0.99783999999999995</v>
      </c>
      <c r="AJ504">
        <v>1.9999999999999999E-6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1251.7331200000001</v>
      </c>
      <c r="I505">
        <v>709.48438499999997</v>
      </c>
      <c r="J505" t="s">
        <v>3</v>
      </c>
      <c r="K505">
        <v>1251.359841</v>
      </c>
      <c r="L505">
        <v>708.93402400000002</v>
      </c>
      <c r="M505" t="s">
        <v>4</v>
      </c>
      <c r="N505">
        <v>25.757159999999999</v>
      </c>
      <c r="O505">
        <v>0.41664699999999999</v>
      </c>
      <c r="P505" t="s">
        <v>5</v>
      </c>
      <c r="Q505">
        <v>62.407781</v>
      </c>
      <c r="R505">
        <v>2.2090200000000002</v>
      </c>
      <c r="S505" t="s">
        <v>6</v>
      </c>
      <c r="T505">
        <v>21.312315999999999</v>
      </c>
      <c r="U505">
        <v>9.4451999999999994E-2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1.23E-3</v>
      </c>
      <c r="AG505">
        <v>0</v>
      </c>
      <c r="AH505" t="s">
        <v>11</v>
      </c>
      <c r="AI505">
        <v>0.99829500000000004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1565.847747</v>
      </c>
      <c r="I506">
        <v>969.03190700000005</v>
      </c>
      <c r="J506" t="s">
        <v>3</v>
      </c>
      <c r="K506">
        <v>1565.3819699999999</v>
      </c>
      <c r="L506">
        <v>968.22756400000003</v>
      </c>
      <c r="M506" t="s">
        <v>4</v>
      </c>
      <c r="N506">
        <v>32.170805999999999</v>
      </c>
      <c r="O506">
        <v>0.58720499999999998</v>
      </c>
      <c r="P506" t="s">
        <v>5</v>
      </c>
      <c r="Q506">
        <v>78.264641999999995</v>
      </c>
      <c r="R506">
        <v>3.4513259999999999</v>
      </c>
      <c r="S506" t="s">
        <v>6</v>
      </c>
      <c r="T506">
        <v>26.652660000000001</v>
      </c>
      <c r="U506">
        <v>0.13239200000000001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1.23E-3</v>
      </c>
      <c r="AG506">
        <v>0</v>
      </c>
      <c r="AH506" t="s">
        <v>11</v>
      </c>
      <c r="AI506">
        <v>0.99841199999999997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1879.4234449999999</v>
      </c>
      <c r="I507">
        <v>1445.3043359999999</v>
      </c>
      <c r="J507" t="s">
        <v>3</v>
      </c>
      <c r="K507">
        <v>1878.864268</v>
      </c>
      <c r="L507">
        <v>1444.015075</v>
      </c>
      <c r="M507" t="s">
        <v>4</v>
      </c>
      <c r="N507">
        <v>38.627149000000003</v>
      </c>
      <c r="O507">
        <v>0.88896799999999998</v>
      </c>
      <c r="P507" t="s">
        <v>5</v>
      </c>
      <c r="Q507">
        <v>94.136094999999997</v>
      </c>
      <c r="R507">
        <v>5.15334</v>
      </c>
      <c r="S507" t="s">
        <v>6</v>
      </c>
      <c r="T507">
        <v>31.988264000000001</v>
      </c>
      <c r="U507">
        <v>0.19912299999999999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1.23E-3</v>
      </c>
      <c r="AG507">
        <v>0</v>
      </c>
      <c r="AH507" t="s">
        <v>11</v>
      </c>
      <c r="AI507">
        <v>0.99864600000000003</v>
      </c>
      <c r="AJ507">
        <v>1.9999999999999999E-6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2191.38832</v>
      </c>
      <c r="I508">
        <v>1658.6920889999999</v>
      </c>
      <c r="J508" t="s">
        <v>3</v>
      </c>
      <c r="K508">
        <v>2190.7379390000001</v>
      </c>
      <c r="L508">
        <v>1657.121682</v>
      </c>
      <c r="M508" t="s">
        <v>4</v>
      </c>
      <c r="N508">
        <v>45.022663000000001</v>
      </c>
      <c r="O508">
        <v>1.180294</v>
      </c>
      <c r="P508" t="s">
        <v>5</v>
      </c>
      <c r="Q508">
        <v>109.922949</v>
      </c>
      <c r="R508">
        <v>6.9147499999999997</v>
      </c>
      <c r="S508" t="s">
        <v>6</v>
      </c>
      <c r="T508">
        <v>37.301648</v>
      </c>
      <c r="U508">
        <v>0.22272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1.23E-3</v>
      </c>
      <c r="AG508">
        <v>0</v>
      </c>
      <c r="AH508" t="s">
        <v>11</v>
      </c>
      <c r="AI508">
        <v>0.99890500000000004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2504.822451</v>
      </c>
      <c r="I509">
        <v>1945.257415</v>
      </c>
      <c r="J509" t="s">
        <v>3</v>
      </c>
      <c r="K509">
        <v>2504.0801219999998</v>
      </c>
      <c r="L509">
        <v>1943.4854130000001</v>
      </c>
      <c r="M509" t="s">
        <v>4</v>
      </c>
      <c r="N509">
        <v>51.413198000000001</v>
      </c>
      <c r="O509">
        <v>1.339556</v>
      </c>
      <c r="P509" t="s">
        <v>5</v>
      </c>
      <c r="Q509">
        <v>125.788031</v>
      </c>
      <c r="R509">
        <v>8.6970069999999993</v>
      </c>
      <c r="S509" t="s">
        <v>6</v>
      </c>
      <c r="T509">
        <v>42.648876000000001</v>
      </c>
      <c r="U509">
        <v>0.29463800000000001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1.23E-3</v>
      </c>
      <c r="AG509">
        <v>0</v>
      </c>
      <c r="AH509" t="s">
        <v>11</v>
      </c>
      <c r="AI509">
        <v>0.99906300000000003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2817.0621000000001</v>
      </c>
      <c r="I510">
        <v>2485.3451690000002</v>
      </c>
      <c r="J510" t="s">
        <v>3</v>
      </c>
      <c r="K510">
        <v>2816.2259330000002</v>
      </c>
      <c r="L510">
        <v>2483.0306890000002</v>
      </c>
      <c r="M510" t="s">
        <v>4</v>
      </c>
      <c r="N510">
        <v>57.774666000000003</v>
      </c>
      <c r="O510">
        <v>1.5686059999999999</v>
      </c>
      <c r="P510" t="s">
        <v>5</v>
      </c>
      <c r="Q510">
        <v>141.64075700000001</v>
      </c>
      <c r="R510">
        <v>11.388695</v>
      </c>
      <c r="S510" t="s">
        <v>6</v>
      </c>
      <c r="T510">
        <v>47.972257999999997</v>
      </c>
      <c r="U510">
        <v>0.38421100000000002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1.23E-3</v>
      </c>
      <c r="AG510">
        <v>0</v>
      </c>
      <c r="AH510" t="s">
        <v>11</v>
      </c>
      <c r="AI510">
        <v>0.99926000000000004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3127.4112890000001</v>
      </c>
      <c r="I511">
        <v>2812.3572129999998</v>
      </c>
      <c r="J511" t="s">
        <v>3</v>
      </c>
      <c r="K511">
        <v>3126.484727</v>
      </c>
      <c r="L511">
        <v>2809.8081029999998</v>
      </c>
      <c r="M511" t="s">
        <v>4</v>
      </c>
      <c r="N511">
        <v>64.113788</v>
      </c>
      <c r="O511">
        <v>1.6337489999999999</v>
      </c>
      <c r="P511" t="s">
        <v>5</v>
      </c>
      <c r="Q511">
        <v>157.497004</v>
      </c>
      <c r="R511">
        <v>14.915792</v>
      </c>
      <c r="S511" t="s">
        <v>6</v>
      </c>
      <c r="T511">
        <v>53.273842000000002</v>
      </c>
      <c r="U511">
        <v>0.44024400000000002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1.23E-3</v>
      </c>
      <c r="AG511">
        <v>0</v>
      </c>
      <c r="AH511" t="s">
        <v>11</v>
      </c>
      <c r="AI511">
        <v>0.99931999999999999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3438.8666309999999</v>
      </c>
      <c r="I512">
        <v>3025.948429</v>
      </c>
      <c r="J512" t="s">
        <v>3</v>
      </c>
      <c r="K512">
        <v>3437.8452149999998</v>
      </c>
      <c r="L512">
        <v>3023.1106220000001</v>
      </c>
      <c r="M512" t="s">
        <v>4</v>
      </c>
      <c r="N512">
        <v>70.500303000000002</v>
      </c>
      <c r="O512">
        <v>1.76031</v>
      </c>
      <c r="P512" t="s">
        <v>5</v>
      </c>
      <c r="Q512">
        <v>173.334844</v>
      </c>
      <c r="R512">
        <v>18.141293000000001</v>
      </c>
      <c r="S512" t="s">
        <v>6</v>
      </c>
      <c r="T512">
        <v>58.579588000000001</v>
      </c>
      <c r="U512">
        <v>0.468949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1.23E-3</v>
      </c>
      <c r="AG512">
        <v>0</v>
      </c>
      <c r="AH512" t="s">
        <v>11</v>
      </c>
      <c r="AI512">
        <v>0.99940600000000002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3749.9379789999998</v>
      </c>
      <c r="I513">
        <v>3233.3187859999998</v>
      </c>
      <c r="J513" t="s">
        <v>3</v>
      </c>
      <c r="K513">
        <v>3748.8254200000001</v>
      </c>
      <c r="L513">
        <v>3230.3383829999998</v>
      </c>
      <c r="M513" t="s">
        <v>4</v>
      </c>
      <c r="N513">
        <v>76.848438000000002</v>
      </c>
      <c r="O513">
        <v>1.8480760000000001</v>
      </c>
      <c r="P513" t="s">
        <v>5</v>
      </c>
      <c r="Q513">
        <v>189.19987599999999</v>
      </c>
      <c r="R513">
        <v>21.438593999999998</v>
      </c>
      <c r="S513" t="s">
        <v>6</v>
      </c>
      <c r="T513">
        <v>63.886538000000002</v>
      </c>
      <c r="U513">
        <v>0.491977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1.23E-3</v>
      </c>
      <c r="AG513">
        <v>0</v>
      </c>
      <c r="AH513" t="s">
        <v>11</v>
      </c>
      <c r="AI513">
        <v>0.99941000000000002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4061.2695800000001</v>
      </c>
      <c r="I514">
        <v>3375.215377</v>
      </c>
      <c r="J514" t="s">
        <v>3</v>
      </c>
      <c r="K514">
        <v>4060.0649709999998</v>
      </c>
      <c r="L514">
        <v>3372.0037940000002</v>
      </c>
      <c r="M514" t="s">
        <v>4</v>
      </c>
      <c r="N514">
        <v>83.246114000000006</v>
      </c>
      <c r="O514">
        <v>2.1115349999999999</v>
      </c>
      <c r="P514" t="s">
        <v>5</v>
      </c>
      <c r="Q514">
        <v>205.09732600000001</v>
      </c>
      <c r="R514">
        <v>24.435890000000001</v>
      </c>
      <c r="S514" t="s">
        <v>6</v>
      </c>
      <c r="T514">
        <v>69.185226</v>
      </c>
      <c r="U514">
        <v>0.50735600000000003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1.23E-3</v>
      </c>
      <c r="AG514">
        <v>0</v>
      </c>
      <c r="AH514" t="s">
        <v>11</v>
      </c>
      <c r="AI514">
        <v>0.99943499999999996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4373.5719339999996</v>
      </c>
      <c r="I515">
        <v>3641.6583489999998</v>
      </c>
      <c r="J515" t="s">
        <v>3</v>
      </c>
      <c r="K515">
        <v>4372.275713</v>
      </c>
      <c r="L515">
        <v>3638.1621690000002</v>
      </c>
      <c r="M515" t="s">
        <v>4</v>
      </c>
      <c r="N515">
        <v>89.636859999999999</v>
      </c>
      <c r="O515">
        <v>2.2498960000000001</v>
      </c>
      <c r="P515" t="s">
        <v>5</v>
      </c>
      <c r="Q515">
        <v>221.01423199999999</v>
      </c>
      <c r="R515">
        <v>26.918531999999999</v>
      </c>
      <c r="S515" t="s">
        <v>6</v>
      </c>
      <c r="T515">
        <v>74.510503999999997</v>
      </c>
      <c r="U515">
        <v>0.545018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1.23E-3</v>
      </c>
      <c r="AG515">
        <v>0</v>
      </c>
      <c r="AH515" t="s">
        <v>11</v>
      </c>
      <c r="AI515">
        <v>0.99945399999999995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4684.9610350000003</v>
      </c>
      <c r="I516">
        <v>3925.5431899999999</v>
      </c>
      <c r="J516" t="s">
        <v>3</v>
      </c>
      <c r="K516">
        <v>4683.5736129999996</v>
      </c>
      <c r="L516">
        <v>3921.7069839999999</v>
      </c>
      <c r="M516" t="s">
        <v>4</v>
      </c>
      <c r="N516">
        <v>96.015827999999999</v>
      </c>
      <c r="O516">
        <v>2.4401709999999999</v>
      </c>
      <c r="P516" t="s">
        <v>5</v>
      </c>
      <c r="Q516">
        <v>236.923316</v>
      </c>
      <c r="R516">
        <v>30.197182000000002</v>
      </c>
      <c r="S516" t="s">
        <v>6</v>
      </c>
      <c r="T516">
        <v>79.816834</v>
      </c>
      <c r="U516">
        <v>0.58355000000000001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1.23E-3</v>
      </c>
      <c r="AG516">
        <v>0</v>
      </c>
      <c r="AH516" t="s">
        <v>11</v>
      </c>
      <c r="AI516">
        <v>0.99948599999999999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5000.2328610000004</v>
      </c>
      <c r="I517">
        <v>5374.6740149999996</v>
      </c>
      <c r="J517" t="s">
        <v>3</v>
      </c>
      <c r="K517">
        <v>4998.7525679999999</v>
      </c>
      <c r="L517">
        <v>5369.9611370000002</v>
      </c>
      <c r="M517" t="s">
        <v>4</v>
      </c>
      <c r="N517">
        <v>102.43466100000001</v>
      </c>
      <c r="O517">
        <v>2.9236800000000001</v>
      </c>
      <c r="P517" t="s">
        <v>5</v>
      </c>
      <c r="Q517">
        <v>253.019428</v>
      </c>
      <c r="R517">
        <v>33.927478000000001</v>
      </c>
      <c r="S517" t="s">
        <v>6</v>
      </c>
      <c r="T517">
        <v>85.166678000000005</v>
      </c>
      <c r="U517">
        <v>0.75862700000000005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1.23E-3</v>
      </c>
      <c r="AG517">
        <v>0</v>
      </c>
      <c r="AH517" t="s">
        <v>11</v>
      </c>
      <c r="AI517">
        <v>0.99952200000000002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5313.7749020000001</v>
      </c>
      <c r="I518">
        <v>6240.0454360000003</v>
      </c>
      <c r="J518" t="s">
        <v>3</v>
      </c>
      <c r="K518">
        <v>5312.2034379999996</v>
      </c>
      <c r="L518">
        <v>6234.6310210000001</v>
      </c>
      <c r="M518" t="s">
        <v>4</v>
      </c>
      <c r="N518">
        <v>108.836185</v>
      </c>
      <c r="O518">
        <v>3.3359640000000002</v>
      </c>
      <c r="P518" t="s">
        <v>5</v>
      </c>
      <c r="Q518">
        <v>269.16407800000002</v>
      </c>
      <c r="R518">
        <v>38.229863999999999</v>
      </c>
      <c r="S518" t="s">
        <v>6</v>
      </c>
      <c r="T518">
        <v>90.501133999999993</v>
      </c>
      <c r="U518">
        <v>0.85701300000000002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1.23E-3</v>
      </c>
      <c r="AG518">
        <v>0</v>
      </c>
      <c r="AH518" t="s">
        <v>11</v>
      </c>
      <c r="AI518">
        <v>0.99954100000000001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5624.1813380000003</v>
      </c>
      <c r="I519">
        <v>6631.6849609999999</v>
      </c>
      <c r="J519" t="s">
        <v>3</v>
      </c>
      <c r="K519">
        <v>5622.5169429999996</v>
      </c>
      <c r="L519">
        <v>6626.0518279999997</v>
      </c>
      <c r="M519" t="s">
        <v>4</v>
      </c>
      <c r="N519">
        <v>115.20247500000001</v>
      </c>
      <c r="O519">
        <v>3.5677889999999999</v>
      </c>
      <c r="P519" t="s">
        <v>5</v>
      </c>
      <c r="Q519">
        <v>285.16530599999999</v>
      </c>
      <c r="R519">
        <v>41.194848</v>
      </c>
      <c r="S519" t="s">
        <v>6</v>
      </c>
      <c r="T519">
        <v>95.800120000000007</v>
      </c>
      <c r="U519">
        <v>0.90092899999999998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1.23E-3</v>
      </c>
      <c r="AG519">
        <v>0</v>
      </c>
      <c r="AH519" t="s">
        <v>11</v>
      </c>
      <c r="AI519">
        <v>0.99959299999999995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5936.1561519999996</v>
      </c>
      <c r="I520">
        <v>6939.7164290000001</v>
      </c>
      <c r="J520" t="s">
        <v>3</v>
      </c>
      <c r="K520">
        <v>5934.4005569999999</v>
      </c>
      <c r="L520">
        <v>6933.6557380000004</v>
      </c>
      <c r="M520" t="s">
        <v>4</v>
      </c>
      <c r="N520">
        <v>121.552441</v>
      </c>
      <c r="O520">
        <v>3.7480560000000001</v>
      </c>
      <c r="P520" t="s">
        <v>5</v>
      </c>
      <c r="Q520">
        <v>301.343571</v>
      </c>
      <c r="R520">
        <v>44.907516000000001</v>
      </c>
      <c r="S520" t="s">
        <v>6</v>
      </c>
      <c r="T520">
        <v>101.107192</v>
      </c>
      <c r="U520">
        <v>0.936751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1.23E-3</v>
      </c>
      <c r="AG520">
        <v>0</v>
      </c>
      <c r="AH520" t="s">
        <v>11</v>
      </c>
      <c r="AI520">
        <v>0.99959299999999995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6250.0725000000002</v>
      </c>
      <c r="I521">
        <v>7801.358561</v>
      </c>
      <c r="J521" t="s">
        <v>3</v>
      </c>
      <c r="K521">
        <v>6248.2257810000001</v>
      </c>
      <c r="L521">
        <v>7794.7914739999997</v>
      </c>
      <c r="M521" t="s">
        <v>4</v>
      </c>
      <c r="N521">
        <v>127.973144</v>
      </c>
      <c r="O521">
        <v>4.0582729999999998</v>
      </c>
      <c r="P521" t="s">
        <v>5</v>
      </c>
      <c r="Q521">
        <v>317.82918599999999</v>
      </c>
      <c r="R521">
        <v>49.999657999999997</v>
      </c>
      <c r="S521" t="s">
        <v>6</v>
      </c>
      <c r="T521">
        <v>106.438688</v>
      </c>
      <c r="U521">
        <v>1.0198560000000001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1.23E-3</v>
      </c>
      <c r="AG521">
        <v>0</v>
      </c>
      <c r="AH521" t="s">
        <v>11</v>
      </c>
      <c r="AI521">
        <v>0.99960700000000002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299.57883299999997</v>
      </c>
      <c r="I522">
        <v>28.337665999999999</v>
      </c>
      <c r="J522" t="s">
        <v>3</v>
      </c>
      <c r="K522">
        <v>299.48527000000001</v>
      </c>
      <c r="L522">
        <v>28.323523999999999</v>
      </c>
      <c r="M522" t="s">
        <v>4</v>
      </c>
      <c r="N522">
        <v>6.2436720000000001</v>
      </c>
      <c r="O522">
        <v>3.5354999999999998E-2</v>
      </c>
      <c r="P522" t="s">
        <v>5</v>
      </c>
      <c r="Q522">
        <v>0</v>
      </c>
      <c r="R522">
        <v>0</v>
      </c>
      <c r="S522" t="s">
        <v>6</v>
      </c>
      <c r="T522">
        <v>5.3193960000000002</v>
      </c>
      <c r="U522">
        <v>4.5110000000000003E-3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1.232E-3</v>
      </c>
      <c r="AG522">
        <v>0</v>
      </c>
      <c r="AH522" t="s">
        <v>11</v>
      </c>
      <c r="AI522">
        <v>0.99597500000000005</v>
      </c>
      <c r="AJ522">
        <v>1.9999999999999999E-6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598.07917699999996</v>
      </c>
      <c r="I523">
        <v>45.594546000000001</v>
      </c>
      <c r="J523" t="s">
        <v>3</v>
      </c>
      <c r="K523">
        <v>597.89326400000004</v>
      </c>
      <c r="L523">
        <v>45.549128000000003</v>
      </c>
      <c r="M523" t="s">
        <v>4</v>
      </c>
      <c r="N523">
        <v>12.474332</v>
      </c>
      <c r="O523">
        <v>6.0836000000000001E-2</v>
      </c>
      <c r="P523" t="s">
        <v>5</v>
      </c>
      <c r="Q523">
        <v>0</v>
      </c>
      <c r="R523">
        <v>0</v>
      </c>
      <c r="S523" t="s">
        <v>6</v>
      </c>
      <c r="T523">
        <v>10.623632000000001</v>
      </c>
      <c r="U523">
        <v>8.7379999999999992E-3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1.2310000000000001E-3</v>
      </c>
      <c r="AG523">
        <v>0</v>
      </c>
      <c r="AH523" t="s">
        <v>11</v>
      </c>
      <c r="AI523">
        <v>0.996807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896.62439800000004</v>
      </c>
      <c r="I524">
        <v>46.081220999999999</v>
      </c>
      <c r="J524" t="s">
        <v>3</v>
      </c>
      <c r="K524">
        <v>896.34712999999999</v>
      </c>
      <c r="L524">
        <v>46.029375000000002</v>
      </c>
      <c r="M524" t="s">
        <v>4</v>
      </c>
      <c r="N524">
        <v>18.702908999999998</v>
      </c>
      <c r="O524">
        <v>8.3308999999999994E-2</v>
      </c>
      <c r="P524" t="s">
        <v>5</v>
      </c>
      <c r="Q524">
        <v>0</v>
      </c>
      <c r="R524">
        <v>0</v>
      </c>
      <c r="S524" t="s">
        <v>6</v>
      </c>
      <c r="T524">
        <v>15.944378</v>
      </c>
      <c r="U524">
        <v>1.0808E-2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1.23E-3</v>
      </c>
      <c r="AG524">
        <v>0</v>
      </c>
      <c r="AH524" t="s">
        <v>11</v>
      </c>
      <c r="AI524">
        <v>0.99722500000000003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1195.4190140000001</v>
      </c>
      <c r="I525">
        <v>46.807406999999998</v>
      </c>
      <c r="J525" t="s">
        <v>3</v>
      </c>
      <c r="K525">
        <v>1195.0502120000001</v>
      </c>
      <c r="L525">
        <v>46.759619000000001</v>
      </c>
      <c r="M525" t="s">
        <v>4</v>
      </c>
      <c r="N525">
        <v>24.927444999999999</v>
      </c>
      <c r="O525">
        <v>8.9526999999999995E-2</v>
      </c>
      <c r="P525" t="s">
        <v>5</v>
      </c>
      <c r="Q525">
        <v>0</v>
      </c>
      <c r="R525">
        <v>0</v>
      </c>
      <c r="S525" t="s">
        <v>6</v>
      </c>
      <c r="T525">
        <v>21.259536000000001</v>
      </c>
      <c r="U525">
        <v>1.2914999999999999E-2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1.23E-3</v>
      </c>
      <c r="AG525">
        <v>0</v>
      </c>
      <c r="AH525" t="s">
        <v>11</v>
      </c>
      <c r="AI525">
        <v>0.99759799999999998</v>
      </c>
      <c r="AJ525">
        <v>3.0000000000000001E-6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1495.1363060000001</v>
      </c>
      <c r="I526">
        <v>69.000895999999997</v>
      </c>
      <c r="J526" t="s">
        <v>3</v>
      </c>
      <c r="K526">
        <v>1494.675107</v>
      </c>
      <c r="L526">
        <v>68.888919000000001</v>
      </c>
      <c r="M526" t="s">
        <v>4</v>
      </c>
      <c r="N526">
        <v>31.194913</v>
      </c>
      <c r="O526">
        <v>0.15731600000000001</v>
      </c>
      <c r="P526" t="s">
        <v>5</v>
      </c>
      <c r="Q526">
        <v>0</v>
      </c>
      <c r="R526">
        <v>0</v>
      </c>
      <c r="S526" t="s">
        <v>6</v>
      </c>
      <c r="T526">
        <v>26.585694</v>
      </c>
      <c r="U526">
        <v>1.5824000000000001E-2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1.23E-3</v>
      </c>
      <c r="AG526">
        <v>0</v>
      </c>
      <c r="AH526" t="s">
        <v>11</v>
      </c>
      <c r="AI526">
        <v>0.99825900000000001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1794.660554</v>
      </c>
      <c r="I527">
        <v>160.814503</v>
      </c>
      <c r="J527" t="s">
        <v>3</v>
      </c>
      <c r="K527">
        <v>1794.1075169999999</v>
      </c>
      <c r="L527">
        <v>160.64130900000001</v>
      </c>
      <c r="M527" t="s">
        <v>4</v>
      </c>
      <c r="N527">
        <v>37.42597</v>
      </c>
      <c r="O527">
        <v>0.20758099999999999</v>
      </c>
      <c r="P527" t="s">
        <v>5</v>
      </c>
      <c r="Q527">
        <v>0</v>
      </c>
      <c r="R527">
        <v>0</v>
      </c>
      <c r="S527" t="s">
        <v>6</v>
      </c>
      <c r="T527">
        <v>31.901292000000002</v>
      </c>
      <c r="U527">
        <v>2.9864999999999999E-2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1.23E-3</v>
      </c>
      <c r="AG527">
        <v>0</v>
      </c>
      <c r="AH527" t="s">
        <v>11</v>
      </c>
      <c r="AI527">
        <v>0.99854799999999999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2093.4696530000001</v>
      </c>
      <c r="I528">
        <v>221.74638899999999</v>
      </c>
      <c r="J528" t="s">
        <v>3</v>
      </c>
      <c r="K528">
        <v>2092.825703</v>
      </c>
      <c r="L528">
        <v>221.50474600000001</v>
      </c>
      <c r="M528" t="s">
        <v>4</v>
      </c>
      <c r="N528">
        <v>43.617832</v>
      </c>
      <c r="O528">
        <v>0.240484</v>
      </c>
      <c r="P528" t="s">
        <v>5</v>
      </c>
      <c r="Q528">
        <v>0</v>
      </c>
      <c r="R528">
        <v>0</v>
      </c>
      <c r="S528" t="s">
        <v>6</v>
      </c>
      <c r="T528">
        <v>37.223274000000004</v>
      </c>
      <c r="U528">
        <v>4.7743000000000001E-2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1.23E-3</v>
      </c>
      <c r="AG528">
        <v>0</v>
      </c>
      <c r="AH528" t="s">
        <v>11</v>
      </c>
      <c r="AI528">
        <v>0.99880400000000003</v>
      </c>
      <c r="AJ528">
        <v>9.9999999999999995E-7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2392.8266210000002</v>
      </c>
      <c r="I529">
        <v>241.339485</v>
      </c>
      <c r="J529" t="s">
        <v>3</v>
      </c>
      <c r="K529">
        <v>2392.0898440000001</v>
      </c>
      <c r="L529">
        <v>241.18570800000001</v>
      </c>
      <c r="M529" t="s">
        <v>4</v>
      </c>
      <c r="N529">
        <v>49.841836000000001</v>
      </c>
      <c r="O529">
        <v>0.298068</v>
      </c>
      <c r="P529" t="s">
        <v>5</v>
      </c>
      <c r="Q529">
        <v>0</v>
      </c>
      <c r="R529">
        <v>0</v>
      </c>
      <c r="S529" t="s">
        <v>6</v>
      </c>
      <c r="T529">
        <v>42.546880000000002</v>
      </c>
      <c r="U529">
        <v>5.5738000000000003E-2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1.23E-3</v>
      </c>
      <c r="AG529">
        <v>0</v>
      </c>
      <c r="AH529" t="s">
        <v>11</v>
      </c>
      <c r="AI529">
        <v>0.99900999999999995</v>
      </c>
      <c r="AJ529">
        <v>9.9999999999999995E-7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2691.1422309999998</v>
      </c>
      <c r="I530">
        <v>235.57350199999999</v>
      </c>
      <c r="J530" t="s">
        <v>3</v>
      </c>
      <c r="K530">
        <v>2690.3146000000002</v>
      </c>
      <c r="L530">
        <v>235.451381</v>
      </c>
      <c r="M530" t="s">
        <v>4</v>
      </c>
      <c r="N530">
        <v>56.043680999999999</v>
      </c>
      <c r="O530">
        <v>0.30787599999999998</v>
      </c>
      <c r="P530" t="s">
        <v>5</v>
      </c>
      <c r="Q530">
        <v>0</v>
      </c>
      <c r="R530">
        <v>0</v>
      </c>
      <c r="S530" t="s">
        <v>6</v>
      </c>
      <c r="T530">
        <v>47.846995999999997</v>
      </c>
      <c r="U530">
        <v>5.5788999999999998E-2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1.23E-3</v>
      </c>
      <c r="AG530">
        <v>0</v>
      </c>
      <c r="AH530" t="s">
        <v>11</v>
      </c>
      <c r="AI530">
        <v>0.99917199999999995</v>
      </c>
      <c r="AJ530">
        <v>9.9999999999999995E-7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2989.7068749999999</v>
      </c>
      <c r="I531">
        <v>242.70784800000001</v>
      </c>
      <c r="J531" t="s">
        <v>3</v>
      </c>
      <c r="K531">
        <v>2988.788247</v>
      </c>
      <c r="L531">
        <v>242.53688399999999</v>
      </c>
      <c r="M531" t="s">
        <v>4</v>
      </c>
      <c r="N531">
        <v>62.303964999999998</v>
      </c>
      <c r="O531">
        <v>0.352134</v>
      </c>
      <c r="P531" t="s">
        <v>5</v>
      </c>
      <c r="Q531">
        <v>0</v>
      </c>
      <c r="R531">
        <v>0</v>
      </c>
      <c r="S531" t="s">
        <v>6</v>
      </c>
      <c r="T531">
        <v>53.148119999999999</v>
      </c>
      <c r="U531">
        <v>5.6863999999999998E-2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1.23E-3</v>
      </c>
      <c r="AG531">
        <v>0</v>
      </c>
      <c r="AH531" t="s">
        <v>11</v>
      </c>
      <c r="AI531">
        <v>0.99922599999999995</v>
      </c>
      <c r="AJ531">
        <v>9.9999999999999995E-7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3288.1634370000002</v>
      </c>
      <c r="I532">
        <v>251.38623999999999</v>
      </c>
      <c r="J532" t="s">
        <v>3</v>
      </c>
      <c r="K532">
        <v>3287.1529540000001</v>
      </c>
      <c r="L532">
        <v>251.25679299999999</v>
      </c>
      <c r="M532" t="s">
        <v>4</v>
      </c>
      <c r="N532">
        <v>68.538507999999993</v>
      </c>
      <c r="O532">
        <v>0.36804599999999998</v>
      </c>
      <c r="P532" t="s">
        <v>5</v>
      </c>
      <c r="Q532">
        <v>0</v>
      </c>
      <c r="R532">
        <v>0</v>
      </c>
      <c r="S532" t="s">
        <v>6</v>
      </c>
      <c r="T532">
        <v>58.465547999999998</v>
      </c>
      <c r="U532">
        <v>6.5008999999999997E-2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1.23E-3</v>
      </c>
      <c r="AG532">
        <v>0</v>
      </c>
      <c r="AH532" t="s">
        <v>11</v>
      </c>
      <c r="AI532">
        <v>0.999278</v>
      </c>
      <c r="AJ532">
        <v>9.9999999999999995E-7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3587.7546630000002</v>
      </c>
      <c r="I533">
        <v>362.08072099999998</v>
      </c>
      <c r="J533" t="s">
        <v>3</v>
      </c>
      <c r="K533">
        <v>3586.652998</v>
      </c>
      <c r="L533">
        <v>361.94453600000003</v>
      </c>
      <c r="M533" t="s">
        <v>4</v>
      </c>
      <c r="N533">
        <v>74.754341999999994</v>
      </c>
      <c r="O533">
        <v>0.38638400000000001</v>
      </c>
      <c r="P533" t="s">
        <v>5</v>
      </c>
      <c r="Q533">
        <v>0</v>
      </c>
      <c r="R533">
        <v>0</v>
      </c>
      <c r="S533" t="s">
        <v>6</v>
      </c>
      <c r="T533">
        <v>63.78125</v>
      </c>
      <c r="U533">
        <v>9.3628000000000003E-2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1.23E-3</v>
      </c>
      <c r="AG533">
        <v>0</v>
      </c>
      <c r="AH533" t="s">
        <v>11</v>
      </c>
      <c r="AI533">
        <v>0.99932399999999999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3887.2229539999998</v>
      </c>
      <c r="I534">
        <v>483.14027700000003</v>
      </c>
      <c r="J534" t="s">
        <v>3</v>
      </c>
      <c r="K534">
        <v>3886.0282470000002</v>
      </c>
      <c r="L534">
        <v>482.92001499999998</v>
      </c>
      <c r="M534" t="s">
        <v>4</v>
      </c>
      <c r="N534">
        <v>81.018066000000005</v>
      </c>
      <c r="O534">
        <v>0.41595799999999999</v>
      </c>
      <c r="P534" t="s">
        <v>5</v>
      </c>
      <c r="Q534">
        <v>0</v>
      </c>
      <c r="R534">
        <v>0</v>
      </c>
      <c r="S534" t="s">
        <v>6</v>
      </c>
      <c r="T534">
        <v>69.093118000000004</v>
      </c>
      <c r="U534">
        <v>0.120881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1.23E-3</v>
      </c>
      <c r="AG534">
        <v>0</v>
      </c>
      <c r="AH534" t="s">
        <v>11</v>
      </c>
      <c r="AI534">
        <v>0.99934199999999995</v>
      </c>
      <c r="AJ534">
        <v>9.9999999999999995E-7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4185.8471970000001</v>
      </c>
      <c r="I535">
        <v>492.58275200000003</v>
      </c>
      <c r="J535" t="s">
        <v>3</v>
      </c>
      <c r="K535">
        <v>4184.5604199999998</v>
      </c>
      <c r="L535">
        <v>492.29087600000003</v>
      </c>
      <c r="M535" t="s">
        <v>4</v>
      </c>
      <c r="N535">
        <v>87.212665000000001</v>
      </c>
      <c r="O535">
        <v>0.395646</v>
      </c>
      <c r="P535" t="s">
        <v>5</v>
      </c>
      <c r="Q535">
        <v>0</v>
      </c>
      <c r="R535">
        <v>0</v>
      </c>
      <c r="S535" t="s">
        <v>6</v>
      </c>
      <c r="T535">
        <v>74.401172000000003</v>
      </c>
      <c r="U535">
        <v>0.122263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1.23E-3</v>
      </c>
      <c r="AG535">
        <v>0</v>
      </c>
      <c r="AH535" t="s">
        <v>11</v>
      </c>
      <c r="AI535">
        <v>0.99934299999999998</v>
      </c>
      <c r="AJ535">
        <v>9.9999999999999995E-7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4485.7717480000001</v>
      </c>
      <c r="I536">
        <v>750.85404600000004</v>
      </c>
      <c r="J536" t="s">
        <v>3</v>
      </c>
      <c r="K536">
        <v>4484.3936910000002</v>
      </c>
      <c r="L536">
        <v>750.47482300000001</v>
      </c>
      <c r="M536" t="s">
        <v>4</v>
      </c>
      <c r="N536">
        <v>93.489279999999994</v>
      </c>
      <c r="O536">
        <v>0.50614999999999999</v>
      </c>
      <c r="P536" t="s">
        <v>5</v>
      </c>
      <c r="Q536">
        <v>0</v>
      </c>
      <c r="R536">
        <v>0</v>
      </c>
      <c r="S536" t="s">
        <v>6</v>
      </c>
      <c r="T536">
        <v>79.723442000000006</v>
      </c>
      <c r="U536">
        <v>0.166987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1.23E-3</v>
      </c>
      <c r="AG536">
        <v>0</v>
      </c>
      <c r="AH536" t="s">
        <v>11</v>
      </c>
      <c r="AI536">
        <v>0.99943099999999996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4784.3112789999996</v>
      </c>
      <c r="I537">
        <v>751.74027699999999</v>
      </c>
      <c r="J537" t="s">
        <v>3</v>
      </c>
      <c r="K537">
        <v>4782.8417769999996</v>
      </c>
      <c r="L537">
        <v>751.44444799999997</v>
      </c>
      <c r="M537" t="s">
        <v>4</v>
      </c>
      <c r="N537">
        <v>99.736254000000002</v>
      </c>
      <c r="O537">
        <v>0.56710099999999997</v>
      </c>
      <c r="P537" t="s">
        <v>5</v>
      </c>
      <c r="Q537">
        <v>0</v>
      </c>
      <c r="R537">
        <v>0</v>
      </c>
      <c r="S537" t="s">
        <v>6</v>
      </c>
      <c r="T537">
        <v>85.033563999999998</v>
      </c>
      <c r="U537">
        <v>0.16694999999999999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1.23E-3</v>
      </c>
      <c r="AG537">
        <v>0</v>
      </c>
      <c r="AH537" t="s">
        <v>11</v>
      </c>
      <c r="AI537">
        <v>0.99944200000000005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5083.0397169999997</v>
      </c>
      <c r="I538">
        <v>829.89799400000004</v>
      </c>
      <c r="J538" t="s">
        <v>3</v>
      </c>
      <c r="K538">
        <v>5081.4791699999996</v>
      </c>
      <c r="L538">
        <v>829.49974799999995</v>
      </c>
      <c r="M538" t="s">
        <v>4</v>
      </c>
      <c r="N538">
        <v>105.951972</v>
      </c>
      <c r="O538">
        <v>0.62062200000000001</v>
      </c>
      <c r="P538" t="s">
        <v>5</v>
      </c>
      <c r="Q538">
        <v>0</v>
      </c>
      <c r="R538">
        <v>0</v>
      </c>
      <c r="S538" t="s">
        <v>6</v>
      </c>
      <c r="T538">
        <v>90.340816000000004</v>
      </c>
      <c r="U538">
        <v>0.181476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1.23E-3</v>
      </c>
      <c r="AG538">
        <v>0</v>
      </c>
      <c r="AH538" t="s">
        <v>11</v>
      </c>
      <c r="AI538">
        <v>0.99949200000000005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5381.5669340000004</v>
      </c>
      <c r="I539">
        <v>863.49541399999998</v>
      </c>
      <c r="J539" t="s">
        <v>3</v>
      </c>
      <c r="K539">
        <v>5379.914941</v>
      </c>
      <c r="L539">
        <v>863.07257200000004</v>
      </c>
      <c r="M539" t="s">
        <v>4</v>
      </c>
      <c r="N539">
        <v>112.185937</v>
      </c>
      <c r="O539">
        <v>0.69025099999999995</v>
      </c>
      <c r="P539" t="s">
        <v>5</v>
      </c>
      <c r="Q539">
        <v>0</v>
      </c>
      <c r="R539">
        <v>0</v>
      </c>
      <c r="S539" t="s">
        <v>6</v>
      </c>
      <c r="T539">
        <v>95.644803999999993</v>
      </c>
      <c r="U539">
        <v>0.17707100000000001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1.23E-3</v>
      </c>
      <c r="AG539">
        <v>0</v>
      </c>
      <c r="AH539" t="s">
        <v>11</v>
      </c>
      <c r="AI539">
        <v>0.99955499999999997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5680.8321290000004</v>
      </c>
      <c r="I540">
        <v>841.85533099999998</v>
      </c>
      <c r="J540" t="s">
        <v>3</v>
      </c>
      <c r="K540">
        <v>5679.0888480000003</v>
      </c>
      <c r="L540">
        <v>841.529267</v>
      </c>
      <c r="M540" t="s">
        <v>4</v>
      </c>
      <c r="N540">
        <v>118.401518</v>
      </c>
      <c r="O540">
        <v>0.65930900000000003</v>
      </c>
      <c r="P540" t="s">
        <v>5</v>
      </c>
      <c r="Q540">
        <v>0</v>
      </c>
      <c r="R540">
        <v>0</v>
      </c>
      <c r="S540" t="s">
        <v>6</v>
      </c>
      <c r="T540">
        <v>100.967466</v>
      </c>
      <c r="U540">
        <v>0.17021500000000001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1.23E-3</v>
      </c>
      <c r="AG540">
        <v>0</v>
      </c>
      <c r="AH540" t="s">
        <v>11</v>
      </c>
      <c r="AI540">
        <v>0.99960199999999999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5979.8430859999999</v>
      </c>
      <c r="I541">
        <v>960.404899</v>
      </c>
      <c r="J541" t="s">
        <v>3</v>
      </c>
      <c r="K541">
        <v>5978.0092379999996</v>
      </c>
      <c r="L541">
        <v>960.02099699999997</v>
      </c>
      <c r="M541" t="s">
        <v>4</v>
      </c>
      <c r="N541">
        <v>124.64716900000001</v>
      </c>
      <c r="O541">
        <v>0.75624499999999995</v>
      </c>
      <c r="P541" t="s">
        <v>5</v>
      </c>
      <c r="Q541">
        <v>0</v>
      </c>
      <c r="R541">
        <v>0</v>
      </c>
      <c r="S541" t="s">
        <v>6</v>
      </c>
      <c r="T541">
        <v>106.295896</v>
      </c>
      <c r="U541">
        <v>0.17759800000000001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1.23E-3</v>
      </c>
      <c r="AG541">
        <v>0</v>
      </c>
      <c r="AH541" t="s">
        <v>11</v>
      </c>
      <c r="AI541">
        <v>0.99960700000000002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42.167879999999997</v>
      </c>
      <c r="I542">
        <v>0.62222900000000003</v>
      </c>
      <c r="J542" t="s">
        <v>3</v>
      </c>
      <c r="K542">
        <v>42.120567999999999</v>
      </c>
      <c r="L542">
        <v>0.62016300000000002</v>
      </c>
      <c r="M542" t="s">
        <v>4</v>
      </c>
      <c r="N542">
        <v>2.1615060000000001</v>
      </c>
      <c r="O542">
        <v>2.317E-3</v>
      </c>
      <c r="P542" t="s">
        <v>5</v>
      </c>
      <c r="Q542">
        <v>6.148542</v>
      </c>
      <c r="R542">
        <v>1.9827999999999998E-2</v>
      </c>
      <c r="S542" t="s">
        <v>6</v>
      </c>
      <c r="T542">
        <v>1.5573380000000001</v>
      </c>
      <c r="U542">
        <v>7.2999999999999996E-4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1.2359999999999999E-3</v>
      </c>
      <c r="AG542">
        <v>0</v>
      </c>
      <c r="AH542" t="s">
        <v>11</v>
      </c>
      <c r="AI542">
        <v>0.99625600000000003</v>
      </c>
      <c r="AJ542">
        <v>3.0000000000000001E-6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84.191249999999997</v>
      </c>
      <c r="I543">
        <v>2.4025270000000001</v>
      </c>
      <c r="J543" t="s">
        <v>3</v>
      </c>
      <c r="K543">
        <v>84.097464000000002</v>
      </c>
      <c r="L543">
        <v>2.3943699999999999</v>
      </c>
      <c r="M543" t="s">
        <v>4</v>
      </c>
      <c r="N543">
        <v>4.3242599999999998</v>
      </c>
      <c r="O543">
        <v>7.4609999999999998E-3</v>
      </c>
      <c r="P543" t="s">
        <v>5</v>
      </c>
      <c r="Q543">
        <v>12.112959999999999</v>
      </c>
      <c r="R543">
        <v>7.3547000000000001E-2</v>
      </c>
      <c r="S543" t="s">
        <v>6</v>
      </c>
      <c r="T543">
        <v>3.1143939999999999</v>
      </c>
      <c r="U543">
        <v>2.9520000000000002E-3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1.2310000000000001E-3</v>
      </c>
      <c r="AG543">
        <v>0</v>
      </c>
      <c r="AH543" t="s">
        <v>11</v>
      </c>
      <c r="AI543">
        <v>0.99708200000000002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126.286168</v>
      </c>
      <c r="I544">
        <v>4.4266050000000003</v>
      </c>
      <c r="J544" t="s">
        <v>3</v>
      </c>
      <c r="K544">
        <v>126.146064</v>
      </c>
      <c r="L544">
        <v>4.4137740000000001</v>
      </c>
      <c r="M544" t="s">
        <v>4</v>
      </c>
      <c r="N544">
        <v>6.4859960000000001</v>
      </c>
      <c r="O544">
        <v>1.0508999999999999E-2</v>
      </c>
      <c r="P544" t="s">
        <v>5</v>
      </c>
      <c r="Q544">
        <v>18.034217999999999</v>
      </c>
      <c r="R544">
        <v>0.121091</v>
      </c>
      <c r="S544" t="s">
        <v>6</v>
      </c>
      <c r="T544">
        <v>4.6801320000000004</v>
      </c>
      <c r="U544">
        <v>5.62E-3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1.23E-3</v>
      </c>
      <c r="AG544">
        <v>0</v>
      </c>
      <c r="AH544" t="s">
        <v>11</v>
      </c>
      <c r="AI544">
        <v>0.99783999999999995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168.17655999999999</v>
      </c>
      <c r="I545">
        <v>4.518154</v>
      </c>
      <c r="J545" t="s">
        <v>3</v>
      </c>
      <c r="K545">
        <v>167.99016599999999</v>
      </c>
      <c r="L545">
        <v>4.504791</v>
      </c>
      <c r="M545" t="s">
        <v>4</v>
      </c>
      <c r="N545">
        <v>8.6401280000000007</v>
      </c>
      <c r="O545">
        <v>1.3564E-2</v>
      </c>
      <c r="P545" t="s">
        <v>5</v>
      </c>
      <c r="Q545">
        <v>23.931629999999998</v>
      </c>
      <c r="R545">
        <v>0.139788</v>
      </c>
      <c r="S545" t="s">
        <v>6</v>
      </c>
      <c r="T545">
        <v>6.2363920000000004</v>
      </c>
      <c r="U545">
        <v>6.2139999999999999E-3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1.23E-3</v>
      </c>
      <c r="AG545">
        <v>0</v>
      </c>
      <c r="AH545" t="s">
        <v>11</v>
      </c>
      <c r="AI545">
        <v>0.99822299999999997</v>
      </c>
      <c r="AJ545">
        <v>1.9999999999999999E-6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209.93588</v>
      </c>
      <c r="I546">
        <v>5.9303460000000001</v>
      </c>
      <c r="J546" t="s">
        <v>3</v>
      </c>
      <c r="K546">
        <v>209.703158</v>
      </c>
      <c r="L546">
        <v>5.9089720000000003</v>
      </c>
      <c r="M546" t="s">
        <v>4</v>
      </c>
      <c r="N546">
        <v>10.786136000000001</v>
      </c>
      <c r="O546">
        <v>1.898E-2</v>
      </c>
      <c r="P546" t="s">
        <v>5</v>
      </c>
      <c r="Q546">
        <v>29.804832000000001</v>
      </c>
      <c r="R546">
        <v>0.16713600000000001</v>
      </c>
      <c r="S546" t="s">
        <v>6</v>
      </c>
      <c r="T546">
        <v>7.7862119999999999</v>
      </c>
      <c r="U546">
        <v>8.3429999999999997E-3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0.99852799999999997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251.97551200000001</v>
      </c>
      <c r="I547">
        <v>7.6668890000000003</v>
      </c>
      <c r="J547" t="s">
        <v>3</v>
      </c>
      <c r="K547">
        <v>251.69659999999999</v>
      </c>
      <c r="L547">
        <v>7.6393829999999996</v>
      </c>
      <c r="M547" t="s">
        <v>4</v>
      </c>
      <c r="N547">
        <v>12.939946000000001</v>
      </c>
      <c r="O547">
        <v>2.0341999999999999E-2</v>
      </c>
      <c r="P547" t="s">
        <v>5</v>
      </c>
      <c r="Q547">
        <v>35.710158</v>
      </c>
      <c r="R547">
        <v>0.22020999999999999</v>
      </c>
      <c r="S547" t="s">
        <v>6</v>
      </c>
      <c r="T547">
        <v>9.3460280000000004</v>
      </c>
      <c r="U547">
        <v>1.0456E-2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0.99868599999999996</v>
      </c>
      <c r="AJ547">
        <v>9.9999999999999995E-7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293.792078</v>
      </c>
      <c r="I548">
        <v>10.575772000000001</v>
      </c>
      <c r="J548" t="s">
        <v>3</v>
      </c>
      <c r="K548">
        <v>293.46724399999999</v>
      </c>
      <c r="L548">
        <v>10.538167</v>
      </c>
      <c r="M548" t="s">
        <v>4</v>
      </c>
      <c r="N548">
        <v>15.084994</v>
      </c>
      <c r="O548">
        <v>2.5517000000000001E-2</v>
      </c>
      <c r="P548" t="s">
        <v>5</v>
      </c>
      <c r="Q548">
        <v>41.591498000000001</v>
      </c>
      <c r="R548">
        <v>0.292211</v>
      </c>
      <c r="S548" t="s">
        <v>6</v>
      </c>
      <c r="T548">
        <v>10.899710000000001</v>
      </c>
      <c r="U548">
        <v>1.3240999999999999E-2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0.99883</v>
      </c>
      <c r="AJ548">
        <v>9.9999999999999995E-7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335.48054400000001</v>
      </c>
      <c r="I549">
        <v>12.22076</v>
      </c>
      <c r="J549" t="s">
        <v>3</v>
      </c>
      <c r="K549">
        <v>335.10979200000003</v>
      </c>
      <c r="L549">
        <v>12.178336</v>
      </c>
      <c r="M549" t="s">
        <v>4</v>
      </c>
      <c r="N549">
        <v>17.227988</v>
      </c>
      <c r="O549">
        <v>2.9347000000000002E-2</v>
      </c>
      <c r="P549" t="s">
        <v>5</v>
      </c>
      <c r="Q549">
        <v>47.445912</v>
      </c>
      <c r="R549">
        <v>0.350379</v>
      </c>
      <c r="S549" t="s">
        <v>6</v>
      </c>
      <c r="T549">
        <v>12.447194</v>
      </c>
      <c r="U549">
        <v>1.478E-2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0.99896300000000005</v>
      </c>
      <c r="AJ549">
        <v>9.9999999999999995E-7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377.29567600000001</v>
      </c>
      <c r="I550">
        <v>12.294219</v>
      </c>
      <c r="J550" t="s">
        <v>3</v>
      </c>
      <c r="K550">
        <v>376.87843400000003</v>
      </c>
      <c r="L550">
        <v>12.249542999999999</v>
      </c>
      <c r="M550" t="s">
        <v>4</v>
      </c>
      <c r="N550">
        <v>19.375205999999999</v>
      </c>
      <c r="O550">
        <v>2.9729999999999999E-2</v>
      </c>
      <c r="P550" t="s">
        <v>5</v>
      </c>
      <c r="Q550">
        <v>53.317723999999998</v>
      </c>
      <c r="R550">
        <v>0.36254799999999998</v>
      </c>
      <c r="S550" t="s">
        <v>6</v>
      </c>
      <c r="T550">
        <v>14.002520000000001</v>
      </c>
      <c r="U550">
        <v>1.5729E-2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0.99905699999999997</v>
      </c>
      <c r="AJ550">
        <v>9.9999999999999995E-7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419.21062799999999</v>
      </c>
      <c r="I551">
        <v>14.603987999999999</v>
      </c>
      <c r="J551" t="s">
        <v>3</v>
      </c>
      <c r="K551">
        <v>418.74740600000001</v>
      </c>
      <c r="L551">
        <v>14.554039</v>
      </c>
      <c r="M551" t="s">
        <v>4</v>
      </c>
      <c r="N551">
        <v>21.528093999999999</v>
      </c>
      <c r="O551">
        <v>3.5243999999999998E-2</v>
      </c>
      <c r="P551" t="s">
        <v>5</v>
      </c>
      <c r="Q551">
        <v>59.197276000000002</v>
      </c>
      <c r="R551">
        <v>0.37656899999999999</v>
      </c>
      <c r="S551" t="s">
        <v>6</v>
      </c>
      <c r="T551">
        <v>15.556418000000001</v>
      </c>
      <c r="U551">
        <v>1.6882999999999999E-2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0.99916899999999997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461.37725399999999</v>
      </c>
      <c r="I552">
        <v>19.06307</v>
      </c>
      <c r="J552" t="s">
        <v>3</v>
      </c>
      <c r="K552">
        <v>460.86703399999999</v>
      </c>
      <c r="L552">
        <v>19.000122999999999</v>
      </c>
      <c r="M552" t="s">
        <v>4</v>
      </c>
      <c r="N552">
        <v>23.696268</v>
      </c>
      <c r="O552">
        <v>4.4187999999999998E-2</v>
      </c>
      <c r="P552" t="s">
        <v>5</v>
      </c>
      <c r="Q552">
        <v>65.121601999999996</v>
      </c>
      <c r="R552">
        <v>0.480989</v>
      </c>
      <c r="S552" t="s">
        <v>6</v>
      </c>
      <c r="T552">
        <v>17.124127999999999</v>
      </c>
      <c r="U552">
        <v>2.1947000000000001E-2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0.999193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503.260154</v>
      </c>
      <c r="I553">
        <v>20.433375999999999</v>
      </c>
      <c r="J553" t="s">
        <v>3</v>
      </c>
      <c r="K553">
        <v>502.70379800000001</v>
      </c>
      <c r="L553">
        <v>20.367024000000001</v>
      </c>
      <c r="M553" t="s">
        <v>4</v>
      </c>
      <c r="N553">
        <v>25.84545</v>
      </c>
      <c r="O553">
        <v>5.0916000000000003E-2</v>
      </c>
      <c r="P553" t="s">
        <v>5</v>
      </c>
      <c r="Q553">
        <v>71.005725999999996</v>
      </c>
      <c r="R553">
        <v>0.53178700000000001</v>
      </c>
      <c r="S553" t="s">
        <v>6</v>
      </c>
      <c r="T553">
        <v>18.678395999999999</v>
      </c>
      <c r="U553">
        <v>2.3112000000000001E-2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0.99928899999999998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545.07213000000002</v>
      </c>
      <c r="I554">
        <v>21.389886000000001</v>
      </c>
      <c r="J554" t="s">
        <v>3</v>
      </c>
      <c r="K554">
        <v>544.46959800000002</v>
      </c>
      <c r="L554">
        <v>21.321960000000001</v>
      </c>
      <c r="M554" t="s">
        <v>4</v>
      </c>
      <c r="N554">
        <v>28.003536</v>
      </c>
      <c r="O554">
        <v>5.5426000000000003E-2</v>
      </c>
      <c r="P554" t="s">
        <v>5</v>
      </c>
      <c r="Q554">
        <v>76.880712000000003</v>
      </c>
      <c r="R554">
        <v>0.56229899999999999</v>
      </c>
      <c r="S554" t="s">
        <v>6</v>
      </c>
      <c r="T554">
        <v>20.230698</v>
      </c>
      <c r="U554">
        <v>2.5264999999999999E-2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0.99934500000000004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586.81072400000005</v>
      </c>
      <c r="I555">
        <v>21.284132</v>
      </c>
      <c r="J555" t="s">
        <v>3</v>
      </c>
      <c r="K555">
        <v>586.16240600000003</v>
      </c>
      <c r="L555">
        <v>21.218377</v>
      </c>
      <c r="M555" t="s">
        <v>4</v>
      </c>
      <c r="N555">
        <v>30.143622000000001</v>
      </c>
      <c r="O555">
        <v>5.1329E-2</v>
      </c>
      <c r="P555" t="s">
        <v>5</v>
      </c>
      <c r="Q555">
        <v>82.754086000000001</v>
      </c>
      <c r="R555">
        <v>0.59786600000000001</v>
      </c>
      <c r="S555" t="s">
        <v>6</v>
      </c>
      <c r="T555">
        <v>21.782409999999999</v>
      </c>
      <c r="U555">
        <v>2.5742999999999999E-2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0.99940700000000005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628.78842799999995</v>
      </c>
      <c r="I556">
        <v>23.494109000000002</v>
      </c>
      <c r="J556" t="s">
        <v>3</v>
      </c>
      <c r="K556">
        <v>628.09324800000002</v>
      </c>
      <c r="L556">
        <v>23.42775</v>
      </c>
      <c r="M556" t="s">
        <v>4</v>
      </c>
      <c r="N556">
        <v>32.299286000000002</v>
      </c>
      <c r="O556">
        <v>5.7598000000000003E-2</v>
      </c>
      <c r="P556" t="s">
        <v>5</v>
      </c>
      <c r="Q556">
        <v>88.653707999999995</v>
      </c>
      <c r="R556">
        <v>0.68269500000000005</v>
      </c>
      <c r="S556" t="s">
        <v>6</v>
      </c>
      <c r="T556">
        <v>23.338491999999999</v>
      </c>
      <c r="U556">
        <v>2.9367000000000001E-2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0.99943700000000002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670.68062399999997</v>
      </c>
      <c r="I557">
        <v>27.078241999999999</v>
      </c>
      <c r="J557" t="s">
        <v>3</v>
      </c>
      <c r="K557">
        <v>669.93923199999995</v>
      </c>
      <c r="L557">
        <v>26.999753999999999</v>
      </c>
      <c r="M557" t="s">
        <v>4</v>
      </c>
      <c r="N557">
        <v>34.442366</v>
      </c>
      <c r="O557">
        <v>6.8291000000000004E-2</v>
      </c>
      <c r="P557" t="s">
        <v>5</v>
      </c>
      <c r="Q557">
        <v>94.543372000000005</v>
      </c>
      <c r="R557">
        <v>0.78570300000000004</v>
      </c>
      <c r="S557" t="s">
        <v>6</v>
      </c>
      <c r="T557">
        <v>24.891952</v>
      </c>
      <c r="U557">
        <v>3.2288999999999998E-2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0.999475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712.47731799999997</v>
      </c>
      <c r="I558">
        <v>25.625883999999999</v>
      </c>
      <c r="J558" t="s">
        <v>3</v>
      </c>
      <c r="K558">
        <v>711.68992600000001</v>
      </c>
      <c r="L558">
        <v>25.551447</v>
      </c>
      <c r="M558" t="s">
        <v>4</v>
      </c>
      <c r="N558">
        <v>36.594208000000002</v>
      </c>
      <c r="O558">
        <v>6.5337999999999993E-2</v>
      </c>
      <c r="P558" t="s">
        <v>5</v>
      </c>
      <c r="Q558">
        <v>100.437612</v>
      </c>
      <c r="R558">
        <v>0.81503999999999999</v>
      </c>
      <c r="S558" t="s">
        <v>6</v>
      </c>
      <c r="T558">
        <v>26.444284</v>
      </c>
      <c r="U558">
        <v>3.2022000000000002E-2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0.99948199999999998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754.37696400000004</v>
      </c>
      <c r="I559">
        <v>25.933615</v>
      </c>
      <c r="J559" t="s">
        <v>3</v>
      </c>
      <c r="K559">
        <v>753.54355199999998</v>
      </c>
      <c r="L559">
        <v>25.859508999999999</v>
      </c>
      <c r="M559" t="s">
        <v>4</v>
      </c>
      <c r="N559">
        <v>38.737229999999997</v>
      </c>
      <c r="O559">
        <v>6.8212999999999996E-2</v>
      </c>
      <c r="P559" t="s">
        <v>5</v>
      </c>
      <c r="Q559">
        <v>106.332836</v>
      </c>
      <c r="R559">
        <v>0.86743899999999996</v>
      </c>
      <c r="S559" t="s">
        <v>6</v>
      </c>
      <c r="T559">
        <v>27.998398000000002</v>
      </c>
      <c r="U559">
        <v>3.3757000000000002E-2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0.99948300000000001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796.34695199999999</v>
      </c>
      <c r="I560">
        <v>29.015006</v>
      </c>
      <c r="J560" t="s">
        <v>3</v>
      </c>
      <c r="K560">
        <v>795.467308</v>
      </c>
      <c r="L560">
        <v>28.930592999999998</v>
      </c>
      <c r="M560" t="s">
        <v>4</v>
      </c>
      <c r="N560">
        <v>40.891325999999999</v>
      </c>
      <c r="O560">
        <v>7.4702000000000005E-2</v>
      </c>
      <c r="P560" t="s">
        <v>5</v>
      </c>
      <c r="Q560">
        <v>112.232322</v>
      </c>
      <c r="R560">
        <v>0.94270500000000002</v>
      </c>
      <c r="S560" t="s">
        <v>6</v>
      </c>
      <c r="T560">
        <v>29.555768</v>
      </c>
      <c r="U560">
        <v>3.7876E-2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0.99950899999999998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838.17423399999996</v>
      </c>
      <c r="I561">
        <v>33.515407000000003</v>
      </c>
      <c r="J561" t="s">
        <v>3</v>
      </c>
      <c r="K561">
        <v>837.248784</v>
      </c>
      <c r="L561">
        <v>33.420273000000002</v>
      </c>
      <c r="M561" t="s">
        <v>4</v>
      </c>
      <c r="N561">
        <v>43.036256000000002</v>
      </c>
      <c r="O561">
        <v>8.5111999999999993E-2</v>
      </c>
      <c r="P561" t="s">
        <v>5</v>
      </c>
      <c r="Q561">
        <v>118.116416</v>
      </c>
      <c r="R561">
        <v>1.0250710000000001</v>
      </c>
      <c r="S561" t="s">
        <v>6</v>
      </c>
      <c r="T561">
        <v>31.104384</v>
      </c>
      <c r="U561">
        <v>4.2256000000000002E-2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0.99951999999999996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75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37.965248000000003</v>
      </c>
      <c r="I562">
        <v>1.659297</v>
      </c>
      <c r="J562" t="s">
        <v>3</v>
      </c>
      <c r="K562">
        <v>37.918018000000004</v>
      </c>
      <c r="L562">
        <v>1.6531709999999999</v>
      </c>
      <c r="M562" t="s">
        <v>4</v>
      </c>
      <c r="N562">
        <v>2.1701760000000001</v>
      </c>
      <c r="O562">
        <v>5.3420000000000004E-3</v>
      </c>
      <c r="P562" t="s">
        <v>5</v>
      </c>
      <c r="Q562">
        <v>0</v>
      </c>
      <c r="R562">
        <v>0</v>
      </c>
      <c r="S562" t="s">
        <v>6</v>
      </c>
      <c r="T562">
        <v>1.5692699999999999</v>
      </c>
      <c r="U562">
        <v>2.2750000000000001E-3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1.2340000000000001E-3</v>
      </c>
      <c r="AG562">
        <v>0</v>
      </c>
      <c r="AH562" t="s">
        <v>11</v>
      </c>
      <c r="AI562">
        <v>0.996031</v>
      </c>
      <c r="AJ562">
        <v>1.9999999999999999E-6</v>
      </c>
      <c r="AK562" t="s">
        <v>12</v>
      </c>
      <c r="AL562">
        <v>0</v>
      </c>
      <c r="AM562">
        <v>0</v>
      </c>
    </row>
    <row r="563" spans="1:39" x14ac:dyDescent="0.25">
      <c r="A563" t="s">
        <v>75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75.648973999999995</v>
      </c>
      <c r="I563">
        <v>2.7301510000000002</v>
      </c>
      <c r="J563" t="s">
        <v>3</v>
      </c>
      <c r="K563">
        <v>75.555588</v>
      </c>
      <c r="L563">
        <v>2.7205750000000002</v>
      </c>
      <c r="M563" t="s">
        <v>4</v>
      </c>
      <c r="N563">
        <v>4.3245940000000003</v>
      </c>
      <c r="O563">
        <v>7.6940000000000003E-3</v>
      </c>
      <c r="P563" t="s">
        <v>5</v>
      </c>
      <c r="Q563">
        <v>0</v>
      </c>
      <c r="R563">
        <v>0</v>
      </c>
      <c r="S563" t="s">
        <v>6</v>
      </c>
      <c r="T563">
        <v>3.13063</v>
      </c>
      <c r="U563">
        <v>3.62E-3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1.2310000000000001E-3</v>
      </c>
      <c r="AG563">
        <v>0</v>
      </c>
      <c r="AH563" t="s">
        <v>11</v>
      </c>
      <c r="AI563">
        <v>0.99741000000000002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75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113.210604</v>
      </c>
      <c r="I564">
        <v>4.3131740000000001</v>
      </c>
      <c r="J564" t="s">
        <v>3</v>
      </c>
      <c r="K564">
        <v>113.07128</v>
      </c>
      <c r="L564">
        <v>4.2992710000000001</v>
      </c>
      <c r="M564" t="s">
        <v>4</v>
      </c>
      <c r="N564">
        <v>6.4615400000000003</v>
      </c>
      <c r="O564">
        <v>1.0022E-2</v>
      </c>
      <c r="P564" t="s">
        <v>5</v>
      </c>
      <c r="Q564">
        <v>0</v>
      </c>
      <c r="R564">
        <v>0</v>
      </c>
      <c r="S564" t="s">
        <v>6</v>
      </c>
      <c r="T564">
        <v>4.6877620000000002</v>
      </c>
      <c r="U564">
        <v>5.2950000000000002E-3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1.2310000000000001E-3</v>
      </c>
      <c r="AG564">
        <v>0</v>
      </c>
      <c r="AH564" t="s">
        <v>11</v>
      </c>
      <c r="AI564">
        <v>0.99774099999999999</v>
      </c>
      <c r="AJ564">
        <v>3.0000000000000001E-6</v>
      </c>
      <c r="AK564" t="s">
        <v>12</v>
      </c>
      <c r="AL564">
        <v>0</v>
      </c>
      <c r="AM564">
        <v>0</v>
      </c>
    </row>
    <row r="565" spans="1:39" x14ac:dyDescent="0.25">
      <c r="A565" t="s">
        <v>75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150.76247000000001</v>
      </c>
      <c r="I565">
        <v>5.6353569999999999</v>
      </c>
      <c r="J565" t="s">
        <v>3</v>
      </c>
      <c r="K565">
        <v>150.577268</v>
      </c>
      <c r="L565">
        <v>5.6185299999999998</v>
      </c>
      <c r="M565" t="s">
        <v>4</v>
      </c>
      <c r="N565">
        <v>8.6049760000000006</v>
      </c>
      <c r="O565">
        <v>1.5859999999999999E-2</v>
      </c>
      <c r="P565" t="s">
        <v>5</v>
      </c>
      <c r="Q565">
        <v>0</v>
      </c>
      <c r="R565">
        <v>0</v>
      </c>
      <c r="S565" t="s">
        <v>6</v>
      </c>
      <c r="T565">
        <v>6.2459699999999998</v>
      </c>
      <c r="U565">
        <v>7.3569999999999998E-3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1.23E-3</v>
      </c>
      <c r="AG565">
        <v>0</v>
      </c>
      <c r="AH565" t="s">
        <v>11</v>
      </c>
      <c r="AI565">
        <v>0.99796300000000004</v>
      </c>
      <c r="AJ565">
        <v>3.0000000000000001E-6</v>
      </c>
      <c r="AK565" t="s">
        <v>12</v>
      </c>
      <c r="AL565">
        <v>0</v>
      </c>
      <c r="AM565">
        <v>0</v>
      </c>
    </row>
    <row r="566" spans="1:39" x14ac:dyDescent="0.25">
      <c r="A566" t="s">
        <v>75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188.252106</v>
      </c>
      <c r="I566">
        <v>6.868887</v>
      </c>
      <c r="J566" t="s">
        <v>3</v>
      </c>
      <c r="K566">
        <v>188.02087399999999</v>
      </c>
      <c r="L566">
        <v>6.850009</v>
      </c>
      <c r="M566" t="s">
        <v>4</v>
      </c>
      <c r="N566">
        <v>10.746114</v>
      </c>
      <c r="O566">
        <v>1.6421999999999999E-2</v>
      </c>
      <c r="P566" t="s">
        <v>5</v>
      </c>
      <c r="Q566">
        <v>0</v>
      </c>
      <c r="R566">
        <v>0</v>
      </c>
      <c r="S566" t="s">
        <v>6</v>
      </c>
      <c r="T566">
        <v>7.7967979999999999</v>
      </c>
      <c r="U566">
        <v>9.6229999999999996E-3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1.23E-3</v>
      </c>
      <c r="AG566">
        <v>0</v>
      </c>
      <c r="AH566" t="s">
        <v>11</v>
      </c>
      <c r="AI566">
        <v>0.99830799999999997</v>
      </c>
      <c r="AJ566">
        <v>1.9999999999999999E-6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75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226.181094</v>
      </c>
      <c r="I567">
        <v>9.8799010000000003</v>
      </c>
      <c r="J567" t="s">
        <v>3</v>
      </c>
      <c r="K567">
        <v>225.903156</v>
      </c>
      <c r="L567">
        <v>9.8518679999999996</v>
      </c>
      <c r="M567" t="s">
        <v>4</v>
      </c>
      <c r="N567">
        <v>12.924526</v>
      </c>
      <c r="O567">
        <v>2.4287E-2</v>
      </c>
      <c r="P567" t="s">
        <v>5</v>
      </c>
      <c r="Q567">
        <v>0</v>
      </c>
      <c r="R567">
        <v>0</v>
      </c>
      <c r="S567" t="s">
        <v>6</v>
      </c>
      <c r="T567">
        <v>9.3642299999999992</v>
      </c>
      <c r="U567">
        <v>1.2404E-2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1.23E-3</v>
      </c>
      <c r="AG567">
        <v>0</v>
      </c>
      <c r="AH567" t="s">
        <v>11</v>
      </c>
      <c r="AI567">
        <v>0.99868699999999999</v>
      </c>
      <c r="AJ567">
        <v>9.9999999999999995E-7</v>
      </c>
      <c r="AK567" t="s">
        <v>12</v>
      </c>
      <c r="AL567">
        <v>0</v>
      </c>
      <c r="AM567">
        <v>0</v>
      </c>
    </row>
    <row r="568" spans="1:39" x14ac:dyDescent="0.25">
      <c r="A568" t="s">
        <v>75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263.85377</v>
      </c>
      <c r="I568">
        <v>13.091635</v>
      </c>
      <c r="J568" t="s">
        <v>3</v>
      </c>
      <c r="K568">
        <v>263.52933200000001</v>
      </c>
      <c r="L568">
        <v>13.053675</v>
      </c>
      <c r="M568" t="s">
        <v>4</v>
      </c>
      <c r="N568">
        <v>15.077284000000001</v>
      </c>
      <c r="O568">
        <v>3.2371999999999998E-2</v>
      </c>
      <c r="P568" t="s">
        <v>5</v>
      </c>
      <c r="Q568">
        <v>0</v>
      </c>
      <c r="R568">
        <v>0</v>
      </c>
      <c r="S568" t="s">
        <v>6</v>
      </c>
      <c r="T568">
        <v>10.925478</v>
      </c>
      <c r="U568">
        <v>1.7668E-2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1.23E-3</v>
      </c>
      <c r="AG568">
        <v>0</v>
      </c>
      <c r="AH568" t="s">
        <v>11</v>
      </c>
      <c r="AI568">
        <v>0.99897100000000005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75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301.345236</v>
      </c>
      <c r="I569">
        <v>15.17755</v>
      </c>
      <c r="J569" t="s">
        <v>3</v>
      </c>
      <c r="K569">
        <v>300.97465199999999</v>
      </c>
      <c r="L569">
        <v>15.132089000000001</v>
      </c>
      <c r="M569" t="s">
        <v>4</v>
      </c>
      <c r="N569">
        <v>17.232302000000001</v>
      </c>
      <c r="O569">
        <v>3.6184000000000001E-2</v>
      </c>
      <c r="P569" t="s">
        <v>5</v>
      </c>
      <c r="Q569">
        <v>0</v>
      </c>
      <c r="R569">
        <v>0</v>
      </c>
      <c r="S569" t="s">
        <v>6</v>
      </c>
      <c r="T569">
        <v>12.475664</v>
      </c>
      <c r="U569">
        <v>2.1693E-2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1.23E-3</v>
      </c>
      <c r="AG569">
        <v>0</v>
      </c>
      <c r="AH569" t="s">
        <v>11</v>
      </c>
      <c r="AI569">
        <v>0.999081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75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338.989394</v>
      </c>
      <c r="I570">
        <v>17.307459000000001</v>
      </c>
      <c r="J570" t="s">
        <v>3</v>
      </c>
      <c r="K570">
        <v>338.57263799999998</v>
      </c>
      <c r="L570">
        <v>17.256561000000001</v>
      </c>
      <c r="M570" t="s">
        <v>4</v>
      </c>
      <c r="N570">
        <v>19.387298000000001</v>
      </c>
      <c r="O570">
        <v>3.9414999999999999E-2</v>
      </c>
      <c r="P570" t="s">
        <v>5</v>
      </c>
      <c r="Q570">
        <v>0</v>
      </c>
      <c r="R570">
        <v>0</v>
      </c>
      <c r="S570" t="s">
        <v>6</v>
      </c>
      <c r="T570">
        <v>14.036452000000001</v>
      </c>
      <c r="U570">
        <v>2.6429000000000001E-2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1.23E-3</v>
      </c>
      <c r="AG570">
        <v>0</v>
      </c>
      <c r="AH570" t="s">
        <v>11</v>
      </c>
      <c r="AI570">
        <v>0.99921300000000002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75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376.60503399999999</v>
      </c>
      <c r="I571">
        <v>17.475099</v>
      </c>
      <c r="J571" t="s">
        <v>3</v>
      </c>
      <c r="K571">
        <v>376.14194800000001</v>
      </c>
      <c r="L571">
        <v>17.424529</v>
      </c>
      <c r="M571" t="s">
        <v>4</v>
      </c>
      <c r="N571">
        <v>21.544889999999999</v>
      </c>
      <c r="O571">
        <v>4.3396999999999998E-2</v>
      </c>
      <c r="P571" t="s">
        <v>5</v>
      </c>
      <c r="Q571">
        <v>0</v>
      </c>
      <c r="R571">
        <v>0</v>
      </c>
      <c r="S571" t="s">
        <v>6</v>
      </c>
      <c r="T571">
        <v>15.594277999999999</v>
      </c>
      <c r="U571">
        <v>2.6436999999999999E-2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1.23E-3</v>
      </c>
      <c r="AG571">
        <v>0</v>
      </c>
      <c r="AH571" t="s">
        <v>11</v>
      </c>
      <c r="AI571">
        <v>0.99926300000000001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75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414.23882400000002</v>
      </c>
      <c r="I572">
        <v>21.725263999999999</v>
      </c>
      <c r="J572" t="s">
        <v>3</v>
      </c>
      <c r="K572">
        <v>413.72947599999998</v>
      </c>
      <c r="L572">
        <v>21.661587000000001</v>
      </c>
      <c r="M572" t="s">
        <v>4</v>
      </c>
      <c r="N572">
        <v>23.694510000000001</v>
      </c>
      <c r="O572">
        <v>5.6549000000000002E-2</v>
      </c>
      <c r="P572" t="s">
        <v>5</v>
      </c>
      <c r="Q572">
        <v>0</v>
      </c>
      <c r="R572">
        <v>0</v>
      </c>
      <c r="S572" t="s">
        <v>6</v>
      </c>
      <c r="T572">
        <v>17.149121999999998</v>
      </c>
      <c r="U572">
        <v>3.2532999999999999E-2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1.23E-3</v>
      </c>
      <c r="AG572">
        <v>0</v>
      </c>
      <c r="AH572" t="s">
        <v>11</v>
      </c>
      <c r="AI572">
        <v>0.99933000000000005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75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451.89588800000001</v>
      </c>
      <c r="I573">
        <v>21.541975999999998</v>
      </c>
      <c r="J573" t="s">
        <v>3</v>
      </c>
      <c r="K573">
        <v>451.34014400000001</v>
      </c>
      <c r="L573">
        <v>21.477025000000001</v>
      </c>
      <c r="M573" t="s">
        <v>4</v>
      </c>
      <c r="N573">
        <v>25.857838000000001</v>
      </c>
      <c r="O573">
        <v>6.1004999999999997E-2</v>
      </c>
      <c r="P573" t="s">
        <v>5</v>
      </c>
      <c r="Q573">
        <v>0</v>
      </c>
      <c r="R573">
        <v>0</v>
      </c>
      <c r="S573" t="s">
        <v>6</v>
      </c>
      <c r="T573">
        <v>18.709205999999998</v>
      </c>
      <c r="U573">
        <v>3.2465000000000001E-2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1.23E-3</v>
      </c>
      <c r="AG573">
        <v>0</v>
      </c>
      <c r="AH573" t="s">
        <v>11</v>
      </c>
      <c r="AI573">
        <v>0.99940300000000004</v>
      </c>
      <c r="AJ573">
        <v>9.9999999999999995E-7</v>
      </c>
      <c r="AK573" t="s">
        <v>12</v>
      </c>
      <c r="AL573">
        <v>0</v>
      </c>
      <c r="AM573">
        <v>0</v>
      </c>
    </row>
    <row r="574" spans="1:39" x14ac:dyDescent="0.25">
      <c r="A574" t="s">
        <v>75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489.62794600000001</v>
      </c>
      <c r="I574">
        <v>26.312427</v>
      </c>
      <c r="J574" t="s">
        <v>3</v>
      </c>
      <c r="K574">
        <v>489.026004</v>
      </c>
      <c r="L574">
        <v>26.235778</v>
      </c>
      <c r="M574" t="s">
        <v>4</v>
      </c>
      <c r="N574">
        <v>28.011672000000001</v>
      </c>
      <c r="O574">
        <v>7.0287000000000002E-2</v>
      </c>
      <c r="P574" t="s">
        <v>5</v>
      </c>
      <c r="Q574">
        <v>0</v>
      </c>
      <c r="R574">
        <v>0</v>
      </c>
      <c r="S574" t="s">
        <v>6</v>
      </c>
      <c r="T574">
        <v>20.269492</v>
      </c>
      <c r="U574">
        <v>4.1554000000000001E-2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1.23E-3</v>
      </c>
      <c r="AG574">
        <v>0</v>
      </c>
      <c r="AH574" t="s">
        <v>11</v>
      </c>
      <c r="AI574">
        <v>0.99941500000000005</v>
      </c>
      <c r="AJ574">
        <v>9.9999999999999995E-7</v>
      </c>
      <c r="AK574" t="s">
        <v>12</v>
      </c>
      <c r="AL574">
        <v>0</v>
      </c>
      <c r="AM574">
        <v>0</v>
      </c>
    </row>
    <row r="575" spans="1:39" x14ac:dyDescent="0.25">
      <c r="A575" t="s">
        <v>75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527.25543600000003</v>
      </c>
      <c r="I575">
        <v>29.023654000000001</v>
      </c>
      <c r="J575" t="s">
        <v>3</v>
      </c>
      <c r="K575">
        <v>526.60481800000002</v>
      </c>
      <c r="L575">
        <v>28.896394000000001</v>
      </c>
      <c r="M575" t="s">
        <v>4</v>
      </c>
      <c r="N575">
        <v>30.159986</v>
      </c>
      <c r="O575">
        <v>7.2971999999999995E-2</v>
      </c>
      <c r="P575" t="s">
        <v>5</v>
      </c>
      <c r="Q575">
        <v>0</v>
      </c>
      <c r="R575">
        <v>0</v>
      </c>
      <c r="S575" t="s">
        <v>6</v>
      </c>
      <c r="T575">
        <v>21.828934</v>
      </c>
      <c r="U575">
        <v>4.5287000000000001E-2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1.23E-3</v>
      </c>
      <c r="AG575">
        <v>0</v>
      </c>
      <c r="AH575" t="s">
        <v>11</v>
      </c>
      <c r="AI575">
        <v>0.99941999999999998</v>
      </c>
      <c r="AJ575">
        <v>9.9999999999999995E-7</v>
      </c>
      <c r="AK575" t="s">
        <v>12</v>
      </c>
      <c r="AL575">
        <v>0</v>
      </c>
      <c r="AM575">
        <v>0</v>
      </c>
    </row>
    <row r="576" spans="1:39" x14ac:dyDescent="0.25">
      <c r="A576" t="s">
        <v>75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564.98098400000003</v>
      </c>
      <c r="I576">
        <v>29.516795999999999</v>
      </c>
      <c r="J576" t="s">
        <v>3</v>
      </c>
      <c r="K576">
        <v>564.28403200000002</v>
      </c>
      <c r="L576">
        <v>29.392166</v>
      </c>
      <c r="M576" t="s">
        <v>4</v>
      </c>
      <c r="N576">
        <v>32.316733999999997</v>
      </c>
      <c r="O576">
        <v>7.7074000000000004E-2</v>
      </c>
      <c r="P576" t="s">
        <v>5</v>
      </c>
      <c r="Q576">
        <v>0</v>
      </c>
      <c r="R576">
        <v>0</v>
      </c>
      <c r="S576" t="s">
        <v>6</v>
      </c>
      <c r="T576">
        <v>23.390333999999999</v>
      </c>
      <c r="U576">
        <v>4.7951000000000001E-2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1.23E-3</v>
      </c>
      <c r="AG576">
        <v>0</v>
      </c>
      <c r="AH576" t="s">
        <v>11</v>
      </c>
      <c r="AI576">
        <v>0.99943599999999999</v>
      </c>
      <c r="AJ576">
        <v>9.9999999999999995E-7</v>
      </c>
      <c r="AK576" t="s">
        <v>12</v>
      </c>
      <c r="AL576">
        <v>0</v>
      </c>
      <c r="AM576">
        <v>0</v>
      </c>
    </row>
    <row r="577" spans="1:39" x14ac:dyDescent="0.25">
      <c r="A577" t="s">
        <v>75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602.65200400000003</v>
      </c>
      <c r="I577">
        <v>30.705787000000001</v>
      </c>
      <c r="J577" t="s">
        <v>3</v>
      </c>
      <c r="K577">
        <v>601.90857400000004</v>
      </c>
      <c r="L577">
        <v>30.577262000000001</v>
      </c>
      <c r="M577" t="s">
        <v>4</v>
      </c>
      <c r="N577">
        <v>34.471159999999998</v>
      </c>
      <c r="O577">
        <v>7.2511999999999993E-2</v>
      </c>
      <c r="P577" t="s">
        <v>5</v>
      </c>
      <c r="Q577">
        <v>0</v>
      </c>
      <c r="R577">
        <v>0</v>
      </c>
      <c r="S577" t="s">
        <v>6</v>
      </c>
      <c r="T577">
        <v>24.950541999999999</v>
      </c>
      <c r="U577">
        <v>5.0677E-2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1.23E-3</v>
      </c>
      <c r="AG577">
        <v>0</v>
      </c>
      <c r="AH577" t="s">
        <v>11</v>
      </c>
      <c r="AI577">
        <v>0.99947399999999997</v>
      </c>
      <c r="AJ577">
        <v>9.9999999999999995E-7</v>
      </c>
      <c r="AK577" t="s">
        <v>12</v>
      </c>
      <c r="AL577">
        <v>0</v>
      </c>
      <c r="AM577">
        <v>0</v>
      </c>
    </row>
    <row r="578" spans="1:39" x14ac:dyDescent="0.25">
      <c r="A578" t="s">
        <v>75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640.08437600000002</v>
      </c>
      <c r="I578">
        <v>30.630714999999999</v>
      </c>
      <c r="J578" t="s">
        <v>3</v>
      </c>
      <c r="K578">
        <v>639.295074</v>
      </c>
      <c r="L578">
        <v>30.500057999999999</v>
      </c>
      <c r="M578" t="s">
        <v>4</v>
      </c>
      <c r="N578">
        <v>36.617809999999999</v>
      </c>
      <c r="O578">
        <v>7.4857000000000007E-2</v>
      </c>
      <c r="P578" t="s">
        <v>5</v>
      </c>
      <c r="Q578">
        <v>0</v>
      </c>
      <c r="R578">
        <v>0</v>
      </c>
      <c r="S578" t="s">
        <v>6</v>
      </c>
      <c r="T578">
        <v>26.502321999999999</v>
      </c>
      <c r="U578">
        <v>4.8930000000000001E-2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1.23E-3</v>
      </c>
      <c r="AG578">
        <v>0</v>
      </c>
      <c r="AH578" t="s">
        <v>11</v>
      </c>
      <c r="AI578">
        <v>0.99959299999999995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75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677.50419399999998</v>
      </c>
      <c r="I579">
        <v>33.923560000000002</v>
      </c>
      <c r="J579" t="s">
        <v>3</v>
      </c>
      <c r="K579">
        <v>676.66890999999998</v>
      </c>
      <c r="L579">
        <v>33.779249</v>
      </c>
      <c r="M579" t="s">
        <v>4</v>
      </c>
      <c r="N579">
        <v>38.764541999999999</v>
      </c>
      <c r="O579">
        <v>8.1946000000000005E-2</v>
      </c>
      <c r="P579" t="s">
        <v>5</v>
      </c>
      <c r="Q579">
        <v>0</v>
      </c>
      <c r="R579">
        <v>0</v>
      </c>
      <c r="S579" t="s">
        <v>6</v>
      </c>
      <c r="T579">
        <v>28.053205999999999</v>
      </c>
      <c r="U579">
        <v>5.6901E-2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1.23E-3</v>
      </c>
      <c r="AG579">
        <v>0</v>
      </c>
      <c r="AH579" t="s">
        <v>11</v>
      </c>
      <c r="AI579">
        <v>0.99960800000000005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75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715.37386200000003</v>
      </c>
      <c r="I580">
        <v>40.600538999999998</v>
      </c>
      <c r="J580" t="s">
        <v>3</v>
      </c>
      <c r="K580">
        <v>714.49224800000002</v>
      </c>
      <c r="L580">
        <v>40.431632999999998</v>
      </c>
      <c r="M580" t="s">
        <v>4</v>
      </c>
      <c r="N580">
        <v>40.932133999999998</v>
      </c>
      <c r="O580">
        <v>9.3398999999999996E-2</v>
      </c>
      <c r="P580" t="s">
        <v>5</v>
      </c>
      <c r="Q580">
        <v>0</v>
      </c>
      <c r="R580">
        <v>0</v>
      </c>
      <c r="S580" t="s">
        <v>6</v>
      </c>
      <c r="T580">
        <v>29.616662000000002</v>
      </c>
      <c r="U580">
        <v>6.5568000000000001E-2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1.23E-3</v>
      </c>
      <c r="AG580">
        <v>0</v>
      </c>
      <c r="AH580" t="s">
        <v>11</v>
      </c>
      <c r="AI580">
        <v>0.99962499999999999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75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752.99851200000001</v>
      </c>
      <c r="I581">
        <v>41.962052999999997</v>
      </c>
      <c r="J581" t="s">
        <v>3</v>
      </c>
      <c r="K581">
        <v>752.07043799999997</v>
      </c>
      <c r="L581">
        <v>41.793007000000003</v>
      </c>
      <c r="M581" t="s">
        <v>4</v>
      </c>
      <c r="N581">
        <v>43.093026000000002</v>
      </c>
      <c r="O581">
        <v>9.7418000000000005E-2</v>
      </c>
      <c r="P581" t="s">
        <v>5</v>
      </c>
      <c r="Q581">
        <v>0</v>
      </c>
      <c r="R581">
        <v>0</v>
      </c>
      <c r="S581" t="s">
        <v>6</v>
      </c>
      <c r="T581">
        <v>31.171682000000001</v>
      </c>
      <c r="U581">
        <v>6.6865999999999995E-2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1.23E-3</v>
      </c>
      <c r="AG581">
        <v>0</v>
      </c>
      <c r="AH581" t="s">
        <v>11</v>
      </c>
      <c r="AI581">
        <v>0.99966900000000003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144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44.920796000000003</v>
      </c>
      <c r="I582">
        <v>3.2547869999999999</v>
      </c>
      <c r="J582" t="s">
        <v>3</v>
      </c>
      <c r="K582">
        <v>44.856313999999998</v>
      </c>
      <c r="L582">
        <v>3.2304599999999999</v>
      </c>
      <c r="M582" t="s">
        <v>4</v>
      </c>
      <c r="N582">
        <v>2.3849800000000001</v>
      </c>
      <c r="O582">
        <v>5.3010000000000002E-3</v>
      </c>
      <c r="P582" t="s">
        <v>5</v>
      </c>
      <c r="Q582">
        <v>7.5312619999999999</v>
      </c>
      <c r="R582">
        <v>8.9806999999999998E-2</v>
      </c>
      <c r="S582" t="s">
        <v>6</v>
      </c>
      <c r="T582">
        <v>1.57856</v>
      </c>
      <c r="U582">
        <v>2.2109999999999999E-3</v>
      </c>
      <c r="V582" t="s">
        <v>7</v>
      </c>
      <c r="W582">
        <v>1.4138539999999999</v>
      </c>
      <c r="X582">
        <v>1.4400000000000001E-3</v>
      </c>
      <c r="Y582" t="s">
        <v>8</v>
      </c>
      <c r="Z582">
        <v>3.02908</v>
      </c>
      <c r="AA582">
        <v>2.8808E-2</v>
      </c>
      <c r="AB582" t="s">
        <v>9</v>
      </c>
      <c r="AC582">
        <v>34.061622</v>
      </c>
      <c r="AD582">
        <v>1.9637230000000001</v>
      </c>
      <c r="AE582" t="s">
        <v>10</v>
      </c>
      <c r="AF582">
        <v>1.2329999999999999E-3</v>
      </c>
      <c r="AG582">
        <v>0</v>
      </c>
      <c r="AH582" t="s">
        <v>11</v>
      </c>
      <c r="AI582">
        <v>0.99636400000000003</v>
      </c>
      <c r="AJ582">
        <v>3.0000000000000001E-6</v>
      </c>
      <c r="AK582" t="s">
        <v>12</v>
      </c>
      <c r="AL582">
        <v>0</v>
      </c>
      <c r="AM582">
        <v>0</v>
      </c>
    </row>
    <row r="583" spans="1:39" x14ac:dyDescent="0.25">
      <c r="A583" t="s">
        <v>144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89.357504000000006</v>
      </c>
      <c r="I583">
        <v>9.0281439999999993</v>
      </c>
      <c r="J583" t="s">
        <v>3</v>
      </c>
      <c r="K583">
        <v>89.231747999999996</v>
      </c>
      <c r="L583">
        <v>8.9571989999999992</v>
      </c>
      <c r="M583" t="s">
        <v>4</v>
      </c>
      <c r="N583">
        <v>4.7592299999999996</v>
      </c>
      <c r="O583">
        <v>1.3847999999999999E-2</v>
      </c>
      <c r="P583" t="s">
        <v>5</v>
      </c>
      <c r="Q583">
        <v>14.838068</v>
      </c>
      <c r="R583">
        <v>0.26737499999999997</v>
      </c>
      <c r="S583" t="s">
        <v>6</v>
      </c>
      <c r="T583">
        <v>3.1478160000000002</v>
      </c>
      <c r="U583">
        <v>6.3629999999999997E-3</v>
      </c>
      <c r="V583" t="s">
        <v>7</v>
      </c>
      <c r="W583">
        <v>2.821402</v>
      </c>
      <c r="X583">
        <v>3.372E-3</v>
      </c>
      <c r="Y583" t="s">
        <v>8</v>
      </c>
      <c r="Z583">
        <v>5.8643020000000003</v>
      </c>
      <c r="AA583">
        <v>9.8899000000000001E-2</v>
      </c>
      <c r="AB583" t="s">
        <v>9</v>
      </c>
      <c r="AC583">
        <v>67.883004</v>
      </c>
      <c r="AD583">
        <v>5.3088550000000003</v>
      </c>
      <c r="AE583" t="s">
        <v>10</v>
      </c>
      <c r="AF583">
        <v>1.2310000000000001E-3</v>
      </c>
      <c r="AG583">
        <v>0</v>
      </c>
      <c r="AH583" t="s">
        <v>11</v>
      </c>
      <c r="AI583">
        <v>0.99707500000000004</v>
      </c>
      <c r="AJ583">
        <v>3.0000000000000001E-6</v>
      </c>
      <c r="AK583" t="s">
        <v>12</v>
      </c>
      <c r="AL583">
        <v>0</v>
      </c>
      <c r="AM583">
        <v>0</v>
      </c>
    </row>
    <row r="584" spans="1:39" x14ac:dyDescent="0.25">
      <c r="A584" t="s">
        <v>144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133.51096999999999</v>
      </c>
      <c r="I584">
        <v>9.8183450000000008</v>
      </c>
      <c r="J584" t="s">
        <v>3</v>
      </c>
      <c r="K584">
        <v>133.32490999999999</v>
      </c>
      <c r="L584">
        <v>9.7303139999999999</v>
      </c>
      <c r="M584" t="s">
        <v>4</v>
      </c>
      <c r="N584">
        <v>7.1231059999999999</v>
      </c>
      <c r="O584">
        <v>1.5675000000000001E-2</v>
      </c>
      <c r="P584" t="s">
        <v>5</v>
      </c>
      <c r="Q584">
        <v>22.062524</v>
      </c>
      <c r="R584">
        <v>0.38164199999999998</v>
      </c>
      <c r="S584" t="s">
        <v>6</v>
      </c>
      <c r="T584">
        <v>4.7073179999999999</v>
      </c>
      <c r="U584">
        <v>7.2439999999999996E-3</v>
      </c>
      <c r="V584" t="s">
        <v>7</v>
      </c>
      <c r="W584">
        <v>4.2180840000000002</v>
      </c>
      <c r="X584">
        <v>3.5599999999999998E-3</v>
      </c>
      <c r="Y584" t="s">
        <v>8</v>
      </c>
      <c r="Z584">
        <v>8.6505120000000009</v>
      </c>
      <c r="AA584">
        <v>0.17660600000000001</v>
      </c>
      <c r="AB584" t="s">
        <v>9</v>
      </c>
      <c r="AC584">
        <v>101.51702400000001</v>
      </c>
      <c r="AD584">
        <v>5.5221109999999998</v>
      </c>
      <c r="AE584" t="s">
        <v>10</v>
      </c>
      <c r="AF584">
        <v>1.2310000000000001E-3</v>
      </c>
      <c r="AG584">
        <v>0</v>
      </c>
      <c r="AH584" t="s">
        <v>11</v>
      </c>
      <c r="AI584">
        <v>0.99773500000000004</v>
      </c>
      <c r="AJ584">
        <v>1.9999999999999999E-6</v>
      </c>
      <c r="AK584" t="s">
        <v>12</v>
      </c>
      <c r="AL584">
        <v>0</v>
      </c>
      <c r="AM584">
        <v>0</v>
      </c>
    </row>
    <row r="585" spans="1:39" x14ac:dyDescent="0.25">
      <c r="A585" t="s">
        <v>144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177.73124999999999</v>
      </c>
      <c r="I585">
        <v>12.861781000000001</v>
      </c>
      <c r="J585" t="s">
        <v>3</v>
      </c>
      <c r="K585">
        <v>177.48493199999999</v>
      </c>
      <c r="L585">
        <v>12.734142</v>
      </c>
      <c r="M585" t="s">
        <v>4</v>
      </c>
      <c r="N585">
        <v>9.4907500000000002</v>
      </c>
      <c r="O585">
        <v>1.8891000000000002E-2</v>
      </c>
      <c r="P585" t="s">
        <v>5</v>
      </c>
      <c r="Q585">
        <v>29.301553999999999</v>
      </c>
      <c r="R585">
        <v>0.59870100000000004</v>
      </c>
      <c r="S585" t="s">
        <v>6</v>
      </c>
      <c r="T585">
        <v>6.2697859999999999</v>
      </c>
      <c r="U585">
        <v>1.0368E-2</v>
      </c>
      <c r="V585" t="s">
        <v>7</v>
      </c>
      <c r="W585">
        <v>5.6208260000000001</v>
      </c>
      <c r="X585">
        <v>4.1219999999999998E-3</v>
      </c>
      <c r="Y585" t="s">
        <v>8</v>
      </c>
      <c r="Z585">
        <v>11.437894</v>
      </c>
      <c r="AA585">
        <v>0.31129899999999999</v>
      </c>
      <c r="AB585" t="s">
        <v>9</v>
      </c>
      <c r="AC585">
        <v>135.19837200000001</v>
      </c>
      <c r="AD585">
        <v>6.9325010000000002</v>
      </c>
      <c r="AE585" t="s">
        <v>10</v>
      </c>
      <c r="AF585">
        <v>1.23E-3</v>
      </c>
      <c r="AG585">
        <v>0</v>
      </c>
      <c r="AH585" t="s">
        <v>11</v>
      </c>
      <c r="AI585">
        <v>0.998112</v>
      </c>
      <c r="AJ585">
        <v>1.9999999999999999E-6</v>
      </c>
      <c r="AK585" t="s">
        <v>12</v>
      </c>
      <c r="AL585">
        <v>0</v>
      </c>
      <c r="AM585">
        <v>0</v>
      </c>
    </row>
    <row r="586" spans="1:39" x14ac:dyDescent="0.25">
      <c r="A586" t="s">
        <v>144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221.91927999999999</v>
      </c>
      <c r="I586">
        <v>18.558489000000002</v>
      </c>
      <c r="J586" t="s">
        <v>3</v>
      </c>
      <c r="K586">
        <v>221.61219600000001</v>
      </c>
      <c r="L586">
        <v>18.352605000000001</v>
      </c>
      <c r="M586" t="s">
        <v>4</v>
      </c>
      <c r="N586">
        <v>11.857016</v>
      </c>
      <c r="O586">
        <v>3.3679000000000001E-2</v>
      </c>
      <c r="P586" t="s">
        <v>5</v>
      </c>
      <c r="Q586">
        <v>36.540916000000003</v>
      </c>
      <c r="R586">
        <v>0.96563699999999997</v>
      </c>
      <c r="S586" t="s">
        <v>6</v>
      </c>
      <c r="T586">
        <v>7.8328860000000002</v>
      </c>
      <c r="U586">
        <v>1.5205E-2</v>
      </c>
      <c r="V586" t="s">
        <v>7</v>
      </c>
      <c r="W586">
        <v>7.0228159999999997</v>
      </c>
      <c r="X586">
        <v>5.5469999999999998E-3</v>
      </c>
      <c r="Y586" t="s">
        <v>8</v>
      </c>
      <c r="Z586">
        <v>14.224728000000001</v>
      </c>
      <c r="AA586">
        <v>0.51787899999999998</v>
      </c>
      <c r="AB586" t="s">
        <v>9</v>
      </c>
      <c r="AC586">
        <v>168.852868</v>
      </c>
      <c r="AD586">
        <v>9.5376150000000006</v>
      </c>
      <c r="AE586" t="s">
        <v>10</v>
      </c>
      <c r="AF586">
        <v>1.23E-3</v>
      </c>
      <c r="AG586">
        <v>0</v>
      </c>
      <c r="AH586" t="s">
        <v>11</v>
      </c>
      <c r="AI586">
        <v>0.99863199999999996</v>
      </c>
      <c r="AJ586">
        <v>9.9999999999999995E-7</v>
      </c>
      <c r="AK586" t="s">
        <v>12</v>
      </c>
      <c r="AL586">
        <v>0</v>
      </c>
      <c r="AM586">
        <v>0</v>
      </c>
    </row>
    <row r="587" spans="1:39" x14ac:dyDescent="0.25">
      <c r="A587" t="s">
        <v>144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266.03411599999998</v>
      </c>
      <c r="I587">
        <v>25.448862999999999</v>
      </c>
      <c r="J587" t="s">
        <v>3</v>
      </c>
      <c r="K587">
        <v>265.66678400000001</v>
      </c>
      <c r="L587">
        <v>25.163224</v>
      </c>
      <c r="M587" t="s">
        <v>4</v>
      </c>
      <c r="N587">
        <v>14.221209999999999</v>
      </c>
      <c r="O587">
        <v>4.5215999999999999E-2</v>
      </c>
      <c r="P587" t="s">
        <v>5</v>
      </c>
      <c r="Q587">
        <v>43.759948000000001</v>
      </c>
      <c r="R587">
        <v>1.3645590000000001</v>
      </c>
      <c r="S587" t="s">
        <v>6</v>
      </c>
      <c r="T587">
        <v>9.3881440000000005</v>
      </c>
      <c r="U587">
        <v>1.9248999999999999E-2</v>
      </c>
      <c r="V587" t="s">
        <v>7</v>
      </c>
      <c r="W587">
        <v>8.4207839999999994</v>
      </c>
      <c r="X587">
        <v>7.1320000000000003E-3</v>
      </c>
      <c r="Y587" t="s">
        <v>8</v>
      </c>
      <c r="Z587">
        <v>17.010746000000001</v>
      </c>
      <c r="AA587">
        <v>0.75744599999999995</v>
      </c>
      <c r="AB587" t="s">
        <v>9</v>
      </c>
      <c r="AC587">
        <v>202.45603199999999</v>
      </c>
      <c r="AD587">
        <v>12.971793999999999</v>
      </c>
      <c r="AE587" t="s">
        <v>10</v>
      </c>
      <c r="AF587">
        <v>1.23E-3</v>
      </c>
      <c r="AG587">
        <v>0</v>
      </c>
      <c r="AH587" t="s">
        <v>11</v>
      </c>
      <c r="AI587">
        <v>0.99878800000000001</v>
      </c>
      <c r="AJ587">
        <v>9.9999999999999995E-7</v>
      </c>
      <c r="AK587" t="s">
        <v>12</v>
      </c>
      <c r="AL587">
        <v>0</v>
      </c>
      <c r="AM587">
        <v>0</v>
      </c>
    </row>
    <row r="588" spans="1:39" x14ac:dyDescent="0.25">
      <c r="A588" t="s">
        <v>144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310.20316600000001</v>
      </c>
      <c r="I588">
        <v>31.131829</v>
      </c>
      <c r="J588" t="s">
        <v>3</v>
      </c>
      <c r="K588">
        <v>309.77588200000002</v>
      </c>
      <c r="L588">
        <v>30.776741999999999</v>
      </c>
      <c r="M588" t="s">
        <v>4</v>
      </c>
      <c r="N588">
        <v>16.588864000000001</v>
      </c>
      <c r="O588">
        <v>5.8179000000000002E-2</v>
      </c>
      <c r="P588" t="s">
        <v>5</v>
      </c>
      <c r="Q588">
        <v>50.986879999999999</v>
      </c>
      <c r="R588">
        <v>1.7786470000000001</v>
      </c>
      <c r="S588" t="s">
        <v>6</v>
      </c>
      <c r="T588">
        <v>10.949147999999999</v>
      </c>
      <c r="U588">
        <v>2.4050999999999999E-2</v>
      </c>
      <c r="V588" t="s">
        <v>7</v>
      </c>
      <c r="W588">
        <v>9.8292179999999991</v>
      </c>
      <c r="X588">
        <v>1.0489E-2</v>
      </c>
      <c r="Y588" t="s">
        <v>8</v>
      </c>
      <c r="Z588">
        <v>19.777408000000001</v>
      </c>
      <c r="AA588">
        <v>1.000221</v>
      </c>
      <c r="AB588" t="s">
        <v>9</v>
      </c>
      <c r="AC588">
        <v>236.10069999999999</v>
      </c>
      <c r="AD588">
        <v>15.44957</v>
      </c>
      <c r="AE588" t="s">
        <v>10</v>
      </c>
      <c r="AF588">
        <v>1.23E-3</v>
      </c>
      <c r="AG588">
        <v>0</v>
      </c>
      <c r="AH588" t="s">
        <v>11</v>
      </c>
      <c r="AI588">
        <v>0.99892400000000003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144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354.23611399999999</v>
      </c>
      <c r="I589">
        <v>37.71114</v>
      </c>
      <c r="J589" t="s">
        <v>3</v>
      </c>
      <c r="K589">
        <v>353.74922600000002</v>
      </c>
      <c r="L589">
        <v>37.263542999999999</v>
      </c>
      <c r="M589" t="s">
        <v>4</v>
      </c>
      <c r="N589">
        <v>18.950758</v>
      </c>
      <c r="O589">
        <v>7.4061000000000002E-2</v>
      </c>
      <c r="P589" t="s">
        <v>5</v>
      </c>
      <c r="Q589">
        <v>58.206310000000002</v>
      </c>
      <c r="R589">
        <v>2.2704309999999999</v>
      </c>
      <c r="S589" t="s">
        <v>6</v>
      </c>
      <c r="T589">
        <v>12.508687999999999</v>
      </c>
      <c r="U589">
        <v>3.0306E-2</v>
      </c>
      <c r="V589" t="s">
        <v>7</v>
      </c>
      <c r="W589">
        <v>11.225277999999999</v>
      </c>
      <c r="X589">
        <v>1.259E-2</v>
      </c>
      <c r="Y589" t="s">
        <v>8</v>
      </c>
      <c r="Z589">
        <v>22.563482</v>
      </c>
      <c r="AA589">
        <v>1.255808</v>
      </c>
      <c r="AB589" t="s">
        <v>9</v>
      </c>
      <c r="AC589">
        <v>269.62806</v>
      </c>
      <c r="AD589">
        <v>18.153500999999999</v>
      </c>
      <c r="AE589" t="s">
        <v>10</v>
      </c>
      <c r="AF589">
        <v>1.23E-3</v>
      </c>
      <c r="AG589">
        <v>0</v>
      </c>
      <c r="AH589" t="s">
        <v>11</v>
      </c>
      <c r="AI589">
        <v>0.999027</v>
      </c>
      <c r="AJ589">
        <v>9.9999999999999995E-7</v>
      </c>
      <c r="AK589" t="s">
        <v>12</v>
      </c>
      <c r="AL589">
        <v>0</v>
      </c>
      <c r="AM589">
        <v>0</v>
      </c>
    </row>
    <row r="590" spans="1:39" x14ac:dyDescent="0.25">
      <c r="A590" t="s">
        <v>144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398.56367399999999</v>
      </c>
      <c r="I590">
        <v>48.594369</v>
      </c>
      <c r="J590" t="s">
        <v>3</v>
      </c>
      <c r="K590">
        <v>398.01468599999998</v>
      </c>
      <c r="L590">
        <v>47.982377</v>
      </c>
      <c r="M590" t="s">
        <v>4</v>
      </c>
      <c r="N590">
        <v>21.323194000000001</v>
      </c>
      <c r="O590">
        <v>8.7453000000000003E-2</v>
      </c>
      <c r="P590" t="s">
        <v>5</v>
      </c>
      <c r="Q590">
        <v>65.478842</v>
      </c>
      <c r="R590">
        <v>3.031037</v>
      </c>
      <c r="S590" t="s">
        <v>6</v>
      </c>
      <c r="T590">
        <v>14.074056000000001</v>
      </c>
      <c r="U590">
        <v>3.8392999999999997E-2</v>
      </c>
      <c r="V590" t="s">
        <v>7</v>
      </c>
      <c r="W590">
        <v>12.632692</v>
      </c>
      <c r="X590">
        <v>1.6049999999999998E-2</v>
      </c>
      <c r="Y590" t="s">
        <v>8</v>
      </c>
      <c r="Z590">
        <v>25.362020000000001</v>
      </c>
      <c r="AA590">
        <v>1.661986</v>
      </c>
      <c r="AB590" t="s">
        <v>9</v>
      </c>
      <c r="AC590">
        <v>303.38400799999999</v>
      </c>
      <c r="AD590">
        <v>23.134990999999999</v>
      </c>
      <c r="AE590" t="s">
        <v>10</v>
      </c>
      <c r="AF590">
        <v>1.23E-3</v>
      </c>
      <c r="AG590">
        <v>0</v>
      </c>
      <c r="AH590" t="s">
        <v>11</v>
      </c>
      <c r="AI590">
        <v>0.99905299999999997</v>
      </c>
      <c r="AJ590">
        <v>9.9999999999999995E-7</v>
      </c>
      <c r="AK590" t="s">
        <v>12</v>
      </c>
      <c r="AL590">
        <v>0</v>
      </c>
      <c r="AM590">
        <v>0</v>
      </c>
    </row>
    <row r="591" spans="1:39" x14ac:dyDescent="0.25">
      <c r="A591" t="s">
        <v>144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442.777196</v>
      </c>
      <c r="I591">
        <v>60.235903</v>
      </c>
      <c r="J591" t="s">
        <v>3</v>
      </c>
      <c r="K591">
        <v>442.166494</v>
      </c>
      <c r="L591">
        <v>59.468325999999998</v>
      </c>
      <c r="M591" t="s">
        <v>4</v>
      </c>
      <c r="N591">
        <v>23.688279999999999</v>
      </c>
      <c r="O591">
        <v>0.10188</v>
      </c>
      <c r="P591" t="s">
        <v>5</v>
      </c>
      <c r="Q591">
        <v>72.71002</v>
      </c>
      <c r="R591">
        <v>3.8378709999999998</v>
      </c>
      <c r="S591" t="s">
        <v>6</v>
      </c>
      <c r="T591">
        <v>15.636101999999999</v>
      </c>
      <c r="U591">
        <v>4.6575999999999999E-2</v>
      </c>
      <c r="V591" t="s">
        <v>7</v>
      </c>
      <c r="W591">
        <v>14.035270000000001</v>
      </c>
      <c r="X591">
        <v>1.8761E-2</v>
      </c>
      <c r="Y591" t="s">
        <v>8</v>
      </c>
      <c r="Z591">
        <v>28.141268</v>
      </c>
      <c r="AA591">
        <v>2.1053999999999999</v>
      </c>
      <c r="AB591" t="s">
        <v>9</v>
      </c>
      <c r="AC591">
        <v>337.06958400000002</v>
      </c>
      <c r="AD591">
        <v>28.476165000000002</v>
      </c>
      <c r="AE591" t="s">
        <v>10</v>
      </c>
      <c r="AF591">
        <v>1.23E-3</v>
      </c>
      <c r="AG591">
        <v>0</v>
      </c>
      <c r="AH591" t="s">
        <v>11</v>
      </c>
      <c r="AI591">
        <v>0.99917299999999998</v>
      </c>
      <c r="AJ591">
        <v>9.9999999999999995E-7</v>
      </c>
      <c r="AK591" t="s">
        <v>12</v>
      </c>
      <c r="AL591">
        <v>0</v>
      </c>
      <c r="AM591">
        <v>0</v>
      </c>
    </row>
    <row r="592" spans="1:39" x14ac:dyDescent="0.25">
      <c r="A592" t="s">
        <v>144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487.02905800000002</v>
      </c>
      <c r="I592">
        <v>71.884054000000006</v>
      </c>
      <c r="J592" t="s">
        <v>3</v>
      </c>
      <c r="K592">
        <v>486.35439000000002</v>
      </c>
      <c r="L592">
        <v>70.850695999999999</v>
      </c>
      <c r="M592" t="s">
        <v>4</v>
      </c>
      <c r="N592">
        <v>26.054562000000001</v>
      </c>
      <c r="O592">
        <v>0.120197</v>
      </c>
      <c r="P592" t="s">
        <v>5</v>
      </c>
      <c r="Q592">
        <v>79.950108</v>
      </c>
      <c r="R592">
        <v>4.675395</v>
      </c>
      <c r="S592" t="s">
        <v>6</v>
      </c>
      <c r="T592">
        <v>17.196406</v>
      </c>
      <c r="U592">
        <v>5.5646000000000001E-2</v>
      </c>
      <c r="V592" t="s">
        <v>7</v>
      </c>
      <c r="W592">
        <v>15.441086</v>
      </c>
      <c r="X592">
        <v>2.2068999999999998E-2</v>
      </c>
      <c r="Y592" t="s">
        <v>8</v>
      </c>
      <c r="Z592">
        <v>30.929269999999999</v>
      </c>
      <c r="AA592">
        <v>2.578122</v>
      </c>
      <c r="AB592" t="s">
        <v>9</v>
      </c>
      <c r="AC592">
        <v>370.77351599999997</v>
      </c>
      <c r="AD592">
        <v>33.886169000000002</v>
      </c>
      <c r="AE592" t="s">
        <v>10</v>
      </c>
      <c r="AF592">
        <v>1.23E-3</v>
      </c>
      <c r="AG592">
        <v>0</v>
      </c>
      <c r="AH592" t="s">
        <v>11</v>
      </c>
      <c r="AI592">
        <v>0.99927100000000002</v>
      </c>
      <c r="AJ592">
        <v>9.9999999999999995E-7</v>
      </c>
      <c r="AK592" t="s">
        <v>12</v>
      </c>
      <c r="AL592">
        <v>0</v>
      </c>
      <c r="AM592">
        <v>0</v>
      </c>
    </row>
    <row r="593" spans="1:39" x14ac:dyDescent="0.25">
      <c r="A593" t="s">
        <v>144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531.25599</v>
      </c>
      <c r="I593">
        <v>80.844583</v>
      </c>
      <c r="J593" t="s">
        <v>3</v>
      </c>
      <c r="K593">
        <v>530.51912200000004</v>
      </c>
      <c r="L593">
        <v>79.677158000000006</v>
      </c>
      <c r="M593" t="s">
        <v>4</v>
      </c>
      <c r="N593">
        <v>28.422913999999999</v>
      </c>
      <c r="O593">
        <v>0.13650300000000001</v>
      </c>
      <c r="P593" t="s">
        <v>5</v>
      </c>
      <c r="Q593">
        <v>87.178094000000002</v>
      </c>
      <c r="R593">
        <v>5.4551360000000004</v>
      </c>
      <c r="S593" t="s">
        <v>6</v>
      </c>
      <c r="T593">
        <v>18.754218000000002</v>
      </c>
      <c r="U593">
        <v>6.0242999999999998E-2</v>
      </c>
      <c r="V593" t="s">
        <v>7</v>
      </c>
      <c r="W593">
        <v>16.847902000000001</v>
      </c>
      <c r="X593">
        <v>2.5172E-2</v>
      </c>
      <c r="Y593" t="s">
        <v>8</v>
      </c>
      <c r="Z593">
        <v>33.706566000000002</v>
      </c>
      <c r="AA593">
        <v>3.0730940000000002</v>
      </c>
      <c r="AB593" t="s">
        <v>9</v>
      </c>
      <c r="AC593">
        <v>404.47286600000001</v>
      </c>
      <c r="AD593">
        <v>37.539994999999998</v>
      </c>
      <c r="AE593" t="s">
        <v>10</v>
      </c>
      <c r="AF593">
        <v>1.23E-3</v>
      </c>
      <c r="AG593">
        <v>0</v>
      </c>
      <c r="AH593" t="s">
        <v>11</v>
      </c>
      <c r="AI593">
        <v>0.99938400000000005</v>
      </c>
      <c r="AJ593">
        <v>9.9999999999999995E-7</v>
      </c>
      <c r="AK593" t="s">
        <v>12</v>
      </c>
      <c r="AL593">
        <v>0</v>
      </c>
      <c r="AM593">
        <v>0</v>
      </c>
    </row>
    <row r="594" spans="1:39" x14ac:dyDescent="0.25">
      <c r="A594" t="s">
        <v>144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575.67017999999996</v>
      </c>
      <c r="I594">
        <v>87.651538000000002</v>
      </c>
      <c r="J594" t="s">
        <v>3</v>
      </c>
      <c r="K594">
        <v>574.87111400000003</v>
      </c>
      <c r="L594">
        <v>86.309763000000004</v>
      </c>
      <c r="M594" t="s">
        <v>4</v>
      </c>
      <c r="N594">
        <v>30.803377999999999</v>
      </c>
      <c r="O594">
        <v>0.14603099999999999</v>
      </c>
      <c r="P594" t="s">
        <v>5</v>
      </c>
      <c r="Q594">
        <v>94.448477999999994</v>
      </c>
      <c r="R594">
        <v>6.1705220000000001</v>
      </c>
      <c r="S594" t="s">
        <v>6</v>
      </c>
      <c r="T594">
        <v>20.319317999999999</v>
      </c>
      <c r="U594">
        <v>6.5454999999999999E-2</v>
      </c>
      <c r="V594" t="s">
        <v>7</v>
      </c>
      <c r="W594">
        <v>18.258122</v>
      </c>
      <c r="X594">
        <v>2.8204E-2</v>
      </c>
      <c r="Y594" t="s">
        <v>8</v>
      </c>
      <c r="Z594">
        <v>36.506802</v>
      </c>
      <c r="AA594">
        <v>3.5109089999999998</v>
      </c>
      <c r="AB594" t="s">
        <v>9</v>
      </c>
      <c r="AC594">
        <v>438.30040400000001</v>
      </c>
      <c r="AD594">
        <v>40.004654000000002</v>
      </c>
      <c r="AE594" t="s">
        <v>10</v>
      </c>
      <c r="AF594">
        <v>1.23E-3</v>
      </c>
      <c r="AG594">
        <v>0</v>
      </c>
      <c r="AH594" t="s">
        <v>11</v>
      </c>
      <c r="AI594">
        <v>0.99939999999999996</v>
      </c>
      <c r="AJ594">
        <v>9.9999999999999995E-7</v>
      </c>
      <c r="AK594" t="s">
        <v>12</v>
      </c>
      <c r="AL594">
        <v>0</v>
      </c>
      <c r="AM594">
        <v>0</v>
      </c>
    </row>
    <row r="595" spans="1:39" x14ac:dyDescent="0.25">
      <c r="A595" t="s">
        <v>144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619.99188200000003</v>
      </c>
      <c r="I595">
        <v>93.32687</v>
      </c>
      <c r="J595" t="s">
        <v>3</v>
      </c>
      <c r="K595">
        <v>619.13206600000001</v>
      </c>
      <c r="L595">
        <v>91.919697999999997</v>
      </c>
      <c r="M595" t="s">
        <v>4</v>
      </c>
      <c r="N595">
        <v>33.179644000000003</v>
      </c>
      <c r="O595">
        <v>0.152591</v>
      </c>
      <c r="P595" t="s">
        <v>5</v>
      </c>
      <c r="Q595">
        <v>101.692222</v>
      </c>
      <c r="R595">
        <v>6.7650750000000004</v>
      </c>
      <c r="S595" t="s">
        <v>6</v>
      </c>
      <c r="T595">
        <v>21.889036000000001</v>
      </c>
      <c r="U595">
        <v>7.4885999999999994E-2</v>
      </c>
      <c r="V595" t="s">
        <v>7</v>
      </c>
      <c r="W595">
        <v>19.666536000000001</v>
      </c>
      <c r="X595">
        <v>3.0771E-2</v>
      </c>
      <c r="Y595" t="s">
        <v>8</v>
      </c>
      <c r="Z595">
        <v>39.280684000000001</v>
      </c>
      <c r="AA595">
        <v>3.8658489999999999</v>
      </c>
      <c r="AB595" t="s">
        <v>9</v>
      </c>
      <c r="AC595">
        <v>472.06580000000002</v>
      </c>
      <c r="AD595">
        <v>42.077525999999999</v>
      </c>
      <c r="AE595" t="s">
        <v>10</v>
      </c>
      <c r="AF595">
        <v>1.23E-3</v>
      </c>
      <c r="AG595">
        <v>0</v>
      </c>
      <c r="AH595" t="s">
        <v>11</v>
      </c>
      <c r="AI595">
        <v>0.99942200000000003</v>
      </c>
      <c r="AJ595">
        <v>9.9999999999999995E-7</v>
      </c>
      <c r="AK595" t="s">
        <v>12</v>
      </c>
      <c r="AL595">
        <v>0</v>
      </c>
      <c r="AM595">
        <v>0</v>
      </c>
    </row>
    <row r="596" spans="1:39" x14ac:dyDescent="0.25">
      <c r="A596" t="s">
        <v>144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664.02211599999998</v>
      </c>
      <c r="I596">
        <v>102.759468</v>
      </c>
      <c r="J596" t="s">
        <v>3</v>
      </c>
      <c r="K596">
        <v>663.10166600000002</v>
      </c>
      <c r="L596">
        <v>101.191749</v>
      </c>
      <c r="M596" t="s">
        <v>4</v>
      </c>
      <c r="N596">
        <v>35.537075999999999</v>
      </c>
      <c r="O596">
        <v>0.168734</v>
      </c>
      <c r="P596" t="s">
        <v>5</v>
      </c>
      <c r="Q596">
        <v>108.89695</v>
      </c>
      <c r="R596">
        <v>7.5157280000000002</v>
      </c>
      <c r="S596" t="s">
        <v>6</v>
      </c>
      <c r="T596">
        <v>23.441165999999999</v>
      </c>
      <c r="U596">
        <v>8.1550999999999998E-2</v>
      </c>
      <c r="V596" t="s">
        <v>7</v>
      </c>
      <c r="W596">
        <v>21.066151999999999</v>
      </c>
      <c r="X596">
        <v>3.3399999999999999E-2</v>
      </c>
      <c r="Y596" t="s">
        <v>8</v>
      </c>
      <c r="Z596">
        <v>42.053164000000002</v>
      </c>
      <c r="AA596">
        <v>4.2956500000000002</v>
      </c>
      <c r="AB596" t="s">
        <v>9</v>
      </c>
      <c r="AC596">
        <v>505.60905200000002</v>
      </c>
      <c r="AD596">
        <v>46.151406999999999</v>
      </c>
      <c r="AE596" t="s">
        <v>10</v>
      </c>
      <c r="AF596">
        <v>1.23E-3</v>
      </c>
      <c r="AG596">
        <v>0</v>
      </c>
      <c r="AH596" t="s">
        <v>11</v>
      </c>
      <c r="AI596">
        <v>0.99950300000000003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144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708.22753799999998</v>
      </c>
      <c r="I597">
        <v>116.41671700000001</v>
      </c>
      <c r="J597" t="s">
        <v>3</v>
      </c>
      <c r="K597">
        <v>707.24706400000002</v>
      </c>
      <c r="L597">
        <v>114.68629799999999</v>
      </c>
      <c r="M597" t="s">
        <v>4</v>
      </c>
      <c r="N597">
        <v>37.897416</v>
      </c>
      <c r="O597">
        <v>0.17887700000000001</v>
      </c>
      <c r="P597" t="s">
        <v>5</v>
      </c>
      <c r="Q597">
        <v>116.12817200000001</v>
      </c>
      <c r="R597">
        <v>8.4113989999999994</v>
      </c>
      <c r="S597" t="s">
        <v>6</v>
      </c>
      <c r="T597">
        <v>25.001111999999999</v>
      </c>
      <c r="U597">
        <v>9.1924000000000006E-2</v>
      </c>
      <c r="V597" t="s">
        <v>7</v>
      </c>
      <c r="W597">
        <v>22.468368000000002</v>
      </c>
      <c r="X597">
        <v>3.5293999999999999E-2</v>
      </c>
      <c r="Y597" t="s">
        <v>8</v>
      </c>
      <c r="Z597">
        <v>44.833894000000001</v>
      </c>
      <c r="AA597">
        <v>4.7884380000000002</v>
      </c>
      <c r="AB597" t="s">
        <v>9</v>
      </c>
      <c r="AC597">
        <v>539.29421400000001</v>
      </c>
      <c r="AD597">
        <v>52.559790999999997</v>
      </c>
      <c r="AE597" t="s">
        <v>10</v>
      </c>
      <c r="AF597">
        <v>1.23E-3</v>
      </c>
      <c r="AG597">
        <v>0</v>
      </c>
      <c r="AH597" t="s">
        <v>11</v>
      </c>
      <c r="AI597">
        <v>0.99951999999999996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144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752.96484999999996</v>
      </c>
      <c r="I598">
        <v>135.01983899999999</v>
      </c>
      <c r="J598" t="s">
        <v>3</v>
      </c>
      <c r="K598">
        <v>751.92230199999995</v>
      </c>
      <c r="L598">
        <v>133.02555100000001</v>
      </c>
      <c r="M598" t="s">
        <v>4</v>
      </c>
      <c r="N598">
        <v>40.277092000000003</v>
      </c>
      <c r="O598">
        <v>0.20904700000000001</v>
      </c>
      <c r="P598" t="s">
        <v>5</v>
      </c>
      <c r="Q598">
        <v>123.431828</v>
      </c>
      <c r="R598">
        <v>9.8057719999999993</v>
      </c>
      <c r="S598" t="s">
        <v>6</v>
      </c>
      <c r="T598">
        <v>26.576694</v>
      </c>
      <c r="U598">
        <v>0.107821</v>
      </c>
      <c r="V598" t="s">
        <v>7</v>
      </c>
      <c r="W598">
        <v>23.880047999999999</v>
      </c>
      <c r="X598">
        <v>4.0071000000000002E-2</v>
      </c>
      <c r="Y598" t="s">
        <v>8</v>
      </c>
      <c r="Z598">
        <v>47.645589999999999</v>
      </c>
      <c r="AA598">
        <v>5.5423239999999998</v>
      </c>
      <c r="AB598" t="s">
        <v>9</v>
      </c>
      <c r="AC598">
        <v>573.39588600000002</v>
      </c>
      <c r="AD598">
        <v>60.717571999999997</v>
      </c>
      <c r="AE598" t="s">
        <v>10</v>
      </c>
      <c r="AF598">
        <v>1.23E-3</v>
      </c>
      <c r="AG598">
        <v>0</v>
      </c>
      <c r="AH598" t="s">
        <v>11</v>
      </c>
      <c r="AI598">
        <v>0.99958899999999995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144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797.06882199999995</v>
      </c>
      <c r="I599">
        <v>144.09689399999999</v>
      </c>
      <c r="J599" t="s">
        <v>3</v>
      </c>
      <c r="K599">
        <v>795.96629600000006</v>
      </c>
      <c r="L599">
        <v>142.005166</v>
      </c>
      <c r="M599" t="s">
        <v>4</v>
      </c>
      <c r="N599">
        <v>42.645043999999999</v>
      </c>
      <c r="O599">
        <v>0.21746599999999999</v>
      </c>
      <c r="P599" t="s">
        <v>5</v>
      </c>
      <c r="Q599">
        <v>130.668162</v>
      </c>
      <c r="R599">
        <v>10.680275999999999</v>
      </c>
      <c r="S599" t="s">
        <v>6</v>
      </c>
      <c r="T599">
        <v>28.13205</v>
      </c>
      <c r="U599">
        <v>0.110911</v>
      </c>
      <c r="V599" t="s">
        <v>7</v>
      </c>
      <c r="W599">
        <v>25.28256</v>
      </c>
      <c r="X599">
        <v>4.4271999999999999E-2</v>
      </c>
      <c r="Y599" t="s">
        <v>8</v>
      </c>
      <c r="Z599">
        <v>50.439002000000002</v>
      </c>
      <c r="AA599">
        <v>6.0774860000000004</v>
      </c>
      <c r="AB599" t="s">
        <v>9</v>
      </c>
      <c r="AC599">
        <v>606.97523000000001</v>
      </c>
      <c r="AD599">
        <v>64.561079000000007</v>
      </c>
      <c r="AE599" t="s">
        <v>10</v>
      </c>
      <c r="AF599">
        <v>1.23E-3</v>
      </c>
      <c r="AG599">
        <v>0</v>
      </c>
      <c r="AH599" t="s">
        <v>11</v>
      </c>
      <c r="AI599">
        <v>0.99960499999999997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144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841.47731799999997</v>
      </c>
      <c r="I600">
        <v>161.52730399999999</v>
      </c>
      <c r="J600" t="s">
        <v>3</v>
      </c>
      <c r="K600">
        <v>840.31271000000004</v>
      </c>
      <c r="L600">
        <v>159.160076</v>
      </c>
      <c r="M600" t="s">
        <v>4</v>
      </c>
      <c r="N600">
        <v>45.017614000000002</v>
      </c>
      <c r="O600">
        <v>0.23427400000000001</v>
      </c>
      <c r="P600" t="s">
        <v>5</v>
      </c>
      <c r="Q600">
        <v>137.94281000000001</v>
      </c>
      <c r="R600">
        <v>11.900531000000001</v>
      </c>
      <c r="S600" t="s">
        <v>6</v>
      </c>
      <c r="T600">
        <v>29.701062</v>
      </c>
      <c r="U600">
        <v>0.124449</v>
      </c>
      <c r="V600" t="s">
        <v>7</v>
      </c>
      <c r="W600">
        <v>26.690922</v>
      </c>
      <c r="X600">
        <v>4.9888000000000002E-2</v>
      </c>
      <c r="Y600" t="s">
        <v>8</v>
      </c>
      <c r="Z600">
        <v>53.237141999999999</v>
      </c>
      <c r="AA600">
        <v>6.7009230000000004</v>
      </c>
      <c r="AB600" t="s">
        <v>9</v>
      </c>
      <c r="AC600">
        <v>640.79757400000005</v>
      </c>
      <c r="AD600">
        <v>72.238051999999996</v>
      </c>
      <c r="AE600" t="s">
        <v>10</v>
      </c>
      <c r="AF600">
        <v>1.23E-3</v>
      </c>
      <c r="AG600">
        <v>0</v>
      </c>
      <c r="AH600" t="s">
        <v>11</v>
      </c>
      <c r="AI600">
        <v>0.99960499999999997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144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885.99259800000004</v>
      </c>
      <c r="I601">
        <v>179.89680000000001</v>
      </c>
      <c r="J601" t="s">
        <v>3</v>
      </c>
      <c r="K601">
        <v>884.76597800000002</v>
      </c>
      <c r="L601">
        <v>177.26820799999999</v>
      </c>
      <c r="M601" t="s">
        <v>4</v>
      </c>
      <c r="N601">
        <v>47.394452000000001</v>
      </c>
      <c r="O601">
        <v>0.25873000000000002</v>
      </c>
      <c r="P601" t="s">
        <v>5</v>
      </c>
      <c r="Q601">
        <v>145.23402999999999</v>
      </c>
      <c r="R601">
        <v>12.995616</v>
      </c>
      <c r="S601" t="s">
        <v>6</v>
      </c>
      <c r="T601">
        <v>31.267792</v>
      </c>
      <c r="U601">
        <v>0.13587099999999999</v>
      </c>
      <c r="V601" t="s">
        <v>7</v>
      </c>
      <c r="W601">
        <v>28.101237999999999</v>
      </c>
      <c r="X601">
        <v>5.6585999999999997E-2</v>
      </c>
      <c r="Y601" t="s">
        <v>8</v>
      </c>
      <c r="Z601">
        <v>56.050666</v>
      </c>
      <c r="AA601">
        <v>7.3086039999999999</v>
      </c>
      <c r="AB601" t="s">
        <v>9</v>
      </c>
      <c r="AC601">
        <v>674.69837199999995</v>
      </c>
      <c r="AD601">
        <v>81.452658</v>
      </c>
      <c r="AE601" t="s">
        <v>10</v>
      </c>
      <c r="AF601">
        <v>1.23E-3</v>
      </c>
      <c r="AG601">
        <v>0</v>
      </c>
      <c r="AH601" t="s">
        <v>11</v>
      </c>
      <c r="AI601">
        <v>0.99961599999999995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145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38.177326000000001</v>
      </c>
      <c r="I622">
        <v>0.93317700000000003</v>
      </c>
      <c r="J622" t="s">
        <v>3</v>
      </c>
      <c r="K622">
        <v>38.119135999999997</v>
      </c>
      <c r="L622">
        <v>0.92390600000000001</v>
      </c>
      <c r="M622" t="s">
        <v>4</v>
      </c>
      <c r="N622">
        <v>2.3668559999999998</v>
      </c>
      <c r="O622">
        <v>2.261E-3</v>
      </c>
      <c r="P622" t="s">
        <v>5</v>
      </c>
      <c r="Q622">
        <v>0</v>
      </c>
      <c r="R622">
        <v>0</v>
      </c>
      <c r="S622" t="s">
        <v>6</v>
      </c>
      <c r="T622">
        <v>1.57609</v>
      </c>
      <c r="U622">
        <v>1.851E-3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1.235E-3</v>
      </c>
      <c r="AD622">
        <v>0</v>
      </c>
      <c r="AE622" t="s">
        <v>10</v>
      </c>
      <c r="AF622">
        <v>0</v>
      </c>
      <c r="AG622">
        <v>0</v>
      </c>
      <c r="AH622" t="s">
        <v>11</v>
      </c>
      <c r="AI622">
        <v>0.99622599999999994</v>
      </c>
      <c r="AJ622">
        <v>3.0000000000000001E-6</v>
      </c>
      <c r="AK622" t="s">
        <v>12</v>
      </c>
      <c r="AL622">
        <v>0</v>
      </c>
      <c r="AM622">
        <v>0</v>
      </c>
    </row>
    <row r="623" spans="1:39" x14ac:dyDescent="0.25">
      <c r="A623" t="s">
        <v>146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75.870818</v>
      </c>
      <c r="I623">
        <v>1.9268080000000001</v>
      </c>
      <c r="J623" t="s">
        <v>3</v>
      </c>
      <c r="K623">
        <v>75.752657999999997</v>
      </c>
      <c r="L623">
        <v>1.8834649999999999</v>
      </c>
      <c r="M623" t="s">
        <v>4</v>
      </c>
      <c r="N623">
        <v>4.7197139999999997</v>
      </c>
      <c r="O623">
        <v>4.3109999999999997E-3</v>
      </c>
      <c r="P623" t="s">
        <v>5</v>
      </c>
      <c r="Q623">
        <v>0</v>
      </c>
      <c r="R623">
        <v>0</v>
      </c>
      <c r="S623" t="s">
        <v>6</v>
      </c>
      <c r="T623">
        <v>3.1309719999999999</v>
      </c>
      <c r="U623">
        <v>3.3969999999999998E-3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1.2310000000000001E-3</v>
      </c>
      <c r="AD623">
        <v>0</v>
      </c>
      <c r="AE623" t="s">
        <v>10</v>
      </c>
      <c r="AF623">
        <v>0</v>
      </c>
      <c r="AG623">
        <v>0</v>
      </c>
      <c r="AH623" t="s">
        <v>11</v>
      </c>
      <c r="AI623">
        <v>0.997143</v>
      </c>
      <c r="AJ623">
        <v>3.0000000000000001E-6</v>
      </c>
      <c r="AK623" t="s">
        <v>12</v>
      </c>
      <c r="AL623">
        <v>0</v>
      </c>
      <c r="AM623">
        <v>0</v>
      </c>
    </row>
    <row r="624" spans="1:39" x14ac:dyDescent="0.25">
      <c r="A624" t="s">
        <v>146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113.552216</v>
      </c>
      <c r="I624">
        <v>3.6823730000000001</v>
      </c>
      <c r="J624" t="s">
        <v>3</v>
      </c>
      <c r="K624">
        <v>113.37690000000001</v>
      </c>
      <c r="L624">
        <v>3.6284519999999998</v>
      </c>
      <c r="M624" t="s">
        <v>4</v>
      </c>
      <c r="N624">
        <v>7.0720260000000001</v>
      </c>
      <c r="O624">
        <v>1.0012999999999999E-2</v>
      </c>
      <c r="P624" t="s">
        <v>5</v>
      </c>
      <c r="Q624">
        <v>0</v>
      </c>
      <c r="R624">
        <v>0</v>
      </c>
      <c r="S624" t="s">
        <v>6</v>
      </c>
      <c r="T624">
        <v>4.6875720000000003</v>
      </c>
      <c r="U624">
        <v>5.751E-3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1.23E-3</v>
      </c>
      <c r="AD624">
        <v>0</v>
      </c>
      <c r="AE624" t="s">
        <v>10</v>
      </c>
      <c r="AF624">
        <v>0</v>
      </c>
      <c r="AG624">
        <v>0</v>
      </c>
      <c r="AH624" t="s">
        <v>11</v>
      </c>
      <c r="AI624">
        <v>0.997811</v>
      </c>
      <c r="AJ624">
        <v>3.0000000000000001E-6</v>
      </c>
      <c r="AK624" t="s">
        <v>12</v>
      </c>
      <c r="AL624">
        <v>0</v>
      </c>
      <c r="AM624">
        <v>0</v>
      </c>
    </row>
    <row r="625" spans="1:39" x14ac:dyDescent="0.25">
      <c r="A625" t="s">
        <v>146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151.38439199999999</v>
      </c>
      <c r="I625">
        <v>5.9935989999999997</v>
      </c>
      <c r="J625" t="s">
        <v>3</v>
      </c>
      <c r="K625">
        <v>151.15234799999999</v>
      </c>
      <c r="L625">
        <v>5.9240830000000004</v>
      </c>
      <c r="M625" t="s">
        <v>4</v>
      </c>
      <c r="N625">
        <v>9.4328540000000007</v>
      </c>
      <c r="O625">
        <v>1.4352999999999999E-2</v>
      </c>
      <c r="P625" t="s">
        <v>5</v>
      </c>
      <c r="Q625">
        <v>0</v>
      </c>
      <c r="R625">
        <v>0</v>
      </c>
      <c r="S625" t="s">
        <v>6</v>
      </c>
      <c r="T625">
        <v>6.2393559999999999</v>
      </c>
      <c r="U625">
        <v>1.0026E-2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1.23E-3</v>
      </c>
      <c r="AD625">
        <v>0</v>
      </c>
      <c r="AE625" t="s">
        <v>10</v>
      </c>
      <c r="AF625">
        <v>0</v>
      </c>
      <c r="AG625">
        <v>0</v>
      </c>
      <c r="AH625" t="s">
        <v>11</v>
      </c>
      <c r="AI625">
        <v>0.99802400000000002</v>
      </c>
      <c r="AJ625">
        <v>3.0000000000000001E-6</v>
      </c>
      <c r="AK625" t="s">
        <v>12</v>
      </c>
      <c r="AL625">
        <v>0</v>
      </c>
      <c r="AM625">
        <v>0</v>
      </c>
    </row>
    <row r="626" spans="1:39" x14ac:dyDescent="0.25">
      <c r="A626" t="s">
        <v>146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189.27619200000001</v>
      </c>
      <c r="I626">
        <v>7.0725860000000003</v>
      </c>
      <c r="J626" t="s">
        <v>3</v>
      </c>
      <c r="K626">
        <v>188.98391799999999</v>
      </c>
      <c r="L626">
        <v>6.9693579999999997</v>
      </c>
      <c r="M626" t="s">
        <v>4</v>
      </c>
      <c r="N626">
        <v>11.799365999999999</v>
      </c>
      <c r="O626">
        <v>1.84E-2</v>
      </c>
      <c r="P626" t="s">
        <v>5</v>
      </c>
      <c r="Q626">
        <v>0</v>
      </c>
      <c r="R626">
        <v>0</v>
      </c>
      <c r="S626" t="s">
        <v>6</v>
      </c>
      <c r="T626">
        <v>7.8000780000000001</v>
      </c>
      <c r="U626">
        <v>1.1531E-2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1.23E-3</v>
      </c>
      <c r="AD626">
        <v>0</v>
      </c>
      <c r="AE626" t="s">
        <v>10</v>
      </c>
      <c r="AF626">
        <v>0</v>
      </c>
      <c r="AG626">
        <v>0</v>
      </c>
      <c r="AH626" t="s">
        <v>11</v>
      </c>
      <c r="AI626">
        <v>0.99832699999999996</v>
      </c>
      <c r="AJ626">
        <v>1.9999999999999999E-6</v>
      </c>
      <c r="AK626" t="s">
        <v>12</v>
      </c>
      <c r="AL626">
        <v>0</v>
      </c>
      <c r="AM626">
        <v>0</v>
      </c>
    </row>
    <row r="627" spans="1:39" x14ac:dyDescent="0.25">
      <c r="A627" t="s">
        <v>146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227.31510399999999</v>
      </c>
      <c r="I627">
        <v>11.923204</v>
      </c>
      <c r="J627" t="s">
        <v>3</v>
      </c>
      <c r="K627">
        <v>226.963774</v>
      </c>
      <c r="L627">
        <v>11.757027000000001</v>
      </c>
      <c r="M627" t="s">
        <v>4</v>
      </c>
      <c r="N627">
        <v>14.170503999999999</v>
      </c>
      <c r="O627">
        <v>3.2157999999999999E-2</v>
      </c>
      <c r="P627" t="s">
        <v>5</v>
      </c>
      <c r="Q627">
        <v>0</v>
      </c>
      <c r="R627">
        <v>0</v>
      </c>
      <c r="S627" t="s">
        <v>6</v>
      </c>
      <c r="T627">
        <v>9.3613119999999999</v>
      </c>
      <c r="U627">
        <v>1.6879999999999999E-2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1.23E-3</v>
      </c>
      <c r="AD627">
        <v>0</v>
      </c>
      <c r="AE627" t="s">
        <v>10</v>
      </c>
      <c r="AF627">
        <v>0</v>
      </c>
      <c r="AG627">
        <v>0</v>
      </c>
      <c r="AH627" t="s">
        <v>11</v>
      </c>
      <c r="AI627">
        <v>0.99859500000000001</v>
      </c>
      <c r="AJ627">
        <v>1.9999999999999999E-6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146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265.10994799999997</v>
      </c>
      <c r="I628">
        <v>15.189116</v>
      </c>
      <c r="J628" t="s">
        <v>3</v>
      </c>
      <c r="K628">
        <v>264.70124399999997</v>
      </c>
      <c r="L628">
        <v>14.960648000000001</v>
      </c>
      <c r="M628" t="s">
        <v>4</v>
      </c>
      <c r="N628">
        <v>16.529883999999999</v>
      </c>
      <c r="O628">
        <v>4.0330999999999999E-2</v>
      </c>
      <c r="P628" t="s">
        <v>5</v>
      </c>
      <c r="Q628">
        <v>0</v>
      </c>
      <c r="R628">
        <v>0</v>
      </c>
      <c r="S628" t="s">
        <v>6</v>
      </c>
      <c r="T628">
        <v>10.914396</v>
      </c>
      <c r="U628">
        <v>2.1389999999999999E-2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1.23E-3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0.99872300000000003</v>
      </c>
      <c r="AJ628">
        <v>1.9999999999999999E-6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146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303.11376799999999</v>
      </c>
      <c r="I629">
        <v>19.189285999999999</v>
      </c>
      <c r="J629" t="s">
        <v>3</v>
      </c>
      <c r="K629">
        <v>302.64810799999998</v>
      </c>
      <c r="L629">
        <v>18.911321999999998</v>
      </c>
      <c r="M629" t="s">
        <v>4</v>
      </c>
      <c r="N629">
        <v>18.888791999999999</v>
      </c>
      <c r="O629">
        <v>5.1283000000000002E-2</v>
      </c>
      <c r="P629" t="s">
        <v>5</v>
      </c>
      <c r="Q629">
        <v>0</v>
      </c>
      <c r="R629">
        <v>0</v>
      </c>
      <c r="S629" t="s">
        <v>6</v>
      </c>
      <c r="T629">
        <v>12.471958000000001</v>
      </c>
      <c r="U629">
        <v>2.6705E-2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1.23E-3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0.998946</v>
      </c>
      <c r="AJ629">
        <v>9.9999999999999995E-7</v>
      </c>
      <c r="AK629" t="s">
        <v>12</v>
      </c>
      <c r="AL629">
        <v>0</v>
      </c>
      <c r="AM629">
        <v>0</v>
      </c>
    </row>
    <row r="630" spans="1:39" x14ac:dyDescent="0.25">
      <c r="A630" t="s">
        <v>146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340.79510800000003</v>
      </c>
      <c r="I630">
        <v>23.565107000000001</v>
      </c>
      <c r="J630" t="s">
        <v>3</v>
      </c>
      <c r="K630">
        <v>340.27355599999999</v>
      </c>
      <c r="L630">
        <v>23.232295000000001</v>
      </c>
      <c r="M630" t="s">
        <v>4</v>
      </c>
      <c r="N630">
        <v>21.243912000000002</v>
      </c>
      <c r="O630">
        <v>6.4152000000000001E-2</v>
      </c>
      <c r="P630" t="s">
        <v>5</v>
      </c>
      <c r="Q630">
        <v>0</v>
      </c>
      <c r="R630">
        <v>0</v>
      </c>
      <c r="S630" t="s">
        <v>6</v>
      </c>
      <c r="T630">
        <v>14.021228000000001</v>
      </c>
      <c r="U630">
        <v>3.2710000000000003E-2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1.23E-3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0.99899099999999996</v>
      </c>
      <c r="AJ630">
        <v>9.9999999999999995E-7</v>
      </c>
      <c r="AK630" t="s">
        <v>12</v>
      </c>
      <c r="AL630">
        <v>0</v>
      </c>
      <c r="AM630">
        <v>0</v>
      </c>
    </row>
    <row r="631" spans="1:39" x14ac:dyDescent="0.25">
      <c r="A631" t="s">
        <v>146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378.73538200000002</v>
      </c>
      <c r="I631">
        <v>24.615009000000001</v>
      </c>
      <c r="J631" t="s">
        <v>3</v>
      </c>
      <c r="K631">
        <v>378.15618799999999</v>
      </c>
      <c r="L631">
        <v>24.269078</v>
      </c>
      <c r="M631" t="s">
        <v>4</v>
      </c>
      <c r="N631">
        <v>23.608201999999999</v>
      </c>
      <c r="O631">
        <v>7.2742000000000001E-2</v>
      </c>
      <c r="P631" t="s">
        <v>5</v>
      </c>
      <c r="Q631">
        <v>0</v>
      </c>
      <c r="R631">
        <v>0</v>
      </c>
      <c r="S631" t="s">
        <v>6</v>
      </c>
      <c r="T631">
        <v>15.577448</v>
      </c>
      <c r="U631">
        <v>3.5231999999999999E-2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1.23E-3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0.99910699999999997</v>
      </c>
      <c r="AJ631">
        <v>9.9999999999999995E-7</v>
      </c>
      <c r="AK631" t="s">
        <v>12</v>
      </c>
      <c r="AL631">
        <v>0</v>
      </c>
      <c r="AM631">
        <v>0</v>
      </c>
    </row>
    <row r="632" spans="1:39" x14ac:dyDescent="0.25">
      <c r="A632" t="s">
        <v>146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416.63493999999997</v>
      </c>
      <c r="I632">
        <v>27.771318000000001</v>
      </c>
      <c r="J632" t="s">
        <v>3</v>
      </c>
      <c r="K632">
        <v>415.99820799999998</v>
      </c>
      <c r="L632">
        <v>27.381747000000001</v>
      </c>
      <c r="M632" t="s">
        <v>4</v>
      </c>
      <c r="N632">
        <v>25.967884000000002</v>
      </c>
      <c r="O632">
        <v>8.0436999999999995E-2</v>
      </c>
      <c r="P632" t="s">
        <v>5</v>
      </c>
      <c r="Q632">
        <v>0</v>
      </c>
      <c r="R632">
        <v>0</v>
      </c>
      <c r="S632" t="s">
        <v>6</v>
      </c>
      <c r="T632">
        <v>17.133868</v>
      </c>
      <c r="U632">
        <v>4.0973999999999997E-2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1.23E-3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0.99914800000000004</v>
      </c>
      <c r="AJ632">
        <v>9.9999999999999995E-7</v>
      </c>
      <c r="AK632" t="s">
        <v>12</v>
      </c>
      <c r="AL632">
        <v>0</v>
      </c>
      <c r="AM632">
        <v>0</v>
      </c>
    </row>
    <row r="633" spans="1:39" x14ac:dyDescent="0.25">
      <c r="A633" t="s">
        <v>146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454.73796800000002</v>
      </c>
      <c r="I633">
        <v>33.876609000000002</v>
      </c>
      <c r="J633" t="s">
        <v>3</v>
      </c>
      <c r="K633">
        <v>454.04273999999998</v>
      </c>
      <c r="L633">
        <v>33.408194999999999</v>
      </c>
      <c r="M633" t="s">
        <v>4</v>
      </c>
      <c r="N633">
        <v>28.341182</v>
      </c>
      <c r="O633">
        <v>9.3214000000000005E-2</v>
      </c>
      <c r="P633" t="s">
        <v>5</v>
      </c>
      <c r="Q633">
        <v>0</v>
      </c>
      <c r="R633">
        <v>0</v>
      </c>
      <c r="S633" t="s">
        <v>6</v>
      </c>
      <c r="T633">
        <v>18.698516000000001</v>
      </c>
      <c r="U633">
        <v>4.8494000000000002E-2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1.23E-3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0.99919599999999997</v>
      </c>
      <c r="AJ633">
        <v>9.9999999999999995E-7</v>
      </c>
      <c r="AK633" t="s">
        <v>12</v>
      </c>
      <c r="AL633">
        <v>0</v>
      </c>
      <c r="AM633">
        <v>0</v>
      </c>
    </row>
    <row r="634" spans="1:39" x14ac:dyDescent="0.25">
      <c r="A634" t="s">
        <v>146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492.939346</v>
      </c>
      <c r="I634">
        <v>36.316853000000002</v>
      </c>
      <c r="J634" t="s">
        <v>3</v>
      </c>
      <c r="K634">
        <v>492.18539800000002</v>
      </c>
      <c r="L634">
        <v>35.826068999999997</v>
      </c>
      <c r="M634" t="s">
        <v>4</v>
      </c>
      <c r="N634">
        <v>30.712536</v>
      </c>
      <c r="O634">
        <v>9.9229999999999999E-2</v>
      </c>
      <c r="P634" t="s">
        <v>5</v>
      </c>
      <c r="Q634">
        <v>0</v>
      </c>
      <c r="R634">
        <v>0</v>
      </c>
      <c r="S634" t="s">
        <v>6</v>
      </c>
      <c r="T634">
        <v>20.26445</v>
      </c>
      <c r="U634">
        <v>5.2054000000000003E-2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1.23E-3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0.99922800000000001</v>
      </c>
      <c r="AJ634">
        <v>9.9999999999999995E-7</v>
      </c>
      <c r="AK634" t="s">
        <v>12</v>
      </c>
      <c r="AL634">
        <v>0</v>
      </c>
      <c r="AM634">
        <v>0</v>
      </c>
    </row>
    <row r="635" spans="1:39" x14ac:dyDescent="0.25">
      <c r="A635" t="s">
        <v>146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530.84696399999996</v>
      </c>
      <c r="I635">
        <v>43.928629000000001</v>
      </c>
      <c r="J635" t="s">
        <v>3</v>
      </c>
      <c r="K635">
        <v>530.03583000000003</v>
      </c>
      <c r="L635">
        <v>43.343735000000002</v>
      </c>
      <c r="M635" t="s">
        <v>4</v>
      </c>
      <c r="N635">
        <v>33.076906000000001</v>
      </c>
      <c r="O635">
        <v>0.120839</v>
      </c>
      <c r="P635" t="s">
        <v>5</v>
      </c>
      <c r="Q635">
        <v>0</v>
      </c>
      <c r="R635">
        <v>0</v>
      </c>
      <c r="S635" t="s">
        <v>6</v>
      </c>
      <c r="T635">
        <v>21.821563999999999</v>
      </c>
      <c r="U635">
        <v>6.1865999999999997E-2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1.23E-3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0.99924800000000003</v>
      </c>
      <c r="AJ635">
        <v>9.9999999999999995E-7</v>
      </c>
      <c r="AK635" t="s">
        <v>12</v>
      </c>
      <c r="AL635">
        <v>0</v>
      </c>
      <c r="AM635">
        <v>0</v>
      </c>
    </row>
    <row r="636" spans="1:39" x14ac:dyDescent="0.25">
      <c r="A636" t="s">
        <v>146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568.75372600000003</v>
      </c>
      <c r="I636">
        <v>50.504685000000002</v>
      </c>
      <c r="J636" t="s">
        <v>3</v>
      </c>
      <c r="K636">
        <v>567.88509999999997</v>
      </c>
      <c r="L636">
        <v>49.827275999999998</v>
      </c>
      <c r="M636" t="s">
        <v>4</v>
      </c>
      <c r="N636">
        <v>35.446885999999999</v>
      </c>
      <c r="O636">
        <v>0.14288100000000001</v>
      </c>
      <c r="P636" t="s">
        <v>5</v>
      </c>
      <c r="Q636">
        <v>0</v>
      </c>
      <c r="R636">
        <v>0</v>
      </c>
      <c r="S636" t="s">
        <v>6</v>
      </c>
      <c r="T636">
        <v>23.377962</v>
      </c>
      <c r="U636">
        <v>6.9186999999999999E-2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1.23E-3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0.999305</v>
      </c>
      <c r="AJ636">
        <v>9.9999999999999995E-7</v>
      </c>
      <c r="AK636" t="s">
        <v>12</v>
      </c>
      <c r="AL636">
        <v>0</v>
      </c>
      <c r="AM636">
        <v>0</v>
      </c>
    </row>
    <row r="637" spans="1:39" x14ac:dyDescent="0.25">
      <c r="A637" t="s">
        <v>146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606.60264199999995</v>
      </c>
      <c r="I637">
        <v>52.914386999999998</v>
      </c>
      <c r="J637" t="s">
        <v>3</v>
      </c>
      <c r="K637">
        <v>605.67670199999998</v>
      </c>
      <c r="L637">
        <v>52.207438000000003</v>
      </c>
      <c r="M637" t="s">
        <v>4</v>
      </c>
      <c r="N637">
        <v>37.799545999999999</v>
      </c>
      <c r="O637">
        <v>0.15256800000000001</v>
      </c>
      <c r="P637" t="s">
        <v>5</v>
      </c>
      <c r="Q637">
        <v>0</v>
      </c>
      <c r="R637">
        <v>0</v>
      </c>
      <c r="S637" t="s">
        <v>6</v>
      </c>
      <c r="T637">
        <v>24.930167999999998</v>
      </c>
      <c r="U637">
        <v>7.2153999999999996E-2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1.23E-3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0.99935700000000005</v>
      </c>
      <c r="AJ637">
        <v>9.9999999999999995E-7</v>
      </c>
      <c r="AK637" t="s">
        <v>12</v>
      </c>
      <c r="AL637">
        <v>0</v>
      </c>
      <c r="AM637">
        <v>0</v>
      </c>
    </row>
    <row r="638" spans="1:39" x14ac:dyDescent="0.25">
      <c r="A638" t="s">
        <v>146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644.369328</v>
      </c>
      <c r="I638">
        <v>60.840774000000003</v>
      </c>
      <c r="J638" t="s">
        <v>3</v>
      </c>
      <c r="K638">
        <v>643.38611600000002</v>
      </c>
      <c r="L638">
        <v>60.021011000000001</v>
      </c>
      <c r="M638" t="s">
        <v>4</v>
      </c>
      <c r="N638">
        <v>40.157204</v>
      </c>
      <c r="O638">
        <v>0.17369200000000001</v>
      </c>
      <c r="P638" t="s">
        <v>5</v>
      </c>
      <c r="Q638">
        <v>0</v>
      </c>
      <c r="R638">
        <v>0</v>
      </c>
      <c r="S638" t="s">
        <v>6</v>
      </c>
      <c r="T638">
        <v>26.479696000000001</v>
      </c>
      <c r="U638">
        <v>8.1462999999999994E-2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1.23E-3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0.99942500000000001</v>
      </c>
      <c r="AJ638">
        <v>9.9999999999999995E-7</v>
      </c>
      <c r="AK638" t="s">
        <v>12</v>
      </c>
      <c r="AL638">
        <v>0</v>
      </c>
      <c r="AM638">
        <v>0</v>
      </c>
    </row>
    <row r="639" spans="1:39" x14ac:dyDescent="0.25">
      <c r="A639" t="s">
        <v>146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682.14296400000001</v>
      </c>
      <c r="I639">
        <v>69.754564000000002</v>
      </c>
      <c r="J639" t="s">
        <v>3</v>
      </c>
      <c r="K639">
        <v>681.10296000000005</v>
      </c>
      <c r="L639">
        <v>68.813927000000007</v>
      </c>
      <c r="M639" t="s">
        <v>4</v>
      </c>
      <c r="N639">
        <v>42.513317999999998</v>
      </c>
      <c r="O639">
        <v>0.19512699999999999</v>
      </c>
      <c r="P639" t="s">
        <v>5</v>
      </c>
      <c r="Q639">
        <v>0</v>
      </c>
      <c r="R639">
        <v>0</v>
      </c>
      <c r="S639" t="s">
        <v>6</v>
      </c>
      <c r="T639">
        <v>28.029852000000002</v>
      </c>
      <c r="U639">
        <v>8.9790999999999996E-2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1.23E-3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0.999525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719.70917599999996</v>
      </c>
      <c r="I640">
        <v>73.924417000000005</v>
      </c>
      <c r="J640" t="s">
        <v>3</v>
      </c>
      <c r="K640">
        <v>718.61178600000005</v>
      </c>
      <c r="L640">
        <v>72.913443999999998</v>
      </c>
      <c r="M640" t="s">
        <v>4</v>
      </c>
      <c r="N640">
        <v>44.866397999999997</v>
      </c>
      <c r="O640">
        <v>0.20846100000000001</v>
      </c>
      <c r="P640" t="s">
        <v>5</v>
      </c>
      <c r="Q640">
        <v>0</v>
      </c>
      <c r="R640">
        <v>0</v>
      </c>
      <c r="S640" t="s">
        <v>6</v>
      </c>
      <c r="T640">
        <v>29.576778000000001</v>
      </c>
      <c r="U640">
        <v>9.3878000000000003E-2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1.23E-3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0.99954900000000002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757.45260399999995</v>
      </c>
      <c r="I641">
        <v>79.481911999999994</v>
      </c>
      <c r="J641" t="s">
        <v>3</v>
      </c>
      <c r="K641">
        <v>756.298314</v>
      </c>
      <c r="L641">
        <v>78.370954999999995</v>
      </c>
      <c r="M641" t="s">
        <v>4</v>
      </c>
      <c r="N641">
        <v>47.226472000000001</v>
      </c>
      <c r="O641">
        <v>0.22276099999999999</v>
      </c>
      <c r="P641" t="s">
        <v>5</v>
      </c>
      <c r="Q641">
        <v>0</v>
      </c>
      <c r="R641">
        <v>0</v>
      </c>
      <c r="S641" t="s">
        <v>6</v>
      </c>
      <c r="T641">
        <v>31.125858000000001</v>
      </c>
      <c r="U641">
        <v>0.10116799999999999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1.23E-3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0.99956100000000003</v>
      </c>
      <c r="AJ641">
        <v>0</v>
      </c>
      <c r="AK641" t="s">
        <v>12</v>
      </c>
      <c r="AL641">
        <v>0</v>
      </c>
      <c r="AM641">
        <v>0</v>
      </c>
    </row>
    <row r="822" spans="1:39" x14ac:dyDescent="0.25">
      <c r="A822" t="s">
        <v>197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17.189920999999998</v>
      </c>
      <c r="I822">
        <v>2.4525679999999999</v>
      </c>
      <c r="J822" t="s">
        <v>3</v>
      </c>
      <c r="K822">
        <v>16.276444999999999</v>
      </c>
      <c r="L822">
        <v>2.4786060000000001</v>
      </c>
      <c r="M822" t="s">
        <v>4</v>
      </c>
      <c r="N822">
        <v>11.370730999999999</v>
      </c>
      <c r="O822">
        <v>2.48251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1</v>
      </c>
      <c r="AG822">
        <v>0</v>
      </c>
      <c r="AH822" t="s">
        <v>11</v>
      </c>
      <c r="AI822">
        <v>1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197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34.028964000000002</v>
      </c>
      <c r="I823">
        <v>2.414231</v>
      </c>
      <c r="J823" t="s">
        <v>3</v>
      </c>
      <c r="K823">
        <v>32.232849999999999</v>
      </c>
      <c r="L823">
        <v>2.393618</v>
      </c>
      <c r="M823" t="s">
        <v>4</v>
      </c>
      <c r="N823">
        <v>22.456498</v>
      </c>
      <c r="O823">
        <v>2.3972880000000001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1</v>
      </c>
      <c r="AG823">
        <v>0</v>
      </c>
      <c r="AH823" t="s">
        <v>11</v>
      </c>
      <c r="AI823">
        <v>1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197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50.923136999999997</v>
      </c>
      <c r="I824">
        <v>2.439603</v>
      </c>
      <c r="J824" t="s">
        <v>3</v>
      </c>
      <c r="K824">
        <v>48.252110000000002</v>
      </c>
      <c r="L824">
        <v>2.4135439999999999</v>
      </c>
      <c r="M824" t="s">
        <v>4</v>
      </c>
      <c r="N824">
        <v>33.603707999999997</v>
      </c>
      <c r="O824">
        <v>2.418066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1</v>
      </c>
      <c r="AG824">
        <v>0</v>
      </c>
      <c r="AH824" t="s">
        <v>11</v>
      </c>
      <c r="AI824">
        <v>1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197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67.712908999999996</v>
      </c>
      <c r="I825">
        <v>2.5354429999999999</v>
      </c>
      <c r="J825" t="s">
        <v>3</v>
      </c>
      <c r="K825">
        <v>64.162677000000002</v>
      </c>
      <c r="L825">
        <v>2.5079940000000001</v>
      </c>
      <c r="M825" t="s">
        <v>4</v>
      </c>
      <c r="N825">
        <v>44.642187999999997</v>
      </c>
      <c r="O825">
        <v>2.5112420000000002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1</v>
      </c>
      <c r="AG825">
        <v>0</v>
      </c>
      <c r="AH825" t="s">
        <v>11</v>
      </c>
      <c r="AI825">
        <v>1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197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84.626445000000004</v>
      </c>
      <c r="I826">
        <v>2.8277749999999999</v>
      </c>
      <c r="J826" t="s">
        <v>3</v>
      </c>
      <c r="K826">
        <v>80.190721999999994</v>
      </c>
      <c r="L826">
        <v>2.707443</v>
      </c>
      <c r="M826" t="s">
        <v>4</v>
      </c>
      <c r="N826">
        <v>55.796619999999997</v>
      </c>
      <c r="O826">
        <v>2.7124090000000001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1</v>
      </c>
      <c r="AG826">
        <v>0</v>
      </c>
      <c r="AH826" t="s">
        <v>11</v>
      </c>
      <c r="AI826">
        <v>1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197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101.453704</v>
      </c>
      <c r="I827">
        <v>3.09361</v>
      </c>
      <c r="J827" t="s">
        <v>3</v>
      </c>
      <c r="K827">
        <v>96.144938999999994</v>
      </c>
      <c r="L827">
        <v>2.9209079999999998</v>
      </c>
      <c r="M827" t="s">
        <v>4</v>
      </c>
      <c r="N827">
        <v>66.876345999999998</v>
      </c>
      <c r="O827">
        <v>2.9211670000000001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1</v>
      </c>
      <c r="AG827">
        <v>0</v>
      </c>
      <c r="AH827" t="s">
        <v>11</v>
      </c>
      <c r="AI827">
        <v>1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197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118.284525</v>
      </c>
      <c r="I828">
        <v>3.3593630000000001</v>
      </c>
      <c r="J828" t="s">
        <v>3</v>
      </c>
      <c r="K828">
        <v>112.09194599999999</v>
      </c>
      <c r="L828">
        <v>3.150261</v>
      </c>
      <c r="M828" t="s">
        <v>4</v>
      </c>
      <c r="N828">
        <v>77.948897000000002</v>
      </c>
      <c r="O828">
        <v>3.1514980000000001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1</v>
      </c>
      <c r="AG828">
        <v>0</v>
      </c>
      <c r="AH828" t="s">
        <v>11</v>
      </c>
      <c r="AI828">
        <v>1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197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135.167564</v>
      </c>
      <c r="I829">
        <v>3.9337430000000002</v>
      </c>
      <c r="J829" t="s">
        <v>3</v>
      </c>
      <c r="K829">
        <v>128.073702</v>
      </c>
      <c r="L829">
        <v>3.6297929999999998</v>
      </c>
      <c r="M829" t="s">
        <v>4</v>
      </c>
      <c r="N829">
        <v>89.055312000000001</v>
      </c>
      <c r="O829">
        <v>3.6271080000000002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1</v>
      </c>
      <c r="AG829">
        <v>0</v>
      </c>
      <c r="AH829" t="s">
        <v>11</v>
      </c>
      <c r="AI829">
        <v>1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197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151.94215399999999</v>
      </c>
      <c r="I830">
        <v>4.4119849999999996</v>
      </c>
      <c r="J830" t="s">
        <v>3</v>
      </c>
      <c r="K830">
        <v>143.97235800000001</v>
      </c>
      <c r="L830">
        <v>3.9360430000000002</v>
      </c>
      <c r="M830" t="s">
        <v>4</v>
      </c>
      <c r="N830">
        <v>100.077601</v>
      </c>
      <c r="O830">
        <v>3.9283619999999999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1</v>
      </c>
      <c r="AG830">
        <v>0</v>
      </c>
      <c r="AH830" t="s">
        <v>11</v>
      </c>
      <c r="AI830">
        <v>1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197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168.77915100000001</v>
      </c>
      <c r="I831">
        <v>5.0223149999999999</v>
      </c>
      <c r="J831" t="s">
        <v>3</v>
      </c>
      <c r="K831">
        <v>159.92822899999999</v>
      </c>
      <c r="L831">
        <v>4.4510880000000004</v>
      </c>
      <c r="M831" t="s">
        <v>4</v>
      </c>
      <c r="N831">
        <v>111.157302</v>
      </c>
      <c r="O831">
        <v>4.4369360000000002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1</v>
      </c>
      <c r="AG831">
        <v>0</v>
      </c>
      <c r="AH831" t="s">
        <v>11</v>
      </c>
      <c r="AI831">
        <v>1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197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185.60741100000001</v>
      </c>
      <c r="I832">
        <v>5.6883090000000003</v>
      </c>
      <c r="J832" t="s">
        <v>3</v>
      </c>
      <c r="K832">
        <v>175.872895</v>
      </c>
      <c r="L832">
        <v>5.0093670000000001</v>
      </c>
      <c r="M832" t="s">
        <v>4</v>
      </c>
      <c r="N832">
        <v>122.22367300000001</v>
      </c>
      <c r="O832">
        <v>4.987514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1</v>
      </c>
      <c r="AG832">
        <v>0</v>
      </c>
      <c r="AH832" t="s">
        <v>11</v>
      </c>
      <c r="AI832">
        <v>1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197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202.42292</v>
      </c>
      <c r="I833">
        <v>6.3508779999999998</v>
      </c>
      <c r="J833" t="s">
        <v>3</v>
      </c>
      <c r="K833">
        <v>191.79707300000001</v>
      </c>
      <c r="L833">
        <v>5.5130699999999999</v>
      </c>
      <c r="M833" t="s">
        <v>4</v>
      </c>
      <c r="N833">
        <v>133.26928899999999</v>
      </c>
      <c r="O833">
        <v>5.4812089999999998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1</v>
      </c>
      <c r="AG833">
        <v>0</v>
      </c>
      <c r="AH833" t="s">
        <v>11</v>
      </c>
      <c r="AI833">
        <v>1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197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219.26936000000001</v>
      </c>
      <c r="I834">
        <v>7.1971720000000001</v>
      </c>
      <c r="J834" t="s">
        <v>3</v>
      </c>
      <c r="K834">
        <v>207.75682900000001</v>
      </c>
      <c r="L834">
        <v>6.2185639999999998</v>
      </c>
      <c r="M834" t="s">
        <v>4</v>
      </c>
      <c r="N834">
        <v>144.35130699999999</v>
      </c>
      <c r="O834">
        <v>6.1793480000000001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1</v>
      </c>
      <c r="AG834">
        <v>0</v>
      </c>
      <c r="AH834" t="s">
        <v>11</v>
      </c>
      <c r="AI834">
        <v>1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197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236.11407199999999</v>
      </c>
      <c r="I835">
        <v>8.0514309999999991</v>
      </c>
      <c r="J835" t="s">
        <v>3</v>
      </c>
      <c r="K835">
        <v>223.72096199999999</v>
      </c>
      <c r="L835">
        <v>6.9648430000000001</v>
      </c>
      <c r="M835" t="s">
        <v>4</v>
      </c>
      <c r="N835">
        <v>155.432759</v>
      </c>
      <c r="O835">
        <v>6.9124730000000003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1</v>
      </c>
      <c r="AG835">
        <v>0</v>
      </c>
      <c r="AH835" t="s">
        <v>11</v>
      </c>
      <c r="AI835">
        <v>1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197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252.93552</v>
      </c>
      <c r="I836">
        <v>9.2083189999999995</v>
      </c>
      <c r="J836" t="s">
        <v>3</v>
      </c>
      <c r="K836">
        <v>239.66732400000001</v>
      </c>
      <c r="L836">
        <v>7.8516909999999998</v>
      </c>
      <c r="M836" t="s">
        <v>4</v>
      </c>
      <c r="N836">
        <v>166.499596</v>
      </c>
      <c r="O836">
        <v>7.7865549999999999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1</v>
      </c>
      <c r="AG836">
        <v>0</v>
      </c>
      <c r="AH836" t="s">
        <v>11</v>
      </c>
      <c r="AI836">
        <v>1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197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269.80816099999998</v>
      </c>
      <c r="I837">
        <v>10.634454</v>
      </c>
      <c r="J837" t="s">
        <v>3</v>
      </c>
      <c r="K837">
        <v>255.65175300000001</v>
      </c>
      <c r="L837">
        <v>9.0083230000000007</v>
      </c>
      <c r="M837" t="s">
        <v>4</v>
      </c>
      <c r="N837">
        <v>177.60376500000001</v>
      </c>
      <c r="O837">
        <v>8.9159980000000001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1</v>
      </c>
      <c r="AG837">
        <v>0</v>
      </c>
      <c r="AH837" t="s">
        <v>11</v>
      </c>
      <c r="AI837">
        <v>1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197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286.60581500000001</v>
      </c>
      <c r="I838">
        <v>11.678296</v>
      </c>
      <c r="J838" t="s">
        <v>3</v>
      </c>
      <c r="K838">
        <v>271.577991</v>
      </c>
      <c r="L838">
        <v>9.824878</v>
      </c>
      <c r="M838" t="s">
        <v>4</v>
      </c>
      <c r="N838">
        <v>188.649057</v>
      </c>
      <c r="O838">
        <v>9.7203839999999992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1</v>
      </c>
      <c r="AG838">
        <v>0</v>
      </c>
      <c r="AH838" t="s">
        <v>11</v>
      </c>
      <c r="AI838">
        <v>1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197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303.41338400000001</v>
      </c>
      <c r="I839">
        <v>13.038897</v>
      </c>
      <c r="J839" t="s">
        <v>3</v>
      </c>
      <c r="K839">
        <v>287.49772999999999</v>
      </c>
      <c r="L839">
        <v>10.966391</v>
      </c>
      <c r="M839" t="s">
        <v>4</v>
      </c>
      <c r="N839">
        <v>199.686747</v>
      </c>
      <c r="O839">
        <v>10.837840999999999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1</v>
      </c>
      <c r="AG839">
        <v>0</v>
      </c>
      <c r="AH839" t="s">
        <v>11</v>
      </c>
      <c r="AI839">
        <v>1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197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320.26072499999998</v>
      </c>
      <c r="I840">
        <v>14.328287</v>
      </c>
      <c r="J840" t="s">
        <v>3</v>
      </c>
      <c r="K840">
        <v>303.44637799999998</v>
      </c>
      <c r="L840">
        <v>11.907361999999999</v>
      </c>
      <c r="M840" t="s">
        <v>4</v>
      </c>
      <c r="N840">
        <v>210.75331800000001</v>
      </c>
      <c r="O840">
        <v>11.765008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1</v>
      </c>
      <c r="AG840">
        <v>0</v>
      </c>
      <c r="AH840" t="s">
        <v>11</v>
      </c>
      <c r="AI840">
        <v>1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197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337.10434400000003</v>
      </c>
      <c r="I841">
        <v>16.010203000000001</v>
      </c>
      <c r="J841" t="s">
        <v>3</v>
      </c>
      <c r="K841">
        <v>319.392897</v>
      </c>
      <c r="L841">
        <v>13.278109000000001</v>
      </c>
      <c r="M841" t="s">
        <v>4</v>
      </c>
      <c r="N841">
        <v>221.81698700000001</v>
      </c>
      <c r="O841">
        <v>13.116999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1</v>
      </c>
      <c r="AG841">
        <v>0</v>
      </c>
      <c r="AH841" t="s">
        <v>11</v>
      </c>
      <c r="AI841">
        <v>1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198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24.035382999999999</v>
      </c>
      <c r="I842">
        <v>2.60711</v>
      </c>
      <c r="J842" t="s">
        <v>3</v>
      </c>
      <c r="K842">
        <v>23.162538999999999</v>
      </c>
      <c r="L842">
        <v>2.5972979999999999</v>
      </c>
      <c r="M842" t="s">
        <v>4</v>
      </c>
      <c r="N842">
        <v>15.884544999999999</v>
      </c>
      <c r="O842">
        <v>2.586319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0</v>
      </c>
      <c r="AM842">
        <v>0</v>
      </c>
    </row>
    <row r="843" spans="1:39" x14ac:dyDescent="0.25">
      <c r="A843" t="s">
        <v>198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47.789737000000002</v>
      </c>
      <c r="I843">
        <v>2.9746130000000002</v>
      </c>
      <c r="J843" t="s">
        <v>3</v>
      </c>
      <c r="K843">
        <v>46.067802</v>
      </c>
      <c r="L843">
        <v>2.9054950000000002</v>
      </c>
      <c r="M843" t="s">
        <v>4</v>
      </c>
      <c r="N843">
        <v>31.534455000000001</v>
      </c>
      <c r="O843">
        <v>2.890368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0</v>
      </c>
      <c r="AM843">
        <v>0</v>
      </c>
    </row>
    <row r="844" spans="1:39" x14ac:dyDescent="0.25">
      <c r="A844" t="s">
        <v>198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71.533210999999994</v>
      </c>
      <c r="I844">
        <v>3.4819879999999999</v>
      </c>
      <c r="J844" t="s">
        <v>3</v>
      </c>
      <c r="K844">
        <v>68.971736000000007</v>
      </c>
      <c r="L844">
        <v>3.3167200000000001</v>
      </c>
      <c r="M844" t="s">
        <v>4</v>
      </c>
      <c r="N844">
        <v>47.179268999999998</v>
      </c>
      <c r="O844">
        <v>3.2939790000000002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0</v>
      </c>
      <c r="AM844">
        <v>0</v>
      </c>
    </row>
    <row r="845" spans="1:39" x14ac:dyDescent="0.25">
      <c r="A845" t="s">
        <v>198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95.256736000000004</v>
      </c>
      <c r="I845">
        <v>4.252116</v>
      </c>
      <c r="J845" t="s">
        <v>3</v>
      </c>
      <c r="K845">
        <v>91.860285000000005</v>
      </c>
      <c r="L845">
        <v>3.9464299999999999</v>
      </c>
      <c r="M845" t="s">
        <v>4</v>
      </c>
      <c r="N845">
        <v>62.805534000000002</v>
      </c>
      <c r="O845">
        <v>3.9155530000000001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0</v>
      </c>
      <c r="AM845">
        <v>0</v>
      </c>
    </row>
    <row r="846" spans="1:39" x14ac:dyDescent="0.25">
      <c r="A846" t="s">
        <v>198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119.004239</v>
      </c>
      <c r="I846">
        <v>5.2254339999999999</v>
      </c>
      <c r="J846" t="s">
        <v>3</v>
      </c>
      <c r="K846">
        <v>114.761439</v>
      </c>
      <c r="L846">
        <v>4.7857770000000004</v>
      </c>
      <c r="M846" t="s">
        <v>4</v>
      </c>
      <c r="N846">
        <v>78.439521999999997</v>
      </c>
      <c r="O846">
        <v>4.7387280000000001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0</v>
      </c>
      <c r="AM846">
        <v>0</v>
      </c>
    </row>
    <row r="847" spans="1:39" x14ac:dyDescent="0.25">
      <c r="A847" t="s">
        <v>198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142.740398</v>
      </c>
      <c r="I847">
        <v>6.0565699999999998</v>
      </c>
      <c r="J847" t="s">
        <v>3</v>
      </c>
      <c r="K847">
        <v>137.647717</v>
      </c>
      <c r="L847">
        <v>5.4914480000000001</v>
      </c>
      <c r="M847" t="s">
        <v>4</v>
      </c>
      <c r="N847">
        <v>94.059101999999996</v>
      </c>
      <c r="O847">
        <v>5.4330309999999997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0</v>
      </c>
      <c r="AM847">
        <v>0</v>
      </c>
    </row>
    <row r="848" spans="1:39" x14ac:dyDescent="0.25">
      <c r="A848" t="s">
        <v>198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166.505855</v>
      </c>
      <c r="I848">
        <v>7.114884</v>
      </c>
      <c r="J848" t="s">
        <v>3</v>
      </c>
      <c r="K848">
        <v>160.54889900000001</v>
      </c>
      <c r="L848">
        <v>6.4107329999999996</v>
      </c>
      <c r="M848" t="s">
        <v>4</v>
      </c>
      <c r="N848">
        <v>109.69316499999999</v>
      </c>
      <c r="O848">
        <v>6.3443350000000001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0</v>
      </c>
      <c r="AM848">
        <v>0</v>
      </c>
    </row>
    <row r="849" spans="1:39" x14ac:dyDescent="0.25">
      <c r="A849" t="s">
        <v>198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190.232889</v>
      </c>
      <c r="I849">
        <v>7.7970980000000001</v>
      </c>
      <c r="J849" t="s">
        <v>3</v>
      </c>
      <c r="K849">
        <v>183.437624</v>
      </c>
      <c r="L849">
        <v>6.9470590000000003</v>
      </c>
      <c r="M849" t="s">
        <v>4</v>
      </c>
      <c r="N849">
        <v>125.312816</v>
      </c>
      <c r="O849">
        <v>6.866282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0</v>
      </c>
      <c r="AM849">
        <v>0</v>
      </c>
    </row>
    <row r="850" spans="1:39" x14ac:dyDescent="0.25">
      <c r="A850" t="s">
        <v>198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213.960116</v>
      </c>
      <c r="I850">
        <v>8.6420460000000006</v>
      </c>
      <c r="J850" t="s">
        <v>3</v>
      </c>
      <c r="K850">
        <v>206.33129400000001</v>
      </c>
      <c r="L850">
        <v>7.6488709999999998</v>
      </c>
      <c r="M850" t="s">
        <v>4</v>
      </c>
      <c r="N850">
        <v>140.936849</v>
      </c>
      <c r="O850">
        <v>7.5616659999999998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0</v>
      </c>
      <c r="AM850">
        <v>0</v>
      </c>
    </row>
    <row r="851" spans="1:39" x14ac:dyDescent="0.25">
      <c r="A851" t="s">
        <v>198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237.67650599999999</v>
      </c>
      <c r="I851">
        <v>9.776707</v>
      </c>
      <c r="J851" t="s">
        <v>3</v>
      </c>
      <c r="K851">
        <v>229.22229899999999</v>
      </c>
      <c r="L851">
        <v>8.5690220000000004</v>
      </c>
      <c r="M851" t="s">
        <v>4</v>
      </c>
      <c r="N851">
        <v>156.557401</v>
      </c>
      <c r="O851">
        <v>8.4710509999999992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0</v>
      </c>
      <c r="AM851">
        <v>0</v>
      </c>
    </row>
    <row r="852" spans="1:39" x14ac:dyDescent="0.25">
      <c r="A852" t="s">
        <v>198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261.39137699999998</v>
      </c>
      <c r="I852">
        <v>11.431768</v>
      </c>
      <c r="J852" t="s">
        <v>3</v>
      </c>
      <c r="K852">
        <v>252.10486</v>
      </c>
      <c r="L852">
        <v>10.130613</v>
      </c>
      <c r="M852" t="s">
        <v>4</v>
      </c>
      <c r="N852">
        <v>172.166212</v>
      </c>
      <c r="O852">
        <v>10.007671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0</v>
      </c>
      <c r="AM852">
        <v>0</v>
      </c>
    </row>
    <row r="853" spans="1:39" x14ac:dyDescent="0.25">
      <c r="A853" t="s">
        <v>198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285.19381199999998</v>
      </c>
      <c r="I853">
        <v>13.305653</v>
      </c>
      <c r="J853" t="s">
        <v>3</v>
      </c>
      <c r="K853">
        <v>275.06461100000001</v>
      </c>
      <c r="L853">
        <v>11.861385</v>
      </c>
      <c r="M853" t="s">
        <v>4</v>
      </c>
      <c r="N853">
        <v>187.84600800000001</v>
      </c>
      <c r="O853">
        <v>11.561510999999999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0</v>
      </c>
      <c r="AM853">
        <v>0</v>
      </c>
    </row>
    <row r="854" spans="1:39" x14ac:dyDescent="0.25">
      <c r="A854" t="s">
        <v>198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308.97222900000003</v>
      </c>
      <c r="I854">
        <v>14.801019999999999</v>
      </c>
      <c r="J854" t="s">
        <v>3</v>
      </c>
      <c r="K854">
        <v>298.01950900000003</v>
      </c>
      <c r="L854">
        <v>13.285423</v>
      </c>
      <c r="M854" t="s">
        <v>4</v>
      </c>
      <c r="N854">
        <v>203.52818500000001</v>
      </c>
      <c r="O854">
        <v>12.965097999999999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0</v>
      </c>
      <c r="AM854">
        <v>0</v>
      </c>
    </row>
    <row r="855" spans="1:39" x14ac:dyDescent="0.25">
      <c r="A855" t="s">
        <v>198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332.71472199999999</v>
      </c>
      <c r="I855">
        <v>16.691244999999999</v>
      </c>
      <c r="J855" t="s">
        <v>3</v>
      </c>
      <c r="K855">
        <v>320.92826700000001</v>
      </c>
      <c r="L855">
        <v>15.102608999999999</v>
      </c>
      <c r="M855" t="s">
        <v>4</v>
      </c>
      <c r="N855">
        <v>219.162115</v>
      </c>
      <c r="O855">
        <v>14.755452999999999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0</v>
      </c>
      <c r="AM855">
        <v>0</v>
      </c>
    </row>
    <row r="856" spans="1:39" x14ac:dyDescent="0.25">
      <c r="A856" t="s">
        <v>198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356.50971800000002</v>
      </c>
      <c r="I856">
        <v>18.528383000000002</v>
      </c>
      <c r="J856" t="s">
        <v>3</v>
      </c>
      <c r="K856">
        <v>343.87975699999998</v>
      </c>
      <c r="L856">
        <v>16.911418000000001</v>
      </c>
      <c r="M856" t="s">
        <v>4</v>
      </c>
      <c r="N856">
        <v>234.836536</v>
      </c>
      <c r="O856">
        <v>16.547813999999999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0</v>
      </c>
      <c r="AM856">
        <v>0</v>
      </c>
    </row>
    <row r="857" spans="1:39" x14ac:dyDescent="0.25">
      <c r="A857" t="s">
        <v>198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380.369372</v>
      </c>
      <c r="I857">
        <v>20.961486000000001</v>
      </c>
      <c r="J857" t="s">
        <v>3</v>
      </c>
      <c r="K857">
        <v>366.903436</v>
      </c>
      <c r="L857">
        <v>19.198844000000001</v>
      </c>
      <c r="M857" t="s">
        <v>4</v>
      </c>
      <c r="N857">
        <v>250.58436800000001</v>
      </c>
      <c r="O857">
        <v>18.818949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0</v>
      </c>
      <c r="AM857">
        <v>0</v>
      </c>
    </row>
    <row r="858" spans="1:39" x14ac:dyDescent="0.25">
      <c r="A858" t="s">
        <v>198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404.13452799999999</v>
      </c>
      <c r="I858">
        <v>22.743715999999999</v>
      </c>
      <c r="J858" t="s">
        <v>3</v>
      </c>
      <c r="K858">
        <v>389.83108900000002</v>
      </c>
      <c r="L858">
        <v>20.644382</v>
      </c>
      <c r="M858" t="s">
        <v>4</v>
      </c>
      <c r="N858">
        <v>266.23463700000002</v>
      </c>
      <c r="O858">
        <v>20.264704999999999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0</v>
      </c>
      <c r="AM858">
        <v>0</v>
      </c>
    </row>
    <row r="859" spans="1:39" x14ac:dyDescent="0.25">
      <c r="A859" t="s">
        <v>198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427.83869299999998</v>
      </c>
      <c r="I859">
        <v>24.975231000000001</v>
      </c>
      <c r="J859" t="s">
        <v>3</v>
      </c>
      <c r="K859">
        <v>412.70006599999999</v>
      </c>
      <c r="L859">
        <v>22.598248999999999</v>
      </c>
      <c r="M859" t="s">
        <v>4</v>
      </c>
      <c r="N859">
        <v>281.823824</v>
      </c>
      <c r="O859">
        <v>22.203873999999999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0</v>
      </c>
      <c r="AM859">
        <v>0</v>
      </c>
    </row>
    <row r="860" spans="1:39" x14ac:dyDescent="0.25">
      <c r="A860" t="s">
        <v>198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451.60771699999998</v>
      </c>
      <c r="I860">
        <v>27.193773</v>
      </c>
      <c r="J860" t="s">
        <v>3</v>
      </c>
      <c r="K860">
        <v>435.61894999999998</v>
      </c>
      <c r="L860">
        <v>24.777972999999999</v>
      </c>
      <c r="M860" t="s">
        <v>4</v>
      </c>
      <c r="N860">
        <v>297.46432399999998</v>
      </c>
      <c r="O860">
        <v>24.365518000000002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0</v>
      </c>
      <c r="AM860">
        <v>0</v>
      </c>
    </row>
    <row r="861" spans="1:39" x14ac:dyDescent="0.25">
      <c r="A861" t="s">
        <v>198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475.37332900000001</v>
      </c>
      <c r="I861">
        <v>29.419771999999998</v>
      </c>
      <c r="J861" t="s">
        <v>3</v>
      </c>
      <c r="K861">
        <v>458.545703</v>
      </c>
      <c r="L861">
        <v>26.867827999999999</v>
      </c>
      <c r="M861" t="s">
        <v>4</v>
      </c>
      <c r="N861">
        <v>313.11184700000001</v>
      </c>
      <c r="O861">
        <v>26.453016999999999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0</v>
      </c>
      <c r="AM861">
        <v>0</v>
      </c>
    </row>
    <row r="862" spans="1:39" x14ac:dyDescent="0.25">
      <c r="A862" t="s">
        <v>199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24.028991999999999</v>
      </c>
      <c r="I862">
        <v>0.29728399999999999</v>
      </c>
      <c r="J862" t="s">
        <v>3</v>
      </c>
      <c r="K862">
        <v>23.137546</v>
      </c>
      <c r="L862">
        <v>0.28892299999999999</v>
      </c>
      <c r="M862" t="s">
        <v>4</v>
      </c>
      <c r="N862">
        <v>15.858981999999999</v>
      </c>
      <c r="O862">
        <v>0.285306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0</v>
      </c>
      <c r="AM862">
        <v>0</v>
      </c>
    </row>
    <row r="863" spans="1:39" x14ac:dyDescent="0.25">
      <c r="A863" t="s">
        <v>199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48.059812999999998</v>
      </c>
      <c r="I863">
        <v>1.240121</v>
      </c>
      <c r="J863" t="s">
        <v>3</v>
      </c>
      <c r="K863">
        <v>46.272123000000001</v>
      </c>
      <c r="L863">
        <v>1.1920770000000001</v>
      </c>
      <c r="M863" t="s">
        <v>4</v>
      </c>
      <c r="N863">
        <v>31.734808999999998</v>
      </c>
      <c r="O863">
        <v>1.1807799999999999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0</v>
      </c>
      <c r="AM863">
        <v>0</v>
      </c>
    </row>
    <row r="864" spans="1:39" x14ac:dyDescent="0.25">
      <c r="A864" t="s">
        <v>199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72.153170000000003</v>
      </c>
      <c r="I864">
        <v>3.1326459999999998</v>
      </c>
      <c r="J864" t="s">
        <v>3</v>
      </c>
      <c r="K864">
        <v>69.492546000000004</v>
      </c>
      <c r="L864">
        <v>3.062017</v>
      </c>
      <c r="M864" t="s">
        <v>4</v>
      </c>
      <c r="N864">
        <v>47.694800999999998</v>
      </c>
      <c r="O864">
        <v>3.0332370000000002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0</v>
      </c>
      <c r="AM864">
        <v>0</v>
      </c>
    </row>
    <row r="865" spans="1:39" x14ac:dyDescent="0.25">
      <c r="A865" t="s">
        <v>199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96.193836000000005</v>
      </c>
      <c r="I865">
        <v>5.332077</v>
      </c>
      <c r="J865" t="s">
        <v>3</v>
      </c>
      <c r="K865">
        <v>92.659205999999998</v>
      </c>
      <c r="L865">
        <v>5.1986189999999999</v>
      </c>
      <c r="M865" t="s">
        <v>4</v>
      </c>
      <c r="N865">
        <v>63.597555</v>
      </c>
      <c r="O865">
        <v>5.153219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0</v>
      </c>
      <c r="AM865">
        <v>0</v>
      </c>
    </row>
    <row r="866" spans="1:39" x14ac:dyDescent="0.25">
      <c r="A866" t="s">
        <v>199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120.17918299999999</v>
      </c>
      <c r="I866">
        <v>7.4643519999999999</v>
      </c>
      <c r="J866" t="s">
        <v>3</v>
      </c>
      <c r="K866">
        <v>115.75011000000001</v>
      </c>
      <c r="L866">
        <v>6.9158169999999997</v>
      </c>
      <c r="M866" t="s">
        <v>4</v>
      </c>
      <c r="N866">
        <v>79.422230999999996</v>
      </c>
      <c r="O866">
        <v>6.8530519999999999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0</v>
      </c>
      <c r="AM866">
        <v>0</v>
      </c>
    </row>
    <row r="867" spans="1:39" x14ac:dyDescent="0.25">
      <c r="A867" t="s">
        <v>199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144.18777499999999</v>
      </c>
      <c r="I867">
        <v>10.412832</v>
      </c>
      <c r="J867" t="s">
        <v>3</v>
      </c>
      <c r="K867">
        <v>138.87646000000001</v>
      </c>
      <c r="L867">
        <v>9.6720970000000008</v>
      </c>
      <c r="M867" t="s">
        <v>4</v>
      </c>
      <c r="N867">
        <v>95.282539</v>
      </c>
      <c r="O867">
        <v>9.5891210000000004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0</v>
      </c>
      <c r="AM867">
        <v>0</v>
      </c>
    </row>
    <row r="868" spans="1:39" x14ac:dyDescent="0.25">
      <c r="A868" t="s">
        <v>199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168.18753799999999</v>
      </c>
      <c r="I868">
        <v>12.974643</v>
      </c>
      <c r="J868" t="s">
        <v>3</v>
      </c>
      <c r="K868">
        <v>161.98710600000001</v>
      </c>
      <c r="L868">
        <v>12.132844</v>
      </c>
      <c r="M868" t="s">
        <v>4</v>
      </c>
      <c r="N868">
        <v>111.124914</v>
      </c>
      <c r="O868">
        <v>12.031867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0</v>
      </c>
      <c r="AM868">
        <v>0</v>
      </c>
    </row>
    <row r="869" spans="1:39" x14ac:dyDescent="0.25">
      <c r="A869" t="s">
        <v>199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192.23750699999999</v>
      </c>
      <c r="I869">
        <v>16.837786000000001</v>
      </c>
      <c r="J869" t="s">
        <v>3</v>
      </c>
      <c r="K869">
        <v>185.174724</v>
      </c>
      <c r="L869">
        <v>15.808438000000001</v>
      </c>
      <c r="M869" t="s">
        <v>4</v>
      </c>
      <c r="N869">
        <v>127.042599</v>
      </c>
      <c r="O869">
        <v>15.681405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0</v>
      </c>
      <c r="AM869">
        <v>0</v>
      </c>
    </row>
    <row r="870" spans="1:39" x14ac:dyDescent="0.25">
      <c r="A870" t="s">
        <v>199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216.17860099999999</v>
      </c>
      <c r="I870">
        <v>20.385214000000001</v>
      </c>
      <c r="J870" t="s">
        <v>3</v>
      </c>
      <c r="K870">
        <v>208.24948900000001</v>
      </c>
      <c r="L870">
        <v>19.114114000000001</v>
      </c>
      <c r="M870" t="s">
        <v>4</v>
      </c>
      <c r="N870">
        <v>142.84762900000001</v>
      </c>
      <c r="O870">
        <v>18.967203000000001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0</v>
      </c>
      <c r="AM870">
        <v>0</v>
      </c>
    </row>
    <row r="871" spans="1:39" x14ac:dyDescent="0.25">
      <c r="A871" t="s">
        <v>199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240.10349400000001</v>
      </c>
      <c r="I871">
        <v>24.559799999999999</v>
      </c>
      <c r="J871" t="s">
        <v>3</v>
      </c>
      <c r="K871">
        <v>231.32181800000001</v>
      </c>
      <c r="L871">
        <v>22.913166</v>
      </c>
      <c r="M871" t="s">
        <v>4</v>
      </c>
      <c r="N871">
        <v>158.64869999999999</v>
      </c>
      <c r="O871">
        <v>22.747592999999998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0</v>
      </c>
      <c r="AM871">
        <v>0</v>
      </c>
    </row>
    <row r="872" spans="1:39" x14ac:dyDescent="0.25">
      <c r="A872" t="s">
        <v>199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264.127207</v>
      </c>
      <c r="I872">
        <v>28.445329999999998</v>
      </c>
      <c r="J872" t="s">
        <v>3</v>
      </c>
      <c r="K872">
        <v>254.464189</v>
      </c>
      <c r="L872">
        <v>26.534341999999999</v>
      </c>
      <c r="M872" t="s">
        <v>4</v>
      </c>
      <c r="N872">
        <v>174.51634899999999</v>
      </c>
      <c r="O872">
        <v>26.343689000000001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0</v>
      </c>
      <c r="AM872">
        <v>0</v>
      </c>
    </row>
    <row r="873" spans="1:39" x14ac:dyDescent="0.25">
      <c r="A873" t="s">
        <v>199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288.19874099999998</v>
      </c>
      <c r="I873">
        <v>33.629399999999997</v>
      </c>
      <c r="J873" t="s">
        <v>3</v>
      </c>
      <c r="K873">
        <v>277.66941000000003</v>
      </c>
      <c r="L873">
        <v>31.402594000000001</v>
      </c>
      <c r="M873" t="s">
        <v>4</v>
      </c>
      <c r="N873">
        <v>190.44797800000001</v>
      </c>
      <c r="O873">
        <v>31.170300999999998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0</v>
      </c>
      <c r="AM873">
        <v>0</v>
      </c>
    </row>
    <row r="874" spans="1:39" x14ac:dyDescent="0.25">
      <c r="A874" t="s">
        <v>199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312.284468</v>
      </c>
      <c r="I874">
        <v>38.445855000000002</v>
      </c>
      <c r="J874" t="s">
        <v>3</v>
      </c>
      <c r="K874">
        <v>300.88801899999999</v>
      </c>
      <c r="L874">
        <v>35.881025999999999</v>
      </c>
      <c r="M874" t="s">
        <v>4</v>
      </c>
      <c r="N874">
        <v>206.39213000000001</v>
      </c>
      <c r="O874">
        <v>35.623607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0</v>
      </c>
      <c r="AM874">
        <v>0</v>
      </c>
    </row>
    <row r="875" spans="1:39" x14ac:dyDescent="0.25">
      <c r="A875" t="s">
        <v>199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336.34183000000002</v>
      </c>
      <c r="I875">
        <v>44.258403999999999</v>
      </c>
      <c r="J875" t="s">
        <v>3</v>
      </c>
      <c r="K875">
        <v>324.06373600000001</v>
      </c>
      <c r="L875">
        <v>41.211838</v>
      </c>
      <c r="M875" t="s">
        <v>4</v>
      </c>
      <c r="N875">
        <v>222.29431299999999</v>
      </c>
      <c r="O875">
        <v>40.915829000000002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0</v>
      </c>
      <c r="AM875">
        <v>0</v>
      </c>
    </row>
    <row r="876" spans="1:39" x14ac:dyDescent="0.25">
      <c r="A876" t="s">
        <v>199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360.28974499999998</v>
      </c>
      <c r="I876">
        <v>47.104413999999998</v>
      </c>
      <c r="J876" t="s">
        <v>3</v>
      </c>
      <c r="K876">
        <v>347.14140900000001</v>
      </c>
      <c r="L876">
        <v>43.909112999999998</v>
      </c>
      <c r="M876" t="s">
        <v>4</v>
      </c>
      <c r="N876">
        <v>238.09842699999999</v>
      </c>
      <c r="O876">
        <v>43.594437999999997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0</v>
      </c>
      <c r="AM876">
        <v>0</v>
      </c>
    </row>
    <row r="877" spans="1:39" x14ac:dyDescent="0.25">
      <c r="A877" t="s">
        <v>199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384.30924399999998</v>
      </c>
      <c r="I877">
        <v>51.417411000000001</v>
      </c>
      <c r="J877" t="s">
        <v>3</v>
      </c>
      <c r="K877">
        <v>370.27864699999998</v>
      </c>
      <c r="L877">
        <v>47.982605999999997</v>
      </c>
      <c r="M877" t="s">
        <v>4</v>
      </c>
      <c r="N877">
        <v>253.95963599999999</v>
      </c>
      <c r="O877">
        <v>47.641368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0</v>
      </c>
      <c r="AM877">
        <v>0</v>
      </c>
    </row>
    <row r="878" spans="1:39" x14ac:dyDescent="0.25">
      <c r="A878" t="s">
        <v>199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408.28591699999998</v>
      </c>
      <c r="I878">
        <v>54.891843999999999</v>
      </c>
      <c r="J878" t="s">
        <v>3</v>
      </c>
      <c r="K878">
        <v>393.38324799999998</v>
      </c>
      <c r="L878">
        <v>51.357781000000003</v>
      </c>
      <c r="M878" t="s">
        <v>4</v>
      </c>
      <c r="N878">
        <v>269.78891399999998</v>
      </c>
      <c r="O878">
        <v>50.971967999999997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0</v>
      </c>
      <c r="AM878">
        <v>0</v>
      </c>
    </row>
    <row r="879" spans="1:39" x14ac:dyDescent="0.25">
      <c r="A879" t="s">
        <v>199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432.32405899999998</v>
      </c>
      <c r="I879">
        <v>59.005394000000003</v>
      </c>
      <c r="J879" t="s">
        <v>3</v>
      </c>
      <c r="K879">
        <v>416.543926</v>
      </c>
      <c r="L879">
        <v>55.234653000000002</v>
      </c>
      <c r="M879" t="s">
        <v>4</v>
      </c>
      <c r="N879">
        <v>285.67167699999999</v>
      </c>
      <c r="O879">
        <v>54.832680000000003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0</v>
      </c>
      <c r="AM879">
        <v>0</v>
      </c>
    </row>
    <row r="880" spans="1:39" x14ac:dyDescent="0.25">
      <c r="A880" t="s">
        <v>199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456.36087700000002</v>
      </c>
      <c r="I880">
        <v>63.634225000000001</v>
      </c>
      <c r="J880" t="s">
        <v>3</v>
      </c>
      <c r="K880">
        <v>439.70054099999999</v>
      </c>
      <c r="L880">
        <v>59.633094999999997</v>
      </c>
      <c r="M880" t="s">
        <v>4</v>
      </c>
      <c r="N880">
        <v>301.54976900000003</v>
      </c>
      <c r="O880">
        <v>59.19997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0</v>
      </c>
      <c r="AM880">
        <v>0</v>
      </c>
    </row>
    <row r="881" spans="1:39" x14ac:dyDescent="0.25">
      <c r="A881" t="s">
        <v>199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480.42782199999999</v>
      </c>
      <c r="I881">
        <v>69.149975999999995</v>
      </c>
      <c r="J881" t="s">
        <v>3</v>
      </c>
      <c r="K881">
        <v>462.89487200000002</v>
      </c>
      <c r="L881">
        <v>64.974986000000001</v>
      </c>
      <c r="M881" t="s">
        <v>4</v>
      </c>
      <c r="N881">
        <v>317.46567700000003</v>
      </c>
      <c r="O881">
        <v>64.531773999999999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0</v>
      </c>
      <c r="AM881">
        <v>0</v>
      </c>
    </row>
    <row r="882" spans="1:39" x14ac:dyDescent="0.25">
      <c r="A882" t="s">
        <v>200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11.89377</v>
      </c>
      <c r="I882">
        <v>0.60487000000000002</v>
      </c>
      <c r="J882" t="s">
        <v>3</v>
      </c>
      <c r="K882">
        <v>11.890426</v>
      </c>
      <c r="L882">
        <v>0.43667299999999998</v>
      </c>
      <c r="M882" t="s">
        <v>4</v>
      </c>
      <c r="N882">
        <v>2.5549940000000002</v>
      </c>
      <c r="O882">
        <v>2.0285000000000001E-2</v>
      </c>
      <c r="P882" t="s">
        <v>5</v>
      </c>
      <c r="Q882">
        <v>8.0535999999999996E-2</v>
      </c>
      <c r="R882">
        <v>9.3650000000000001E-3</v>
      </c>
      <c r="S882" t="s">
        <v>6</v>
      </c>
      <c r="T882">
        <v>7.4490179999999997</v>
      </c>
      <c r="U882">
        <v>1.7440000000000001E-2</v>
      </c>
      <c r="V882" t="s">
        <v>7</v>
      </c>
      <c r="W882">
        <v>0.188994</v>
      </c>
      <c r="X882">
        <v>8.9079999999999993E-3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1.2329999999999999E-3</v>
      </c>
      <c r="AG882">
        <v>0</v>
      </c>
      <c r="AH882" t="s">
        <v>11</v>
      </c>
      <c r="AI882">
        <v>0.99610500000000002</v>
      </c>
      <c r="AJ882">
        <v>1.9999999999999999E-6</v>
      </c>
      <c r="AK882" t="s">
        <v>12</v>
      </c>
      <c r="AL882">
        <v>0</v>
      </c>
      <c r="AM882">
        <v>0</v>
      </c>
    </row>
    <row r="883" spans="1:39" x14ac:dyDescent="0.25">
      <c r="A883" t="s">
        <v>200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23.970058000000002</v>
      </c>
      <c r="I883">
        <v>2.1195029999999999</v>
      </c>
      <c r="J883" t="s">
        <v>3</v>
      </c>
      <c r="K883">
        <v>23.936912</v>
      </c>
      <c r="L883">
        <v>1.528103</v>
      </c>
      <c r="M883" t="s">
        <v>4</v>
      </c>
      <c r="N883">
        <v>5.1765699999999999</v>
      </c>
      <c r="O883">
        <v>6.5078999999999998E-2</v>
      </c>
      <c r="P883" t="s">
        <v>5</v>
      </c>
      <c r="Q883">
        <v>0.17890200000000001</v>
      </c>
      <c r="R883">
        <v>3.3827999999999997E-2</v>
      </c>
      <c r="S883" t="s">
        <v>6</v>
      </c>
      <c r="T883">
        <v>14.929869</v>
      </c>
      <c r="U883">
        <v>4.8247999999999999E-2</v>
      </c>
      <c r="V883" t="s">
        <v>7</v>
      </c>
      <c r="W883">
        <v>0.41571000000000002</v>
      </c>
      <c r="X883">
        <v>2.0666E-2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1.2310000000000001E-3</v>
      </c>
      <c r="AG883">
        <v>0</v>
      </c>
      <c r="AH883" t="s">
        <v>11</v>
      </c>
      <c r="AI883">
        <v>0.99699099999999996</v>
      </c>
      <c r="AJ883">
        <v>3.0000000000000001E-6</v>
      </c>
      <c r="AK883" t="s">
        <v>12</v>
      </c>
      <c r="AL883">
        <v>0</v>
      </c>
      <c r="AM883">
        <v>0</v>
      </c>
    </row>
    <row r="884" spans="1:39" x14ac:dyDescent="0.25">
      <c r="A884" t="s">
        <v>200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36.076808</v>
      </c>
      <c r="I884">
        <v>4.3851209999999998</v>
      </c>
      <c r="J884" t="s">
        <v>3</v>
      </c>
      <c r="K884">
        <v>36.001162000000001</v>
      </c>
      <c r="L884">
        <v>3.1257990000000002</v>
      </c>
      <c r="M884" t="s">
        <v>4</v>
      </c>
      <c r="N884">
        <v>7.785984</v>
      </c>
      <c r="O884">
        <v>0.12413</v>
      </c>
      <c r="P884" t="s">
        <v>5</v>
      </c>
      <c r="Q884">
        <v>0.284972</v>
      </c>
      <c r="R884">
        <v>7.5231999999999993E-2</v>
      </c>
      <c r="S884" t="s">
        <v>6</v>
      </c>
      <c r="T884">
        <v>22.406701000000002</v>
      </c>
      <c r="U884">
        <v>0.109696</v>
      </c>
      <c r="V884" t="s">
        <v>7</v>
      </c>
      <c r="W884">
        <v>0.63284600000000002</v>
      </c>
      <c r="X884">
        <v>4.6599000000000002E-2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1.23E-3</v>
      </c>
      <c r="AG884">
        <v>0</v>
      </c>
      <c r="AH884" t="s">
        <v>11</v>
      </c>
      <c r="AI884">
        <v>0.99785599999999997</v>
      </c>
      <c r="AJ884">
        <v>3.0000000000000001E-6</v>
      </c>
      <c r="AK884" t="s">
        <v>12</v>
      </c>
      <c r="AL884">
        <v>0</v>
      </c>
      <c r="AM884">
        <v>0</v>
      </c>
    </row>
    <row r="885" spans="1:39" x14ac:dyDescent="0.25">
      <c r="A885" t="s">
        <v>200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48.176397000000001</v>
      </c>
      <c r="I885">
        <v>7.665095</v>
      </c>
      <c r="J885" t="s">
        <v>3</v>
      </c>
      <c r="K885">
        <v>48.056491999999999</v>
      </c>
      <c r="L885">
        <v>5.4400459999999997</v>
      </c>
      <c r="M885" t="s">
        <v>4</v>
      </c>
      <c r="N885">
        <v>10.385332</v>
      </c>
      <c r="O885">
        <v>0.20707100000000001</v>
      </c>
      <c r="P885" t="s">
        <v>5</v>
      </c>
      <c r="Q885">
        <v>0.39383800000000002</v>
      </c>
      <c r="R885">
        <v>0.128105</v>
      </c>
      <c r="S885" t="s">
        <v>6</v>
      </c>
      <c r="T885">
        <v>29.884805</v>
      </c>
      <c r="U885">
        <v>0.206155</v>
      </c>
      <c r="V885" t="s">
        <v>7</v>
      </c>
      <c r="W885">
        <v>0.86637799999999998</v>
      </c>
      <c r="X885">
        <v>9.8732E-2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1.23E-3</v>
      </c>
      <c r="AG885">
        <v>0</v>
      </c>
      <c r="AH885" t="s">
        <v>11</v>
      </c>
      <c r="AI885">
        <v>0.99820900000000001</v>
      </c>
      <c r="AJ885">
        <v>1.9999999999999999E-6</v>
      </c>
      <c r="AK885" t="s">
        <v>12</v>
      </c>
      <c r="AL885">
        <v>0</v>
      </c>
      <c r="AM885">
        <v>0</v>
      </c>
    </row>
    <row r="886" spans="1:39" x14ac:dyDescent="0.25">
      <c r="A886" t="s">
        <v>200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60.356856000000001</v>
      </c>
      <c r="I886">
        <v>12.767580000000001</v>
      </c>
      <c r="J886" t="s">
        <v>3</v>
      </c>
      <c r="K886">
        <v>60.175435999999998</v>
      </c>
      <c r="L886">
        <v>9.052206</v>
      </c>
      <c r="M886" t="s">
        <v>4</v>
      </c>
      <c r="N886">
        <v>12.983280000000001</v>
      </c>
      <c r="O886">
        <v>0.340138</v>
      </c>
      <c r="P886" t="s">
        <v>5</v>
      </c>
      <c r="Q886">
        <v>0.52296799999999999</v>
      </c>
      <c r="R886">
        <v>0.20768700000000001</v>
      </c>
      <c r="S886" t="s">
        <v>6</v>
      </c>
      <c r="T886">
        <v>37.362727999999997</v>
      </c>
      <c r="U886">
        <v>0.34556799999999999</v>
      </c>
      <c r="V886" t="s">
        <v>7</v>
      </c>
      <c r="W886">
        <v>1.097502</v>
      </c>
      <c r="X886">
        <v>0.17605699999999999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1.23E-3</v>
      </c>
      <c r="AG886">
        <v>0</v>
      </c>
      <c r="AH886" t="s">
        <v>11</v>
      </c>
      <c r="AI886">
        <v>0.99851599999999996</v>
      </c>
      <c r="AJ886">
        <v>1.9999999999999999E-6</v>
      </c>
      <c r="AK886" t="s">
        <v>12</v>
      </c>
      <c r="AL886">
        <v>0</v>
      </c>
      <c r="AM886">
        <v>0</v>
      </c>
    </row>
    <row r="887" spans="1:39" x14ac:dyDescent="0.25">
      <c r="A887" t="s">
        <v>200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72.511985999999993</v>
      </c>
      <c r="I887">
        <v>18.898831000000001</v>
      </c>
      <c r="J887" t="s">
        <v>3</v>
      </c>
      <c r="K887">
        <v>72.278475</v>
      </c>
      <c r="L887">
        <v>13.317212</v>
      </c>
      <c r="M887" t="s">
        <v>4</v>
      </c>
      <c r="N887">
        <v>15.578723</v>
      </c>
      <c r="O887">
        <v>0.459814</v>
      </c>
      <c r="P887" t="s">
        <v>5</v>
      </c>
      <c r="Q887">
        <v>0.64331000000000005</v>
      </c>
      <c r="R887">
        <v>0.310946</v>
      </c>
      <c r="S887" t="s">
        <v>6</v>
      </c>
      <c r="T887">
        <v>44.861128999999998</v>
      </c>
      <c r="U887">
        <v>0.51356900000000005</v>
      </c>
      <c r="V887" t="s">
        <v>7</v>
      </c>
      <c r="W887">
        <v>1.33535</v>
      </c>
      <c r="X887">
        <v>0.25921899999999998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1.23E-3</v>
      </c>
      <c r="AG887">
        <v>0</v>
      </c>
      <c r="AH887" t="s">
        <v>11</v>
      </c>
      <c r="AI887">
        <v>0.99868999999999997</v>
      </c>
      <c r="AJ887">
        <v>9.9999999999999995E-7</v>
      </c>
      <c r="AK887" t="s">
        <v>12</v>
      </c>
      <c r="AL887">
        <v>0</v>
      </c>
      <c r="AM887">
        <v>0</v>
      </c>
    </row>
    <row r="888" spans="1:39" x14ac:dyDescent="0.25">
      <c r="A888" t="s">
        <v>200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84.479944000000003</v>
      </c>
      <c r="I888">
        <v>25.109449999999999</v>
      </c>
      <c r="J888" t="s">
        <v>3</v>
      </c>
      <c r="K888">
        <v>84.220580999999996</v>
      </c>
      <c r="L888">
        <v>17.662437000000001</v>
      </c>
      <c r="M888" t="s">
        <v>4</v>
      </c>
      <c r="N888">
        <v>18.141779</v>
      </c>
      <c r="O888">
        <v>0.61008200000000001</v>
      </c>
      <c r="P888" t="s">
        <v>5</v>
      </c>
      <c r="Q888">
        <v>0.74165999999999999</v>
      </c>
      <c r="R888">
        <v>0.41103400000000001</v>
      </c>
      <c r="S888" t="s">
        <v>6</v>
      </c>
      <c r="T888">
        <v>52.328757000000003</v>
      </c>
      <c r="U888">
        <v>0.69445699999999999</v>
      </c>
      <c r="V888" t="s">
        <v>7</v>
      </c>
      <c r="W888">
        <v>1.5446359999999999</v>
      </c>
      <c r="X888">
        <v>0.34933700000000001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1.23E-3</v>
      </c>
      <c r="AG888">
        <v>0</v>
      </c>
      <c r="AH888" t="s">
        <v>11</v>
      </c>
      <c r="AI888">
        <v>0.99883299999999997</v>
      </c>
      <c r="AJ888">
        <v>9.9999999999999995E-7</v>
      </c>
      <c r="AK888" t="s">
        <v>12</v>
      </c>
      <c r="AL888">
        <v>0</v>
      </c>
      <c r="AM888">
        <v>0</v>
      </c>
    </row>
    <row r="889" spans="1:39" x14ac:dyDescent="0.25">
      <c r="A889" t="s">
        <v>200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96.437111999999999</v>
      </c>
      <c r="I889">
        <v>29.410240999999999</v>
      </c>
      <c r="J889" t="s">
        <v>3</v>
      </c>
      <c r="K889">
        <v>96.158032000000006</v>
      </c>
      <c r="L889">
        <v>20.615017999999999</v>
      </c>
      <c r="M889" t="s">
        <v>4</v>
      </c>
      <c r="N889">
        <v>20.708569000000001</v>
      </c>
      <c r="O889">
        <v>0.71212500000000001</v>
      </c>
      <c r="P889" t="s">
        <v>5</v>
      </c>
      <c r="Q889">
        <v>0.83630599999999999</v>
      </c>
      <c r="R889">
        <v>0.48212500000000003</v>
      </c>
      <c r="S889" t="s">
        <v>6</v>
      </c>
      <c r="T889">
        <v>59.801875000000003</v>
      </c>
      <c r="U889">
        <v>0.84099599999999997</v>
      </c>
      <c r="V889" t="s">
        <v>7</v>
      </c>
      <c r="W889">
        <v>1.76153</v>
      </c>
      <c r="X889">
        <v>0.427838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1.23E-3</v>
      </c>
      <c r="AG889">
        <v>0</v>
      </c>
      <c r="AH889" t="s">
        <v>11</v>
      </c>
      <c r="AI889">
        <v>0.99895199999999995</v>
      </c>
      <c r="AJ889">
        <v>9.9999999999999995E-7</v>
      </c>
      <c r="AK889" t="s">
        <v>12</v>
      </c>
      <c r="AL889">
        <v>0</v>
      </c>
      <c r="AM889">
        <v>0</v>
      </c>
    </row>
    <row r="890" spans="1:39" x14ac:dyDescent="0.25">
      <c r="A890" t="s">
        <v>200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108.51609500000001</v>
      </c>
      <c r="I890">
        <v>33.243008000000003</v>
      </c>
      <c r="J890" t="s">
        <v>3</v>
      </c>
      <c r="K890">
        <v>108.19761800000001</v>
      </c>
      <c r="L890">
        <v>23.248265</v>
      </c>
      <c r="M890" t="s">
        <v>4</v>
      </c>
      <c r="N890">
        <v>23.285195000000002</v>
      </c>
      <c r="O890">
        <v>0.80123200000000006</v>
      </c>
      <c r="P890" t="s">
        <v>5</v>
      </c>
      <c r="Q890">
        <v>0.94484999999999997</v>
      </c>
      <c r="R890">
        <v>0.54505499999999996</v>
      </c>
      <c r="S890" t="s">
        <v>6</v>
      </c>
      <c r="T890">
        <v>67.289823999999996</v>
      </c>
      <c r="U890">
        <v>0.99117699999999997</v>
      </c>
      <c r="V890" t="s">
        <v>7</v>
      </c>
      <c r="W890">
        <v>1.995282</v>
      </c>
      <c r="X890">
        <v>0.52206200000000003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1.23E-3</v>
      </c>
      <c r="AG890">
        <v>0</v>
      </c>
      <c r="AH890" t="s">
        <v>11</v>
      </c>
      <c r="AI890">
        <v>0.99910299999999996</v>
      </c>
      <c r="AJ890">
        <v>9.9999999999999995E-7</v>
      </c>
      <c r="AK890" t="s">
        <v>12</v>
      </c>
      <c r="AL890">
        <v>0</v>
      </c>
      <c r="AM890">
        <v>0</v>
      </c>
    </row>
    <row r="891" spans="1:39" x14ac:dyDescent="0.25">
      <c r="A891" t="s">
        <v>200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120.616612</v>
      </c>
      <c r="I891">
        <v>35.81982</v>
      </c>
      <c r="J891" t="s">
        <v>3</v>
      </c>
      <c r="K891">
        <v>120.261106</v>
      </c>
      <c r="L891">
        <v>25.065321999999998</v>
      </c>
      <c r="M891" t="s">
        <v>4</v>
      </c>
      <c r="N891">
        <v>25.894289000000001</v>
      </c>
      <c r="O891">
        <v>0.91600899999999996</v>
      </c>
      <c r="P891" t="s">
        <v>5</v>
      </c>
      <c r="Q891">
        <v>1.0520160000000001</v>
      </c>
      <c r="R891">
        <v>0.58098099999999997</v>
      </c>
      <c r="S891" t="s">
        <v>6</v>
      </c>
      <c r="T891">
        <v>74.776245000000003</v>
      </c>
      <c r="U891">
        <v>1.118001</v>
      </c>
      <c r="V891" t="s">
        <v>7</v>
      </c>
      <c r="W891">
        <v>2.226502</v>
      </c>
      <c r="X891">
        <v>0.59643400000000002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1.23E-3</v>
      </c>
      <c r="AG891">
        <v>0</v>
      </c>
      <c r="AH891" t="s">
        <v>11</v>
      </c>
      <c r="AI891">
        <v>0.99922100000000003</v>
      </c>
      <c r="AJ891">
        <v>0</v>
      </c>
      <c r="AK891" t="s">
        <v>12</v>
      </c>
      <c r="AL891">
        <v>0</v>
      </c>
      <c r="AM891">
        <v>0</v>
      </c>
    </row>
    <row r="892" spans="1:39" x14ac:dyDescent="0.25">
      <c r="A892" t="s">
        <v>200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132.86129199999999</v>
      </c>
      <c r="I892">
        <v>43.068340999999997</v>
      </c>
      <c r="J892" t="s">
        <v>3</v>
      </c>
      <c r="K892">
        <v>132.44906</v>
      </c>
      <c r="L892">
        <v>30.249147000000001</v>
      </c>
      <c r="M892" t="s">
        <v>4</v>
      </c>
      <c r="N892">
        <v>28.512661000000001</v>
      </c>
      <c r="O892">
        <v>1.1132919999999999</v>
      </c>
      <c r="P892" t="s">
        <v>5</v>
      </c>
      <c r="Q892">
        <v>1.1765760000000001</v>
      </c>
      <c r="R892">
        <v>0.69535499999999995</v>
      </c>
      <c r="S892" t="s">
        <v>6</v>
      </c>
      <c r="T892">
        <v>82.292050000000003</v>
      </c>
      <c r="U892">
        <v>1.326314</v>
      </c>
      <c r="V892" t="s">
        <v>7</v>
      </c>
      <c r="W892">
        <v>2.4684759999999999</v>
      </c>
      <c r="X892">
        <v>0.68397799999999997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1.23E-3</v>
      </c>
      <c r="AG892">
        <v>0</v>
      </c>
      <c r="AH892" t="s">
        <v>11</v>
      </c>
      <c r="AI892">
        <v>0.99929999999999997</v>
      </c>
      <c r="AJ892">
        <v>0</v>
      </c>
      <c r="AK892" t="s">
        <v>12</v>
      </c>
      <c r="AL892">
        <v>0</v>
      </c>
      <c r="AM892">
        <v>0</v>
      </c>
    </row>
    <row r="893" spans="1:39" x14ac:dyDescent="0.25">
      <c r="A893" t="s">
        <v>200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145.09317100000001</v>
      </c>
      <c r="I893">
        <v>51.260095999999997</v>
      </c>
      <c r="J893" t="s">
        <v>3</v>
      </c>
      <c r="K893">
        <v>144.61775700000001</v>
      </c>
      <c r="L893">
        <v>36.062598000000001</v>
      </c>
      <c r="M893" t="s">
        <v>4</v>
      </c>
      <c r="N893">
        <v>31.118663999999999</v>
      </c>
      <c r="O893">
        <v>1.3411770000000001</v>
      </c>
      <c r="P893" t="s">
        <v>5</v>
      </c>
      <c r="Q893">
        <v>1.3001640000000001</v>
      </c>
      <c r="R893">
        <v>0.829762</v>
      </c>
      <c r="S893" t="s">
        <v>6</v>
      </c>
      <c r="T893">
        <v>89.798820000000006</v>
      </c>
      <c r="U893">
        <v>1.5715330000000001</v>
      </c>
      <c r="V893" t="s">
        <v>7</v>
      </c>
      <c r="W893">
        <v>2.6988979999999998</v>
      </c>
      <c r="X893">
        <v>0.78517099999999995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1.23E-3</v>
      </c>
      <c r="AG893">
        <v>0</v>
      </c>
      <c r="AH893" t="s">
        <v>11</v>
      </c>
      <c r="AI893">
        <v>0.99935200000000002</v>
      </c>
      <c r="AJ893">
        <v>0</v>
      </c>
      <c r="AK893" t="s">
        <v>12</v>
      </c>
      <c r="AL893">
        <v>0</v>
      </c>
      <c r="AM893">
        <v>0</v>
      </c>
    </row>
    <row r="894" spans="1:39" x14ac:dyDescent="0.25">
      <c r="A894" t="s">
        <v>200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157.05710400000001</v>
      </c>
      <c r="I894">
        <v>59.338152999999998</v>
      </c>
      <c r="J894" t="s">
        <v>3</v>
      </c>
      <c r="K894">
        <v>156.56765999999999</v>
      </c>
      <c r="L894">
        <v>41.701461999999999</v>
      </c>
      <c r="M894" t="s">
        <v>4</v>
      </c>
      <c r="N894">
        <v>33.693148000000001</v>
      </c>
      <c r="O894">
        <v>1.540203</v>
      </c>
      <c r="P894" t="s">
        <v>5</v>
      </c>
      <c r="Q894">
        <v>1.390388</v>
      </c>
      <c r="R894">
        <v>0.96030199999999999</v>
      </c>
      <c r="S894" t="s">
        <v>6</v>
      </c>
      <c r="T894">
        <v>97.277632999999994</v>
      </c>
      <c r="U894">
        <v>1.824004</v>
      </c>
      <c r="V894" t="s">
        <v>7</v>
      </c>
      <c r="W894">
        <v>2.9196420000000001</v>
      </c>
      <c r="X894">
        <v>0.90486100000000003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1.23E-3</v>
      </c>
      <c r="AG894">
        <v>0</v>
      </c>
      <c r="AH894" t="s">
        <v>11</v>
      </c>
      <c r="AI894">
        <v>0.99943400000000004</v>
      </c>
      <c r="AJ894">
        <v>0</v>
      </c>
      <c r="AK894" t="s">
        <v>12</v>
      </c>
      <c r="AL894">
        <v>0</v>
      </c>
      <c r="AM894">
        <v>0</v>
      </c>
    </row>
    <row r="895" spans="1:39" x14ac:dyDescent="0.25">
      <c r="A895" t="s">
        <v>200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169.05925099999999</v>
      </c>
      <c r="I895">
        <v>65.838296999999997</v>
      </c>
      <c r="J895" t="s">
        <v>3</v>
      </c>
      <c r="K895">
        <v>168.54881900000001</v>
      </c>
      <c r="L895">
        <v>46.283360000000002</v>
      </c>
      <c r="M895" t="s">
        <v>4</v>
      </c>
      <c r="N895">
        <v>36.274711000000003</v>
      </c>
      <c r="O895">
        <v>1.680707</v>
      </c>
      <c r="P895" t="s">
        <v>5</v>
      </c>
      <c r="Q895">
        <v>1.4803040000000001</v>
      </c>
      <c r="R895">
        <v>1.0526059999999999</v>
      </c>
      <c r="S895" t="s">
        <v>6</v>
      </c>
      <c r="T895">
        <v>104.78121899999999</v>
      </c>
      <c r="U895">
        <v>2.1140919999999999</v>
      </c>
      <c r="V895" t="s">
        <v>7</v>
      </c>
      <c r="W895">
        <v>3.1535359999999999</v>
      </c>
      <c r="X895">
        <v>1.0660069999999999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1.23E-3</v>
      </c>
      <c r="AG895">
        <v>0</v>
      </c>
      <c r="AH895" t="s">
        <v>11</v>
      </c>
      <c r="AI895">
        <v>0.99950799999999995</v>
      </c>
      <c r="AJ895">
        <v>0</v>
      </c>
      <c r="AK895" t="s">
        <v>12</v>
      </c>
      <c r="AL895">
        <v>0</v>
      </c>
      <c r="AM895">
        <v>0</v>
      </c>
    </row>
    <row r="896" spans="1:39" x14ac:dyDescent="0.25">
      <c r="A896" t="s">
        <v>200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181.23221599999999</v>
      </c>
      <c r="I896">
        <v>71.102316000000002</v>
      </c>
      <c r="J896" t="s">
        <v>3</v>
      </c>
      <c r="K896">
        <v>180.66923600000001</v>
      </c>
      <c r="L896">
        <v>49.888509999999997</v>
      </c>
      <c r="M896" t="s">
        <v>4</v>
      </c>
      <c r="N896">
        <v>38.880493999999999</v>
      </c>
      <c r="O896">
        <v>1.8217300000000001</v>
      </c>
      <c r="P896" t="s">
        <v>5</v>
      </c>
      <c r="Q896">
        <v>1.5998760000000001</v>
      </c>
      <c r="R896">
        <v>1.1354979999999999</v>
      </c>
      <c r="S896" t="s">
        <v>6</v>
      </c>
      <c r="T896">
        <v>112.29152999999999</v>
      </c>
      <c r="U896">
        <v>2.353288</v>
      </c>
      <c r="V896" t="s">
        <v>7</v>
      </c>
      <c r="W896">
        <v>3.3842400000000001</v>
      </c>
      <c r="X896">
        <v>1.205314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1.23E-3</v>
      </c>
      <c r="AG896">
        <v>0</v>
      </c>
      <c r="AH896" t="s">
        <v>11</v>
      </c>
      <c r="AI896">
        <v>0.99953899999999996</v>
      </c>
      <c r="AJ896">
        <v>0</v>
      </c>
      <c r="AK896" t="s">
        <v>12</v>
      </c>
      <c r="AL896">
        <v>0</v>
      </c>
      <c r="AM896">
        <v>0</v>
      </c>
    </row>
    <row r="897" spans="1:39" x14ac:dyDescent="0.25">
      <c r="A897" t="s">
        <v>200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193.46812700000001</v>
      </c>
      <c r="I897">
        <v>73.310578000000007</v>
      </c>
      <c r="J897" t="s">
        <v>3</v>
      </c>
      <c r="K897">
        <v>192.83416800000001</v>
      </c>
      <c r="L897">
        <v>51.390960999999997</v>
      </c>
      <c r="M897" t="s">
        <v>4</v>
      </c>
      <c r="N897">
        <v>41.503968999999998</v>
      </c>
      <c r="O897">
        <v>1.9038930000000001</v>
      </c>
      <c r="P897" t="s">
        <v>5</v>
      </c>
      <c r="Q897">
        <v>1.7249460000000001</v>
      </c>
      <c r="R897">
        <v>1.1699740000000001</v>
      </c>
      <c r="S897" t="s">
        <v>6</v>
      </c>
      <c r="T897">
        <v>119.808779</v>
      </c>
      <c r="U897">
        <v>2.5058310000000001</v>
      </c>
      <c r="V897" t="s">
        <v>7</v>
      </c>
      <c r="W897">
        <v>3.6248320000000001</v>
      </c>
      <c r="X897">
        <v>1.2751729999999999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1.23E-3</v>
      </c>
      <c r="AG897">
        <v>0</v>
      </c>
      <c r="AH897" t="s">
        <v>11</v>
      </c>
      <c r="AI897">
        <v>0.99955899999999998</v>
      </c>
      <c r="AJ897">
        <v>0</v>
      </c>
      <c r="AK897" t="s">
        <v>12</v>
      </c>
      <c r="AL897">
        <v>0</v>
      </c>
      <c r="AM897">
        <v>0</v>
      </c>
    </row>
    <row r="898" spans="1:39" x14ac:dyDescent="0.25">
      <c r="A898" t="s">
        <v>200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205.66929099999999</v>
      </c>
      <c r="I898">
        <v>76.874531000000005</v>
      </c>
      <c r="J898" t="s">
        <v>3</v>
      </c>
      <c r="K898">
        <v>204.97935699999999</v>
      </c>
      <c r="L898">
        <v>53.843657</v>
      </c>
      <c r="M898" t="s">
        <v>4</v>
      </c>
      <c r="N898">
        <v>44.105201000000001</v>
      </c>
      <c r="O898">
        <v>2.0027650000000001</v>
      </c>
      <c r="P898" t="s">
        <v>5</v>
      </c>
      <c r="Q898">
        <v>1.846894</v>
      </c>
      <c r="R898">
        <v>1.209057</v>
      </c>
      <c r="S898" t="s">
        <v>6</v>
      </c>
      <c r="T898">
        <v>127.309287</v>
      </c>
      <c r="U898">
        <v>2.7290040000000002</v>
      </c>
      <c r="V898" t="s">
        <v>7</v>
      </c>
      <c r="W898">
        <v>3.8519079999999999</v>
      </c>
      <c r="X898">
        <v>1.419054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1.23E-3</v>
      </c>
      <c r="AG898">
        <v>0</v>
      </c>
      <c r="AH898" t="s">
        <v>11</v>
      </c>
      <c r="AI898">
        <v>0.99956199999999995</v>
      </c>
      <c r="AJ898">
        <v>0</v>
      </c>
      <c r="AK898" t="s">
        <v>12</v>
      </c>
      <c r="AL898">
        <v>0</v>
      </c>
      <c r="AM898">
        <v>0</v>
      </c>
    </row>
    <row r="899" spans="1:39" x14ac:dyDescent="0.25">
      <c r="A899" t="s">
        <v>200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217.82869700000001</v>
      </c>
      <c r="I899">
        <v>84.746606999999997</v>
      </c>
      <c r="J899" t="s">
        <v>3</v>
      </c>
      <c r="K899">
        <v>217.088076</v>
      </c>
      <c r="L899">
        <v>59.217013999999999</v>
      </c>
      <c r="M899" t="s">
        <v>4</v>
      </c>
      <c r="N899">
        <v>46.706358999999999</v>
      </c>
      <c r="O899">
        <v>2.140552</v>
      </c>
      <c r="P899" t="s">
        <v>5</v>
      </c>
      <c r="Q899">
        <v>1.9689460000000001</v>
      </c>
      <c r="R899">
        <v>1.359421</v>
      </c>
      <c r="S899" t="s">
        <v>6</v>
      </c>
      <c r="T899">
        <v>134.800927</v>
      </c>
      <c r="U899">
        <v>2.9651969999999999</v>
      </c>
      <c r="V899" t="s">
        <v>7</v>
      </c>
      <c r="W899">
        <v>4.075126</v>
      </c>
      <c r="X899">
        <v>1.5544439999999999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1.23E-3</v>
      </c>
      <c r="AG899">
        <v>0</v>
      </c>
      <c r="AH899" t="s">
        <v>11</v>
      </c>
      <c r="AI899">
        <v>0.99956800000000001</v>
      </c>
      <c r="AJ899">
        <v>0</v>
      </c>
      <c r="AK899" t="s">
        <v>12</v>
      </c>
      <c r="AL899">
        <v>0</v>
      </c>
      <c r="AM899">
        <v>0</v>
      </c>
    </row>
    <row r="900" spans="1:39" x14ac:dyDescent="0.25">
      <c r="A900" t="s">
        <v>200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230.007668</v>
      </c>
      <c r="I900">
        <v>91.016532999999995</v>
      </c>
      <c r="J900" t="s">
        <v>3</v>
      </c>
      <c r="K900">
        <v>229.21546599999999</v>
      </c>
      <c r="L900">
        <v>63.407249</v>
      </c>
      <c r="M900" t="s">
        <v>4</v>
      </c>
      <c r="N900">
        <v>49.311244000000002</v>
      </c>
      <c r="O900">
        <v>2.2524229999999998</v>
      </c>
      <c r="P900" t="s">
        <v>5</v>
      </c>
      <c r="Q900">
        <v>2.086659</v>
      </c>
      <c r="R900">
        <v>1.470132</v>
      </c>
      <c r="S900" t="s">
        <v>6</v>
      </c>
      <c r="T900">
        <v>142.309752</v>
      </c>
      <c r="U900">
        <v>3.229225</v>
      </c>
      <c r="V900" t="s">
        <v>7</v>
      </c>
      <c r="W900">
        <v>4.3074640000000004</v>
      </c>
      <c r="X900">
        <v>1.7146840000000001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1.23E-3</v>
      </c>
      <c r="AG900">
        <v>0</v>
      </c>
      <c r="AH900" t="s">
        <v>11</v>
      </c>
      <c r="AI900">
        <v>0.99958000000000002</v>
      </c>
      <c r="AJ900">
        <v>0</v>
      </c>
      <c r="AK900" t="s">
        <v>12</v>
      </c>
      <c r="AL900">
        <v>0</v>
      </c>
      <c r="AM900">
        <v>0</v>
      </c>
    </row>
    <row r="901" spans="1:39" x14ac:dyDescent="0.25">
      <c r="A901" t="s">
        <v>200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242.16094899999999</v>
      </c>
      <c r="I901">
        <v>95.617637999999999</v>
      </c>
      <c r="J901" t="s">
        <v>3</v>
      </c>
      <c r="K901">
        <v>241.31029899999999</v>
      </c>
      <c r="L901">
        <v>66.691942999999995</v>
      </c>
      <c r="M901" t="s">
        <v>4</v>
      </c>
      <c r="N901">
        <v>51.904133000000002</v>
      </c>
      <c r="O901">
        <v>2.3504909999999999</v>
      </c>
      <c r="P901" t="s">
        <v>5</v>
      </c>
      <c r="Q901">
        <v>2.2044090000000001</v>
      </c>
      <c r="R901">
        <v>1.5331969999999999</v>
      </c>
      <c r="S901" t="s">
        <v>6</v>
      </c>
      <c r="T901">
        <v>149.804508</v>
      </c>
      <c r="U901">
        <v>3.4949029999999999</v>
      </c>
      <c r="V901" t="s">
        <v>7</v>
      </c>
      <c r="W901">
        <v>4.5303180000000003</v>
      </c>
      <c r="X901">
        <v>1.840014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1.23E-3</v>
      </c>
      <c r="AG901">
        <v>0</v>
      </c>
      <c r="AH901" t="s">
        <v>11</v>
      </c>
      <c r="AI901">
        <v>0.99959500000000001</v>
      </c>
      <c r="AJ901">
        <v>0</v>
      </c>
      <c r="AK901" t="s">
        <v>12</v>
      </c>
      <c r="AL901">
        <v>0</v>
      </c>
      <c r="AM901">
        <v>0</v>
      </c>
    </row>
    <row r="902" spans="1:39" x14ac:dyDescent="0.25">
      <c r="A902" t="s">
        <v>201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16.954056999999999</v>
      </c>
      <c r="I902">
        <v>0.91271999999999998</v>
      </c>
      <c r="J902" t="s">
        <v>3</v>
      </c>
      <c r="K902">
        <v>4.9086509999999999</v>
      </c>
      <c r="L902">
        <v>1.4E-5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201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33.598609000000003</v>
      </c>
      <c r="I903">
        <v>0.93920899999999996</v>
      </c>
      <c r="J903" t="s">
        <v>3</v>
      </c>
      <c r="K903">
        <v>9.7878980000000002</v>
      </c>
      <c r="L903">
        <v>3.4E-5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201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50.231141999999998</v>
      </c>
      <c r="I904">
        <v>0.97783600000000004</v>
      </c>
      <c r="J904" t="s">
        <v>3</v>
      </c>
      <c r="K904">
        <v>14.667192</v>
      </c>
      <c r="L904">
        <v>6.6000000000000005E-5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201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66.871763000000001</v>
      </c>
      <c r="I905">
        <v>1.0634619999999999</v>
      </c>
      <c r="J905" t="s">
        <v>3</v>
      </c>
      <c r="K905">
        <v>19.547720999999999</v>
      </c>
      <c r="L905">
        <v>1.0399999999999999E-4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201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83.513636000000005</v>
      </c>
      <c r="I906">
        <v>1.130687</v>
      </c>
      <c r="J906" t="s">
        <v>3</v>
      </c>
      <c r="K906">
        <v>24.428742</v>
      </c>
      <c r="L906">
        <v>1.5899999999999999E-4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201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100.14096000000001</v>
      </c>
      <c r="I907">
        <v>1.2821039999999999</v>
      </c>
      <c r="J907" t="s">
        <v>3</v>
      </c>
      <c r="K907">
        <v>29.309915</v>
      </c>
      <c r="L907">
        <v>2.13E-4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201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116.768964</v>
      </c>
      <c r="I908">
        <v>1.4201220000000001</v>
      </c>
      <c r="J908" t="s">
        <v>3</v>
      </c>
      <c r="K908">
        <v>34.192942000000002</v>
      </c>
      <c r="L908">
        <v>2.4800000000000001E-4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201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133.35701700000001</v>
      </c>
      <c r="I909">
        <v>1.5771090000000001</v>
      </c>
      <c r="J909" t="s">
        <v>3</v>
      </c>
      <c r="K909">
        <v>39.075011000000003</v>
      </c>
      <c r="L909">
        <v>2.81E-4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201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150.00912500000001</v>
      </c>
      <c r="I910">
        <v>1.9033519999999999</v>
      </c>
      <c r="J910" t="s">
        <v>3</v>
      </c>
      <c r="K910">
        <v>43.958692999999997</v>
      </c>
      <c r="L910">
        <v>3.6400000000000001E-4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201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166.604016</v>
      </c>
      <c r="I911">
        <v>1.965239</v>
      </c>
      <c r="J911" t="s">
        <v>3</v>
      </c>
      <c r="K911">
        <v>48.842519000000003</v>
      </c>
      <c r="L911">
        <v>4.2700000000000002E-4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201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183.206838</v>
      </c>
      <c r="I912">
        <v>2.173918</v>
      </c>
      <c r="J912" t="s">
        <v>3</v>
      </c>
      <c r="K912">
        <v>53.727941000000001</v>
      </c>
      <c r="L912">
        <v>4.9100000000000001E-4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201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199.846374</v>
      </c>
      <c r="I913">
        <v>2.5936180000000002</v>
      </c>
      <c r="J913" t="s">
        <v>3</v>
      </c>
      <c r="K913">
        <v>58.613433000000001</v>
      </c>
      <c r="L913">
        <v>5.5400000000000002E-4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201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216.493042</v>
      </c>
      <c r="I914">
        <v>2.867035</v>
      </c>
      <c r="J914" t="s">
        <v>3</v>
      </c>
      <c r="K914">
        <v>63.499957999999999</v>
      </c>
      <c r="L914">
        <v>6.8199999999999999E-4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201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233.12057799999999</v>
      </c>
      <c r="I915">
        <v>3.4105349999999999</v>
      </c>
      <c r="J915" t="s">
        <v>3</v>
      </c>
      <c r="K915">
        <v>68.386131000000006</v>
      </c>
      <c r="L915">
        <v>8.1499999999999997E-4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201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249.720122</v>
      </c>
      <c r="I916">
        <v>3.651799</v>
      </c>
      <c r="J916" t="s">
        <v>3</v>
      </c>
      <c r="K916">
        <v>73.272830999999996</v>
      </c>
      <c r="L916">
        <v>9.01E-4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201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266.37472500000001</v>
      </c>
      <c r="I917">
        <v>3.9718610000000001</v>
      </c>
      <c r="J917" t="s">
        <v>3</v>
      </c>
      <c r="K917">
        <v>78.161103999999995</v>
      </c>
      <c r="L917">
        <v>9.9799999999999997E-4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201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283.02055899999999</v>
      </c>
      <c r="I918">
        <v>4.403753</v>
      </c>
      <c r="J918" t="s">
        <v>3</v>
      </c>
      <c r="K918">
        <v>83.049886999999998</v>
      </c>
      <c r="L918">
        <v>1.1299999999999999E-3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201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299.64806499999997</v>
      </c>
      <c r="I919">
        <v>4.7677139999999998</v>
      </c>
      <c r="J919" t="s">
        <v>3</v>
      </c>
      <c r="K919">
        <v>87.938654999999997</v>
      </c>
      <c r="L919">
        <v>1.3090000000000001E-3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201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316.27989300000002</v>
      </c>
      <c r="I920">
        <v>5.3572699999999998</v>
      </c>
      <c r="J920" t="s">
        <v>3</v>
      </c>
      <c r="K920">
        <v>92.828909999999993</v>
      </c>
      <c r="L920">
        <v>1.49E-3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201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332.923181</v>
      </c>
      <c r="I921">
        <v>5.8718149999999998</v>
      </c>
      <c r="J921" t="s">
        <v>3</v>
      </c>
      <c r="K921">
        <v>97.719454999999996</v>
      </c>
      <c r="L921">
        <v>1.6609999999999999E-3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202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23.557362000000001</v>
      </c>
      <c r="I922">
        <v>1.608657</v>
      </c>
      <c r="J922" t="s">
        <v>3</v>
      </c>
      <c r="K922">
        <v>7.4281829999999998</v>
      </c>
      <c r="L922">
        <v>0.30253400000000003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0</v>
      </c>
      <c r="AM922">
        <v>0</v>
      </c>
    </row>
    <row r="923" spans="1:39" x14ac:dyDescent="0.25">
      <c r="A923" t="s">
        <v>202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46.983739</v>
      </c>
      <c r="I923">
        <v>1.696407</v>
      </c>
      <c r="J923" t="s">
        <v>3</v>
      </c>
      <c r="K923">
        <v>14.714732</v>
      </c>
      <c r="L923">
        <v>0.312635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0</v>
      </c>
      <c r="AM923">
        <v>0</v>
      </c>
    </row>
    <row r="924" spans="1:39" x14ac:dyDescent="0.25">
      <c r="A924" t="s">
        <v>202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70.448037999999997</v>
      </c>
      <c r="I924">
        <v>1.8273740000000001</v>
      </c>
      <c r="J924" t="s">
        <v>3</v>
      </c>
      <c r="K924">
        <v>22.018151</v>
      </c>
      <c r="L924">
        <v>0.340671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0</v>
      </c>
      <c r="AM924">
        <v>0</v>
      </c>
    </row>
    <row r="925" spans="1:39" x14ac:dyDescent="0.25">
      <c r="A925" t="s">
        <v>202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93.864478000000005</v>
      </c>
      <c r="I925">
        <v>2.0086759999999999</v>
      </c>
      <c r="J925" t="s">
        <v>3</v>
      </c>
      <c r="K925">
        <v>29.330383000000001</v>
      </c>
      <c r="L925">
        <v>0.39201000000000003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0</v>
      </c>
      <c r="AM925">
        <v>0</v>
      </c>
    </row>
    <row r="926" spans="1:39" x14ac:dyDescent="0.25">
      <c r="A926" t="s">
        <v>202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117.273223</v>
      </c>
      <c r="I926">
        <v>2.2871009999999998</v>
      </c>
      <c r="J926" t="s">
        <v>3</v>
      </c>
      <c r="K926">
        <v>36.639315000000003</v>
      </c>
      <c r="L926">
        <v>0.450517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0</v>
      </c>
      <c r="AM926">
        <v>0</v>
      </c>
    </row>
    <row r="927" spans="1:39" x14ac:dyDescent="0.25">
      <c r="A927" t="s">
        <v>202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140.733069</v>
      </c>
      <c r="I927">
        <v>2.7463099999999998</v>
      </c>
      <c r="J927" t="s">
        <v>3</v>
      </c>
      <c r="K927">
        <v>43.981000000000002</v>
      </c>
      <c r="L927">
        <v>0.53977399999999998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0</v>
      </c>
      <c r="AM927">
        <v>0</v>
      </c>
    </row>
    <row r="928" spans="1:39" x14ac:dyDescent="0.25">
      <c r="A928" t="s">
        <v>202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164.20941999999999</v>
      </c>
      <c r="I928">
        <v>3.1245560000000001</v>
      </c>
      <c r="J928" t="s">
        <v>3</v>
      </c>
      <c r="K928">
        <v>51.326377999999998</v>
      </c>
      <c r="L928">
        <v>0.62383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0</v>
      </c>
      <c r="AM928">
        <v>0</v>
      </c>
    </row>
    <row r="929" spans="1:39" x14ac:dyDescent="0.25">
      <c r="A929" t="s">
        <v>202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187.72019800000001</v>
      </c>
      <c r="I929">
        <v>3.5536829999999999</v>
      </c>
      <c r="J929" t="s">
        <v>3</v>
      </c>
      <c r="K929">
        <v>58.687156999999999</v>
      </c>
      <c r="L929">
        <v>0.74592599999999998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0</v>
      </c>
      <c r="AM929">
        <v>0</v>
      </c>
    </row>
    <row r="930" spans="1:39" x14ac:dyDescent="0.25">
      <c r="A930" t="s">
        <v>202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211.18732800000001</v>
      </c>
      <c r="I930">
        <v>3.9643890000000002</v>
      </c>
      <c r="J930" t="s">
        <v>3</v>
      </c>
      <c r="K930">
        <v>66.033434999999997</v>
      </c>
      <c r="L930">
        <v>0.81042400000000003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0</v>
      </c>
      <c r="AM930">
        <v>0</v>
      </c>
    </row>
    <row r="931" spans="1:39" x14ac:dyDescent="0.25">
      <c r="A931" t="s">
        <v>202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234.607347</v>
      </c>
      <c r="I931">
        <v>4.3355769999999998</v>
      </c>
      <c r="J931" t="s">
        <v>3</v>
      </c>
      <c r="K931">
        <v>73.354376000000002</v>
      </c>
      <c r="L931">
        <v>0.90357299999999996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0</v>
      </c>
      <c r="AM931">
        <v>0</v>
      </c>
    </row>
    <row r="932" spans="1:39" x14ac:dyDescent="0.25">
      <c r="A932" t="s">
        <v>202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258.08565199999998</v>
      </c>
      <c r="I932">
        <v>4.8823059999999998</v>
      </c>
      <c r="J932" t="s">
        <v>3</v>
      </c>
      <c r="K932">
        <v>80.705136999999993</v>
      </c>
      <c r="L932">
        <v>1.076111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0</v>
      </c>
      <c r="AM932">
        <v>0</v>
      </c>
    </row>
    <row r="933" spans="1:39" x14ac:dyDescent="0.25">
      <c r="A933" t="s">
        <v>202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281.54549800000001</v>
      </c>
      <c r="I933">
        <v>5.4696470000000001</v>
      </c>
      <c r="J933" t="s">
        <v>3</v>
      </c>
      <c r="K933">
        <v>88.019829000000001</v>
      </c>
      <c r="L933">
        <v>1.1400889999999999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0</v>
      </c>
      <c r="AM933">
        <v>0</v>
      </c>
    </row>
    <row r="934" spans="1:39" x14ac:dyDescent="0.25">
      <c r="A934" t="s">
        <v>202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305.03713599999998</v>
      </c>
      <c r="I934">
        <v>6.0188740000000003</v>
      </c>
      <c r="J934" t="s">
        <v>3</v>
      </c>
      <c r="K934">
        <v>95.354628000000005</v>
      </c>
      <c r="L934">
        <v>1.2011810000000001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0</v>
      </c>
      <c r="AM934">
        <v>0</v>
      </c>
    </row>
    <row r="935" spans="1:39" x14ac:dyDescent="0.25">
      <c r="A935" t="s">
        <v>202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328.49024500000002</v>
      </c>
      <c r="I935">
        <v>6.5797869999999996</v>
      </c>
      <c r="J935" t="s">
        <v>3</v>
      </c>
      <c r="K935">
        <v>102.684178</v>
      </c>
      <c r="L935">
        <v>1.309274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0</v>
      </c>
      <c r="AM935">
        <v>0</v>
      </c>
    </row>
    <row r="936" spans="1:39" x14ac:dyDescent="0.25">
      <c r="A936" t="s">
        <v>202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351.93665499999997</v>
      </c>
      <c r="I936">
        <v>7.3052419999999998</v>
      </c>
      <c r="J936" t="s">
        <v>3</v>
      </c>
      <c r="K936">
        <v>110.011954</v>
      </c>
      <c r="L936">
        <v>1.4837629999999999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0</v>
      </c>
      <c r="AM936">
        <v>0</v>
      </c>
    </row>
    <row r="937" spans="1:39" x14ac:dyDescent="0.25">
      <c r="A937" t="s">
        <v>202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375.36732999999998</v>
      </c>
      <c r="I937">
        <v>7.7693960000000004</v>
      </c>
      <c r="J937" t="s">
        <v>3</v>
      </c>
      <c r="K937">
        <v>117.333765</v>
      </c>
      <c r="L937">
        <v>1.6079950000000001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0</v>
      </c>
      <c r="AM937">
        <v>0</v>
      </c>
    </row>
    <row r="938" spans="1:39" x14ac:dyDescent="0.25">
      <c r="A938" t="s">
        <v>202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398.808356</v>
      </c>
      <c r="I938">
        <v>8.2990060000000003</v>
      </c>
      <c r="J938" t="s">
        <v>3</v>
      </c>
      <c r="K938">
        <v>124.657888</v>
      </c>
      <c r="L938">
        <v>1.7120679999999999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0</v>
      </c>
      <c r="AM938">
        <v>0</v>
      </c>
    </row>
    <row r="939" spans="1:39" x14ac:dyDescent="0.25">
      <c r="A939" t="s">
        <v>202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422.24466200000001</v>
      </c>
      <c r="I939">
        <v>8.933935</v>
      </c>
      <c r="J939" t="s">
        <v>3</v>
      </c>
      <c r="K939">
        <v>131.98982899999999</v>
      </c>
      <c r="L939">
        <v>1.9417599999999999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0</v>
      </c>
      <c r="AM939">
        <v>0</v>
      </c>
    </row>
    <row r="940" spans="1:39" x14ac:dyDescent="0.25">
      <c r="A940" t="s">
        <v>202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445.671448</v>
      </c>
      <c r="I940">
        <v>9.5346200000000003</v>
      </c>
      <c r="J940" t="s">
        <v>3</v>
      </c>
      <c r="K940">
        <v>139.31726900000001</v>
      </c>
      <c r="L940">
        <v>2.1583039999999998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0</v>
      </c>
      <c r="AM940">
        <v>0</v>
      </c>
    </row>
    <row r="941" spans="1:39" x14ac:dyDescent="0.25">
      <c r="A941" t="s">
        <v>202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469.09564599999999</v>
      </c>
      <c r="I941">
        <v>9.9486430000000006</v>
      </c>
      <c r="J941" t="s">
        <v>3</v>
      </c>
      <c r="K941">
        <v>146.63133099999999</v>
      </c>
      <c r="L941">
        <v>2.195376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0</v>
      </c>
      <c r="AM941">
        <v>0</v>
      </c>
    </row>
    <row r="942" spans="1:39" x14ac:dyDescent="0.25">
      <c r="A942" t="s">
        <v>203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23.877338999999999</v>
      </c>
      <c r="I942">
        <v>0.16847699999999999</v>
      </c>
      <c r="J942" t="s">
        <v>3</v>
      </c>
      <c r="K942">
        <v>7.6475400000000002</v>
      </c>
      <c r="L942">
        <v>0.11845700000000001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203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47.926887999999998</v>
      </c>
      <c r="I943">
        <v>0.66867399999999999</v>
      </c>
      <c r="J943" t="s">
        <v>3</v>
      </c>
      <c r="K943">
        <v>15.229914000000001</v>
      </c>
      <c r="L943">
        <v>0.220807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203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71.920975999999996</v>
      </c>
      <c r="I944">
        <v>1.174639</v>
      </c>
      <c r="J944" t="s">
        <v>3</v>
      </c>
      <c r="K944">
        <v>22.774276</v>
      </c>
      <c r="L944">
        <v>0.37356200000000001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203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95.912111999999993</v>
      </c>
      <c r="I945">
        <v>1.9700329999999999</v>
      </c>
      <c r="J945" t="s">
        <v>3</v>
      </c>
      <c r="K945">
        <v>30.407865000000001</v>
      </c>
      <c r="L945">
        <v>0.72564899999999999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203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119.97356000000001</v>
      </c>
      <c r="I946">
        <v>2.9184160000000001</v>
      </c>
      <c r="J946" t="s">
        <v>3</v>
      </c>
      <c r="K946">
        <v>38.087166000000003</v>
      </c>
      <c r="L946">
        <v>1.069178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203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143.95881700000001</v>
      </c>
      <c r="I947">
        <v>3.8240440000000002</v>
      </c>
      <c r="J947" t="s">
        <v>3</v>
      </c>
      <c r="K947">
        <v>45.708041999999999</v>
      </c>
      <c r="L947">
        <v>1.3281270000000001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203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167.904338</v>
      </c>
      <c r="I948">
        <v>5.1405620000000001</v>
      </c>
      <c r="J948" t="s">
        <v>3</v>
      </c>
      <c r="K948">
        <v>53.245609000000002</v>
      </c>
      <c r="L948">
        <v>1.659743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203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191.83453800000001</v>
      </c>
      <c r="I949">
        <v>6.4101410000000003</v>
      </c>
      <c r="J949" t="s">
        <v>3</v>
      </c>
      <c r="K949">
        <v>60.783720000000002</v>
      </c>
      <c r="L949">
        <v>1.9580850000000001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203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215.843514</v>
      </c>
      <c r="I950">
        <v>7.7343640000000002</v>
      </c>
      <c r="J950" t="s">
        <v>3</v>
      </c>
      <c r="K950">
        <v>68.371262999999999</v>
      </c>
      <c r="L950">
        <v>2.3055639999999999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203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239.86530999999999</v>
      </c>
      <c r="I951">
        <v>9.4165779999999994</v>
      </c>
      <c r="J951" t="s">
        <v>3</v>
      </c>
      <c r="K951">
        <v>75.995463000000001</v>
      </c>
      <c r="L951">
        <v>2.9315310000000001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203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263.79950000000002</v>
      </c>
      <c r="I952">
        <v>10.898047999999999</v>
      </c>
      <c r="J952" t="s">
        <v>3</v>
      </c>
      <c r="K952">
        <v>83.584372999999999</v>
      </c>
      <c r="L952">
        <v>3.2163590000000002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203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287.747863</v>
      </c>
      <c r="I953">
        <v>11.911851</v>
      </c>
      <c r="J953" t="s">
        <v>3</v>
      </c>
      <c r="K953">
        <v>91.080855</v>
      </c>
      <c r="L953">
        <v>3.4498359999999999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203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311.69619</v>
      </c>
      <c r="I954">
        <v>13.537468000000001</v>
      </c>
      <c r="J954" t="s">
        <v>3</v>
      </c>
      <c r="K954">
        <v>98.624307000000002</v>
      </c>
      <c r="L954">
        <v>3.8064390000000001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203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335.64594199999999</v>
      </c>
      <c r="I955">
        <v>15.456251999999999</v>
      </c>
      <c r="J955" t="s">
        <v>3</v>
      </c>
      <c r="K955">
        <v>106.202179</v>
      </c>
      <c r="L955">
        <v>4.5109510000000004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203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359.61619100000001</v>
      </c>
      <c r="I956">
        <v>17.760943000000001</v>
      </c>
      <c r="J956" t="s">
        <v>3</v>
      </c>
      <c r="K956">
        <v>113.872139</v>
      </c>
      <c r="L956">
        <v>5.403111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203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383.50480700000003</v>
      </c>
      <c r="I957">
        <v>19.780331</v>
      </c>
      <c r="J957" t="s">
        <v>3</v>
      </c>
      <c r="K957">
        <v>121.433772</v>
      </c>
      <c r="L957">
        <v>6.0925659999999997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203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407.46798200000001</v>
      </c>
      <c r="I958">
        <v>21.967334999999999</v>
      </c>
      <c r="J958" t="s">
        <v>3</v>
      </c>
      <c r="K958">
        <v>129.011764</v>
      </c>
      <c r="L958">
        <v>6.6621889999999997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203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431.43377800000002</v>
      </c>
      <c r="I959">
        <v>25.101545000000002</v>
      </c>
      <c r="J959" t="s">
        <v>3</v>
      </c>
      <c r="K959">
        <v>136.563456</v>
      </c>
      <c r="L959">
        <v>7.3272120000000003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203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455.35975000000002</v>
      </c>
      <c r="I960">
        <v>28.215009999999999</v>
      </c>
      <c r="J960" t="s">
        <v>3</v>
      </c>
      <c r="K960">
        <v>144.07153</v>
      </c>
      <c r="L960">
        <v>7.9979009999999997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203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479.32169099999999</v>
      </c>
      <c r="I961">
        <v>31.611597</v>
      </c>
      <c r="J961" t="s">
        <v>3</v>
      </c>
      <c r="K961">
        <v>151.67044899999999</v>
      </c>
      <c r="L961">
        <v>9.1590159999999994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231" zoomScale="55" zoomScaleNormal="55" workbookViewId="0">
      <selection activeCell="A2298" sqref="A2298:XFD2689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210</v>
      </c>
      <c r="B1" t="s">
        <v>212</v>
      </c>
      <c r="C1" t="s">
        <v>106</v>
      </c>
      <c r="D1" t="s">
        <v>107</v>
      </c>
      <c r="E1" t="s">
        <v>24</v>
      </c>
      <c r="F1" t="s">
        <v>25</v>
      </c>
      <c r="G1" t="s">
        <v>213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211</v>
      </c>
      <c r="P1" t="s">
        <v>32</v>
      </c>
      <c r="Q1" t="s">
        <v>33</v>
      </c>
    </row>
    <row r="2" spans="1:17" x14ac:dyDescent="0.25">
      <c r="A2" t="s">
        <v>34</v>
      </c>
      <c r="B2">
        <v>773.28700000000003</v>
      </c>
      <c r="C2">
        <v>379.18200000000002</v>
      </c>
      <c r="D2">
        <v>346.13200000000001</v>
      </c>
      <c r="E2">
        <v>328.11599999999999</v>
      </c>
      <c r="F2">
        <v>227.881</v>
      </c>
      <c r="G2">
        <v>0</v>
      </c>
      <c r="H2">
        <v>227.881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370.50200000000001</v>
      </c>
      <c r="C3">
        <v>364.34500000000003</v>
      </c>
      <c r="D3">
        <v>333.44</v>
      </c>
      <c r="E3">
        <v>315.65499999999997</v>
      </c>
      <c r="F3">
        <v>218.791</v>
      </c>
      <c r="G3">
        <v>0</v>
      </c>
      <c r="H3">
        <v>218.791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366.93400000000003</v>
      </c>
      <c r="C4">
        <v>360.95499999999998</v>
      </c>
      <c r="D4">
        <v>334.64499999999998</v>
      </c>
      <c r="E4">
        <v>317.46300000000002</v>
      </c>
      <c r="F4">
        <v>220.523</v>
      </c>
      <c r="G4">
        <v>0</v>
      </c>
      <c r="H4">
        <v>220.523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370.37400000000002</v>
      </c>
      <c r="C5">
        <v>364.59699999999998</v>
      </c>
      <c r="D5">
        <v>334.00599999999997</v>
      </c>
      <c r="E5">
        <v>316.01</v>
      </c>
      <c r="F5">
        <v>219.107</v>
      </c>
      <c r="G5">
        <v>0</v>
      </c>
      <c r="H5">
        <v>219.107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365.18900000000002</v>
      </c>
      <c r="C6">
        <v>359.80599999999998</v>
      </c>
      <c r="D6">
        <v>333.91699999999997</v>
      </c>
      <c r="E6">
        <v>316.64</v>
      </c>
      <c r="F6">
        <v>219.77</v>
      </c>
      <c r="G6">
        <v>0</v>
      </c>
      <c r="H6">
        <v>219.77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363.90600000000001</v>
      </c>
      <c r="C7">
        <v>358.18</v>
      </c>
      <c r="D7">
        <v>333.44</v>
      </c>
      <c r="E7">
        <v>316.483</v>
      </c>
      <c r="F7">
        <v>219.536</v>
      </c>
      <c r="G7">
        <v>0</v>
      </c>
      <c r="H7">
        <v>219.536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369.55200000000002</v>
      </c>
      <c r="C8">
        <v>362.84300000000002</v>
      </c>
      <c r="D8">
        <v>334.471</v>
      </c>
      <c r="E8">
        <v>317.23899999999998</v>
      </c>
      <c r="F8">
        <v>220.22</v>
      </c>
      <c r="G8">
        <v>0</v>
      </c>
      <c r="H8">
        <v>220.22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369.53100000000001</v>
      </c>
      <c r="C9">
        <v>363.80500000000001</v>
      </c>
      <c r="D9">
        <v>333.298</v>
      </c>
      <c r="E9">
        <v>315.74400000000003</v>
      </c>
      <c r="F9">
        <v>218.81700000000001</v>
      </c>
      <c r="G9">
        <v>0</v>
      </c>
      <c r="H9">
        <v>218.81700000000001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364.93700000000001</v>
      </c>
      <c r="C10">
        <v>359.37</v>
      </c>
      <c r="D10">
        <v>333.83600000000001</v>
      </c>
      <c r="E10">
        <v>316.99299999999999</v>
      </c>
      <c r="F10">
        <v>220.09</v>
      </c>
      <c r="G10">
        <v>0</v>
      </c>
      <c r="H10">
        <v>220.09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366.25799999999998</v>
      </c>
      <c r="C11">
        <v>360.40100000000001</v>
      </c>
      <c r="D11">
        <v>333.35399999999998</v>
      </c>
      <c r="E11">
        <v>316.173</v>
      </c>
      <c r="F11">
        <v>219.26599999999999</v>
      </c>
      <c r="G11">
        <v>0</v>
      </c>
      <c r="H11">
        <v>219.26599999999999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368.798</v>
      </c>
      <c r="C12">
        <v>363.221</v>
      </c>
      <c r="D12">
        <v>333.56799999999998</v>
      </c>
      <c r="E12">
        <v>315.916</v>
      </c>
      <c r="F12">
        <v>219.005</v>
      </c>
      <c r="G12">
        <v>0</v>
      </c>
      <c r="H12">
        <v>219.005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364.27199999999999</v>
      </c>
      <c r="C13">
        <v>358.74700000000001</v>
      </c>
      <c r="D13">
        <v>332.90600000000001</v>
      </c>
      <c r="E13">
        <v>315.738</v>
      </c>
      <c r="F13">
        <v>218.83699999999999</v>
      </c>
      <c r="G13">
        <v>0</v>
      </c>
      <c r="H13">
        <v>218.83699999999999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362.37700000000001</v>
      </c>
      <c r="C14">
        <v>357.02</v>
      </c>
      <c r="D14">
        <v>332.75200000000001</v>
      </c>
      <c r="E14">
        <v>316.29000000000002</v>
      </c>
      <c r="F14">
        <v>219.33799999999999</v>
      </c>
      <c r="G14">
        <v>0</v>
      </c>
      <c r="H14">
        <v>219.33799999999999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365.108</v>
      </c>
      <c r="C15">
        <v>359.6</v>
      </c>
      <c r="D15">
        <v>334.05399999999997</v>
      </c>
      <c r="E15">
        <v>316.98399999999998</v>
      </c>
      <c r="F15">
        <v>220.084</v>
      </c>
      <c r="G15">
        <v>0</v>
      </c>
      <c r="H15">
        <v>220.084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361.85</v>
      </c>
      <c r="C16">
        <v>356.41399999999999</v>
      </c>
      <c r="D16">
        <v>333.07299999999998</v>
      </c>
      <c r="E16">
        <v>316.654</v>
      </c>
      <c r="F16">
        <v>219.74</v>
      </c>
      <c r="G16">
        <v>0</v>
      </c>
      <c r="H16">
        <v>219.74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364.03100000000001</v>
      </c>
      <c r="C17">
        <v>358.54300000000001</v>
      </c>
      <c r="D17">
        <v>333.14800000000002</v>
      </c>
      <c r="E17">
        <v>316.02300000000002</v>
      </c>
      <c r="F17">
        <v>219.101</v>
      </c>
      <c r="G17">
        <v>0</v>
      </c>
      <c r="H17">
        <v>219.101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364.26900000000001</v>
      </c>
      <c r="C18">
        <v>358.815</v>
      </c>
      <c r="D18">
        <v>333.49200000000002</v>
      </c>
      <c r="E18">
        <v>316.87</v>
      </c>
      <c r="F18">
        <v>219.97200000000001</v>
      </c>
      <c r="G18">
        <v>0</v>
      </c>
      <c r="H18">
        <v>219.97200000000001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370.67500000000001</v>
      </c>
      <c r="C19">
        <v>365.08699999999999</v>
      </c>
      <c r="D19">
        <v>334.37900000000002</v>
      </c>
      <c r="E19">
        <v>316.41399999999999</v>
      </c>
      <c r="F19">
        <v>219.523</v>
      </c>
      <c r="G19">
        <v>0</v>
      </c>
      <c r="H19">
        <v>219.523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372.56599999999997</v>
      </c>
      <c r="C20">
        <v>366.99299999999999</v>
      </c>
      <c r="D20">
        <v>334.29399999999998</v>
      </c>
      <c r="E20">
        <v>316.51600000000002</v>
      </c>
      <c r="F20">
        <v>219.56100000000001</v>
      </c>
      <c r="G20">
        <v>0</v>
      </c>
      <c r="H20">
        <v>219.56100000000001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365.24400000000003</v>
      </c>
      <c r="C21">
        <v>359.49599999999998</v>
      </c>
      <c r="D21">
        <v>333.81400000000002</v>
      </c>
      <c r="E21">
        <v>316.11700000000002</v>
      </c>
      <c r="F21">
        <v>219.20599999999999</v>
      </c>
      <c r="G21">
        <v>0</v>
      </c>
      <c r="H21">
        <v>219.20599999999999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369.18900000000002</v>
      </c>
      <c r="C22">
        <v>363.83699999999999</v>
      </c>
      <c r="D22">
        <v>334.22</v>
      </c>
      <c r="E22">
        <v>316.51400000000001</v>
      </c>
      <c r="F22">
        <v>219.60900000000001</v>
      </c>
      <c r="G22">
        <v>0</v>
      </c>
      <c r="H22">
        <v>219.60900000000001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363.452</v>
      </c>
      <c r="C23">
        <v>357.82400000000001</v>
      </c>
      <c r="D23">
        <v>333.54500000000002</v>
      </c>
      <c r="E23">
        <v>316.78300000000002</v>
      </c>
      <c r="F23">
        <v>219.869</v>
      </c>
      <c r="G23">
        <v>0</v>
      </c>
      <c r="H23">
        <v>219.869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364.88499999999999</v>
      </c>
      <c r="C24">
        <v>359.58800000000002</v>
      </c>
      <c r="D24">
        <v>332.947</v>
      </c>
      <c r="E24">
        <v>315.83300000000003</v>
      </c>
      <c r="F24">
        <v>218.90600000000001</v>
      </c>
      <c r="G24">
        <v>0</v>
      </c>
      <c r="H24">
        <v>218.90600000000001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363.47199999999998</v>
      </c>
      <c r="C25">
        <v>357.29599999999999</v>
      </c>
      <c r="D25">
        <v>333.70100000000002</v>
      </c>
      <c r="E25">
        <v>316.863</v>
      </c>
      <c r="F25">
        <v>219.92099999999999</v>
      </c>
      <c r="G25">
        <v>0</v>
      </c>
      <c r="H25">
        <v>219.92099999999999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367.96600000000001</v>
      </c>
      <c r="C26">
        <v>362.15300000000002</v>
      </c>
      <c r="D26">
        <v>334.15800000000002</v>
      </c>
      <c r="E26">
        <v>316.61200000000002</v>
      </c>
      <c r="F26">
        <v>219.684</v>
      </c>
      <c r="G26">
        <v>0</v>
      </c>
      <c r="H26">
        <v>219.684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375.64100000000002</v>
      </c>
      <c r="C27">
        <v>370.22</v>
      </c>
      <c r="D27">
        <v>336.05799999999999</v>
      </c>
      <c r="E27">
        <v>317.07</v>
      </c>
      <c r="F27">
        <v>220.154</v>
      </c>
      <c r="G27">
        <v>0</v>
      </c>
      <c r="H27">
        <v>220.154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373.279</v>
      </c>
      <c r="C28">
        <v>367.59399999999999</v>
      </c>
      <c r="D28">
        <v>334.142</v>
      </c>
      <c r="E28">
        <v>315.74400000000003</v>
      </c>
      <c r="F28">
        <v>218.84899999999999</v>
      </c>
      <c r="G28">
        <v>0</v>
      </c>
      <c r="H28">
        <v>218.84899999999999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378.202</v>
      </c>
      <c r="C29">
        <v>372.505</v>
      </c>
      <c r="D29">
        <v>335.75200000000001</v>
      </c>
      <c r="E29">
        <v>316.44799999999998</v>
      </c>
      <c r="F29">
        <v>219.535</v>
      </c>
      <c r="G29">
        <v>0</v>
      </c>
      <c r="H29">
        <v>219.535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375.03800000000001</v>
      </c>
      <c r="C30">
        <v>369.286</v>
      </c>
      <c r="D30">
        <v>334.875</v>
      </c>
      <c r="E30">
        <v>315.95100000000002</v>
      </c>
      <c r="F30">
        <v>219.02600000000001</v>
      </c>
      <c r="G30">
        <v>0</v>
      </c>
      <c r="H30">
        <v>219.02600000000001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382.149</v>
      </c>
      <c r="C31">
        <v>376.44900000000001</v>
      </c>
      <c r="D31">
        <v>337.87</v>
      </c>
      <c r="E31">
        <v>318.08300000000003</v>
      </c>
      <c r="F31">
        <v>221.14400000000001</v>
      </c>
      <c r="G31">
        <v>0</v>
      </c>
      <c r="H31">
        <v>221.14400000000001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371.01499999999999</v>
      </c>
      <c r="C32">
        <v>364.791</v>
      </c>
      <c r="D32">
        <v>333.86900000000003</v>
      </c>
      <c r="E32">
        <v>316.267</v>
      </c>
      <c r="F32">
        <v>219.339</v>
      </c>
      <c r="G32">
        <v>0</v>
      </c>
      <c r="H32">
        <v>219.339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385.608</v>
      </c>
      <c r="C33">
        <v>379.62400000000002</v>
      </c>
      <c r="D33">
        <v>341.24700000000001</v>
      </c>
      <c r="E33">
        <v>321.81200000000001</v>
      </c>
      <c r="F33">
        <v>224.75700000000001</v>
      </c>
      <c r="G33">
        <v>0</v>
      </c>
      <c r="H33">
        <v>224.75700000000001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381.13200000000001</v>
      </c>
      <c r="C34">
        <v>375.54300000000001</v>
      </c>
      <c r="D34">
        <v>339.05099999999999</v>
      </c>
      <c r="E34">
        <v>319.78500000000003</v>
      </c>
      <c r="F34">
        <v>222.821</v>
      </c>
      <c r="G34">
        <v>0</v>
      </c>
      <c r="H34">
        <v>222.821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376.98599999999999</v>
      </c>
      <c r="C35">
        <v>371.26299999999998</v>
      </c>
      <c r="D35">
        <v>337.81400000000002</v>
      </c>
      <c r="E35">
        <v>318.77100000000002</v>
      </c>
      <c r="F35">
        <v>221.44800000000001</v>
      </c>
      <c r="G35">
        <v>0</v>
      </c>
      <c r="H35">
        <v>221.44800000000001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380.096</v>
      </c>
      <c r="C36">
        <v>374.654</v>
      </c>
      <c r="D36">
        <v>337.93299999999999</v>
      </c>
      <c r="E36">
        <v>318.56900000000002</v>
      </c>
      <c r="F36">
        <v>221.24299999999999</v>
      </c>
      <c r="G36">
        <v>0</v>
      </c>
      <c r="H36">
        <v>221.24299999999999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385.33199999999999</v>
      </c>
      <c r="C37">
        <v>378.92399999999998</v>
      </c>
      <c r="D37">
        <v>341.399</v>
      </c>
      <c r="E37">
        <v>321.96600000000001</v>
      </c>
      <c r="F37">
        <v>224.66800000000001</v>
      </c>
      <c r="G37">
        <v>0</v>
      </c>
      <c r="H37">
        <v>224.66800000000001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381.12400000000002</v>
      </c>
      <c r="C38">
        <v>375.69400000000002</v>
      </c>
      <c r="D38">
        <v>341.13099999999997</v>
      </c>
      <c r="E38">
        <v>321.738</v>
      </c>
      <c r="F38">
        <v>224.37200000000001</v>
      </c>
      <c r="G38">
        <v>0</v>
      </c>
      <c r="H38">
        <v>224.37200000000001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373.54899999999998</v>
      </c>
      <c r="C39">
        <v>367.779</v>
      </c>
      <c r="D39">
        <v>336.815</v>
      </c>
      <c r="E39">
        <v>318.572</v>
      </c>
      <c r="F39">
        <v>221.227</v>
      </c>
      <c r="G39">
        <v>0</v>
      </c>
      <c r="H39">
        <v>221.227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367.66199999999998</v>
      </c>
      <c r="C40">
        <v>361.98500000000001</v>
      </c>
      <c r="D40">
        <v>335.31400000000002</v>
      </c>
      <c r="E40">
        <v>317.95499999999998</v>
      </c>
      <c r="F40">
        <v>220.649</v>
      </c>
      <c r="G40">
        <v>0</v>
      </c>
      <c r="H40">
        <v>220.649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368.27499999999998</v>
      </c>
      <c r="C41">
        <v>362.49099999999999</v>
      </c>
      <c r="D41">
        <v>335.66</v>
      </c>
      <c r="E41">
        <v>318.34300000000002</v>
      </c>
      <c r="F41">
        <v>221.02799999999999</v>
      </c>
      <c r="G41">
        <v>0</v>
      </c>
      <c r="H41">
        <v>221.02799999999999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370.88</v>
      </c>
      <c r="C42">
        <v>364.88</v>
      </c>
      <c r="D42">
        <v>335.93200000000002</v>
      </c>
      <c r="E42">
        <v>318.34399999999999</v>
      </c>
      <c r="F42">
        <v>221.023</v>
      </c>
      <c r="G42">
        <v>0</v>
      </c>
      <c r="H42">
        <v>221.023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366.99700000000001</v>
      </c>
      <c r="C43">
        <v>361.15800000000002</v>
      </c>
      <c r="D43">
        <v>336.04899999999998</v>
      </c>
      <c r="E43">
        <v>318.63600000000002</v>
      </c>
      <c r="F43">
        <v>221.33500000000001</v>
      </c>
      <c r="G43">
        <v>0</v>
      </c>
      <c r="H43">
        <v>221.33500000000001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371.11500000000001</v>
      </c>
      <c r="C44">
        <v>365.64</v>
      </c>
      <c r="D44">
        <v>335.779</v>
      </c>
      <c r="E44">
        <v>317.89299999999997</v>
      </c>
      <c r="F44">
        <v>220.595</v>
      </c>
      <c r="G44">
        <v>0</v>
      </c>
      <c r="H44">
        <v>220.595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372.56799999999998</v>
      </c>
      <c r="C45">
        <v>366.83199999999999</v>
      </c>
      <c r="D45">
        <v>337.21</v>
      </c>
      <c r="E45">
        <v>319.22899999999998</v>
      </c>
      <c r="F45">
        <v>221.93299999999999</v>
      </c>
      <c r="G45">
        <v>0</v>
      </c>
      <c r="H45">
        <v>221.93299999999999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373.53500000000003</v>
      </c>
      <c r="C46">
        <v>367.86399999999998</v>
      </c>
      <c r="D46">
        <v>336.91800000000001</v>
      </c>
      <c r="E46">
        <v>319.09899999999999</v>
      </c>
      <c r="F46">
        <v>221.77699999999999</v>
      </c>
      <c r="G46">
        <v>0</v>
      </c>
      <c r="H46">
        <v>221.77699999999999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371.43799999999999</v>
      </c>
      <c r="C47">
        <v>366.077</v>
      </c>
      <c r="D47">
        <v>336.26600000000002</v>
      </c>
      <c r="E47">
        <v>318.33300000000003</v>
      </c>
      <c r="F47">
        <v>221.04900000000001</v>
      </c>
      <c r="G47">
        <v>0</v>
      </c>
      <c r="H47">
        <v>221.04900000000001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372.52100000000002</v>
      </c>
      <c r="C48">
        <v>366.66800000000001</v>
      </c>
      <c r="D48">
        <v>335.52699999999999</v>
      </c>
      <c r="E48">
        <v>317.54599999999999</v>
      </c>
      <c r="F48">
        <v>220.21100000000001</v>
      </c>
      <c r="G48">
        <v>0</v>
      </c>
      <c r="H48">
        <v>220.21100000000001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369.24099999999999</v>
      </c>
      <c r="C49">
        <v>363.76600000000002</v>
      </c>
      <c r="D49">
        <v>335.48500000000001</v>
      </c>
      <c r="E49">
        <v>317.57900000000001</v>
      </c>
      <c r="F49">
        <v>220.26499999999999</v>
      </c>
      <c r="G49">
        <v>0</v>
      </c>
      <c r="H49">
        <v>220.26499999999999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367.97399999999999</v>
      </c>
      <c r="C50">
        <v>362.28199999999998</v>
      </c>
      <c r="D50">
        <v>334.46</v>
      </c>
      <c r="E50">
        <v>316.892</v>
      </c>
      <c r="F50">
        <v>219.59299999999999</v>
      </c>
      <c r="G50">
        <v>0</v>
      </c>
      <c r="H50">
        <v>219.59299999999999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370.35700000000003</v>
      </c>
      <c r="C51">
        <v>364.714</v>
      </c>
      <c r="D51">
        <v>335.40100000000001</v>
      </c>
      <c r="E51">
        <v>317.61599999999999</v>
      </c>
      <c r="F51">
        <v>220.268</v>
      </c>
      <c r="G51">
        <v>0</v>
      </c>
      <c r="H51">
        <v>220.268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366.11900000000003</v>
      </c>
      <c r="C52">
        <v>360.38400000000001</v>
      </c>
      <c r="D52">
        <v>335.721</v>
      </c>
      <c r="E52">
        <v>318.14499999999998</v>
      </c>
      <c r="F52">
        <v>220.84299999999999</v>
      </c>
      <c r="G52">
        <v>0</v>
      </c>
      <c r="H52">
        <v>220.84299999999999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372.53699999999998</v>
      </c>
      <c r="C53">
        <v>366.22300000000001</v>
      </c>
      <c r="D53">
        <v>335.60899999999998</v>
      </c>
      <c r="E53">
        <v>317.19299999999998</v>
      </c>
      <c r="F53">
        <v>219.89</v>
      </c>
      <c r="G53">
        <v>0</v>
      </c>
      <c r="H53">
        <v>219.89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371.505</v>
      </c>
      <c r="C54">
        <v>365.82400000000001</v>
      </c>
      <c r="D54">
        <v>335.35500000000002</v>
      </c>
      <c r="E54">
        <v>317.072</v>
      </c>
      <c r="F54">
        <v>219.749</v>
      </c>
      <c r="G54">
        <v>0</v>
      </c>
      <c r="H54">
        <v>219.749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370.666</v>
      </c>
      <c r="C55">
        <v>365.22800000000001</v>
      </c>
      <c r="D55">
        <v>335.10700000000003</v>
      </c>
      <c r="E55">
        <v>316.84100000000001</v>
      </c>
      <c r="F55">
        <v>219.529</v>
      </c>
      <c r="G55">
        <v>0</v>
      </c>
      <c r="H55">
        <v>219.529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s="3" customFormat="1" x14ac:dyDescent="0.25">
      <c r="A56" s="3" t="s">
        <v>34</v>
      </c>
      <c r="B56" s="3">
        <v>372.33800000000002</v>
      </c>
      <c r="C56" s="3">
        <v>366.661</v>
      </c>
      <c r="D56" s="3">
        <v>335.80599999999998</v>
      </c>
      <c r="E56" s="3">
        <v>317.60000000000002</v>
      </c>
      <c r="F56" s="3">
        <v>220.30600000000001</v>
      </c>
      <c r="G56" s="3">
        <v>0</v>
      </c>
      <c r="H56" s="3">
        <v>220.30600000000001</v>
      </c>
      <c r="I56" s="3">
        <v>1</v>
      </c>
      <c r="J56" s="3">
        <v>1</v>
      </c>
      <c r="K56" s="3">
        <v>0</v>
      </c>
      <c r="P56"/>
      <c r="Q56"/>
      <c r="R56">
        <f>AVERAGE(B7:B56)</f>
        <v>370.74433999999997</v>
      </c>
      <c r="S56">
        <f>AVERAGE(C7:C56)</f>
        <v>365.0447200000001</v>
      </c>
      <c r="T56"/>
      <c r="U56">
        <f>_xlfn.VAR.P(B7:B56)</f>
        <v>34.035902744399991</v>
      </c>
      <c r="V56">
        <f>_xlfn.VAR.P(C7:C56)</f>
        <v>33.450708721599987</v>
      </c>
      <c r="W56"/>
      <c r="X56">
        <f>1.96*SQRT(U56)/50</f>
        <v>0.22869396492508237</v>
      </c>
      <c r="Y56">
        <f>1.96*SQRT(V56)/50</f>
        <v>0.22671942362744177</v>
      </c>
    </row>
    <row r="57" spans="1:25" x14ac:dyDescent="0.25">
      <c r="A57" t="s">
        <v>108</v>
      </c>
      <c r="B57">
        <v>18582.921600000001</v>
      </c>
      <c r="C57" t="s">
        <v>36</v>
      </c>
    </row>
    <row r="58" spans="1:25" x14ac:dyDescent="0.25">
      <c r="A58" t="s">
        <v>35</v>
      </c>
      <c r="B58">
        <v>359.51900000000001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367.84199999999998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366.089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364.15100000000001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364.18299999999999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366.04500000000002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364.09300000000002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362.42099999999999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361.17200000000003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362.642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358.81799999999998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363.75799999999998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363.209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359.85700000000003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359.46600000000001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360.75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362.642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359.18299999999999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360.79300000000001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361.58100000000002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362.80900000000003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377.48899999999998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367.30099999999999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375.27199999999999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369.512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374.41300000000001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378.18400000000003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367.85500000000002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368.02499999999998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366.286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368.88600000000002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365.87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379.56599999999997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374.93599999999998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364.42200000000003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365.31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365.81799999999998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366.74799999999999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363.94600000000003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371.56799999999998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362.983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362.66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378.238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364.73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370.62799999999999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365.44900000000001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362.476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368.49099999999999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363.90300000000002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364.74700000000001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367.76499999999999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364.71699999999998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361.98700000000002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364.584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366.255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366.20518000000004</v>
      </c>
      <c r="S112">
        <f>AVERAGE(C63:C112)</f>
        <v>0</v>
      </c>
      <c r="U112">
        <f>_xlfn.VAR.P(B63:B112)</f>
        <v>26.932744347599943</v>
      </c>
      <c r="V112">
        <f>_xlfn.VAR.P(C63:C112)</f>
        <v>0</v>
      </c>
      <c r="X112">
        <f>1.96*SQRT(U112)/50</f>
        <v>0.20343532700663366</v>
      </c>
      <c r="Y112">
        <f>1.96*SQRT(V112)/50</f>
        <v>0</v>
      </c>
    </row>
    <row r="113" spans="1:9" x14ac:dyDescent="0.25">
      <c r="A113" t="s">
        <v>35</v>
      </c>
      <c r="B113">
        <v>18341.352500000001</v>
      </c>
      <c r="C113" t="s">
        <v>36</v>
      </c>
    </row>
    <row r="114" spans="1:9" x14ac:dyDescent="0.25">
      <c r="A114" t="s">
        <v>37</v>
      </c>
      <c r="B114">
        <v>300.18700000000001</v>
      </c>
      <c r="C114">
        <v>299.12799999999999</v>
      </c>
      <c r="D114">
        <v>273.209</v>
      </c>
      <c r="E114">
        <v>256.40699999999998</v>
      </c>
      <c r="F114">
        <v>220.505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297.37</v>
      </c>
      <c r="C115">
        <v>296.303</v>
      </c>
      <c r="D115">
        <v>272.512</v>
      </c>
      <c r="E115">
        <v>255.78200000000001</v>
      </c>
      <c r="F115">
        <v>219.93100000000001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297.21699999999998</v>
      </c>
      <c r="C116">
        <v>296.08199999999999</v>
      </c>
      <c r="D116">
        <v>272.78899999999999</v>
      </c>
      <c r="E116">
        <v>256.17</v>
      </c>
      <c r="F116">
        <v>220.31800000000001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304.94099999999997</v>
      </c>
      <c r="C117">
        <v>303.89</v>
      </c>
      <c r="D117">
        <v>273.76299999999998</v>
      </c>
      <c r="E117">
        <v>255.697</v>
      </c>
      <c r="F117">
        <v>219.83600000000001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301.98200000000003</v>
      </c>
      <c r="C118">
        <v>300.851</v>
      </c>
      <c r="D118">
        <v>274.35199999999998</v>
      </c>
      <c r="E118">
        <v>256.81099999999998</v>
      </c>
      <c r="F118">
        <v>220.96700000000001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300.54300000000001</v>
      </c>
      <c r="C119">
        <v>299.48700000000002</v>
      </c>
      <c r="D119">
        <v>272.81900000000002</v>
      </c>
      <c r="E119">
        <v>255.608</v>
      </c>
      <c r="F119">
        <v>219.73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302.40199999999999</v>
      </c>
      <c r="C120">
        <v>301.29599999999999</v>
      </c>
      <c r="D120">
        <v>273.54399999999998</v>
      </c>
      <c r="E120">
        <v>256.01299999999998</v>
      </c>
      <c r="F120">
        <v>220.16200000000001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298.036</v>
      </c>
      <c r="C121">
        <v>296.904</v>
      </c>
      <c r="D121">
        <v>273.20100000000002</v>
      </c>
      <c r="E121">
        <v>256.47000000000003</v>
      </c>
      <c r="F121">
        <v>220.601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300.952</v>
      </c>
      <c r="C122">
        <v>299.815</v>
      </c>
      <c r="D122">
        <v>273.07</v>
      </c>
      <c r="E122">
        <v>256.233</v>
      </c>
      <c r="F122">
        <v>220.376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298.30900000000003</v>
      </c>
      <c r="C123">
        <v>297.22399999999999</v>
      </c>
      <c r="D123">
        <v>272.34399999999999</v>
      </c>
      <c r="E123">
        <v>255.84399999999999</v>
      </c>
      <c r="F123">
        <v>219.98699999999999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296.57</v>
      </c>
      <c r="C124">
        <v>295.548</v>
      </c>
      <c r="D124">
        <v>272.68099999999998</v>
      </c>
      <c r="E124">
        <v>256.13099999999997</v>
      </c>
      <c r="F124">
        <v>220.274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300.154</v>
      </c>
      <c r="C125">
        <v>298.99400000000003</v>
      </c>
      <c r="D125">
        <v>273.41399999999999</v>
      </c>
      <c r="E125">
        <v>256.40100000000001</v>
      </c>
      <c r="F125">
        <v>220.506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297.827</v>
      </c>
      <c r="C126">
        <v>296.67899999999997</v>
      </c>
      <c r="D126">
        <v>272.80500000000001</v>
      </c>
      <c r="E126">
        <v>256.11</v>
      </c>
      <c r="F126">
        <v>220.255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300.339</v>
      </c>
      <c r="C127">
        <v>299.298</v>
      </c>
      <c r="D127">
        <v>273.71699999999998</v>
      </c>
      <c r="E127">
        <v>256.43400000000003</v>
      </c>
      <c r="F127">
        <v>220.548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302.98500000000001</v>
      </c>
      <c r="C128">
        <v>301.77600000000001</v>
      </c>
      <c r="D128">
        <v>274.14999999999998</v>
      </c>
      <c r="E128">
        <v>256.62799999999999</v>
      </c>
      <c r="F128">
        <v>220.76900000000001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297.09899999999999</v>
      </c>
      <c r="C129">
        <v>296.05599999999998</v>
      </c>
      <c r="D129">
        <v>272.58300000000003</v>
      </c>
      <c r="E129">
        <v>255.87</v>
      </c>
      <c r="F129">
        <v>220.02199999999999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298.661</v>
      </c>
      <c r="C130">
        <v>297.62099999999998</v>
      </c>
      <c r="D130">
        <v>272.70600000000002</v>
      </c>
      <c r="E130">
        <v>256.19799999999998</v>
      </c>
      <c r="F130">
        <v>220.36500000000001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303.84800000000001</v>
      </c>
      <c r="C131">
        <v>302.73200000000003</v>
      </c>
      <c r="D131">
        <v>274.142</v>
      </c>
      <c r="E131">
        <v>256.22699999999998</v>
      </c>
      <c r="F131">
        <v>220.363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301.81200000000001</v>
      </c>
      <c r="C132">
        <v>300.79399999999998</v>
      </c>
      <c r="D132">
        <v>273.88299999999998</v>
      </c>
      <c r="E132">
        <v>256.50900000000001</v>
      </c>
      <c r="F132">
        <v>220.64400000000001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302.69400000000002</v>
      </c>
      <c r="C133">
        <v>301.64999999999998</v>
      </c>
      <c r="D133">
        <v>273.70999999999998</v>
      </c>
      <c r="E133">
        <v>256.05799999999999</v>
      </c>
      <c r="F133">
        <v>220.202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298.98899999999998</v>
      </c>
      <c r="C134">
        <v>297.86599999999999</v>
      </c>
      <c r="D134">
        <v>273.11099999999999</v>
      </c>
      <c r="E134">
        <v>256.31900000000002</v>
      </c>
      <c r="F134">
        <v>220.45599999999999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302.79500000000002</v>
      </c>
      <c r="C135">
        <v>301.61</v>
      </c>
      <c r="D135">
        <v>273.79399999999998</v>
      </c>
      <c r="E135">
        <v>256.245</v>
      </c>
      <c r="F135">
        <v>220.38200000000001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307.90199999999999</v>
      </c>
      <c r="C136">
        <v>306.76600000000002</v>
      </c>
      <c r="D136">
        <v>273.98500000000001</v>
      </c>
      <c r="E136">
        <v>255.68600000000001</v>
      </c>
      <c r="F136">
        <v>219.857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306.55900000000003</v>
      </c>
      <c r="C137">
        <v>305.50299999999999</v>
      </c>
      <c r="D137">
        <v>274.18299999999999</v>
      </c>
      <c r="E137">
        <v>255.82599999999999</v>
      </c>
      <c r="F137">
        <v>219.976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313.65300000000002</v>
      </c>
      <c r="C138">
        <v>312.61900000000003</v>
      </c>
      <c r="D138">
        <v>276.351</v>
      </c>
      <c r="E138">
        <v>256.86099999999999</v>
      </c>
      <c r="F138">
        <v>220.97900000000001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307.20600000000002</v>
      </c>
      <c r="C139">
        <v>306.13900000000001</v>
      </c>
      <c r="D139">
        <v>273.964</v>
      </c>
      <c r="E139">
        <v>255.643</v>
      </c>
      <c r="F139">
        <v>219.79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313.40300000000002</v>
      </c>
      <c r="C140">
        <v>312.22199999999998</v>
      </c>
      <c r="D140">
        <v>275.24200000000002</v>
      </c>
      <c r="E140">
        <v>255.691</v>
      </c>
      <c r="F140">
        <v>219.84200000000001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316.85300000000001</v>
      </c>
      <c r="C141">
        <v>315.791</v>
      </c>
      <c r="D141">
        <v>275.69099999999997</v>
      </c>
      <c r="E141">
        <v>255.411</v>
      </c>
      <c r="F141">
        <v>219.482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308.25099999999998</v>
      </c>
      <c r="C142">
        <v>307.137</v>
      </c>
      <c r="D142">
        <v>274.05599999999998</v>
      </c>
      <c r="E142">
        <v>255.39500000000001</v>
      </c>
      <c r="F142">
        <v>219.54400000000001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320.98</v>
      </c>
      <c r="C143">
        <v>319.86399999999998</v>
      </c>
      <c r="D143">
        <v>276.66199999999998</v>
      </c>
      <c r="E143">
        <v>255.96899999999999</v>
      </c>
      <c r="F143">
        <v>220.11699999999999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314.04000000000002</v>
      </c>
      <c r="C144">
        <v>312.93400000000003</v>
      </c>
      <c r="D144">
        <v>275.10599999999999</v>
      </c>
      <c r="E144">
        <v>255.27600000000001</v>
      </c>
      <c r="F144">
        <v>219.41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309.35899999999998</v>
      </c>
      <c r="C145">
        <v>308.22500000000002</v>
      </c>
      <c r="D145">
        <v>274.89400000000001</v>
      </c>
      <c r="E145">
        <v>256.21600000000001</v>
      </c>
      <c r="F145">
        <v>220.35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317.10599999999999</v>
      </c>
      <c r="C146">
        <v>316.03899999999999</v>
      </c>
      <c r="D146">
        <v>279.19499999999999</v>
      </c>
      <c r="E146">
        <v>259.82299999999998</v>
      </c>
      <c r="F146">
        <v>223.90100000000001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316.56200000000001</v>
      </c>
      <c r="C147">
        <v>315.363</v>
      </c>
      <c r="D147">
        <v>277.00099999999998</v>
      </c>
      <c r="E147">
        <v>257.32100000000003</v>
      </c>
      <c r="F147">
        <v>221.453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323.3</v>
      </c>
      <c r="C148">
        <v>322.11799999999999</v>
      </c>
      <c r="D148">
        <v>279.267</v>
      </c>
      <c r="E148">
        <v>258.85300000000001</v>
      </c>
      <c r="F148">
        <v>222.92400000000001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314.42599999999999</v>
      </c>
      <c r="C149">
        <v>313.23</v>
      </c>
      <c r="D149">
        <v>278.173</v>
      </c>
      <c r="E149">
        <v>259.47800000000001</v>
      </c>
      <c r="F149">
        <v>223.619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303.61500000000001</v>
      </c>
      <c r="C150">
        <v>302.529</v>
      </c>
      <c r="D150">
        <v>271.65699999999998</v>
      </c>
      <c r="E150">
        <v>252.988</v>
      </c>
      <c r="F150">
        <v>217.17500000000001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302.44600000000003</v>
      </c>
      <c r="C151">
        <v>301.255</v>
      </c>
      <c r="D151">
        <v>271.44600000000003</v>
      </c>
      <c r="E151">
        <v>253.57900000000001</v>
      </c>
      <c r="F151">
        <v>217.739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295.29500000000002</v>
      </c>
      <c r="C152">
        <v>294.23</v>
      </c>
      <c r="D152">
        <v>269.91899999999998</v>
      </c>
      <c r="E152">
        <v>253.11600000000001</v>
      </c>
      <c r="F152">
        <v>217.286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297.33100000000002</v>
      </c>
      <c r="C153">
        <v>296.18400000000003</v>
      </c>
      <c r="D153">
        <v>270.42599999999999</v>
      </c>
      <c r="E153">
        <v>253.16300000000001</v>
      </c>
      <c r="F153">
        <v>217.327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310.62</v>
      </c>
      <c r="C154">
        <v>309.45800000000003</v>
      </c>
      <c r="D154">
        <v>272.26499999999999</v>
      </c>
      <c r="E154">
        <v>253.17599999999999</v>
      </c>
      <c r="F154">
        <v>217.32599999999999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303.63499999999999</v>
      </c>
      <c r="C155">
        <v>302.553</v>
      </c>
      <c r="D155">
        <v>271.32</v>
      </c>
      <c r="E155">
        <v>253.166</v>
      </c>
      <c r="F155">
        <v>217.333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306.55099999999999</v>
      </c>
      <c r="C156">
        <v>305.49400000000003</v>
      </c>
      <c r="D156">
        <v>271.613</v>
      </c>
      <c r="E156">
        <v>252.97399999999999</v>
      </c>
      <c r="F156">
        <v>217.15299999999999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300.77600000000001</v>
      </c>
      <c r="C157">
        <v>299.64699999999999</v>
      </c>
      <c r="D157">
        <v>271.12799999999999</v>
      </c>
      <c r="E157">
        <v>253.32499999999999</v>
      </c>
      <c r="F157">
        <v>217.483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304.29399999999998</v>
      </c>
      <c r="C158">
        <v>303.07799999999997</v>
      </c>
      <c r="D158">
        <v>271.58800000000002</v>
      </c>
      <c r="E158">
        <v>253.328</v>
      </c>
      <c r="F158">
        <v>217.489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296.71800000000002</v>
      </c>
      <c r="C159">
        <v>295.69400000000002</v>
      </c>
      <c r="D159">
        <v>270.3</v>
      </c>
      <c r="E159">
        <v>253.43199999999999</v>
      </c>
      <c r="F159">
        <v>217.61600000000001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293.82499999999999</v>
      </c>
      <c r="C160">
        <v>292.64999999999998</v>
      </c>
      <c r="D160">
        <v>269.68599999999998</v>
      </c>
      <c r="E160">
        <v>252.99</v>
      </c>
      <c r="F160">
        <v>217.167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301.16899999999998</v>
      </c>
      <c r="C161">
        <v>300.10300000000001</v>
      </c>
      <c r="D161">
        <v>270.875</v>
      </c>
      <c r="E161">
        <v>253.37799999999999</v>
      </c>
      <c r="F161">
        <v>217.53700000000001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302.97000000000003</v>
      </c>
      <c r="C162">
        <v>301.83199999999999</v>
      </c>
      <c r="D162">
        <v>271.04399999999998</v>
      </c>
      <c r="E162">
        <v>252.995</v>
      </c>
      <c r="F162">
        <v>217.16200000000001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311.17899999999997</v>
      </c>
      <c r="C163">
        <v>310.05799999999999</v>
      </c>
      <c r="D163">
        <v>282.31</v>
      </c>
      <c r="E163">
        <v>265.18299999999999</v>
      </c>
      <c r="F163">
        <v>229.31100000000001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314.64800000000002</v>
      </c>
      <c r="C164">
        <v>313.27600000000001</v>
      </c>
      <c r="D164">
        <v>281.95699999999999</v>
      </c>
      <c r="E164">
        <v>264.459</v>
      </c>
      <c r="F164">
        <v>228.6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313.048</v>
      </c>
      <c r="C165">
        <v>312.00900000000001</v>
      </c>
      <c r="D165">
        <v>278.74099999999999</v>
      </c>
      <c r="E165">
        <v>260.93900000000002</v>
      </c>
      <c r="F165">
        <v>225.072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307.92899999999997</v>
      </c>
      <c r="C166">
        <v>306.78399999999999</v>
      </c>
      <c r="D166">
        <v>277.589</v>
      </c>
      <c r="E166">
        <v>260.22399999999999</v>
      </c>
      <c r="F166">
        <v>224.37100000000001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314.90899999999999</v>
      </c>
      <c r="C167">
        <v>313.61</v>
      </c>
      <c r="D167">
        <v>279.07400000000001</v>
      </c>
      <c r="E167">
        <v>260.01499999999999</v>
      </c>
      <c r="F167">
        <v>224.16399999999999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309.26499999999999</v>
      </c>
      <c r="C168">
        <v>308.18599999999998</v>
      </c>
      <c r="D168">
        <v>278.72800000000001</v>
      </c>
      <c r="E168">
        <v>260.99900000000002</v>
      </c>
      <c r="F168">
        <v>225.14599999999999</v>
      </c>
      <c r="G168">
        <v>1</v>
      </c>
      <c r="H168">
        <v>1</v>
      </c>
      <c r="I168">
        <v>0</v>
      </c>
      <c r="R168">
        <f>AVERAGE(B119:B168)</f>
        <v>305.67676</v>
      </c>
      <c r="S168">
        <f>AVERAGE(C119:C168)</f>
        <v>304.5585999999999</v>
      </c>
      <c r="U168">
        <f>_xlfn.VAR.P(B119:B168)</f>
        <v>51.335686582400001</v>
      </c>
      <c r="V168">
        <f>_xlfn.VAR.P(C119:C168)</f>
        <v>51.040121920000018</v>
      </c>
      <c r="X168">
        <f>1.96*SQRT(U168)/50</f>
        <v>0.28086379159653019</v>
      </c>
      <c r="Y168">
        <f>1.96*SQRT(V168)/50</f>
        <v>0.28005408932409614</v>
      </c>
    </row>
    <row r="169" spans="1:25" x14ac:dyDescent="0.25">
      <c r="A169" t="s">
        <v>37</v>
      </c>
      <c r="B169">
        <v>15328.709199999999</v>
      </c>
      <c r="C169" t="s">
        <v>36</v>
      </c>
    </row>
    <row r="170" spans="1:25" x14ac:dyDescent="0.25">
      <c r="A170" t="s">
        <v>95</v>
      </c>
      <c r="B170">
        <v>519.66</v>
      </c>
      <c r="C170">
        <v>514.12900000000002</v>
      </c>
      <c r="D170">
        <v>484.39699999999999</v>
      </c>
      <c r="E170">
        <v>466.92099999999999</v>
      </c>
      <c r="F170">
        <v>320.673</v>
      </c>
      <c r="G170">
        <v>1.23011E-3</v>
      </c>
      <c r="H170">
        <v>0.99970800000000004</v>
      </c>
      <c r="I170">
        <v>0</v>
      </c>
    </row>
    <row r="171" spans="1:25" x14ac:dyDescent="0.25">
      <c r="A171" t="s">
        <v>95</v>
      </c>
      <c r="B171">
        <v>514.98</v>
      </c>
      <c r="C171">
        <v>509.31799999999998</v>
      </c>
      <c r="D171">
        <v>484.47300000000001</v>
      </c>
      <c r="E171">
        <v>468.274</v>
      </c>
      <c r="F171">
        <v>322.09699999999998</v>
      </c>
      <c r="G171">
        <v>1.2301E-3</v>
      </c>
      <c r="H171">
        <v>0.99942699999999995</v>
      </c>
      <c r="I171">
        <v>0</v>
      </c>
    </row>
    <row r="172" spans="1:25" x14ac:dyDescent="0.25">
      <c r="A172" t="s">
        <v>95</v>
      </c>
      <c r="B172">
        <v>517.44500000000005</v>
      </c>
      <c r="C172">
        <v>511.803</v>
      </c>
      <c r="D172">
        <v>483.94499999999999</v>
      </c>
      <c r="E172">
        <v>467.24400000000003</v>
      </c>
      <c r="F172">
        <v>321.03800000000001</v>
      </c>
      <c r="G172">
        <v>1.2300799999999999E-3</v>
      </c>
      <c r="H172">
        <v>0.99902800000000003</v>
      </c>
      <c r="I172">
        <v>0</v>
      </c>
    </row>
    <row r="173" spans="1:25" x14ac:dyDescent="0.25">
      <c r="A173" t="s">
        <v>95</v>
      </c>
      <c r="B173">
        <v>522.19500000000005</v>
      </c>
      <c r="C173">
        <v>516.56700000000001</v>
      </c>
      <c r="D173">
        <v>486.10700000000003</v>
      </c>
      <c r="E173">
        <v>468.84399999999999</v>
      </c>
      <c r="F173">
        <v>322.60899999999998</v>
      </c>
      <c r="G173">
        <v>1.2300499999999999E-3</v>
      </c>
      <c r="H173">
        <v>0.99995800000000001</v>
      </c>
      <c r="I173">
        <v>0</v>
      </c>
    </row>
    <row r="174" spans="1:25" x14ac:dyDescent="0.25">
      <c r="A174" t="s">
        <v>95</v>
      </c>
      <c r="B174">
        <v>516.45500000000004</v>
      </c>
      <c r="C174">
        <v>510.72199999999998</v>
      </c>
      <c r="D174">
        <v>483.44600000000003</v>
      </c>
      <c r="E174">
        <v>466.65300000000002</v>
      </c>
      <c r="F174">
        <v>320.416</v>
      </c>
      <c r="G174">
        <v>1.2300499999999999E-3</v>
      </c>
      <c r="H174">
        <v>0.99999800000000005</v>
      </c>
      <c r="I174">
        <v>0</v>
      </c>
    </row>
    <row r="175" spans="1:25" x14ac:dyDescent="0.25">
      <c r="A175" t="s">
        <v>95</v>
      </c>
      <c r="B175">
        <v>515.279</v>
      </c>
      <c r="C175">
        <v>509.10300000000001</v>
      </c>
      <c r="D175">
        <v>483.709</v>
      </c>
      <c r="E175">
        <v>467.428</v>
      </c>
      <c r="F175">
        <v>321.21899999999999</v>
      </c>
      <c r="G175">
        <v>1.2300600000000001E-3</v>
      </c>
      <c r="H175">
        <v>0.99981100000000001</v>
      </c>
      <c r="I175">
        <v>0</v>
      </c>
    </row>
    <row r="176" spans="1:25" x14ac:dyDescent="0.25">
      <c r="A176" t="s">
        <v>95</v>
      </c>
      <c r="B176">
        <v>514.21199999999999</v>
      </c>
      <c r="C176">
        <v>508.56900000000002</v>
      </c>
      <c r="D176">
        <v>483.27100000000002</v>
      </c>
      <c r="E176">
        <v>466.822</v>
      </c>
      <c r="F176">
        <v>320.58600000000001</v>
      </c>
      <c r="G176">
        <v>1.2300499999999999E-3</v>
      </c>
      <c r="H176">
        <v>0.99982499999999996</v>
      </c>
      <c r="I176">
        <v>0</v>
      </c>
    </row>
    <row r="177" spans="1:9" x14ac:dyDescent="0.25">
      <c r="A177" t="s">
        <v>95</v>
      </c>
      <c r="B177">
        <v>517.57000000000005</v>
      </c>
      <c r="C177">
        <v>511.65199999999999</v>
      </c>
      <c r="D177">
        <v>484.13900000000001</v>
      </c>
      <c r="E177">
        <v>467.22399999999999</v>
      </c>
      <c r="F177">
        <v>321.01100000000002</v>
      </c>
      <c r="G177">
        <v>1.2300499999999999E-3</v>
      </c>
      <c r="H177">
        <v>0.99956999999999996</v>
      </c>
      <c r="I177">
        <v>0</v>
      </c>
    </row>
    <row r="178" spans="1:9" x14ac:dyDescent="0.25">
      <c r="A178" t="s">
        <v>95</v>
      </c>
      <c r="B178">
        <v>519.00199999999995</v>
      </c>
      <c r="C178">
        <v>513.12300000000005</v>
      </c>
      <c r="D178">
        <v>484.233</v>
      </c>
      <c r="E178">
        <v>467.43200000000002</v>
      </c>
      <c r="F178">
        <v>321.197</v>
      </c>
      <c r="G178">
        <v>1.2300600000000001E-3</v>
      </c>
      <c r="H178">
        <v>0.99990699999999999</v>
      </c>
      <c r="I178">
        <v>0</v>
      </c>
    </row>
    <row r="179" spans="1:9" x14ac:dyDescent="0.25">
      <c r="A179" t="s">
        <v>95</v>
      </c>
      <c r="B179">
        <v>515.17200000000003</v>
      </c>
      <c r="C179">
        <v>509.613</v>
      </c>
      <c r="D179">
        <v>483.37700000000001</v>
      </c>
      <c r="E179">
        <v>467.21699999999998</v>
      </c>
      <c r="F179">
        <v>320.97500000000002</v>
      </c>
      <c r="G179">
        <v>1.2300499999999999E-3</v>
      </c>
      <c r="H179">
        <v>0.99971699999999997</v>
      </c>
      <c r="I179">
        <v>0</v>
      </c>
    </row>
    <row r="180" spans="1:9" x14ac:dyDescent="0.25">
      <c r="A180" t="s">
        <v>95</v>
      </c>
      <c r="B180">
        <v>514.76</v>
      </c>
      <c r="C180">
        <v>509.21</v>
      </c>
      <c r="D180">
        <v>482.85</v>
      </c>
      <c r="E180">
        <v>466.666</v>
      </c>
      <c r="F180">
        <v>320.45499999999998</v>
      </c>
      <c r="G180">
        <v>1.2300499999999999E-3</v>
      </c>
      <c r="H180">
        <v>0.99992099999999995</v>
      </c>
      <c r="I180">
        <v>0</v>
      </c>
    </row>
    <row r="181" spans="1:9" x14ac:dyDescent="0.25">
      <c r="A181" t="s">
        <v>95</v>
      </c>
      <c r="B181">
        <v>517.81200000000001</v>
      </c>
      <c r="C181">
        <v>512.11599999999999</v>
      </c>
      <c r="D181">
        <v>484.75599999999997</v>
      </c>
      <c r="E181">
        <v>468.23</v>
      </c>
      <c r="F181">
        <v>322.03199999999998</v>
      </c>
      <c r="G181">
        <v>1.2300499999999999E-3</v>
      </c>
      <c r="H181">
        <v>0.99929100000000004</v>
      </c>
      <c r="I181">
        <v>0</v>
      </c>
    </row>
    <row r="182" spans="1:9" x14ac:dyDescent="0.25">
      <c r="A182" t="s">
        <v>95</v>
      </c>
      <c r="B182">
        <v>514.548</v>
      </c>
      <c r="C182">
        <v>509.02600000000001</v>
      </c>
      <c r="D182">
        <v>483.21800000000002</v>
      </c>
      <c r="E182">
        <v>466.92399999999998</v>
      </c>
      <c r="F182">
        <v>320.74200000000002</v>
      </c>
      <c r="G182">
        <v>1.2300600000000001E-3</v>
      </c>
      <c r="H182">
        <v>0.99985199999999996</v>
      </c>
      <c r="I182">
        <v>0</v>
      </c>
    </row>
    <row r="183" spans="1:9" x14ac:dyDescent="0.25">
      <c r="A183" t="s">
        <v>95</v>
      </c>
      <c r="B183">
        <v>517.57399999999996</v>
      </c>
      <c r="C183">
        <v>511.93400000000003</v>
      </c>
      <c r="D183">
        <v>484.50200000000001</v>
      </c>
      <c r="E183">
        <v>467.93900000000002</v>
      </c>
      <c r="F183">
        <v>321.68200000000002</v>
      </c>
      <c r="G183">
        <v>1.2300600000000001E-3</v>
      </c>
      <c r="H183">
        <v>0.99931400000000004</v>
      </c>
      <c r="I183">
        <v>0</v>
      </c>
    </row>
    <row r="184" spans="1:9" x14ac:dyDescent="0.25">
      <c r="A184" t="s">
        <v>95</v>
      </c>
      <c r="B184">
        <v>516.79600000000005</v>
      </c>
      <c r="C184">
        <v>511.04599999999999</v>
      </c>
      <c r="D184">
        <v>484.20299999999997</v>
      </c>
      <c r="E184">
        <v>467.69299999999998</v>
      </c>
      <c r="F184">
        <v>321.43200000000002</v>
      </c>
      <c r="G184">
        <v>1.2300499999999999E-3</v>
      </c>
      <c r="H184">
        <v>0.99898299999999995</v>
      </c>
      <c r="I184">
        <v>0</v>
      </c>
    </row>
    <row r="185" spans="1:9" x14ac:dyDescent="0.25">
      <c r="A185" t="s">
        <v>95</v>
      </c>
      <c r="B185">
        <v>515.59699999999998</v>
      </c>
      <c r="C185">
        <v>510.19499999999999</v>
      </c>
      <c r="D185">
        <v>485.30200000000002</v>
      </c>
      <c r="E185">
        <v>469.16399999999999</v>
      </c>
      <c r="F185">
        <v>322.94400000000002</v>
      </c>
      <c r="G185">
        <v>1.2300799999999999E-3</v>
      </c>
      <c r="H185">
        <v>0.99995999999999996</v>
      </c>
      <c r="I185">
        <v>0</v>
      </c>
    </row>
    <row r="186" spans="1:9" x14ac:dyDescent="0.25">
      <c r="A186" t="s">
        <v>95</v>
      </c>
      <c r="B186">
        <v>515.38400000000001</v>
      </c>
      <c r="C186">
        <v>509.73500000000001</v>
      </c>
      <c r="D186">
        <v>483.452</v>
      </c>
      <c r="E186">
        <v>467.12900000000002</v>
      </c>
      <c r="F186">
        <v>320.88400000000001</v>
      </c>
      <c r="G186">
        <v>1.2300499999999999E-3</v>
      </c>
      <c r="H186">
        <v>0.99939999999999996</v>
      </c>
      <c r="I186">
        <v>0</v>
      </c>
    </row>
    <row r="187" spans="1:9" x14ac:dyDescent="0.25">
      <c r="A187" t="s">
        <v>95</v>
      </c>
      <c r="B187">
        <v>525.29899999999998</v>
      </c>
      <c r="C187">
        <v>519.66600000000005</v>
      </c>
      <c r="D187">
        <v>484.91</v>
      </c>
      <c r="E187">
        <v>466.34300000000002</v>
      </c>
      <c r="F187">
        <v>320.12900000000002</v>
      </c>
      <c r="G187">
        <v>1.2300499999999999E-3</v>
      </c>
      <c r="H187">
        <v>0.99994000000000005</v>
      </c>
      <c r="I187">
        <v>0</v>
      </c>
    </row>
    <row r="188" spans="1:9" x14ac:dyDescent="0.25">
      <c r="A188" t="s">
        <v>95</v>
      </c>
      <c r="B188">
        <v>528.49099999999999</v>
      </c>
      <c r="C188">
        <v>522.66099999999994</v>
      </c>
      <c r="D188">
        <v>486.69400000000002</v>
      </c>
      <c r="E188">
        <v>467.65100000000001</v>
      </c>
      <c r="F188">
        <v>321.40800000000002</v>
      </c>
      <c r="G188">
        <v>1.2300499999999999E-3</v>
      </c>
      <c r="H188">
        <v>0.99997800000000003</v>
      </c>
      <c r="I188">
        <v>0</v>
      </c>
    </row>
    <row r="189" spans="1:9" x14ac:dyDescent="0.25">
      <c r="A189" t="s">
        <v>95</v>
      </c>
      <c r="B189">
        <v>523.69000000000005</v>
      </c>
      <c r="C189">
        <v>518.04700000000003</v>
      </c>
      <c r="D189">
        <v>484.99799999999999</v>
      </c>
      <c r="E189">
        <v>467.202</v>
      </c>
      <c r="F189">
        <v>320.99599999999998</v>
      </c>
      <c r="G189">
        <v>1.2300499999999999E-3</v>
      </c>
      <c r="H189">
        <v>0.99994499999999997</v>
      </c>
      <c r="I189">
        <v>0</v>
      </c>
    </row>
    <row r="190" spans="1:9" x14ac:dyDescent="0.25">
      <c r="A190" t="s">
        <v>95</v>
      </c>
      <c r="B190">
        <v>529.44399999999996</v>
      </c>
      <c r="C190">
        <v>523.91499999999996</v>
      </c>
      <c r="D190">
        <v>487.10599999999999</v>
      </c>
      <c r="E190">
        <v>468.28300000000002</v>
      </c>
      <c r="F190">
        <v>322.06</v>
      </c>
      <c r="G190">
        <v>1.2300799999999999E-3</v>
      </c>
      <c r="H190">
        <v>0.99952200000000002</v>
      </c>
      <c r="I190">
        <v>0</v>
      </c>
    </row>
    <row r="191" spans="1:9" x14ac:dyDescent="0.25">
      <c r="A191" t="s">
        <v>95</v>
      </c>
      <c r="B191">
        <v>534.29600000000005</v>
      </c>
      <c r="C191">
        <v>528.59699999999998</v>
      </c>
      <c r="D191">
        <v>487.61599999999999</v>
      </c>
      <c r="E191">
        <v>468.33</v>
      </c>
      <c r="F191">
        <v>322.11599999999999</v>
      </c>
      <c r="G191">
        <v>1.2300499999999999E-3</v>
      </c>
      <c r="H191">
        <v>0.99919000000000002</v>
      </c>
      <c r="I191">
        <v>0</v>
      </c>
    </row>
    <row r="192" spans="1:9" x14ac:dyDescent="0.25">
      <c r="A192" t="s">
        <v>95</v>
      </c>
      <c r="B192">
        <v>534.14200000000005</v>
      </c>
      <c r="C192">
        <v>528.50800000000004</v>
      </c>
      <c r="D192">
        <v>487.62</v>
      </c>
      <c r="E192">
        <v>468.03699999999998</v>
      </c>
      <c r="F192">
        <v>321.79300000000001</v>
      </c>
      <c r="G192">
        <v>1.2300499999999999E-3</v>
      </c>
      <c r="H192">
        <v>0.99988200000000005</v>
      </c>
      <c r="I192">
        <v>0</v>
      </c>
    </row>
    <row r="193" spans="1:9" x14ac:dyDescent="0.25">
      <c r="A193" t="s">
        <v>95</v>
      </c>
      <c r="B193">
        <v>536.35</v>
      </c>
      <c r="C193">
        <v>530.548</v>
      </c>
      <c r="D193">
        <v>486.28399999999999</v>
      </c>
      <c r="E193">
        <v>466.59699999999998</v>
      </c>
      <c r="F193">
        <v>320.23500000000001</v>
      </c>
      <c r="G193">
        <v>1.2300499999999999E-3</v>
      </c>
      <c r="H193">
        <v>0.99976699999999996</v>
      </c>
      <c r="I193">
        <v>0</v>
      </c>
    </row>
    <row r="194" spans="1:9" x14ac:dyDescent="0.25">
      <c r="A194" t="s">
        <v>95</v>
      </c>
      <c r="B194">
        <v>538.38900000000001</v>
      </c>
      <c r="C194">
        <v>532.41300000000001</v>
      </c>
      <c r="D194">
        <v>488.029</v>
      </c>
      <c r="E194">
        <v>467.24700000000001</v>
      </c>
      <c r="F194">
        <v>321.029</v>
      </c>
      <c r="G194">
        <v>1.2300499999999999E-3</v>
      </c>
      <c r="H194">
        <v>0.99999700000000002</v>
      </c>
      <c r="I194">
        <v>0</v>
      </c>
    </row>
    <row r="195" spans="1:9" x14ac:dyDescent="0.25">
      <c r="A195" t="s">
        <v>95</v>
      </c>
      <c r="B195">
        <v>528.41200000000003</v>
      </c>
      <c r="C195">
        <v>522.66899999999998</v>
      </c>
      <c r="D195">
        <v>485.053</v>
      </c>
      <c r="E195">
        <v>466.459</v>
      </c>
      <c r="F195">
        <v>320.23399999999998</v>
      </c>
      <c r="G195">
        <v>1.2300499999999999E-3</v>
      </c>
      <c r="H195">
        <v>0.99981100000000001</v>
      </c>
      <c r="I195">
        <v>0</v>
      </c>
    </row>
    <row r="196" spans="1:9" x14ac:dyDescent="0.25">
      <c r="A196" t="s">
        <v>95</v>
      </c>
      <c r="B196">
        <v>516.70399999999995</v>
      </c>
      <c r="C196">
        <v>511.12599999999998</v>
      </c>
      <c r="D196">
        <v>483.51299999999998</v>
      </c>
      <c r="E196">
        <v>467.09800000000001</v>
      </c>
      <c r="F196">
        <v>320.88600000000002</v>
      </c>
      <c r="G196">
        <v>1.2300499999999999E-3</v>
      </c>
      <c r="H196">
        <v>0.99954299999999996</v>
      </c>
      <c r="I196">
        <v>0</v>
      </c>
    </row>
    <row r="197" spans="1:9" x14ac:dyDescent="0.25">
      <c r="A197" t="s">
        <v>95</v>
      </c>
      <c r="B197">
        <v>515.803</v>
      </c>
      <c r="C197">
        <v>510.26400000000001</v>
      </c>
      <c r="D197">
        <v>483.25799999999998</v>
      </c>
      <c r="E197">
        <v>467.12599999999998</v>
      </c>
      <c r="F197">
        <v>320.85300000000001</v>
      </c>
      <c r="G197">
        <v>1.2300499999999999E-3</v>
      </c>
      <c r="H197">
        <v>0.99993500000000002</v>
      </c>
      <c r="I197">
        <v>0</v>
      </c>
    </row>
    <row r="198" spans="1:9" x14ac:dyDescent="0.25">
      <c r="A198" t="s">
        <v>95</v>
      </c>
      <c r="B198">
        <v>519.202</v>
      </c>
      <c r="C198">
        <v>513.55700000000002</v>
      </c>
      <c r="D198">
        <v>484.59899999999999</v>
      </c>
      <c r="E198">
        <v>468.346</v>
      </c>
      <c r="F198">
        <v>322.11900000000003</v>
      </c>
      <c r="G198">
        <v>1.2300499999999999E-3</v>
      </c>
      <c r="H198">
        <v>0.99991699999999994</v>
      </c>
      <c r="I198">
        <v>0</v>
      </c>
    </row>
    <row r="199" spans="1:9" x14ac:dyDescent="0.25">
      <c r="A199" t="s">
        <v>95</v>
      </c>
      <c r="B199">
        <v>519.16099999999994</v>
      </c>
      <c r="C199">
        <v>513.42700000000002</v>
      </c>
      <c r="D199">
        <v>483.71800000000002</v>
      </c>
      <c r="E199">
        <v>467.20600000000002</v>
      </c>
      <c r="F199">
        <v>320.96600000000001</v>
      </c>
      <c r="G199">
        <v>1.2300499999999999E-3</v>
      </c>
      <c r="H199">
        <v>0.99945200000000001</v>
      </c>
      <c r="I199">
        <v>0</v>
      </c>
    </row>
    <row r="200" spans="1:9" x14ac:dyDescent="0.25">
      <c r="A200" t="s">
        <v>95</v>
      </c>
      <c r="B200">
        <v>519.84199999999998</v>
      </c>
      <c r="C200">
        <v>514.24400000000003</v>
      </c>
      <c r="D200">
        <v>484.07100000000003</v>
      </c>
      <c r="E200">
        <v>467.11200000000002</v>
      </c>
      <c r="F200">
        <v>320.90800000000002</v>
      </c>
      <c r="G200">
        <v>1.2300499999999999E-3</v>
      </c>
      <c r="H200">
        <v>0.99992999999999999</v>
      </c>
      <c r="I200">
        <v>0</v>
      </c>
    </row>
    <row r="201" spans="1:9" x14ac:dyDescent="0.25">
      <c r="A201" t="s">
        <v>95</v>
      </c>
      <c r="B201">
        <v>517.51800000000003</v>
      </c>
      <c r="C201">
        <v>511.11700000000002</v>
      </c>
      <c r="D201">
        <v>483.36200000000002</v>
      </c>
      <c r="E201">
        <v>466.91500000000002</v>
      </c>
      <c r="F201">
        <v>320.66899999999998</v>
      </c>
      <c r="G201">
        <v>1.2300499999999999E-3</v>
      </c>
      <c r="H201">
        <v>0.99959500000000001</v>
      </c>
      <c r="I201">
        <v>0</v>
      </c>
    </row>
    <row r="202" spans="1:9" x14ac:dyDescent="0.25">
      <c r="A202" t="s">
        <v>95</v>
      </c>
      <c r="B202">
        <v>514.96799999999996</v>
      </c>
      <c r="C202">
        <v>509.40100000000001</v>
      </c>
      <c r="D202">
        <v>483.80900000000003</v>
      </c>
      <c r="E202">
        <v>467.68400000000003</v>
      </c>
      <c r="F202">
        <v>321.42</v>
      </c>
      <c r="G202">
        <v>1.2300600000000001E-3</v>
      </c>
      <c r="H202">
        <v>0.99979700000000005</v>
      </c>
      <c r="I202">
        <v>0</v>
      </c>
    </row>
    <row r="203" spans="1:9" x14ac:dyDescent="0.25">
      <c r="A203" t="s">
        <v>95</v>
      </c>
      <c r="B203">
        <v>529.04700000000003</v>
      </c>
      <c r="C203">
        <v>523.47299999999996</v>
      </c>
      <c r="D203">
        <v>486.73500000000001</v>
      </c>
      <c r="E203">
        <v>468.661</v>
      </c>
      <c r="F203">
        <v>322.447</v>
      </c>
      <c r="G203">
        <v>1.2300900000000001E-3</v>
      </c>
      <c r="H203">
        <v>0.99916199999999999</v>
      </c>
      <c r="I203">
        <v>0</v>
      </c>
    </row>
    <row r="204" spans="1:9" x14ac:dyDescent="0.25">
      <c r="A204" t="s">
        <v>95</v>
      </c>
      <c r="B204">
        <v>517.62</v>
      </c>
      <c r="C204">
        <v>511.70800000000003</v>
      </c>
      <c r="D204">
        <v>483.47199999999998</v>
      </c>
      <c r="E204">
        <v>467.21199999999999</v>
      </c>
      <c r="F204">
        <v>320.95</v>
      </c>
      <c r="G204">
        <v>1.2300499999999999E-3</v>
      </c>
      <c r="H204">
        <v>0.999996</v>
      </c>
      <c r="I204">
        <v>0</v>
      </c>
    </row>
    <row r="205" spans="1:9" x14ac:dyDescent="0.25">
      <c r="A205" t="s">
        <v>95</v>
      </c>
      <c r="B205">
        <v>520.16399999999999</v>
      </c>
      <c r="C205">
        <v>514.46299999999997</v>
      </c>
      <c r="D205">
        <v>484.57499999999999</v>
      </c>
      <c r="E205">
        <v>467.358</v>
      </c>
      <c r="F205">
        <v>321.10700000000003</v>
      </c>
      <c r="G205">
        <v>1.2300499999999999E-3</v>
      </c>
      <c r="H205">
        <v>0.99848499999999996</v>
      </c>
      <c r="I205">
        <v>0</v>
      </c>
    </row>
    <row r="206" spans="1:9" x14ac:dyDescent="0.25">
      <c r="A206" t="s">
        <v>95</v>
      </c>
      <c r="B206">
        <v>514.25</v>
      </c>
      <c r="C206">
        <v>508.44499999999999</v>
      </c>
      <c r="D206">
        <v>483.899</v>
      </c>
      <c r="E206">
        <v>467.73099999999999</v>
      </c>
      <c r="F206">
        <v>321.529</v>
      </c>
      <c r="G206">
        <v>1.2300499999999999E-3</v>
      </c>
      <c r="H206">
        <v>0.99981699999999996</v>
      </c>
      <c r="I206">
        <v>0</v>
      </c>
    </row>
    <row r="207" spans="1:9" x14ac:dyDescent="0.25">
      <c r="A207" t="s">
        <v>95</v>
      </c>
      <c r="B207">
        <v>515.79300000000001</v>
      </c>
      <c r="C207">
        <v>510.21</v>
      </c>
      <c r="D207">
        <v>483.459</v>
      </c>
      <c r="E207">
        <v>467.202</v>
      </c>
      <c r="F207">
        <v>320.95299999999997</v>
      </c>
      <c r="G207">
        <v>1.23007E-3</v>
      </c>
      <c r="H207">
        <v>0.99992000000000003</v>
      </c>
      <c r="I207">
        <v>0</v>
      </c>
    </row>
    <row r="208" spans="1:9" x14ac:dyDescent="0.25">
      <c r="A208" t="s">
        <v>95</v>
      </c>
      <c r="B208">
        <v>519.90300000000002</v>
      </c>
      <c r="C208">
        <v>514.35</v>
      </c>
      <c r="D208">
        <v>485.029</v>
      </c>
      <c r="E208">
        <v>467.80900000000003</v>
      </c>
      <c r="F208">
        <v>321.43099999999998</v>
      </c>
      <c r="G208">
        <v>1.2300499999999999E-3</v>
      </c>
      <c r="H208">
        <v>0.99987099999999995</v>
      </c>
      <c r="I208">
        <v>0</v>
      </c>
    </row>
    <row r="209" spans="1:25" x14ac:dyDescent="0.25">
      <c r="A209" t="s">
        <v>95</v>
      </c>
      <c r="B209">
        <v>516.98400000000004</v>
      </c>
      <c r="C209">
        <v>511.447</v>
      </c>
      <c r="D209">
        <v>484.67099999999999</v>
      </c>
      <c r="E209">
        <v>468.07100000000003</v>
      </c>
      <c r="F209">
        <v>321.81900000000002</v>
      </c>
      <c r="G209">
        <v>1.2300499999999999E-3</v>
      </c>
      <c r="H209">
        <v>0.99999800000000005</v>
      </c>
      <c r="I209">
        <v>0</v>
      </c>
    </row>
    <row r="210" spans="1:25" x14ac:dyDescent="0.25">
      <c r="A210" t="s">
        <v>95</v>
      </c>
      <c r="B210">
        <v>518.72699999999998</v>
      </c>
      <c r="C210">
        <v>513.22299999999996</v>
      </c>
      <c r="D210">
        <v>484.80900000000003</v>
      </c>
      <c r="E210">
        <v>468.09199999999998</v>
      </c>
      <c r="F210">
        <v>321.87099999999998</v>
      </c>
      <c r="G210">
        <v>1.2300600000000001E-3</v>
      </c>
      <c r="H210">
        <v>0.99998100000000001</v>
      </c>
      <c r="I210">
        <v>0</v>
      </c>
    </row>
    <row r="211" spans="1:25" x14ac:dyDescent="0.25">
      <c r="A211" t="s">
        <v>95</v>
      </c>
      <c r="B211">
        <v>516.52700000000004</v>
      </c>
      <c r="C211">
        <v>510.97800000000001</v>
      </c>
      <c r="D211">
        <v>483.71699999999998</v>
      </c>
      <c r="E211">
        <v>467.053</v>
      </c>
      <c r="F211">
        <v>320.72000000000003</v>
      </c>
      <c r="G211">
        <v>1.2300499999999999E-3</v>
      </c>
      <c r="H211">
        <v>0.99951199999999996</v>
      </c>
      <c r="I211">
        <v>0</v>
      </c>
    </row>
    <row r="212" spans="1:25" x14ac:dyDescent="0.25">
      <c r="A212" t="s">
        <v>95</v>
      </c>
      <c r="B212">
        <v>514.49400000000003</v>
      </c>
      <c r="C212">
        <v>508.96800000000002</v>
      </c>
      <c r="D212">
        <v>484.20400000000001</v>
      </c>
      <c r="E212">
        <v>468.04</v>
      </c>
      <c r="F212">
        <v>321.839</v>
      </c>
      <c r="G212">
        <v>1.2300499999999999E-3</v>
      </c>
      <c r="H212">
        <v>0.99992099999999995</v>
      </c>
      <c r="I212">
        <v>0</v>
      </c>
    </row>
    <row r="213" spans="1:25" x14ac:dyDescent="0.25">
      <c r="A213" t="s">
        <v>95</v>
      </c>
      <c r="B213">
        <v>518.51499999999999</v>
      </c>
      <c r="C213">
        <v>512.28099999999995</v>
      </c>
      <c r="D213">
        <v>484.21699999999998</v>
      </c>
      <c r="E213">
        <v>466.88900000000001</v>
      </c>
      <c r="F213">
        <v>320.608</v>
      </c>
      <c r="G213">
        <v>1.2300499999999999E-3</v>
      </c>
      <c r="H213">
        <v>0.99990000000000001</v>
      </c>
      <c r="I213">
        <v>0</v>
      </c>
    </row>
    <row r="214" spans="1:25" x14ac:dyDescent="0.25">
      <c r="A214" t="s">
        <v>95</v>
      </c>
      <c r="B214">
        <v>516.93299999999999</v>
      </c>
      <c r="C214">
        <v>511.10500000000002</v>
      </c>
      <c r="D214">
        <v>484.21300000000002</v>
      </c>
      <c r="E214">
        <v>467.92200000000003</v>
      </c>
      <c r="F214">
        <v>321.69</v>
      </c>
      <c r="G214">
        <v>1.2300499999999999E-3</v>
      </c>
      <c r="H214">
        <v>0.99989899999999998</v>
      </c>
      <c r="I214">
        <v>0</v>
      </c>
    </row>
    <row r="215" spans="1:25" x14ac:dyDescent="0.25">
      <c r="A215" t="s">
        <v>95</v>
      </c>
      <c r="B215">
        <v>515.29499999999996</v>
      </c>
      <c r="C215">
        <v>509.44299999999998</v>
      </c>
      <c r="D215">
        <v>483.64100000000002</v>
      </c>
      <c r="E215">
        <v>467.541</v>
      </c>
      <c r="F215">
        <v>321.32100000000003</v>
      </c>
      <c r="G215">
        <v>1.2300499999999999E-3</v>
      </c>
      <c r="H215">
        <v>0.99991300000000005</v>
      </c>
      <c r="I215">
        <v>0</v>
      </c>
    </row>
    <row r="216" spans="1:25" x14ac:dyDescent="0.25">
      <c r="A216" t="s">
        <v>95</v>
      </c>
      <c r="B216">
        <v>516.06799999999998</v>
      </c>
      <c r="C216">
        <v>510.28800000000001</v>
      </c>
      <c r="D216">
        <v>483.23599999999999</v>
      </c>
      <c r="E216">
        <v>466.73700000000002</v>
      </c>
      <c r="F216">
        <v>320.46899999999999</v>
      </c>
      <c r="G216">
        <v>1.2300499999999999E-3</v>
      </c>
      <c r="H216">
        <v>0.99915299999999996</v>
      </c>
      <c r="I216">
        <v>0</v>
      </c>
    </row>
    <row r="217" spans="1:25" x14ac:dyDescent="0.25">
      <c r="A217" t="s">
        <v>95</v>
      </c>
      <c r="B217">
        <v>516.76900000000001</v>
      </c>
      <c r="C217">
        <v>510.94799999999998</v>
      </c>
      <c r="D217">
        <v>484.22500000000002</v>
      </c>
      <c r="E217">
        <v>467.62200000000001</v>
      </c>
      <c r="F217">
        <v>321.363</v>
      </c>
      <c r="G217">
        <v>1.2300499999999999E-3</v>
      </c>
      <c r="H217">
        <v>0.99949399999999999</v>
      </c>
      <c r="I217">
        <v>0</v>
      </c>
    </row>
    <row r="218" spans="1:25" x14ac:dyDescent="0.25">
      <c r="A218" t="s">
        <v>95</v>
      </c>
      <c r="B218">
        <v>518.45299999999997</v>
      </c>
      <c r="C218">
        <v>512.78599999999994</v>
      </c>
      <c r="D218">
        <v>483.79899999999998</v>
      </c>
      <c r="E218">
        <v>466.81099999999998</v>
      </c>
      <c r="F218">
        <v>320.56400000000002</v>
      </c>
      <c r="G218">
        <v>1.2300600000000001E-3</v>
      </c>
      <c r="H218">
        <v>0.99991200000000002</v>
      </c>
      <c r="I218">
        <v>0</v>
      </c>
    </row>
    <row r="219" spans="1:25" x14ac:dyDescent="0.25">
      <c r="A219" t="s">
        <v>95</v>
      </c>
      <c r="B219">
        <v>515.33399999999995</v>
      </c>
      <c r="C219">
        <v>509.33699999999999</v>
      </c>
      <c r="D219">
        <v>483.60899999999998</v>
      </c>
      <c r="E219">
        <v>467.36900000000003</v>
      </c>
      <c r="F219">
        <v>321.15300000000002</v>
      </c>
      <c r="G219">
        <v>1.2300499999999999E-3</v>
      </c>
      <c r="H219">
        <v>0.99991600000000003</v>
      </c>
      <c r="I219">
        <v>0</v>
      </c>
    </row>
    <row r="220" spans="1:25" x14ac:dyDescent="0.25">
      <c r="A220" t="s">
        <v>95</v>
      </c>
      <c r="B220">
        <v>515.57399999999996</v>
      </c>
      <c r="C220">
        <v>509.80599999999998</v>
      </c>
      <c r="D220">
        <v>484.428</v>
      </c>
      <c r="E220">
        <v>467.92099999999999</v>
      </c>
      <c r="F220">
        <v>321.72500000000002</v>
      </c>
      <c r="G220">
        <v>1.2300499999999999E-3</v>
      </c>
      <c r="H220">
        <v>0.99986299999999995</v>
      </c>
      <c r="I220">
        <v>0</v>
      </c>
    </row>
    <row r="221" spans="1:25" x14ac:dyDescent="0.25">
      <c r="A221" t="s">
        <v>95</v>
      </c>
      <c r="B221">
        <v>514.80200000000002</v>
      </c>
      <c r="C221">
        <v>509.40699999999998</v>
      </c>
      <c r="D221">
        <v>483.68299999999999</v>
      </c>
      <c r="E221">
        <v>467.53699999999998</v>
      </c>
      <c r="F221">
        <v>321.35199999999998</v>
      </c>
      <c r="G221">
        <v>1.2300499999999999E-3</v>
      </c>
      <c r="H221">
        <v>0.99997899999999995</v>
      </c>
      <c r="I221">
        <v>0</v>
      </c>
    </row>
    <row r="222" spans="1:25" x14ac:dyDescent="0.25">
      <c r="A222" t="s">
        <v>95</v>
      </c>
      <c r="B222">
        <v>520.44200000000001</v>
      </c>
      <c r="C222">
        <v>514.80100000000004</v>
      </c>
      <c r="D222">
        <v>484.09899999999999</v>
      </c>
      <c r="E222">
        <v>466.72</v>
      </c>
      <c r="F222">
        <v>320.49700000000001</v>
      </c>
      <c r="G222">
        <v>1.2300600000000001E-3</v>
      </c>
      <c r="H222">
        <v>0.99967799999999996</v>
      </c>
      <c r="I222">
        <v>0</v>
      </c>
    </row>
    <row r="223" spans="1:25" x14ac:dyDescent="0.25">
      <c r="A223" t="s">
        <v>95</v>
      </c>
      <c r="B223">
        <v>517.85500000000002</v>
      </c>
      <c r="C223">
        <v>512.11900000000003</v>
      </c>
      <c r="D223">
        <v>483.387</v>
      </c>
      <c r="E223">
        <v>466.47199999999998</v>
      </c>
      <c r="F223">
        <v>320.23599999999999</v>
      </c>
      <c r="G223">
        <v>1.2300499999999999E-3</v>
      </c>
      <c r="H223">
        <v>0.99963000000000002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95</v>
      </c>
      <c r="B224">
        <v>526.00599999999997</v>
      </c>
      <c r="C224">
        <v>520.351</v>
      </c>
      <c r="D224">
        <v>485.43400000000003</v>
      </c>
      <c r="E224">
        <v>467.20600000000002</v>
      </c>
      <c r="F224">
        <v>320.79700000000003</v>
      </c>
      <c r="G224">
        <v>1.2300499999999999E-3</v>
      </c>
      <c r="H224">
        <v>0.99988600000000005</v>
      </c>
      <c r="I224">
        <v>0</v>
      </c>
      <c r="R224">
        <f>AVERAGE(B175:B224)</f>
        <v>519.81943999999999</v>
      </c>
      <c r="S224">
        <f>AVERAGE(C175:C224)</f>
        <v>514.1083799999999</v>
      </c>
      <c r="U224">
        <f>_xlfn.VAR.P(B175:B224)</f>
        <v>38.215946286400083</v>
      </c>
      <c r="V224">
        <f>_xlfn.VAR.P(C175:C224)</f>
        <v>38.093990755599989</v>
      </c>
      <c r="X224">
        <f>1.96*SQRT(U224)/50</f>
        <v>0.24233066603617015</v>
      </c>
      <c r="Y224">
        <f>1.96*SQRT(V224)/50</f>
        <v>0.24194369170260496</v>
      </c>
    </row>
    <row r="225" spans="1:9" x14ac:dyDescent="0.25">
      <c r="A225" t="s">
        <v>95</v>
      </c>
      <c r="B225">
        <v>26044.818599999999</v>
      </c>
      <c r="C225" t="s">
        <v>36</v>
      </c>
    </row>
    <row r="226" spans="1:9" x14ac:dyDescent="0.25">
      <c r="A226" t="s">
        <v>109</v>
      </c>
      <c r="B226">
        <v>522.26400000000001</v>
      </c>
      <c r="C226">
        <v>516.72500000000002</v>
      </c>
      <c r="D226">
        <v>485.14600000000002</v>
      </c>
      <c r="E226">
        <v>466.69299999999998</v>
      </c>
      <c r="F226">
        <v>320.54000000000002</v>
      </c>
      <c r="G226">
        <v>1.2300499999999999E-3</v>
      </c>
      <c r="H226">
        <v>0.99984300000000004</v>
      </c>
      <c r="I226">
        <v>0</v>
      </c>
    </row>
    <row r="227" spans="1:9" x14ac:dyDescent="0.25">
      <c r="A227" t="s">
        <v>109</v>
      </c>
      <c r="B227">
        <v>519.351</v>
      </c>
      <c r="C227">
        <v>513.36900000000003</v>
      </c>
      <c r="D227">
        <v>484.721</v>
      </c>
      <c r="E227">
        <v>467.26299999999998</v>
      </c>
      <c r="F227">
        <v>321.12700000000001</v>
      </c>
      <c r="G227">
        <v>1.2300499999999999E-3</v>
      </c>
      <c r="H227">
        <v>0.99984899999999999</v>
      </c>
      <c r="I227">
        <v>0</v>
      </c>
    </row>
    <row r="228" spans="1:9" x14ac:dyDescent="0.25">
      <c r="A228" t="s">
        <v>109</v>
      </c>
      <c r="B228">
        <v>526.077</v>
      </c>
      <c r="C228">
        <v>519.92200000000003</v>
      </c>
      <c r="D228">
        <v>485.83499999999998</v>
      </c>
      <c r="E228">
        <v>466.77600000000001</v>
      </c>
      <c r="F228">
        <v>320.61200000000002</v>
      </c>
      <c r="G228">
        <v>1.2300499999999999E-3</v>
      </c>
      <c r="H228">
        <v>0.99948400000000004</v>
      </c>
      <c r="I228">
        <v>0</v>
      </c>
    </row>
    <row r="229" spans="1:9" x14ac:dyDescent="0.25">
      <c r="A229" t="s">
        <v>109</v>
      </c>
      <c r="B229">
        <v>534.38</v>
      </c>
      <c r="C229">
        <v>528.846</v>
      </c>
      <c r="D229">
        <v>486.565</v>
      </c>
      <c r="E229">
        <v>466.322</v>
      </c>
      <c r="F229">
        <v>320.03399999999999</v>
      </c>
      <c r="G229">
        <v>1.2300499999999999E-3</v>
      </c>
      <c r="H229">
        <v>0.99974099999999999</v>
      </c>
      <c r="I229">
        <v>0</v>
      </c>
    </row>
    <row r="230" spans="1:9" x14ac:dyDescent="0.25">
      <c r="A230" t="s">
        <v>109</v>
      </c>
      <c r="B230">
        <v>524.92100000000005</v>
      </c>
      <c r="C230">
        <v>519.13099999999997</v>
      </c>
      <c r="D230">
        <v>484.52199999999999</v>
      </c>
      <c r="E230">
        <v>465.69299999999998</v>
      </c>
      <c r="F230">
        <v>319.52</v>
      </c>
      <c r="G230">
        <v>1.2300499999999999E-3</v>
      </c>
      <c r="H230">
        <v>0.99917</v>
      </c>
      <c r="I230">
        <v>0</v>
      </c>
    </row>
    <row r="231" spans="1:9" x14ac:dyDescent="0.25">
      <c r="A231" t="s">
        <v>109</v>
      </c>
      <c r="B231">
        <v>518.726</v>
      </c>
      <c r="C231">
        <v>513.06799999999998</v>
      </c>
      <c r="D231">
        <v>484.57299999999998</v>
      </c>
      <c r="E231">
        <v>466.964</v>
      </c>
      <c r="F231">
        <v>320.82400000000001</v>
      </c>
      <c r="G231">
        <v>1.2300499999999999E-3</v>
      </c>
      <c r="H231">
        <v>0.99992499999999995</v>
      </c>
      <c r="I231">
        <v>0</v>
      </c>
    </row>
    <row r="232" spans="1:9" x14ac:dyDescent="0.25">
      <c r="A232" t="s">
        <v>109</v>
      </c>
      <c r="B232">
        <v>525.68499999999995</v>
      </c>
      <c r="C232">
        <v>519.84</v>
      </c>
      <c r="D232">
        <v>485.85599999999999</v>
      </c>
      <c r="E232">
        <v>466.69900000000001</v>
      </c>
      <c r="F232">
        <v>320.56900000000002</v>
      </c>
      <c r="G232">
        <v>1.2300499999999999E-3</v>
      </c>
      <c r="H232">
        <v>0.99897400000000003</v>
      </c>
      <c r="I232">
        <v>0</v>
      </c>
    </row>
    <row r="233" spans="1:9" x14ac:dyDescent="0.25">
      <c r="A233" t="s">
        <v>109</v>
      </c>
      <c r="B233">
        <v>520.67499999999995</v>
      </c>
      <c r="C233">
        <v>515.02800000000002</v>
      </c>
      <c r="D233">
        <v>484.77</v>
      </c>
      <c r="E233">
        <v>466.97300000000001</v>
      </c>
      <c r="F233">
        <v>320.83300000000003</v>
      </c>
      <c r="G233">
        <v>1.2300499999999999E-3</v>
      </c>
      <c r="H233">
        <v>0.99933300000000003</v>
      </c>
      <c r="I233">
        <v>0</v>
      </c>
    </row>
    <row r="234" spans="1:9" x14ac:dyDescent="0.25">
      <c r="A234" t="s">
        <v>109</v>
      </c>
      <c r="B234">
        <v>516.21699999999998</v>
      </c>
      <c r="C234">
        <v>510.21100000000001</v>
      </c>
      <c r="D234">
        <v>483.71699999999998</v>
      </c>
      <c r="E234">
        <v>466.678</v>
      </c>
      <c r="F234">
        <v>320.54300000000001</v>
      </c>
      <c r="G234">
        <v>1.2300499999999999E-3</v>
      </c>
      <c r="H234">
        <v>0.99847600000000003</v>
      </c>
      <c r="I234">
        <v>0</v>
      </c>
    </row>
    <row r="235" spans="1:9" x14ac:dyDescent="0.25">
      <c r="A235" t="s">
        <v>109</v>
      </c>
      <c r="B235">
        <v>518.30200000000002</v>
      </c>
      <c r="C235">
        <v>512.25099999999998</v>
      </c>
      <c r="D235">
        <v>484.70400000000001</v>
      </c>
      <c r="E235">
        <v>467.23399999999998</v>
      </c>
      <c r="F235">
        <v>321.07600000000002</v>
      </c>
      <c r="G235">
        <v>1.2300499999999999E-3</v>
      </c>
      <c r="H235">
        <v>0.99992400000000004</v>
      </c>
      <c r="I235">
        <v>0</v>
      </c>
    </row>
    <row r="236" spans="1:9" x14ac:dyDescent="0.25">
      <c r="A236" t="s">
        <v>109</v>
      </c>
      <c r="B236">
        <v>517.87</v>
      </c>
      <c r="C236">
        <v>512.23299999999995</v>
      </c>
      <c r="D236">
        <v>483.43200000000002</v>
      </c>
      <c r="E236">
        <v>466.17599999999999</v>
      </c>
      <c r="F236">
        <v>320.05900000000003</v>
      </c>
      <c r="G236">
        <v>1.2300600000000001E-3</v>
      </c>
      <c r="H236">
        <v>0.999919</v>
      </c>
      <c r="I236">
        <v>0</v>
      </c>
    </row>
    <row r="237" spans="1:9" x14ac:dyDescent="0.25">
      <c r="A237" t="s">
        <v>109</v>
      </c>
      <c r="B237">
        <v>516.15</v>
      </c>
      <c r="C237">
        <v>510.45800000000003</v>
      </c>
      <c r="D237">
        <v>484.24400000000003</v>
      </c>
      <c r="E237">
        <v>467.274</v>
      </c>
      <c r="F237">
        <v>321.13200000000001</v>
      </c>
      <c r="G237">
        <v>1.2300600000000001E-3</v>
      </c>
      <c r="H237">
        <v>0.99978900000000004</v>
      </c>
      <c r="I237">
        <v>0</v>
      </c>
    </row>
    <row r="238" spans="1:9" x14ac:dyDescent="0.25">
      <c r="A238" t="s">
        <v>109</v>
      </c>
      <c r="B238">
        <v>523.29899999999998</v>
      </c>
      <c r="C238">
        <v>517.52099999999996</v>
      </c>
      <c r="D238">
        <v>485.142</v>
      </c>
      <c r="E238">
        <v>467.14800000000002</v>
      </c>
      <c r="F238">
        <v>320.94400000000002</v>
      </c>
      <c r="G238">
        <v>1.2300499999999999E-3</v>
      </c>
      <c r="H238">
        <v>0.99966200000000005</v>
      </c>
      <c r="I238">
        <v>0</v>
      </c>
    </row>
    <row r="239" spans="1:9" x14ac:dyDescent="0.25">
      <c r="A239" t="s">
        <v>109</v>
      </c>
      <c r="B239">
        <v>518.94600000000003</v>
      </c>
      <c r="C239">
        <v>513.173</v>
      </c>
      <c r="D239">
        <v>484.48</v>
      </c>
      <c r="E239">
        <v>467.27499999999998</v>
      </c>
      <c r="F239">
        <v>321.14800000000002</v>
      </c>
      <c r="G239">
        <v>1.2300499999999999E-3</v>
      </c>
      <c r="H239">
        <v>0.99951800000000002</v>
      </c>
      <c r="I239">
        <v>0</v>
      </c>
    </row>
    <row r="240" spans="1:9" x14ac:dyDescent="0.25">
      <c r="A240" t="s">
        <v>109</v>
      </c>
      <c r="B240">
        <v>515.95699999999999</v>
      </c>
      <c r="C240">
        <v>510.37400000000002</v>
      </c>
      <c r="D240">
        <v>484.41199999999998</v>
      </c>
      <c r="E240">
        <v>467.41199999999998</v>
      </c>
      <c r="F240">
        <v>321.262</v>
      </c>
      <c r="G240">
        <v>1.2300600000000001E-3</v>
      </c>
      <c r="H240">
        <v>0.99990400000000002</v>
      </c>
      <c r="I240">
        <v>0</v>
      </c>
    </row>
    <row r="241" spans="1:9" x14ac:dyDescent="0.25">
      <c r="A241" t="s">
        <v>109</v>
      </c>
      <c r="B241">
        <v>519.28099999999995</v>
      </c>
      <c r="C241">
        <v>513.59199999999998</v>
      </c>
      <c r="D241">
        <v>485.01</v>
      </c>
      <c r="E241">
        <v>467.41699999999997</v>
      </c>
      <c r="F241">
        <v>321.3</v>
      </c>
      <c r="G241">
        <v>1.2300499999999999E-3</v>
      </c>
      <c r="H241">
        <v>0.99939500000000003</v>
      </c>
      <c r="I241">
        <v>0</v>
      </c>
    </row>
    <row r="242" spans="1:9" x14ac:dyDescent="0.25">
      <c r="A242" t="s">
        <v>109</v>
      </c>
      <c r="B242">
        <v>526.80200000000002</v>
      </c>
      <c r="C242">
        <v>521.19799999999998</v>
      </c>
      <c r="D242">
        <v>486.09300000000002</v>
      </c>
      <c r="E242">
        <v>467.07</v>
      </c>
      <c r="F242">
        <v>320.94299999999998</v>
      </c>
      <c r="G242">
        <v>1.2300499999999999E-3</v>
      </c>
      <c r="H242">
        <v>0.99976600000000004</v>
      </c>
      <c r="I242">
        <v>0</v>
      </c>
    </row>
    <row r="243" spans="1:9" x14ac:dyDescent="0.25">
      <c r="A243" t="s">
        <v>109</v>
      </c>
      <c r="B243">
        <v>514.59400000000005</v>
      </c>
      <c r="C243">
        <v>508.57400000000001</v>
      </c>
      <c r="D243">
        <v>484.649</v>
      </c>
      <c r="E243">
        <v>467.50200000000001</v>
      </c>
      <c r="F243">
        <v>321.37400000000002</v>
      </c>
      <c r="G243">
        <v>1.2300499999999999E-3</v>
      </c>
      <c r="H243">
        <v>0.99996300000000005</v>
      </c>
      <c r="I243">
        <v>0</v>
      </c>
    </row>
    <row r="244" spans="1:9" x14ac:dyDescent="0.25">
      <c r="A244" t="s">
        <v>109</v>
      </c>
      <c r="B244">
        <v>516.76</v>
      </c>
      <c r="C244">
        <v>511.25200000000001</v>
      </c>
      <c r="D244">
        <v>485.79399999999998</v>
      </c>
      <c r="E244">
        <v>468.541</v>
      </c>
      <c r="F244">
        <v>322.41300000000001</v>
      </c>
      <c r="G244">
        <v>1.2300499999999999E-3</v>
      </c>
      <c r="H244">
        <v>0.99974600000000002</v>
      </c>
      <c r="I244">
        <v>0</v>
      </c>
    </row>
    <row r="245" spans="1:9" x14ac:dyDescent="0.25">
      <c r="A245" t="s">
        <v>109</v>
      </c>
      <c r="B245">
        <v>515.03200000000004</v>
      </c>
      <c r="C245">
        <v>509.09899999999999</v>
      </c>
      <c r="D245">
        <v>483.26400000000001</v>
      </c>
      <c r="E245">
        <v>466.334</v>
      </c>
      <c r="F245">
        <v>320.22699999999998</v>
      </c>
      <c r="G245">
        <v>1.2300499999999999E-3</v>
      </c>
      <c r="H245">
        <v>0.99936400000000003</v>
      </c>
      <c r="I245">
        <v>0</v>
      </c>
    </row>
    <row r="246" spans="1:9" x14ac:dyDescent="0.25">
      <c r="A246" t="s">
        <v>109</v>
      </c>
      <c r="B246">
        <v>520.16600000000005</v>
      </c>
      <c r="C246">
        <v>513.90899999999999</v>
      </c>
      <c r="D246">
        <v>483.75599999999997</v>
      </c>
      <c r="E246">
        <v>465.702</v>
      </c>
      <c r="F246">
        <v>319.57499999999999</v>
      </c>
      <c r="G246">
        <v>1.2300499999999999E-3</v>
      </c>
      <c r="H246">
        <v>0.99970199999999998</v>
      </c>
      <c r="I246">
        <v>0</v>
      </c>
    </row>
    <row r="247" spans="1:9" x14ac:dyDescent="0.25">
      <c r="A247" t="s">
        <v>109</v>
      </c>
      <c r="B247">
        <v>518.25</v>
      </c>
      <c r="C247">
        <v>512.54399999999998</v>
      </c>
      <c r="D247">
        <v>485.404</v>
      </c>
      <c r="E247">
        <v>467.73</v>
      </c>
      <c r="F247">
        <v>321.58699999999999</v>
      </c>
      <c r="G247">
        <v>1.2300600000000001E-3</v>
      </c>
      <c r="H247">
        <v>0.99995000000000001</v>
      </c>
      <c r="I247">
        <v>0</v>
      </c>
    </row>
    <row r="248" spans="1:9" x14ac:dyDescent="0.25">
      <c r="A248" t="s">
        <v>109</v>
      </c>
      <c r="B248">
        <v>519.25199999999995</v>
      </c>
      <c r="C248">
        <v>513.14800000000002</v>
      </c>
      <c r="D248">
        <v>484.15</v>
      </c>
      <c r="E248">
        <v>466.26100000000002</v>
      </c>
      <c r="F248">
        <v>320.14999999999998</v>
      </c>
      <c r="G248">
        <v>1.2300600000000001E-3</v>
      </c>
      <c r="H248">
        <v>0.99841599999999997</v>
      </c>
      <c r="I248">
        <v>0</v>
      </c>
    </row>
    <row r="249" spans="1:9" x14ac:dyDescent="0.25">
      <c r="A249" t="s">
        <v>109</v>
      </c>
      <c r="B249">
        <v>518.32799999999997</v>
      </c>
      <c r="C249">
        <v>512.41999999999996</v>
      </c>
      <c r="D249">
        <v>484.30399999999997</v>
      </c>
      <c r="E249">
        <v>466.71699999999998</v>
      </c>
      <c r="F249">
        <v>320.565</v>
      </c>
      <c r="G249">
        <v>1.2300499999999999E-3</v>
      </c>
      <c r="H249">
        <v>0.99899099999999996</v>
      </c>
      <c r="I249">
        <v>0</v>
      </c>
    </row>
    <row r="250" spans="1:9" x14ac:dyDescent="0.25">
      <c r="A250" t="s">
        <v>109</v>
      </c>
      <c r="B250">
        <v>516.06899999999996</v>
      </c>
      <c r="C250">
        <v>510.43</v>
      </c>
      <c r="D250">
        <v>484.67500000000001</v>
      </c>
      <c r="E250">
        <v>467.28500000000003</v>
      </c>
      <c r="F250">
        <v>321.166</v>
      </c>
      <c r="G250">
        <v>1.2300499999999999E-3</v>
      </c>
      <c r="H250">
        <v>0.99988299999999997</v>
      </c>
      <c r="I250">
        <v>0</v>
      </c>
    </row>
    <row r="251" spans="1:9" x14ac:dyDescent="0.25">
      <c r="A251" t="s">
        <v>109</v>
      </c>
      <c r="B251">
        <v>514.76499999999999</v>
      </c>
      <c r="C251">
        <v>509.12700000000001</v>
      </c>
      <c r="D251">
        <v>484.35</v>
      </c>
      <c r="E251">
        <v>467.16699999999997</v>
      </c>
      <c r="F251">
        <v>321.04500000000002</v>
      </c>
      <c r="G251">
        <v>1.2300600000000001E-3</v>
      </c>
      <c r="H251">
        <v>0.99997599999999998</v>
      </c>
      <c r="I251">
        <v>0</v>
      </c>
    </row>
    <row r="252" spans="1:9" x14ac:dyDescent="0.25">
      <c r="A252" t="s">
        <v>109</v>
      </c>
      <c r="B252">
        <v>519.54</v>
      </c>
      <c r="C252">
        <v>513.38699999999994</v>
      </c>
      <c r="D252">
        <v>483.19</v>
      </c>
      <c r="E252">
        <v>465.43799999999999</v>
      </c>
      <c r="F252">
        <v>319.303</v>
      </c>
      <c r="G252">
        <v>1.2300499999999999E-3</v>
      </c>
      <c r="H252">
        <v>0.99939900000000004</v>
      </c>
      <c r="I252">
        <v>0</v>
      </c>
    </row>
    <row r="253" spans="1:9" x14ac:dyDescent="0.25">
      <c r="A253" t="s">
        <v>109</v>
      </c>
      <c r="B253">
        <v>514.64300000000003</v>
      </c>
      <c r="C253">
        <v>509.00099999999998</v>
      </c>
      <c r="D253">
        <v>484.79</v>
      </c>
      <c r="E253">
        <v>467.62599999999998</v>
      </c>
      <c r="F253">
        <v>321.51400000000001</v>
      </c>
      <c r="G253">
        <v>1.2300499999999999E-3</v>
      </c>
      <c r="H253">
        <v>0.999614</v>
      </c>
      <c r="I253">
        <v>0</v>
      </c>
    </row>
    <row r="254" spans="1:9" x14ac:dyDescent="0.25">
      <c r="A254" t="s">
        <v>109</v>
      </c>
      <c r="B254">
        <v>518.25800000000004</v>
      </c>
      <c r="C254">
        <v>512.47900000000004</v>
      </c>
      <c r="D254">
        <v>484.94900000000001</v>
      </c>
      <c r="E254">
        <v>467.49799999999999</v>
      </c>
      <c r="F254">
        <v>321.34899999999999</v>
      </c>
      <c r="G254">
        <v>1.2300499999999999E-3</v>
      </c>
      <c r="H254">
        <v>0.99986799999999998</v>
      </c>
      <c r="I254">
        <v>0</v>
      </c>
    </row>
    <row r="255" spans="1:9" x14ac:dyDescent="0.25">
      <c r="A255" t="s">
        <v>109</v>
      </c>
      <c r="B255">
        <v>514.38199999999995</v>
      </c>
      <c r="C255">
        <v>508.28300000000002</v>
      </c>
      <c r="D255">
        <v>483.85300000000001</v>
      </c>
      <c r="E255">
        <v>466.79399999999998</v>
      </c>
      <c r="F255">
        <v>320.63299999999998</v>
      </c>
      <c r="G255">
        <v>1.2300499999999999E-3</v>
      </c>
      <c r="H255">
        <v>0.99973599999999996</v>
      </c>
      <c r="I255">
        <v>0</v>
      </c>
    </row>
    <row r="256" spans="1:9" x14ac:dyDescent="0.25">
      <c r="A256" t="s">
        <v>109</v>
      </c>
      <c r="B256">
        <v>514.43299999999999</v>
      </c>
      <c r="C256">
        <v>508.79500000000002</v>
      </c>
      <c r="D256">
        <v>483.37799999999999</v>
      </c>
      <c r="E256">
        <v>466.25599999999997</v>
      </c>
      <c r="F256">
        <v>320.11900000000003</v>
      </c>
      <c r="G256">
        <v>1.2300600000000001E-3</v>
      </c>
      <c r="H256">
        <v>0.99876699999999996</v>
      </c>
      <c r="I256">
        <v>0</v>
      </c>
    </row>
    <row r="257" spans="1:9" x14ac:dyDescent="0.25">
      <c r="A257" t="s">
        <v>109</v>
      </c>
      <c r="B257">
        <v>513.70000000000005</v>
      </c>
      <c r="C257">
        <v>508.06900000000002</v>
      </c>
      <c r="D257">
        <v>483.07600000000002</v>
      </c>
      <c r="E257">
        <v>466.10300000000001</v>
      </c>
      <c r="F257">
        <v>319.95600000000002</v>
      </c>
      <c r="G257">
        <v>1.2300499999999999E-3</v>
      </c>
      <c r="H257">
        <v>0.99982000000000004</v>
      </c>
      <c r="I257">
        <v>0</v>
      </c>
    </row>
    <row r="258" spans="1:9" x14ac:dyDescent="0.25">
      <c r="A258" t="s">
        <v>109</v>
      </c>
      <c r="B258">
        <v>517.84900000000005</v>
      </c>
      <c r="C258">
        <v>512.17700000000002</v>
      </c>
      <c r="D258">
        <v>485.08199999999999</v>
      </c>
      <c r="E258">
        <v>467.61</v>
      </c>
      <c r="F258">
        <v>321.46100000000001</v>
      </c>
      <c r="G258">
        <v>1.2300499999999999E-3</v>
      </c>
      <c r="H258">
        <v>0.99953199999999998</v>
      </c>
      <c r="I258">
        <v>0</v>
      </c>
    </row>
    <row r="259" spans="1:9" x14ac:dyDescent="0.25">
      <c r="A259" t="s">
        <v>109</v>
      </c>
      <c r="B259">
        <v>516.60699999999997</v>
      </c>
      <c r="C259">
        <v>510.77100000000002</v>
      </c>
      <c r="D259">
        <v>484.05500000000001</v>
      </c>
      <c r="E259">
        <v>466.88600000000002</v>
      </c>
      <c r="F259">
        <v>320.74799999999999</v>
      </c>
      <c r="G259">
        <v>1.2300499999999999E-3</v>
      </c>
      <c r="H259">
        <v>0.99998600000000004</v>
      </c>
      <c r="I259">
        <v>0</v>
      </c>
    </row>
    <row r="260" spans="1:9" x14ac:dyDescent="0.25">
      <c r="A260" t="s">
        <v>109</v>
      </c>
      <c r="B260">
        <v>521.24900000000002</v>
      </c>
      <c r="C260">
        <v>515.63900000000001</v>
      </c>
      <c r="D260">
        <v>485.298</v>
      </c>
      <c r="E260">
        <v>467.178</v>
      </c>
      <c r="F260">
        <v>321.02600000000001</v>
      </c>
      <c r="G260">
        <v>1.2300499999999999E-3</v>
      </c>
      <c r="H260">
        <v>0.998529</v>
      </c>
      <c r="I260">
        <v>0</v>
      </c>
    </row>
    <row r="261" spans="1:9" x14ac:dyDescent="0.25">
      <c r="A261" t="s">
        <v>109</v>
      </c>
      <c r="B261">
        <v>526.45100000000002</v>
      </c>
      <c r="C261">
        <v>520.86500000000001</v>
      </c>
      <c r="D261">
        <v>486.11799999999999</v>
      </c>
      <c r="E261">
        <v>466.81099999999998</v>
      </c>
      <c r="F261">
        <v>320.69600000000003</v>
      </c>
      <c r="G261">
        <v>1.2300499999999999E-3</v>
      </c>
      <c r="H261">
        <v>0.99938300000000002</v>
      </c>
      <c r="I261">
        <v>0</v>
      </c>
    </row>
    <row r="262" spans="1:9" x14ac:dyDescent="0.25">
      <c r="A262" t="s">
        <v>109</v>
      </c>
      <c r="B262">
        <v>533.57000000000005</v>
      </c>
      <c r="C262">
        <v>527.63099999999997</v>
      </c>
      <c r="D262">
        <v>486.82100000000003</v>
      </c>
      <c r="E262">
        <v>466.74400000000003</v>
      </c>
      <c r="F262">
        <v>320.45999999999998</v>
      </c>
      <c r="G262">
        <v>1.2300499999999999E-3</v>
      </c>
      <c r="H262">
        <v>0.99969699999999995</v>
      </c>
      <c r="I262">
        <v>0</v>
      </c>
    </row>
    <row r="263" spans="1:9" x14ac:dyDescent="0.25">
      <c r="A263" t="s">
        <v>109</v>
      </c>
      <c r="B263">
        <v>524.9</v>
      </c>
      <c r="C263">
        <v>519.30100000000004</v>
      </c>
      <c r="D263">
        <v>486.03899999999999</v>
      </c>
      <c r="E263">
        <v>467.30399999999997</v>
      </c>
      <c r="F263">
        <v>321.18799999999999</v>
      </c>
      <c r="G263">
        <v>1.2300499999999999E-3</v>
      </c>
      <c r="H263">
        <v>0.99964600000000003</v>
      </c>
      <c r="I263">
        <v>0</v>
      </c>
    </row>
    <row r="264" spans="1:9" x14ac:dyDescent="0.25">
      <c r="A264" t="s">
        <v>109</v>
      </c>
      <c r="B264">
        <v>526.20000000000005</v>
      </c>
      <c r="C264">
        <v>520.601</v>
      </c>
      <c r="D264">
        <v>485.13600000000002</v>
      </c>
      <c r="E264">
        <v>466.20800000000003</v>
      </c>
      <c r="F264">
        <v>320.06099999999998</v>
      </c>
      <c r="G264">
        <v>1.2300499999999999E-3</v>
      </c>
      <c r="H264">
        <v>0.99997499999999995</v>
      </c>
      <c r="I264">
        <v>0</v>
      </c>
    </row>
    <row r="265" spans="1:9" x14ac:dyDescent="0.25">
      <c r="A265" t="s">
        <v>109</v>
      </c>
      <c r="B265">
        <v>532.92899999999997</v>
      </c>
      <c r="C265">
        <v>526.88499999999999</v>
      </c>
      <c r="D265">
        <v>486.65699999999998</v>
      </c>
      <c r="E265">
        <v>466.416</v>
      </c>
      <c r="F265">
        <v>320.298</v>
      </c>
      <c r="G265">
        <v>1.2300600000000001E-3</v>
      </c>
      <c r="H265">
        <v>0.99985599999999997</v>
      </c>
      <c r="I265">
        <v>0</v>
      </c>
    </row>
    <row r="266" spans="1:9" x14ac:dyDescent="0.25">
      <c r="A266" t="s">
        <v>109</v>
      </c>
      <c r="B266">
        <v>541.65200000000004</v>
      </c>
      <c r="C266">
        <v>536.11</v>
      </c>
      <c r="D266">
        <v>488.12900000000002</v>
      </c>
      <c r="E266">
        <v>466.13900000000001</v>
      </c>
      <c r="F266">
        <v>320.01100000000002</v>
      </c>
      <c r="G266">
        <v>1.2300499999999999E-3</v>
      </c>
      <c r="H266">
        <v>0.99959299999999995</v>
      </c>
      <c r="I266">
        <v>0</v>
      </c>
    </row>
    <row r="267" spans="1:9" x14ac:dyDescent="0.25">
      <c r="A267" t="s">
        <v>109</v>
      </c>
      <c r="B267">
        <v>530.08600000000001</v>
      </c>
      <c r="C267">
        <v>524.46500000000003</v>
      </c>
      <c r="D267">
        <v>487.05700000000002</v>
      </c>
      <c r="E267">
        <v>467.28100000000001</v>
      </c>
      <c r="F267">
        <v>321.15600000000001</v>
      </c>
      <c r="G267">
        <v>1.2300499999999999E-3</v>
      </c>
      <c r="H267">
        <v>0.99981799999999998</v>
      </c>
      <c r="I267">
        <v>0</v>
      </c>
    </row>
    <row r="268" spans="1:9" x14ac:dyDescent="0.25">
      <c r="A268" t="s">
        <v>109</v>
      </c>
      <c r="B268">
        <v>524.60599999999999</v>
      </c>
      <c r="C268">
        <v>519.04100000000005</v>
      </c>
      <c r="D268">
        <v>485.96300000000002</v>
      </c>
      <c r="E268">
        <v>466.82499999999999</v>
      </c>
      <c r="F268">
        <v>320.69099999999997</v>
      </c>
      <c r="G268">
        <v>1.2300499999999999E-3</v>
      </c>
      <c r="H268">
        <v>0.999884</v>
      </c>
      <c r="I268">
        <v>0</v>
      </c>
    </row>
    <row r="269" spans="1:9" x14ac:dyDescent="0.25">
      <c r="A269" t="s">
        <v>109</v>
      </c>
      <c r="B269">
        <v>539.54499999999996</v>
      </c>
      <c r="C269">
        <v>533.66800000000001</v>
      </c>
      <c r="D269">
        <v>492.40100000000001</v>
      </c>
      <c r="E269">
        <v>472.25299999999999</v>
      </c>
      <c r="F269">
        <v>326.12599999999998</v>
      </c>
      <c r="G269">
        <v>1.2300499999999999E-3</v>
      </c>
      <c r="H269">
        <v>0.99952300000000005</v>
      </c>
      <c r="I269">
        <v>0</v>
      </c>
    </row>
    <row r="270" spans="1:9" x14ac:dyDescent="0.25">
      <c r="A270" t="s">
        <v>109</v>
      </c>
      <c r="B270">
        <v>520.48199999999997</v>
      </c>
      <c r="C270">
        <v>514.65200000000004</v>
      </c>
      <c r="D270">
        <v>486.09399999999999</v>
      </c>
      <c r="E270">
        <v>468.41699999999997</v>
      </c>
      <c r="F270">
        <v>322.238</v>
      </c>
      <c r="G270">
        <v>1.2300499999999999E-3</v>
      </c>
      <c r="H270">
        <v>0.99988900000000003</v>
      </c>
      <c r="I270">
        <v>0</v>
      </c>
    </row>
    <row r="271" spans="1:9" x14ac:dyDescent="0.25">
      <c r="A271" t="s">
        <v>109</v>
      </c>
      <c r="B271">
        <v>522.89400000000001</v>
      </c>
      <c r="C271">
        <v>516.79600000000005</v>
      </c>
      <c r="D271">
        <v>489.19799999999998</v>
      </c>
      <c r="E271">
        <v>471.63400000000001</v>
      </c>
      <c r="F271">
        <v>325.49299999999999</v>
      </c>
      <c r="G271">
        <v>1.2300499999999999E-3</v>
      </c>
      <c r="H271">
        <v>0.99978299999999998</v>
      </c>
      <c r="I271">
        <v>0</v>
      </c>
    </row>
    <row r="272" spans="1:9" x14ac:dyDescent="0.25">
      <c r="A272" t="s">
        <v>109</v>
      </c>
      <c r="B272">
        <v>515.80600000000004</v>
      </c>
      <c r="C272">
        <v>509.97399999999999</v>
      </c>
      <c r="D272">
        <v>481.88600000000002</v>
      </c>
      <c r="E272">
        <v>463.86200000000002</v>
      </c>
      <c r="F272">
        <v>317.75099999999998</v>
      </c>
      <c r="G272">
        <v>1.2300600000000001E-3</v>
      </c>
      <c r="H272">
        <v>0.99988699999999997</v>
      </c>
      <c r="I272">
        <v>0</v>
      </c>
    </row>
    <row r="273" spans="1:25" x14ac:dyDescent="0.25">
      <c r="A273" t="s">
        <v>109</v>
      </c>
      <c r="B273">
        <v>516.077</v>
      </c>
      <c r="C273">
        <v>510.41300000000001</v>
      </c>
      <c r="D273">
        <v>483.09</v>
      </c>
      <c r="E273">
        <v>465.37200000000001</v>
      </c>
      <c r="F273">
        <v>319.21600000000001</v>
      </c>
      <c r="G273">
        <v>1.2300499999999999E-3</v>
      </c>
      <c r="H273">
        <v>0.99953199999999998</v>
      </c>
      <c r="I273">
        <v>0</v>
      </c>
    </row>
    <row r="274" spans="1:25" x14ac:dyDescent="0.25">
      <c r="A274" t="s">
        <v>109</v>
      </c>
      <c r="B274">
        <v>515.90700000000004</v>
      </c>
      <c r="C274">
        <v>510.21300000000002</v>
      </c>
      <c r="D274">
        <v>478.791</v>
      </c>
      <c r="E274">
        <v>460.63099999999997</v>
      </c>
      <c r="F274">
        <v>314.46600000000001</v>
      </c>
      <c r="G274">
        <v>1.2300499999999999E-3</v>
      </c>
      <c r="H274">
        <v>0.99975499999999995</v>
      </c>
      <c r="I274">
        <v>0</v>
      </c>
    </row>
    <row r="275" spans="1:25" x14ac:dyDescent="0.25">
      <c r="A275" t="s">
        <v>109</v>
      </c>
      <c r="B275">
        <v>514.39099999999996</v>
      </c>
      <c r="C275">
        <v>508.53100000000001</v>
      </c>
      <c r="D275">
        <v>478.00299999999999</v>
      </c>
      <c r="E275">
        <v>459.79</v>
      </c>
      <c r="F275">
        <v>313.63</v>
      </c>
      <c r="G275">
        <v>1.2301E-3</v>
      </c>
      <c r="H275">
        <v>0.99932799999999999</v>
      </c>
      <c r="I275">
        <v>0</v>
      </c>
    </row>
    <row r="276" spans="1:25" x14ac:dyDescent="0.25">
      <c r="A276" t="s">
        <v>109</v>
      </c>
      <c r="B276">
        <v>513.05600000000004</v>
      </c>
      <c r="C276">
        <v>507.17</v>
      </c>
      <c r="D276">
        <v>476.68900000000002</v>
      </c>
      <c r="E276">
        <v>458.63200000000001</v>
      </c>
      <c r="F276">
        <v>312.49900000000002</v>
      </c>
      <c r="G276">
        <v>1.2300499999999999E-3</v>
      </c>
      <c r="H276">
        <v>0.999193</v>
      </c>
      <c r="I276">
        <v>0</v>
      </c>
    </row>
    <row r="277" spans="1:25" x14ac:dyDescent="0.25">
      <c r="A277" t="s">
        <v>109</v>
      </c>
      <c r="B277">
        <v>510.86</v>
      </c>
      <c r="C277">
        <v>505.48</v>
      </c>
      <c r="D277">
        <v>477.30700000000002</v>
      </c>
      <c r="E277">
        <v>459.64499999999998</v>
      </c>
      <c r="F277">
        <v>313.52</v>
      </c>
      <c r="G277">
        <v>1.2300499999999999E-3</v>
      </c>
      <c r="H277">
        <v>0.999255</v>
      </c>
      <c r="I277">
        <v>0</v>
      </c>
    </row>
    <row r="278" spans="1:25" x14ac:dyDescent="0.25">
      <c r="A278" t="s">
        <v>109</v>
      </c>
      <c r="B278">
        <v>511.00400000000002</v>
      </c>
      <c r="C278">
        <v>505.44</v>
      </c>
      <c r="D278">
        <v>477.09</v>
      </c>
      <c r="E278">
        <v>459.13099999999997</v>
      </c>
      <c r="F278">
        <v>312.98200000000003</v>
      </c>
      <c r="G278">
        <v>1.2300600000000001E-3</v>
      </c>
      <c r="H278">
        <v>0.99992000000000003</v>
      </c>
      <c r="I278">
        <v>0</v>
      </c>
    </row>
    <row r="279" spans="1:25" x14ac:dyDescent="0.25">
      <c r="A279" t="s">
        <v>109</v>
      </c>
      <c r="B279">
        <v>516.48099999999999</v>
      </c>
      <c r="C279">
        <v>511.04599999999999</v>
      </c>
      <c r="D279">
        <v>480.75799999999998</v>
      </c>
      <c r="E279">
        <v>462.024</v>
      </c>
      <c r="F279">
        <v>315.87700000000001</v>
      </c>
      <c r="G279">
        <v>1.2300499999999999E-3</v>
      </c>
      <c r="H279">
        <v>0.99978599999999995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109</v>
      </c>
      <c r="B280">
        <v>514.298</v>
      </c>
      <c r="C280">
        <v>508.685</v>
      </c>
      <c r="D280">
        <v>480.42200000000003</v>
      </c>
      <c r="E280">
        <v>461.59100000000001</v>
      </c>
      <c r="F280">
        <v>315.43900000000002</v>
      </c>
      <c r="G280">
        <v>1.2300499999999999E-3</v>
      </c>
      <c r="H280">
        <v>0.99982800000000005</v>
      </c>
      <c r="I280">
        <v>0</v>
      </c>
      <c r="R280">
        <f>AVERAGE(B231:B280)</f>
        <v>519.85964000000001</v>
      </c>
      <c r="S280">
        <f>AVERAGE(C231:C280)</f>
        <v>514.1003599999998</v>
      </c>
      <c r="U280">
        <f>_xlfn.VAR.P(B231:B280)</f>
        <v>43.743908910399995</v>
      </c>
      <c r="V280">
        <f>_xlfn.VAR.P(C231:C280)</f>
        <v>43.620751550399994</v>
      </c>
      <c r="X280">
        <f>1.96*SQRT(U280)/50</f>
        <v>0.25926557848676529</v>
      </c>
      <c r="Y280">
        <f>1.96*SQRT(V280)/50</f>
        <v>0.25890035083484658</v>
      </c>
    </row>
    <row r="281" spans="1:25" x14ac:dyDescent="0.25">
      <c r="A281" t="s">
        <v>109</v>
      </c>
      <c r="B281">
        <v>26047.328300000001</v>
      </c>
      <c r="C281" t="s">
        <v>36</v>
      </c>
    </row>
    <row r="282" spans="1:25" x14ac:dyDescent="0.25">
      <c r="A282" t="s">
        <v>204</v>
      </c>
      <c r="B282">
        <v>509.44</v>
      </c>
      <c r="C282">
        <v>503.73700000000002</v>
      </c>
      <c r="D282">
        <v>479.08800000000002</v>
      </c>
      <c r="E282">
        <v>461.08199999999999</v>
      </c>
      <c r="F282">
        <v>313.327</v>
      </c>
      <c r="G282">
        <v>1.2300499999999999E-3</v>
      </c>
      <c r="H282">
        <v>0.99938499999999997</v>
      </c>
      <c r="I282">
        <v>0</v>
      </c>
    </row>
    <row r="283" spans="1:25" x14ac:dyDescent="0.25">
      <c r="A283" t="s">
        <v>204</v>
      </c>
      <c r="B283">
        <v>509.43200000000002</v>
      </c>
      <c r="C283">
        <v>503.92500000000001</v>
      </c>
      <c r="D283">
        <v>478.35300000000001</v>
      </c>
      <c r="E283">
        <v>460.38799999999998</v>
      </c>
      <c r="F283">
        <v>312.69299999999998</v>
      </c>
      <c r="G283">
        <v>1.2300499999999999E-3</v>
      </c>
      <c r="H283">
        <v>0.999888</v>
      </c>
      <c r="I283">
        <v>0</v>
      </c>
    </row>
    <row r="284" spans="1:25" x14ac:dyDescent="0.25">
      <c r="A284" t="s">
        <v>204</v>
      </c>
      <c r="B284">
        <v>511.67099999999999</v>
      </c>
      <c r="C284">
        <v>506.03300000000002</v>
      </c>
      <c r="D284">
        <v>477.97699999999998</v>
      </c>
      <c r="E284">
        <v>459.69299999999998</v>
      </c>
      <c r="F284">
        <v>312.00099999999998</v>
      </c>
      <c r="G284">
        <v>1.2300499999999999E-3</v>
      </c>
      <c r="H284">
        <v>0.99978599999999995</v>
      </c>
      <c r="I284">
        <v>0</v>
      </c>
    </row>
    <row r="285" spans="1:25" x14ac:dyDescent="0.25">
      <c r="A285" t="s">
        <v>204</v>
      </c>
      <c r="B285">
        <v>508.149</v>
      </c>
      <c r="C285">
        <v>502.55099999999999</v>
      </c>
      <c r="D285">
        <v>478.49599999999998</v>
      </c>
      <c r="E285">
        <v>460.74599999999998</v>
      </c>
      <c r="F285">
        <v>312.93700000000001</v>
      </c>
      <c r="G285">
        <v>1.2300499999999999E-3</v>
      </c>
      <c r="H285">
        <v>0.99943400000000004</v>
      </c>
      <c r="I285">
        <v>0</v>
      </c>
    </row>
    <row r="286" spans="1:25" x14ac:dyDescent="0.25">
      <c r="A286" t="s">
        <v>204</v>
      </c>
      <c r="B286">
        <v>508.947</v>
      </c>
      <c r="C286">
        <v>503.16500000000002</v>
      </c>
      <c r="D286">
        <v>478.07600000000002</v>
      </c>
      <c r="E286">
        <v>460.20400000000001</v>
      </c>
      <c r="F286">
        <v>312.49400000000003</v>
      </c>
      <c r="G286">
        <v>1.2300499999999999E-3</v>
      </c>
      <c r="H286">
        <v>0.99983999999999995</v>
      </c>
      <c r="I286">
        <v>0</v>
      </c>
    </row>
    <row r="287" spans="1:25" x14ac:dyDescent="0.25">
      <c r="A287" t="s">
        <v>204</v>
      </c>
      <c r="B287">
        <v>510.71199999999999</v>
      </c>
      <c r="C287">
        <v>505.07600000000002</v>
      </c>
      <c r="D287">
        <v>479.887</v>
      </c>
      <c r="E287">
        <v>462.096</v>
      </c>
      <c r="F287">
        <v>314.35000000000002</v>
      </c>
      <c r="G287">
        <v>1.2300499999999999E-3</v>
      </c>
      <c r="H287">
        <v>0.99988500000000002</v>
      </c>
      <c r="I287">
        <v>0</v>
      </c>
    </row>
    <row r="288" spans="1:25" x14ac:dyDescent="0.25">
      <c r="A288" t="s">
        <v>204</v>
      </c>
      <c r="B288">
        <v>513.65200000000004</v>
      </c>
      <c r="C288">
        <v>508.24200000000002</v>
      </c>
      <c r="D288">
        <v>479.952</v>
      </c>
      <c r="E288">
        <v>461.35199999999998</v>
      </c>
      <c r="F288">
        <v>313.63</v>
      </c>
      <c r="G288">
        <v>1.2300600000000001E-3</v>
      </c>
      <c r="H288">
        <v>0.99993900000000002</v>
      </c>
      <c r="I288">
        <v>0</v>
      </c>
    </row>
    <row r="289" spans="1:9" x14ac:dyDescent="0.25">
      <c r="A289" t="s">
        <v>204</v>
      </c>
      <c r="B289">
        <v>516.452</v>
      </c>
      <c r="C289">
        <v>510.839</v>
      </c>
      <c r="D289">
        <v>484.80700000000002</v>
      </c>
      <c r="E289">
        <v>467.089</v>
      </c>
      <c r="F289">
        <v>319.33499999999998</v>
      </c>
      <c r="G289">
        <v>1.2300499999999999E-3</v>
      </c>
      <c r="H289">
        <v>0.99990000000000001</v>
      </c>
      <c r="I289">
        <v>0</v>
      </c>
    </row>
    <row r="290" spans="1:9" x14ac:dyDescent="0.25">
      <c r="A290" t="s">
        <v>204</v>
      </c>
      <c r="B290">
        <v>511.73399999999998</v>
      </c>
      <c r="C290">
        <v>506.27699999999999</v>
      </c>
      <c r="D290">
        <v>480.28500000000003</v>
      </c>
      <c r="E290">
        <v>462.39600000000002</v>
      </c>
      <c r="F290">
        <v>314.65600000000001</v>
      </c>
      <c r="G290">
        <v>1.2300499999999999E-3</v>
      </c>
      <c r="H290">
        <v>0.99952799999999997</v>
      </c>
      <c r="I290">
        <v>0</v>
      </c>
    </row>
    <row r="291" spans="1:9" x14ac:dyDescent="0.25">
      <c r="A291" t="s">
        <v>204</v>
      </c>
      <c r="B291">
        <v>510.649</v>
      </c>
      <c r="C291">
        <v>505.012</v>
      </c>
      <c r="D291">
        <v>481.08100000000002</v>
      </c>
      <c r="E291">
        <v>463.18700000000001</v>
      </c>
      <c r="F291">
        <v>315.48</v>
      </c>
      <c r="G291">
        <v>1.2300600000000001E-3</v>
      </c>
      <c r="H291">
        <v>0.99940700000000005</v>
      </c>
      <c r="I291">
        <v>0</v>
      </c>
    </row>
    <row r="292" spans="1:9" x14ac:dyDescent="0.25">
      <c r="A292" t="s">
        <v>204</v>
      </c>
      <c r="B292">
        <v>515.93399999999997</v>
      </c>
      <c r="C292">
        <v>510.36599999999999</v>
      </c>
      <c r="D292">
        <v>481.995</v>
      </c>
      <c r="E292">
        <v>463.45800000000003</v>
      </c>
      <c r="F292">
        <v>315.71899999999999</v>
      </c>
      <c r="G292">
        <v>1.2300499999999999E-3</v>
      </c>
      <c r="H292">
        <v>1</v>
      </c>
      <c r="I292">
        <v>0</v>
      </c>
    </row>
    <row r="293" spans="1:9" x14ac:dyDescent="0.25">
      <c r="A293" t="s">
        <v>204</v>
      </c>
      <c r="B293">
        <v>512.92499999999995</v>
      </c>
      <c r="C293">
        <v>507.32600000000002</v>
      </c>
      <c r="D293">
        <v>482.524</v>
      </c>
      <c r="E293">
        <v>464.88799999999998</v>
      </c>
      <c r="F293">
        <v>317.149</v>
      </c>
      <c r="G293">
        <v>1.2300600000000001E-3</v>
      </c>
      <c r="H293">
        <v>0.99915500000000002</v>
      </c>
      <c r="I293">
        <v>0</v>
      </c>
    </row>
    <row r="294" spans="1:9" x14ac:dyDescent="0.25">
      <c r="A294" t="s">
        <v>204</v>
      </c>
      <c r="B294">
        <v>510.07900000000001</v>
      </c>
      <c r="C294">
        <v>504.34699999999998</v>
      </c>
      <c r="D294">
        <v>479.54500000000002</v>
      </c>
      <c r="E294">
        <v>461.80700000000002</v>
      </c>
      <c r="F294">
        <v>314.11399999999998</v>
      </c>
      <c r="G294">
        <v>1.2301E-3</v>
      </c>
      <c r="H294">
        <v>0.99998799999999999</v>
      </c>
      <c r="I294">
        <v>0</v>
      </c>
    </row>
    <row r="295" spans="1:9" x14ac:dyDescent="0.25">
      <c r="A295" t="s">
        <v>204</v>
      </c>
      <c r="B295">
        <v>507.98399999999998</v>
      </c>
      <c r="C295">
        <v>502.613</v>
      </c>
      <c r="D295">
        <v>478.48599999999999</v>
      </c>
      <c r="E295">
        <v>460.96300000000002</v>
      </c>
      <c r="F295">
        <v>313.27600000000001</v>
      </c>
      <c r="G295">
        <v>1.2300499999999999E-3</v>
      </c>
      <c r="H295">
        <v>0.999977</v>
      </c>
      <c r="I295">
        <v>0</v>
      </c>
    </row>
    <row r="296" spans="1:9" x14ac:dyDescent="0.25">
      <c r="A296" t="s">
        <v>204</v>
      </c>
      <c r="B296">
        <v>511.827</v>
      </c>
      <c r="C296">
        <v>505.48899999999998</v>
      </c>
      <c r="D296">
        <v>480.07900000000001</v>
      </c>
      <c r="E296">
        <v>462.58300000000003</v>
      </c>
      <c r="F296">
        <v>314.846</v>
      </c>
      <c r="G296">
        <v>1.2300600000000001E-3</v>
      </c>
      <c r="H296">
        <v>0.99997400000000003</v>
      </c>
      <c r="I296">
        <v>0</v>
      </c>
    </row>
    <row r="297" spans="1:9" x14ac:dyDescent="0.25">
      <c r="A297" t="s">
        <v>204</v>
      </c>
      <c r="B297">
        <v>508.78399999999999</v>
      </c>
      <c r="C297">
        <v>503.096</v>
      </c>
      <c r="D297">
        <v>478.00299999999999</v>
      </c>
      <c r="E297">
        <v>460.23</v>
      </c>
      <c r="F297">
        <v>312.50299999999999</v>
      </c>
      <c r="G297">
        <v>1.2300499999999999E-3</v>
      </c>
      <c r="H297">
        <v>0.99982800000000005</v>
      </c>
      <c r="I297">
        <v>0</v>
      </c>
    </row>
    <row r="298" spans="1:9" x14ac:dyDescent="0.25">
      <c r="A298" t="s">
        <v>204</v>
      </c>
      <c r="B298">
        <v>512.96</v>
      </c>
      <c r="C298">
        <v>507.60199999999998</v>
      </c>
      <c r="D298">
        <v>478.67599999999999</v>
      </c>
      <c r="E298">
        <v>459.94099999999997</v>
      </c>
      <c r="F298">
        <v>312.22500000000002</v>
      </c>
      <c r="G298">
        <v>1.2300499999999999E-3</v>
      </c>
      <c r="H298">
        <v>0.99973699999999999</v>
      </c>
      <c r="I298">
        <v>0</v>
      </c>
    </row>
    <row r="299" spans="1:9" x14ac:dyDescent="0.25">
      <c r="A299" t="s">
        <v>204</v>
      </c>
      <c r="B299">
        <v>519.83600000000001</v>
      </c>
      <c r="C299">
        <v>514.02</v>
      </c>
      <c r="D299">
        <v>478.642</v>
      </c>
      <c r="E299">
        <v>459.24700000000001</v>
      </c>
      <c r="F299">
        <v>311.54399999999998</v>
      </c>
      <c r="G299">
        <v>1.2300499999999999E-3</v>
      </c>
      <c r="H299">
        <v>0.99890199999999996</v>
      </c>
      <c r="I299">
        <v>0</v>
      </c>
    </row>
    <row r="300" spans="1:9" x14ac:dyDescent="0.25">
      <c r="A300" t="s">
        <v>204</v>
      </c>
      <c r="B300">
        <v>514.63499999999999</v>
      </c>
      <c r="C300">
        <v>508.96899999999999</v>
      </c>
      <c r="D300">
        <v>478.16699999999997</v>
      </c>
      <c r="E300">
        <v>459.43599999999998</v>
      </c>
      <c r="F300">
        <v>311.74799999999999</v>
      </c>
      <c r="G300">
        <v>1.2300499999999999E-3</v>
      </c>
      <c r="H300">
        <v>0.99886299999999995</v>
      </c>
      <c r="I300">
        <v>0</v>
      </c>
    </row>
    <row r="301" spans="1:9" x14ac:dyDescent="0.25">
      <c r="A301" t="s">
        <v>204</v>
      </c>
      <c r="B301">
        <v>522.48900000000003</v>
      </c>
      <c r="C301">
        <v>516.92899999999997</v>
      </c>
      <c r="D301">
        <v>479.51400000000001</v>
      </c>
      <c r="E301">
        <v>459.87299999999999</v>
      </c>
      <c r="F301">
        <v>312.18400000000003</v>
      </c>
      <c r="G301">
        <v>1.23007E-3</v>
      </c>
      <c r="H301">
        <v>0.99948700000000001</v>
      </c>
      <c r="I301">
        <v>0</v>
      </c>
    </row>
    <row r="302" spans="1:9" x14ac:dyDescent="0.25">
      <c r="A302" t="s">
        <v>204</v>
      </c>
      <c r="B302">
        <v>524.149</v>
      </c>
      <c r="C302">
        <v>518.298</v>
      </c>
      <c r="D302">
        <v>480.41500000000002</v>
      </c>
      <c r="E302">
        <v>460.137</v>
      </c>
      <c r="F302">
        <v>312.41800000000001</v>
      </c>
      <c r="G302">
        <v>1.23007E-3</v>
      </c>
      <c r="H302">
        <v>0.99935300000000005</v>
      </c>
      <c r="I302">
        <v>0</v>
      </c>
    </row>
    <row r="303" spans="1:9" x14ac:dyDescent="0.25">
      <c r="A303" t="s">
        <v>204</v>
      </c>
      <c r="B303">
        <v>518.16300000000001</v>
      </c>
      <c r="C303">
        <v>512.77700000000004</v>
      </c>
      <c r="D303">
        <v>481.464</v>
      </c>
      <c r="E303">
        <v>461.92200000000003</v>
      </c>
      <c r="F303">
        <v>314.19099999999997</v>
      </c>
      <c r="G303">
        <v>1.2300499999999999E-3</v>
      </c>
      <c r="H303">
        <v>0.99952099999999999</v>
      </c>
      <c r="I303">
        <v>0</v>
      </c>
    </row>
    <row r="304" spans="1:9" x14ac:dyDescent="0.25">
      <c r="A304" t="s">
        <v>204</v>
      </c>
      <c r="B304">
        <v>521.49199999999996</v>
      </c>
      <c r="C304">
        <v>515.61400000000003</v>
      </c>
      <c r="D304">
        <v>480.20600000000002</v>
      </c>
      <c r="E304">
        <v>460.495</v>
      </c>
      <c r="F304">
        <v>312.78699999999998</v>
      </c>
      <c r="G304">
        <v>1.2300600000000001E-3</v>
      </c>
      <c r="H304">
        <v>0.99844299999999997</v>
      </c>
      <c r="I304">
        <v>0</v>
      </c>
    </row>
    <row r="305" spans="1:9" x14ac:dyDescent="0.25">
      <c r="A305" t="s">
        <v>204</v>
      </c>
      <c r="B305">
        <v>519.51</v>
      </c>
      <c r="C305">
        <v>513.80200000000002</v>
      </c>
      <c r="D305">
        <v>480.36</v>
      </c>
      <c r="E305">
        <v>461.05399999999997</v>
      </c>
      <c r="F305">
        <v>313.36</v>
      </c>
      <c r="G305">
        <v>1.2300600000000001E-3</v>
      </c>
      <c r="H305">
        <v>0.99985500000000005</v>
      </c>
      <c r="I305">
        <v>0</v>
      </c>
    </row>
    <row r="306" spans="1:9" x14ac:dyDescent="0.25">
      <c r="A306" t="s">
        <v>204</v>
      </c>
      <c r="B306">
        <v>515.03099999999995</v>
      </c>
      <c r="C306">
        <v>509.5</v>
      </c>
      <c r="D306">
        <v>479.00900000000001</v>
      </c>
      <c r="E306">
        <v>460.19200000000001</v>
      </c>
      <c r="F306">
        <v>312.47800000000001</v>
      </c>
      <c r="G306">
        <v>1.2300499999999999E-3</v>
      </c>
      <c r="H306">
        <v>0.99935600000000002</v>
      </c>
      <c r="I306">
        <v>0</v>
      </c>
    </row>
    <row r="307" spans="1:9" x14ac:dyDescent="0.25">
      <c r="A307" t="s">
        <v>204</v>
      </c>
      <c r="B307">
        <v>513.50300000000004</v>
      </c>
      <c r="C307">
        <v>507.92099999999999</v>
      </c>
      <c r="D307">
        <v>479.38400000000001</v>
      </c>
      <c r="E307">
        <v>461.13400000000001</v>
      </c>
      <c r="F307">
        <v>313.41800000000001</v>
      </c>
      <c r="G307">
        <v>1.2300600000000001E-3</v>
      </c>
      <c r="H307">
        <v>0.999726</v>
      </c>
      <c r="I307">
        <v>0</v>
      </c>
    </row>
    <row r="308" spans="1:9" x14ac:dyDescent="0.25">
      <c r="A308" t="s">
        <v>204</v>
      </c>
      <c r="B308">
        <v>512.91600000000005</v>
      </c>
      <c r="C308">
        <v>507.17599999999999</v>
      </c>
      <c r="D308">
        <v>478.92899999999997</v>
      </c>
      <c r="E308">
        <v>460.98399999999998</v>
      </c>
      <c r="F308">
        <v>313.28199999999998</v>
      </c>
      <c r="G308">
        <v>1.2300600000000001E-3</v>
      </c>
      <c r="H308">
        <v>0.99938099999999996</v>
      </c>
      <c r="I308">
        <v>0</v>
      </c>
    </row>
    <row r="309" spans="1:9" x14ac:dyDescent="0.25">
      <c r="A309" t="s">
        <v>204</v>
      </c>
      <c r="B309">
        <v>511.07799999999997</v>
      </c>
      <c r="C309">
        <v>505.34899999999999</v>
      </c>
      <c r="D309">
        <v>477.29399999999998</v>
      </c>
      <c r="E309">
        <v>459.428</v>
      </c>
      <c r="F309">
        <v>311.714</v>
      </c>
      <c r="G309">
        <v>1.2300499999999999E-3</v>
      </c>
      <c r="H309">
        <v>0.99945700000000004</v>
      </c>
      <c r="I309">
        <v>0</v>
      </c>
    </row>
    <row r="310" spans="1:9" x14ac:dyDescent="0.25">
      <c r="A310" t="s">
        <v>204</v>
      </c>
      <c r="B310">
        <v>509.108</v>
      </c>
      <c r="C310">
        <v>503.44900000000001</v>
      </c>
      <c r="D310">
        <v>479.09699999999998</v>
      </c>
      <c r="E310">
        <v>461.53100000000001</v>
      </c>
      <c r="F310">
        <v>313.827</v>
      </c>
      <c r="G310">
        <v>1.23007E-3</v>
      </c>
      <c r="H310">
        <v>1</v>
      </c>
      <c r="I310">
        <v>0</v>
      </c>
    </row>
    <row r="311" spans="1:9" x14ac:dyDescent="0.25">
      <c r="A311" t="s">
        <v>204</v>
      </c>
      <c r="B311">
        <v>511.50400000000002</v>
      </c>
      <c r="C311">
        <v>505.77300000000002</v>
      </c>
      <c r="D311">
        <v>479.79500000000002</v>
      </c>
      <c r="E311">
        <v>461.762</v>
      </c>
      <c r="F311">
        <v>314.03300000000002</v>
      </c>
      <c r="G311">
        <v>1.2300499999999999E-3</v>
      </c>
      <c r="H311">
        <v>0.99996799999999997</v>
      </c>
      <c r="I311">
        <v>0</v>
      </c>
    </row>
    <row r="312" spans="1:9" x14ac:dyDescent="0.25">
      <c r="A312" t="s">
        <v>204</v>
      </c>
      <c r="B312">
        <v>510.13799999999998</v>
      </c>
      <c r="C312">
        <v>504.40699999999998</v>
      </c>
      <c r="D312">
        <v>477.339</v>
      </c>
      <c r="E312">
        <v>459.61900000000003</v>
      </c>
      <c r="F312">
        <v>311.88299999999998</v>
      </c>
      <c r="G312">
        <v>1.2300499999999999E-3</v>
      </c>
      <c r="H312">
        <v>0.99995800000000001</v>
      </c>
      <c r="I312">
        <v>0</v>
      </c>
    </row>
    <row r="313" spans="1:9" x14ac:dyDescent="0.25">
      <c r="A313" t="s">
        <v>204</v>
      </c>
      <c r="B313">
        <v>510.03399999999999</v>
      </c>
      <c r="C313">
        <v>504.49900000000002</v>
      </c>
      <c r="D313">
        <v>479.096</v>
      </c>
      <c r="E313">
        <v>461.15</v>
      </c>
      <c r="F313">
        <v>313.43299999999999</v>
      </c>
      <c r="G313">
        <v>1.2300499999999999E-3</v>
      </c>
      <c r="H313">
        <v>0.99996700000000005</v>
      </c>
      <c r="I313">
        <v>0</v>
      </c>
    </row>
    <row r="314" spans="1:9" x14ac:dyDescent="0.25">
      <c r="A314" t="s">
        <v>204</v>
      </c>
      <c r="B314">
        <v>510.09399999999999</v>
      </c>
      <c r="C314">
        <v>504.12</v>
      </c>
      <c r="D314">
        <v>478.166</v>
      </c>
      <c r="E314">
        <v>460.40300000000002</v>
      </c>
      <c r="F314">
        <v>312.66300000000001</v>
      </c>
      <c r="G314">
        <v>1.2300499999999999E-3</v>
      </c>
      <c r="H314">
        <v>0.99964500000000001</v>
      </c>
      <c r="I314">
        <v>0</v>
      </c>
    </row>
    <row r="315" spans="1:9" x14ac:dyDescent="0.25">
      <c r="A315" t="s">
        <v>204</v>
      </c>
      <c r="B315">
        <v>517.91899999999998</v>
      </c>
      <c r="C315">
        <v>512.37099999999998</v>
      </c>
      <c r="D315">
        <v>483.08499999999998</v>
      </c>
      <c r="E315">
        <v>464.89600000000002</v>
      </c>
      <c r="F315">
        <v>317.13600000000002</v>
      </c>
      <c r="G315">
        <v>1.2300499999999999E-3</v>
      </c>
      <c r="H315">
        <v>0.99935600000000002</v>
      </c>
      <c r="I315">
        <v>0</v>
      </c>
    </row>
    <row r="316" spans="1:9" x14ac:dyDescent="0.25">
      <c r="A316" t="s">
        <v>204</v>
      </c>
      <c r="B316">
        <v>511.96100000000001</v>
      </c>
      <c r="C316">
        <v>506.49799999999999</v>
      </c>
      <c r="D316">
        <v>481.61700000000002</v>
      </c>
      <c r="E316">
        <v>464.02300000000002</v>
      </c>
      <c r="F316">
        <v>316.24200000000002</v>
      </c>
      <c r="G316">
        <v>1.2300499999999999E-3</v>
      </c>
      <c r="H316">
        <v>0.99984799999999996</v>
      </c>
      <c r="I316">
        <v>0</v>
      </c>
    </row>
    <row r="317" spans="1:9" x14ac:dyDescent="0.25">
      <c r="A317" t="s">
        <v>204</v>
      </c>
      <c r="B317">
        <v>513.96799999999996</v>
      </c>
      <c r="C317">
        <v>508.44900000000001</v>
      </c>
      <c r="D317">
        <v>483.15300000000002</v>
      </c>
      <c r="E317">
        <v>465.28899999999999</v>
      </c>
      <c r="F317">
        <v>317.51400000000001</v>
      </c>
      <c r="G317">
        <v>1.2300499999999999E-3</v>
      </c>
      <c r="H317">
        <v>0.99967799999999996</v>
      </c>
      <c r="I317">
        <v>0</v>
      </c>
    </row>
    <row r="318" spans="1:9" x14ac:dyDescent="0.25">
      <c r="A318" t="s">
        <v>204</v>
      </c>
      <c r="B318">
        <v>515.42399999999998</v>
      </c>
      <c r="C318">
        <v>509.74400000000003</v>
      </c>
      <c r="D318">
        <v>478.839</v>
      </c>
      <c r="E318">
        <v>460.09899999999999</v>
      </c>
      <c r="F318">
        <v>312.39299999999997</v>
      </c>
      <c r="G318">
        <v>1.2300499999999999E-3</v>
      </c>
      <c r="H318">
        <v>0.99983900000000003</v>
      </c>
      <c r="I318">
        <v>0</v>
      </c>
    </row>
    <row r="319" spans="1:9" x14ac:dyDescent="0.25">
      <c r="A319" t="s">
        <v>204</v>
      </c>
      <c r="B319">
        <v>519.11199999999997</v>
      </c>
      <c r="C319">
        <v>513.25599999999997</v>
      </c>
      <c r="D319">
        <v>484.67599999999999</v>
      </c>
      <c r="E319">
        <v>466.214</v>
      </c>
      <c r="F319">
        <v>318.44400000000002</v>
      </c>
      <c r="G319">
        <v>1.2300499999999999E-3</v>
      </c>
      <c r="H319">
        <v>0.99988500000000002</v>
      </c>
      <c r="I319">
        <v>0</v>
      </c>
    </row>
    <row r="320" spans="1:9" x14ac:dyDescent="0.25">
      <c r="A320" t="s">
        <v>204</v>
      </c>
      <c r="B320">
        <v>518.96799999999996</v>
      </c>
      <c r="C320">
        <v>512.6</v>
      </c>
      <c r="D320">
        <v>485.32</v>
      </c>
      <c r="E320">
        <v>467.08</v>
      </c>
      <c r="F320">
        <v>319.29599999999999</v>
      </c>
      <c r="G320">
        <v>1.2300600000000001E-3</v>
      </c>
      <c r="H320">
        <v>0.999888</v>
      </c>
      <c r="I320">
        <v>0</v>
      </c>
    </row>
    <row r="321" spans="1:25" x14ac:dyDescent="0.25">
      <c r="A321" t="s">
        <v>204</v>
      </c>
      <c r="B321">
        <v>518.77</v>
      </c>
      <c r="C321">
        <v>512.59100000000001</v>
      </c>
      <c r="D321">
        <v>484.92099999999999</v>
      </c>
      <c r="E321">
        <v>466.51</v>
      </c>
      <c r="F321">
        <v>318.72300000000001</v>
      </c>
      <c r="G321">
        <v>1.2300499999999999E-3</v>
      </c>
      <c r="H321">
        <v>0.99995900000000004</v>
      </c>
      <c r="I321">
        <v>0</v>
      </c>
    </row>
    <row r="322" spans="1:25" x14ac:dyDescent="0.25">
      <c r="A322" t="s">
        <v>204</v>
      </c>
      <c r="B322">
        <v>512.02800000000002</v>
      </c>
      <c r="C322">
        <v>505.85199999999998</v>
      </c>
      <c r="D322">
        <v>479.14400000000001</v>
      </c>
      <c r="E322">
        <v>461.02199999999999</v>
      </c>
      <c r="F322">
        <v>313.28300000000002</v>
      </c>
      <c r="G322">
        <v>1.2300499999999999E-3</v>
      </c>
      <c r="H322">
        <v>0.999444</v>
      </c>
      <c r="I322">
        <v>0</v>
      </c>
    </row>
    <row r="323" spans="1:25" x14ac:dyDescent="0.25">
      <c r="A323" t="s">
        <v>204</v>
      </c>
      <c r="B323">
        <v>509.423</v>
      </c>
      <c r="C323">
        <v>503.762</v>
      </c>
      <c r="D323">
        <v>478.30799999999999</v>
      </c>
      <c r="E323">
        <v>460.68599999999998</v>
      </c>
      <c r="F323">
        <v>312.93700000000001</v>
      </c>
      <c r="G323">
        <v>1.2300499999999999E-3</v>
      </c>
      <c r="H323">
        <v>0.99926400000000004</v>
      </c>
      <c r="I323">
        <v>0</v>
      </c>
    </row>
    <row r="324" spans="1:25" x14ac:dyDescent="0.25">
      <c r="A324" t="s">
        <v>204</v>
      </c>
      <c r="B324">
        <v>508.61900000000003</v>
      </c>
      <c r="C324">
        <v>503.07400000000001</v>
      </c>
      <c r="D324">
        <v>478.86200000000002</v>
      </c>
      <c r="E324">
        <v>461.452</v>
      </c>
      <c r="F324">
        <v>313.77</v>
      </c>
      <c r="G324">
        <v>1.2300499999999999E-3</v>
      </c>
      <c r="H324">
        <v>0.99971600000000005</v>
      </c>
      <c r="I324">
        <v>0</v>
      </c>
    </row>
    <row r="325" spans="1:25" x14ac:dyDescent="0.25">
      <c r="A325" t="s">
        <v>204</v>
      </c>
      <c r="B325">
        <v>512.31600000000003</v>
      </c>
      <c r="C325">
        <v>506.55200000000002</v>
      </c>
      <c r="D325">
        <v>478.46100000000001</v>
      </c>
      <c r="E325">
        <v>460.459</v>
      </c>
      <c r="F325">
        <v>312.74099999999999</v>
      </c>
      <c r="G325">
        <v>1.2300499999999999E-3</v>
      </c>
      <c r="H325">
        <v>0.99959100000000001</v>
      </c>
      <c r="I325">
        <v>0</v>
      </c>
    </row>
    <row r="326" spans="1:25" x14ac:dyDescent="0.25">
      <c r="A326" t="s">
        <v>204</v>
      </c>
      <c r="B326">
        <v>511.81299999999999</v>
      </c>
      <c r="C326">
        <v>506.21800000000002</v>
      </c>
      <c r="D326">
        <v>478.25799999999998</v>
      </c>
      <c r="E326">
        <v>460.065</v>
      </c>
      <c r="F326">
        <v>312.36700000000002</v>
      </c>
      <c r="G326">
        <v>1.2300499999999999E-3</v>
      </c>
      <c r="H326">
        <v>0.99957099999999999</v>
      </c>
      <c r="I326">
        <v>0</v>
      </c>
    </row>
    <row r="327" spans="1:25" x14ac:dyDescent="0.25">
      <c r="A327" t="s">
        <v>204</v>
      </c>
      <c r="B327">
        <v>511.46499999999997</v>
      </c>
      <c r="C327">
        <v>505.91399999999999</v>
      </c>
      <c r="D327">
        <v>478.19400000000002</v>
      </c>
      <c r="E327">
        <v>459.92399999999998</v>
      </c>
      <c r="F327">
        <v>312.21199999999999</v>
      </c>
      <c r="G327">
        <v>1.2300600000000001E-3</v>
      </c>
      <c r="H327">
        <v>0.99968999999999997</v>
      </c>
      <c r="I327">
        <v>0</v>
      </c>
    </row>
    <row r="328" spans="1:25" x14ac:dyDescent="0.25">
      <c r="A328" t="s">
        <v>204</v>
      </c>
      <c r="B328">
        <v>511.15899999999999</v>
      </c>
      <c r="C328">
        <v>505.62200000000001</v>
      </c>
      <c r="D328">
        <v>479.93299999999999</v>
      </c>
      <c r="E328">
        <v>462.346</v>
      </c>
      <c r="F328">
        <v>314.60000000000002</v>
      </c>
      <c r="G328">
        <v>1.2300499999999999E-3</v>
      </c>
      <c r="H328">
        <v>0.99995699999999998</v>
      </c>
      <c r="I328">
        <v>0</v>
      </c>
    </row>
    <row r="329" spans="1:25" x14ac:dyDescent="0.25">
      <c r="A329" t="s">
        <v>204</v>
      </c>
      <c r="B329">
        <v>512.90099999999995</v>
      </c>
      <c r="C329">
        <v>507.44900000000001</v>
      </c>
      <c r="D329">
        <v>479.91699999999997</v>
      </c>
      <c r="E329">
        <v>461.47500000000002</v>
      </c>
      <c r="F329">
        <v>313.76499999999999</v>
      </c>
      <c r="G329">
        <v>1.2300499999999999E-3</v>
      </c>
      <c r="H329">
        <v>0.99998399999999998</v>
      </c>
      <c r="I329">
        <v>0</v>
      </c>
    </row>
    <row r="330" spans="1:25" x14ac:dyDescent="0.25">
      <c r="A330" t="s">
        <v>204</v>
      </c>
      <c r="B330">
        <v>513.09100000000001</v>
      </c>
      <c r="C330">
        <v>507.64299999999997</v>
      </c>
      <c r="D330">
        <v>481.411</v>
      </c>
      <c r="E330">
        <v>463.65699999999998</v>
      </c>
      <c r="F330">
        <v>315.92599999999999</v>
      </c>
      <c r="G330">
        <v>1.2300499999999999E-3</v>
      </c>
      <c r="H330">
        <v>0.99991200000000002</v>
      </c>
      <c r="I330">
        <v>0</v>
      </c>
    </row>
    <row r="331" spans="1:25" x14ac:dyDescent="0.25">
      <c r="A331" t="s">
        <v>204</v>
      </c>
      <c r="B331">
        <v>509.59500000000003</v>
      </c>
      <c r="C331">
        <v>504.07</v>
      </c>
      <c r="D331">
        <v>478.83699999999999</v>
      </c>
      <c r="E331">
        <v>461.20299999999997</v>
      </c>
      <c r="F331">
        <v>313.48599999999999</v>
      </c>
      <c r="G331">
        <v>1.2300499999999999E-3</v>
      </c>
      <c r="H331">
        <v>0.99992599999999998</v>
      </c>
      <c r="I331">
        <v>0</v>
      </c>
    </row>
    <row r="332" spans="1:25" x14ac:dyDescent="0.25">
      <c r="A332" t="s">
        <v>204</v>
      </c>
      <c r="B332">
        <v>515.846</v>
      </c>
      <c r="C332">
        <v>509.95800000000003</v>
      </c>
      <c r="D332">
        <v>481.87299999999999</v>
      </c>
      <c r="E332">
        <v>463.98399999999998</v>
      </c>
      <c r="F332">
        <v>316.25299999999999</v>
      </c>
      <c r="G332">
        <v>1.23007E-3</v>
      </c>
      <c r="H332">
        <v>0.99983100000000003</v>
      </c>
      <c r="I332">
        <v>0</v>
      </c>
    </row>
    <row r="333" spans="1:25" x14ac:dyDescent="0.25">
      <c r="A333" t="s">
        <v>204</v>
      </c>
      <c r="B333">
        <v>510.34800000000001</v>
      </c>
      <c r="C333">
        <v>504.72899999999998</v>
      </c>
      <c r="D333">
        <v>480.834</v>
      </c>
      <c r="E333">
        <v>463.20499999999998</v>
      </c>
      <c r="F333">
        <v>315.52800000000002</v>
      </c>
      <c r="G333">
        <v>1.2300499999999999E-3</v>
      </c>
      <c r="H333">
        <v>0.99939100000000003</v>
      </c>
      <c r="I333">
        <v>0</v>
      </c>
    </row>
    <row r="334" spans="1:25" x14ac:dyDescent="0.25">
      <c r="A334" t="s">
        <v>204</v>
      </c>
      <c r="B334">
        <v>513.20100000000002</v>
      </c>
      <c r="C334">
        <v>507.71499999999997</v>
      </c>
      <c r="D334">
        <v>482.82799999999997</v>
      </c>
      <c r="E334">
        <v>465.387</v>
      </c>
      <c r="F334">
        <v>317.67099999999999</v>
      </c>
      <c r="G334">
        <v>1.2300499999999999E-3</v>
      </c>
      <c r="H334">
        <v>0.99788600000000005</v>
      </c>
      <c r="I334">
        <v>0</v>
      </c>
    </row>
    <row r="335" spans="1:25" x14ac:dyDescent="0.25">
      <c r="A335" t="s">
        <v>204</v>
      </c>
      <c r="B335">
        <v>520.25800000000004</v>
      </c>
      <c r="C335">
        <v>514.47799999999995</v>
      </c>
      <c r="D335">
        <v>482.50299999999999</v>
      </c>
      <c r="E335">
        <v>463.30500000000001</v>
      </c>
      <c r="F335">
        <v>315.57</v>
      </c>
      <c r="G335">
        <v>1.2300499999999999E-3</v>
      </c>
      <c r="H335">
        <v>0.99986900000000001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204</v>
      </c>
      <c r="B336">
        <v>519.44799999999998</v>
      </c>
      <c r="C336">
        <v>513.75699999999995</v>
      </c>
      <c r="D336">
        <v>482.22399999999999</v>
      </c>
      <c r="E336">
        <v>463.41500000000002</v>
      </c>
      <c r="F336">
        <v>315.67899999999997</v>
      </c>
      <c r="G336">
        <v>1.2300499999999999E-3</v>
      </c>
      <c r="H336">
        <v>0.99991200000000002</v>
      </c>
      <c r="I336">
        <v>0</v>
      </c>
      <c r="R336">
        <f>AVERAGE(B287:B336)</f>
        <v>513.90010000000007</v>
      </c>
      <c r="S336">
        <f>AVERAGE(C287:C336)</f>
        <v>508.22379999999993</v>
      </c>
      <c r="U336">
        <f>_xlfn.VAR.P(B287:B336)</f>
        <v>16.028022489999977</v>
      </c>
      <c r="V336">
        <f>_xlfn.VAR.P(C287:C336)</f>
        <v>15.608806799999984</v>
      </c>
      <c r="X336">
        <f>1.96*SQRT(U336)/50</f>
        <v>0.15693725013212625</v>
      </c>
      <c r="Y336">
        <f>1.96*SQRT(V336)/50</f>
        <v>0.15487129133946026</v>
      </c>
    </row>
    <row r="337" spans="1:9" x14ac:dyDescent="0.25">
      <c r="A337" t="s">
        <v>204</v>
      </c>
      <c r="B337">
        <v>25745.511900000001</v>
      </c>
      <c r="C337" t="s">
        <v>36</v>
      </c>
    </row>
    <row r="338" spans="1:9" x14ac:dyDescent="0.25">
      <c r="A338" t="s">
        <v>96</v>
      </c>
      <c r="B338">
        <v>479.52699999999999</v>
      </c>
      <c r="C338">
        <v>478.46600000000001</v>
      </c>
      <c r="D338">
        <v>441.44099999999997</v>
      </c>
      <c r="E338">
        <v>421.91399999999999</v>
      </c>
      <c r="F338">
        <v>312.55799999999999</v>
      </c>
      <c r="G338">
        <v>1.2300600000000001E-3</v>
      </c>
      <c r="H338">
        <v>0.99969699999999995</v>
      </c>
      <c r="I338">
        <v>0</v>
      </c>
    </row>
    <row r="339" spans="1:9" x14ac:dyDescent="0.25">
      <c r="A339" t="s">
        <v>96</v>
      </c>
      <c r="B339">
        <v>466.52800000000002</v>
      </c>
      <c r="C339">
        <v>465.43099999999998</v>
      </c>
      <c r="D339">
        <v>440.125</v>
      </c>
      <c r="E339">
        <v>422.95299999999997</v>
      </c>
      <c r="F339">
        <v>313.69099999999997</v>
      </c>
      <c r="G339">
        <v>1.2300499999999999E-3</v>
      </c>
      <c r="H339">
        <v>0.99971900000000002</v>
      </c>
      <c r="I339">
        <v>0</v>
      </c>
    </row>
    <row r="340" spans="1:9" x14ac:dyDescent="0.25">
      <c r="A340" t="s">
        <v>96</v>
      </c>
      <c r="B340">
        <v>478.42899999999997</v>
      </c>
      <c r="C340">
        <v>477.31299999999999</v>
      </c>
      <c r="D340">
        <v>441.226</v>
      </c>
      <c r="E340">
        <v>422.27100000000002</v>
      </c>
      <c r="F340">
        <v>313.01499999999999</v>
      </c>
      <c r="G340">
        <v>1.2300499999999999E-3</v>
      </c>
      <c r="H340">
        <v>0.99981600000000004</v>
      </c>
      <c r="I340">
        <v>0</v>
      </c>
    </row>
    <row r="341" spans="1:9" x14ac:dyDescent="0.25">
      <c r="A341" t="s">
        <v>96</v>
      </c>
      <c r="B341">
        <v>472.05099999999999</v>
      </c>
      <c r="C341">
        <v>470.99599999999998</v>
      </c>
      <c r="D341">
        <v>440.09399999999999</v>
      </c>
      <c r="E341">
        <v>421.95699999999999</v>
      </c>
      <c r="F341">
        <v>312.66699999999997</v>
      </c>
      <c r="G341">
        <v>1.2300499999999999E-3</v>
      </c>
      <c r="H341">
        <v>0.99971100000000002</v>
      </c>
      <c r="I341">
        <v>0</v>
      </c>
    </row>
    <row r="342" spans="1:9" x14ac:dyDescent="0.25">
      <c r="A342" t="s">
        <v>96</v>
      </c>
      <c r="B342">
        <v>475.30399999999997</v>
      </c>
      <c r="C342">
        <v>474.226</v>
      </c>
      <c r="D342">
        <v>440.43900000000002</v>
      </c>
      <c r="E342">
        <v>421.71899999999999</v>
      </c>
      <c r="F342">
        <v>312.47199999999998</v>
      </c>
      <c r="G342">
        <v>1.2300499999999999E-3</v>
      </c>
      <c r="H342">
        <v>0.99986799999999998</v>
      </c>
      <c r="I342">
        <v>0</v>
      </c>
    </row>
    <row r="343" spans="1:9" x14ac:dyDescent="0.25">
      <c r="A343" t="s">
        <v>96</v>
      </c>
      <c r="B343">
        <v>466.19600000000003</v>
      </c>
      <c r="C343">
        <v>465.17700000000002</v>
      </c>
      <c r="D343">
        <v>438.82</v>
      </c>
      <c r="E343">
        <v>421.87</v>
      </c>
      <c r="F343">
        <v>312.60899999999998</v>
      </c>
      <c r="G343">
        <v>1.2300499999999999E-3</v>
      </c>
      <c r="H343">
        <v>0.99914199999999997</v>
      </c>
      <c r="I343">
        <v>0</v>
      </c>
    </row>
    <row r="344" spans="1:9" x14ac:dyDescent="0.25">
      <c r="A344" t="s">
        <v>96</v>
      </c>
      <c r="B344">
        <v>469.66500000000002</v>
      </c>
      <c r="C344">
        <v>468.52100000000002</v>
      </c>
      <c r="D344">
        <v>439.88299999999998</v>
      </c>
      <c r="E344">
        <v>422.65499999999997</v>
      </c>
      <c r="F344">
        <v>313.35000000000002</v>
      </c>
      <c r="G344">
        <v>1.2300600000000001E-3</v>
      </c>
      <c r="H344">
        <v>0.99987099999999995</v>
      </c>
      <c r="I344">
        <v>0</v>
      </c>
    </row>
    <row r="345" spans="1:9" x14ac:dyDescent="0.25">
      <c r="A345" t="s">
        <v>96</v>
      </c>
      <c r="B345">
        <v>467.19099999999997</v>
      </c>
      <c r="C345">
        <v>466.12700000000001</v>
      </c>
      <c r="D345">
        <v>439.58699999999999</v>
      </c>
      <c r="E345">
        <v>422.43599999999998</v>
      </c>
      <c r="F345">
        <v>313.17099999999999</v>
      </c>
      <c r="G345">
        <v>1.2300499999999999E-3</v>
      </c>
      <c r="H345">
        <v>0.99988299999999997</v>
      </c>
      <c r="I345">
        <v>0</v>
      </c>
    </row>
    <row r="346" spans="1:9" x14ac:dyDescent="0.25">
      <c r="A346" t="s">
        <v>96</v>
      </c>
      <c r="B346">
        <v>465.209</v>
      </c>
      <c r="C346">
        <v>464.05900000000003</v>
      </c>
      <c r="D346">
        <v>439.11500000000001</v>
      </c>
      <c r="E346">
        <v>422.78699999999998</v>
      </c>
      <c r="F346">
        <v>313.52199999999999</v>
      </c>
      <c r="G346">
        <v>1.2300499999999999E-3</v>
      </c>
      <c r="H346">
        <v>0.99958000000000002</v>
      </c>
      <c r="I346">
        <v>0</v>
      </c>
    </row>
    <row r="347" spans="1:9" x14ac:dyDescent="0.25">
      <c r="A347" t="s">
        <v>96</v>
      </c>
      <c r="B347">
        <v>464.87400000000002</v>
      </c>
      <c r="C347">
        <v>463.76</v>
      </c>
      <c r="D347">
        <v>438.96600000000001</v>
      </c>
      <c r="E347">
        <v>422.23599999999999</v>
      </c>
      <c r="F347">
        <v>312.97399999999999</v>
      </c>
      <c r="G347">
        <v>1.2300600000000001E-3</v>
      </c>
      <c r="H347">
        <v>0.99655300000000002</v>
      </c>
      <c r="I347">
        <v>0</v>
      </c>
    </row>
    <row r="348" spans="1:9" x14ac:dyDescent="0.25">
      <c r="A348" t="s">
        <v>96</v>
      </c>
      <c r="B348">
        <v>472.584</v>
      </c>
      <c r="C348">
        <v>471.43099999999998</v>
      </c>
      <c r="D348">
        <v>444.81599999999997</v>
      </c>
      <c r="E348">
        <v>427.55</v>
      </c>
      <c r="F348">
        <v>318.286</v>
      </c>
      <c r="G348">
        <v>1.2300499999999999E-3</v>
      </c>
      <c r="H348">
        <v>0.99940499999999999</v>
      </c>
      <c r="I348">
        <v>0</v>
      </c>
    </row>
    <row r="349" spans="1:9" x14ac:dyDescent="0.25">
      <c r="A349" t="s">
        <v>96</v>
      </c>
      <c r="B349">
        <v>469.69900000000001</v>
      </c>
      <c r="C349">
        <v>468.55900000000003</v>
      </c>
      <c r="D349">
        <v>438.99599999999998</v>
      </c>
      <c r="E349">
        <v>421.92399999999998</v>
      </c>
      <c r="F349">
        <v>312.53699999999998</v>
      </c>
      <c r="G349">
        <v>1.2300499999999999E-3</v>
      </c>
      <c r="H349">
        <v>0.99993299999999996</v>
      </c>
      <c r="I349">
        <v>0</v>
      </c>
    </row>
    <row r="350" spans="1:9" x14ac:dyDescent="0.25">
      <c r="A350" t="s">
        <v>96</v>
      </c>
      <c r="B350">
        <v>465.86099999999999</v>
      </c>
      <c r="C350">
        <v>464.80599999999998</v>
      </c>
      <c r="D350">
        <v>438.48099999999999</v>
      </c>
      <c r="E350">
        <v>421.947</v>
      </c>
      <c r="F350">
        <v>312.69600000000003</v>
      </c>
      <c r="G350">
        <v>1.2300499999999999E-3</v>
      </c>
      <c r="H350">
        <v>0.99973999999999996</v>
      </c>
      <c r="I350">
        <v>0</v>
      </c>
    </row>
    <row r="351" spans="1:9" x14ac:dyDescent="0.25">
      <c r="A351" t="s">
        <v>96</v>
      </c>
      <c r="B351">
        <v>467.56700000000001</v>
      </c>
      <c r="C351">
        <v>466.50900000000001</v>
      </c>
      <c r="D351">
        <v>439.89299999999997</v>
      </c>
      <c r="E351">
        <v>423.18799999999999</v>
      </c>
      <c r="F351">
        <v>313.91500000000002</v>
      </c>
      <c r="G351">
        <v>1.23007E-3</v>
      </c>
      <c r="H351">
        <v>0.99982899999999997</v>
      </c>
      <c r="I351">
        <v>0</v>
      </c>
    </row>
    <row r="352" spans="1:9" x14ac:dyDescent="0.25">
      <c r="A352" t="s">
        <v>96</v>
      </c>
      <c r="B352">
        <v>473.62599999999998</v>
      </c>
      <c r="C352">
        <v>472.52300000000002</v>
      </c>
      <c r="D352">
        <v>442.99200000000002</v>
      </c>
      <c r="E352">
        <v>425.46699999999998</v>
      </c>
      <c r="F352">
        <v>316.18599999999998</v>
      </c>
      <c r="G352">
        <v>1.2300499999999999E-3</v>
      </c>
      <c r="H352">
        <v>0.99967200000000001</v>
      </c>
      <c r="I352">
        <v>0</v>
      </c>
    </row>
    <row r="353" spans="1:9" x14ac:dyDescent="0.25">
      <c r="A353" t="s">
        <v>96</v>
      </c>
      <c r="B353">
        <v>471.24900000000002</v>
      </c>
      <c r="C353">
        <v>470.13099999999997</v>
      </c>
      <c r="D353">
        <v>441.22800000000001</v>
      </c>
      <c r="E353">
        <v>423.66300000000001</v>
      </c>
      <c r="F353">
        <v>314.38799999999998</v>
      </c>
      <c r="G353">
        <v>1.2301E-3</v>
      </c>
      <c r="H353">
        <v>0.99977899999999997</v>
      </c>
      <c r="I353">
        <v>0</v>
      </c>
    </row>
    <row r="354" spans="1:9" x14ac:dyDescent="0.25">
      <c r="A354" t="s">
        <v>96</v>
      </c>
      <c r="B354">
        <v>469.09899999999999</v>
      </c>
      <c r="C354">
        <v>467.96600000000001</v>
      </c>
      <c r="D354">
        <v>442.76600000000002</v>
      </c>
      <c r="E354">
        <v>425.93200000000002</v>
      </c>
      <c r="F354">
        <v>316.66199999999998</v>
      </c>
      <c r="G354">
        <v>1.2300600000000001E-3</v>
      </c>
      <c r="H354">
        <v>0.999865</v>
      </c>
      <c r="I354">
        <v>0</v>
      </c>
    </row>
    <row r="355" spans="1:9" x14ac:dyDescent="0.25">
      <c r="A355" t="s">
        <v>96</v>
      </c>
      <c r="B355">
        <v>464.13299999999998</v>
      </c>
      <c r="C355">
        <v>463.09800000000001</v>
      </c>
      <c r="D355">
        <v>439.42</v>
      </c>
      <c r="E355">
        <v>422.50599999999997</v>
      </c>
      <c r="F355">
        <v>313.22500000000002</v>
      </c>
      <c r="G355">
        <v>1.2300600000000001E-3</v>
      </c>
      <c r="H355">
        <v>0.99995100000000003</v>
      </c>
      <c r="I355">
        <v>0</v>
      </c>
    </row>
    <row r="356" spans="1:9" x14ac:dyDescent="0.25">
      <c r="A356" t="s">
        <v>96</v>
      </c>
      <c r="B356">
        <v>470.245</v>
      </c>
      <c r="C356">
        <v>469.20400000000001</v>
      </c>
      <c r="D356">
        <v>440.35399999999998</v>
      </c>
      <c r="E356">
        <v>422.75599999999997</v>
      </c>
      <c r="F356">
        <v>313.46499999999997</v>
      </c>
      <c r="G356">
        <v>1.2301199999999999E-3</v>
      </c>
      <c r="H356">
        <v>0.99983500000000003</v>
      </c>
      <c r="I356">
        <v>0</v>
      </c>
    </row>
    <row r="357" spans="1:9" x14ac:dyDescent="0.25">
      <c r="A357" t="s">
        <v>96</v>
      </c>
      <c r="B357">
        <v>470.17099999999999</v>
      </c>
      <c r="C357">
        <v>469.10899999999998</v>
      </c>
      <c r="D357">
        <v>439.77600000000001</v>
      </c>
      <c r="E357">
        <v>422.34699999999998</v>
      </c>
      <c r="F357">
        <v>313.096</v>
      </c>
      <c r="G357">
        <v>1.23007E-3</v>
      </c>
      <c r="H357">
        <v>0.99961</v>
      </c>
      <c r="I357">
        <v>0</v>
      </c>
    </row>
    <row r="358" spans="1:9" x14ac:dyDescent="0.25">
      <c r="A358" t="s">
        <v>96</v>
      </c>
      <c r="B358">
        <v>469.44299999999998</v>
      </c>
      <c r="C358">
        <v>468.40300000000002</v>
      </c>
      <c r="D358">
        <v>440.214</v>
      </c>
      <c r="E358">
        <v>422.53</v>
      </c>
      <c r="F358">
        <v>313.25</v>
      </c>
      <c r="G358">
        <v>1.2300499999999999E-3</v>
      </c>
      <c r="H358">
        <v>0.99907599999999996</v>
      </c>
      <c r="I358">
        <v>0</v>
      </c>
    </row>
    <row r="359" spans="1:9" x14ac:dyDescent="0.25">
      <c r="A359" t="s">
        <v>96</v>
      </c>
      <c r="B359">
        <v>467.46100000000001</v>
      </c>
      <c r="C359">
        <v>466.36599999999999</v>
      </c>
      <c r="D359">
        <v>440.089</v>
      </c>
      <c r="E359">
        <v>422.96800000000002</v>
      </c>
      <c r="F359">
        <v>313.71100000000001</v>
      </c>
      <c r="G359">
        <v>1.23007E-3</v>
      </c>
      <c r="H359">
        <v>0.99933300000000003</v>
      </c>
      <c r="I359">
        <v>0</v>
      </c>
    </row>
    <row r="360" spans="1:9" x14ac:dyDescent="0.25">
      <c r="A360" t="s">
        <v>96</v>
      </c>
      <c r="B360">
        <v>469.71100000000001</v>
      </c>
      <c r="C360">
        <v>468.65199999999999</v>
      </c>
      <c r="D360">
        <v>441.238</v>
      </c>
      <c r="E360">
        <v>424.46</v>
      </c>
      <c r="F360">
        <v>315.173</v>
      </c>
      <c r="G360">
        <v>1.2300499999999999E-3</v>
      </c>
      <c r="H360">
        <v>0.99864699999999995</v>
      </c>
      <c r="I360">
        <v>0</v>
      </c>
    </row>
    <row r="361" spans="1:9" x14ac:dyDescent="0.25">
      <c r="A361" t="s">
        <v>96</v>
      </c>
      <c r="B361">
        <v>472.572</v>
      </c>
      <c r="C361">
        <v>471.517</v>
      </c>
      <c r="D361">
        <v>444.68099999999998</v>
      </c>
      <c r="E361">
        <v>427.56900000000002</v>
      </c>
      <c r="F361">
        <v>318.27</v>
      </c>
      <c r="G361">
        <v>1.2300499999999999E-3</v>
      </c>
      <c r="H361">
        <v>0.999977</v>
      </c>
      <c r="I361">
        <v>0</v>
      </c>
    </row>
    <row r="362" spans="1:9" x14ac:dyDescent="0.25">
      <c r="A362" t="s">
        <v>96</v>
      </c>
      <c r="B362">
        <v>475.685</v>
      </c>
      <c r="C362">
        <v>474.37299999999999</v>
      </c>
      <c r="D362">
        <v>445.59100000000001</v>
      </c>
      <c r="E362">
        <v>428.22</v>
      </c>
      <c r="F362">
        <v>318.89999999999998</v>
      </c>
      <c r="G362">
        <v>1.2300600000000001E-3</v>
      </c>
      <c r="H362">
        <v>0.999166</v>
      </c>
      <c r="I362">
        <v>0</v>
      </c>
    </row>
    <row r="363" spans="1:9" x14ac:dyDescent="0.25">
      <c r="A363" t="s">
        <v>96</v>
      </c>
      <c r="B363">
        <v>475.221</v>
      </c>
      <c r="C363">
        <v>474.14499999999998</v>
      </c>
      <c r="D363">
        <v>443.93599999999998</v>
      </c>
      <c r="E363">
        <v>426.10399999999998</v>
      </c>
      <c r="F363">
        <v>316.82799999999997</v>
      </c>
      <c r="G363">
        <v>1.2300600000000001E-3</v>
      </c>
      <c r="H363">
        <v>0.99962099999999998</v>
      </c>
      <c r="I363">
        <v>0</v>
      </c>
    </row>
    <row r="364" spans="1:9" x14ac:dyDescent="0.25">
      <c r="A364" t="s">
        <v>96</v>
      </c>
      <c r="B364">
        <v>471.01400000000001</v>
      </c>
      <c r="C364">
        <v>469.952</v>
      </c>
      <c r="D364">
        <v>441.36900000000003</v>
      </c>
      <c r="E364">
        <v>424.26100000000002</v>
      </c>
      <c r="F364">
        <v>314.97199999999998</v>
      </c>
      <c r="G364">
        <v>1.2300600000000001E-3</v>
      </c>
      <c r="H364">
        <v>0.99904899999999996</v>
      </c>
      <c r="I364">
        <v>0</v>
      </c>
    </row>
    <row r="365" spans="1:9" x14ac:dyDescent="0.25">
      <c r="A365" t="s">
        <v>96</v>
      </c>
      <c r="B365">
        <v>464.15800000000002</v>
      </c>
      <c r="C365">
        <v>462.99799999999999</v>
      </c>
      <c r="D365">
        <v>438.56200000000001</v>
      </c>
      <c r="E365">
        <v>421.91</v>
      </c>
      <c r="F365">
        <v>312.67200000000003</v>
      </c>
      <c r="G365">
        <v>1.2300499999999999E-3</v>
      </c>
      <c r="H365">
        <v>0.99995199999999995</v>
      </c>
      <c r="I365">
        <v>0</v>
      </c>
    </row>
    <row r="366" spans="1:9" x14ac:dyDescent="0.25">
      <c r="A366" t="s">
        <v>96</v>
      </c>
      <c r="B366">
        <v>462.79500000000002</v>
      </c>
      <c r="C366">
        <v>461.87700000000001</v>
      </c>
      <c r="D366">
        <v>438.19799999999998</v>
      </c>
      <c r="E366">
        <v>421.96199999999999</v>
      </c>
      <c r="F366">
        <v>312.70600000000002</v>
      </c>
      <c r="G366">
        <v>1.2300499999999999E-3</v>
      </c>
      <c r="H366">
        <v>0.99836000000000003</v>
      </c>
      <c r="I366">
        <v>0</v>
      </c>
    </row>
    <row r="367" spans="1:9" x14ac:dyDescent="0.25">
      <c r="A367" t="s">
        <v>96</v>
      </c>
      <c r="B367">
        <v>461.92099999999999</v>
      </c>
      <c r="C367">
        <v>460.98200000000003</v>
      </c>
      <c r="D367">
        <v>437.67599999999999</v>
      </c>
      <c r="E367">
        <v>421.64499999999998</v>
      </c>
      <c r="F367">
        <v>312.40499999999997</v>
      </c>
      <c r="G367">
        <v>1.23007E-3</v>
      </c>
      <c r="H367">
        <v>0.99990999999999997</v>
      </c>
      <c r="I367">
        <v>0</v>
      </c>
    </row>
    <row r="368" spans="1:9" x14ac:dyDescent="0.25">
      <c r="A368" t="s">
        <v>96</v>
      </c>
      <c r="B368">
        <v>464.27699999999999</v>
      </c>
      <c r="C368">
        <v>463.29899999999998</v>
      </c>
      <c r="D368">
        <v>440.601</v>
      </c>
      <c r="E368">
        <v>424.95499999999998</v>
      </c>
      <c r="F368">
        <v>315.69099999999997</v>
      </c>
      <c r="G368">
        <v>1.2300499999999999E-3</v>
      </c>
      <c r="H368">
        <v>0.99899199999999999</v>
      </c>
      <c r="I368">
        <v>0</v>
      </c>
    </row>
    <row r="369" spans="1:9" x14ac:dyDescent="0.25">
      <c r="A369" t="s">
        <v>96</v>
      </c>
      <c r="B369">
        <v>469.8</v>
      </c>
      <c r="C369">
        <v>468.85199999999998</v>
      </c>
      <c r="D369">
        <v>442.221</v>
      </c>
      <c r="E369">
        <v>425.505</v>
      </c>
      <c r="F369">
        <v>316.25400000000002</v>
      </c>
      <c r="G369">
        <v>1.2300499999999999E-3</v>
      </c>
      <c r="H369">
        <v>0.99994099999999997</v>
      </c>
      <c r="I369">
        <v>0</v>
      </c>
    </row>
    <row r="370" spans="1:9" x14ac:dyDescent="0.25">
      <c r="A370" t="s">
        <v>96</v>
      </c>
      <c r="B370">
        <v>466.98599999999999</v>
      </c>
      <c r="C370">
        <v>466.017</v>
      </c>
      <c r="D370">
        <v>440.33800000000002</v>
      </c>
      <c r="E370">
        <v>424.03399999999999</v>
      </c>
      <c r="F370">
        <v>314.77999999999997</v>
      </c>
      <c r="G370">
        <v>1.2300499999999999E-3</v>
      </c>
      <c r="H370">
        <v>0.99971699999999997</v>
      </c>
      <c r="I370">
        <v>0</v>
      </c>
    </row>
    <row r="371" spans="1:9" x14ac:dyDescent="0.25">
      <c r="A371" t="s">
        <v>96</v>
      </c>
      <c r="B371">
        <v>464.13200000000001</v>
      </c>
      <c r="C371">
        <v>463.12700000000001</v>
      </c>
      <c r="D371">
        <v>439.57900000000001</v>
      </c>
      <c r="E371">
        <v>423.35500000000002</v>
      </c>
      <c r="F371">
        <v>314.09800000000001</v>
      </c>
      <c r="G371">
        <v>1.2300499999999999E-3</v>
      </c>
      <c r="H371">
        <v>0.99985199999999996</v>
      </c>
      <c r="I371">
        <v>0</v>
      </c>
    </row>
    <row r="372" spans="1:9" x14ac:dyDescent="0.25">
      <c r="A372" t="s">
        <v>96</v>
      </c>
      <c r="B372">
        <v>470.81200000000001</v>
      </c>
      <c r="C372">
        <v>469.85899999999998</v>
      </c>
      <c r="D372">
        <v>442.41800000000001</v>
      </c>
      <c r="E372">
        <v>425.14699999999999</v>
      </c>
      <c r="F372">
        <v>315.86399999999998</v>
      </c>
      <c r="G372">
        <v>1.2300499999999999E-3</v>
      </c>
      <c r="H372">
        <v>0.99998299999999996</v>
      </c>
      <c r="I372">
        <v>0</v>
      </c>
    </row>
    <row r="373" spans="1:9" x14ac:dyDescent="0.25">
      <c r="A373" t="s">
        <v>96</v>
      </c>
      <c r="B373">
        <v>468.37099999999998</v>
      </c>
      <c r="C373">
        <v>467.32100000000003</v>
      </c>
      <c r="D373">
        <v>441.04399999999998</v>
      </c>
      <c r="E373">
        <v>424.28199999999998</v>
      </c>
      <c r="F373">
        <v>315.02800000000002</v>
      </c>
      <c r="G373">
        <v>1.2300499999999999E-3</v>
      </c>
      <c r="H373">
        <v>0.99998799999999999</v>
      </c>
      <c r="I373">
        <v>0</v>
      </c>
    </row>
    <row r="374" spans="1:9" x14ac:dyDescent="0.25">
      <c r="A374" t="s">
        <v>96</v>
      </c>
      <c r="B374">
        <v>465.70499999999998</v>
      </c>
      <c r="C374">
        <v>464.66500000000002</v>
      </c>
      <c r="D374">
        <v>439.33199999999999</v>
      </c>
      <c r="E374">
        <v>422.99200000000002</v>
      </c>
      <c r="F374">
        <v>313.69900000000001</v>
      </c>
      <c r="G374">
        <v>1.2300600000000001E-3</v>
      </c>
      <c r="H374">
        <v>0.99951400000000001</v>
      </c>
      <c r="I374">
        <v>0</v>
      </c>
    </row>
    <row r="375" spans="1:9" x14ac:dyDescent="0.25">
      <c r="A375" t="s">
        <v>96</v>
      </c>
      <c r="B375">
        <v>466.596</v>
      </c>
      <c r="C375">
        <v>465.50200000000001</v>
      </c>
      <c r="D375">
        <v>441.416</v>
      </c>
      <c r="E375">
        <v>423.99</v>
      </c>
      <c r="F375">
        <v>314.74099999999999</v>
      </c>
      <c r="G375">
        <v>1.2300499999999999E-3</v>
      </c>
      <c r="H375">
        <v>0.99981100000000001</v>
      </c>
      <c r="I375">
        <v>0</v>
      </c>
    </row>
    <row r="376" spans="1:9" x14ac:dyDescent="0.25">
      <c r="A376" t="s">
        <v>96</v>
      </c>
      <c r="B376">
        <v>482.00099999999998</v>
      </c>
      <c r="C376">
        <v>480.55599999999998</v>
      </c>
      <c r="D376">
        <v>445.46800000000002</v>
      </c>
      <c r="E376">
        <v>425.91</v>
      </c>
      <c r="F376">
        <v>316.63600000000002</v>
      </c>
      <c r="G376">
        <v>1.2300499999999999E-3</v>
      </c>
      <c r="H376">
        <v>0.99978299999999998</v>
      </c>
      <c r="I376">
        <v>0</v>
      </c>
    </row>
    <row r="377" spans="1:9" x14ac:dyDescent="0.25">
      <c r="A377" t="s">
        <v>96</v>
      </c>
      <c r="B377">
        <v>487.06799999999998</v>
      </c>
      <c r="C377">
        <v>486.04599999999999</v>
      </c>
      <c r="D377">
        <v>443.13</v>
      </c>
      <c r="E377">
        <v>423.55</v>
      </c>
      <c r="F377">
        <v>314.25400000000002</v>
      </c>
      <c r="G377">
        <v>1.2300499999999999E-3</v>
      </c>
      <c r="H377">
        <v>0.99925600000000003</v>
      </c>
      <c r="I377">
        <v>0</v>
      </c>
    </row>
    <row r="378" spans="1:9" x14ac:dyDescent="0.25">
      <c r="A378" t="s">
        <v>96</v>
      </c>
      <c r="B378">
        <v>488.01499999999999</v>
      </c>
      <c r="C378">
        <v>486.92899999999997</v>
      </c>
      <c r="D378">
        <v>444.97500000000002</v>
      </c>
      <c r="E378">
        <v>425.12099999999998</v>
      </c>
      <c r="F378">
        <v>315.84899999999999</v>
      </c>
      <c r="G378">
        <v>1.2300499999999999E-3</v>
      </c>
      <c r="H378">
        <v>0.99932500000000002</v>
      </c>
      <c r="I378">
        <v>0</v>
      </c>
    </row>
    <row r="379" spans="1:9" x14ac:dyDescent="0.25">
      <c r="A379" t="s">
        <v>96</v>
      </c>
      <c r="B379">
        <v>485.94200000000001</v>
      </c>
      <c r="C379">
        <v>484.95400000000001</v>
      </c>
      <c r="D379">
        <v>444.11099999999999</v>
      </c>
      <c r="E379">
        <v>424.64499999999998</v>
      </c>
      <c r="F379">
        <v>315.34800000000001</v>
      </c>
      <c r="G379">
        <v>1.2300499999999999E-3</v>
      </c>
      <c r="H379">
        <v>0.99968599999999996</v>
      </c>
      <c r="I379">
        <v>0</v>
      </c>
    </row>
    <row r="380" spans="1:9" x14ac:dyDescent="0.25">
      <c r="A380" t="s">
        <v>96</v>
      </c>
      <c r="B380">
        <v>480.85500000000002</v>
      </c>
      <c r="C380">
        <v>479.73700000000002</v>
      </c>
      <c r="D380">
        <v>440.50200000000001</v>
      </c>
      <c r="E380">
        <v>421.73</v>
      </c>
      <c r="F380">
        <v>312.46499999999997</v>
      </c>
      <c r="G380">
        <v>1.2300600000000001E-3</v>
      </c>
      <c r="H380">
        <v>0.99968599999999996</v>
      </c>
      <c r="I380">
        <v>0</v>
      </c>
    </row>
    <row r="381" spans="1:9" x14ac:dyDescent="0.25">
      <c r="A381" t="s">
        <v>96</v>
      </c>
      <c r="B381">
        <v>483.99799999999999</v>
      </c>
      <c r="C381">
        <v>482.60899999999998</v>
      </c>
      <c r="D381">
        <v>442.45400000000001</v>
      </c>
      <c r="E381">
        <v>423.42500000000001</v>
      </c>
      <c r="F381">
        <v>314.142</v>
      </c>
      <c r="G381">
        <v>1.2300600000000001E-3</v>
      </c>
      <c r="H381">
        <v>0.99955899999999998</v>
      </c>
      <c r="I381">
        <v>0</v>
      </c>
    </row>
    <row r="382" spans="1:9" x14ac:dyDescent="0.25">
      <c r="A382" t="s">
        <v>96</v>
      </c>
      <c r="B382">
        <v>484.37400000000002</v>
      </c>
      <c r="C382">
        <v>482.94799999999998</v>
      </c>
      <c r="D382">
        <v>443.21300000000002</v>
      </c>
      <c r="E382">
        <v>423.56200000000001</v>
      </c>
      <c r="F382">
        <v>314.25400000000002</v>
      </c>
      <c r="G382">
        <v>1.2300499999999999E-3</v>
      </c>
      <c r="H382">
        <v>0.99984799999999996</v>
      </c>
      <c r="I382">
        <v>0</v>
      </c>
    </row>
    <row r="383" spans="1:9" x14ac:dyDescent="0.25">
      <c r="A383" t="s">
        <v>96</v>
      </c>
      <c r="B383">
        <v>482.42599999999999</v>
      </c>
      <c r="C383">
        <v>481.31099999999998</v>
      </c>
      <c r="D383">
        <v>442.697</v>
      </c>
      <c r="E383">
        <v>423.66</v>
      </c>
      <c r="F383">
        <v>314.37299999999999</v>
      </c>
      <c r="G383">
        <v>1.2300499999999999E-3</v>
      </c>
      <c r="H383">
        <v>0.99973100000000004</v>
      </c>
      <c r="I383">
        <v>0</v>
      </c>
    </row>
    <row r="384" spans="1:9" x14ac:dyDescent="0.25">
      <c r="A384" t="s">
        <v>96</v>
      </c>
      <c r="B384">
        <v>487.952</v>
      </c>
      <c r="C384">
        <v>486.82</v>
      </c>
      <c r="D384">
        <v>444.786</v>
      </c>
      <c r="E384">
        <v>425.15499999999997</v>
      </c>
      <c r="F384">
        <v>315.904</v>
      </c>
      <c r="G384">
        <v>1.2300499999999999E-3</v>
      </c>
      <c r="H384">
        <v>0.99992000000000003</v>
      </c>
      <c r="I384">
        <v>0</v>
      </c>
    </row>
    <row r="385" spans="1:25" x14ac:dyDescent="0.25">
      <c r="A385" t="s">
        <v>96</v>
      </c>
      <c r="B385">
        <v>483.298</v>
      </c>
      <c r="C385">
        <v>482.358</v>
      </c>
      <c r="D385">
        <v>443.14800000000002</v>
      </c>
      <c r="E385">
        <v>424.12200000000001</v>
      </c>
      <c r="F385">
        <v>314.84500000000003</v>
      </c>
      <c r="G385">
        <v>1.23007E-3</v>
      </c>
      <c r="H385">
        <v>0.99976600000000004</v>
      </c>
      <c r="I385">
        <v>0</v>
      </c>
    </row>
    <row r="386" spans="1:25" x14ac:dyDescent="0.25">
      <c r="A386" t="s">
        <v>96</v>
      </c>
      <c r="B386">
        <v>478.80799999999999</v>
      </c>
      <c r="C386">
        <v>477.73099999999999</v>
      </c>
      <c r="D386">
        <v>440.75</v>
      </c>
      <c r="E386">
        <v>421.95400000000001</v>
      </c>
      <c r="F386">
        <v>312.7</v>
      </c>
      <c r="G386">
        <v>1.2300600000000001E-3</v>
      </c>
      <c r="H386">
        <v>0.99967600000000001</v>
      </c>
      <c r="I386">
        <v>0</v>
      </c>
    </row>
    <row r="387" spans="1:25" x14ac:dyDescent="0.25">
      <c r="A387" t="s">
        <v>96</v>
      </c>
      <c r="B387">
        <v>463.83600000000001</v>
      </c>
      <c r="C387">
        <v>462.78100000000001</v>
      </c>
      <c r="D387">
        <v>437.80900000000003</v>
      </c>
      <c r="E387">
        <v>421.02300000000002</v>
      </c>
      <c r="F387">
        <v>311.77999999999997</v>
      </c>
      <c r="G387">
        <v>1.2300499999999999E-3</v>
      </c>
      <c r="H387">
        <v>0.999919</v>
      </c>
      <c r="I387">
        <v>0</v>
      </c>
    </row>
    <row r="388" spans="1:25" x14ac:dyDescent="0.25">
      <c r="A388" t="s">
        <v>96</v>
      </c>
      <c r="B388">
        <v>465.8</v>
      </c>
      <c r="C388">
        <v>464.48700000000002</v>
      </c>
      <c r="D388">
        <v>438.6</v>
      </c>
      <c r="E388">
        <v>421.452</v>
      </c>
      <c r="F388">
        <v>312.18200000000002</v>
      </c>
      <c r="G388">
        <v>1.2300499999999999E-3</v>
      </c>
      <c r="H388">
        <v>1</v>
      </c>
      <c r="I388">
        <v>0</v>
      </c>
    </row>
    <row r="389" spans="1:25" x14ac:dyDescent="0.25">
      <c r="A389" t="s">
        <v>96</v>
      </c>
      <c r="B389">
        <v>463.64499999999998</v>
      </c>
      <c r="C389">
        <v>462.673</v>
      </c>
      <c r="D389">
        <v>437.93099999999998</v>
      </c>
      <c r="E389">
        <v>421.24900000000002</v>
      </c>
      <c r="F389">
        <v>312.00400000000002</v>
      </c>
      <c r="G389">
        <v>1.2300799999999999E-3</v>
      </c>
      <c r="H389">
        <v>0.99992800000000004</v>
      </c>
      <c r="I389">
        <v>0</v>
      </c>
    </row>
    <row r="390" spans="1:25" x14ac:dyDescent="0.25">
      <c r="A390" t="s">
        <v>96</v>
      </c>
      <c r="B390">
        <v>468.00200000000001</v>
      </c>
      <c r="C390">
        <v>466.79899999999998</v>
      </c>
      <c r="D390">
        <v>438.71499999999997</v>
      </c>
      <c r="E390">
        <v>421.46199999999999</v>
      </c>
      <c r="F390">
        <v>312.21800000000002</v>
      </c>
      <c r="G390">
        <v>1.23007E-3</v>
      </c>
      <c r="H390">
        <v>0.99913600000000002</v>
      </c>
      <c r="I390">
        <v>0</v>
      </c>
    </row>
    <row r="391" spans="1:25" x14ac:dyDescent="0.25">
      <c r="A391" t="s">
        <v>96</v>
      </c>
      <c r="B391">
        <v>465.71699999999998</v>
      </c>
      <c r="C391">
        <v>464.70100000000002</v>
      </c>
      <c r="D391">
        <v>438.17899999999997</v>
      </c>
      <c r="E391">
        <v>421.17500000000001</v>
      </c>
      <c r="F391">
        <v>311.91399999999999</v>
      </c>
      <c r="G391">
        <v>1.2300799999999999E-3</v>
      </c>
      <c r="H391">
        <v>0.99973400000000001</v>
      </c>
      <c r="I391">
        <v>0</v>
      </c>
      <c r="R391" t="s">
        <v>69</v>
      </c>
      <c r="U391" t="s">
        <v>68</v>
      </c>
      <c r="X391" t="s">
        <v>66</v>
      </c>
    </row>
    <row r="392" spans="1:25" s="3" customFormat="1" x14ac:dyDescent="0.25">
      <c r="A392" s="3" t="s">
        <v>96</v>
      </c>
      <c r="B392" s="3">
        <v>473.46499999999997</v>
      </c>
      <c r="C392" s="3">
        <v>472.34100000000001</v>
      </c>
      <c r="D392" s="3">
        <v>440.12900000000002</v>
      </c>
      <c r="E392" s="3">
        <v>421.78100000000001</v>
      </c>
      <c r="F392" s="3">
        <v>312.51499999999999</v>
      </c>
      <c r="G392" s="3">
        <v>1.2300600000000001E-3</v>
      </c>
      <c r="H392" s="3">
        <v>0.99970800000000004</v>
      </c>
      <c r="I392" s="3">
        <v>0</v>
      </c>
      <c r="P392"/>
      <c r="Q392"/>
      <c r="R392">
        <f>AVERAGE(B343:B392)</f>
        <v>471.58461999999992</v>
      </c>
      <c r="S392">
        <f>AVERAGE(C343:C392)</f>
        <v>470.49336000000017</v>
      </c>
      <c r="T392"/>
      <c r="U392">
        <f>_xlfn.VAR.P(B343:B392)</f>
        <v>55.138141995599973</v>
      </c>
      <c r="V392">
        <f>_xlfn.VAR.P(C343:C392)</f>
        <v>54.540363590399913</v>
      </c>
      <c r="W392"/>
      <c r="X392">
        <f>1.96*SQRT(U392)/50</f>
        <v>0.29107984216726301</v>
      </c>
      <c r="Y392">
        <f>1.96*SQRT(V392)/50</f>
        <v>0.2894976758240938</v>
      </c>
    </row>
    <row r="393" spans="1:25" x14ac:dyDescent="0.25">
      <c r="A393" t="s">
        <v>96</v>
      </c>
      <c r="B393">
        <v>23633.989099999999</v>
      </c>
      <c r="C393" t="s">
        <v>36</v>
      </c>
    </row>
    <row r="394" spans="1:25" x14ac:dyDescent="0.25">
      <c r="A394" t="s">
        <v>110</v>
      </c>
      <c r="B394">
        <v>271.98599999999999</v>
      </c>
      <c r="C394">
        <v>266.60599999999999</v>
      </c>
      <c r="D394">
        <v>243.136</v>
      </c>
      <c r="E394">
        <v>242.24700000000001</v>
      </c>
      <c r="F394">
        <v>52.233600000000003</v>
      </c>
      <c r="G394">
        <v>1.2300499999999999E-3</v>
      </c>
      <c r="H394">
        <v>0.99953800000000004</v>
      </c>
      <c r="I394">
        <v>0</v>
      </c>
    </row>
    <row r="395" spans="1:25" x14ac:dyDescent="0.25">
      <c r="A395" t="s">
        <v>110</v>
      </c>
      <c r="B395">
        <v>272.86</v>
      </c>
      <c r="C395">
        <v>267.23899999999998</v>
      </c>
      <c r="D395">
        <v>242.65600000000001</v>
      </c>
      <c r="E395">
        <v>241.916</v>
      </c>
      <c r="F395">
        <v>51.444299999999998</v>
      </c>
      <c r="G395">
        <v>1.2300499999999999E-3</v>
      </c>
      <c r="H395">
        <v>0.99966100000000002</v>
      </c>
      <c r="I395">
        <v>0</v>
      </c>
    </row>
    <row r="396" spans="1:25" x14ac:dyDescent="0.25">
      <c r="A396" t="s">
        <v>110</v>
      </c>
      <c r="B396">
        <v>277.87700000000001</v>
      </c>
      <c r="C396">
        <v>272.52499999999998</v>
      </c>
      <c r="D396">
        <v>246.304</v>
      </c>
      <c r="E396">
        <v>244.74</v>
      </c>
      <c r="F396">
        <v>51.868299999999998</v>
      </c>
      <c r="G396">
        <v>1.2300499999999999E-3</v>
      </c>
      <c r="H396">
        <v>0.99997800000000003</v>
      </c>
      <c r="I396">
        <v>0</v>
      </c>
    </row>
    <row r="397" spans="1:25" x14ac:dyDescent="0.25">
      <c r="A397" t="s">
        <v>110</v>
      </c>
      <c r="B397">
        <v>264.00400000000002</v>
      </c>
      <c r="C397">
        <v>258.09399999999999</v>
      </c>
      <c r="D397">
        <v>236.58600000000001</v>
      </c>
      <c r="E397">
        <v>236.80199999999999</v>
      </c>
      <c r="F397">
        <v>50.388300000000001</v>
      </c>
      <c r="G397">
        <v>1.2300600000000001E-3</v>
      </c>
      <c r="H397">
        <v>0.99787899999999996</v>
      </c>
      <c r="I397">
        <v>0</v>
      </c>
    </row>
    <row r="398" spans="1:25" x14ac:dyDescent="0.25">
      <c r="A398" t="s">
        <v>110</v>
      </c>
      <c r="B398">
        <v>268.15300000000002</v>
      </c>
      <c r="C398">
        <v>262.83100000000002</v>
      </c>
      <c r="D398">
        <v>240.13800000000001</v>
      </c>
      <c r="E398">
        <v>240.143</v>
      </c>
      <c r="F398">
        <v>51.086799999999997</v>
      </c>
      <c r="G398">
        <v>1.2300499999999999E-3</v>
      </c>
      <c r="H398">
        <v>0.99983500000000003</v>
      </c>
      <c r="I398">
        <v>0</v>
      </c>
    </row>
    <row r="399" spans="1:25" x14ac:dyDescent="0.25">
      <c r="A399" t="s">
        <v>110</v>
      </c>
      <c r="B399">
        <v>275.63200000000001</v>
      </c>
      <c r="C399">
        <v>269.99200000000002</v>
      </c>
      <c r="D399">
        <v>244.75</v>
      </c>
      <c r="E399">
        <v>243.959</v>
      </c>
      <c r="F399">
        <v>51.858800000000002</v>
      </c>
      <c r="G399">
        <v>1.2300499999999999E-3</v>
      </c>
      <c r="H399">
        <v>0.99958100000000005</v>
      </c>
      <c r="I399">
        <v>0</v>
      </c>
    </row>
    <row r="400" spans="1:25" x14ac:dyDescent="0.25">
      <c r="A400" t="s">
        <v>110</v>
      </c>
      <c r="B400">
        <v>268.23700000000002</v>
      </c>
      <c r="C400">
        <v>263.01299999999998</v>
      </c>
      <c r="D400">
        <v>239.77199999999999</v>
      </c>
      <c r="E400">
        <v>239.88200000000001</v>
      </c>
      <c r="F400">
        <v>50.700600000000001</v>
      </c>
      <c r="G400">
        <v>1.2300499999999999E-3</v>
      </c>
      <c r="H400">
        <v>0.99997599999999998</v>
      </c>
      <c r="I400">
        <v>0</v>
      </c>
    </row>
    <row r="401" spans="1:9" x14ac:dyDescent="0.25">
      <c r="A401" t="s">
        <v>110</v>
      </c>
      <c r="B401">
        <v>257.79700000000003</v>
      </c>
      <c r="C401">
        <v>251.99100000000001</v>
      </c>
      <c r="D401">
        <v>232.36500000000001</v>
      </c>
      <c r="E401">
        <v>233.43899999999999</v>
      </c>
      <c r="F401">
        <v>49.555199999999999</v>
      </c>
      <c r="G401">
        <v>1.2300600000000001E-3</v>
      </c>
      <c r="H401">
        <v>0.99995999999999996</v>
      </c>
      <c r="I401">
        <v>0</v>
      </c>
    </row>
    <row r="402" spans="1:9" x14ac:dyDescent="0.25">
      <c r="A402" t="s">
        <v>110</v>
      </c>
      <c r="B402">
        <v>264.68599999999998</v>
      </c>
      <c r="C402">
        <v>259.09500000000003</v>
      </c>
      <c r="D402">
        <v>237.07400000000001</v>
      </c>
      <c r="E402">
        <v>237.511</v>
      </c>
      <c r="F402">
        <v>50.131999999999998</v>
      </c>
      <c r="G402">
        <v>1.2300499999999999E-3</v>
      </c>
      <c r="H402">
        <v>0.99996399999999996</v>
      </c>
      <c r="I402">
        <v>0</v>
      </c>
    </row>
    <row r="403" spans="1:9" x14ac:dyDescent="0.25">
      <c r="A403" t="s">
        <v>110</v>
      </c>
      <c r="B403">
        <v>253.88200000000001</v>
      </c>
      <c r="C403">
        <v>248.011</v>
      </c>
      <c r="D403">
        <v>229.84399999999999</v>
      </c>
      <c r="E403">
        <v>231.45699999999999</v>
      </c>
      <c r="F403">
        <v>49.086799999999997</v>
      </c>
      <c r="G403">
        <v>1.2300499999999999E-3</v>
      </c>
      <c r="H403">
        <v>0.999749</v>
      </c>
      <c r="I403">
        <v>0</v>
      </c>
    </row>
    <row r="404" spans="1:9" x14ac:dyDescent="0.25">
      <c r="A404" t="s">
        <v>110</v>
      </c>
      <c r="B404">
        <v>256.08</v>
      </c>
      <c r="C404">
        <v>250.49700000000001</v>
      </c>
      <c r="D404">
        <v>231.85400000000001</v>
      </c>
      <c r="E404">
        <v>233.15799999999999</v>
      </c>
      <c r="F404">
        <v>49.765700000000002</v>
      </c>
      <c r="G404">
        <v>1.2300499999999999E-3</v>
      </c>
      <c r="H404">
        <v>0.99939800000000001</v>
      </c>
      <c r="I404">
        <v>0</v>
      </c>
    </row>
    <row r="405" spans="1:9" x14ac:dyDescent="0.25">
      <c r="A405" t="s">
        <v>110</v>
      </c>
      <c r="B405">
        <v>265.65899999999999</v>
      </c>
      <c r="C405">
        <v>260.14299999999997</v>
      </c>
      <c r="D405">
        <v>237.87799999999999</v>
      </c>
      <c r="E405">
        <v>238.45400000000001</v>
      </c>
      <c r="F405">
        <v>50.470599999999997</v>
      </c>
      <c r="G405">
        <v>1.2300499999999999E-3</v>
      </c>
      <c r="H405">
        <v>0.99988999999999995</v>
      </c>
      <c r="I405">
        <v>0</v>
      </c>
    </row>
    <row r="406" spans="1:9" x14ac:dyDescent="0.25">
      <c r="A406" t="s">
        <v>110</v>
      </c>
      <c r="B406">
        <v>274.89600000000002</v>
      </c>
      <c r="C406">
        <v>269.44099999999997</v>
      </c>
      <c r="D406">
        <v>243.83799999999999</v>
      </c>
      <c r="E406">
        <v>243.24700000000001</v>
      </c>
      <c r="F406">
        <v>51.1965</v>
      </c>
      <c r="G406">
        <v>1.2300600000000001E-3</v>
      </c>
      <c r="H406">
        <v>0.99998100000000001</v>
      </c>
      <c r="I406">
        <v>0</v>
      </c>
    </row>
    <row r="407" spans="1:9" x14ac:dyDescent="0.25">
      <c r="A407" t="s">
        <v>110</v>
      </c>
      <c r="B407">
        <v>261.15300000000002</v>
      </c>
      <c r="C407">
        <v>255.64</v>
      </c>
      <c r="D407">
        <v>235.30500000000001</v>
      </c>
      <c r="E407">
        <v>236.173</v>
      </c>
      <c r="F407">
        <v>50.3855</v>
      </c>
      <c r="G407">
        <v>1.2300499999999999E-3</v>
      </c>
      <c r="H407">
        <v>0.99992099999999995</v>
      </c>
      <c r="I407">
        <v>0</v>
      </c>
    </row>
    <row r="408" spans="1:9" x14ac:dyDescent="0.25">
      <c r="A408" t="s">
        <v>110</v>
      </c>
      <c r="B408">
        <v>268.27300000000002</v>
      </c>
      <c r="C408">
        <v>262.476</v>
      </c>
      <c r="D408">
        <v>239.66900000000001</v>
      </c>
      <c r="E408">
        <v>239.70099999999999</v>
      </c>
      <c r="F408">
        <v>51.347499999999997</v>
      </c>
      <c r="G408">
        <v>1.2301199999999999E-3</v>
      </c>
      <c r="H408">
        <v>0.99995400000000001</v>
      </c>
      <c r="I408">
        <v>0</v>
      </c>
    </row>
    <row r="409" spans="1:9" x14ac:dyDescent="0.25">
      <c r="A409" t="s">
        <v>110</v>
      </c>
      <c r="B409">
        <v>257.62599999999998</v>
      </c>
      <c r="C409">
        <v>251.91800000000001</v>
      </c>
      <c r="D409">
        <v>232.667</v>
      </c>
      <c r="E409">
        <v>233.80600000000001</v>
      </c>
      <c r="F409">
        <v>49.837299999999999</v>
      </c>
      <c r="G409">
        <v>1.2300600000000001E-3</v>
      </c>
      <c r="H409">
        <v>0.99998299999999996</v>
      </c>
      <c r="I409">
        <v>0</v>
      </c>
    </row>
    <row r="410" spans="1:9" x14ac:dyDescent="0.25">
      <c r="A410" t="s">
        <v>110</v>
      </c>
      <c r="B410">
        <v>260.13799999999998</v>
      </c>
      <c r="C410">
        <v>254.53200000000001</v>
      </c>
      <c r="D410">
        <v>234.73</v>
      </c>
      <c r="E410">
        <v>235.77699999999999</v>
      </c>
      <c r="F410">
        <v>50.776600000000002</v>
      </c>
      <c r="G410">
        <v>1.2300499999999999E-3</v>
      </c>
      <c r="H410">
        <v>0.99937500000000001</v>
      </c>
      <c r="I410">
        <v>0</v>
      </c>
    </row>
    <row r="411" spans="1:9" x14ac:dyDescent="0.25">
      <c r="A411" t="s">
        <v>110</v>
      </c>
      <c r="B411">
        <v>253.34</v>
      </c>
      <c r="C411">
        <v>247.41800000000001</v>
      </c>
      <c r="D411">
        <v>229.37700000000001</v>
      </c>
      <c r="E411">
        <v>231.24299999999999</v>
      </c>
      <c r="F411">
        <v>49.202100000000002</v>
      </c>
      <c r="G411">
        <v>1.2300600000000001E-3</v>
      </c>
      <c r="H411">
        <v>0.99998399999999998</v>
      </c>
      <c r="I411">
        <v>0</v>
      </c>
    </row>
    <row r="412" spans="1:9" x14ac:dyDescent="0.25">
      <c r="A412" t="s">
        <v>110</v>
      </c>
      <c r="B412">
        <v>253.98599999999999</v>
      </c>
      <c r="C412">
        <v>248.53700000000001</v>
      </c>
      <c r="D412">
        <v>229.93100000000001</v>
      </c>
      <c r="E412">
        <v>231.506</v>
      </c>
      <c r="F412">
        <v>48.855899999999998</v>
      </c>
      <c r="G412">
        <v>1.2300600000000001E-3</v>
      </c>
      <c r="H412">
        <v>0.99952799999999997</v>
      </c>
      <c r="I412">
        <v>0</v>
      </c>
    </row>
    <row r="413" spans="1:9" x14ac:dyDescent="0.25">
      <c r="A413" t="s">
        <v>110</v>
      </c>
      <c r="B413">
        <v>255.161</v>
      </c>
      <c r="C413">
        <v>249.375</v>
      </c>
      <c r="D413">
        <v>230.977</v>
      </c>
      <c r="E413">
        <v>232.452</v>
      </c>
      <c r="F413">
        <v>49.319400000000002</v>
      </c>
      <c r="G413">
        <v>1.2300499999999999E-3</v>
      </c>
      <c r="H413">
        <v>0.99996300000000005</v>
      </c>
      <c r="I413">
        <v>0</v>
      </c>
    </row>
    <row r="414" spans="1:9" x14ac:dyDescent="0.25">
      <c r="A414" t="s">
        <v>110</v>
      </c>
      <c r="B414">
        <v>262.83800000000002</v>
      </c>
      <c r="C414">
        <v>257.40499999999997</v>
      </c>
      <c r="D414">
        <v>236.15600000000001</v>
      </c>
      <c r="E414">
        <v>236.62700000000001</v>
      </c>
      <c r="F414">
        <v>50.1753</v>
      </c>
      <c r="G414">
        <v>1.2300600000000001E-3</v>
      </c>
      <c r="H414">
        <v>0.99989799999999995</v>
      </c>
      <c r="I414">
        <v>0</v>
      </c>
    </row>
    <row r="415" spans="1:9" x14ac:dyDescent="0.25">
      <c r="A415" t="s">
        <v>110</v>
      </c>
      <c r="B415">
        <v>253.773</v>
      </c>
      <c r="C415">
        <v>248.18299999999999</v>
      </c>
      <c r="D415">
        <v>230.1</v>
      </c>
      <c r="E415">
        <v>231.798</v>
      </c>
      <c r="F415">
        <v>49.215200000000003</v>
      </c>
      <c r="G415">
        <v>1.2300600000000001E-3</v>
      </c>
      <c r="H415">
        <v>0.99975800000000004</v>
      </c>
      <c r="I415">
        <v>0</v>
      </c>
    </row>
    <row r="416" spans="1:9" x14ac:dyDescent="0.25">
      <c r="A416" t="s">
        <v>110</v>
      </c>
      <c r="B416">
        <v>255.42099999999999</v>
      </c>
      <c r="C416">
        <v>250.05699999999999</v>
      </c>
      <c r="D416">
        <v>231.393</v>
      </c>
      <c r="E416">
        <v>232.80799999999999</v>
      </c>
      <c r="F416">
        <v>49.320799999999998</v>
      </c>
      <c r="G416">
        <v>1.2300499999999999E-3</v>
      </c>
      <c r="H416">
        <v>0.99998200000000004</v>
      </c>
      <c r="I416">
        <v>0</v>
      </c>
    </row>
    <row r="417" spans="1:9" x14ac:dyDescent="0.25">
      <c r="A417" t="s">
        <v>110</v>
      </c>
      <c r="B417">
        <v>262.56599999999997</v>
      </c>
      <c r="C417">
        <v>257.029</v>
      </c>
      <c r="D417">
        <v>236.292</v>
      </c>
      <c r="E417">
        <v>237.02799999999999</v>
      </c>
      <c r="F417">
        <v>50.153300000000002</v>
      </c>
      <c r="G417">
        <v>1.2300499999999999E-3</v>
      </c>
      <c r="H417">
        <v>0.99968699999999999</v>
      </c>
      <c r="I417">
        <v>0</v>
      </c>
    </row>
    <row r="418" spans="1:9" x14ac:dyDescent="0.25">
      <c r="A418" t="s">
        <v>110</v>
      </c>
      <c r="B418">
        <v>265.59699999999998</v>
      </c>
      <c r="C418">
        <v>260.22899999999998</v>
      </c>
      <c r="D418">
        <v>237.91800000000001</v>
      </c>
      <c r="E418">
        <v>238.46199999999999</v>
      </c>
      <c r="F418">
        <v>50.431600000000003</v>
      </c>
      <c r="G418">
        <v>1.2300600000000001E-3</v>
      </c>
      <c r="H418">
        <v>0.99972099999999997</v>
      </c>
      <c r="I418">
        <v>0</v>
      </c>
    </row>
    <row r="419" spans="1:9" x14ac:dyDescent="0.25">
      <c r="A419" t="s">
        <v>110</v>
      </c>
      <c r="B419">
        <v>256.76600000000002</v>
      </c>
      <c r="C419">
        <v>251.196</v>
      </c>
      <c r="D419">
        <v>232.441</v>
      </c>
      <c r="E419">
        <v>233.81899999999999</v>
      </c>
      <c r="F419">
        <v>49.277200000000001</v>
      </c>
      <c r="G419">
        <v>1.2300499999999999E-3</v>
      </c>
      <c r="H419">
        <v>0.99964500000000001</v>
      </c>
      <c r="I419">
        <v>0</v>
      </c>
    </row>
    <row r="420" spans="1:9" x14ac:dyDescent="0.25">
      <c r="A420" t="s">
        <v>110</v>
      </c>
      <c r="B420">
        <v>287.613</v>
      </c>
      <c r="C420">
        <v>282.23</v>
      </c>
      <c r="D420">
        <v>252.43299999999999</v>
      </c>
      <c r="E420">
        <v>250.15700000000001</v>
      </c>
      <c r="F420">
        <v>52.830800000000004</v>
      </c>
      <c r="G420">
        <v>1.2300499999999999E-3</v>
      </c>
      <c r="H420">
        <v>0.99930300000000005</v>
      </c>
      <c r="I420">
        <v>0</v>
      </c>
    </row>
    <row r="421" spans="1:9" x14ac:dyDescent="0.25">
      <c r="A421" t="s">
        <v>110</v>
      </c>
      <c r="B421">
        <v>256.69600000000003</v>
      </c>
      <c r="C421">
        <v>251.03800000000001</v>
      </c>
      <c r="D421">
        <v>232.28</v>
      </c>
      <c r="E421">
        <v>233.70400000000001</v>
      </c>
      <c r="F421">
        <v>50.032299999999999</v>
      </c>
      <c r="G421">
        <v>1.2300499999999999E-3</v>
      </c>
      <c r="H421">
        <v>0.99820399999999998</v>
      </c>
      <c r="I421">
        <v>0</v>
      </c>
    </row>
    <row r="422" spans="1:9" x14ac:dyDescent="0.25">
      <c r="A422" t="s">
        <v>110</v>
      </c>
      <c r="B422">
        <v>260.76100000000002</v>
      </c>
      <c r="C422">
        <v>255.08</v>
      </c>
      <c r="D422">
        <v>235.02500000000001</v>
      </c>
      <c r="E422">
        <v>235.684</v>
      </c>
      <c r="F422">
        <v>50.258200000000002</v>
      </c>
      <c r="G422">
        <v>1.2300799999999999E-3</v>
      </c>
      <c r="H422">
        <v>0.99960400000000005</v>
      </c>
      <c r="I422">
        <v>0</v>
      </c>
    </row>
    <row r="423" spans="1:9" x14ac:dyDescent="0.25">
      <c r="A423" t="s">
        <v>110</v>
      </c>
      <c r="B423">
        <v>270.95299999999997</v>
      </c>
      <c r="C423">
        <v>265.553</v>
      </c>
      <c r="D423">
        <v>241.96799999999999</v>
      </c>
      <c r="E423">
        <v>241.346</v>
      </c>
      <c r="F423">
        <v>51.0625</v>
      </c>
      <c r="G423">
        <v>1.2300499999999999E-3</v>
      </c>
      <c r="H423">
        <v>0.99915100000000001</v>
      </c>
      <c r="I423">
        <v>0</v>
      </c>
    </row>
    <row r="424" spans="1:9" x14ac:dyDescent="0.25">
      <c r="A424" t="s">
        <v>110</v>
      </c>
      <c r="B424">
        <v>254.02</v>
      </c>
      <c r="C424">
        <v>248.32400000000001</v>
      </c>
      <c r="D424">
        <v>230.21600000000001</v>
      </c>
      <c r="E424">
        <v>231.786</v>
      </c>
      <c r="F424">
        <v>48.835999999999999</v>
      </c>
      <c r="G424">
        <v>1.2300499999999999E-3</v>
      </c>
      <c r="H424">
        <v>0.99999199999999999</v>
      </c>
      <c r="I424">
        <v>0</v>
      </c>
    </row>
    <row r="425" spans="1:9" x14ac:dyDescent="0.25">
      <c r="A425" t="s">
        <v>110</v>
      </c>
      <c r="B425">
        <v>252.80099999999999</v>
      </c>
      <c r="C425">
        <v>247.376</v>
      </c>
      <c r="D425">
        <v>229.464</v>
      </c>
      <c r="E425">
        <v>231.334</v>
      </c>
      <c r="F425">
        <v>48.841099999999997</v>
      </c>
      <c r="G425">
        <v>1.2300499999999999E-3</v>
      </c>
      <c r="H425">
        <v>0.99956500000000004</v>
      </c>
      <c r="I425">
        <v>0</v>
      </c>
    </row>
    <row r="426" spans="1:9" x14ac:dyDescent="0.25">
      <c r="A426" t="s">
        <v>110</v>
      </c>
      <c r="B426">
        <v>254.90299999999999</v>
      </c>
      <c r="C426">
        <v>249.018</v>
      </c>
      <c r="D426">
        <v>230.833</v>
      </c>
      <c r="E426">
        <v>232.364</v>
      </c>
      <c r="F426">
        <v>49.356699999999996</v>
      </c>
      <c r="G426">
        <v>1.2300499999999999E-3</v>
      </c>
      <c r="H426">
        <v>0.99966299999999997</v>
      </c>
      <c r="I426">
        <v>0</v>
      </c>
    </row>
    <row r="427" spans="1:9" x14ac:dyDescent="0.25">
      <c r="A427" t="s">
        <v>110</v>
      </c>
      <c r="B427">
        <v>254.596</v>
      </c>
      <c r="C427">
        <v>249.286</v>
      </c>
      <c r="D427">
        <v>231.023</v>
      </c>
      <c r="E427">
        <v>232.59800000000001</v>
      </c>
      <c r="F427">
        <v>49.561799999999998</v>
      </c>
      <c r="G427">
        <v>1.2300600000000001E-3</v>
      </c>
      <c r="H427">
        <v>0.99992700000000001</v>
      </c>
      <c r="I427">
        <v>0</v>
      </c>
    </row>
    <row r="428" spans="1:9" x14ac:dyDescent="0.25">
      <c r="A428" t="s">
        <v>110</v>
      </c>
      <c r="B428">
        <v>263.48399999999998</v>
      </c>
      <c r="C428">
        <v>257.85199999999998</v>
      </c>
      <c r="D428">
        <v>236.68199999999999</v>
      </c>
      <c r="E428">
        <v>237.39</v>
      </c>
      <c r="F428">
        <v>50.172600000000003</v>
      </c>
      <c r="G428">
        <v>1.2300499999999999E-3</v>
      </c>
      <c r="H428">
        <v>0.99970199999999998</v>
      </c>
      <c r="I428">
        <v>0</v>
      </c>
    </row>
    <row r="429" spans="1:9" x14ac:dyDescent="0.25">
      <c r="A429" t="s">
        <v>110</v>
      </c>
      <c r="B429">
        <v>265.47199999999998</v>
      </c>
      <c r="C429">
        <v>259.99400000000003</v>
      </c>
      <c r="D429">
        <v>237.76599999999999</v>
      </c>
      <c r="E429">
        <v>238.19200000000001</v>
      </c>
      <c r="F429">
        <v>50.668799999999997</v>
      </c>
      <c r="G429">
        <v>1.2300499999999999E-3</v>
      </c>
      <c r="H429">
        <v>0.99975599999999998</v>
      </c>
      <c r="I429">
        <v>0</v>
      </c>
    </row>
    <row r="430" spans="1:9" x14ac:dyDescent="0.25">
      <c r="A430" t="s">
        <v>110</v>
      </c>
      <c r="B430">
        <v>264.22000000000003</v>
      </c>
      <c r="C430">
        <v>258.56400000000002</v>
      </c>
      <c r="D430">
        <v>237.292</v>
      </c>
      <c r="E430">
        <v>237.53</v>
      </c>
      <c r="F430">
        <v>50.725200000000001</v>
      </c>
      <c r="G430">
        <v>1.2300600000000001E-3</v>
      </c>
      <c r="H430">
        <v>0.99989499999999998</v>
      </c>
      <c r="I430">
        <v>0</v>
      </c>
    </row>
    <row r="431" spans="1:9" x14ac:dyDescent="0.25">
      <c r="A431" t="s">
        <v>110</v>
      </c>
      <c r="B431">
        <v>262.87200000000001</v>
      </c>
      <c r="C431">
        <v>257.45400000000001</v>
      </c>
      <c r="D431">
        <v>235.934</v>
      </c>
      <c r="E431">
        <v>236.494</v>
      </c>
      <c r="F431">
        <v>49.936799999999998</v>
      </c>
      <c r="G431">
        <v>1.2300499999999999E-3</v>
      </c>
      <c r="H431">
        <v>0.99987899999999996</v>
      </c>
      <c r="I431">
        <v>0</v>
      </c>
    </row>
    <row r="432" spans="1:9" x14ac:dyDescent="0.25">
      <c r="A432" t="s">
        <v>110</v>
      </c>
      <c r="B432">
        <v>264.32299999999998</v>
      </c>
      <c r="C432">
        <v>258.68099999999998</v>
      </c>
      <c r="D432">
        <v>237.21100000000001</v>
      </c>
      <c r="E432">
        <v>237.78</v>
      </c>
      <c r="F432">
        <v>50.595199999999998</v>
      </c>
      <c r="G432">
        <v>1.2300499999999999E-3</v>
      </c>
      <c r="H432">
        <v>0.99987400000000004</v>
      </c>
      <c r="I432">
        <v>0</v>
      </c>
    </row>
    <row r="433" spans="1:25" x14ac:dyDescent="0.25">
      <c r="A433" t="s">
        <v>110</v>
      </c>
      <c r="B433">
        <v>258.346</v>
      </c>
      <c r="C433">
        <v>252.59299999999999</v>
      </c>
      <c r="D433">
        <v>232.83199999999999</v>
      </c>
      <c r="E433">
        <v>233.94499999999999</v>
      </c>
      <c r="F433">
        <v>49.768799999999999</v>
      </c>
      <c r="G433">
        <v>1.2300499999999999E-3</v>
      </c>
      <c r="H433">
        <v>0.99926999999999999</v>
      </c>
      <c r="I433">
        <v>0</v>
      </c>
    </row>
    <row r="434" spans="1:25" x14ac:dyDescent="0.25">
      <c r="A434" t="s">
        <v>110</v>
      </c>
      <c r="B434">
        <v>259.74599999999998</v>
      </c>
      <c r="C434">
        <v>254.20099999999999</v>
      </c>
      <c r="D434">
        <v>233.86199999999999</v>
      </c>
      <c r="E434">
        <v>234.94399999999999</v>
      </c>
      <c r="F434">
        <v>49.886800000000001</v>
      </c>
      <c r="G434">
        <v>1.23007E-3</v>
      </c>
      <c r="H434">
        <v>0.99958499999999995</v>
      </c>
      <c r="I434">
        <v>0</v>
      </c>
    </row>
    <row r="435" spans="1:25" x14ac:dyDescent="0.25">
      <c r="A435" t="s">
        <v>110</v>
      </c>
      <c r="B435">
        <v>266.33999999999997</v>
      </c>
      <c r="C435">
        <v>260.87099999999998</v>
      </c>
      <c r="D435">
        <v>239.012</v>
      </c>
      <c r="E435">
        <v>238.93899999999999</v>
      </c>
      <c r="F435">
        <v>50.738999999999997</v>
      </c>
      <c r="G435">
        <v>1.2300499999999999E-3</v>
      </c>
      <c r="H435">
        <v>0.99943000000000004</v>
      </c>
      <c r="I435">
        <v>0</v>
      </c>
    </row>
    <row r="436" spans="1:25" x14ac:dyDescent="0.25">
      <c r="A436" t="s">
        <v>110</v>
      </c>
      <c r="B436">
        <v>297</v>
      </c>
      <c r="C436">
        <v>291.20100000000002</v>
      </c>
      <c r="D436">
        <v>258.05599999999998</v>
      </c>
      <c r="E436">
        <v>255.04599999999999</v>
      </c>
      <c r="F436">
        <v>53.710500000000003</v>
      </c>
      <c r="G436">
        <v>1.2300499999999999E-3</v>
      </c>
      <c r="H436">
        <v>0.99997499999999995</v>
      </c>
      <c r="I436">
        <v>0</v>
      </c>
    </row>
    <row r="437" spans="1:25" x14ac:dyDescent="0.25">
      <c r="A437" t="s">
        <v>110</v>
      </c>
      <c r="B437">
        <v>281.35300000000001</v>
      </c>
      <c r="C437">
        <v>275.88400000000001</v>
      </c>
      <c r="D437">
        <v>248.61</v>
      </c>
      <c r="E437">
        <v>247.14500000000001</v>
      </c>
      <c r="F437">
        <v>52.442300000000003</v>
      </c>
      <c r="G437">
        <v>1.2300600000000001E-3</v>
      </c>
      <c r="H437">
        <v>0.99966500000000003</v>
      </c>
      <c r="I437">
        <v>0</v>
      </c>
    </row>
    <row r="438" spans="1:25" x14ac:dyDescent="0.25">
      <c r="A438" t="s">
        <v>110</v>
      </c>
      <c r="B438">
        <v>273.80399999999997</v>
      </c>
      <c r="C438">
        <v>267.83100000000002</v>
      </c>
      <c r="D438">
        <v>243.40700000000001</v>
      </c>
      <c r="E438">
        <v>242.65199999999999</v>
      </c>
      <c r="F438">
        <v>51.505400000000002</v>
      </c>
      <c r="G438">
        <v>1.2300499999999999E-3</v>
      </c>
      <c r="H438">
        <v>0.99919500000000006</v>
      </c>
      <c r="I438">
        <v>0</v>
      </c>
    </row>
    <row r="439" spans="1:25" x14ac:dyDescent="0.25">
      <c r="A439" t="s">
        <v>110</v>
      </c>
      <c r="B439">
        <v>286.68299999999999</v>
      </c>
      <c r="C439">
        <v>280.851</v>
      </c>
      <c r="D439">
        <v>251.68899999999999</v>
      </c>
      <c r="E439">
        <v>249.67400000000001</v>
      </c>
      <c r="F439">
        <v>52.6554</v>
      </c>
      <c r="G439">
        <v>1.2300499999999999E-3</v>
      </c>
      <c r="H439">
        <v>0.99998500000000001</v>
      </c>
      <c r="I439">
        <v>0</v>
      </c>
    </row>
    <row r="440" spans="1:25" x14ac:dyDescent="0.25">
      <c r="A440" t="s">
        <v>110</v>
      </c>
      <c r="B440">
        <v>276.34500000000003</v>
      </c>
      <c r="C440">
        <v>270.88400000000001</v>
      </c>
      <c r="D440">
        <v>245.15899999999999</v>
      </c>
      <c r="E440">
        <v>244.13</v>
      </c>
      <c r="F440">
        <v>51.593200000000003</v>
      </c>
      <c r="G440">
        <v>1.2300499999999999E-3</v>
      </c>
      <c r="H440">
        <v>0.99966699999999997</v>
      </c>
      <c r="I440">
        <v>0</v>
      </c>
    </row>
    <row r="441" spans="1:25" x14ac:dyDescent="0.25">
      <c r="A441" t="s">
        <v>110</v>
      </c>
      <c r="B441">
        <v>275.40199999999999</v>
      </c>
      <c r="C441">
        <v>269.95400000000001</v>
      </c>
      <c r="D441">
        <v>244.39699999999999</v>
      </c>
      <c r="E441">
        <v>243.673</v>
      </c>
      <c r="F441">
        <v>51.213700000000003</v>
      </c>
      <c r="G441">
        <v>1.2300499999999999E-3</v>
      </c>
      <c r="H441">
        <v>0.99991300000000005</v>
      </c>
      <c r="I441">
        <v>0</v>
      </c>
    </row>
    <row r="442" spans="1:25" x14ac:dyDescent="0.25">
      <c r="A442" t="s">
        <v>110</v>
      </c>
      <c r="B442">
        <v>285.83100000000002</v>
      </c>
      <c r="C442">
        <v>280.108</v>
      </c>
      <c r="D442">
        <v>251.26400000000001</v>
      </c>
      <c r="E442">
        <v>249.40100000000001</v>
      </c>
      <c r="F442">
        <v>52.621299999999998</v>
      </c>
      <c r="G442">
        <v>1.2300600000000001E-3</v>
      </c>
      <c r="H442">
        <v>0.99985800000000002</v>
      </c>
      <c r="I442">
        <v>0</v>
      </c>
    </row>
    <row r="443" spans="1:25" x14ac:dyDescent="0.25">
      <c r="A443" t="s">
        <v>110</v>
      </c>
      <c r="B443">
        <v>286.92500000000001</v>
      </c>
      <c r="C443">
        <v>281.20699999999999</v>
      </c>
      <c r="D443">
        <v>251.798</v>
      </c>
      <c r="E443">
        <v>250.19200000000001</v>
      </c>
      <c r="F443">
        <v>52.431800000000003</v>
      </c>
      <c r="G443">
        <v>1.2300600000000001E-3</v>
      </c>
      <c r="H443">
        <v>0.99995699999999998</v>
      </c>
      <c r="I443">
        <v>0</v>
      </c>
    </row>
    <row r="444" spans="1:25" x14ac:dyDescent="0.25">
      <c r="A444" t="s">
        <v>110</v>
      </c>
      <c r="B444">
        <v>284.92399999999998</v>
      </c>
      <c r="C444">
        <v>278.48200000000003</v>
      </c>
      <c r="D444">
        <v>250.31899999999999</v>
      </c>
      <c r="E444">
        <v>248.792</v>
      </c>
      <c r="F444">
        <v>52.5428</v>
      </c>
      <c r="G444">
        <v>1.2300499999999999E-3</v>
      </c>
      <c r="H444">
        <v>0.999803</v>
      </c>
      <c r="I444">
        <v>0</v>
      </c>
    </row>
    <row r="445" spans="1:25" x14ac:dyDescent="0.25">
      <c r="A445" t="s">
        <v>110</v>
      </c>
      <c r="B445">
        <v>273.089</v>
      </c>
      <c r="C445">
        <v>267.25799999999998</v>
      </c>
      <c r="D445">
        <v>242.68100000000001</v>
      </c>
      <c r="E445">
        <v>242.09800000000001</v>
      </c>
      <c r="F445">
        <v>50.957700000000003</v>
      </c>
      <c r="G445">
        <v>1.2300499999999999E-3</v>
      </c>
      <c r="H445">
        <v>0.99996600000000002</v>
      </c>
      <c r="I445">
        <v>0</v>
      </c>
    </row>
    <row r="446" spans="1:25" x14ac:dyDescent="0.25">
      <c r="A446" t="s">
        <v>110</v>
      </c>
      <c r="B446">
        <v>287.74799999999999</v>
      </c>
      <c r="C446">
        <v>282.02199999999999</v>
      </c>
      <c r="D446">
        <v>252.51</v>
      </c>
      <c r="E446">
        <v>250.12799999999999</v>
      </c>
      <c r="F446">
        <v>53.012099999999997</v>
      </c>
      <c r="G446">
        <v>1.2300499999999999E-3</v>
      </c>
      <c r="H446">
        <v>0.999668</v>
      </c>
      <c r="I446">
        <v>0</v>
      </c>
    </row>
    <row r="447" spans="1:25" x14ac:dyDescent="0.25">
      <c r="A447" t="s">
        <v>110</v>
      </c>
      <c r="B447">
        <v>275.00099999999998</v>
      </c>
      <c r="C447">
        <v>269.18599999999998</v>
      </c>
      <c r="D447">
        <v>244.18100000000001</v>
      </c>
      <c r="E447">
        <v>243.60499999999999</v>
      </c>
      <c r="F447">
        <v>51.417400000000001</v>
      </c>
      <c r="G447">
        <v>1.2300499999999999E-3</v>
      </c>
      <c r="H447">
        <v>0.99960700000000002</v>
      </c>
      <c r="I447">
        <v>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110</v>
      </c>
      <c r="B448">
        <v>290.53100000000001</v>
      </c>
      <c r="C448">
        <v>285.01299999999998</v>
      </c>
      <c r="D448">
        <v>254.79</v>
      </c>
      <c r="E448">
        <v>252.28299999999999</v>
      </c>
      <c r="F448">
        <v>53.140900000000002</v>
      </c>
      <c r="G448">
        <v>1.2300499999999999E-3</v>
      </c>
      <c r="H448">
        <v>0.999776</v>
      </c>
      <c r="I448">
        <v>0</v>
      </c>
      <c r="R448">
        <f>AVERAGE(B399:B448)</f>
        <v>267.10577999999998</v>
      </c>
      <c r="S448">
        <f>AVERAGE(C399:C448)</f>
        <v>261.4834800000001</v>
      </c>
      <c r="U448">
        <f>_xlfn.VAR.P(B399:B448)</f>
        <v>138.53804153159999</v>
      </c>
      <c r="V448">
        <f>_xlfn.VAR.P(C399:C448)</f>
        <v>137.78328652960002</v>
      </c>
      <c r="X448">
        <f>1.96*SQRT(U448)/50</f>
        <v>0.46139256185933236</v>
      </c>
      <c r="Y448">
        <f>1.96*SQRT(V448)/50</f>
        <v>0.46013401244946522</v>
      </c>
    </row>
    <row r="449" spans="1:9" x14ac:dyDescent="0.25">
      <c r="A449" t="s">
        <v>110</v>
      </c>
      <c r="B449">
        <v>13417.3271</v>
      </c>
      <c r="C449" t="s">
        <v>36</v>
      </c>
    </row>
    <row r="450" spans="1:9" x14ac:dyDescent="0.25">
      <c r="A450" t="s">
        <v>205</v>
      </c>
      <c r="B450">
        <v>276.88499999999999</v>
      </c>
      <c r="C450">
        <v>271.416</v>
      </c>
      <c r="D450">
        <v>246.79599999999999</v>
      </c>
      <c r="E450">
        <v>245.81899999999999</v>
      </c>
      <c r="F450">
        <v>51.6541</v>
      </c>
      <c r="G450">
        <v>1.2300499999999999E-3</v>
      </c>
      <c r="H450">
        <v>0.99983900000000003</v>
      </c>
      <c r="I450">
        <v>0</v>
      </c>
    </row>
    <row r="451" spans="1:9" x14ac:dyDescent="0.25">
      <c r="A451" t="s">
        <v>205</v>
      </c>
      <c r="B451">
        <v>275.89800000000002</v>
      </c>
      <c r="C451">
        <v>269.98200000000003</v>
      </c>
      <c r="D451">
        <v>245.48599999999999</v>
      </c>
      <c r="E451">
        <v>244.80099999999999</v>
      </c>
      <c r="F451">
        <v>50.840499999999999</v>
      </c>
      <c r="G451">
        <v>1.2300600000000001E-3</v>
      </c>
      <c r="H451">
        <v>0.99978900000000004</v>
      </c>
      <c r="I451">
        <v>0</v>
      </c>
    </row>
    <row r="452" spans="1:9" x14ac:dyDescent="0.25">
      <c r="A452" t="s">
        <v>205</v>
      </c>
      <c r="B452">
        <v>283.00200000000001</v>
      </c>
      <c r="C452">
        <v>277.56</v>
      </c>
      <c r="D452">
        <v>250.501</v>
      </c>
      <c r="E452">
        <v>248.66200000000001</v>
      </c>
      <c r="F452">
        <v>52.250799999999998</v>
      </c>
      <c r="G452">
        <v>1.2300499999999999E-3</v>
      </c>
      <c r="H452">
        <v>0.99986699999999995</v>
      </c>
      <c r="I452">
        <v>0</v>
      </c>
    </row>
    <row r="453" spans="1:9" x14ac:dyDescent="0.25">
      <c r="A453" t="s">
        <v>205</v>
      </c>
      <c r="B453">
        <v>313.98</v>
      </c>
      <c r="C453">
        <v>308.41300000000001</v>
      </c>
      <c r="D453">
        <v>270.36099999999999</v>
      </c>
      <c r="E453">
        <v>265.60899999999998</v>
      </c>
      <c r="F453">
        <v>54.883099999999999</v>
      </c>
      <c r="G453">
        <v>1.23007E-3</v>
      </c>
      <c r="H453">
        <v>0.99994099999999997</v>
      </c>
      <c r="I453">
        <v>0</v>
      </c>
    </row>
    <row r="454" spans="1:9" x14ac:dyDescent="0.25">
      <c r="A454" t="s">
        <v>205</v>
      </c>
      <c r="B454">
        <v>262.81200000000001</v>
      </c>
      <c r="C454">
        <v>256.47800000000001</v>
      </c>
      <c r="D454">
        <v>236.30799999999999</v>
      </c>
      <c r="E454">
        <v>237.21899999999999</v>
      </c>
      <c r="F454">
        <v>49.765999999999998</v>
      </c>
      <c r="G454">
        <v>1.2300499999999999E-3</v>
      </c>
      <c r="H454">
        <v>0.99970800000000004</v>
      </c>
      <c r="I454">
        <v>0</v>
      </c>
    </row>
    <row r="455" spans="1:9" x14ac:dyDescent="0.25">
      <c r="A455" t="s">
        <v>205</v>
      </c>
      <c r="B455">
        <v>262.23899999999998</v>
      </c>
      <c r="C455">
        <v>256.911</v>
      </c>
      <c r="D455">
        <v>236.49700000000001</v>
      </c>
      <c r="E455">
        <v>237.03800000000001</v>
      </c>
      <c r="F455">
        <v>50.107999999999997</v>
      </c>
      <c r="G455">
        <v>1.2300499999999999E-3</v>
      </c>
      <c r="H455">
        <v>0.99981399999999998</v>
      </c>
      <c r="I455">
        <v>0</v>
      </c>
    </row>
    <row r="456" spans="1:9" x14ac:dyDescent="0.25">
      <c r="A456" t="s">
        <v>205</v>
      </c>
      <c r="B456">
        <v>280.08699999999999</v>
      </c>
      <c r="C456">
        <v>274.202</v>
      </c>
      <c r="D456">
        <v>252.905</v>
      </c>
      <c r="E456">
        <v>253.434</v>
      </c>
      <c r="F456">
        <v>50.482500000000002</v>
      </c>
      <c r="G456">
        <v>1.2300499999999999E-3</v>
      </c>
      <c r="H456">
        <v>0.99938899999999997</v>
      </c>
      <c r="I456">
        <v>0</v>
      </c>
    </row>
    <row r="457" spans="1:9" x14ac:dyDescent="0.25">
      <c r="A457" t="s">
        <v>205</v>
      </c>
      <c r="B457">
        <v>265.90100000000001</v>
      </c>
      <c r="C457">
        <v>259.976</v>
      </c>
      <c r="D457">
        <v>239.017</v>
      </c>
      <c r="E457">
        <v>239.17400000000001</v>
      </c>
      <c r="F457">
        <v>50.769300000000001</v>
      </c>
      <c r="G457">
        <v>1.2300600000000001E-3</v>
      </c>
      <c r="H457">
        <v>0.99999000000000005</v>
      </c>
      <c r="I457">
        <v>0</v>
      </c>
    </row>
    <row r="458" spans="1:9" x14ac:dyDescent="0.25">
      <c r="A458" t="s">
        <v>205</v>
      </c>
      <c r="B458">
        <v>280.88799999999998</v>
      </c>
      <c r="C458">
        <v>275.04199999999997</v>
      </c>
      <c r="D458">
        <v>249.084</v>
      </c>
      <c r="E458">
        <v>247.62200000000001</v>
      </c>
      <c r="F458">
        <v>51.977499999999999</v>
      </c>
      <c r="G458">
        <v>1.2300600000000001E-3</v>
      </c>
      <c r="H458">
        <v>0.99968400000000002</v>
      </c>
      <c r="I458">
        <v>0</v>
      </c>
    </row>
    <row r="459" spans="1:9" x14ac:dyDescent="0.25">
      <c r="A459" t="s">
        <v>205</v>
      </c>
      <c r="B459">
        <v>262.82100000000003</v>
      </c>
      <c r="C459">
        <v>257.11700000000002</v>
      </c>
      <c r="D459">
        <v>237.084</v>
      </c>
      <c r="E459">
        <v>237.69</v>
      </c>
      <c r="F459">
        <v>50.801400000000001</v>
      </c>
      <c r="G459">
        <v>1.2300499999999999E-3</v>
      </c>
      <c r="H459">
        <v>0.99966500000000003</v>
      </c>
      <c r="I459">
        <v>0</v>
      </c>
    </row>
    <row r="460" spans="1:9" x14ac:dyDescent="0.25">
      <c r="A460" t="s">
        <v>205</v>
      </c>
      <c r="B460">
        <v>272.76799999999997</v>
      </c>
      <c r="C460">
        <v>267.17700000000002</v>
      </c>
      <c r="D460">
        <v>243.429</v>
      </c>
      <c r="E460">
        <v>242.554</v>
      </c>
      <c r="F460">
        <v>51.182600000000001</v>
      </c>
      <c r="G460">
        <v>1.2300499999999999E-3</v>
      </c>
      <c r="H460">
        <v>0.99961599999999995</v>
      </c>
      <c r="I460">
        <v>0</v>
      </c>
    </row>
    <row r="461" spans="1:9" x14ac:dyDescent="0.25">
      <c r="A461" t="s">
        <v>205</v>
      </c>
      <c r="B461">
        <v>268.57499999999999</v>
      </c>
      <c r="C461">
        <v>262.94900000000001</v>
      </c>
      <c r="D461">
        <v>240.59299999999999</v>
      </c>
      <c r="E461">
        <v>240.56</v>
      </c>
      <c r="F461">
        <v>50.638399999999997</v>
      </c>
      <c r="G461">
        <v>1.2300499999999999E-3</v>
      </c>
      <c r="H461">
        <v>0.99988699999999997</v>
      </c>
      <c r="I461">
        <v>0</v>
      </c>
    </row>
    <row r="462" spans="1:9" x14ac:dyDescent="0.25">
      <c r="A462" t="s">
        <v>205</v>
      </c>
      <c r="B462">
        <v>266.46199999999999</v>
      </c>
      <c r="C462">
        <v>260.85399999999998</v>
      </c>
      <c r="D462">
        <v>240.649</v>
      </c>
      <c r="E462">
        <v>241.35400000000001</v>
      </c>
      <c r="F462">
        <v>50.158999999999999</v>
      </c>
      <c r="G462">
        <v>1.2300499999999999E-3</v>
      </c>
      <c r="H462">
        <v>0.99896700000000005</v>
      </c>
      <c r="I462">
        <v>0</v>
      </c>
    </row>
    <row r="463" spans="1:9" x14ac:dyDescent="0.25">
      <c r="A463" t="s">
        <v>205</v>
      </c>
      <c r="B463">
        <v>279.13200000000001</v>
      </c>
      <c r="C463">
        <v>273.45999999999998</v>
      </c>
      <c r="D463">
        <v>248.137</v>
      </c>
      <c r="E463">
        <v>246.822</v>
      </c>
      <c r="F463">
        <v>51.452500000000001</v>
      </c>
      <c r="G463">
        <v>1.2300499999999999E-3</v>
      </c>
      <c r="H463">
        <v>0.999004</v>
      </c>
      <c r="I463">
        <v>0</v>
      </c>
    </row>
    <row r="464" spans="1:9" x14ac:dyDescent="0.25">
      <c r="A464" t="s">
        <v>205</v>
      </c>
      <c r="B464">
        <v>270.07499999999999</v>
      </c>
      <c r="C464">
        <v>264.19400000000002</v>
      </c>
      <c r="D464">
        <v>241.566</v>
      </c>
      <c r="E464">
        <v>241.07599999999999</v>
      </c>
      <c r="F464">
        <v>51.1126</v>
      </c>
      <c r="G464">
        <v>1.2300499999999999E-3</v>
      </c>
      <c r="H464">
        <v>0.99990999999999997</v>
      </c>
      <c r="I464">
        <v>0</v>
      </c>
    </row>
    <row r="465" spans="1:9" x14ac:dyDescent="0.25">
      <c r="A465" t="s">
        <v>205</v>
      </c>
      <c r="B465">
        <v>262.41899999999998</v>
      </c>
      <c r="C465">
        <v>256.71300000000002</v>
      </c>
      <c r="D465">
        <v>236.523</v>
      </c>
      <c r="E465">
        <v>237.167</v>
      </c>
      <c r="F465">
        <v>50.442399999999999</v>
      </c>
      <c r="G465">
        <v>1.2300600000000001E-3</v>
      </c>
      <c r="H465">
        <v>0.99988100000000002</v>
      </c>
      <c r="I465">
        <v>0</v>
      </c>
    </row>
    <row r="466" spans="1:9" x14ac:dyDescent="0.25">
      <c r="A466" t="s">
        <v>205</v>
      </c>
      <c r="B466">
        <v>277.57799999999997</v>
      </c>
      <c r="C466">
        <v>271.851</v>
      </c>
      <c r="D466">
        <v>246.489</v>
      </c>
      <c r="E466">
        <v>245.05199999999999</v>
      </c>
      <c r="F466">
        <v>51.863</v>
      </c>
      <c r="G466">
        <v>1.2300499999999999E-3</v>
      </c>
      <c r="H466">
        <v>0.99844900000000003</v>
      </c>
      <c r="I466">
        <v>0</v>
      </c>
    </row>
    <row r="467" spans="1:9" x14ac:dyDescent="0.25">
      <c r="A467" t="s">
        <v>205</v>
      </c>
      <c r="B467">
        <v>272.94499999999999</v>
      </c>
      <c r="C467">
        <v>267.38799999999998</v>
      </c>
      <c r="D467">
        <v>243.79599999999999</v>
      </c>
      <c r="E467">
        <v>243.066</v>
      </c>
      <c r="F467">
        <v>51.512799999999999</v>
      </c>
      <c r="G467">
        <v>1.2300499999999999E-3</v>
      </c>
      <c r="H467">
        <v>0.999691</v>
      </c>
      <c r="I467">
        <v>0</v>
      </c>
    </row>
    <row r="468" spans="1:9" x14ac:dyDescent="0.25">
      <c r="A468" t="s">
        <v>205</v>
      </c>
      <c r="B468">
        <v>270.11599999999999</v>
      </c>
      <c r="C468">
        <v>264.46199999999999</v>
      </c>
      <c r="D468">
        <v>241.80099999999999</v>
      </c>
      <c r="E468">
        <v>241.47800000000001</v>
      </c>
      <c r="F468">
        <v>51.608600000000003</v>
      </c>
      <c r="G468">
        <v>1.2300499999999999E-3</v>
      </c>
      <c r="H468">
        <v>0.99997899999999995</v>
      </c>
      <c r="I468">
        <v>0</v>
      </c>
    </row>
    <row r="469" spans="1:9" x14ac:dyDescent="0.25">
      <c r="A469" t="s">
        <v>205</v>
      </c>
      <c r="B469">
        <v>278.452</v>
      </c>
      <c r="C469">
        <v>272.577</v>
      </c>
      <c r="D469">
        <v>247.3</v>
      </c>
      <c r="E469">
        <v>245.81200000000001</v>
      </c>
      <c r="F469">
        <v>51.760300000000001</v>
      </c>
      <c r="G469">
        <v>1.2300600000000001E-3</v>
      </c>
      <c r="H469">
        <v>0.99951999999999996</v>
      </c>
      <c r="I469">
        <v>0</v>
      </c>
    </row>
    <row r="470" spans="1:9" x14ac:dyDescent="0.25">
      <c r="A470" t="s">
        <v>205</v>
      </c>
      <c r="B470">
        <v>272.25099999999998</v>
      </c>
      <c r="C470">
        <v>266.51100000000002</v>
      </c>
      <c r="D470">
        <v>242.84100000000001</v>
      </c>
      <c r="E470">
        <v>242.14699999999999</v>
      </c>
      <c r="F470">
        <v>51.207599999999999</v>
      </c>
      <c r="G470">
        <v>1.2300499999999999E-3</v>
      </c>
      <c r="H470">
        <v>0.99996700000000005</v>
      </c>
      <c r="I470">
        <v>0</v>
      </c>
    </row>
    <row r="471" spans="1:9" x14ac:dyDescent="0.25">
      <c r="A471" t="s">
        <v>205</v>
      </c>
      <c r="B471">
        <v>272.45699999999999</v>
      </c>
      <c r="C471">
        <v>266.94</v>
      </c>
      <c r="D471">
        <v>243.36699999999999</v>
      </c>
      <c r="E471">
        <v>242.68700000000001</v>
      </c>
      <c r="F471">
        <v>51.4176</v>
      </c>
      <c r="G471">
        <v>1.2301E-3</v>
      </c>
      <c r="H471">
        <v>0.99983900000000003</v>
      </c>
      <c r="I471">
        <v>0</v>
      </c>
    </row>
    <row r="472" spans="1:9" x14ac:dyDescent="0.25">
      <c r="A472" t="s">
        <v>205</v>
      </c>
      <c r="B472">
        <v>277.798</v>
      </c>
      <c r="C472">
        <v>272.46300000000002</v>
      </c>
      <c r="D472">
        <v>249.74600000000001</v>
      </c>
      <c r="E472">
        <v>249.173</v>
      </c>
      <c r="F472">
        <v>51.068100000000001</v>
      </c>
      <c r="G472">
        <v>1.2300499999999999E-3</v>
      </c>
      <c r="H472">
        <v>0.99999099999999996</v>
      </c>
      <c r="I472">
        <v>0</v>
      </c>
    </row>
    <row r="473" spans="1:9" x14ac:dyDescent="0.25">
      <c r="A473" t="s">
        <v>205</v>
      </c>
      <c r="B473">
        <v>287.75</v>
      </c>
      <c r="C473">
        <v>281.92899999999997</v>
      </c>
      <c r="D473">
        <v>252.78299999999999</v>
      </c>
      <c r="E473">
        <v>250.67599999999999</v>
      </c>
      <c r="F473">
        <v>52.4846</v>
      </c>
      <c r="G473">
        <v>1.2300499999999999E-3</v>
      </c>
      <c r="H473">
        <v>0.99842500000000001</v>
      </c>
      <c r="I473">
        <v>0</v>
      </c>
    </row>
    <row r="474" spans="1:9" x14ac:dyDescent="0.25">
      <c r="A474" t="s">
        <v>205</v>
      </c>
      <c r="B474">
        <v>259.536</v>
      </c>
      <c r="C474">
        <v>253.76300000000001</v>
      </c>
      <c r="D474">
        <v>234.63300000000001</v>
      </c>
      <c r="E474">
        <v>235.863</v>
      </c>
      <c r="F474">
        <v>50.093400000000003</v>
      </c>
      <c r="G474">
        <v>1.2300499999999999E-3</v>
      </c>
      <c r="H474">
        <v>0.99997800000000003</v>
      </c>
      <c r="I474">
        <v>0</v>
      </c>
    </row>
    <row r="475" spans="1:9" x14ac:dyDescent="0.25">
      <c r="A475" t="s">
        <v>205</v>
      </c>
      <c r="B475">
        <v>265.02999999999997</v>
      </c>
      <c r="C475">
        <v>259.44900000000001</v>
      </c>
      <c r="D475">
        <v>238.245</v>
      </c>
      <c r="E475">
        <v>238.75800000000001</v>
      </c>
      <c r="F475">
        <v>50.415399999999998</v>
      </c>
      <c r="G475">
        <v>1.2300499999999999E-3</v>
      </c>
      <c r="H475">
        <v>0.99990400000000002</v>
      </c>
      <c r="I475">
        <v>0</v>
      </c>
    </row>
    <row r="476" spans="1:9" x14ac:dyDescent="0.25">
      <c r="A476" t="s">
        <v>205</v>
      </c>
      <c r="B476">
        <v>263.55399999999997</v>
      </c>
      <c r="C476">
        <v>257.84100000000001</v>
      </c>
      <c r="D476">
        <v>236.67500000000001</v>
      </c>
      <c r="E476">
        <v>237.24700000000001</v>
      </c>
      <c r="F476">
        <v>50.0642</v>
      </c>
      <c r="G476">
        <v>1.2300499999999999E-3</v>
      </c>
      <c r="H476">
        <v>0.99958899999999995</v>
      </c>
      <c r="I476">
        <v>0</v>
      </c>
    </row>
    <row r="477" spans="1:9" x14ac:dyDescent="0.25">
      <c r="A477" t="s">
        <v>205</v>
      </c>
      <c r="B477">
        <v>256.40800000000002</v>
      </c>
      <c r="C477">
        <v>250.94499999999999</v>
      </c>
      <c r="D477">
        <v>232.452</v>
      </c>
      <c r="E477">
        <v>233.92599999999999</v>
      </c>
      <c r="F477">
        <v>49.256999999999998</v>
      </c>
      <c r="G477">
        <v>1.2300499999999999E-3</v>
      </c>
      <c r="H477">
        <v>0.99883</v>
      </c>
      <c r="I477">
        <v>0</v>
      </c>
    </row>
    <row r="478" spans="1:9" x14ac:dyDescent="0.25">
      <c r="A478" t="s">
        <v>205</v>
      </c>
      <c r="B478">
        <v>254.92099999999999</v>
      </c>
      <c r="C478">
        <v>249.18700000000001</v>
      </c>
      <c r="D478">
        <v>231.143</v>
      </c>
      <c r="E478">
        <v>232.803</v>
      </c>
      <c r="F478">
        <v>48.970599999999997</v>
      </c>
      <c r="G478">
        <v>1.2300499999999999E-3</v>
      </c>
      <c r="H478">
        <v>0.99917500000000004</v>
      </c>
      <c r="I478">
        <v>0</v>
      </c>
    </row>
    <row r="479" spans="1:9" x14ac:dyDescent="0.25">
      <c r="A479" t="s">
        <v>205</v>
      </c>
      <c r="B479">
        <v>261.27199999999999</v>
      </c>
      <c r="C479">
        <v>255.41900000000001</v>
      </c>
      <c r="D479">
        <v>235.21899999999999</v>
      </c>
      <c r="E479">
        <v>236.233</v>
      </c>
      <c r="F479">
        <v>49.379199999999997</v>
      </c>
      <c r="G479">
        <v>1.2300499999999999E-3</v>
      </c>
      <c r="H479">
        <v>0.99990000000000001</v>
      </c>
      <c r="I479">
        <v>0</v>
      </c>
    </row>
    <row r="480" spans="1:9" x14ac:dyDescent="0.25">
      <c r="A480" t="s">
        <v>205</v>
      </c>
      <c r="B480">
        <v>262.12099999999998</v>
      </c>
      <c r="C480">
        <v>256.58</v>
      </c>
      <c r="D480">
        <v>236.42599999999999</v>
      </c>
      <c r="E480">
        <v>237.446</v>
      </c>
      <c r="F480">
        <v>50.36</v>
      </c>
      <c r="G480">
        <v>1.2300600000000001E-3</v>
      </c>
      <c r="H480">
        <v>0.99997499999999995</v>
      </c>
      <c r="I480">
        <v>0</v>
      </c>
    </row>
    <row r="481" spans="1:9" x14ac:dyDescent="0.25">
      <c r="A481" t="s">
        <v>205</v>
      </c>
      <c r="B481">
        <v>255.851</v>
      </c>
      <c r="C481">
        <v>250.26</v>
      </c>
      <c r="D481">
        <v>232.25200000000001</v>
      </c>
      <c r="E481">
        <v>233.958</v>
      </c>
      <c r="F481">
        <v>49.333399999999997</v>
      </c>
      <c r="G481">
        <v>1.2300499999999999E-3</v>
      </c>
      <c r="H481">
        <v>0.99992599999999998</v>
      </c>
      <c r="I481">
        <v>0</v>
      </c>
    </row>
    <row r="482" spans="1:9" x14ac:dyDescent="0.25">
      <c r="A482" t="s">
        <v>205</v>
      </c>
      <c r="B482">
        <v>264.68799999999999</v>
      </c>
      <c r="C482">
        <v>259.09300000000002</v>
      </c>
      <c r="D482">
        <v>237.51400000000001</v>
      </c>
      <c r="E482">
        <v>238.08799999999999</v>
      </c>
      <c r="F482">
        <v>49.700400000000002</v>
      </c>
      <c r="G482">
        <v>1.2300499999999999E-3</v>
      </c>
      <c r="H482">
        <v>0.99968500000000005</v>
      </c>
      <c r="I482">
        <v>0</v>
      </c>
    </row>
    <row r="483" spans="1:9" x14ac:dyDescent="0.25">
      <c r="A483" t="s">
        <v>205</v>
      </c>
      <c r="B483">
        <v>275.85300000000001</v>
      </c>
      <c r="C483">
        <v>270.46100000000001</v>
      </c>
      <c r="D483">
        <v>249.24299999999999</v>
      </c>
      <c r="E483">
        <v>249.98500000000001</v>
      </c>
      <c r="F483">
        <v>50.308799999999998</v>
      </c>
      <c r="G483">
        <v>1.2300600000000001E-3</v>
      </c>
      <c r="H483">
        <v>0.99936899999999995</v>
      </c>
      <c r="I483">
        <v>0</v>
      </c>
    </row>
    <row r="484" spans="1:9" x14ac:dyDescent="0.25">
      <c r="A484" t="s">
        <v>205</v>
      </c>
      <c r="B484">
        <v>271.65899999999999</v>
      </c>
      <c r="C484">
        <v>266.24799999999999</v>
      </c>
      <c r="D484">
        <v>243.345</v>
      </c>
      <c r="E484">
        <v>243.32599999999999</v>
      </c>
      <c r="F484">
        <v>50.608499999999999</v>
      </c>
      <c r="G484">
        <v>1.2300499999999999E-3</v>
      </c>
      <c r="H484">
        <v>0.99970599999999998</v>
      </c>
      <c r="I484">
        <v>0</v>
      </c>
    </row>
    <row r="485" spans="1:9" x14ac:dyDescent="0.25">
      <c r="A485" t="s">
        <v>205</v>
      </c>
      <c r="B485">
        <v>258.23700000000002</v>
      </c>
      <c r="C485">
        <v>252.78700000000001</v>
      </c>
      <c r="D485">
        <v>234.59800000000001</v>
      </c>
      <c r="E485">
        <v>236.184</v>
      </c>
      <c r="F485">
        <v>49.792999999999999</v>
      </c>
      <c r="G485">
        <v>1.2300499999999999E-3</v>
      </c>
      <c r="H485">
        <v>0.99904300000000001</v>
      </c>
      <c r="I485">
        <v>0</v>
      </c>
    </row>
    <row r="486" spans="1:9" x14ac:dyDescent="0.25">
      <c r="A486" t="s">
        <v>205</v>
      </c>
      <c r="B486">
        <v>260.71899999999999</v>
      </c>
      <c r="C486">
        <v>255.245</v>
      </c>
      <c r="D486">
        <v>235.636</v>
      </c>
      <c r="E486">
        <v>236.43199999999999</v>
      </c>
      <c r="F486">
        <v>49.705300000000001</v>
      </c>
      <c r="G486">
        <v>1.2301300000000001E-3</v>
      </c>
      <c r="H486">
        <v>0.99987899999999996</v>
      </c>
      <c r="I486">
        <v>0</v>
      </c>
    </row>
    <row r="487" spans="1:9" x14ac:dyDescent="0.25">
      <c r="A487" t="s">
        <v>205</v>
      </c>
      <c r="B487">
        <v>262.25799999999998</v>
      </c>
      <c r="C487">
        <v>256.47500000000002</v>
      </c>
      <c r="D487">
        <v>235.911</v>
      </c>
      <c r="E487">
        <v>236.91200000000001</v>
      </c>
      <c r="F487">
        <v>49.932400000000001</v>
      </c>
      <c r="G487">
        <v>1.2300600000000001E-3</v>
      </c>
      <c r="H487">
        <v>0.99998100000000001</v>
      </c>
      <c r="I487">
        <v>0</v>
      </c>
    </row>
    <row r="488" spans="1:9" x14ac:dyDescent="0.25">
      <c r="A488" t="s">
        <v>205</v>
      </c>
      <c r="B488">
        <v>257.63400000000001</v>
      </c>
      <c r="C488">
        <v>251.774</v>
      </c>
      <c r="D488">
        <v>232.958</v>
      </c>
      <c r="E488">
        <v>234.38800000000001</v>
      </c>
      <c r="F488">
        <v>49.555700000000002</v>
      </c>
      <c r="G488">
        <v>1.2300499999999999E-3</v>
      </c>
      <c r="H488">
        <v>0.99990500000000004</v>
      </c>
      <c r="I488">
        <v>0</v>
      </c>
    </row>
    <row r="489" spans="1:9" x14ac:dyDescent="0.25">
      <c r="A489" t="s">
        <v>205</v>
      </c>
      <c r="B489">
        <v>263.94799999999998</v>
      </c>
      <c r="C489">
        <v>257.91800000000001</v>
      </c>
      <c r="D489">
        <v>237.09899999999999</v>
      </c>
      <c r="E489">
        <v>237.76300000000001</v>
      </c>
      <c r="F489">
        <v>49.916400000000003</v>
      </c>
      <c r="G489">
        <v>1.2300600000000001E-3</v>
      </c>
      <c r="H489">
        <v>0.99972700000000003</v>
      </c>
      <c r="I489">
        <v>0</v>
      </c>
    </row>
    <row r="490" spans="1:9" x14ac:dyDescent="0.25">
      <c r="A490" t="s">
        <v>205</v>
      </c>
      <c r="B490">
        <v>254.21700000000001</v>
      </c>
      <c r="C490">
        <v>248.32499999999999</v>
      </c>
      <c r="D490">
        <v>230.54</v>
      </c>
      <c r="E490">
        <v>232.334</v>
      </c>
      <c r="F490">
        <v>48.555799999999998</v>
      </c>
      <c r="G490">
        <v>1.2300499999999999E-3</v>
      </c>
      <c r="H490">
        <v>0.99976299999999996</v>
      </c>
      <c r="I490">
        <v>0</v>
      </c>
    </row>
    <row r="491" spans="1:9" x14ac:dyDescent="0.25">
      <c r="A491" t="s">
        <v>205</v>
      </c>
      <c r="B491">
        <v>262.96800000000002</v>
      </c>
      <c r="C491">
        <v>257.38600000000002</v>
      </c>
      <c r="D491">
        <v>237.13200000000001</v>
      </c>
      <c r="E491">
        <v>237.78</v>
      </c>
      <c r="F491">
        <v>50.901400000000002</v>
      </c>
      <c r="G491">
        <v>1.2300499999999999E-3</v>
      </c>
      <c r="H491">
        <v>0.99984300000000004</v>
      </c>
      <c r="I491">
        <v>0</v>
      </c>
    </row>
    <row r="492" spans="1:9" x14ac:dyDescent="0.25">
      <c r="A492" t="s">
        <v>205</v>
      </c>
      <c r="B492">
        <v>256.49599999999998</v>
      </c>
      <c r="C492">
        <v>251</v>
      </c>
      <c r="D492">
        <v>232.589</v>
      </c>
      <c r="E492">
        <v>234.01</v>
      </c>
      <c r="F492">
        <v>49.390700000000002</v>
      </c>
      <c r="G492">
        <v>1.2300499999999999E-3</v>
      </c>
      <c r="H492">
        <v>0.99975099999999995</v>
      </c>
      <c r="I492">
        <v>0</v>
      </c>
    </row>
    <row r="493" spans="1:9" x14ac:dyDescent="0.25">
      <c r="A493" t="s">
        <v>205</v>
      </c>
      <c r="B493">
        <v>257.36900000000003</v>
      </c>
      <c r="C493">
        <v>251.607</v>
      </c>
      <c r="D493">
        <v>232.95699999999999</v>
      </c>
      <c r="E493">
        <v>234.30500000000001</v>
      </c>
      <c r="F493">
        <v>49.147799999999997</v>
      </c>
      <c r="G493">
        <v>1.2300499999999999E-3</v>
      </c>
      <c r="H493">
        <v>0.99945600000000001</v>
      </c>
      <c r="I493">
        <v>0</v>
      </c>
    </row>
    <row r="494" spans="1:9" x14ac:dyDescent="0.25">
      <c r="A494" t="s">
        <v>205</v>
      </c>
      <c r="B494">
        <v>259.548</v>
      </c>
      <c r="C494">
        <v>253.952</v>
      </c>
      <c r="D494">
        <v>234.39099999999999</v>
      </c>
      <c r="E494">
        <v>235.34200000000001</v>
      </c>
      <c r="F494">
        <v>49.891399999999997</v>
      </c>
      <c r="G494">
        <v>1.2300499999999999E-3</v>
      </c>
      <c r="H494">
        <v>0.99965000000000004</v>
      </c>
      <c r="I494">
        <v>0</v>
      </c>
    </row>
    <row r="495" spans="1:9" x14ac:dyDescent="0.25">
      <c r="A495" t="s">
        <v>205</v>
      </c>
      <c r="B495">
        <v>256.95600000000002</v>
      </c>
      <c r="C495">
        <v>251.084</v>
      </c>
      <c r="D495">
        <v>232.71700000000001</v>
      </c>
      <c r="E495">
        <v>234.00299999999999</v>
      </c>
      <c r="F495">
        <v>49.144500000000001</v>
      </c>
      <c r="G495">
        <v>1.2300600000000001E-3</v>
      </c>
      <c r="H495">
        <v>0.99981900000000001</v>
      </c>
      <c r="I495">
        <v>0</v>
      </c>
    </row>
    <row r="496" spans="1:9" x14ac:dyDescent="0.25">
      <c r="A496" t="s">
        <v>205</v>
      </c>
      <c r="B496">
        <v>259.48500000000001</v>
      </c>
      <c r="C496">
        <v>253.803</v>
      </c>
      <c r="D496">
        <v>234.63</v>
      </c>
      <c r="E496">
        <v>235.6</v>
      </c>
      <c r="F496">
        <v>50.354999999999997</v>
      </c>
      <c r="G496">
        <v>1.2300499999999999E-3</v>
      </c>
      <c r="H496">
        <v>0.99968699999999999</v>
      </c>
      <c r="I496">
        <v>0</v>
      </c>
    </row>
    <row r="497" spans="1:25" x14ac:dyDescent="0.25">
      <c r="A497" t="s">
        <v>205</v>
      </c>
      <c r="B497">
        <v>262.75099999999998</v>
      </c>
      <c r="C497">
        <v>256.65100000000001</v>
      </c>
      <c r="D497">
        <v>236.03899999999999</v>
      </c>
      <c r="E497">
        <v>237.072</v>
      </c>
      <c r="F497">
        <v>49.764000000000003</v>
      </c>
      <c r="G497">
        <v>1.2300499999999999E-3</v>
      </c>
      <c r="H497">
        <v>0.99966299999999997</v>
      </c>
      <c r="I497">
        <v>0</v>
      </c>
    </row>
    <row r="498" spans="1:25" x14ac:dyDescent="0.25">
      <c r="A498" t="s">
        <v>205</v>
      </c>
      <c r="B498">
        <v>259.94600000000003</v>
      </c>
      <c r="C498">
        <v>254.22399999999999</v>
      </c>
      <c r="D498">
        <v>234.68799999999999</v>
      </c>
      <c r="E498">
        <v>235.79599999999999</v>
      </c>
      <c r="F498">
        <v>49.9968</v>
      </c>
      <c r="G498">
        <v>1.2300600000000001E-3</v>
      </c>
      <c r="H498">
        <v>0.99964399999999998</v>
      </c>
      <c r="I498">
        <v>0</v>
      </c>
    </row>
    <row r="499" spans="1:25" x14ac:dyDescent="0.25">
      <c r="A499" t="s">
        <v>205</v>
      </c>
      <c r="B499">
        <v>259.11099999999999</v>
      </c>
      <c r="C499">
        <v>253.477</v>
      </c>
      <c r="D499">
        <v>234.321</v>
      </c>
      <c r="E499">
        <v>235.66200000000001</v>
      </c>
      <c r="F499">
        <v>49.980899999999998</v>
      </c>
      <c r="G499">
        <v>1.23007E-3</v>
      </c>
      <c r="H499">
        <v>0.999197</v>
      </c>
      <c r="I499">
        <v>0</v>
      </c>
    </row>
    <row r="500" spans="1:25" x14ac:dyDescent="0.25">
      <c r="A500" t="s">
        <v>205</v>
      </c>
      <c r="B500">
        <v>254.31700000000001</v>
      </c>
      <c r="C500">
        <v>248.62899999999999</v>
      </c>
      <c r="D500">
        <v>230.679</v>
      </c>
      <c r="E500">
        <v>232.471</v>
      </c>
      <c r="F500">
        <v>48.871499999999997</v>
      </c>
      <c r="G500">
        <v>1.2300499999999999E-3</v>
      </c>
      <c r="H500">
        <v>0.99996499999999999</v>
      </c>
      <c r="I500">
        <v>0</v>
      </c>
    </row>
    <row r="501" spans="1:25" x14ac:dyDescent="0.25">
      <c r="A501" t="s">
        <v>205</v>
      </c>
      <c r="B501">
        <v>256.43</v>
      </c>
      <c r="C501">
        <v>250.904</v>
      </c>
      <c r="D501">
        <v>232.583</v>
      </c>
      <c r="E501">
        <v>234.11600000000001</v>
      </c>
      <c r="F501">
        <v>49.101399999999998</v>
      </c>
      <c r="G501">
        <v>1.2300499999999999E-3</v>
      </c>
      <c r="H501">
        <v>0.99999099999999996</v>
      </c>
      <c r="I501">
        <v>0</v>
      </c>
    </row>
    <row r="502" spans="1:25" x14ac:dyDescent="0.25">
      <c r="A502" t="s">
        <v>205</v>
      </c>
      <c r="B502">
        <v>255.86199999999999</v>
      </c>
      <c r="C502">
        <v>250.26499999999999</v>
      </c>
      <c r="D502">
        <v>232.25</v>
      </c>
      <c r="E502">
        <v>233.797</v>
      </c>
      <c r="F502">
        <v>49.217500000000001</v>
      </c>
      <c r="G502">
        <v>1.2300499999999999E-3</v>
      </c>
      <c r="H502">
        <v>0.99882499999999996</v>
      </c>
      <c r="I502">
        <v>0</v>
      </c>
    </row>
    <row r="503" spans="1:25" x14ac:dyDescent="0.25">
      <c r="A503" t="s">
        <v>205</v>
      </c>
      <c r="B503">
        <v>255.43299999999999</v>
      </c>
      <c r="C503">
        <v>249.845</v>
      </c>
      <c r="D503">
        <v>231.685</v>
      </c>
      <c r="E503">
        <v>233.215</v>
      </c>
      <c r="F503">
        <v>49.002099999999999</v>
      </c>
      <c r="G503">
        <v>1.2300499999999999E-3</v>
      </c>
      <c r="H503">
        <v>0.99956999999999996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205</v>
      </c>
      <c r="B504">
        <v>265.35199999999998</v>
      </c>
      <c r="C504">
        <v>259.72699999999998</v>
      </c>
      <c r="D504">
        <v>238.98400000000001</v>
      </c>
      <c r="E504">
        <v>239.49</v>
      </c>
      <c r="F504">
        <v>50.698099999999997</v>
      </c>
      <c r="G504">
        <v>1.23007E-3</v>
      </c>
      <c r="H504">
        <v>0.99975800000000004</v>
      </c>
      <c r="I504">
        <v>0</v>
      </c>
      <c r="R504">
        <f>AVERAGE(B455:B504)</f>
        <v>265.01288000000005</v>
      </c>
      <c r="S504">
        <f>AVERAGE(C455:C504)</f>
        <v>259.34080000000006</v>
      </c>
      <c r="U504">
        <f>_xlfn.VAR.P(B455:B504)</f>
        <v>68.496647145599908</v>
      </c>
      <c r="V504">
        <f>_xlfn.VAR.P(C455:C504)</f>
        <v>68.386922039999973</v>
      </c>
      <c r="X504">
        <f>1.96*SQRT(U504)/50</f>
        <v>0.32442978881387363</v>
      </c>
      <c r="Y504">
        <f>1.96*SQRT(V504)/50</f>
        <v>0.32416983185291243</v>
      </c>
    </row>
    <row r="505" spans="1:25" x14ac:dyDescent="0.25">
      <c r="A505" t="s">
        <v>205</v>
      </c>
      <c r="B505">
        <v>13305.2971</v>
      </c>
      <c r="C505" t="s">
        <v>36</v>
      </c>
    </row>
    <row r="506" spans="1:25" x14ac:dyDescent="0.25">
      <c r="A506" t="s">
        <v>111</v>
      </c>
      <c r="B506">
        <v>244.09100000000001</v>
      </c>
      <c r="C506">
        <v>0</v>
      </c>
      <c r="D506">
        <v>0</v>
      </c>
      <c r="E506">
        <v>0</v>
      </c>
      <c r="F506">
        <v>0</v>
      </c>
      <c r="G506">
        <v>1.2301E-3</v>
      </c>
      <c r="H506">
        <v>0.99998200000000004</v>
      </c>
      <c r="I506">
        <v>0</v>
      </c>
    </row>
    <row r="507" spans="1:25" x14ac:dyDescent="0.25">
      <c r="A507" t="s">
        <v>111</v>
      </c>
      <c r="B507">
        <v>251.61</v>
      </c>
      <c r="C507">
        <v>0</v>
      </c>
      <c r="D507">
        <v>0</v>
      </c>
      <c r="E507">
        <v>0</v>
      </c>
      <c r="F507">
        <v>0</v>
      </c>
      <c r="G507">
        <v>1.2300499999999999E-3</v>
      </c>
      <c r="H507">
        <v>0.999085</v>
      </c>
      <c r="I507">
        <v>0</v>
      </c>
    </row>
    <row r="508" spans="1:25" x14ac:dyDescent="0.25">
      <c r="A508" t="s">
        <v>111</v>
      </c>
      <c r="B508">
        <v>246.25399999999999</v>
      </c>
      <c r="C508">
        <v>0</v>
      </c>
      <c r="D508">
        <v>0</v>
      </c>
      <c r="E508">
        <v>0</v>
      </c>
      <c r="F508">
        <v>0</v>
      </c>
      <c r="G508">
        <v>1.2300499999999999E-3</v>
      </c>
      <c r="H508">
        <v>0.99999800000000005</v>
      </c>
      <c r="I508">
        <v>0</v>
      </c>
    </row>
    <row r="509" spans="1:25" x14ac:dyDescent="0.25">
      <c r="A509" t="s">
        <v>111</v>
      </c>
      <c r="B509">
        <v>255.64099999999999</v>
      </c>
      <c r="C509">
        <v>0</v>
      </c>
      <c r="D509">
        <v>0</v>
      </c>
      <c r="E509">
        <v>0</v>
      </c>
      <c r="F509">
        <v>0</v>
      </c>
      <c r="G509">
        <v>1.2300499999999999E-3</v>
      </c>
      <c r="H509">
        <v>0.99977499999999997</v>
      </c>
      <c r="I509">
        <v>0</v>
      </c>
    </row>
    <row r="510" spans="1:25" x14ac:dyDescent="0.25">
      <c r="A510" t="s">
        <v>111</v>
      </c>
      <c r="B510">
        <v>260.77699999999999</v>
      </c>
      <c r="C510">
        <v>0</v>
      </c>
      <c r="D510">
        <v>0</v>
      </c>
      <c r="E510">
        <v>0</v>
      </c>
      <c r="F510">
        <v>0</v>
      </c>
      <c r="G510">
        <v>1.2300600000000001E-3</v>
      </c>
      <c r="H510">
        <v>0.99987400000000004</v>
      </c>
      <c r="I510">
        <v>0</v>
      </c>
    </row>
    <row r="511" spans="1:25" x14ac:dyDescent="0.25">
      <c r="A511" t="s">
        <v>111</v>
      </c>
      <c r="B511">
        <v>270.67200000000003</v>
      </c>
      <c r="C511">
        <v>0</v>
      </c>
      <c r="D511">
        <v>0</v>
      </c>
      <c r="E511">
        <v>0</v>
      </c>
      <c r="F511">
        <v>0</v>
      </c>
      <c r="G511">
        <v>1.2300600000000001E-3</v>
      </c>
      <c r="H511">
        <v>0.99998799999999999</v>
      </c>
      <c r="I511">
        <v>0</v>
      </c>
    </row>
    <row r="512" spans="1:25" x14ac:dyDescent="0.25">
      <c r="A512" t="s">
        <v>111</v>
      </c>
      <c r="B512">
        <v>277.553</v>
      </c>
      <c r="C512">
        <v>0</v>
      </c>
      <c r="D512">
        <v>0</v>
      </c>
      <c r="E512">
        <v>0</v>
      </c>
      <c r="F512">
        <v>0</v>
      </c>
      <c r="G512">
        <v>1.2300499999999999E-3</v>
      </c>
      <c r="H512">
        <v>0.99979499999999999</v>
      </c>
      <c r="I512">
        <v>0</v>
      </c>
    </row>
    <row r="513" spans="1:9" x14ac:dyDescent="0.25">
      <c r="A513" t="s">
        <v>111</v>
      </c>
      <c r="B513">
        <v>268.85199999999998</v>
      </c>
      <c r="C513">
        <v>0</v>
      </c>
      <c r="D513">
        <v>0</v>
      </c>
      <c r="E513">
        <v>0</v>
      </c>
      <c r="F513">
        <v>0</v>
      </c>
      <c r="G513">
        <v>1.2300499999999999E-3</v>
      </c>
      <c r="H513">
        <v>0.99925900000000001</v>
      </c>
      <c r="I513">
        <v>0</v>
      </c>
    </row>
    <row r="514" spans="1:9" x14ac:dyDescent="0.25">
      <c r="A514" t="s">
        <v>111</v>
      </c>
      <c r="B514">
        <v>270.31400000000002</v>
      </c>
      <c r="C514">
        <v>0</v>
      </c>
      <c r="D514">
        <v>0</v>
      </c>
      <c r="E514">
        <v>0</v>
      </c>
      <c r="F514">
        <v>0</v>
      </c>
      <c r="G514">
        <v>1.23007E-3</v>
      </c>
      <c r="H514">
        <v>0.99997800000000003</v>
      </c>
      <c r="I514">
        <v>0</v>
      </c>
    </row>
    <row r="515" spans="1:9" x14ac:dyDescent="0.25">
      <c r="A515" t="s">
        <v>111</v>
      </c>
      <c r="B515">
        <v>267.68200000000002</v>
      </c>
      <c r="C515">
        <v>0</v>
      </c>
      <c r="D515">
        <v>0</v>
      </c>
      <c r="E515">
        <v>0</v>
      </c>
      <c r="F515">
        <v>0</v>
      </c>
      <c r="G515">
        <v>1.2300499999999999E-3</v>
      </c>
      <c r="H515">
        <v>0.99990000000000001</v>
      </c>
      <c r="I515">
        <v>0</v>
      </c>
    </row>
    <row r="516" spans="1:9" x14ac:dyDescent="0.25">
      <c r="A516" t="s">
        <v>111</v>
      </c>
      <c r="B516">
        <v>259.07100000000003</v>
      </c>
      <c r="C516">
        <v>0</v>
      </c>
      <c r="D516">
        <v>0</v>
      </c>
      <c r="E516">
        <v>0</v>
      </c>
      <c r="F516">
        <v>0</v>
      </c>
      <c r="G516">
        <v>1.2300600000000001E-3</v>
      </c>
      <c r="H516">
        <v>0.99976200000000004</v>
      </c>
      <c r="I516">
        <v>0</v>
      </c>
    </row>
    <row r="517" spans="1:9" x14ac:dyDescent="0.25">
      <c r="A517" t="s">
        <v>111</v>
      </c>
      <c r="B517">
        <v>258.096</v>
      </c>
      <c r="C517">
        <v>0</v>
      </c>
      <c r="D517">
        <v>0</v>
      </c>
      <c r="E517">
        <v>0</v>
      </c>
      <c r="F517">
        <v>0</v>
      </c>
      <c r="G517">
        <v>1.2300499999999999E-3</v>
      </c>
      <c r="H517">
        <v>0.99978800000000001</v>
      </c>
      <c r="I517">
        <v>0</v>
      </c>
    </row>
    <row r="518" spans="1:9" x14ac:dyDescent="0.25">
      <c r="A518" t="s">
        <v>111</v>
      </c>
      <c r="B518">
        <v>260.56799999999998</v>
      </c>
      <c r="C518">
        <v>0</v>
      </c>
      <c r="D518">
        <v>0</v>
      </c>
      <c r="E518">
        <v>0</v>
      </c>
      <c r="F518">
        <v>0</v>
      </c>
      <c r="G518">
        <v>1.2300499999999999E-3</v>
      </c>
      <c r="H518">
        <v>0.99962399999999996</v>
      </c>
      <c r="I518">
        <v>0</v>
      </c>
    </row>
    <row r="519" spans="1:9" x14ac:dyDescent="0.25">
      <c r="A519" t="s">
        <v>111</v>
      </c>
      <c r="B519">
        <v>253.53100000000001</v>
      </c>
      <c r="C519">
        <v>0</v>
      </c>
      <c r="D519">
        <v>0</v>
      </c>
      <c r="E519">
        <v>0</v>
      </c>
      <c r="F519">
        <v>0</v>
      </c>
      <c r="G519">
        <v>1.2300499999999999E-3</v>
      </c>
      <c r="H519">
        <v>0.99993200000000004</v>
      </c>
      <c r="I519">
        <v>0</v>
      </c>
    </row>
    <row r="520" spans="1:9" x14ac:dyDescent="0.25">
      <c r="A520" t="s">
        <v>111</v>
      </c>
      <c r="B520">
        <v>245.02500000000001</v>
      </c>
      <c r="C520">
        <v>0</v>
      </c>
      <c r="D520">
        <v>0</v>
      </c>
      <c r="E520">
        <v>0</v>
      </c>
      <c r="F520">
        <v>0</v>
      </c>
      <c r="G520">
        <v>1.2300499999999999E-3</v>
      </c>
      <c r="H520">
        <v>0.99991200000000002</v>
      </c>
      <c r="I520">
        <v>0</v>
      </c>
    </row>
    <row r="521" spans="1:9" x14ac:dyDescent="0.25">
      <c r="A521" t="s">
        <v>111</v>
      </c>
      <c r="B521">
        <v>266.62700000000001</v>
      </c>
      <c r="C521">
        <v>0</v>
      </c>
      <c r="D521">
        <v>0</v>
      </c>
      <c r="E521">
        <v>0</v>
      </c>
      <c r="F521">
        <v>0</v>
      </c>
      <c r="G521">
        <v>1.2300499999999999E-3</v>
      </c>
      <c r="H521">
        <v>0.99977400000000005</v>
      </c>
      <c r="I521">
        <v>0</v>
      </c>
    </row>
    <row r="522" spans="1:9" x14ac:dyDescent="0.25">
      <c r="A522" t="s">
        <v>111</v>
      </c>
      <c r="B522">
        <v>259.43299999999999</v>
      </c>
      <c r="C522">
        <v>0</v>
      </c>
      <c r="D522">
        <v>0</v>
      </c>
      <c r="E522">
        <v>0</v>
      </c>
      <c r="F522">
        <v>0</v>
      </c>
      <c r="G522">
        <v>1.2300499999999999E-3</v>
      </c>
      <c r="H522">
        <v>0.99966699999999997</v>
      </c>
      <c r="I522">
        <v>0</v>
      </c>
    </row>
    <row r="523" spans="1:9" x14ac:dyDescent="0.25">
      <c r="A523" t="s">
        <v>111</v>
      </c>
      <c r="B523">
        <v>259.92899999999997</v>
      </c>
      <c r="C523">
        <v>0</v>
      </c>
      <c r="D523">
        <v>0</v>
      </c>
      <c r="E523">
        <v>0</v>
      </c>
      <c r="F523">
        <v>0</v>
      </c>
      <c r="G523">
        <v>1.23007E-3</v>
      </c>
      <c r="H523">
        <v>0.99734400000000001</v>
      </c>
      <c r="I523">
        <v>0</v>
      </c>
    </row>
    <row r="524" spans="1:9" x14ac:dyDescent="0.25">
      <c r="A524" t="s">
        <v>111</v>
      </c>
      <c r="B524">
        <v>260.185</v>
      </c>
      <c r="C524">
        <v>0</v>
      </c>
      <c r="D524">
        <v>0</v>
      </c>
      <c r="E524">
        <v>0</v>
      </c>
      <c r="F524">
        <v>0</v>
      </c>
      <c r="G524">
        <v>1.2300499999999999E-3</v>
      </c>
      <c r="H524">
        <v>0.99925699999999995</v>
      </c>
      <c r="I524">
        <v>0</v>
      </c>
    </row>
    <row r="525" spans="1:9" x14ac:dyDescent="0.25">
      <c r="A525" t="s">
        <v>111</v>
      </c>
      <c r="B525">
        <v>245.489</v>
      </c>
      <c r="C525">
        <v>0</v>
      </c>
      <c r="D525">
        <v>0</v>
      </c>
      <c r="E525">
        <v>0</v>
      </c>
      <c r="F525">
        <v>0</v>
      </c>
      <c r="G525">
        <v>1.2300499999999999E-3</v>
      </c>
      <c r="H525">
        <v>0.99930799999999997</v>
      </c>
      <c r="I525">
        <v>0</v>
      </c>
    </row>
    <row r="526" spans="1:9" x14ac:dyDescent="0.25">
      <c r="A526" t="s">
        <v>111</v>
      </c>
      <c r="B526">
        <v>245.244</v>
      </c>
      <c r="C526">
        <v>0</v>
      </c>
      <c r="D526">
        <v>0</v>
      </c>
      <c r="E526">
        <v>0</v>
      </c>
      <c r="F526">
        <v>0</v>
      </c>
      <c r="G526">
        <v>1.23007E-3</v>
      </c>
      <c r="H526">
        <v>0.99823799999999996</v>
      </c>
      <c r="I526">
        <v>0</v>
      </c>
    </row>
    <row r="527" spans="1:9" x14ac:dyDescent="0.25">
      <c r="A527" t="s">
        <v>111</v>
      </c>
      <c r="B527">
        <v>258.815</v>
      </c>
      <c r="C527">
        <v>0</v>
      </c>
      <c r="D527">
        <v>0</v>
      </c>
      <c r="E527">
        <v>0</v>
      </c>
      <c r="F527">
        <v>0</v>
      </c>
      <c r="G527">
        <v>1.2300499999999999E-3</v>
      </c>
      <c r="H527">
        <v>0.99924900000000005</v>
      </c>
      <c r="I527">
        <v>0</v>
      </c>
    </row>
    <row r="528" spans="1:9" x14ac:dyDescent="0.25">
      <c r="A528" t="s">
        <v>111</v>
      </c>
      <c r="B528">
        <v>260.166</v>
      </c>
      <c r="C528">
        <v>0</v>
      </c>
      <c r="D528">
        <v>0</v>
      </c>
      <c r="E528">
        <v>0</v>
      </c>
      <c r="F528">
        <v>0</v>
      </c>
      <c r="G528">
        <v>1.2300600000000001E-3</v>
      </c>
      <c r="H528">
        <v>0.99948099999999995</v>
      </c>
      <c r="I528">
        <v>0</v>
      </c>
    </row>
    <row r="529" spans="1:9" x14ac:dyDescent="0.25">
      <c r="A529" t="s">
        <v>111</v>
      </c>
      <c r="B529">
        <v>257.00900000000001</v>
      </c>
      <c r="C529">
        <v>0</v>
      </c>
      <c r="D529">
        <v>0</v>
      </c>
      <c r="E529">
        <v>0</v>
      </c>
      <c r="F529">
        <v>0</v>
      </c>
      <c r="G529">
        <v>1.2300499999999999E-3</v>
      </c>
      <c r="H529">
        <v>0.99756299999999998</v>
      </c>
      <c r="I529">
        <v>0</v>
      </c>
    </row>
    <row r="530" spans="1:9" x14ac:dyDescent="0.25">
      <c r="A530" t="s">
        <v>111</v>
      </c>
      <c r="B530">
        <v>253.74700000000001</v>
      </c>
      <c r="C530">
        <v>0</v>
      </c>
      <c r="D530">
        <v>0</v>
      </c>
      <c r="E530">
        <v>0</v>
      </c>
      <c r="F530">
        <v>0</v>
      </c>
      <c r="G530">
        <v>1.2300499999999999E-3</v>
      </c>
      <c r="H530">
        <v>0.99932900000000002</v>
      </c>
      <c r="I530">
        <v>0</v>
      </c>
    </row>
    <row r="531" spans="1:9" x14ac:dyDescent="0.25">
      <c r="A531" t="s">
        <v>111</v>
      </c>
      <c r="B531">
        <v>245.37899999999999</v>
      </c>
      <c r="C531">
        <v>0</v>
      </c>
      <c r="D531">
        <v>0</v>
      </c>
      <c r="E531">
        <v>0</v>
      </c>
      <c r="F531">
        <v>0</v>
      </c>
      <c r="G531">
        <v>1.2300600000000001E-3</v>
      </c>
      <c r="H531">
        <v>0.99980199999999997</v>
      </c>
      <c r="I531">
        <v>0</v>
      </c>
    </row>
    <row r="532" spans="1:9" x14ac:dyDescent="0.25">
      <c r="A532" t="s">
        <v>111</v>
      </c>
      <c r="B532">
        <v>253.59700000000001</v>
      </c>
      <c r="C532">
        <v>0</v>
      </c>
      <c r="D532">
        <v>0</v>
      </c>
      <c r="E532">
        <v>0</v>
      </c>
      <c r="F532">
        <v>0</v>
      </c>
      <c r="G532">
        <v>1.2300499999999999E-3</v>
      </c>
      <c r="H532">
        <v>0.99999199999999999</v>
      </c>
      <c r="I532">
        <v>0</v>
      </c>
    </row>
    <row r="533" spans="1:9" x14ac:dyDescent="0.25">
      <c r="A533" t="s">
        <v>111</v>
      </c>
      <c r="B533">
        <v>251.40199999999999</v>
      </c>
      <c r="C533">
        <v>0</v>
      </c>
      <c r="D533">
        <v>0</v>
      </c>
      <c r="E533">
        <v>0</v>
      </c>
      <c r="F533">
        <v>0</v>
      </c>
      <c r="G533">
        <v>1.2300499999999999E-3</v>
      </c>
      <c r="H533">
        <v>0.99999700000000002</v>
      </c>
      <c r="I533">
        <v>0</v>
      </c>
    </row>
    <row r="534" spans="1:9" x14ac:dyDescent="0.25">
      <c r="A534" t="s">
        <v>111</v>
      </c>
      <c r="B534">
        <v>254.417</v>
      </c>
      <c r="C534">
        <v>0</v>
      </c>
      <c r="D534">
        <v>0</v>
      </c>
      <c r="E534">
        <v>0</v>
      </c>
      <c r="F534">
        <v>0</v>
      </c>
      <c r="G534">
        <v>1.23007E-3</v>
      </c>
      <c r="H534">
        <v>0.99826400000000004</v>
      </c>
      <c r="I534">
        <v>0</v>
      </c>
    </row>
    <row r="535" spans="1:9" x14ac:dyDescent="0.25">
      <c r="A535" t="s">
        <v>111</v>
      </c>
      <c r="B535">
        <v>250.13800000000001</v>
      </c>
      <c r="C535">
        <v>0</v>
      </c>
      <c r="D535">
        <v>0</v>
      </c>
      <c r="E535">
        <v>0</v>
      </c>
      <c r="F535">
        <v>0</v>
      </c>
      <c r="G535">
        <v>1.2300600000000001E-3</v>
      </c>
      <c r="H535">
        <v>0.99986600000000003</v>
      </c>
      <c r="I535">
        <v>0</v>
      </c>
    </row>
    <row r="536" spans="1:9" x14ac:dyDescent="0.25">
      <c r="A536" t="s">
        <v>111</v>
      </c>
      <c r="B536">
        <v>250.63300000000001</v>
      </c>
      <c r="C536">
        <v>0</v>
      </c>
      <c r="D536">
        <v>0</v>
      </c>
      <c r="E536">
        <v>0</v>
      </c>
      <c r="F536">
        <v>0</v>
      </c>
      <c r="G536">
        <v>1.2300499999999999E-3</v>
      </c>
      <c r="H536">
        <v>0.99993299999999996</v>
      </c>
      <c r="I536">
        <v>0</v>
      </c>
    </row>
    <row r="537" spans="1:9" x14ac:dyDescent="0.25">
      <c r="A537" t="s">
        <v>111</v>
      </c>
      <c r="B537">
        <v>252.24199999999999</v>
      </c>
      <c r="C537">
        <v>0</v>
      </c>
      <c r="D537">
        <v>0</v>
      </c>
      <c r="E537">
        <v>0</v>
      </c>
      <c r="F537">
        <v>0</v>
      </c>
      <c r="G537">
        <v>1.2300600000000001E-3</v>
      </c>
      <c r="H537">
        <v>0.99861800000000001</v>
      </c>
      <c r="I537">
        <v>0</v>
      </c>
    </row>
    <row r="538" spans="1:9" x14ac:dyDescent="0.25">
      <c r="A538" t="s">
        <v>111</v>
      </c>
      <c r="B538">
        <v>250.333</v>
      </c>
      <c r="C538">
        <v>0</v>
      </c>
      <c r="D538">
        <v>0</v>
      </c>
      <c r="E538">
        <v>0</v>
      </c>
      <c r="F538">
        <v>0</v>
      </c>
      <c r="G538">
        <v>1.2300600000000001E-3</v>
      </c>
      <c r="H538">
        <v>0.99802400000000002</v>
      </c>
      <c r="I538">
        <v>0</v>
      </c>
    </row>
    <row r="539" spans="1:9" x14ac:dyDescent="0.25">
      <c r="A539" t="s">
        <v>111</v>
      </c>
      <c r="B539">
        <v>245.96899999999999</v>
      </c>
      <c r="C539">
        <v>0</v>
      </c>
      <c r="D539">
        <v>0</v>
      </c>
      <c r="E539">
        <v>0</v>
      </c>
      <c r="F539">
        <v>0</v>
      </c>
      <c r="G539">
        <v>1.2300600000000001E-3</v>
      </c>
      <c r="H539">
        <v>0.99887300000000001</v>
      </c>
      <c r="I539">
        <v>0</v>
      </c>
    </row>
    <row r="540" spans="1:9" x14ac:dyDescent="0.25">
      <c r="A540" t="s">
        <v>111</v>
      </c>
      <c r="B540">
        <v>245.238</v>
      </c>
      <c r="C540">
        <v>0</v>
      </c>
      <c r="D540">
        <v>0</v>
      </c>
      <c r="E540">
        <v>0</v>
      </c>
      <c r="F540">
        <v>0</v>
      </c>
      <c r="G540">
        <v>1.2300499999999999E-3</v>
      </c>
      <c r="H540">
        <v>0.99825600000000003</v>
      </c>
      <c r="I540">
        <v>0</v>
      </c>
    </row>
    <row r="541" spans="1:9" x14ac:dyDescent="0.25">
      <c r="A541" t="s">
        <v>111</v>
      </c>
      <c r="B541">
        <v>255.11799999999999</v>
      </c>
      <c r="C541">
        <v>0</v>
      </c>
      <c r="D541">
        <v>0</v>
      </c>
      <c r="E541">
        <v>0</v>
      </c>
      <c r="F541">
        <v>0</v>
      </c>
      <c r="G541">
        <v>1.2300499999999999E-3</v>
      </c>
      <c r="H541">
        <v>0.99944900000000003</v>
      </c>
      <c r="I541">
        <v>0</v>
      </c>
    </row>
    <row r="542" spans="1:9" x14ac:dyDescent="0.25">
      <c r="A542" t="s">
        <v>111</v>
      </c>
      <c r="B542">
        <v>252.751</v>
      </c>
      <c r="C542">
        <v>0</v>
      </c>
      <c r="D542">
        <v>0</v>
      </c>
      <c r="E542">
        <v>0</v>
      </c>
      <c r="F542">
        <v>0</v>
      </c>
      <c r="G542">
        <v>1.2300600000000001E-3</v>
      </c>
      <c r="H542">
        <v>0.99947799999999998</v>
      </c>
      <c r="I542">
        <v>0</v>
      </c>
    </row>
    <row r="543" spans="1:9" x14ac:dyDescent="0.25">
      <c r="A543" t="s">
        <v>111</v>
      </c>
      <c r="B543">
        <v>249.02500000000001</v>
      </c>
      <c r="C543">
        <v>0</v>
      </c>
      <c r="D543">
        <v>0</v>
      </c>
      <c r="E543">
        <v>0</v>
      </c>
      <c r="F543">
        <v>0</v>
      </c>
      <c r="G543">
        <v>1.23007E-3</v>
      </c>
      <c r="H543">
        <v>0.99983999999999995</v>
      </c>
      <c r="I543">
        <v>0</v>
      </c>
    </row>
    <row r="544" spans="1:9" x14ac:dyDescent="0.25">
      <c r="A544" t="s">
        <v>111</v>
      </c>
      <c r="B544">
        <v>242.696</v>
      </c>
      <c r="C544">
        <v>0</v>
      </c>
      <c r="D544">
        <v>0</v>
      </c>
      <c r="E544">
        <v>0</v>
      </c>
      <c r="F544">
        <v>0</v>
      </c>
      <c r="G544">
        <v>1.2300499999999999E-3</v>
      </c>
      <c r="H544">
        <v>0.99966699999999997</v>
      </c>
      <c r="I544">
        <v>0</v>
      </c>
    </row>
    <row r="545" spans="1:25" x14ac:dyDescent="0.25">
      <c r="A545" t="s">
        <v>111</v>
      </c>
      <c r="B545">
        <v>250.65899999999999</v>
      </c>
      <c r="C545">
        <v>0</v>
      </c>
      <c r="D545">
        <v>0</v>
      </c>
      <c r="E545">
        <v>0</v>
      </c>
      <c r="F545">
        <v>0</v>
      </c>
      <c r="G545">
        <v>1.2300600000000001E-3</v>
      </c>
      <c r="H545">
        <v>0.99991799999999997</v>
      </c>
      <c r="I545">
        <v>0</v>
      </c>
    </row>
    <row r="546" spans="1:25" x14ac:dyDescent="0.25">
      <c r="A546" t="s">
        <v>111</v>
      </c>
      <c r="B546">
        <v>254.215</v>
      </c>
      <c r="C546">
        <v>0</v>
      </c>
      <c r="D546">
        <v>0</v>
      </c>
      <c r="E546">
        <v>0</v>
      </c>
      <c r="F546">
        <v>0</v>
      </c>
      <c r="G546">
        <v>1.2300600000000001E-3</v>
      </c>
      <c r="H546">
        <v>0.99993200000000004</v>
      </c>
      <c r="I546">
        <v>0</v>
      </c>
    </row>
    <row r="547" spans="1:25" x14ac:dyDescent="0.25">
      <c r="A547" t="s">
        <v>111</v>
      </c>
      <c r="B547">
        <v>245.66300000000001</v>
      </c>
      <c r="C547">
        <v>0</v>
      </c>
      <c r="D547">
        <v>0</v>
      </c>
      <c r="E547">
        <v>0</v>
      </c>
      <c r="F547">
        <v>0</v>
      </c>
      <c r="G547">
        <v>1.2300499999999999E-3</v>
      </c>
      <c r="H547">
        <v>0.99993399999999999</v>
      </c>
      <c r="I547">
        <v>0</v>
      </c>
    </row>
    <row r="548" spans="1:25" x14ac:dyDescent="0.25">
      <c r="A548" t="s">
        <v>111</v>
      </c>
      <c r="B548">
        <v>251.43700000000001</v>
      </c>
      <c r="C548">
        <v>0</v>
      </c>
      <c r="D548">
        <v>0</v>
      </c>
      <c r="E548">
        <v>0</v>
      </c>
      <c r="F548">
        <v>0</v>
      </c>
      <c r="G548">
        <v>1.2300499999999999E-3</v>
      </c>
      <c r="H548">
        <v>0.99795199999999995</v>
      </c>
      <c r="I548">
        <v>0</v>
      </c>
    </row>
    <row r="549" spans="1:25" x14ac:dyDescent="0.25">
      <c r="A549" t="s">
        <v>111</v>
      </c>
      <c r="B549">
        <v>252.24600000000001</v>
      </c>
      <c r="C549">
        <v>0</v>
      </c>
      <c r="D549">
        <v>0</v>
      </c>
      <c r="E549">
        <v>0</v>
      </c>
      <c r="F549">
        <v>0</v>
      </c>
      <c r="G549">
        <v>1.2300499999999999E-3</v>
      </c>
      <c r="H549">
        <v>0.999919</v>
      </c>
      <c r="I549">
        <v>0</v>
      </c>
    </row>
    <row r="550" spans="1:25" x14ac:dyDescent="0.25">
      <c r="A550" t="s">
        <v>111</v>
      </c>
      <c r="B550">
        <v>250.05799999999999</v>
      </c>
      <c r="C550">
        <v>0</v>
      </c>
      <c r="D550">
        <v>0</v>
      </c>
      <c r="E550">
        <v>0</v>
      </c>
      <c r="F550">
        <v>0</v>
      </c>
      <c r="G550">
        <v>1.2300499999999999E-3</v>
      </c>
      <c r="H550">
        <v>0.99951699999999999</v>
      </c>
      <c r="I550">
        <v>0</v>
      </c>
    </row>
    <row r="551" spans="1:25" x14ac:dyDescent="0.25">
      <c r="A551" t="s">
        <v>111</v>
      </c>
      <c r="B551">
        <v>245.59299999999999</v>
      </c>
      <c r="C551">
        <v>0</v>
      </c>
      <c r="D551">
        <v>0</v>
      </c>
      <c r="E551">
        <v>0</v>
      </c>
      <c r="F551">
        <v>0</v>
      </c>
      <c r="G551">
        <v>1.2300499999999999E-3</v>
      </c>
      <c r="H551">
        <v>0.99994799999999995</v>
      </c>
      <c r="I551">
        <v>0</v>
      </c>
    </row>
    <row r="552" spans="1:25" x14ac:dyDescent="0.25">
      <c r="A552" t="s">
        <v>111</v>
      </c>
      <c r="B552">
        <v>244.24700000000001</v>
      </c>
      <c r="C552">
        <v>0</v>
      </c>
      <c r="D552">
        <v>0</v>
      </c>
      <c r="E552">
        <v>0</v>
      </c>
      <c r="F552">
        <v>0</v>
      </c>
      <c r="G552">
        <v>1.23007E-3</v>
      </c>
      <c r="H552">
        <v>0.99977899999999997</v>
      </c>
      <c r="I552">
        <v>0</v>
      </c>
    </row>
    <row r="553" spans="1:25" x14ac:dyDescent="0.25">
      <c r="A553" t="s">
        <v>111</v>
      </c>
      <c r="B553">
        <v>248.98699999999999</v>
      </c>
      <c r="C553">
        <v>0</v>
      </c>
      <c r="D553">
        <v>0</v>
      </c>
      <c r="E553">
        <v>0</v>
      </c>
      <c r="F553">
        <v>0</v>
      </c>
      <c r="G553">
        <v>1.2300499999999999E-3</v>
      </c>
      <c r="H553">
        <v>0.99893100000000001</v>
      </c>
      <c r="I553">
        <v>0</v>
      </c>
    </row>
    <row r="554" spans="1:25" x14ac:dyDescent="0.25">
      <c r="A554" t="s">
        <v>111</v>
      </c>
      <c r="B554">
        <v>252.124</v>
      </c>
      <c r="C554">
        <v>0</v>
      </c>
      <c r="D554">
        <v>0</v>
      </c>
      <c r="E554">
        <v>0</v>
      </c>
      <c r="F554">
        <v>0</v>
      </c>
      <c r="G554">
        <v>1.2300499999999999E-3</v>
      </c>
      <c r="H554">
        <v>0.99991099999999999</v>
      </c>
      <c r="I554">
        <v>0</v>
      </c>
    </row>
    <row r="555" spans="1:25" x14ac:dyDescent="0.25">
      <c r="A555" t="s">
        <v>111</v>
      </c>
      <c r="B555">
        <v>245.5</v>
      </c>
      <c r="C555">
        <v>0</v>
      </c>
      <c r="D555">
        <v>0</v>
      </c>
      <c r="E555">
        <v>0</v>
      </c>
      <c r="F555">
        <v>0</v>
      </c>
      <c r="G555">
        <v>1.2300499999999999E-3</v>
      </c>
      <c r="H555">
        <v>0.99928399999999995</v>
      </c>
      <c r="I555">
        <v>0</v>
      </c>
    </row>
    <row r="556" spans="1:25" x14ac:dyDescent="0.25">
      <c r="A556" t="s">
        <v>111</v>
      </c>
      <c r="B556">
        <v>243.04</v>
      </c>
      <c r="C556">
        <v>0</v>
      </c>
      <c r="D556">
        <v>0</v>
      </c>
      <c r="E556">
        <v>0</v>
      </c>
      <c r="F556">
        <v>0</v>
      </c>
      <c r="G556">
        <v>1.2301300000000001E-3</v>
      </c>
      <c r="H556">
        <v>0.99978599999999995</v>
      </c>
      <c r="I556">
        <v>0</v>
      </c>
    </row>
    <row r="557" spans="1:25" x14ac:dyDescent="0.25">
      <c r="A557" t="s">
        <v>111</v>
      </c>
      <c r="B557">
        <v>249.64</v>
      </c>
      <c r="C557">
        <v>0</v>
      </c>
      <c r="D557">
        <v>0</v>
      </c>
      <c r="E557">
        <v>0</v>
      </c>
      <c r="F557">
        <v>0</v>
      </c>
      <c r="G557">
        <v>1.2300600000000001E-3</v>
      </c>
      <c r="H557">
        <v>0.99940899999999999</v>
      </c>
      <c r="I557">
        <v>0</v>
      </c>
    </row>
    <row r="558" spans="1:25" x14ac:dyDescent="0.25">
      <c r="A558" t="s">
        <v>111</v>
      </c>
      <c r="B558">
        <v>247.553</v>
      </c>
      <c r="C558">
        <v>0</v>
      </c>
      <c r="D558">
        <v>0</v>
      </c>
      <c r="E558">
        <v>0</v>
      </c>
      <c r="F558">
        <v>0</v>
      </c>
      <c r="G558">
        <v>1.2300499999999999E-3</v>
      </c>
      <c r="H558">
        <v>0.99997999999999998</v>
      </c>
      <c r="I558">
        <v>0</v>
      </c>
    </row>
    <row r="559" spans="1:25" x14ac:dyDescent="0.25">
      <c r="A559" t="s">
        <v>111</v>
      </c>
      <c r="B559">
        <v>244.25899999999999</v>
      </c>
      <c r="C559">
        <v>0</v>
      </c>
      <c r="D559">
        <v>0</v>
      </c>
      <c r="E559">
        <v>0</v>
      </c>
      <c r="F559">
        <v>0</v>
      </c>
      <c r="G559">
        <v>1.2300499999999999E-3</v>
      </c>
      <c r="H559">
        <v>0.99966699999999997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111</v>
      </c>
      <c r="B560">
        <v>248.61099999999999</v>
      </c>
      <c r="C560">
        <v>0</v>
      </c>
      <c r="D560">
        <v>0</v>
      </c>
      <c r="E560">
        <v>0</v>
      </c>
      <c r="F560">
        <v>0</v>
      </c>
      <c r="G560">
        <v>1.2300600000000001E-3</v>
      </c>
      <c r="H560">
        <v>0.99954299999999996</v>
      </c>
      <c r="I560">
        <v>0</v>
      </c>
      <c r="R560">
        <f>AVERAGE(B511:B560)</f>
        <v>253.41555999999997</v>
      </c>
      <c r="S560">
        <f>AVERAGE(C511:C560)</f>
        <v>0</v>
      </c>
      <c r="U560">
        <f>_xlfn.VAR.P(B511:B560)</f>
        <v>64.715364566400041</v>
      </c>
      <c r="V560">
        <f>_xlfn.VAR.P(C511:C560)</f>
        <v>0</v>
      </c>
      <c r="X560">
        <f>1.96*SQRT(U560)/50</f>
        <v>0.31534777279586573</v>
      </c>
      <c r="Y560">
        <f>1.96*SQRT(V560)/50</f>
        <v>0</v>
      </c>
    </row>
    <row r="561" spans="1:9" x14ac:dyDescent="0.25">
      <c r="A561" t="s">
        <v>111</v>
      </c>
      <c r="B561">
        <v>12715.1212</v>
      </c>
      <c r="C561" t="s">
        <v>36</v>
      </c>
    </row>
    <row r="562" spans="1:9" x14ac:dyDescent="0.25">
      <c r="A562" t="s">
        <v>112</v>
      </c>
      <c r="B562">
        <v>215.22399999999999</v>
      </c>
      <c r="C562">
        <v>214.16499999999999</v>
      </c>
      <c r="D562">
        <v>195.02</v>
      </c>
      <c r="E562">
        <v>194.86199999999999</v>
      </c>
      <c r="F562">
        <v>48.583300000000001</v>
      </c>
      <c r="G562">
        <v>1.2300499999999999E-3</v>
      </c>
      <c r="H562">
        <v>0.99995900000000004</v>
      </c>
      <c r="I562">
        <v>0</v>
      </c>
    </row>
    <row r="563" spans="1:9" x14ac:dyDescent="0.25">
      <c r="A563" t="s">
        <v>112</v>
      </c>
      <c r="B563">
        <v>236.125</v>
      </c>
      <c r="C563">
        <v>235.095</v>
      </c>
      <c r="D563">
        <v>209.07400000000001</v>
      </c>
      <c r="E563">
        <v>207.03899999999999</v>
      </c>
      <c r="F563">
        <v>51.009599999999999</v>
      </c>
      <c r="G563">
        <v>1.2301E-3</v>
      </c>
      <c r="H563">
        <v>0.99747600000000003</v>
      </c>
      <c r="I563">
        <v>0</v>
      </c>
    </row>
    <row r="564" spans="1:9" x14ac:dyDescent="0.25">
      <c r="A564" t="s">
        <v>112</v>
      </c>
      <c r="B564">
        <v>219.952</v>
      </c>
      <c r="C564">
        <v>218.82900000000001</v>
      </c>
      <c r="D564">
        <v>197.97200000000001</v>
      </c>
      <c r="E564">
        <v>197.44800000000001</v>
      </c>
      <c r="F564">
        <v>48.732900000000001</v>
      </c>
      <c r="G564">
        <v>1.2300499999999999E-3</v>
      </c>
      <c r="H564">
        <v>0.99978599999999995</v>
      </c>
      <c r="I564">
        <v>0</v>
      </c>
    </row>
    <row r="565" spans="1:9" x14ac:dyDescent="0.25">
      <c r="A565" t="s">
        <v>112</v>
      </c>
      <c r="B565">
        <v>241.89599999999999</v>
      </c>
      <c r="C565">
        <v>240.62200000000001</v>
      </c>
      <c r="D565">
        <v>214.43</v>
      </c>
      <c r="E565">
        <v>213.31299999999999</v>
      </c>
      <c r="F565">
        <v>53.533999999999999</v>
      </c>
      <c r="G565">
        <v>1.23007E-3</v>
      </c>
      <c r="H565">
        <v>0.99929400000000002</v>
      </c>
      <c r="I565">
        <v>0</v>
      </c>
    </row>
    <row r="566" spans="1:9" x14ac:dyDescent="0.25">
      <c r="A566" t="s">
        <v>112</v>
      </c>
      <c r="B566">
        <v>214.05600000000001</v>
      </c>
      <c r="C566">
        <v>213.071</v>
      </c>
      <c r="D566">
        <v>194.215</v>
      </c>
      <c r="E566">
        <v>195.97399999999999</v>
      </c>
      <c r="F566">
        <v>48.779800000000002</v>
      </c>
      <c r="G566">
        <v>1.23007E-3</v>
      </c>
      <c r="H566">
        <v>0.99931000000000003</v>
      </c>
      <c r="I566">
        <v>0</v>
      </c>
    </row>
    <row r="567" spans="1:9" x14ac:dyDescent="0.25">
      <c r="A567" t="s">
        <v>112</v>
      </c>
      <c r="B567">
        <v>213.65</v>
      </c>
      <c r="C567">
        <v>212.471</v>
      </c>
      <c r="D567">
        <v>193.26400000000001</v>
      </c>
      <c r="E567">
        <v>195.304</v>
      </c>
      <c r="F567">
        <v>48.188600000000001</v>
      </c>
      <c r="G567">
        <v>1.2300499999999999E-3</v>
      </c>
      <c r="H567">
        <v>0.999309</v>
      </c>
      <c r="I567">
        <v>0</v>
      </c>
    </row>
    <row r="568" spans="1:9" x14ac:dyDescent="0.25">
      <c r="A568" t="s">
        <v>112</v>
      </c>
      <c r="B568">
        <v>216.11699999999999</v>
      </c>
      <c r="C568">
        <v>215.023</v>
      </c>
      <c r="D568">
        <v>195.77</v>
      </c>
      <c r="E568">
        <v>197.22300000000001</v>
      </c>
      <c r="F568">
        <v>49.166499999999999</v>
      </c>
      <c r="G568">
        <v>1.2300499999999999E-3</v>
      </c>
      <c r="H568">
        <v>0.99950799999999995</v>
      </c>
      <c r="I568">
        <v>0</v>
      </c>
    </row>
    <row r="569" spans="1:9" x14ac:dyDescent="0.25">
      <c r="A569" t="s">
        <v>112</v>
      </c>
      <c r="B569">
        <v>223.83799999999999</v>
      </c>
      <c r="C569">
        <v>222.83099999999999</v>
      </c>
      <c r="D569">
        <v>199.73</v>
      </c>
      <c r="E569">
        <v>200.69399999999999</v>
      </c>
      <c r="F569">
        <v>49.202100000000002</v>
      </c>
      <c r="G569">
        <v>1.2301E-3</v>
      </c>
      <c r="H569">
        <v>0.999857</v>
      </c>
      <c r="I569">
        <v>0</v>
      </c>
    </row>
    <row r="570" spans="1:9" x14ac:dyDescent="0.25">
      <c r="A570" t="s">
        <v>112</v>
      </c>
      <c r="B570">
        <v>228.07499999999999</v>
      </c>
      <c r="C570">
        <v>227.04900000000001</v>
      </c>
      <c r="D570">
        <v>203.26400000000001</v>
      </c>
      <c r="E570">
        <v>203.34899999999999</v>
      </c>
      <c r="F570">
        <v>49.815600000000003</v>
      </c>
      <c r="G570">
        <v>1.2300499999999999E-3</v>
      </c>
      <c r="H570">
        <v>0.99960199999999999</v>
      </c>
      <c r="I570">
        <v>0</v>
      </c>
    </row>
    <row r="571" spans="1:9" x14ac:dyDescent="0.25">
      <c r="A571" t="s">
        <v>112</v>
      </c>
      <c r="B571">
        <v>218.68799999999999</v>
      </c>
      <c r="C571">
        <v>217.73699999999999</v>
      </c>
      <c r="D571">
        <v>197.16200000000001</v>
      </c>
      <c r="E571">
        <v>198.36799999999999</v>
      </c>
      <c r="F571">
        <v>49.159500000000001</v>
      </c>
      <c r="G571">
        <v>1.2300600000000001E-3</v>
      </c>
      <c r="H571">
        <v>0.99934800000000001</v>
      </c>
      <c r="I571">
        <v>0</v>
      </c>
    </row>
    <row r="572" spans="1:9" x14ac:dyDescent="0.25">
      <c r="A572" t="s">
        <v>112</v>
      </c>
      <c r="B572">
        <v>213.63900000000001</v>
      </c>
      <c r="C572">
        <v>212.36799999999999</v>
      </c>
      <c r="D572">
        <v>193.40700000000001</v>
      </c>
      <c r="E572">
        <v>195.619</v>
      </c>
      <c r="F572">
        <v>48.5961</v>
      </c>
      <c r="G572">
        <v>1.2300499999999999E-3</v>
      </c>
      <c r="H572">
        <v>0.99998500000000001</v>
      </c>
      <c r="I572">
        <v>0</v>
      </c>
    </row>
    <row r="573" spans="1:9" x14ac:dyDescent="0.25">
      <c r="A573" t="s">
        <v>112</v>
      </c>
      <c r="B573">
        <v>213.81100000000001</v>
      </c>
      <c r="C573">
        <v>212.797</v>
      </c>
      <c r="D573">
        <v>193.804</v>
      </c>
      <c r="E573">
        <v>195.953</v>
      </c>
      <c r="F573">
        <v>48.720399999999998</v>
      </c>
      <c r="G573">
        <v>1.2300499999999999E-3</v>
      </c>
      <c r="H573">
        <v>0.99987599999999999</v>
      </c>
      <c r="I573">
        <v>0</v>
      </c>
    </row>
    <row r="574" spans="1:9" x14ac:dyDescent="0.25">
      <c r="A574" t="s">
        <v>112</v>
      </c>
      <c r="B574">
        <v>215.096</v>
      </c>
      <c r="C574">
        <v>214.14400000000001</v>
      </c>
      <c r="D574">
        <v>194.697</v>
      </c>
      <c r="E574">
        <v>196.57900000000001</v>
      </c>
      <c r="F574">
        <v>48.886200000000002</v>
      </c>
      <c r="G574">
        <v>1.2300499999999999E-3</v>
      </c>
      <c r="H574">
        <v>0.99998799999999999</v>
      </c>
      <c r="I574">
        <v>0</v>
      </c>
    </row>
    <row r="575" spans="1:9" x14ac:dyDescent="0.25">
      <c r="A575" t="s">
        <v>112</v>
      </c>
      <c r="B575">
        <v>212.28899999999999</v>
      </c>
      <c r="C575">
        <v>211.358</v>
      </c>
      <c r="D575">
        <v>192.43899999999999</v>
      </c>
      <c r="E575">
        <v>194.79599999999999</v>
      </c>
      <c r="F575">
        <v>48.050899999999999</v>
      </c>
      <c r="G575">
        <v>1.2300499999999999E-3</v>
      </c>
      <c r="H575">
        <v>0.99945399999999995</v>
      </c>
      <c r="I575">
        <v>0</v>
      </c>
    </row>
    <row r="576" spans="1:9" x14ac:dyDescent="0.25">
      <c r="A576" t="s">
        <v>112</v>
      </c>
      <c r="B576">
        <v>211.47900000000001</v>
      </c>
      <c r="C576">
        <v>210.45</v>
      </c>
      <c r="D576">
        <v>191.68299999999999</v>
      </c>
      <c r="E576">
        <v>194.005</v>
      </c>
      <c r="F576">
        <v>47.810899999999997</v>
      </c>
      <c r="G576">
        <v>1.2300499999999999E-3</v>
      </c>
      <c r="H576">
        <v>0.99960599999999999</v>
      </c>
      <c r="I576">
        <v>0</v>
      </c>
    </row>
    <row r="577" spans="1:9" x14ac:dyDescent="0.25">
      <c r="A577" t="s">
        <v>112</v>
      </c>
      <c r="B577">
        <v>212.833</v>
      </c>
      <c r="C577">
        <v>211.85</v>
      </c>
      <c r="D577">
        <v>192.911</v>
      </c>
      <c r="E577">
        <v>195.161</v>
      </c>
      <c r="F577">
        <v>48.421199999999999</v>
      </c>
      <c r="G577">
        <v>1.2300499999999999E-3</v>
      </c>
      <c r="H577">
        <v>0.99990900000000005</v>
      </c>
      <c r="I577">
        <v>0</v>
      </c>
    </row>
    <row r="578" spans="1:9" x14ac:dyDescent="0.25">
      <c r="A578" t="s">
        <v>112</v>
      </c>
      <c r="B578">
        <v>212.434</v>
      </c>
      <c r="C578">
        <v>211.483</v>
      </c>
      <c r="D578">
        <v>192.2</v>
      </c>
      <c r="E578">
        <v>194.399</v>
      </c>
      <c r="F578">
        <v>48.194699999999997</v>
      </c>
      <c r="G578">
        <v>1.2300600000000001E-3</v>
      </c>
      <c r="H578">
        <v>0.99999000000000005</v>
      </c>
      <c r="I578">
        <v>0</v>
      </c>
    </row>
    <row r="579" spans="1:9" x14ac:dyDescent="0.25">
      <c r="A579" t="s">
        <v>112</v>
      </c>
      <c r="B579">
        <v>211.63200000000001</v>
      </c>
      <c r="C579">
        <v>210.60599999999999</v>
      </c>
      <c r="D579">
        <v>191.73699999999999</v>
      </c>
      <c r="E579">
        <v>193.999</v>
      </c>
      <c r="F579">
        <v>48.032400000000003</v>
      </c>
      <c r="G579">
        <v>1.2300499999999999E-3</v>
      </c>
      <c r="H579">
        <v>0.99962700000000004</v>
      </c>
      <c r="I579">
        <v>0</v>
      </c>
    </row>
    <row r="580" spans="1:9" x14ac:dyDescent="0.25">
      <c r="A580" t="s">
        <v>112</v>
      </c>
      <c r="B580">
        <v>229.57900000000001</v>
      </c>
      <c r="C580">
        <v>228.51</v>
      </c>
      <c r="D580">
        <v>204.19399999999999</v>
      </c>
      <c r="E580">
        <v>204.392</v>
      </c>
      <c r="F580">
        <v>51.049700000000001</v>
      </c>
      <c r="G580">
        <v>1.2300600000000001E-3</v>
      </c>
      <c r="H580">
        <v>0.99984399999999996</v>
      </c>
      <c r="I580">
        <v>0</v>
      </c>
    </row>
    <row r="581" spans="1:9" x14ac:dyDescent="0.25">
      <c r="A581" t="s">
        <v>112</v>
      </c>
      <c r="B581">
        <v>216.512</v>
      </c>
      <c r="C581">
        <v>215.48599999999999</v>
      </c>
      <c r="D581">
        <v>195.10499999999999</v>
      </c>
      <c r="E581">
        <v>196.86699999999999</v>
      </c>
      <c r="F581">
        <v>48.272100000000002</v>
      </c>
      <c r="G581">
        <v>1.2300600000000001E-3</v>
      </c>
      <c r="H581">
        <v>0.99984300000000004</v>
      </c>
      <c r="I581">
        <v>0</v>
      </c>
    </row>
    <row r="582" spans="1:9" x14ac:dyDescent="0.25">
      <c r="A582" t="s">
        <v>112</v>
      </c>
      <c r="B582">
        <v>214.97200000000001</v>
      </c>
      <c r="C582">
        <v>213.92</v>
      </c>
      <c r="D582">
        <v>194.48400000000001</v>
      </c>
      <c r="E582">
        <v>196.31700000000001</v>
      </c>
      <c r="F582">
        <v>48.943399999999997</v>
      </c>
      <c r="G582">
        <v>1.2300499999999999E-3</v>
      </c>
      <c r="H582">
        <v>0.99984499999999998</v>
      </c>
      <c r="I582">
        <v>0</v>
      </c>
    </row>
    <row r="583" spans="1:9" x14ac:dyDescent="0.25">
      <c r="A583" t="s">
        <v>112</v>
      </c>
      <c r="B583">
        <v>230.70400000000001</v>
      </c>
      <c r="C583">
        <v>229.744</v>
      </c>
      <c r="D583">
        <v>205.95699999999999</v>
      </c>
      <c r="E583">
        <v>205.10900000000001</v>
      </c>
      <c r="F583">
        <v>50.396999999999998</v>
      </c>
      <c r="G583">
        <v>1.2300600000000001E-3</v>
      </c>
      <c r="H583">
        <v>0.99905900000000003</v>
      </c>
      <c r="I583">
        <v>0</v>
      </c>
    </row>
    <row r="584" spans="1:9" x14ac:dyDescent="0.25">
      <c r="A584" t="s">
        <v>112</v>
      </c>
      <c r="B584">
        <v>222.898</v>
      </c>
      <c r="C584">
        <v>221.85300000000001</v>
      </c>
      <c r="D584">
        <v>200.131</v>
      </c>
      <c r="E584">
        <v>200.92099999999999</v>
      </c>
      <c r="F584">
        <v>49.742899999999999</v>
      </c>
      <c r="G584">
        <v>1.2300499999999999E-3</v>
      </c>
      <c r="H584">
        <v>0.99992400000000004</v>
      </c>
      <c r="I584">
        <v>0</v>
      </c>
    </row>
    <row r="585" spans="1:9" x14ac:dyDescent="0.25">
      <c r="A585" t="s">
        <v>112</v>
      </c>
      <c r="B585">
        <v>212.84100000000001</v>
      </c>
      <c r="C585">
        <v>211.791</v>
      </c>
      <c r="D585">
        <v>192.88300000000001</v>
      </c>
      <c r="E585">
        <v>195.203</v>
      </c>
      <c r="F585">
        <v>48.283499999999997</v>
      </c>
      <c r="G585">
        <v>1.2300499999999999E-3</v>
      </c>
      <c r="H585">
        <v>0.99967600000000001</v>
      </c>
      <c r="I585">
        <v>0</v>
      </c>
    </row>
    <row r="586" spans="1:9" x14ac:dyDescent="0.25">
      <c r="A586" t="s">
        <v>112</v>
      </c>
      <c r="B586">
        <v>211.49600000000001</v>
      </c>
      <c r="C586">
        <v>210.44</v>
      </c>
      <c r="D586">
        <v>192.17</v>
      </c>
      <c r="E586">
        <v>194.50700000000001</v>
      </c>
      <c r="F586">
        <v>47.634799999999998</v>
      </c>
      <c r="G586">
        <v>1.2300499999999999E-3</v>
      </c>
      <c r="H586">
        <v>0.99995299999999998</v>
      </c>
      <c r="I586">
        <v>0</v>
      </c>
    </row>
    <row r="587" spans="1:9" x14ac:dyDescent="0.25">
      <c r="A587" t="s">
        <v>112</v>
      </c>
      <c r="B587">
        <v>216.15700000000001</v>
      </c>
      <c r="C587">
        <v>215.05600000000001</v>
      </c>
      <c r="D587">
        <v>195.41200000000001</v>
      </c>
      <c r="E587">
        <v>197.13</v>
      </c>
      <c r="F587">
        <v>49.35</v>
      </c>
      <c r="G587">
        <v>1.2300600000000001E-3</v>
      </c>
      <c r="H587">
        <v>0.99940700000000005</v>
      </c>
      <c r="I587">
        <v>0</v>
      </c>
    </row>
    <row r="588" spans="1:9" x14ac:dyDescent="0.25">
      <c r="A588" t="s">
        <v>112</v>
      </c>
      <c r="B588">
        <v>211.697</v>
      </c>
      <c r="C588">
        <v>210.678</v>
      </c>
      <c r="D588">
        <v>192.029</v>
      </c>
      <c r="E588">
        <v>194.279</v>
      </c>
      <c r="F588">
        <v>48.067100000000003</v>
      </c>
      <c r="G588">
        <v>1.2300499999999999E-3</v>
      </c>
      <c r="H588">
        <v>0.99939699999999998</v>
      </c>
      <c r="I588">
        <v>0</v>
      </c>
    </row>
    <row r="589" spans="1:9" x14ac:dyDescent="0.25">
      <c r="A589" t="s">
        <v>112</v>
      </c>
      <c r="B589">
        <v>248.97300000000001</v>
      </c>
      <c r="C589">
        <v>248.01</v>
      </c>
      <c r="D589">
        <v>216.46600000000001</v>
      </c>
      <c r="E589">
        <v>214.62200000000001</v>
      </c>
      <c r="F589">
        <v>52.542499999999997</v>
      </c>
      <c r="G589">
        <v>1.2300499999999999E-3</v>
      </c>
      <c r="H589">
        <v>0.99988500000000002</v>
      </c>
      <c r="I589">
        <v>0</v>
      </c>
    </row>
    <row r="590" spans="1:9" x14ac:dyDescent="0.25">
      <c r="A590" t="s">
        <v>112</v>
      </c>
      <c r="B590">
        <v>259.98899999999998</v>
      </c>
      <c r="C590">
        <v>243.65</v>
      </c>
      <c r="D590">
        <v>213.31100000000001</v>
      </c>
      <c r="E590">
        <v>211.73500000000001</v>
      </c>
      <c r="F590">
        <v>51.421500000000002</v>
      </c>
      <c r="G590">
        <v>1.2300499999999999E-3</v>
      </c>
      <c r="H590">
        <v>0.99986799999999998</v>
      </c>
      <c r="I590">
        <v>0</v>
      </c>
    </row>
    <row r="591" spans="1:9" x14ac:dyDescent="0.25">
      <c r="A591" t="s">
        <v>112</v>
      </c>
      <c r="B591">
        <v>258.74200000000002</v>
      </c>
      <c r="C591">
        <v>257.52199999999999</v>
      </c>
      <c r="D591">
        <v>222.911</v>
      </c>
      <c r="E591">
        <v>219.941</v>
      </c>
      <c r="F591">
        <v>53.676099999999998</v>
      </c>
      <c r="G591">
        <v>1.2300600000000001E-3</v>
      </c>
      <c r="H591">
        <v>0.99993299999999996</v>
      </c>
      <c r="I591">
        <v>0</v>
      </c>
    </row>
    <row r="592" spans="1:9" x14ac:dyDescent="0.25">
      <c r="A592" t="s">
        <v>112</v>
      </c>
      <c r="B592">
        <v>253.81200000000001</v>
      </c>
      <c r="C592">
        <v>252.75700000000001</v>
      </c>
      <c r="D592">
        <v>220.31700000000001</v>
      </c>
      <c r="E592">
        <v>217.60300000000001</v>
      </c>
      <c r="F592">
        <v>53.158000000000001</v>
      </c>
      <c r="G592">
        <v>1.2300499999999999E-3</v>
      </c>
      <c r="H592">
        <v>0.999718</v>
      </c>
      <c r="I592">
        <v>0</v>
      </c>
    </row>
    <row r="593" spans="1:9" x14ac:dyDescent="0.25">
      <c r="A593" t="s">
        <v>112</v>
      </c>
      <c r="B593">
        <v>243.029</v>
      </c>
      <c r="C593">
        <v>242.02</v>
      </c>
      <c r="D593">
        <v>212.66200000000001</v>
      </c>
      <c r="E593">
        <v>211.43299999999999</v>
      </c>
      <c r="F593">
        <v>51.756799999999998</v>
      </c>
      <c r="G593">
        <v>1.2300499999999999E-3</v>
      </c>
      <c r="H593">
        <v>0.99963299999999999</v>
      </c>
      <c r="I593">
        <v>0</v>
      </c>
    </row>
    <row r="594" spans="1:9" x14ac:dyDescent="0.25">
      <c r="A594" t="s">
        <v>112</v>
      </c>
      <c r="B594">
        <v>239.27099999999999</v>
      </c>
      <c r="C594">
        <v>238.31</v>
      </c>
      <c r="D594">
        <v>210.06899999999999</v>
      </c>
      <c r="E594">
        <v>208.971</v>
      </c>
      <c r="F594">
        <v>50.480600000000003</v>
      </c>
      <c r="G594">
        <v>1.2300499999999999E-3</v>
      </c>
      <c r="H594">
        <v>0.99987400000000004</v>
      </c>
      <c r="I594">
        <v>0</v>
      </c>
    </row>
    <row r="595" spans="1:9" x14ac:dyDescent="0.25">
      <c r="A595" t="s">
        <v>112</v>
      </c>
      <c r="B595">
        <v>235.46700000000001</v>
      </c>
      <c r="C595">
        <v>234.41499999999999</v>
      </c>
      <c r="D595">
        <v>208.18199999999999</v>
      </c>
      <c r="E595">
        <v>207.68</v>
      </c>
      <c r="F595">
        <v>50.605699999999999</v>
      </c>
      <c r="G595">
        <v>1.23007E-3</v>
      </c>
      <c r="H595">
        <v>0.99992199999999998</v>
      </c>
      <c r="I595">
        <v>0</v>
      </c>
    </row>
    <row r="596" spans="1:9" x14ac:dyDescent="0.25">
      <c r="A596" t="s">
        <v>112</v>
      </c>
      <c r="B596">
        <v>222.93199999999999</v>
      </c>
      <c r="C596">
        <v>221.852</v>
      </c>
      <c r="D596">
        <v>199.23599999999999</v>
      </c>
      <c r="E596">
        <v>200.19</v>
      </c>
      <c r="F596">
        <v>48.867400000000004</v>
      </c>
      <c r="G596">
        <v>1.2300499999999999E-3</v>
      </c>
      <c r="H596">
        <v>0.99998699999999996</v>
      </c>
      <c r="I596">
        <v>0</v>
      </c>
    </row>
    <row r="597" spans="1:9" x14ac:dyDescent="0.25">
      <c r="A597" t="s">
        <v>112</v>
      </c>
      <c r="B597">
        <v>274.02</v>
      </c>
      <c r="C597">
        <v>273.06599999999997</v>
      </c>
      <c r="D597">
        <v>232.05099999999999</v>
      </c>
      <c r="E597">
        <v>227.29</v>
      </c>
      <c r="F597">
        <v>54.303800000000003</v>
      </c>
      <c r="G597">
        <v>1.2300499999999999E-3</v>
      </c>
      <c r="H597">
        <v>0.99945899999999999</v>
      </c>
      <c r="I597">
        <v>0</v>
      </c>
    </row>
    <row r="598" spans="1:9" x14ac:dyDescent="0.25">
      <c r="A598" t="s">
        <v>112</v>
      </c>
      <c r="B598">
        <v>243.684</v>
      </c>
      <c r="C598">
        <v>242.57</v>
      </c>
      <c r="D598">
        <v>214.673</v>
      </c>
      <c r="E598">
        <v>212.363</v>
      </c>
      <c r="F598">
        <v>52.400300000000001</v>
      </c>
      <c r="G598">
        <v>1.2300600000000001E-3</v>
      </c>
      <c r="H598">
        <v>0.99976500000000001</v>
      </c>
      <c r="I598">
        <v>0</v>
      </c>
    </row>
    <row r="599" spans="1:9" x14ac:dyDescent="0.25">
      <c r="A599" t="s">
        <v>112</v>
      </c>
      <c r="B599">
        <v>223.74199999999999</v>
      </c>
      <c r="C599">
        <v>222.68700000000001</v>
      </c>
      <c r="D599">
        <v>200.952</v>
      </c>
      <c r="E599">
        <v>201.34299999999999</v>
      </c>
      <c r="F599">
        <v>49.889099999999999</v>
      </c>
      <c r="G599">
        <v>1.2300499999999999E-3</v>
      </c>
      <c r="H599">
        <v>0.99964799999999998</v>
      </c>
      <c r="I599">
        <v>0</v>
      </c>
    </row>
    <row r="600" spans="1:9" x14ac:dyDescent="0.25">
      <c r="A600" t="s">
        <v>112</v>
      </c>
      <c r="B600">
        <v>217.62799999999999</v>
      </c>
      <c r="C600">
        <v>216.53299999999999</v>
      </c>
      <c r="D600">
        <v>195.875</v>
      </c>
      <c r="E600">
        <v>197.41200000000001</v>
      </c>
      <c r="F600">
        <v>48.6342</v>
      </c>
      <c r="G600">
        <v>1.2300499999999999E-3</v>
      </c>
      <c r="H600">
        <v>0.99973100000000004</v>
      </c>
      <c r="I600">
        <v>0</v>
      </c>
    </row>
    <row r="601" spans="1:9" x14ac:dyDescent="0.25">
      <c r="A601" t="s">
        <v>112</v>
      </c>
      <c r="B601">
        <v>224.00299999999999</v>
      </c>
      <c r="C601">
        <v>222.96</v>
      </c>
      <c r="D601">
        <v>201.31299999999999</v>
      </c>
      <c r="E601">
        <v>201.34899999999999</v>
      </c>
      <c r="F601">
        <v>49.54</v>
      </c>
      <c r="G601">
        <v>1.2300499999999999E-3</v>
      </c>
      <c r="H601">
        <v>0.99992300000000001</v>
      </c>
      <c r="I601">
        <v>0</v>
      </c>
    </row>
    <row r="602" spans="1:9" x14ac:dyDescent="0.25">
      <c r="A602" t="s">
        <v>112</v>
      </c>
      <c r="B602">
        <v>234.60499999999999</v>
      </c>
      <c r="C602">
        <v>233.578</v>
      </c>
      <c r="D602">
        <v>207.066</v>
      </c>
      <c r="E602">
        <v>206.709</v>
      </c>
      <c r="F602">
        <v>50.127800000000001</v>
      </c>
      <c r="G602">
        <v>1.2300499999999999E-3</v>
      </c>
      <c r="H602">
        <v>0.99924599999999997</v>
      </c>
      <c r="I602">
        <v>0</v>
      </c>
    </row>
    <row r="603" spans="1:9" x14ac:dyDescent="0.25">
      <c r="A603" t="s">
        <v>112</v>
      </c>
      <c r="B603">
        <v>234.495</v>
      </c>
      <c r="C603">
        <v>233.369</v>
      </c>
      <c r="D603">
        <v>208.13800000000001</v>
      </c>
      <c r="E603">
        <v>207.16399999999999</v>
      </c>
      <c r="F603">
        <v>51.044400000000003</v>
      </c>
      <c r="G603">
        <v>1.2300499999999999E-3</v>
      </c>
      <c r="H603">
        <v>0.99952099999999999</v>
      </c>
      <c r="I603">
        <v>0</v>
      </c>
    </row>
    <row r="604" spans="1:9" x14ac:dyDescent="0.25">
      <c r="A604" t="s">
        <v>112</v>
      </c>
      <c r="B604">
        <v>242.38900000000001</v>
      </c>
      <c r="C604">
        <v>241.34</v>
      </c>
      <c r="D604">
        <v>213.28100000000001</v>
      </c>
      <c r="E604">
        <v>211.56800000000001</v>
      </c>
      <c r="F604">
        <v>51.971299999999999</v>
      </c>
      <c r="G604">
        <v>1.2300499999999999E-3</v>
      </c>
      <c r="H604">
        <v>0.99992700000000001</v>
      </c>
      <c r="I604">
        <v>0</v>
      </c>
    </row>
    <row r="605" spans="1:9" x14ac:dyDescent="0.25">
      <c r="A605" t="s">
        <v>112</v>
      </c>
      <c r="B605">
        <v>229.613</v>
      </c>
      <c r="C605">
        <v>228.48400000000001</v>
      </c>
      <c r="D605">
        <v>204.98</v>
      </c>
      <c r="E605">
        <v>204.44399999999999</v>
      </c>
      <c r="F605">
        <v>50.447200000000002</v>
      </c>
      <c r="G605">
        <v>1.23007E-3</v>
      </c>
      <c r="H605">
        <v>0.999421</v>
      </c>
      <c r="I605">
        <v>0</v>
      </c>
    </row>
    <row r="606" spans="1:9" x14ac:dyDescent="0.25">
      <c r="A606" t="s">
        <v>112</v>
      </c>
      <c r="B606">
        <v>241.81100000000001</v>
      </c>
      <c r="C606">
        <v>240.75899999999999</v>
      </c>
      <c r="D606">
        <v>211.96299999999999</v>
      </c>
      <c r="E606">
        <v>210.523</v>
      </c>
      <c r="F606">
        <v>51.417700000000004</v>
      </c>
      <c r="G606">
        <v>1.2300499999999999E-3</v>
      </c>
      <c r="H606">
        <v>0.99995100000000003</v>
      </c>
      <c r="I606">
        <v>0</v>
      </c>
    </row>
    <row r="607" spans="1:9" x14ac:dyDescent="0.25">
      <c r="A607" t="s">
        <v>112</v>
      </c>
      <c r="B607">
        <v>242.852</v>
      </c>
      <c r="C607">
        <v>226.745</v>
      </c>
      <c r="D607">
        <v>203.90799999999999</v>
      </c>
      <c r="E607">
        <v>203.72</v>
      </c>
      <c r="F607">
        <v>50.966500000000003</v>
      </c>
      <c r="G607">
        <v>1.2300499999999999E-3</v>
      </c>
      <c r="H607">
        <v>0.99984899999999999</v>
      </c>
      <c r="I607">
        <v>0</v>
      </c>
    </row>
    <row r="608" spans="1:9" x14ac:dyDescent="0.25">
      <c r="A608" t="s">
        <v>112</v>
      </c>
      <c r="B608">
        <v>244.98</v>
      </c>
      <c r="C608">
        <v>243.92099999999999</v>
      </c>
      <c r="D608">
        <v>213.55199999999999</v>
      </c>
      <c r="E608">
        <v>211.93799999999999</v>
      </c>
      <c r="F608">
        <v>51.718400000000003</v>
      </c>
      <c r="G608">
        <v>1.2300499999999999E-3</v>
      </c>
      <c r="H608">
        <v>0.99990100000000004</v>
      </c>
      <c r="I608">
        <v>0</v>
      </c>
    </row>
    <row r="609" spans="1:25" x14ac:dyDescent="0.25">
      <c r="A609" t="s">
        <v>112</v>
      </c>
      <c r="B609">
        <v>226.19399999999999</v>
      </c>
      <c r="C609">
        <v>225.10499999999999</v>
      </c>
      <c r="D609">
        <v>201.941</v>
      </c>
      <c r="E609">
        <v>202.268</v>
      </c>
      <c r="F609">
        <v>50.171799999999998</v>
      </c>
      <c r="G609">
        <v>1.2300499999999999E-3</v>
      </c>
      <c r="H609">
        <v>0.99989099999999997</v>
      </c>
      <c r="I609">
        <v>0</v>
      </c>
    </row>
    <row r="610" spans="1:25" x14ac:dyDescent="0.25">
      <c r="A610" t="s">
        <v>112</v>
      </c>
      <c r="B610">
        <v>220.31700000000001</v>
      </c>
      <c r="C610">
        <v>219.33799999999999</v>
      </c>
      <c r="D610">
        <v>198.58799999999999</v>
      </c>
      <c r="E610">
        <v>199.39</v>
      </c>
      <c r="F610">
        <v>49.610999999999997</v>
      </c>
      <c r="G610">
        <v>1.2300900000000001E-3</v>
      </c>
      <c r="H610">
        <v>0.99930699999999995</v>
      </c>
      <c r="I610">
        <v>0</v>
      </c>
    </row>
    <row r="611" spans="1:25" x14ac:dyDescent="0.25">
      <c r="A611" t="s">
        <v>112</v>
      </c>
      <c r="B611">
        <v>229.404</v>
      </c>
      <c r="C611">
        <v>228.24799999999999</v>
      </c>
      <c r="D611">
        <v>205.00800000000001</v>
      </c>
      <c r="E611">
        <v>204.67099999999999</v>
      </c>
      <c r="F611">
        <v>51.207900000000002</v>
      </c>
      <c r="G611">
        <v>1.2300499999999999E-3</v>
      </c>
      <c r="H611">
        <v>0.99999000000000005</v>
      </c>
      <c r="I611">
        <v>0</v>
      </c>
    </row>
    <row r="612" spans="1:25" x14ac:dyDescent="0.25">
      <c r="A612" t="s">
        <v>112</v>
      </c>
      <c r="B612">
        <v>224.577</v>
      </c>
      <c r="C612">
        <v>223.626</v>
      </c>
      <c r="D612">
        <v>201.756</v>
      </c>
      <c r="E612">
        <v>201.756</v>
      </c>
      <c r="F612">
        <v>49.834499999999998</v>
      </c>
      <c r="G612">
        <v>1.2300600000000001E-3</v>
      </c>
      <c r="H612">
        <v>0.99860000000000004</v>
      </c>
      <c r="I612">
        <v>0</v>
      </c>
    </row>
    <row r="613" spans="1:25" x14ac:dyDescent="0.25">
      <c r="A613" t="s">
        <v>112</v>
      </c>
      <c r="B613">
        <v>222.92400000000001</v>
      </c>
      <c r="C613">
        <v>221.87700000000001</v>
      </c>
      <c r="D613">
        <v>200.233</v>
      </c>
      <c r="E613">
        <v>200.59899999999999</v>
      </c>
      <c r="F613">
        <v>50.043500000000002</v>
      </c>
      <c r="G613">
        <v>1.2300499999999999E-3</v>
      </c>
      <c r="H613">
        <v>0.99972499999999997</v>
      </c>
      <c r="I613">
        <v>0</v>
      </c>
    </row>
    <row r="614" spans="1:25" x14ac:dyDescent="0.25">
      <c r="A614" t="s">
        <v>112</v>
      </c>
      <c r="B614">
        <v>232.40299999999999</v>
      </c>
      <c r="C614">
        <v>231.26499999999999</v>
      </c>
      <c r="D614">
        <v>206.83099999999999</v>
      </c>
      <c r="E614">
        <v>206.041</v>
      </c>
      <c r="F614">
        <v>51.258499999999998</v>
      </c>
      <c r="G614">
        <v>1.2300499999999999E-3</v>
      </c>
      <c r="H614">
        <v>0.99986200000000003</v>
      </c>
      <c r="I614">
        <v>0</v>
      </c>
    </row>
    <row r="615" spans="1:25" x14ac:dyDescent="0.25">
      <c r="A615" t="s">
        <v>112</v>
      </c>
      <c r="B615">
        <v>235.221</v>
      </c>
      <c r="C615">
        <v>234.21700000000001</v>
      </c>
      <c r="D615">
        <v>208.38900000000001</v>
      </c>
      <c r="E615">
        <v>207.227</v>
      </c>
      <c r="F615">
        <v>51.651899999999998</v>
      </c>
      <c r="G615">
        <v>1.2303100000000001E-3</v>
      </c>
      <c r="H615">
        <v>0.99987499999999996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112</v>
      </c>
      <c r="B616">
        <v>230.566</v>
      </c>
      <c r="C616">
        <v>229.46600000000001</v>
      </c>
      <c r="D616">
        <v>205.54300000000001</v>
      </c>
      <c r="E616">
        <v>204.87200000000001</v>
      </c>
      <c r="F616">
        <v>51.049599999999998</v>
      </c>
      <c r="G616">
        <v>1.2300499999999999E-3</v>
      </c>
      <c r="H616">
        <v>0.99973000000000001</v>
      </c>
      <c r="I616">
        <v>0</v>
      </c>
      <c r="R616">
        <f>AVERAGE(B567:B616)</f>
        <v>228.16159999999996</v>
      </c>
      <c r="S616">
        <f>AVERAGE(C567:C616)</f>
        <v>226.50670000000002</v>
      </c>
      <c r="U616">
        <f>_xlfn.VAR.P(B567:B616)</f>
        <v>214.38088579999993</v>
      </c>
      <c r="V616">
        <f>_xlfn.VAR.P(C567:C616)</f>
        <v>194.83435257000002</v>
      </c>
      <c r="X616">
        <f>1.96*SQRT(U616)/50</f>
        <v>0.57395665721003009</v>
      </c>
      <c r="Y616">
        <f>1.96*SQRT(V616)/50</f>
        <v>0.54716566004562528</v>
      </c>
    </row>
    <row r="617" spans="1:25" x14ac:dyDescent="0.25">
      <c r="A617" t="s">
        <v>112</v>
      </c>
      <c r="B617">
        <v>11464.7104</v>
      </c>
      <c r="C617" t="s">
        <v>36</v>
      </c>
    </row>
    <row r="618" spans="1:25" x14ac:dyDescent="0.25">
      <c r="A618" t="s">
        <v>113</v>
      </c>
      <c r="B618">
        <v>1189.28</v>
      </c>
      <c r="C618">
        <v>1140.52</v>
      </c>
      <c r="D618">
        <v>1132.0999999999999</v>
      </c>
      <c r="E618">
        <v>1116.1500000000001</v>
      </c>
      <c r="F618">
        <v>312.39100000000002</v>
      </c>
      <c r="G618">
        <v>1.2300499999999999E-3</v>
      </c>
      <c r="H618">
        <v>0.99950799999999995</v>
      </c>
      <c r="I618">
        <v>0</v>
      </c>
    </row>
    <row r="619" spans="1:25" x14ac:dyDescent="0.25">
      <c r="A619" t="s">
        <v>113</v>
      </c>
      <c r="B619">
        <v>1271.6099999999999</v>
      </c>
      <c r="C619">
        <v>1225.42</v>
      </c>
      <c r="D619">
        <v>1214.01</v>
      </c>
      <c r="E619">
        <v>1196.22</v>
      </c>
      <c r="F619">
        <v>344.46</v>
      </c>
      <c r="G619">
        <v>1.2300499999999999E-3</v>
      </c>
      <c r="H619">
        <v>0.99976699999999996</v>
      </c>
      <c r="I619">
        <v>0</v>
      </c>
    </row>
    <row r="620" spans="1:25" x14ac:dyDescent="0.25">
      <c r="A620" t="s">
        <v>113</v>
      </c>
      <c r="B620">
        <v>1260.8699999999999</v>
      </c>
      <c r="C620">
        <v>1213.06</v>
      </c>
      <c r="D620">
        <v>1204.1099999999999</v>
      </c>
      <c r="E620">
        <v>1184.8599999999999</v>
      </c>
      <c r="F620">
        <v>385.69400000000002</v>
      </c>
      <c r="G620">
        <v>1.2300499999999999E-3</v>
      </c>
      <c r="H620">
        <v>0.99940200000000001</v>
      </c>
      <c r="I620">
        <v>0</v>
      </c>
    </row>
    <row r="621" spans="1:25" x14ac:dyDescent="0.25">
      <c r="A621" t="s">
        <v>113</v>
      </c>
      <c r="B621">
        <v>1298.94</v>
      </c>
      <c r="C621">
        <v>1246.05</v>
      </c>
      <c r="D621">
        <v>1237.05</v>
      </c>
      <c r="E621">
        <v>1217.06</v>
      </c>
      <c r="F621">
        <v>418.11099999999999</v>
      </c>
      <c r="G621">
        <v>1.2300499999999999E-3</v>
      </c>
      <c r="H621">
        <v>0.99975700000000001</v>
      </c>
      <c r="I621">
        <v>0</v>
      </c>
    </row>
    <row r="622" spans="1:25" x14ac:dyDescent="0.25">
      <c r="A622" t="s">
        <v>113</v>
      </c>
      <c r="B622">
        <v>1321.22</v>
      </c>
      <c r="C622">
        <v>1272.8699999999999</v>
      </c>
      <c r="D622">
        <v>1265.8699999999999</v>
      </c>
      <c r="E622">
        <v>1244.82</v>
      </c>
      <c r="F622">
        <v>443.84399999999999</v>
      </c>
      <c r="G622">
        <v>1.2300499999999999E-3</v>
      </c>
      <c r="H622">
        <v>0.99989499999999998</v>
      </c>
      <c r="I622">
        <v>0</v>
      </c>
    </row>
    <row r="623" spans="1:25" x14ac:dyDescent="0.25">
      <c r="A623" t="s">
        <v>113</v>
      </c>
      <c r="B623">
        <v>1367.59</v>
      </c>
      <c r="C623">
        <v>1296.3599999999999</v>
      </c>
      <c r="D623">
        <v>1289.6500000000001</v>
      </c>
      <c r="E623">
        <v>1267.6199999999999</v>
      </c>
      <c r="F623">
        <v>466.57600000000002</v>
      </c>
      <c r="G623">
        <v>1.2300600000000001E-3</v>
      </c>
      <c r="H623">
        <v>0.99990699999999999</v>
      </c>
      <c r="I623">
        <v>0</v>
      </c>
    </row>
    <row r="624" spans="1:25" x14ac:dyDescent="0.25">
      <c r="A624" t="s">
        <v>113</v>
      </c>
      <c r="B624">
        <v>1373.36</v>
      </c>
      <c r="C624">
        <v>1311</v>
      </c>
      <c r="D624">
        <v>1304.17</v>
      </c>
      <c r="E624">
        <v>1281.6500000000001</v>
      </c>
      <c r="F624">
        <v>477.73899999999998</v>
      </c>
      <c r="G624">
        <v>1.2300799999999999E-3</v>
      </c>
      <c r="H624">
        <v>0.99956800000000001</v>
      </c>
      <c r="I624">
        <v>0</v>
      </c>
    </row>
    <row r="625" spans="1:9" x14ac:dyDescent="0.25">
      <c r="A625" t="s">
        <v>113</v>
      </c>
      <c r="B625">
        <v>1369.5</v>
      </c>
      <c r="C625">
        <v>1304.0999999999999</v>
      </c>
      <c r="D625">
        <v>1297.1600000000001</v>
      </c>
      <c r="E625">
        <v>1274.8800000000001</v>
      </c>
      <c r="F625">
        <v>475.21300000000002</v>
      </c>
      <c r="G625">
        <v>1.2300499999999999E-3</v>
      </c>
      <c r="H625">
        <v>0.99990000000000001</v>
      </c>
      <c r="I625">
        <v>0</v>
      </c>
    </row>
    <row r="626" spans="1:9" x14ac:dyDescent="0.25">
      <c r="A626" t="s">
        <v>113</v>
      </c>
      <c r="B626">
        <v>1371.93</v>
      </c>
      <c r="C626">
        <v>1304.94</v>
      </c>
      <c r="D626">
        <v>1298.2</v>
      </c>
      <c r="E626">
        <v>1275.6500000000001</v>
      </c>
      <c r="F626">
        <v>480.267</v>
      </c>
      <c r="G626">
        <v>1.2300499999999999E-3</v>
      </c>
      <c r="H626">
        <v>0.99989399999999995</v>
      </c>
      <c r="I626">
        <v>0</v>
      </c>
    </row>
    <row r="627" spans="1:9" x14ac:dyDescent="0.25">
      <c r="A627" t="s">
        <v>113</v>
      </c>
      <c r="B627">
        <v>1369.38</v>
      </c>
      <c r="C627">
        <v>1308.01</v>
      </c>
      <c r="D627">
        <v>1300.44</v>
      </c>
      <c r="E627">
        <v>1278.07</v>
      </c>
      <c r="F627">
        <v>477.84199999999998</v>
      </c>
      <c r="G627">
        <v>1.2300499999999999E-3</v>
      </c>
      <c r="H627">
        <v>0.99998200000000004</v>
      </c>
      <c r="I627">
        <v>0</v>
      </c>
    </row>
    <row r="628" spans="1:9" x14ac:dyDescent="0.25">
      <c r="A628" t="s">
        <v>113</v>
      </c>
      <c r="B628">
        <v>1418.44</v>
      </c>
      <c r="C628">
        <v>1346.13</v>
      </c>
      <c r="D628">
        <v>1335.57</v>
      </c>
      <c r="E628">
        <v>1312.38</v>
      </c>
      <c r="F628">
        <v>488.73700000000002</v>
      </c>
      <c r="G628">
        <v>1.2300499999999999E-3</v>
      </c>
      <c r="H628">
        <v>0.99986699999999995</v>
      </c>
      <c r="I628">
        <v>0</v>
      </c>
    </row>
    <row r="629" spans="1:9" x14ac:dyDescent="0.25">
      <c r="A629" t="s">
        <v>113</v>
      </c>
      <c r="B629">
        <v>1399.76</v>
      </c>
      <c r="C629">
        <v>1335.74</v>
      </c>
      <c r="D629">
        <v>1325.28</v>
      </c>
      <c r="E629">
        <v>1302.24</v>
      </c>
      <c r="F629">
        <v>490.66399999999999</v>
      </c>
      <c r="G629">
        <v>1.2300499999999999E-3</v>
      </c>
      <c r="H629">
        <v>0.99987999999999999</v>
      </c>
      <c r="I629">
        <v>0</v>
      </c>
    </row>
    <row r="630" spans="1:9" x14ac:dyDescent="0.25">
      <c r="A630" t="s">
        <v>113</v>
      </c>
      <c r="B630">
        <v>1415.35</v>
      </c>
      <c r="C630">
        <v>1348.56</v>
      </c>
      <c r="D630">
        <v>1337.31</v>
      </c>
      <c r="E630">
        <v>1313.72</v>
      </c>
      <c r="F630">
        <v>495.04</v>
      </c>
      <c r="G630">
        <v>1.2300499999999999E-3</v>
      </c>
      <c r="H630">
        <v>0.99996799999999997</v>
      </c>
      <c r="I630">
        <v>0</v>
      </c>
    </row>
    <row r="631" spans="1:9" x14ac:dyDescent="0.25">
      <c r="A631" t="s">
        <v>113</v>
      </c>
      <c r="B631">
        <v>1384.44</v>
      </c>
      <c r="C631">
        <v>1315.91</v>
      </c>
      <c r="D631">
        <v>1306.92</v>
      </c>
      <c r="E631">
        <v>1284.27</v>
      </c>
      <c r="F631">
        <v>480.13600000000002</v>
      </c>
      <c r="G631">
        <v>1.2300499999999999E-3</v>
      </c>
      <c r="H631">
        <v>0.99992400000000004</v>
      </c>
      <c r="I631">
        <v>0</v>
      </c>
    </row>
    <row r="632" spans="1:9" x14ac:dyDescent="0.25">
      <c r="A632" t="s">
        <v>113</v>
      </c>
      <c r="B632">
        <v>1380.95</v>
      </c>
      <c r="C632">
        <v>1319.01</v>
      </c>
      <c r="D632">
        <v>1309.43</v>
      </c>
      <c r="E632">
        <v>1286.69</v>
      </c>
      <c r="F632">
        <v>479.714</v>
      </c>
      <c r="G632">
        <v>1.2300499999999999E-3</v>
      </c>
      <c r="H632">
        <v>0.99951699999999999</v>
      </c>
      <c r="I632">
        <v>0</v>
      </c>
    </row>
    <row r="633" spans="1:9" x14ac:dyDescent="0.25">
      <c r="A633" t="s">
        <v>113</v>
      </c>
      <c r="B633">
        <v>1371.75</v>
      </c>
      <c r="C633">
        <v>1311.52</v>
      </c>
      <c r="D633">
        <v>1304.02</v>
      </c>
      <c r="E633">
        <v>1281.3599999999999</v>
      </c>
      <c r="F633">
        <v>483.31400000000002</v>
      </c>
      <c r="G633">
        <v>1.23011E-3</v>
      </c>
      <c r="H633">
        <v>0.99997100000000005</v>
      </c>
      <c r="I633">
        <v>0</v>
      </c>
    </row>
    <row r="634" spans="1:9" x14ac:dyDescent="0.25">
      <c r="A634" t="s">
        <v>113</v>
      </c>
      <c r="B634">
        <v>1361.65</v>
      </c>
      <c r="C634">
        <v>1298.4000000000001</v>
      </c>
      <c r="D634">
        <v>1291.55</v>
      </c>
      <c r="E634">
        <v>1269.3800000000001</v>
      </c>
      <c r="F634">
        <v>472.471</v>
      </c>
      <c r="G634">
        <v>1.2300600000000001E-3</v>
      </c>
      <c r="H634">
        <v>0.99980800000000003</v>
      </c>
      <c r="I634">
        <v>0</v>
      </c>
    </row>
    <row r="635" spans="1:9" x14ac:dyDescent="0.25">
      <c r="A635" t="s">
        <v>113</v>
      </c>
      <c r="B635">
        <v>1367.9</v>
      </c>
      <c r="C635">
        <v>1310.48</v>
      </c>
      <c r="D635">
        <v>1301.97</v>
      </c>
      <c r="E635">
        <v>1279.26</v>
      </c>
      <c r="F635">
        <v>482.04500000000002</v>
      </c>
      <c r="G635">
        <v>1.2300600000000001E-3</v>
      </c>
      <c r="H635">
        <v>0.99998399999999998</v>
      </c>
      <c r="I635">
        <v>0</v>
      </c>
    </row>
    <row r="636" spans="1:9" x14ac:dyDescent="0.25">
      <c r="A636" t="s">
        <v>113</v>
      </c>
      <c r="B636">
        <v>1384.97</v>
      </c>
      <c r="C636">
        <v>1316.03</v>
      </c>
      <c r="D636">
        <v>1306.5899999999999</v>
      </c>
      <c r="E636">
        <v>1284</v>
      </c>
      <c r="F636">
        <v>479.291</v>
      </c>
      <c r="G636">
        <v>1.2300499999999999E-3</v>
      </c>
      <c r="H636">
        <v>0.99992700000000001</v>
      </c>
      <c r="I636">
        <v>0</v>
      </c>
    </row>
    <row r="637" spans="1:9" x14ac:dyDescent="0.25">
      <c r="A637" t="s">
        <v>113</v>
      </c>
      <c r="B637">
        <v>1373.15</v>
      </c>
      <c r="C637">
        <v>1313.32</v>
      </c>
      <c r="D637">
        <v>1305.6400000000001</v>
      </c>
      <c r="E637">
        <v>1283.1400000000001</v>
      </c>
      <c r="F637">
        <v>479.01299999999998</v>
      </c>
      <c r="G637">
        <v>1.2300499999999999E-3</v>
      </c>
      <c r="H637">
        <v>0.99959699999999996</v>
      </c>
      <c r="I637">
        <v>0</v>
      </c>
    </row>
    <row r="638" spans="1:9" x14ac:dyDescent="0.25">
      <c r="A638" t="s">
        <v>113</v>
      </c>
      <c r="B638">
        <v>1366.66</v>
      </c>
      <c r="C638">
        <v>1295.42</v>
      </c>
      <c r="D638">
        <v>1287.99</v>
      </c>
      <c r="E638">
        <v>1265.6400000000001</v>
      </c>
      <c r="F638">
        <v>471.875</v>
      </c>
      <c r="G638">
        <v>1.2300499999999999E-3</v>
      </c>
      <c r="H638">
        <v>0.99994300000000003</v>
      </c>
      <c r="I638">
        <v>0</v>
      </c>
    </row>
    <row r="639" spans="1:9" x14ac:dyDescent="0.25">
      <c r="A639" t="s">
        <v>113</v>
      </c>
      <c r="B639">
        <v>1364.14</v>
      </c>
      <c r="C639">
        <v>1299.33</v>
      </c>
      <c r="D639">
        <v>1292.47</v>
      </c>
      <c r="E639">
        <v>1270.28</v>
      </c>
      <c r="F639">
        <v>474.464</v>
      </c>
      <c r="G639">
        <v>1.2300499999999999E-3</v>
      </c>
      <c r="H639">
        <v>0.99932500000000002</v>
      </c>
      <c r="I639">
        <v>0</v>
      </c>
    </row>
    <row r="640" spans="1:9" x14ac:dyDescent="0.25">
      <c r="A640" t="s">
        <v>113</v>
      </c>
      <c r="B640">
        <v>1356.76</v>
      </c>
      <c r="C640">
        <v>1307.3499999999999</v>
      </c>
      <c r="D640">
        <v>1299.43</v>
      </c>
      <c r="E640">
        <v>1277.05</v>
      </c>
      <c r="F640">
        <v>473.33</v>
      </c>
      <c r="G640">
        <v>1.2300499999999999E-3</v>
      </c>
      <c r="H640">
        <v>0.99993299999999996</v>
      </c>
      <c r="I640">
        <v>0</v>
      </c>
    </row>
    <row r="641" spans="1:9" x14ac:dyDescent="0.25">
      <c r="A641" t="s">
        <v>113</v>
      </c>
      <c r="B641">
        <v>1401.9</v>
      </c>
      <c r="C641">
        <v>1333.04</v>
      </c>
      <c r="D641">
        <v>1323.17</v>
      </c>
      <c r="E641">
        <v>1300.1600000000001</v>
      </c>
      <c r="F641">
        <v>486.33300000000003</v>
      </c>
      <c r="G641">
        <v>1.2300499999999999E-3</v>
      </c>
      <c r="H641">
        <v>0.99824000000000002</v>
      </c>
      <c r="I641">
        <v>0</v>
      </c>
    </row>
    <row r="642" spans="1:9" x14ac:dyDescent="0.25">
      <c r="A642" t="s">
        <v>113</v>
      </c>
      <c r="B642">
        <v>1401.04</v>
      </c>
      <c r="C642">
        <v>1329.08</v>
      </c>
      <c r="D642">
        <v>1318.66</v>
      </c>
      <c r="E642">
        <v>1295.78</v>
      </c>
      <c r="F642">
        <v>485.19200000000001</v>
      </c>
      <c r="G642">
        <v>1.2300600000000001E-3</v>
      </c>
      <c r="H642">
        <v>0.99916700000000003</v>
      </c>
      <c r="I642">
        <v>0</v>
      </c>
    </row>
    <row r="643" spans="1:9" x14ac:dyDescent="0.25">
      <c r="A643" t="s">
        <v>113</v>
      </c>
      <c r="B643">
        <v>1398.45</v>
      </c>
      <c r="C643">
        <v>1333.35</v>
      </c>
      <c r="D643">
        <v>1322.62</v>
      </c>
      <c r="E643">
        <v>1299.43</v>
      </c>
      <c r="F643">
        <v>490.387</v>
      </c>
      <c r="G643">
        <v>1.2300499999999999E-3</v>
      </c>
      <c r="H643">
        <v>0.99983500000000003</v>
      </c>
      <c r="I643">
        <v>0</v>
      </c>
    </row>
    <row r="644" spans="1:9" x14ac:dyDescent="0.25">
      <c r="A644" t="s">
        <v>113</v>
      </c>
      <c r="B644">
        <v>1398.57</v>
      </c>
      <c r="C644">
        <v>1328.95</v>
      </c>
      <c r="D644">
        <v>1318.66</v>
      </c>
      <c r="E644">
        <v>1295.71</v>
      </c>
      <c r="F644">
        <v>484.08600000000001</v>
      </c>
      <c r="G644">
        <v>1.2300499999999999E-3</v>
      </c>
      <c r="H644">
        <v>0.99987400000000004</v>
      </c>
      <c r="I644">
        <v>0</v>
      </c>
    </row>
    <row r="645" spans="1:9" x14ac:dyDescent="0.25">
      <c r="A645" t="s">
        <v>113</v>
      </c>
      <c r="B645">
        <v>1392.33</v>
      </c>
      <c r="C645">
        <v>1327.06</v>
      </c>
      <c r="D645">
        <v>1318.03</v>
      </c>
      <c r="E645">
        <v>1294.8900000000001</v>
      </c>
      <c r="F645">
        <v>483.83499999999998</v>
      </c>
      <c r="G645">
        <v>1.2300600000000001E-3</v>
      </c>
      <c r="H645">
        <v>0.99766200000000005</v>
      </c>
      <c r="I645">
        <v>0</v>
      </c>
    </row>
    <row r="646" spans="1:9" x14ac:dyDescent="0.25">
      <c r="A646" t="s">
        <v>113</v>
      </c>
      <c r="B646">
        <v>1375.23</v>
      </c>
      <c r="C646">
        <v>1315.44</v>
      </c>
      <c r="D646">
        <v>1306.8</v>
      </c>
      <c r="E646">
        <v>1284.08</v>
      </c>
      <c r="F646">
        <v>477.42500000000001</v>
      </c>
      <c r="G646">
        <v>1.2300499999999999E-3</v>
      </c>
      <c r="H646">
        <v>0.99990599999999996</v>
      </c>
      <c r="I646">
        <v>0</v>
      </c>
    </row>
    <row r="647" spans="1:9" x14ac:dyDescent="0.25">
      <c r="A647" t="s">
        <v>113</v>
      </c>
      <c r="B647">
        <v>1376.83</v>
      </c>
      <c r="C647">
        <v>1313.92</v>
      </c>
      <c r="D647">
        <v>1306.18</v>
      </c>
      <c r="E647">
        <v>1283.6500000000001</v>
      </c>
      <c r="F647">
        <v>472.2</v>
      </c>
      <c r="G647">
        <v>1.2300600000000001E-3</v>
      </c>
      <c r="H647">
        <v>0.99949200000000005</v>
      </c>
      <c r="I647">
        <v>0</v>
      </c>
    </row>
    <row r="648" spans="1:9" x14ac:dyDescent="0.25">
      <c r="A648" t="s">
        <v>113</v>
      </c>
      <c r="B648">
        <v>1397.27</v>
      </c>
      <c r="C648">
        <v>1319.38</v>
      </c>
      <c r="D648">
        <v>1311.17</v>
      </c>
      <c r="E648">
        <v>1288.3</v>
      </c>
      <c r="F648">
        <v>484.20299999999997</v>
      </c>
      <c r="G648">
        <v>1.2300499999999999E-3</v>
      </c>
      <c r="H648">
        <v>0.99979899999999999</v>
      </c>
      <c r="I648">
        <v>0</v>
      </c>
    </row>
    <row r="649" spans="1:9" x14ac:dyDescent="0.25">
      <c r="A649" t="s">
        <v>113</v>
      </c>
      <c r="B649">
        <v>1383.47</v>
      </c>
      <c r="C649">
        <v>1311.69</v>
      </c>
      <c r="D649">
        <v>1303.1600000000001</v>
      </c>
      <c r="E649">
        <v>1280.6300000000001</v>
      </c>
      <c r="F649">
        <v>477.63</v>
      </c>
      <c r="G649">
        <v>1.2300499999999999E-3</v>
      </c>
      <c r="H649">
        <v>0.99990500000000004</v>
      </c>
      <c r="I649">
        <v>0</v>
      </c>
    </row>
    <row r="650" spans="1:9" x14ac:dyDescent="0.25">
      <c r="A650" t="s">
        <v>113</v>
      </c>
      <c r="B650">
        <v>1365.22</v>
      </c>
      <c r="C650">
        <v>1303.8</v>
      </c>
      <c r="D650">
        <v>1296.74</v>
      </c>
      <c r="E650">
        <v>1274.3900000000001</v>
      </c>
      <c r="F650">
        <v>477.30200000000002</v>
      </c>
      <c r="G650">
        <v>1.2300499999999999E-3</v>
      </c>
      <c r="H650">
        <v>0.99978500000000003</v>
      </c>
      <c r="I650">
        <v>0</v>
      </c>
    </row>
    <row r="651" spans="1:9" x14ac:dyDescent="0.25">
      <c r="A651" t="s">
        <v>113</v>
      </c>
      <c r="B651">
        <v>1357.47</v>
      </c>
      <c r="C651">
        <v>1302.8699999999999</v>
      </c>
      <c r="D651">
        <v>1296</v>
      </c>
      <c r="E651">
        <v>1273.77</v>
      </c>
      <c r="F651">
        <v>475.68400000000003</v>
      </c>
      <c r="G651">
        <v>1.2300499999999999E-3</v>
      </c>
      <c r="H651">
        <v>0.99971699999999997</v>
      </c>
      <c r="I651">
        <v>0</v>
      </c>
    </row>
    <row r="652" spans="1:9" x14ac:dyDescent="0.25">
      <c r="A652" t="s">
        <v>113</v>
      </c>
      <c r="B652">
        <v>1368.72</v>
      </c>
      <c r="C652">
        <v>1302.1099999999999</v>
      </c>
      <c r="D652">
        <v>1295.49</v>
      </c>
      <c r="E652">
        <v>1272.8499999999999</v>
      </c>
      <c r="F652">
        <v>479.20299999999997</v>
      </c>
      <c r="G652">
        <v>1.2300499999999999E-3</v>
      </c>
      <c r="H652">
        <v>0.99892400000000003</v>
      </c>
      <c r="I652">
        <v>0</v>
      </c>
    </row>
    <row r="653" spans="1:9" x14ac:dyDescent="0.25">
      <c r="A653" t="s">
        <v>113</v>
      </c>
      <c r="B653">
        <v>1363.21</v>
      </c>
      <c r="C653">
        <v>1301.9100000000001</v>
      </c>
      <c r="D653">
        <v>1294</v>
      </c>
      <c r="E653">
        <v>1271.58</v>
      </c>
      <c r="F653">
        <v>471.58</v>
      </c>
      <c r="G653">
        <v>1.2300499999999999E-3</v>
      </c>
      <c r="H653">
        <v>0.99987199999999998</v>
      </c>
      <c r="I653">
        <v>0</v>
      </c>
    </row>
    <row r="654" spans="1:9" x14ac:dyDescent="0.25">
      <c r="A654" t="s">
        <v>113</v>
      </c>
      <c r="B654">
        <v>1397.91</v>
      </c>
      <c r="C654">
        <v>1322.73</v>
      </c>
      <c r="D654">
        <v>1314.21</v>
      </c>
      <c r="E654">
        <v>1291.44</v>
      </c>
      <c r="F654">
        <v>489.899</v>
      </c>
      <c r="G654">
        <v>1.2300799999999999E-3</v>
      </c>
      <c r="H654">
        <v>0.99949200000000005</v>
      </c>
      <c r="I654">
        <v>0</v>
      </c>
    </row>
    <row r="655" spans="1:9" x14ac:dyDescent="0.25">
      <c r="A655" t="s">
        <v>113</v>
      </c>
      <c r="B655">
        <v>1432.16</v>
      </c>
      <c r="C655">
        <v>1360.55</v>
      </c>
      <c r="D655">
        <v>1351.92</v>
      </c>
      <c r="E655">
        <v>1329.02</v>
      </c>
      <c r="F655">
        <v>476.154</v>
      </c>
      <c r="G655">
        <v>1.2300499999999999E-3</v>
      </c>
      <c r="H655">
        <v>0.99952099999999999</v>
      </c>
      <c r="I655">
        <v>0</v>
      </c>
    </row>
    <row r="656" spans="1:9" x14ac:dyDescent="0.25">
      <c r="A656" t="s">
        <v>113</v>
      </c>
      <c r="B656">
        <v>1503.88</v>
      </c>
      <c r="C656">
        <v>1446.81</v>
      </c>
      <c r="D656">
        <v>1435.99</v>
      </c>
      <c r="E656">
        <v>1411.2</v>
      </c>
      <c r="F656">
        <v>505.31799999999998</v>
      </c>
      <c r="G656">
        <v>1.2300600000000001E-3</v>
      </c>
      <c r="H656">
        <v>0.99881200000000003</v>
      </c>
      <c r="I656">
        <v>0</v>
      </c>
    </row>
    <row r="657" spans="1:25" x14ac:dyDescent="0.25">
      <c r="A657" t="s">
        <v>113</v>
      </c>
      <c r="B657">
        <v>1403.6</v>
      </c>
      <c r="C657">
        <v>1329.99</v>
      </c>
      <c r="D657">
        <v>1320.13</v>
      </c>
      <c r="E657">
        <v>1297.06</v>
      </c>
      <c r="F657">
        <v>489.15100000000001</v>
      </c>
      <c r="G657">
        <v>1.2300600000000001E-3</v>
      </c>
      <c r="H657">
        <v>0.99987999999999999</v>
      </c>
      <c r="I657">
        <v>0</v>
      </c>
    </row>
    <row r="658" spans="1:25" x14ac:dyDescent="0.25">
      <c r="A658" t="s">
        <v>113</v>
      </c>
      <c r="B658">
        <v>1374.26</v>
      </c>
      <c r="C658">
        <v>1317.57</v>
      </c>
      <c r="D658">
        <v>1309.8499999999999</v>
      </c>
      <c r="E658">
        <v>1287.1099999999999</v>
      </c>
      <c r="F658">
        <v>481.11399999999998</v>
      </c>
      <c r="G658">
        <v>1.2300499999999999E-3</v>
      </c>
      <c r="H658">
        <v>0.99970999999999999</v>
      </c>
      <c r="I658">
        <v>0</v>
      </c>
    </row>
    <row r="659" spans="1:25" x14ac:dyDescent="0.25">
      <c r="A659" t="s">
        <v>113</v>
      </c>
      <c r="B659">
        <v>1395.12</v>
      </c>
      <c r="C659">
        <v>1331.5</v>
      </c>
      <c r="D659">
        <v>1321.84</v>
      </c>
      <c r="E659">
        <v>1298.57</v>
      </c>
      <c r="F659">
        <v>489.83199999999999</v>
      </c>
      <c r="G659">
        <v>1.2300600000000001E-3</v>
      </c>
      <c r="H659">
        <v>0.999834</v>
      </c>
      <c r="I659">
        <v>0</v>
      </c>
    </row>
    <row r="660" spans="1:25" x14ac:dyDescent="0.25">
      <c r="A660" t="s">
        <v>113</v>
      </c>
      <c r="B660">
        <v>1392.41</v>
      </c>
      <c r="C660">
        <v>1318.97</v>
      </c>
      <c r="D660">
        <v>1309.24</v>
      </c>
      <c r="E660">
        <v>1286.46</v>
      </c>
      <c r="F660">
        <v>482.28500000000003</v>
      </c>
      <c r="G660">
        <v>1.2300499999999999E-3</v>
      </c>
      <c r="H660">
        <v>0.99956299999999998</v>
      </c>
      <c r="I660">
        <v>0</v>
      </c>
    </row>
    <row r="661" spans="1:25" x14ac:dyDescent="0.25">
      <c r="A661" t="s">
        <v>113</v>
      </c>
      <c r="B661">
        <v>1372.59</v>
      </c>
      <c r="C661">
        <v>1313.77</v>
      </c>
      <c r="D661">
        <v>1304.8800000000001</v>
      </c>
      <c r="E661">
        <v>1282.05</v>
      </c>
      <c r="F661">
        <v>477.62799999999999</v>
      </c>
      <c r="G661">
        <v>1.2300499999999999E-3</v>
      </c>
      <c r="H661">
        <v>0.99981100000000001</v>
      </c>
      <c r="I661">
        <v>0</v>
      </c>
    </row>
    <row r="662" spans="1:25" x14ac:dyDescent="0.25">
      <c r="A662" t="s">
        <v>113</v>
      </c>
      <c r="B662">
        <v>1387.15</v>
      </c>
      <c r="C662">
        <v>1306.0899999999999</v>
      </c>
      <c r="D662">
        <v>1299.02</v>
      </c>
      <c r="E662">
        <v>1276.43</v>
      </c>
      <c r="F662">
        <v>483.82299999999998</v>
      </c>
      <c r="G662">
        <v>1.2300600000000001E-3</v>
      </c>
      <c r="H662">
        <v>0.99981500000000001</v>
      </c>
      <c r="I662">
        <v>0</v>
      </c>
    </row>
    <row r="663" spans="1:25" x14ac:dyDescent="0.25">
      <c r="A663" t="s">
        <v>113</v>
      </c>
      <c r="B663">
        <v>1376.24</v>
      </c>
      <c r="C663">
        <v>1308.83</v>
      </c>
      <c r="D663">
        <v>1300.3599999999999</v>
      </c>
      <c r="E663">
        <v>1277.99</v>
      </c>
      <c r="F663">
        <v>476.44499999999999</v>
      </c>
      <c r="G663">
        <v>1.2300600000000001E-3</v>
      </c>
      <c r="H663">
        <v>0.99992000000000003</v>
      </c>
      <c r="I663">
        <v>0</v>
      </c>
    </row>
    <row r="664" spans="1:25" x14ac:dyDescent="0.25">
      <c r="A664" t="s">
        <v>113</v>
      </c>
      <c r="B664">
        <v>1377.65</v>
      </c>
      <c r="C664">
        <v>1309.29</v>
      </c>
      <c r="D664">
        <v>1301.78</v>
      </c>
      <c r="E664">
        <v>1279.0999999999999</v>
      </c>
      <c r="F664">
        <v>482.15300000000002</v>
      </c>
      <c r="G664">
        <v>1.2300499999999999E-3</v>
      </c>
      <c r="H664">
        <v>0.99981600000000004</v>
      </c>
      <c r="I664">
        <v>0</v>
      </c>
    </row>
    <row r="665" spans="1:25" x14ac:dyDescent="0.25">
      <c r="A665" t="s">
        <v>113</v>
      </c>
      <c r="B665">
        <v>1371.33</v>
      </c>
      <c r="C665">
        <v>1300.55</v>
      </c>
      <c r="D665">
        <v>1293.23</v>
      </c>
      <c r="E665">
        <v>1270.9000000000001</v>
      </c>
      <c r="F665">
        <v>476.56599999999997</v>
      </c>
      <c r="G665">
        <v>1.2300499999999999E-3</v>
      </c>
      <c r="H665">
        <v>0.999942</v>
      </c>
      <c r="I665">
        <v>0</v>
      </c>
    </row>
    <row r="666" spans="1:25" x14ac:dyDescent="0.25">
      <c r="A666" t="s">
        <v>113</v>
      </c>
      <c r="B666">
        <v>1382.19</v>
      </c>
      <c r="C666">
        <v>1317.56</v>
      </c>
      <c r="D666">
        <v>1310.05</v>
      </c>
      <c r="E666">
        <v>1287.3900000000001</v>
      </c>
      <c r="F666">
        <v>487.608</v>
      </c>
      <c r="G666">
        <v>1.2300499999999999E-3</v>
      </c>
      <c r="H666">
        <v>0.99870800000000004</v>
      </c>
      <c r="I666">
        <v>0</v>
      </c>
    </row>
    <row r="667" spans="1:25" x14ac:dyDescent="0.25">
      <c r="A667" t="s">
        <v>113</v>
      </c>
      <c r="B667">
        <v>1368.62</v>
      </c>
      <c r="C667">
        <v>1310.94</v>
      </c>
      <c r="D667">
        <v>1303.5999999999999</v>
      </c>
      <c r="E667">
        <v>1281.17</v>
      </c>
      <c r="F667">
        <v>475.09300000000002</v>
      </c>
      <c r="G667">
        <v>1.2300499999999999E-3</v>
      </c>
      <c r="H667">
        <v>0.999888</v>
      </c>
      <c r="I667">
        <v>0</v>
      </c>
    </row>
    <row r="668" spans="1:25" x14ac:dyDescent="0.25">
      <c r="A668" t="s">
        <v>113</v>
      </c>
      <c r="B668">
        <v>1380.35</v>
      </c>
      <c r="C668">
        <v>1310.98</v>
      </c>
      <c r="D668">
        <v>1301.4000000000001</v>
      </c>
      <c r="E668">
        <v>1278.95</v>
      </c>
      <c r="F668">
        <v>474.83499999999998</v>
      </c>
      <c r="G668">
        <v>1.2300499999999999E-3</v>
      </c>
      <c r="H668">
        <v>0.99986799999999998</v>
      </c>
      <c r="I668">
        <v>0</v>
      </c>
    </row>
    <row r="669" spans="1:25" x14ac:dyDescent="0.25">
      <c r="A669" t="s">
        <v>113</v>
      </c>
      <c r="B669">
        <v>1390.57</v>
      </c>
      <c r="C669">
        <v>1326.91</v>
      </c>
      <c r="D669">
        <v>1317.3</v>
      </c>
      <c r="E669">
        <v>1294.3699999999999</v>
      </c>
      <c r="F669">
        <v>485.76</v>
      </c>
      <c r="G669">
        <v>1.2300499999999999E-3</v>
      </c>
      <c r="H669">
        <v>0.99956</v>
      </c>
      <c r="I669">
        <v>0</v>
      </c>
    </row>
    <row r="670" spans="1:25" x14ac:dyDescent="0.25">
      <c r="A670" t="s">
        <v>113</v>
      </c>
      <c r="B670">
        <v>1394.05</v>
      </c>
      <c r="C670">
        <v>1328.47</v>
      </c>
      <c r="D670">
        <v>1317.95</v>
      </c>
      <c r="E670">
        <v>1294.99</v>
      </c>
      <c r="F670">
        <v>486.50299999999999</v>
      </c>
      <c r="G670">
        <v>1.2300499999999999E-3</v>
      </c>
      <c r="H670">
        <v>0.99999199999999999</v>
      </c>
      <c r="I670">
        <v>0</v>
      </c>
    </row>
    <row r="671" spans="1:25" x14ac:dyDescent="0.25">
      <c r="A671" t="s">
        <v>113</v>
      </c>
      <c r="B671">
        <v>1393.19</v>
      </c>
      <c r="C671">
        <v>1331.78</v>
      </c>
      <c r="D671">
        <v>1322.98</v>
      </c>
      <c r="E671">
        <v>1299.53</v>
      </c>
      <c r="F671">
        <v>491.52600000000001</v>
      </c>
      <c r="G671">
        <v>1.2300499999999999E-3</v>
      </c>
      <c r="H671">
        <v>0.99865899999999996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113</v>
      </c>
      <c r="B672">
        <v>1370.45</v>
      </c>
      <c r="C672">
        <v>1309.1400000000001</v>
      </c>
      <c r="D672">
        <v>1301.46</v>
      </c>
      <c r="E672">
        <v>1278.8699999999999</v>
      </c>
      <c r="F672">
        <v>480.25400000000002</v>
      </c>
      <c r="G672">
        <v>1.2300499999999999E-3</v>
      </c>
      <c r="H672">
        <v>0.99982800000000005</v>
      </c>
      <c r="I672">
        <v>0</v>
      </c>
      <c r="R672">
        <f>AVERAGE(B623:B672)</f>
        <v>1384.8222000000005</v>
      </c>
      <c r="S672">
        <f>AVERAGE(C623:C672)</f>
        <v>1319.3328000000006</v>
      </c>
      <c r="U672">
        <f>_xlfn.VAR.P(B623:B672)</f>
        <v>551.23958916000038</v>
      </c>
      <c r="V672">
        <f>_xlfn.VAR.P(C623:C672)</f>
        <v>522.88112815999989</v>
      </c>
      <c r="X672">
        <f>1.96*SQRT(U672)/50</f>
        <v>0.92035688854206055</v>
      </c>
      <c r="Y672">
        <f>1.96*SQRT(V672)/50</f>
        <v>0.89637049079930231</v>
      </c>
    </row>
    <row r="673" spans="1:9" x14ac:dyDescent="0.25">
      <c r="A673" t="s">
        <v>114</v>
      </c>
      <c r="B673">
        <v>69307.128500000006</v>
      </c>
      <c r="C673" t="s">
        <v>36</v>
      </c>
    </row>
    <row r="674" spans="1:9" x14ac:dyDescent="0.25">
      <c r="A674" t="s">
        <v>38</v>
      </c>
      <c r="B674">
        <v>435.065</v>
      </c>
      <c r="C674">
        <v>0</v>
      </c>
      <c r="D674">
        <v>0</v>
      </c>
      <c r="E674">
        <v>0</v>
      </c>
      <c r="F674">
        <v>0</v>
      </c>
      <c r="G674">
        <v>3.1458699999999999E-2</v>
      </c>
      <c r="H674">
        <v>1</v>
      </c>
      <c r="I674">
        <v>0</v>
      </c>
    </row>
    <row r="675" spans="1:9" x14ac:dyDescent="0.25">
      <c r="A675" t="s">
        <v>38</v>
      </c>
      <c r="B675">
        <v>367.99700000000001</v>
      </c>
      <c r="C675">
        <v>0</v>
      </c>
      <c r="D675">
        <v>0</v>
      </c>
      <c r="E675">
        <v>0</v>
      </c>
      <c r="F675">
        <v>0</v>
      </c>
      <c r="G675">
        <v>3.2923800000000003E-2</v>
      </c>
      <c r="H675">
        <v>1</v>
      </c>
      <c r="I675">
        <v>0</v>
      </c>
    </row>
    <row r="676" spans="1:9" x14ac:dyDescent="0.25">
      <c r="A676" t="s">
        <v>38</v>
      </c>
      <c r="B676">
        <v>378.37299999999999</v>
      </c>
      <c r="C676">
        <v>0</v>
      </c>
      <c r="D676">
        <v>0</v>
      </c>
      <c r="E676">
        <v>0</v>
      </c>
      <c r="F676">
        <v>0</v>
      </c>
      <c r="G676">
        <v>3.1458699999999999E-2</v>
      </c>
      <c r="H676">
        <v>1</v>
      </c>
      <c r="I676">
        <v>0</v>
      </c>
    </row>
    <row r="677" spans="1:9" x14ac:dyDescent="0.25">
      <c r="A677" t="s">
        <v>38</v>
      </c>
      <c r="B677">
        <v>364.67599999999999</v>
      </c>
      <c r="C677">
        <v>0</v>
      </c>
      <c r="D677">
        <v>0</v>
      </c>
      <c r="E677">
        <v>0</v>
      </c>
      <c r="F677">
        <v>0</v>
      </c>
      <c r="G677">
        <v>3.1458699999999999E-2</v>
      </c>
      <c r="H677">
        <v>1</v>
      </c>
      <c r="I677">
        <v>0</v>
      </c>
    </row>
    <row r="678" spans="1:9" x14ac:dyDescent="0.25">
      <c r="A678" t="s">
        <v>38</v>
      </c>
      <c r="B678">
        <v>363.99099999999999</v>
      </c>
      <c r="C678">
        <v>0</v>
      </c>
      <c r="D678">
        <v>0</v>
      </c>
      <c r="E678">
        <v>0</v>
      </c>
      <c r="F678">
        <v>0</v>
      </c>
      <c r="G678">
        <v>3.4041200000000001E-2</v>
      </c>
      <c r="H678">
        <v>1</v>
      </c>
      <c r="I678">
        <v>0</v>
      </c>
    </row>
    <row r="679" spans="1:9" x14ac:dyDescent="0.25">
      <c r="A679" t="s">
        <v>38</v>
      </c>
      <c r="B679">
        <v>369.267</v>
      </c>
      <c r="C679">
        <v>0</v>
      </c>
      <c r="D679">
        <v>0</v>
      </c>
      <c r="E679">
        <v>0</v>
      </c>
      <c r="F679">
        <v>0</v>
      </c>
      <c r="G679">
        <v>3.4204699999999998E-2</v>
      </c>
      <c r="H679">
        <v>1</v>
      </c>
      <c r="I679">
        <v>0</v>
      </c>
    </row>
    <row r="680" spans="1:9" x14ac:dyDescent="0.25">
      <c r="A680" t="s">
        <v>38</v>
      </c>
      <c r="B680">
        <v>365.791</v>
      </c>
      <c r="C680">
        <v>0</v>
      </c>
      <c r="D680">
        <v>0</v>
      </c>
      <c r="E680">
        <v>0</v>
      </c>
      <c r="F680">
        <v>0</v>
      </c>
      <c r="G680">
        <v>3.7278400000000003E-2</v>
      </c>
      <c r="H680">
        <v>1</v>
      </c>
      <c r="I680">
        <v>0</v>
      </c>
    </row>
    <row r="681" spans="1:9" x14ac:dyDescent="0.25">
      <c r="A681" t="s">
        <v>38</v>
      </c>
      <c r="B681">
        <v>361.67500000000001</v>
      </c>
      <c r="C681">
        <v>0</v>
      </c>
      <c r="D681">
        <v>0</v>
      </c>
      <c r="E681">
        <v>0</v>
      </c>
      <c r="F681">
        <v>0</v>
      </c>
      <c r="G681">
        <v>3.1458699999999999E-2</v>
      </c>
      <c r="H681">
        <v>1</v>
      </c>
      <c r="I681">
        <v>0</v>
      </c>
    </row>
    <row r="682" spans="1:9" x14ac:dyDescent="0.25">
      <c r="A682" t="s">
        <v>38</v>
      </c>
      <c r="B682">
        <v>364.37900000000002</v>
      </c>
      <c r="C682">
        <v>0</v>
      </c>
      <c r="D682">
        <v>0</v>
      </c>
      <c r="E682">
        <v>0</v>
      </c>
      <c r="F682">
        <v>0</v>
      </c>
      <c r="G682">
        <v>3.1458699999999999E-2</v>
      </c>
      <c r="H682">
        <v>1</v>
      </c>
      <c r="I682">
        <v>0</v>
      </c>
    </row>
    <row r="683" spans="1:9" x14ac:dyDescent="0.25">
      <c r="A683" t="s">
        <v>38</v>
      </c>
      <c r="B683">
        <v>368.73399999999998</v>
      </c>
      <c r="C683">
        <v>0</v>
      </c>
      <c r="D683">
        <v>0</v>
      </c>
      <c r="E683">
        <v>0</v>
      </c>
      <c r="F683">
        <v>0</v>
      </c>
      <c r="G683">
        <v>3.3290399999999998E-2</v>
      </c>
      <c r="H683">
        <v>1</v>
      </c>
      <c r="I683">
        <v>0</v>
      </c>
    </row>
    <row r="684" spans="1:9" x14ac:dyDescent="0.25">
      <c r="A684" t="s">
        <v>38</v>
      </c>
      <c r="B684">
        <v>366.73399999999998</v>
      </c>
      <c r="C684">
        <v>0</v>
      </c>
      <c r="D684">
        <v>0</v>
      </c>
      <c r="E684">
        <v>0</v>
      </c>
      <c r="F684">
        <v>0</v>
      </c>
      <c r="G684">
        <v>3.4600199999999998E-2</v>
      </c>
      <c r="H684">
        <v>1</v>
      </c>
      <c r="I684">
        <v>0</v>
      </c>
    </row>
    <row r="685" spans="1:9" x14ac:dyDescent="0.25">
      <c r="A685" t="s">
        <v>38</v>
      </c>
      <c r="B685">
        <v>365.09300000000002</v>
      </c>
      <c r="C685">
        <v>0</v>
      </c>
      <c r="D685">
        <v>0</v>
      </c>
      <c r="E685">
        <v>0</v>
      </c>
      <c r="F685">
        <v>0</v>
      </c>
      <c r="G685">
        <v>3.3980999999999997E-2</v>
      </c>
      <c r="H685">
        <v>1</v>
      </c>
      <c r="I685">
        <v>0</v>
      </c>
    </row>
    <row r="686" spans="1:9" x14ac:dyDescent="0.25">
      <c r="A686" t="s">
        <v>38</v>
      </c>
      <c r="B686">
        <v>367.16500000000002</v>
      </c>
      <c r="C686">
        <v>0</v>
      </c>
      <c r="D686">
        <v>0</v>
      </c>
      <c r="E686">
        <v>0</v>
      </c>
      <c r="F686">
        <v>0</v>
      </c>
      <c r="G686">
        <v>3.3716200000000002E-2</v>
      </c>
      <c r="H686">
        <v>1</v>
      </c>
      <c r="I686">
        <v>0</v>
      </c>
    </row>
    <row r="687" spans="1:9" x14ac:dyDescent="0.25">
      <c r="A687" t="s">
        <v>38</v>
      </c>
      <c r="B687">
        <v>363.47699999999998</v>
      </c>
      <c r="C687">
        <v>0</v>
      </c>
      <c r="D687">
        <v>0</v>
      </c>
      <c r="E687">
        <v>0</v>
      </c>
      <c r="F687">
        <v>0</v>
      </c>
      <c r="G687">
        <v>3.1458699999999999E-2</v>
      </c>
      <c r="H687">
        <v>1</v>
      </c>
      <c r="I687">
        <v>0</v>
      </c>
    </row>
    <row r="688" spans="1:9" x14ac:dyDescent="0.25">
      <c r="A688" t="s">
        <v>38</v>
      </c>
      <c r="B688">
        <v>363.21100000000001</v>
      </c>
      <c r="C688">
        <v>0</v>
      </c>
      <c r="D688">
        <v>0</v>
      </c>
      <c r="E688">
        <v>0</v>
      </c>
      <c r="F688">
        <v>0</v>
      </c>
      <c r="G688">
        <v>3.5413800000000002E-2</v>
      </c>
      <c r="H688">
        <v>1</v>
      </c>
      <c r="I688">
        <v>0</v>
      </c>
    </row>
    <row r="689" spans="1:9" x14ac:dyDescent="0.25">
      <c r="A689" t="s">
        <v>38</v>
      </c>
      <c r="B689">
        <v>360.42099999999999</v>
      </c>
      <c r="C689">
        <v>0</v>
      </c>
      <c r="D689">
        <v>0</v>
      </c>
      <c r="E689">
        <v>0</v>
      </c>
      <c r="F689">
        <v>0</v>
      </c>
      <c r="G689">
        <v>3.1458699999999999E-2</v>
      </c>
      <c r="H689">
        <v>1</v>
      </c>
      <c r="I689">
        <v>0</v>
      </c>
    </row>
    <row r="690" spans="1:9" x14ac:dyDescent="0.25">
      <c r="A690" t="s">
        <v>38</v>
      </c>
      <c r="B690">
        <v>363.834</v>
      </c>
      <c r="C690">
        <v>0</v>
      </c>
      <c r="D690">
        <v>0</v>
      </c>
      <c r="E690">
        <v>0</v>
      </c>
      <c r="F690">
        <v>0</v>
      </c>
      <c r="G690">
        <v>3.1458699999999999E-2</v>
      </c>
      <c r="H690">
        <v>1</v>
      </c>
      <c r="I690">
        <v>0</v>
      </c>
    </row>
    <row r="691" spans="1:9" x14ac:dyDescent="0.25">
      <c r="A691" t="s">
        <v>38</v>
      </c>
      <c r="B691">
        <v>366.59500000000003</v>
      </c>
      <c r="C691">
        <v>0</v>
      </c>
      <c r="D691">
        <v>0</v>
      </c>
      <c r="E691">
        <v>0</v>
      </c>
      <c r="F691">
        <v>0</v>
      </c>
      <c r="G691">
        <v>3.2321000000000003E-2</v>
      </c>
      <c r="H691">
        <v>1</v>
      </c>
      <c r="I691">
        <v>0</v>
      </c>
    </row>
    <row r="692" spans="1:9" x14ac:dyDescent="0.25">
      <c r="A692" t="s">
        <v>38</v>
      </c>
      <c r="B692">
        <v>364.74099999999999</v>
      </c>
      <c r="C692">
        <v>0</v>
      </c>
      <c r="D692">
        <v>0</v>
      </c>
      <c r="E692">
        <v>0</v>
      </c>
      <c r="F692">
        <v>0</v>
      </c>
      <c r="G692">
        <v>3.5151700000000001E-2</v>
      </c>
      <c r="H692">
        <v>1</v>
      </c>
      <c r="I692">
        <v>0</v>
      </c>
    </row>
    <row r="693" spans="1:9" x14ac:dyDescent="0.25">
      <c r="A693" t="s">
        <v>38</v>
      </c>
      <c r="B693">
        <v>361.24700000000001</v>
      </c>
      <c r="C693">
        <v>0</v>
      </c>
      <c r="D693">
        <v>0</v>
      </c>
      <c r="E693">
        <v>0</v>
      </c>
      <c r="F693">
        <v>0</v>
      </c>
      <c r="G693">
        <v>3.1458699999999999E-2</v>
      </c>
      <c r="H693">
        <v>1</v>
      </c>
      <c r="I693">
        <v>0</v>
      </c>
    </row>
    <row r="694" spans="1:9" x14ac:dyDescent="0.25">
      <c r="A694" t="s">
        <v>38</v>
      </c>
      <c r="B694">
        <v>366.20100000000002</v>
      </c>
      <c r="C694">
        <v>0</v>
      </c>
      <c r="D694">
        <v>0</v>
      </c>
      <c r="E694">
        <v>0</v>
      </c>
      <c r="F694">
        <v>0</v>
      </c>
      <c r="G694">
        <v>3.1458699999999999E-2</v>
      </c>
      <c r="H694">
        <v>1</v>
      </c>
      <c r="I694">
        <v>0</v>
      </c>
    </row>
    <row r="695" spans="1:9" x14ac:dyDescent="0.25">
      <c r="A695" t="s">
        <v>38</v>
      </c>
      <c r="B695">
        <v>360.76799999999997</v>
      </c>
      <c r="C695">
        <v>0</v>
      </c>
      <c r="D695">
        <v>0</v>
      </c>
      <c r="E695">
        <v>0</v>
      </c>
      <c r="F695">
        <v>0</v>
      </c>
      <c r="G695">
        <v>3.4041099999999998E-2</v>
      </c>
      <c r="H695">
        <v>1</v>
      </c>
      <c r="I695">
        <v>0</v>
      </c>
    </row>
    <row r="696" spans="1:9" x14ac:dyDescent="0.25">
      <c r="A696" t="s">
        <v>38</v>
      </c>
      <c r="B696">
        <v>367.709</v>
      </c>
      <c r="C696">
        <v>0</v>
      </c>
      <c r="D696">
        <v>0</v>
      </c>
      <c r="E696">
        <v>0</v>
      </c>
      <c r="F696">
        <v>0</v>
      </c>
      <c r="G696">
        <v>3.6911300000000001E-2</v>
      </c>
      <c r="H696">
        <v>1</v>
      </c>
      <c r="I696">
        <v>0</v>
      </c>
    </row>
    <row r="697" spans="1:9" x14ac:dyDescent="0.25">
      <c r="A697" t="s">
        <v>38</v>
      </c>
      <c r="B697">
        <v>366.43099999999998</v>
      </c>
      <c r="C697">
        <v>0</v>
      </c>
      <c r="D697">
        <v>0</v>
      </c>
      <c r="E697">
        <v>0</v>
      </c>
      <c r="F697">
        <v>0</v>
      </c>
      <c r="G697">
        <v>3.1458699999999999E-2</v>
      </c>
      <c r="H697">
        <v>1</v>
      </c>
      <c r="I697">
        <v>0</v>
      </c>
    </row>
    <row r="698" spans="1:9" x14ac:dyDescent="0.25">
      <c r="A698" t="s">
        <v>38</v>
      </c>
      <c r="B698">
        <v>362.65899999999999</v>
      </c>
      <c r="C698">
        <v>0</v>
      </c>
      <c r="D698">
        <v>0</v>
      </c>
      <c r="E698">
        <v>0</v>
      </c>
      <c r="F698">
        <v>0</v>
      </c>
      <c r="G698">
        <v>3.7569900000000003E-2</v>
      </c>
      <c r="H698">
        <v>1</v>
      </c>
      <c r="I698">
        <v>0</v>
      </c>
    </row>
    <row r="699" spans="1:9" x14ac:dyDescent="0.25">
      <c r="A699" t="s">
        <v>38</v>
      </c>
      <c r="B699">
        <v>360.83600000000001</v>
      </c>
      <c r="C699">
        <v>0</v>
      </c>
      <c r="D699">
        <v>0</v>
      </c>
      <c r="E699">
        <v>0</v>
      </c>
      <c r="F699">
        <v>0</v>
      </c>
      <c r="G699">
        <v>3.6187999999999998E-2</v>
      </c>
      <c r="H699">
        <v>1</v>
      </c>
      <c r="I699">
        <v>0</v>
      </c>
    </row>
    <row r="700" spans="1:9" x14ac:dyDescent="0.25">
      <c r="A700" t="s">
        <v>38</v>
      </c>
      <c r="B700">
        <v>361.161</v>
      </c>
      <c r="C700">
        <v>0</v>
      </c>
      <c r="D700">
        <v>0</v>
      </c>
      <c r="E700">
        <v>0</v>
      </c>
      <c r="F700">
        <v>0</v>
      </c>
      <c r="G700">
        <v>3.1458699999999999E-2</v>
      </c>
      <c r="H700">
        <v>1</v>
      </c>
      <c r="I700">
        <v>0</v>
      </c>
    </row>
    <row r="701" spans="1:9" x14ac:dyDescent="0.25">
      <c r="A701" t="s">
        <v>38</v>
      </c>
      <c r="B701">
        <v>361.55099999999999</v>
      </c>
      <c r="C701">
        <v>0</v>
      </c>
      <c r="D701">
        <v>0</v>
      </c>
      <c r="E701">
        <v>0</v>
      </c>
      <c r="F701">
        <v>0</v>
      </c>
      <c r="G701">
        <v>3.1458699999999999E-2</v>
      </c>
      <c r="H701">
        <v>1</v>
      </c>
      <c r="I701">
        <v>0</v>
      </c>
    </row>
    <row r="702" spans="1:9" x14ac:dyDescent="0.25">
      <c r="A702" t="s">
        <v>38</v>
      </c>
      <c r="B702">
        <v>361.83699999999999</v>
      </c>
      <c r="C702">
        <v>0</v>
      </c>
      <c r="D702">
        <v>0</v>
      </c>
      <c r="E702">
        <v>0</v>
      </c>
      <c r="F702">
        <v>0</v>
      </c>
      <c r="G702">
        <v>3.1458699999999999E-2</v>
      </c>
      <c r="H702">
        <v>1</v>
      </c>
      <c r="I702">
        <v>0</v>
      </c>
    </row>
    <row r="703" spans="1:9" x14ac:dyDescent="0.25">
      <c r="A703" t="s">
        <v>38</v>
      </c>
      <c r="B703">
        <v>361.75700000000001</v>
      </c>
      <c r="C703">
        <v>0</v>
      </c>
      <c r="D703">
        <v>0</v>
      </c>
      <c r="E703">
        <v>0</v>
      </c>
      <c r="F703">
        <v>0</v>
      </c>
      <c r="G703">
        <v>3.8094200000000002E-2</v>
      </c>
      <c r="H703">
        <v>1</v>
      </c>
      <c r="I703">
        <v>0</v>
      </c>
    </row>
    <row r="704" spans="1:9" x14ac:dyDescent="0.25">
      <c r="A704" t="s">
        <v>38</v>
      </c>
      <c r="B704">
        <v>361.89699999999999</v>
      </c>
      <c r="C704">
        <v>0</v>
      </c>
      <c r="D704">
        <v>0</v>
      </c>
      <c r="E704">
        <v>0</v>
      </c>
      <c r="F704">
        <v>0</v>
      </c>
      <c r="G704">
        <v>3.8580200000000002E-2</v>
      </c>
      <c r="H704">
        <v>1</v>
      </c>
      <c r="I704">
        <v>0</v>
      </c>
    </row>
    <row r="705" spans="1:9" x14ac:dyDescent="0.25">
      <c r="A705" t="s">
        <v>38</v>
      </c>
      <c r="B705">
        <v>360.858</v>
      </c>
      <c r="C705">
        <v>0</v>
      </c>
      <c r="D705">
        <v>0</v>
      </c>
      <c r="E705">
        <v>0</v>
      </c>
      <c r="F705">
        <v>0</v>
      </c>
      <c r="G705">
        <v>3.1458699999999999E-2</v>
      </c>
      <c r="H705">
        <v>1</v>
      </c>
      <c r="I705">
        <v>0</v>
      </c>
    </row>
    <row r="706" spans="1:9" x14ac:dyDescent="0.25">
      <c r="A706" t="s">
        <v>38</v>
      </c>
      <c r="B706">
        <v>361.73700000000002</v>
      </c>
      <c r="C706">
        <v>0</v>
      </c>
      <c r="D706">
        <v>0</v>
      </c>
      <c r="E706">
        <v>0</v>
      </c>
      <c r="F706">
        <v>0</v>
      </c>
      <c r="G706">
        <v>3.8729699999999999E-2</v>
      </c>
      <c r="H706">
        <v>1</v>
      </c>
      <c r="I706">
        <v>0</v>
      </c>
    </row>
    <row r="707" spans="1:9" x14ac:dyDescent="0.25">
      <c r="A707" t="s">
        <v>38</v>
      </c>
      <c r="B707">
        <v>370.661</v>
      </c>
      <c r="C707">
        <v>0</v>
      </c>
      <c r="D707">
        <v>0</v>
      </c>
      <c r="E707">
        <v>0</v>
      </c>
      <c r="F707">
        <v>0</v>
      </c>
      <c r="G707">
        <v>3.1458699999999999E-2</v>
      </c>
      <c r="H707">
        <v>1</v>
      </c>
      <c r="I707">
        <v>0</v>
      </c>
    </row>
    <row r="708" spans="1:9" x14ac:dyDescent="0.25">
      <c r="A708" t="s">
        <v>38</v>
      </c>
      <c r="B708">
        <v>368.28300000000002</v>
      </c>
      <c r="C708">
        <v>0</v>
      </c>
      <c r="D708">
        <v>0</v>
      </c>
      <c r="E708">
        <v>0</v>
      </c>
      <c r="F708">
        <v>0</v>
      </c>
      <c r="G708">
        <v>3.4592299999999999E-2</v>
      </c>
      <c r="H708">
        <v>1</v>
      </c>
      <c r="I708">
        <v>0</v>
      </c>
    </row>
    <row r="709" spans="1:9" x14ac:dyDescent="0.25">
      <c r="A709" t="s">
        <v>38</v>
      </c>
      <c r="B709">
        <v>380.37400000000002</v>
      </c>
      <c r="C709">
        <v>0</v>
      </c>
      <c r="D709">
        <v>0</v>
      </c>
      <c r="E709">
        <v>0</v>
      </c>
      <c r="F709">
        <v>0</v>
      </c>
      <c r="G709">
        <v>3.1458699999999999E-2</v>
      </c>
      <c r="H709">
        <v>1</v>
      </c>
      <c r="I709">
        <v>0</v>
      </c>
    </row>
    <row r="710" spans="1:9" x14ac:dyDescent="0.25">
      <c r="A710" t="s">
        <v>38</v>
      </c>
      <c r="B710">
        <v>368.81900000000002</v>
      </c>
      <c r="C710">
        <v>0</v>
      </c>
      <c r="D710">
        <v>0</v>
      </c>
      <c r="E710">
        <v>0</v>
      </c>
      <c r="F710">
        <v>0</v>
      </c>
      <c r="G710">
        <v>3.1458699999999999E-2</v>
      </c>
      <c r="H710">
        <v>1</v>
      </c>
      <c r="I710">
        <v>0</v>
      </c>
    </row>
    <row r="711" spans="1:9" x14ac:dyDescent="0.25">
      <c r="A711" t="s">
        <v>38</v>
      </c>
      <c r="B711">
        <v>371.738</v>
      </c>
      <c r="C711">
        <v>0</v>
      </c>
      <c r="D711">
        <v>0</v>
      </c>
      <c r="E711">
        <v>0</v>
      </c>
      <c r="F711">
        <v>0</v>
      </c>
      <c r="G711">
        <v>3.7322500000000002E-2</v>
      </c>
      <c r="H711">
        <v>1</v>
      </c>
      <c r="I711">
        <v>0</v>
      </c>
    </row>
    <row r="712" spans="1:9" x14ac:dyDescent="0.25">
      <c r="A712" t="s">
        <v>38</v>
      </c>
      <c r="B712">
        <v>370.98599999999999</v>
      </c>
      <c r="C712">
        <v>0</v>
      </c>
      <c r="D712">
        <v>0</v>
      </c>
      <c r="E712">
        <v>0</v>
      </c>
      <c r="F712">
        <v>0</v>
      </c>
      <c r="G712">
        <v>2.93525E-2</v>
      </c>
      <c r="H712">
        <v>1</v>
      </c>
      <c r="I712">
        <v>0</v>
      </c>
    </row>
    <row r="713" spans="1:9" x14ac:dyDescent="0.25">
      <c r="A713" t="s">
        <v>38</v>
      </c>
      <c r="B713">
        <v>364.75</v>
      </c>
      <c r="C713">
        <v>0</v>
      </c>
      <c r="D713">
        <v>0</v>
      </c>
      <c r="E713">
        <v>0</v>
      </c>
      <c r="F713">
        <v>0</v>
      </c>
      <c r="G713">
        <v>3.6687699999999997E-2</v>
      </c>
      <c r="H713">
        <v>1</v>
      </c>
      <c r="I713">
        <v>0</v>
      </c>
    </row>
    <row r="714" spans="1:9" x14ac:dyDescent="0.25">
      <c r="A714" t="s">
        <v>38</v>
      </c>
      <c r="B714">
        <v>377.613</v>
      </c>
      <c r="C714">
        <v>0</v>
      </c>
      <c r="D714">
        <v>0</v>
      </c>
      <c r="E714">
        <v>0</v>
      </c>
      <c r="F714">
        <v>0</v>
      </c>
      <c r="G714">
        <v>3.67474E-2</v>
      </c>
      <c r="H714">
        <v>1</v>
      </c>
      <c r="I714">
        <v>0</v>
      </c>
    </row>
    <row r="715" spans="1:9" x14ac:dyDescent="0.25">
      <c r="A715" t="s">
        <v>38</v>
      </c>
      <c r="B715">
        <v>375.21499999999997</v>
      </c>
      <c r="C715">
        <v>0</v>
      </c>
      <c r="D715">
        <v>0</v>
      </c>
      <c r="E715">
        <v>0</v>
      </c>
      <c r="F715">
        <v>0</v>
      </c>
      <c r="G715">
        <v>3.7465499999999999E-2</v>
      </c>
      <c r="H715">
        <v>1</v>
      </c>
      <c r="I715">
        <v>0</v>
      </c>
    </row>
    <row r="716" spans="1:9" x14ac:dyDescent="0.25">
      <c r="A716" t="s">
        <v>38</v>
      </c>
      <c r="B716">
        <v>364.33699999999999</v>
      </c>
      <c r="C716">
        <v>0</v>
      </c>
      <c r="D716">
        <v>0</v>
      </c>
      <c r="E716">
        <v>0</v>
      </c>
      <c r="F716">
        <v>0</v>
      </c>
      <c r="G716">
        <v>3.5491399999999999E-2</v>
      </c>
      <c r="H716">
        <v>1</v>
      </c>
      <c r="I716">
        <v>0</v>
      </c>
    </row>
    <row r="717" spans="1:9" x14ac:dyDescent="0.25">
      <c r="A717" t="s">
        <v>38</v>
      </c>
      <c r="B717">
        <v>378.00799999999998</v>
      </c>
      <c r="C717">
        <v>0</v>
      </c>
      <c r="D717">
        <v>0</v>
      </c>
      <c r="E717">
        <v>0</v>
      </c>
      <c r="F717">
        <v>0</v>
      </c>
      <c r="G717">
        <v>3.2887199999999998E-2</v>
      </c>
      <c r="H717">
        <v>1</v>
      </c>
      <c r="I717">
        <v>0</v>
      </c>
    </row>
    <row r="718" spans="1:9" x14ac:dyDescent="0.25">
      <c r="A718" t="s">
        <v>38</v>
      </c>
      <c r="B718">
        <v>377.38799999999998</v>
      </c>
      <c r="C718">
        <v>0</v>
      </c>
      <c r="D718">
        <v>0</v>
      </c>
      <c r="E718">
        <v>0</v>
      </c>
      <c r="F718">
        <v>0</v>
      </c>
      <c r="G718">
        <v>3.1458699999999999E-2</v>
      </c>
      <c r="H718">
        <v>1</v>
      </c>
      <c r="I718">
        <v>0</v>
      </c>
    </row>
    <row r="719" spans="1:9" x14ac:dyDescent="0.25">
      <c r="A719" t="s">
        <v>38</v>
      </c>
      <c r="B719">
        <v>371.654</v>
      </c>
      <c r="C719">
        <v>0</v>
      </c>
      <c r="D719">
        <v>0</v>
      </c>
      <c r="E719">
        <v>0</v>
      </c>
      <c r="F719">
        <v>0</v>
      </c>
      <c r="G719">
        <v>3.1458699999999999E-2</v>
      </c>
      <c r="H719">
        <v>1</v>
      </c>
      <c r="I719">
        <v>0</v>
      </c>
    </row>
    <row r="720" spans="1:9" x14ac:dyDescent="0.25">
      <c r="A720" t="s">
        <v>38</v>
      </c>
      <c r="B720">
        <v>369.661</v>
      </c>
      <c r="C720">
        <v>0</v>
      </c>
      <c r="D720">
        <v>0</v>
      </c>
      <c r="E720">
        <v>0</v>
      </c>
      <c r="F720">
        <v>0</v>
      </c>
      <c r="G720">
        <v>3.1458699999999999E-2</v>
      </c>
      <c r="H720">
        <v>1</v>
      </c>
      <c r="I720">
        <v>0</v>
      </c>
    </row>
    <row r="721" spans="1:25" x14ac:dyDescent="0.25">
      <c r="A721" t="s">
        <v>38</v>
      </c>
      <c r="B721">
        <v>362.91500000000002</v>
      </c>
      <c r="C721">
        <v>0</v>
      </c>
      <c r="D721">
        <v>0</v>
      </c>
      <c r="E721">
        <v>0</v>
      </c>
      <c r="F721">
        <v>0</v>
      </c>
      <c r="G721">
        <v>3.10567E-2</v>
      </c>
      <c r="H721">
        <v>1</v>
      </c>
      <c r="I721">
        <v>0</v>
      </c>
    </row>
    <row r="722" spans="1:25" x14ac:dyDescent="0.25">
      <c r="A722" t="s">
        <v>38</v>
      </c>
      <c r="B722">
        <v>363.72</v>
      </c>
      <c r="C722">
        <v>0</v>
      </c>
      <c r="D722">
        <v>0</v>
      </c>
      <c r="E722">
        <v>0</v>
      </c>
      <c r="F722">
        <v>0</v>
      </c>
      <c r="G722">
        <v>3.1458699999999999E-2</v>
      </c>
      <c r="H722">
        <v>1</v>
      </c>
      <c r="I722">
        <v>0</v>
      </c>
    </row>
    <row r="723" spans="1:25" x14ac:dyDescent="0.25">
      <c r="A723" t="s">
        <v>38</v>
      </c>
      <c r="B723">
        <v>366.58300000000003</v>
      </c>
      <c r="C723">
        <v>0</v>
      </c>
      <c r="D723">
        <v>0</v>
      </c>
      <c r="E723">
        <v>0</v>
      </c>
      <c r="F723">
        <v>0</v>
      </c>
      <c r="G723">
        <v>3.87266E-2</v>
      </c>
      <c r="H723">
        <v>1</v>
      </c>
      <c r="I723">
        <v>0</v>
      </c>
    </row>
    <row r="724" spans="1:25" x14ac:dyDescent="0.25">
      <c r="A724" t="s">
        <v>38</v>
      </c>
      <c r="B724">
        <v>365.52499999999998</v>
      </c>
      <c r="C724">
        <v>0</v>
      </c>
      <c r="D724">
        <v>0</v>
      </c>
      <c r="E724">
        <v>0</v>
      </c>
      <c r="F724">
        <v>0</v>
      </c>
      <c r="G724">
        <v>3.7464200000000003E-2</v>
      </c>
      <c r="H724">
        <v>1</v>
      </c>
      <c r="I724">
        <v>0</v>
      </c>
    </row>
    <row r="725" spans="1:25" x14ac:dyDescent="0.25">
      <c r="A725" t="s">
        <v>38</v>
      </c>
      <c r="B725">
        <v>369.13900000000001</v>
      </c>
      <c r="C725">
        <v>0</v>
      </c>
      <c r="D725">
        <v>0</v>
      </c>
      <c r="E725">
        <v>0</v>
      </c>
      <c r="F725">
        <v>0</v>
      </c>
      <c r="G725">
        <v>3.1458699999999999E-2</v>
      </c>
      <c r="H725">
        <v>1</v>
      </c>
      <c r="I725">
        <v>0</v>
      </c>
    </row>
    <row r="726" spans="1:25" x14ac:dyDescent="0.25">
      <c r="A726" t="s">
        <v>38</v>
      </c>
      <c r="B726">
        <v>394.17599999999999</v>
      </c>
      <c r="C726">
        <v>0</v>
      </c>
      <c r="D726">
        <v>0</v>
      </c>
      <c r="E726">
        <v>0</v>
      </c>
      <c r="F726">
        <v>0</v>
      </c>
      <c r="G726">
        <v>3.4576500000000003E-2</v>
      </c>
      <c r="H726">
        <v>1</v>
      </c>
      <c r="I726">
        <v>0</v>
      </c>
    </row>
    <row r="727" spans="1:25" x14ac:dyDescent="0.25">
      <c r="A727" t="s">
        <v>38</v>
      </c>
      <c r="B727">
        <v>364.06299999999999</v>
      </c>
      <c r="C727">
        <v>0</v>
      </c>
      <c r="D727">
        <v>0</v>
      </c>
      <c r="E727">
        <v>0</v>
      </c>
      <c r="F727">
        <v>0</v>
      </c>
      <c r="G727">
        <v>3.1458699999999999E-2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38</v>
      </c>
      <c r="B728">
        <v>364.40300000000002</v>
      </c>
      <c r="C728">
        <v>0</v>
      </c>
      <c r="D728">
        <v>0</v>
      </c>
      <c r="E728">
        <v>0</v>
      </c>
      <c r="F728">
        <v>0</v>
      </c>
      <c r="G728">
        <v>2.9622699999999998E-2</v>
      </c>
      <c r="H728">
        <v>1</v>
      </c>
      <c r="I728">
        <v>0</v>
      </c>
      <c r="R728">
        <f>AVERAGE(B679:B728)</f>
        <v>366.95553999999987</v>
      </c>
      <c r="S728">
        <f>AVERAGE(C679:C728)</f>
        <v>0</v>
      </c>
      <c r="U728">
        <f>_xlfn.VAR.P(B679:B728)</f>
        <v>38.947645688399966</v>
      </c>
      <c r="V728">
        <f>_xlfn.VAR.P(C679:C728)</f>
        <v>0</v>
      </c>
      <c r="X728">
        <f>1.96*SQRT(U728)/50</f>
        <v>0.24463955172993374</v>
      </c>
      <c r="Y728">
        <f>1.96*SQRT(V728)/50</f>
        <v>0</v>
      </c>
    </row>
    <row r="729" spans="1:25" x14ac:dyDescent="0.25">
      <c r="A729" t="s">
        <v>38</v>
      </c>
      <c r="B729">
        <v>18386.261699999999</v>
      </c>
      <c r="C729" t="s">
        <v>36</v>
      </c>
      <c r="U729" t="s">
        <v>81</v>
      </c>
    </row>
    <row r="730" spans="1:25" x14ac:dyDescent="0.25">
      <c r="A730" t="s">
        <v>39</v>
      </c>
      <c r="B730">
        <v>369.24099999999999</v>
      </c>
      <c r="C730">
        <v>363.09899999999999</v>
      </c>
      <c r="D730">
        <v>334.87599999999998</v>
      </c>
      <c r="E730">
        <v>97.329800000000006</v>
      </c>
      <c r="F730">
        <v>0</v>
      </c>
      <c r="G730">
        <v>3.60836E-2</v>
      </c>
      <c r="H730">
        <v>1</v>
      </c>
      <c r="I730">
        <v>0</v>
      </c>
      <c r="U730">
        <f>_xlfn.STDEV.P(B679:B728)</f>
        <v>6.2408048910697378</v>
      </c>
      <c r="V730">
        <f>_xlfn.STDEV.P(C679:C728)</f>
        <v>0</v>
      </c>
    </row>
    <row r="731" spans="1:25" x14ac:dyDescent="0.25">
      <c r="A731" t="s">
        <v>39</v>
      </c>
      <c r="B731">
        <v>371.44200000000001</v>
      </c>
      <c r="C731">
        <v>365.94400000000002</v>
      </c>
      <c r="D731">
        <v>335.78300000000002</v>
      </c>
      <c r="E731">
        <v>97.364900000000006</v>
      </c>
      <c r="F731">
        <v>0</v>
      </c>
      <c r="G731">
        <v>1.08898E-2</v>
      </c>
      <c r="H731">
        <v>1</v>
      </c>
      <c r="I731">
        <v>0</v>
      </c>
    </row>
    <row r="732" spans="1:25" x14ac:dyDescent="0.25">
      <c r="A732" t="s">
        <v>39</v>
      </c>
      <c r="B732">
        <v>366.767</v>
      </c>
      <c r="C732">
        <v>361.041</v>
      </c>
      <c r="D732">
        <v>335.20800000000003</v>
      </c>
      <c r="E732">
        <v>97.307900000000004</v>
      </c>
      <c r="F732">
        <v>0</v>
      </c>
      <c r="G732">
        <v>3.1458699999999999E-2</v>
      </c>
      <c r="H732">
        <v>1</v>
      </c>
      <c r="I732">
        <v>0</v>
      </c>
    </row>
    <row r="733" spans="1:25" x14ac:dyDescent="0.25">
      <c r="A733" t="s">
        <v>39</v>
      </c>
      <c r="B733">
        <v>370.26400000000001</v>
      </c>
      <c r="C733">
        <v>364.73</v>
      </c>
      <c r="D733">
        <v>334.81700000000001</v>
      </c>
      <c r="E733">
        <v>97.330600000000004</v>
      </c>
      <c r="F733">
        <v>0</v>
      </c>
      <c r="G733">
        <v>3.3941699999999998E-2</v>
      </c>
      <c r="H733">
        <v>1</v>
      </c>
      <c r="I733">
        <v>0</v>
      </c>
    </row>
    <row r="734" spans="1:25" x14ac:dyDescent="0.25">
      <c r="A734" t="s">
        <v>39</v>
      </c>
      <c r="B734">
        <v>367.363</v>
      </c>
      <c r="C734">
        <v>361.54</v>
      </c>
      <c r="D734">
        <v>335.32900000000001</v>
      </c>
      <c r="E734">
        <v>97.3185</v>
      </c>
      <c r="F734">
        <v>0</v>
      </c>
      <c r="G734">
        <v>3.1458699999999999E-2</v>
      </c>
      <c r="H734">
        <v>1</v>
      </c>
      <c r="I734">
        <v>0</v>
      </c>
    </row>
    <row r="735" spans="1:25" x14ac:dyDescent="0.25">
      <c r="A735" t="s">
        <v>39</v>
      </c>
      <c r="B735">
        <v>366.065</v>
      </c>
      <c r="C735">
        <v>360.38</v>
      </c>
      <c r="D735">
        <v>335.11</v>
      </c>
      <c r="E735">
        <v>97.337100000000007</v>
      </c>
      <c r="F735">
        <v>0</v>
      </c>
      <c r="G735">
        <v>3.3830399999999997E-2</v>
      </c>
      <c r="H735">
        <v>1</v>
      </c>
      <c r="I735">
        <v>0</v>
      </c>
    </row>
    <row r="736" spans="1:25" x14ac:dyDescent="0.25">
      <c r="A736" t="s">
        <v>39</v>
      </c>
      <c r="B736">
        <v>367.91899999999998</v>
      </c>
      <c r="C736">
        <v>362.56599999999997</v>
      </c>
      <c r="D736">
        <v>334.81400000000002</v>
      </c>
      <c r="E736">
        <v>97.334299999999999</v>
      </c>
      <c r="F736">
        <v>0</v>
      </c>
      <c r="G736">
        <v>3.87283E-2</v>
      </c>
      <c r="H736">
        <v>1</v>
      </c>
      <c r="I736">
        <v>0</v>
      </c>
    </row>
    <row r="737" spans="1:9" x14ac:dyDescent="0.25">
      <c r="A737" t="s">
        <v>39</v>
      </c>
      <c r="B737">
        <v>375.65699999999998</v>
      </c>
      <c r="C737">
        <v>369.84699999999998</v>
      </c>
      <c r="D737">
        <v>336.27699999999999</v>
      </c>
      <c r="E737">
        <v>97.298699999999997</v>
      </c>
      <c r="F737">
        <v>0</v>
      </c>
      <c r="G737">
        <v>3.1458699999999999E-2</v>
      </c>
      <c r="H737">
        <v>1</v>
      </c>
      <c r="I737">
        <v>0</v>
      </c>
    </row>
    <row r="738" spans="1:9" x14ac:dyDescent="0.25">
      <c r="A738" t="s">
        <v>39</v>
      </c>
      <c r="B738">
        <v>367.14499999999998</v>
      </c>
      <c r="C738">
        <v>361.27699999999999</v>
      </c>
      <c r="D738">
        <v>334.62799999999999</v>
      </c>
      <c r="E738">
        <v>97.380799999999994</v>
      </c>
      <c r="F738">
        <v>0</v>
      </c>
      <c r="G738">
        <v>3.1458699999999999E-2</v>
      </c>
      <c r="H738">
        <v>1</v>
      </c>
      <c r="I738">
        <v>0</v>
      </c>
    </row>
    <row r="739" spans="1:9" x14ac:dyDescent="0.25">
      <c r="A739" t="s">
        <v>39</v>
      </c>
      <c r="B739">
        <v>365.541</v>
      </c>
      <c r="C739">
        <v>360</v>
      </c>
      <c r="D739">
        <v>334.63200000000001</v>
      </c>
      <c r="E739">
        <v>97.375</v>
      </c>
      <c r="F739">
        <v>0</v>
      </c>
      <c r="G739">
        <v>3.1458699999999999E-2</v>
      </c>
      <c r="H739">
        <v>1</v>
      </c>
      <c r="I739">
        <v>0</v>
      </c>
    </row>
    <row r="740" spans="1:9" x14ac:dyDescent="0.25">
      <c r="A740" t="s">
        <v>39</v>
      </c>
      <c r="B740">
        <v>367.267</v>
      </c>
      <c r="C740">
        <v>361.91399999999999</v>
      </c>
      <c r="D740">
        <v>335.12700000000001</v>
      </c>
      <c r="E740">
        <v>97.320999999999998</v>
      </c>
      <c r="F740">
        <v>0</v>
      </c>
      <c r="G740">
        <v>3.8837999999999998E-2</v>
      </c>
      <c r="H740">
        <v>1</v>
      </c>
      <c r="I740">
        <v>0</v>
      </c>
    </row>
    <row r="741" spans="1:9" x14ac:dyDescent="0.25">
      <c r="A741" t="s">
        <v>39</v>
      </c>
      <c r="B741">
        <v>364.322</v>
      </c>
      <c r="C741">
        <v>358.71100000000001</v>
      </c>
      <c r="D741">
        <v>334.71699999999998</v>
      </c>
      <c r="E741">
        <v>97.325199999999995</v>
      </c>
      <c r="F741">
        <v>0</v>
      </c>
      <c r="G741">
        <v>3.8348899999999998E-2</v>
      </c>
      <c r="H741">
        <v>1</v>
      </c>
      <c r="I741">
        <v>0</v>
      </c>
    </row>
    <row r="742" spans="1:9" x14ac:dyDescent="0.25">
      <c r="A742" t="s">
        <v>39</v>
      </c>
      <c r="B742">
        <v>371.82799999999997</v>
      </c>
      <c r="C742">
        <v>366.42700000000002</v>
      </c>
      <c r="D742">
        <v>334.96499999999997</v>
      </c>
      <c r="E742">
        <v>97.246600000000001</v>
      </c>
      <c r="F742">
        <v>0</v>
      </c>
      <c r="G742">
        <v>3.5189100000000001E-2</v>
      </c>
      <c r="H742">
        <v>1</v>
      </c>
      <c r="I742">
        <v>0</v>
      </c>
    </row>
    <row r="743" spans="1:9" x14ac:dyDescent="0.25">
      <c r="A743" t="s">
        <v>39</v>
      </c>
      <c r="B743">
        <v>372.42099999999999</v>
      </c>
      <c r="C743">
        <v>367.08600000000001</v>
      </c>
      <c r="D743">
        <v>335.70100000000002</v>
      </c>
      <c r="E743">
        <v>97.3108</v>
      </c>
      <c r="F743">
        <v>0</v>
      </c>
      <c r="G743">
        <v>3.1458699999999999E-2</v>
      </c>
      <c r="H743">
        <v>1</v>
      </c>
      <c r="I743">
        <v>0</v>
      </c>
    </row>
    <row r="744" spans="1:9" x14ac:dyDescent="0.25">
      <c r="A744" t="s">
        <v>39</v>
      </c>
      <c r="B744">
        <v>362.90899999999999</v>
      </c>
      <c r="C744">
        <v>357.411</v>
      </c>
      <c r="D744">
        <v>333.94400000000002</v>
      </c>
      <c r="E744">
        <v>97.302599999999998</v>
      </c>
      <c r="F744">
        <v>0</v>
      </c>
      <c r="G744">
        <v>3.1458699999999999E-2</v>
      </c>
      <c r="H744">
        <v>1</v>
      </c>
      <c r="I744">
        <v>0</v>
      </c>
    </row>
    <row r="745" spans="1:9" x14ac:dyDescent="0.25">
      <c r="A745" t="s">
        <v>39</v>
      </c>
      <c r="B745">
        <v>367.49900000000002</v>
      </c>
      <c r="C745">
        <v>361.96300000000002</v>
      </c>
      <c r="D745">
        <v>335.42399999999998</v>
      </c>
      <c r="E745">
        <v>97.2804</v>
      </c>
      <c r="F745">
        <v>0</v>
      </c>
      <c r="G745">
        <v>3.1458699999999999E-2</v>
      </c>
      <c r="H745">
        <v>1</v>
      </c>
      <c r="I745">
        <v>0</v>
      </c>
    </row>
    <row r="746" spans="1:9" x14ac:dyDescent="0.25">
      <c r="A746" t="s">
        <v>39</v>
      </c>
      <c r="B746">
        <v>368.21300000000002</v>
      </c>
      <c r="C746">
        <v>362.76400000000001</v>
      </c>
      <c r="D746">
        <v>335.33199999999999</v>
      </c>
      <c r="E746">
        <v>97.321399999999997</v>
      </c>
      <c r="F746">
        <v>0</v>
      </c>
      <c r="G746">
        <v>3.1458699999999999E-2</v>
      </c>
      <c r="H746">
        <v>1</v>
      </c>
      <c r="I746">
        <v>0</v>
      </c>
    </row>
    <row r="747" spans="1:9" x14ac:dyDescent="0.25">
      <c r="A747" t="s">
        <v>39</v>
      </c>
      <c r="B747">
        <v>363.46199999999999</v>
      </c>
      <c r="C747">
        <v>357.38799999999998</v>
      </c>
      <c r="D747">
        <v>334.25099999999998</v>
      </c>
      <c r="E747">
        <v>97.34</v>
      </c>
      <c r="F747">
        <v>0</v>
      </c>
      <c r="G747">
        <v>3.1458699999999999E-2</v>
      </c>
      <c r="H747">
        <v>1</v>
      </c>
      <c r="I747">
        <v>0</v>
      </c>
    </row>
    <row r="748" spans="1:9" x14ac:dyDescent="0.25">
      <c r="A748" t="s">
        <v>39</v>
      </c>
      <c r="B748">
        <v>364.71699999999998</v>
      </c>
      <c r="C748">
        <v>359.25900000000001</v>
      </c>
      <c r="D748">
        <v>334.36</v>
      </c>
      <c r="E748">
        <v>97.319000000000003</v>
      </c>
      <c r="F748">
        <v>0</v>
      </c>
      <c r="G748">
        <v>3.1458699999999999E-2</v>
      </c>
      <c r="H748">
        <v>1</v>
      </c>
      <c r="I748">
        <v>0</v>
      </c>
    </row>
    <row r="749" spans="1:9" x14ac:dyDescent="0.25">
      <c r="A749" t="s">
        <v>39</v>
      </c>
      <c r="B749">
        <v>372.91800000000001</v>
      </c>
      <c r="C749">
        <v>367.505</v>
      </c>
      <c r="D749">
        <v>336.01799999999997</v>
      </c>
      <c r="E749">
        <v>97.340400000000002</v>
      </c>
      <c r="F749">
        <v>0</v>
      </c>
      <c r="G749">
        <v>3.1458699999999999E-2</v>
      </c>
      <c r="H749">
        <v>1</v>
      </c>
      <c r="I749">
        <v>0</v>
      </c>
    </row>
    <row r="750" spans="1:9" x14ac:dyDescent="0.25">
      <c r="A750" t="s">
        <v>39</v>
      </c>
      <c r="B750">
        <v>362.85</v>
      </c>
      <c r="C750">
        <v>357.40199999999999</v>
      </c>
      <c r="D750">
        <v>334.077</v>
      </c>
      <c r="E750">
        <v>97.418199999999999</v>
      </c>
      <c r="F750">
        <v>0</v>
      </c>
      <c r="G750">
        <v>3.8725700000000002E-2</v>
      </c>
      <c r="H750">
        <v>1</v>
      </c>
      <c r="I750">
        <v>0</v>
      </c>
    </row>
    <row r="751" spans="1:9" x14ac:dyDescent="0.25">
      <c r="A751" t="s">
        <v>39</v>
      </c>
      <c r="B751">
        <v>364.32499999999999</v>
      </c>
      <c r="C751">
        <v>358.428</v>
      </c>
      <c r="D751">
        <v>334.40300000000002</v>
      </c>
      <c r="E751">
        <v>97.334699999999998</v>
      </c>
      <c r="F751">
        <v>0</v>
      </c>
      <c r="G751">
        <v>3.7279699999999999E-2</v>
      </c>
      <c r="H751">
        <v>1</v>
      </c>
      <c r="I751">
        <v>0</v>
      </c>
    </row>
    <row r="752" spans="1:9" x14ac:dyDescent="0.25">
      <c r="A752" t="s">
        <v>39</v>
      </c>
      <c r="B752">
        <v>362.99799999999999</v>
      </c>
      <c r="C752">
        <v>357.62799999999999</v>
      </c>
      <c r="D752">
        <v>333.69799999999998</v>
      </c>
      <c r="E752">
        <v>97.325999999999993</v>
      </c>
      <c r="F752">
        <v>0</v>
      </c>
      <c r="G752">
        <v>3.1458699999999999E-2</v>
      </c>
      <c r="H752">
        <v>1</v>
      </c>
      <c r="I752">
        <v>0</v>
      </c>
    </row>
    <row r="753" spans="1:9" x14ac:dyDescent="0.25">
      <c r="A753" t="s">
        <v>39</v>
      </c>
      <c r="B753">
        <v>363.74599999999998</v>
      </c>
      <c r="C753">
        <v>358.411</v>
      </c>
      <c r="D753">
        <v>334.36700000000002</v>
      </c>
      <c r="E753">
        <v>97.341300000000004</v>
      </c>
      <c r="F753">
        <v>0</v>
      </c>
      <c r="G753">
        <v>1.62062E-2</v>
      </c>
      <c r="H753">
        <v>1</v>
      </c>
      <c r="I753">
        <v>0</v>
      </c>
    </row>
    <row r="754" spans="1:9" x14ac:dyDescent="0.25">
      <c r="A754" t="s">
        <v>39</v>
      </c>
      <c r="B754">
        <v>367.79199999999997</v>
      </c>
      <c r="C754">
        <v>362.24400000000003</v>
      </c>
      <c r="D754">
        <v>335.11399999999998</v>
      </c>
      <c r="E754">
        <v>97.409400000000005</v>
      </c>
      <c r="F754">
        <v>0</v>
      </c>
      <c r="G754">
        <v>3.1458699999999999E-2</v>
      </c>
      <c r="H754">
        <v>1</v>
      </c>
      <c r="I754">
        <v>0</v>
      </c>
    </row>
    <row r="755" spans="1:9" x14ac:dyDescent="0.25">
      <c r="A755" t="s">
        <v>39</v>
      </c>
      <c r="B755">
        <v>363.49700000000001</v>
      </c>
      <c r="C755">
        <v>358.00599999999997</v>
      </c>
      <c r="D755">
        <v>333.86500000000001</v>
      </c>
      <c r="E755">
        <v>97.248000000000005</v>
      </c>
      <c r="F755">
        <v>0</v>
      </c>
      <c r="G755">
        <v>3.5629099999999997E-2</v>
      </c>
      <c r="H755">
        <v>1</v>
      </c>
      <c r="I755">
        <v>0</v>
      </c>
    </row>
    <row r="756" spans="1:9" x14ac:dyDescent="0.25">
      <c r="A756" t="s">
        <v>39</v>
      </c>
      <c r="B756">
        <v>370.85199999999998</v>
      </c>
      <c r="C756">
        <v>365.3</v>
      </c>
      <c r="D756">
        <v>335.15199999999999</v>
      </c>
      <c r="E756">
        <v>97.429599999999994</v>
      </c>
      <c r="F756">
        <v>0</v>
      </c>
      <c r="G756">
        <v>3.0646E-2</v>
      </c>
      <c r="H756">
        <v>1</v>
      </c>
      <c r="I756">
        <v>0</v>
      </c>
    </row>
    <row r="757" spans="1:9" x14ac:dyDescent="0.25">
      <c r="A757" t="s">
        <v>39</v>
      </c>
      <c r="B757">
        <v>364.53500000000003</v>
      </c>
      <c r="C757">
        <v>358.86200000000002</v>
      </c>
      <c r="D757">
        <v>334.82499999999999</v>
      </c>
      <c r="E757">
        <v>97.319900000000004</v>
      </c>
      <c r="F757">
        <v>0</v>
      </c>
      <c r="G757">
        <v>3.1458699999999999E-2</v>
      </c>
      <c r="H757">
        <v>1</v>
      </c>
      <c r="I757">
        <v>0</v>
      </c>
    </row>
    <row r="758" spans="1:9" x14ac:dyDescent="0.25">
      <c r="A758" t="s">
        <v>39</v>
      </c>
      <c r="B758">
        <v>365.96499999999997</v>
      </c>
      <c r="C758">
        <v>360.51799999999997</v>
      </c>
      <c r="D758">
        <v>334.38200000000001</v>
      </c>
      <c r="E758">
        <v>97.322900000000004</v>
      </c>
      <c r="F758">
        <v>0</v>
      </c>
      <c r="G758">
        <v>3.8273500000000002E-2</v>
      </c>
      <c r="H758">
        <v>1</v>
      </c>
      <c r="I758">
        <v>0</v>
      </c>
    </row>
    <row r="759" spans="1:9" x14ac:dyDescent="0.25">
      <c r="A759" t="s">
        <v>39</v>
      </c>
      <c r="B759">
        <v>377.10199999999998</v>
      </c>
      <c r="C759">
        <v>371.55</v>
      </c>
      <c r="D759">
        <v>335.84300000000002</v>
      </c>
      <c r="E759">
        <v>97.326099999999997</v>
      </c>
      <c r="F759">
        <v>0</v>
      </c>
      <c r="G759">
        <v>3.1458699999999999E-2</v>
      </c>
      <c r="H759">
        <v>1</v>
      </c>
      <c r="I759">
        <v>0</v>
      </c>
    </row>
    <row r="760" spans="1:9" x14ac:dyDescent="0.25">
      <c r="A760" t="s">
        <v>39</v>
      </c>
      <c r="B760">
        <v>374.69600000000003</v>
      </c>
      <c r="C760">
        <v>369.10500000000002</v>
      </c>
      <c r="D760">
        <v>336.06799999999998</v>
      </c>
      <c r="E760">
        <v>97.387200000000007</v>
      </c>
      <c r="F760">
        <v>0</v>
      </c>
      <c r="G760">
        <v>3.1458699999999999E-2</v>
      </c>
      <c r="H760">
        <v>1</v>
      </c>
      <c r="I760">
        <v>0</v>
      </c>
    </row>
    <row r="761" spans="1:9" x14ac:dyDescent="0.25">
      <c r="A761" t="s">
        <v>39</v>
      </c>
      <c r="B761">
        <v>382.15199999999999</v>
      </c>
      <c r="C761">
        <v>376.87</v>
      </c>
      <c r="D761">
        <v>336.90600000000001</v>
      </c>
      <c r="E761">
        <v>97.247299999999996</v>
      </c>
      <c r="F761">
        <v>0</v>
      </c>
      <c r="G761">
        <v>1.44983E-2</v>
      </c>
      <c r="H761">
        <v>1</v>
      </c>
      <c r="I761">
        <v>0</v>
      </c>
    </row>
    <row r="762" spans="1:9" x14ac:dyDescent="0.25">
      <c r="A762" t="s">
        <v>39</v>
      </c>
      <c r="B762">
        <v>379.27300000000002</v>
      </c>
      <c r="C762">
        <v>373.53199999999998</v>
      </c>
      <c r="D762">
        <v>336.34100000000001</v>
      </c>
      <c r="E762">
        <v>97.378799999999998</v>
      </c>
      <c r="F762">
        <v>0</v>
      </c>
      <c r="G762">
        <v>3.1458699999999999E-2</v>
      </c>
      <c r="H762">
        <v>1</v>
      </c>
      <c r="I762">
        <v>0</v>
      </c>
    </row>
    <row r="763" spans="1:9" x14ac:dyDescent="0.25">
      <c r="A763" t="s">
        <v>39</v>
      </c>
      <c r="B763">
        <v>380.78399999999999</v>
      </c>
      <c r="C763">
        <v>375.12299999999999</v>
      </c>
      <c r="D763">
        <v>336.27100000000002</v>
      </c>
      <c r="E763">
        <v>97.242699999999999</v>
      </c>
      <c r="F763">
        <v>0</v>
      </c>
      <c r="G763">
        <v>2.9391899999999999E-2</v>
      </c>
      <c r="H763">
        <v>1</v>
      </c>
      <c r="I763">
        <v>0</v>
      </c>
    </row>
    <row r="764" spans="1:9" x14ac:dyDescent="0.25">
      <c r="A764" t="s">
        <v>39</v>
      </c>
      <c r="B764">
        <v>381.24799999999999</v>
      </c>
      <c r="C764">
        <v>375.90699999999998</v>
      </c>
      <c r="D764">
        <v>336.86700000000002</v>
      </c>
      <c r="E764">
        <v>97.420699999999997</v>
      </c>
      <c r="F764">
        <v>0</v>
      </c>
      <c r="G764">
        <v>3.1458699999999999E-2</v>
      </c>
      <c r="H764">
        <v>1</v>
      </c>
      <c r="I764">
        <v>0</v>
      </c>
    </row>
    <row r="765" spans="1:9" x14ac:dyDescent="0.25">
      <c r="A765" t="s">
        <v>39</v>
      </c>
      <c r="B765">
        <v>381.91300000000001</v>
      </c>
      <c r="C765">
        <v>376.226</v>
      </c>
      <c r="D765">
        <v>336.00599999999997</v>
      </c>
      <c r="E765">
        <v>97.221699999999998</v>
      </c>
      <c r="F765">
        <v>0</v>
      </c>
      <c r="G765">
        <v>3.35465E-2</v>
      </c>
      <c r="H765">
        <v>1</v>
      </c>
      <c r="I765">
        <v>0</v>
      </c>
    </row>
    <row r="766" spans="1:9" x14ac:dyDescent="0.25">
      <c r="A766" t="s">
        <v>39</v>
      </c>
      <c r="B766">
        <v>384.88400000000001</v>
      </c>
      <c r="C766">
        <v>379.30200000000002</v>
      </c>
      <c r="D766">
        <v>336.61</v>
      </c>
      <c r="E766">
        <v>97.340699999999998</v>
      </c>
      <c r="F766">
        <v>0</v>
      </c>
      <c r="G766">
        <v>3.8838200000000003E-2</v>
      </c>
      <c r="H766">
        <v>1</v>
      </c>
      <c r="I766">
        <v>0</v>
      </c>
    </row>
    <row r="767" spans="1:9" x14ac:dyDescent="0.25">
      <c r="A767" t="s">
        <v>39</v>
      </c>
      <c r="B767">
        <v>376.06200000000001</v>
      </c>
      <c r="C767">
        <v>370.69799999999998</v>
      </c>
      <c r="D767">
        <v>335.85300000000001</v>
      </c>
      <c r="E767">
        <v>97.353800000000007</v>
      </c>
      <c r="F767">
        <v>0</v>
      </c>
      <c r="G767">
        <v>3.6258899999999997E-2</v>
      </c>
      <c r="H767">
        <v>1</v>
      </c>
      <c r="I767">
        <v>0</v>
      </c>
    </row>
    <row r="768" spans="1:9" x14ac:dyDescent="0.25">
      <c r="A768" t="s">
        <v>39</v>
      </c>
      <c r="B768">
        <v>385.91300000000001</v>
      </c>
      <c r="C768">
        <v>380.42399999999998</v>
      </c>
      <c r="D768">
        <v>336.47699999999998</v>
      </c>
      <c r="E768">
        <v>97.289100000000005</v>
      </c>
      <c r="F768">
        <v>0</v>
      </c>
      <c r="G768">
        <v>3.6896900000000003E-2</v>
      </c>
      <c r="H768">
        <v>1</v>
      </c>
      <c r="I768">
        <v>0</v>
      </c>
    </row>
    <row r="769" spans="1:25" x14ac:dyDescent="0.25">
      <c r="A769" t="s">
        <v>39</v>
      </c>
      <c r="B769">
        <v>382.10199999999998</v>
      </c>
      <c r="C769">
        <v>376.49799999999999</v>
      </c>
      <c r="D769">
        <v>336.30599999999998</v>
      </c>
      <c r="E769">
        <v>97.330100000000002</v>
      </c>
      <c r="F769">
        <v>0</v>
      </c>
      <c r="G769">
        <v>3.1458699999999999E-2</v>
      </c>
      <c r="H769">
        <v>1</v>
      </c>
      <c r="I769">
        <v>0</v>
      </c>
    </row>
    <row r="770" spans="1:25" x14ac:dyDescent="0.25">
      <c r="A770" t="s">
        <v>39</v>
      </c>
      <c r="B770">
        <v>380.988</v>
      </c>
      <c r="C770">
        <v>375.33600000000001</v>
      </c>
      <c r="D770">
        <v>336.52499999999998</v>
      </c>
      <c r="E770">
        <v>97.368700000000004</v>
      </c>
      <c r="F770">
        <v>0</v>
      </c>
      <c r="G770">
        <v>3.1458699999999999E-2</v>
      </c>
      <c r="H770">
        <v>1</v>
      </c>
      <c r="I770">
        <v>0</v>
      </c>
    </row>
    <row r="771" spans="1:25" x14ac:dyDescent="0.25">
      <c r="A771" t="s">
        <v>39</v>
      </c>
      <c r="B771">
        <v>390.858</v>
      </c>
      <c r="C771">
        <v>385.37400000000002</v>
      </c>
      <c r="D771">
        <v>337.03500000000003</v>
      </c>
      <c r="E771">
        <v>97.350099999999998</v>
      </c>
      <c r="F771">
        <v>0</v>
      </c>
      <c r="G771">
        <v>3.1458699999999999E-2</v>
      </c>
      <c r="H771">
        <v>1</v>
      </c>
      <c r="I771">
        <v>0</v>
      </c>
    </row>
    <row r="772" spans="1:25" x14ac:dyDescent="0.25">
      <c r="A772" t="s">
        <v>39</v>
      </c>
      <c r="B772">
        <v>372.30799999999999</v>
      </c>
      <c r="C772">
        <v>367.00099999999998</v>
      </c>
      <c r="D772">
        <v>335.31299999999999</v>
      </c>
      <c r="E772">
        <v>97.341899999999995</v>
      </c>
      <c r="F772">
        <v>0</v>
      </c>
      <c r="G772">
        <v>3.1632300000000002E-2</v>
      </c>
      <c r="H772">
        <v>1</v>
      </c>
      <c r="I772">
        <v>0</v>
      </c>
    </row>
    <row r="773" spans="1:25" x14ac:dyDescent="0.25">
      <c r="A773" t="s">
        <v>39</v>
      </c>
      <c r="B773">
        <v>366.30200000000002</v>
      </c>
      <c r="C773">
        <v>360.58800000000002</v>
      </c>
      <c r="D773">
        <v>334.60399999999998</v>
      </c>
      <c r="E773">
        <v>97.360600000000005</v>
      </c>
      <c r="F773">
        <v>0</v>
      </c>
      <c r="G773">
        <v>3.1458699999999999E-2</v>
      </c>
      <c r="H773">
        <v>1</v>
      </c>
      <c r="I773">
        <v>0</v>
      </c>
    </row>
    <row r="774" spans="1:25" x14ac:dyDescent="0.25">
      <c r="A774" t="s">
        <v>39</v>
      </c>
      <c r="B774">
        <v>370.51600000000002</v>
      </c>
      <c r="C774">
        <v>364.98</v>
      </c>
      <c r="D774">
        <v>335.30900000000003</v>
      </c>
      <c r="E774">
        <v>97.375699999999995</v>
      </c>
      <c r="F774">
        <v>0</v>
      </c>
      <c r="G774">
        <v>3.87242E-2</v>
      </c>
      <c r="H774">
        <v>1</v>
      </c>
      <c r="I774">
        <v>0</v>
      </c>
    </row>
    <row r="775" spans="1:25" x14ac:dyDescent="0.25">
      <c r="A775" t="s">
        <v>39</v>
      </c>
      <c r="B775">
        <v>373.43900000000002</v>
      </c>
      <c r="C775">
        <v>367.959</v>
      </c>
      <c r="D775">
        <v>335.66199999999998</v>
      </c>
      <c r="E775">
        <v>97.325699999999998</v>
      </c>
      <c r="F775">
        <v>0</v>
      </c>
      <c r="G775">
        <v>3.1458699999999999E-2</v>
      </c>
      <c r="H775">
        <v>1</v>
      </c>
      <c r="I775">
        <v>0</v>
      </c>
    </row>
    <row r="776" spans="1:25" x14ac:dyDescent="0.25">
      <c r="A776" t="s">
        <v>39</v>
      </c>
      <c r="B776">
        <v>374.55099999999999</v>
      </c>
      <c r="C776">
        <v>368.92599999999999</v>
      </c>
      <c r="D776">
        <v>335.66199999999998</v>
      </c>
      <c r="E776">
        <v>97.2958</v>
      </c>
      <c r="F776">
        <v>0</v>
      </c>
      <c r="G776">
        <v>3.2672899999999998E-2</v>
      </c>
      <c r="H776">
        <v>1</v>
      </c>
      <c r="I776">
        <v>0</v>
      </c>
    </row>
    <row r="777" spans="1:25" x14ac:dyDescent="0.25">
      <c r="A777" t="s">
        <v>39</v>
      </c>
      <c r="B777">
        <v>362.14</v>
      </c>
      <c r="C777">
        <v>356.536</v>
      </c>
      <c r="D777">
        <v>333.60399999999998</v>
      </c>
      <c r="E777">
        <v>97.395700000000005</v>
      </c>
      <c r="F777">
        <v>0</v>
      </c>
      <c r="G777">
        <v>3.8727299999999999E-2</v>
      </c>
      <c r="H777">
        <v>1</v>
      </c>
      <c r="I777">
        <v>0</v>
      </c>
    </row>
    <row r="778" spans="1:25" x14ac:dyDescent="0.25">
      <c r="A778" t="s">
        <v>39</v>
      </c>
      <c r="B778">
        <v>373.488</v>
      </c>
      <c r="C778">
        <v>368.05200000000002</v>
      </c>
      <c r="D778">
        <v>335.52300000000002</v>
      </c>
      <c r="E778">
        <v>97.380899999999997</v>
      </c>
      <c r="F778">
        <v>0</v>
      </c>
      <c r="G778">
        <v>3.6901799999999998E-2</v>
      </c>
      <c r="H778">
        <v>1</v>
      </c>
      <c r="I778">
        <v>0</v>
      </c>
    </row>
    <row r="779" spans="1:25" x14ac:dyDescent="0.25">
      <c r="A779" t="s">
        <v>39</v>
      </c>
      <c r="B779">
        <v>370.66699999999997</v>
      </c>
      <c r="C779">
        <v>365.04199999999997</v>
      </c>
      <c r="D779">
        <v>335.512</v>
      </c>
      <c r="E779">
        <v>97.382300000000001</v>
      </c>
      <c r="F779">
        <v>0</v>
      </c>
      <c r="G779">
        <v>3.0499999999999999E-2</v>
      </c>
      <c r="H779">
        <v>1</v>
      </c>
      <c r="I779">
        <v>0</v>
      </c>
    </row>
    <row r="780" spans="1:25" x14ac:dyDescent="0.25">
      <c r="A780" t="s">
        <v>39</v>
      </c>
      <c r="B780">
        <v>373.44299999999998</v>
      </c>
      <c r="C780">
        <v>367.97500000000002</v>
      </c>
      <c r="D780">
        <v>335.99700000000001</v>
      </c>
      <c r="E780">
        <v>97.33</v>
      </c>
      <c r="F780">
        <v>0</v>
      </c>
      <c r="G780">
        <v>2.9039100000000002E-2</v>
      </c>
      <c r="H780">
        <v>1</v>
      </c>
      <c r="I780">
        <v>0</v>
      </c>
    </row>
    <row r="781" spans="1:25" x14ac:dyDescent="0.25">
      <c r="A781" t="s">
        <v>39</v>
      </c>
      <c r="B781">
        <v>364.322</v>
      </c>
      <c r="C781">
        <v>358.245</v>
      </c>
      <c r="D781">
        <v>333.983</v>
      </c>
      <c r="E781">
        <v>97.338999999999999</v>
      </c>
      <c r="F781">
        <v>0</v>
      </c>
      <c r="G781">
        <v>3.4996600000000003E-2</v>
      </c>
      <c r="H781">
        <v>1</v>
      </c>
      <c r="I781">
        <v>0</v>
      </c>
    </row>
    <row r="782" spans="1:25" x14ac:dyDescent="0.25">
      <c r="A782" t="s">
        <v>39</v>
      </c>
      <c r="B782">
        <v>372.32799999999997</v>
      </c>
      <c r="C782">
        <v>366.572</v>
      </c>
      <c r="D782">
        <v>336.00700000000001</v>
      </c>
      <c r="E782">
        <v>97.2714</v>
      </c>
      <c r="F782">
        <v>0</v>
      </c>
      <c r="G782">
        <v>3.1458699999999999E-2</v>
      </c>
      <c r="H782">
        <v>1</v>
      </c>
      <c r="I782">
        <v>0</v>
      </c>
    </row>
    <row r="783" spans="1:25" x14ac:dyDescent="0.25">
      <c r="A783" t="s">
        <v>39</v>
      </c>
      <c r="B783">
        <v>377.78</v>
      </c>
      <c r="C783">
        <v>372.01499999999999</v>
      </c>
      <c r="D783">
        <v>337.29700000000003</v>
      </c>
      <c r="E783">
        <v>97.4148</v>
      </c>
      <c r="F783">
        <v>0</v>
      </c>
      <c r="G783">
        <v>2.9690500000000002E-2</v>
      </c>
      <c r="H783">
        <v>1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39</v>
      </c>
      <c r="B784">
        <v>374.363</v>
      </c>
      <c r="C784">
        <v>368.95800000000003</v>
      </c>
      <c r="D784">
        <v>336.10700000000003</v>
      </c>
      <c r="E784">
        <v>97.345500000000001</v>
      </c>
      <c r="F784">
        <v>0</v>
      </c>
      <c r="G784">
        <v>3.1458699999999999E-2</v>
      </c>
      <c r="H784">
        <v>1</v>
      </c>
      <c r="I784">
        <v>0</v>
      </c>
      <c r="R784">
        <f>AVERAGE(B735:B784)</f>
        <v>371.76129999999995</v>
      </c>
      <c r="S784">
        <f>AVERAGE(C735:C784)</f>
        <v>366.20181999999977</v>
      </c>
      <c r="U784">
        <f>_xlfn.VAR.P(B735:B784)</f>
        <v>50.759459250000006</v>
      </c>
      <c r="V784">
        <f>_xlfn.VAR.P(C735:C784)</f>
        <v>51.1057358276</v>
      </c>
      <c r="X784">
        <f>1.96*SQRT(U784)/50</f>
        <v>0.27928303826390888</v>
      </c>
      <c r="Y784">
        <f>1.96*SQRT(V784)/50</f>
        <v>0.28023404129784674</v>
      </c>
    </row>
    <row r="785" spans="1:9" x14ac:dyDescent="0.25">
      <c r="A785" t="s">
        <v>38</v>
      </c>
      <c r="B785">
        <v>18640.099300000002</v>
      </c>
      <c r="C785" t="s">
        <v>36</v>
      </c>
    </row>
    <row r="786" spans="1:9" x14ac:dyDescent="0.25">
      <c r="A786" t="s">
        <v>40</v>
      </c>
      <c r="B786">
        <v>297.52600000000001</v>
      </c>
      <c r="C786">
        <v>296.49</v>
      </c>
      <c r="D786">
        <v>272.517</v>
      </c>
      <c r="E786">
        <v>35.923499999999997</v>
      </c>
      <c r="F786">
        <v>0</v>
      </c>
      <c r="G786">
        <v>3.1458699999999999E-2</v>
      </c>
      <c r="H786">
        <v>1</v>
      </c>
      <c r="I786">
        <v>0</v>
      </c>
    </row>
    <row r="787" spans="1:9" x14ac:dyDescent="0.25">
      <c r="A787" t="s">
        <v>40</v>
      </c>
      <c r="B787">
        <v>302.13900000000001</v>
      </c>
      <c r="C787">
        <v>301.113</v>
      </c>
      <c r="D787">
        <v>273.51799999999997</v>
      </c>
      <c r="E787">
        <v>35.909500000000001</v>
      </c>
      <c r="F787">
        <v>0</v>
      </c>
      <c r="G787">
        <v>3.1458699999999999E-2</v>
      </c>
      <c r="H787">
        <v>1</v>
      </c>
      <c r="I787">
        <v>0</v>
      </c>
    </row>
    <row r="788" spans="1:9" x14ac:dyDescent="0.25">
      <c r="A788" t="s">
        <v>40</v>
      </c>
      <c r="B788">
        <v>297.71600000000001</v>
      </c>
      <c r="C788">
        <v>296.67700000000002</v>
      </c>
      <c r="D788">
        <v>272.37200000000001</v>
      </c>
      <c r="E788">
        <v>35.886400000000002</v>
      </c>
      <c r="F788">
        <v>0</v>
      </c>
      <c r="G788">
        <v>3.1458699999999999E-2</v>
      </c>
      <c r="H788">
        <v>1</v>
      </c>
      <c r="I788">
        <v>0</v>
      </c>
    </row>
    <row r="789" spans="1:9" x14ac:dyDescent="0.25">
      <c r="A789" t="s">
        <v>40</v>
      </c>
      <c r="B789">
        <v>296.99400000000003</v>
      </c>
      <c r="C789">
        <v>295.983</v>
      </c>
      <c r="D789">
        <v>272.51</v>
      </c>
      <c r="E789">
        <v>35.855499999999999</v>
      </c>
      <c r="F789">
        <v>0</v>
      </c>
      <c r="G789">
        <v>3.1458699999999999E-2</v>
      </c>
      <c r="H789">
        <v>1</v>
      </c>
      <c r="I789">
        <v>0</v>
      </c>
    </row>
    <row r="790" spans="1:9" x14ac:dyDescent="0.25">
      <c r="A790" t="s">
        <v>40</v>
      </c>
      <c r="B790">
        <v>301.73899999999998</v>
      </c>
      <c r="C790">
        <v>300.738</v>
      </c>
      <c r="D790">
        <v>272.71499999999997</v>
      </c>
      <c r="E790">
        <v>35.8902</v>
      </c>
      <c r="F790">
        <v>0</v>
      </c>
      <c r="G790">
        <v>3.1458699999999999E-2</v>
      </c>
      <c r="H790">
        <v>1</v>
      </c>
      <c r="I790">
        <v>0</v>
      </c>
    </row>
    <row r="791" spans="1:9" x14ac:dyDescent="0.25">
      <c r="A791" t="s">
        <v>40</v>
      </c>
      <c r="B791">
        <v>296.29399999999998</v>
      </c>
      <c r="C791">
        <v>295.29000000000002</v>
      </c>
      <c r="D791">
        <v>272.71699999999998</v>
      </c>
      <c r="E791">
        <v>35.910499999999999</v>
      </c>
      <c r="F791">
        <v>0</v>
      </c>
      <c r="G791">
        <v>3.1458699999999999E-2</v>
      </c>
      <c r="H791">
        <v>1</v>
      </c>
      <c r="I791">
        <v>0</v>
      </c>
    </row>
    <row r="792" spans="1:9" x14ac:dyDescent="0.25">
      <c r="A792" t="s">
        <v>40</v>
      </c>
      <c r="B792">
        <v>296.82499999999999</v>
      </c>
      <c r="C792">
        <v>295.85000000000002</v>
      </c>
      <c r="D792">
        <v>272.36099999999999</v>
      </c>
      <c r="E792">
        <v>35.814399999999999</v>
      </c>
      <c r="F792">
        <v>0</v>
      </c>
      <c r="G792">
        <v>3.1458699999999999E-2</v>
      </c>
      <c r="H792">
        <v>1</v>
      </c>
      <c r="I792">
        <v>0</v>
      </c>
    </row>
    <row r="793" spans="1:9" x14ac:dyDescent="0.25">
      <c r="A793" t="s">
        <v>40</v>
      </c>
      <c r="B793">
        <v>299.92399999999998</v>
      </c>
      <c r="C793">
        <v>298.88799999999998</v>
      </c>
      <c r="D793">
        <v>272.51400000000001</v>
      </c>
      <c r="E793">
        <v>35.912599999999998</v>
      </c>
      <c r="F793">
        <v>0</v>
      </c>
      <c r="G793">
        <v>3.1458699999999999E-2</v>
      </c>
      <c r="H793">
        <v>1</v>
      </c>
      <c r="I793">
        <v>0</v>
      </c>
    </row>
    <row r="794" spans="1:9" x14ac:dyDescent="0.25">
      <c r="A794" t="s">
        <v>40</v>
      </c>
      <c r="B794">
        <v>300.14699999999999</v>
      </c>
      <c r="C794">
        <v>299.08100000000002</v>
      </c>
      <c r="D794">
        <v>272.55700000000002</v>
      </c>
      <c r="E794">
        <v>35.874400000000001</v>
      </c>
      <c r="F794">
        <v>0</v>
      </c>
      <c r="G794">
        <v>3.1458699999999999E-2</v>
      </c>
      <c r="H794">
        <v>1</v>
      </c>
      <c r="I794">
        <v>0</v>
      </c>
    </row>
    <row r="795" spans="1:9" x14ac:dyDescent="0.25">
      <c r="A795" t="s">
        <v>40</v>
      </c>
      <c r="B795">
        <v>303.89299999999997</v>
      </c>
      <c r="C795">
        <v>302.88600000000002</v>
      </c>
      <c r="D795">
        <v>272.62900000000002</v>
      </c>
      <c r="E795">
        <v>35.903399999999998</v>
      </c>
      <c r="F795">
        <v>0</v>
      </c>
      <c r="G795">
        <v>3.1458699999999999E-2</v>
      </c>
      <c r="H795">
        <v>1</v>
      </c>
      <c r="I795">
        <v>0</v>
      </c>
    </row>
    <row r="796" spans="1:9" x14ac:dyDescent="0.25">
      <c r="A796" t="s">
        <v>40</v>
      </c>
      <c r="B796">
        <v>295.90300000000002</v>
      </c>
      <c r="C796">
        <v>294.91699999999997</v>
      </c>
      <c r="D796">
        <v>271.70100000000002</v>
      </c>
      <c r="E796">
        <v>35.877000000000002</v>
      </c>
      <c r="F796">
        <v>0</v>
      </c>
      <c r="G796">
        <v>3.1458699999999999E-2</v>
      </c>
      <c r="H796">
        <v>1</v>
      </c>
      <c r="I796">
        <v>0</v>
      </c>
    </row>
    <row r="797" spans="1:9" x14ac:dyDescent="0.25">
      <c r="A797" t="s">
        <v>40</v>
      </c>
      <c r="B797">
        <v>295.94600000000003</v>
      </c>
      <c r="C797">
        <v>294.947</v>
      </c>
      <c r="D797">
        <v>272.05099999999999</v>
      </c>
      <c r="E797">
        <v>35.890999999999998</v>
      </c>
      <c r="F797">
        <v>0</v>
      </c>
      <c r="G797">
        <v>3.1458699999999999E-2</v>
      </c>
      <c r="H797">
        <v>1</v>
      </c>
      <c r="I797">
        <v>0</v>
      </c>
    </row>
    <row r="798" spans="1:9" x14ac:dyDescent="0.25">
      <c r="A798" t="s">
        <v>40</v>
      </c>
      <c r="B798">
        <v>300.72399999999999</v>
      </c>
      <c r="C798">
        <v>299.44600000000003</v>
      </c>
      <c r="D798">
        <v>272.47000000000003</v>
      </c>
      <c r="E798">
        <v>35.792499999999997</v>
      </c>
      <c r="F798">
        <v>0</v>
      </c>
      <c r="G798">
        <v>3.1458699999999999E-2</v>
      </c>
      <c r="H798">
        <v>1</v>
      </c>
      <c r="I798">
        <v>0</v>
      </c>
    </row>
    <row r="799" spans="1:9" x14ac:dyDescent="0.25">
      <c r="A799" t="s">
        <v>40</v>
      </c>
      <c r="B799">
        <v>298.52699999999999</v>
      </c>
      <c r="C799">
        <v>297.50900000000001</v>
      </c>
      <c r="D799">
        <v>272.90199999999999</v>
      </c>
      <c r="E799">
        <v>35.906100000000002</v>
      </c>
      <c r="F799">
        <v>0</v>
      </c>
      <c r="G799">
        <v>3.1458699999999999E-2</v>
      </c>
      <c r="H799">
        <v>1</v>
      </c>
      <c r="I799">
        <v>0</v>
      </c>
    </row>
    <row r="800" spans="1:9" x14ac:dyDescent="0.25">
      <c r="A800" t="s">
        <v>40</v>
      </c>
      <c r="B800">
        <v>295.70400000000001</v>
      </c>
      <c r="C800">
        <v>294.697</v>
      </c>
      <c r="D800">
        <v>272.03399999999999</v>
      </c>
      <c r="E800">
        <v>35.898099999999999</v>
      </c>
      <c r="F800">
        <v>0</v>
      </c>
      <c r="G800">
        <v>3.1458699999999999E-2</v>
      </c>
      <c r="H800">
        <v>1</v>
      </c>
      <c r="I800">
        <v>0</v>
      </c>
    </row>
    <row r="801" spans="1:9" x14ac:dyDescent="0.25">
      <c r="A801" t="s">
        <v>40</v>
      </c>
      <c r="B801">
        <v>307.66500000000002</v>
      </c>
      <c r="C801">
        <v>306.56200000000001</v>
      </c>
      <c r="D801">
        <v>272.774</v>
      </c>
      <c r="E801">
        <v>35.845199999999998</v>
      </c>
      <c r="F801">
        <v>0</v>
      </c>
      <c r="G801">
        <v>3.1458699999999999E-2</v>
      </c>
      <c r="H801">
        <v>1</v>
      </c>
      <c r="I801">
        <v>0</v>
      </c>
    </row>
    <row r="802" spans="1:9" x14ac:dyDescent="0.25">
      <c r="A802" t="s">
        <v>40</v>
      </c>
      <c r="B802">
        <v>295.92700000000002</v>
      </c>
      <c r="C802">
        <v>294.81099999999998</v>
      </c>
      <c r="D802">
        <v>272.24700000000001</v>
      </c>
      <c r="E802">
        <v>35.8628</v>
      </c>
      <c r="F802">
        <v>0</v>
      </c>
      <c r="G802">
        <v>3.1458699999999999E-2</v>
      </c>
      <c r="H802">
        <v>1</v>
      </c>
      <c r="I802">
        <v>0</v>
      </c>
    </row>
    <row r="803" spans="1:9" x14ac:dyDescent="0.25">
      <c r="A803" t="s">
        <v>40</v>
      </c>
      <c r="B803">
        <v>298.76799999999997</v>
      </c>
      <c r="C803">
        <v>297.66800000000001</v>
      </c>
      <c r="D803">
        <v>272.74099999999999</v>
      </c>
      <c r="E803">
        <v>35.8904</v>
      </c>
      <c r="F803">
        <v>0</v>
      </c>
      <c r="G803">
        <v>3.1458699999999999E-2</v>
      </c>
      <c r="H803">
        <v>1</v>
      </c>
      <c r="I803">
        <v>0</v>
      </c>
    </row>
    <row r="804" spans="1:9" x14ac:dyDescent="0.25">
      <c r="A804" t="s">
        <v>40</v>
      </c>
      <c r="B804">
        <v>302.673</v>
      </c>
      <c r="C804">
        <v>301.62700000000001</v>
      </c>
      <c r="D804">
        <v>273.37900000000002</v>
      </c>
      <c r="E804">
        <v>35.89</v>
      </c>
      <c r="F804">
        <v>0</v>
      </c>
      <c r="G804">
        <v>3.1458699999999999E-2</v>
      </c>
      <c r="H804">
        <v>1</v>
      </c>
      <c r="I804">
        <v>0</v>
      </c>
    </row>
    <row r="805" spans="1:9" x14ac:dyDescent="0.25">
      <c r="A805" t="s">
        <v>40</v>
      </c>
      <c r="B805">
        <v>296.24</v>
      </c>
      <c r="C805">
        <v>295.09100000000001</v>
      </c>
      <c r="D805">
        <v>272.36200000000002</v>
      </c>
      <c r="E805">
        <v>35.924700000000001</v>
      </c>
      <c r="F805">
        <v>0</v>
      </c>
      <c r="G805">
        <v>3.1458699999999999E-2</v>
      </c>
      <c r="H805">
        <v>1</v>
      </c>
      <c r="I805">
        <v>0</v>
      </c>
    </row>
    <row r="806" spans="1:9" x14ac:dyDescent="0.25">
      <c r="A806" t="s">
        <v>40</v>
      </c>
      <c r="B806">
        <v>315.185</v>
      </c>
      <c r="C806">
        <v>296.173</v>
      </c>
      <c r="D806">
        <v>272.15300000000002</v>
      </c>
      <c r="E806">
        <v>35.838000000000001</v>
      </c>
      <c r="F806">
        <v>0</v>
      </c>
      <c r="G806">
        <v>3.1458699999999999E-2</v>
      </c>
      <c r="H806">
        <v>1</v>
      </c>
      <c r="I806">
        <v>0</v>
      </c>
    </row>
    <row r="807" spans="1:9" x14ac:dyDescent="0.25">
      <c r="A807" t="s">
        <v>40</v>
      </c>
      <c r="B807">
        <v>299.50599999999997</v>
      </c>
      <c r="C807">
        <v>298.33800000000002</v>
      </c>
      <c r="D807">
        <v>272.233</v>
      </c>
      <c r="E807">
        <v>35.824100000000001</v>
      </c>
      <c r="F807">
        <v>0</v>
      </c>
      <c r="G807">
        <v>3.1458699999999999E-2</v>
      </c>
      <c r="H807">
        <v>1</v>
      </c>
      <c r="I807">
        <v>0</v>
      </c>
    </row>
    <row r="808" spans="1:9" x14ac:dyDescent="0.25">
      <c r="A808" t="s">
        <v>40</v>
      </c>
      <c r="B808">
        <v>300.346</v>
      </c>
      <c r="C808">
        <v>299.137</v>
      </c>
      <c r="D808">
        <v>273.12099999999998</v>
      </c>
      <c r="E808">
        <v>35.8399</v>
      </c>
      <c r="F808">
        <v>0</v>
      </c>
      <c r="G808">
        <v>3.1458699999999999E-2</v>
      </c>
      <c r="H808">
        <v>1</v>
      </c>
      <c r="I808">
        <v>0</v>
      </c>
    </row>
    <row r="809" spans="1:9" x14ac:dyDescent="0.25">
      <c r="A809" t="s">
        <v>40</v>
      </c>
      <c r="B809">
        <v>295.774</v>
      </c>
      <c r="C809">
        <v>294.72399999999999</v>
      </c>
      <c r="D809">
        <v>272.161</v>
      </c>
      <c r="E809">
        <v>35.897100000000002</v>
      </c>
      <c r="F809">
        <v>0</v>
      </c>
      <c r="G809">
        <v>3.1458699999999999E-2</v>
      </c>
      <c r="H809">
        <v>1</v>
      </c>
      <c r="I809">
        <v>0</v>
      </c>
    </row>
    <row r="810" spans="1:9" x14ac:dyDescent="0.25">
      <c r="A810" t="s">
        <v>40</v>
      </c>
      <c r="B810">
        <v>297.20100000000002</v>
      </c>
      <c r="C810">
        <v>296.11200000000002</v>
      </c>
      <c r="D810">
        <v>272.48500000000001</v>
      </c>
      <c r="E810">
        <v>35.8598</v>
      </c>
      <c r="F810">
        <v>0</v>
      </c>
      <c r="G810">
        <v>3.1458699999999999E-2</v>
      </c>
      <c r="H810">
        <v>1</v>
      </c>
      <c r="I810">
        <v>0</v>
      </c>
    </row>
    <row r="811" spans="1:9" x14ac:dyDescent="0.25">
      <c r="A811" t="s">
        <v>40</v>
      </c>
      <c r="B811">
        <v>305.38099999999997</v>
      </c>
      <c r="C811">
        <v>304.26900000000001</v>
      </c>
      <c r="D811">
        <v>272.65600000000001</v>
      </c>
      <c r="E811">
        <v>35.896999999999998</v>
      </c>
      <c r="F811">
        <v>0</v>
      </c>
      <c r="G811">
        <v>3.1458699999999999E-2</v>
      </c>
      <c r="H811">
        <v>1</v>
      </c>
      <c r="I811">
        <v>0</v>
      </c>
    </row>
    <row r="812" spans="1:9" x14ac:dyDescent="0.25">
      <c r="A812" t="s">
        <v>40</v>
      </c>
      <c r="B812">
        <v>295.5</v>
      </c>
      <c r="C812">
        <v>294.40100000000001</v>
      </c>
      <c r="D812">
        <v>272.02499999999998</v>
      </c>
      <c r="E812">
        <v>35.893900000000002</v>
      </c>
      <c r="F812">
        <v>0</v>
      </c>
      <c r="G812">
        <v>3.1458699999999999E-2</v>
      </c>
      <c r="H812">
        <v>1</v>
      </c>
      <c r="I812">
        <v>0</v>
      </c>
    </row>
    <row r="813" spans="1:9" x14ac:dyDescent="0.25">
      <c r="A813" t="s">
        <v>40</v>
      </c>
      <c r="B813">
        <v>296.54700000000003</v>
      </c>
      <c r="C813">
        <v>295.36099999999999</v>
      </c>
      <c r="D813">
        <v>271.66800000000001</v>
      </c>
      <c r="E813">
        <v>35.862499999999997</v>
      </c>
      <c r="F813">
        <v>0</v>
      </c>
      <c r="G813">
        <v>3.1458699999999999E-2</v>
      </c>
      <c r="H813">
        <v>1</v>
      </c>
      <c r="I813">
        <v>0</v>
      </c>
    </row>
    <row r="814" spans="1:9" x14ac:dyDescent="0.25">
      <c r="A814" t="s">
        <v>40</v>
      </c>
      <c r="B814">
        <v>295.90100000000001</v>
      </c>
      <c r="C814">
        <v>294.73099999999999</v>
      </c>
      <c r="D814">
        <v>272.01600000000002</v>
      </c>
      <c r="E814">
        <v>35.883499999999998</v>
      </c>
      <c r="F814">
        <v>0</v>
      </c>
      <c r="G814">
        <v>3.1458699999999999E-2</v>
      </c>
      <c r="H814">
        <v>1</v>
      </c>
      <c r="I814">
        <v>0</v>
      </c>
    </row>
    <row r="815" spans="1:9" x14ac:dyDescent="0.25">
      <c r="A815" t="s">
        <v>40</v>
      </c>
      <c r="B815">
        <v>299.85599999999999</v>
      </c>
      <c r="C815">
        <v>298.82799999999997</v>
      </c>
      <c r="D815">
        <v>272.31700000000001</v>
      </c>
      <c r="E815">
        <v>35.888199999999998</v>
      </c>
      <c r="F815">
        <v>0</v>
      </c>
      <c r="G815">
        <v>3.1458699999999999E-2</v>
      </c>
      <c r="H815">
        <v>1</v>
      </c>
      <c r="I815">
        <v>0</v>
      </c>
    </row>
    <row r="816" spans="1:9" x14ac:dyDescent="0.25">
      <c r="A816" t="s">
        <v>40</v>
      </c>
      <c r="B816">
        <v>297.57600000000002</v>
      </c>
      <c r="C816">
        <v>296.39999999999998</v>
      </c>
      <c r="D816">
        <v>272.17099999999999</v>
      </c>
      <c r="E816">
        <v>35.899299999999997</v>
      </c>
      <c r="F816">
        <v>0</v>
      </c>
      <c r="G816">
        <v>3.1458699999999999E-2</v>
      </c>
      <c r="H816">
        <v>1</v>
      </c>
      <c r="I816">
        <v>0</v>
      </c>
    </row>
    <row r="817" spans="1:9" x14ac:dyDescent="0.25">
      <c r="A817" t="s">
        <v>40</v>
      </c>
      <c r="B817">
        <v>303.15600000000001</v>
      </c>
      <c r="C817">
        <v>302.05799999999999</v>
      </c>
      <c r="D817">
        <v>273.04599999999999</v>
      </c>
      <c r="E817">
        <v>35.877899999999997</v>
      </c>
      <c r="F817">
        <v>0</v>
      </c>
      <c r="G817">
        <v>3.1458699999999999E-2</v>
      </c>
      <c r="H817">
        <v>1</v>
      </c>
      <c r="I817">
        <v>0</v>
      </c>
    </row>
    <row r="818" spans="1:9" x14ac:dyDescent="0.25">
      <c r="A818" t="s">
        <v>40</v>
      </c>
      <c r="B818">
        <v>300.39499999999998</v>
      </c>
      <c r="C818">
        <v>299.31200000000001</v>
      </c>
      <c r="D818">
        <v>272.83999999999997</v>
      </c>
      <c r="E818">
        <v>35.7836</v>
      </c>
      <c r="F818">
        <v>0</v>
      </c>
      <c r="G818">
        <v>3.1458699999999999E-2</v>
      </c>
      <c r="H818">
        <v>1</v>
      </c>
      <c r="I818">
        <v>0</v>
      </c>
    </row>
    <row r="819" spans="1:9" x14ac:dyDescent="0.25">
      <c r="A819" t="s">
        <v>40</v>
      </c>
      <c r="B819">
        <v>303.709</v>
      </c>
      <c r="C819">
        <v>302.62099999999998</v>
      </c>
      <c r="D819">
        <v>272.798</v>
      </c>
      <c r="E819">
        <v>35.864899999999999</v>
      </c>
      <c r="F819">
        <v>0</v>
      </c>
      <c r="G819">
        <v>3.1458699999999999E-2</v>
      </c>
      <c r="H819">
        <v>1</v>
      </c>
      <c r="I819">
        <v>0</v>
      </c>
    </row>
    <row r="820" spans="1:9" x14ac:dyDescent="0.25">
      <c r="A820" t="s">
        <v>40</v>
      </c>
      <c r="B820">
        <v>312.70699999999999</v>
      </c>
      <c r="C820">
        <v>311.61700000000002</v>
      </c>
      <c r="D820">
        <v>274.24400000000003</v>
      </c>
      <c r="E820">
        <v>35.844200000000001</v>
      </c>
      <c r="F820">
        <v>0</v>
      </c>
      <c r="G820">
        <v>3.1458699999999999E-2</v>
      </c>
      <c r="H820">
        <v>1</v>
      </c>
      <c r="I820">
        <v>0</v>
      </c>
    </row>
    <row r="821" spans="1:9" x14ac:dyDescent="0.25">
      <c r="A821" t="s">
        <v>40</v>
      </c>
      <c r="B821">
        <v>308.11799999999999</v>
      </c>
      <c r="C821">
        <v>307.05799999999999</v>
      </c>
      <c r="D821">
        <v>273.75099999999998</v>
      </c>
      <c r="E821">
        <v>35.875399999999999</v>
      </c>
      <c r="F821">
        <v>0</v>
      </c>
      <c r="G821">
        <v>3.1458699999999999E-2</v>
      </c>
      <c r="H821">
        <v>1</v>
      </c>
      <c r="I821">
        <v>0</v>
      </c>
    </row>
    <row r="822" spans="1:9" x14ac:dyDescent="0.25">
      <c r="A822" t="s">
        <v>40</v>
      </c>
      <c r="B822">
        <v>304.99</v>
      </c>
      <c r="C822">
        <v>303.976</v>
      </c>
      <c r="D822">
        <v>273.28100000000001</v>
      </c>
      <c r="E822">
        <v>35.8538</v>
      </c>
      <c r="F822">
        <v>0</v>
      </c>
      <c r="G822">
        <v>3.1458699999999999E-2</v>
      </c>
      <c r="H822">
        <v>1</v>
      </c>
      <c r="I822">
        <v>0</v>
      </c>
    </row>
    <row r="823" spans="1:9" x14ac:dyDescent="0.25">
      <c r="A823" t="s">
        <v>40</v>
      </c>
      <c r="B823">
        <v>316.93099999999998</v>
      </c>
      <c r="C823">
        <v>315.83</v>
      </c>
      <c r="D823">
        <v>274.2</v>
      </c>
      <c r="E823">
        <v>35.767200000000003</v>
      </c>
      <c r="F823">
        <v>0</v>
      </c>
      <c r="G823">
        <v>3.1458699999999999E-2</v>
      </c>
      <c r="H823">
        <v>1</v>
      </c>
      <c r="I823">
        <v>0</v>
      </c>
    </row>
    <row r="824" spans="1:9" x14ac:dyDescent="0.25">
      <c r="A824" t="s">
        <v>40</v>
      </c>
      <c r="B824">
        <v>307.68299999999999</v>
      </c>
      <c r="C824">
        <v>306.41000000000003</v>
      </c>
      <c r="D824">
        <v>273.54399999999998</v>
      </c>
      <c r="E824">
        <v>35.8874</v>
      </c>
      <c r="F824">
        <v>0</v>
      </c>
      <c r="G824">
        <v>3.1458699999999999E-2</v>
      </c>
      <c r="H824">
        <v>1</v>
      </c>
      <c r="I824">
        <v>0</v>
      </c>
    </row>
    <row r="825" spans="1:9" x14ac:dyDescent="0.25">
      <c r="A825" t="s">
        <v>40</v>
      </c>
      <c r="B825">
        <v>300.85399999999998</v>
      </c>
      <c r="C825">
        <v>299.82299999999998</v>
      </c>
      <c r="D825">
        <v>273.12599999999998</v>
      </c>
      <c r="E825">
        <v>35.8842</v>
      </c>
      <c r="F825">
        <v>0</v>
      </c>
      <c r="G825">
        <v>3.1458699999999999E-2</v>
      </c>
      <c r="H825">
        <v>1</v>
      </c>
      <c r="I825">
        <v>0</v>
      </c>
    </row>
    <row r="826" spans="1:9" x14ac:dyDescent="0.25">
      <c r="A826" t="s">
        <v>40</v>
      </c>
      <c r="B826">
        <v>310.52499999999998</v>
      </c>
      <c r="C826">
        <v>309.35300000000001</v>
      </c>
      <c r="D826">
        <v>274.47800000000001</v>
      </c>
      <c r="E826">
        <v>35.883600000000001</v>
      </c>
      <c r="F826">
        <v>0</v>
      </c>
      <c r="G826">
        <v>3.1458699999999999E-2</v>
      </c>
      <c r="H826">
        <v>1</v>
      </c>
      <c r="I826">
        <v>0</v>
      </c>
    </row>
    <row r="827" spans="1:9" x14ac:dyDescent="0.25">
      <c r="A827" t="s">
        <v>40</v>
      </c>
      <c r="B827">
        <v>307.87299999999999</v>
      </c>
      <c r="C827">
        <v>306.767</v>
      </c>
      <c r="D827">
        <v>273.70100000000002</v>
      </c>
      <c r="E827">
        <v>35.872300000000003</v>
      </c>
      <c r="F827">
        <v>0</v>
      </c>
      <c r="G827">
        <v>3.1458699999999999E-2</v>
      </c>
      <c r="H827">
        <v>1</v>
      </c>
      <c r="I827">
        <v>0</v>
      </c>
    </row>
    <row r="828" spans="1:9" x14ac:dyDescent="0.25">
      <c r="A828" t="s">
        <v>40</v>
      </c>
      <c r="B828">
        <v>316.108</v>
      </c>
      <c r="C828">
        <v>314.99799999999999</v>
      </c>
      <c r="D828">
        <v>273.81700000000001</v>
      </c>
      <c r="E828">
        <v>35.855200000000004</v>
      </c>
      <c r="F828">
        <v>0</v>
      </c>
      <c r="G828">
        <v>3.1458699999999999E-2</v>
      </c>
      <c r="H828">
        <v>1</v>
      </c>
      <c r="I828">
        <v>0</v>
      </c>
    </row>
    <row r="829" spans="1:9" x14ac:dyDescent="0.25">
      <c r="A829" t="s">
        <v>40</v>
      </c>
      <c r="B829">
        <v>310.14999999999998</v>
      </c>
      <c r="C829">
        <v>309.08300000000003</v>
      </c>
      <c r="D829">
        <v>274.36799999999999</v>
      </c>
      <c r="E829">
        <v>35.873699999999999</v>
      </c>
      <c r="F829">
        <v>0</v>
      </c>
      <c r="G829">
        <v>3.1458699999999999E-2</v>
      </c>
      <c r="H829">
        <v>1</v>
      </c>
      <c r="I829">
        <v>0</v>
      </c>
    </row>
    <row r="830" spans="1:9" x14ac:dyDescent="0.25">
      <c r="A830" t="s">
        <v>40</v>
      </c>
      <c r="B830">
        <v>305.226</v>
      </c>
      <c r="C830">
        <v>304.13</v>
      </c>
      <c r="D830">
        <v>272.83699999999999</v>
      </c>
      <c r="E830">
        <v>35.867199999999997</v>
      </c>
      <c r="F830">
        <v>0</v>
      </c>
      <c r="G830">
        <v>3.1458699999999999E-2</v>
      </c>
      <c r="H830">
        <v>1</v>
      </c>
      <c r="I830">
        <v>0</v>
      </c>
    </row>
    <row r="831" spans="1:9" x14ac:dyDescent="0.25">
      <c r="A831" t="s">
        <v>40</v>
      </c>
      <c r="B831">
        <v>329.40899999999999</v>
      </c>
      <c r="C831">
        <v>310.38799999999998</v>
      </c>
      <c r="D831">
        <v>275.45</v>
      </c>
      <c r="E831">
        <v>35.875500000000002</v>
      </c>
      <c r="F831">
        <v>0</v>
      </c>
      <c r="G831">
        <v>3.1458699999999999E-2</v>
      </c>
      <c r="H831">
        <v>1</v>
      </c>
      <c r="I831">
        <v>0</v>
      </c>
    </row>
    <row r="832" spans="1:9" x14ac:dyDescent="0.25">
      <c r="A832" t="s">
        <v>40</v>
      </c>
      <c r="B832">
        <v>307.553</v>
      </c>
      <c r="C832">
        <v>305.60500000000002</v>
      </c>
      <c r="D832">
        <v>273.72300000000001</v>
      </c>
      <c r="E832">
        <v>35.859499999999997</v>
      </c>
      <c r="F832">
        <v>0</v>
      </c>
      <c r="G832">
        <v>3.1458699999999999E-2</v>
      </c>
      <c r="H832">
        <v>1</v>
      </c>
      <c r="I832">
        <v>0</v>
      </c>
    </row>
    <row r="833" spans="1:25" x14ac:dyDescent="0.25">
      <c r="A833" t="s">
        <v>40</v>
      </c>
      <c r="B833">
        <v>312.51799999999997</v>
      </c>
      <c r="C833">
        <v>311.43400000000003</v>
      </c>
      <c r="D833">
        <v>274.63</v>
      </c>
      <c r="E833">
        <v>35.886099999999999</v>
      </c>
      <c r="F833">
        <v>0</v>
      </c>
      <c r="G833">
        <v>3.1458699999999999E-2</v>
      </c>
      <c r="H833">
        <v>1</v>
      </c>
      <c r="I833">
        <v>0</v>
      </c>
    </row>
    <row r="834" spans="1:25" x14ac:dyDescent="0.25">
      <c r="A834" t="s">
        <v>40</v>
      </c>
      <c r="B834">
        <v>309.334</v>
      </c>
      <c r="C834">
        <v>308.28199999999998</v>
      </c>
      <c r="D834">
        <v>274.214</v>
      </c>
      <c r="E834">
        <v>35.860999999999997</v>
      </c>
      <c r="F834">
        <v>0</v>
      </c>
      <c r="G834">
        <v>3.1458699999999999E-2</v>
      </c>
      <c r="H834">
        <v>1</v>
      </c>
      <c r="I834">
        <v>0</v>
      </c>
    </row>
    <row r="835" spans="1:25" x14ac:dyDescent="0.25">
      <c r="A835" t="s">
        <v>40</v>
      </c>
      <c r="B835">
        <v>308.36500000000001</v>
      </c>
      <c r="C835">
        <v>307.27499999999998</v>
      </c>
      <c r="D835">
        <v>274.37200000000001</v>
      </c>
      <c r="E835">
        <v>35.832000000000001</v>
      </c>
      <c r="F835">
        <v>0</v>
      </c>
      <c r="G835">
        <v>3.1458699999999999E-2</v>
      </c>
      <c r="H835">
        <v>1</v>
      </c>
      <c r="I835">
        <v>0</v>
      </c>
    </row>
    <row r="836" spans="1:25" x14ac:dyDescent="0.25">
      <c r="A836" t="s">
        <v>40</v>
      </c>
      <c r="B836">
        <v>304.44200000000001</v>
      </c>
      <c r="C836">
        <v>303.39299999999997</v>
      </c>
      <c r="D836">
        <v>272.80099999999999</v>
      </c>
      <c r="E836">
        <v>35.8795</v>
      </c>
      <c r="F836">
        <v>0</v>
      </c>
      <c r="G836">
        <v>3.1458699999999999E-2</v>
      </c>
      <c r="H836">
        <v>1</v>
      </c>
      <c r="I836">
        <v>0</v>
      </c>
    </row>
    <row r="837" spans="1:25" x14ac:dyDescent="0.25">
      <c r="A837" t="s">
        <v>40</v>
      </c>
      <c r="B837">
        <v>309.45499999999998</v>
      </c>
      <c r="C837">
        <v>308.39100000000002</v>
      </c>
      <c r="D837">
        <v>273.572</v>
      </c>
      <c r="E837">
        <v>35.904000000000003</v>
      </c>
      <c r="F837">
        <v>0</v>
      </c>
      <c r="G837">
        <v>3.1458699999999999E-2</v>
      </c>
      <c r="H837">
        <v>1</v>
      </c>
      <c r="I837">
        <v>0</v>
      </c>
    </row>
    <row r="838" spans="1:25" x14ac:dyDescent="0.25">
      <c r="A838" t="s">
        <v>40</v>
      </c>
      <c r="B838">
        <v>305.286</v>
      </c>
      <c r="C838">
        <v>304.214</v>
      </c>
      <c r="D838">
        <v>272.71600000000001</v>
      </c>
      <c r="E838">
        <v>35.874600000000001</v>
      </c>
      <c r="F838">
        <v>0</v>
      </c>
      <c r="G838">
        <v>3.1458699999999999E-2</v>
      </c>
      <c r="H838">
        <v>1</v>
      </c>
      <c r="I838">
        <v>0</v>
      </c>
    </row>
    <row r="839" spans="1:25" x14ac:dyDescent="0.25">
      <c r="A839" t="s">
        <v>40</v>
      </c>
      <c r="B839">
        <v>306.392</v>
      </c>
      <c r="C839">
        <v>305.322</v>
      </c>
      <c r="D839">
        <v>274.03199999999998</v>
      </c>
      <c r="E839">
        <v>35.912500000000001</v>
      </c>
      <c r="F839">
        <v>0</v>
      </c>
      <c r="G839">
        <v>3.1458699999999999E-2</v>
      </c>
      <c r="H839">
        <v>1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40</v>
      </c>
      <c r="B840">
        <v>306.05</v>
      </c>
      <c r="C840">
        <v>304.98700000000002</v>
      </c>
      <c r="D840">
        <v>273.49599999999998</v>
      </c>
      <c r="E840">
        <v>35.898899999999998</v>
      </c>
      <c r="F840">
        <v>0</v>
      </c>
      <c r="G840">
        <v>3.1458699999999999E-2</v>
      </c>
      <c r="H840">
        <v>1</v>
      </c>
      <c r="I840">
        <v>0</v>
      </c>
      <c r="R840">
        <f>AVERAGE(B791:B840)</f>
        <v>303.82324000000006</v>
      </c>
      <c r="S840">
        <f>AVERAGE(C791:C840)</f>
        <v>302.00141999999994</v>
      </c>
      <c r="U840">
        <f>_xlfn.VAR.P(B791:B840)</f>
        <v>48.730091982399927</v>
      </c>
      <c r="V840">
        <f>_xlfn.VAR.P(C791:C840)</f>
        <v>34.361748883600008</v>
      </c>
      <c r="X840">
        <f>1.96*SQRT(U840)/50</f>
        <v>0.27364321395538943</v>
      </c>
      <c r="Y840">
        <f>1.96*SQRT(V840)/50</f>
        <v>0.22978606964847784</v>
      </c>
    </row>
    <row r="841" spans="1:25" x14ac:dyDescent="0.25">
      <c r="A841" t="s">
        <v>40</v>
      </c>
      <c r="B841">
        <v>15238.094300000001</v>
      </c>
      <c r="C841" t="s">
        <v>36</v>
      </c>
    </row>
    <row r="842" spans="1:25" x14ac:dyDescent="0.25">
      <c r="A842" t="s">
        <v>97</v>
      </c>
      <c r="B842">
        <v>511.36399999999998</v>
      </c>
      <c r="C842">
        <v>506.11700000000002</v>
      </c>
      <c r="D842">
        <v>474.92500000000001</v>
      </c>
      <c r="E842">
        <v>149.57499999999999</v>
      </c>
      <c r="F842">
        <v>0</v>
      </c>
      <c r="G842">
        <v>1.25285E-3</v>
      </c>
      <c r="H842">
        <v>0.99511499999999997</v>
      </c>
      <c r="I842">
        <v>0</v>
      </c>
    </row>
    <row r="843" spans="1:25" x14ac:dyDescent="0.25">
      <c r="A843" t="s">
        <v>97</v>
      </c>
      <c r="B843">
        <v>507.11900000000003</v>
      </c>
      <c r="C843">
        <v>501.55099999999999</v>
      </c>
      <c r="D843">
        <v>473.57100000000003</v>
      </c>
      <c r="E843">
        <v>148.90899999999999</v>
      </c>
      <c r="F843">
        <v>0</v>
      </c>
      <c r="G843">
        <v>1.28521E-3</v>
      </c>
      <c r="H843">
        <v>0.995116</v>
      </c>
      <c r="I843">
        <v>0</v>
      </c>
    </row>
    <row r="844" spans="1:25" x14ac:dyDescent="0.25">
      <c r="A844" t="s">
        <v>97</v>
      </c>
      <c r="B844">
        <v>512.09</v>
      </c>
      <c r="C844">
        <v>506.30700000000002</v>
      </c>
      <c r="D844">
        <v>475.334</v>
      </c>
      <c r="E844">
        <v>149.20599999999999</v>
      </c>
      <c r="F844">
        <v>0</v>
      </c>
      <c r="G844">
        <v>1.2592E-3</v>
      </c>
      <c r="H844">
        <v>0.995116</v>
      </c>
      <c r="I844">
        <v>0</v>
      </c>
    </row>
    <row r="845" spans="1:25" x14ac:dyDescent="0.25">
      <c r="A845" t="s">
        <v>97</v>
      </c>
      <c r="B845">
        <v>509.65600000000001</v>
      </c>
      <c r="C845">
        <v>504.06400000000002</v>
      </c>
      <c r="D845">
        <v>473.851</v>
      </c>
      <c r="E845">
        <v>148.32499999999999</v>
      </c>
      <c r="F845">
        <v>0</v>
      </c>
      <c r="G845">
        <v>2.1250599999999998E-3</v>
      </c>
      <c r="H845">
        <v>0.995116</v>
      </c>
      <c r="I845">
        <v>0</v>
      </c>
    </row>
    <row r="846" spans="1:25" x14ac:dyDescent="0.25">
      <c r="A846" t="s">
        <v>97</v>
      </c>
      <c r="B846">
        <v>505.82600000000002</v>
      </c>
      <c r="C846">
        <v>500.08</v>
      </c>
      <c r="D846">
        <v>473.73099999999999</v>
      </c>
      <c r="E846">
        <v>148.97900000000001</v>
      </c>
      <c r="F846">
        <v>0</v>
      </c>
      <c r="G846">
        <v>1.238E-3</v>
      </c>
      <c r="H846">
        <v>0.995116</v>
      </c>
      <c r="I846">
        <v>0</v>
      </c>
    </row>
    <row r="847" spans="1:25" x14ac:dyDescent="0.25">
      <c r="A847" t="s">
        <v>97</v>
      </c>
      <c r="B847">
        <v>503.61900000000003</v>
      </c>
      <c r="C847">
        <v>497.91800000000001</v>
      </c>
      <c r="D847">
        <v>472.55200000000002</v>
      </c>
      <c r="E847">
        <v>148.54900000000001</v>
      </c>
      <c r="F847">
        <v>0</v>
      </c>
      <c r="G847">
        <v>1.23017E-3</v>
      </c>
      <c r="H847">
        <v>0.995116</v>
      </c>
      <c r="I847">
        <v>0</v>
      </c>
    </row>
    <row r="848" spans="1:25" x14ac:dyDescent="0.25">
      <c r="A848" t="s">
        <v>97</v>
      </c>
      <c r="B848">
        <v>502.99700000000001</v>
      </c>
      <c r="C848">
        <v>497.67500000000001</v>
      </c>
      <c r="D848">
        <v>473.70699999999999</v>
      </c>
      <c r="E848">
        <v>149.40299999999999</v>
      </c>
      <c r="F848">
        <v>0</v>
      </c>
      <c r="G848">
        <v>1.24428E-3</v>
      </c>
      <c r="H848">
        <v>0.995116</v>
      </c>
      <c r="I848">
        <v>0</v>
      </c>
    </row>
    <row r="849" spans="1:9" x14ac:dyDescent="0.25">
      <c r="A849" t="s">
        <v>97</v>
      </c>
      <c r="B849">
        <v>504.22800000000001</v>
      </c>
      <c r="C849">
        <v>498.91199999999998</v>
      </c>
      <c r="D849">
        <v>473.18200000000002</v>
      </c>
      <c r="E849">
        <v>148.803</v>
      </c>
      <c r="F849">
        <v>0</v>
      </c>
      <c r="G849">
        <v>1.2359999999999999E-3</v>
      </c>
      <c r="H849">
        <v>0.995116</v>
      </c>
      <c r="I849">
        <v>0</v>
      </c>
    </row>
    <row r="850" spans="1:9" x14ac:dyDescent="0.25">
      <c r="A850" t="s">
        <v>97</v>
      </c>
      <c r="B850">
        <v>514.70100000000002</v>
      </c>
      <c r="C850">
        <v>507.904</v>
      </c>
      <c r="D850">
        <v>474.36599999999999</v>
      </c>
      <c r="E850">
        <v>149.24</v>
      </c>
      <c r="F850">
        <v>0</v>
      </c>
      <c r="G850">
        <v>1.2879899999999999E-3</v>
      </c>
      <c r="H850">
        <v>0.99511499999999997</v>
      </c>
      <c r="I850">
        <v>0</v>
      </c>
    </row>
    <row r="851" spans="1:9" x14ac:dyDescent="0.25">
      <c r="A851" t="s">
        <v>97</v>
      </c>
      <c r="B851">
        <v>504.71699999999998</v>
      </c>
      <c r="C851">
        <v>498.94499999999999</v>
      </c>
      <c r="D851">
        <v>473.51299999999998</v>
      </c>
      <c r="E851">
        <v>149.375</v>
      </c>
      <c r="F851">
        <v>0</v>
      </c>
      <c r="G851">
        <v>1.25226E-3</v>
      </c>
      <c r="H851">
        <v>0.995116</v>
      </c>
      <c r="I851">
        <v>0</v>
      </c>
    </row>
    <row r="852" spans="1:9" x14ac:dyDescent="0.25">
      <c r="A852" t="s">
        <v>97</v>
      </c>
      <c r="B852">
        <v>502.31299999999999</v>
      </c>
      <c r="C852">
        <v>496.49599999999998</v>
      </c>
      <c r="D852">
        <v>473.036</v>
      </c>
      <c r="E852">
        <v>149.489</v>
      </c>
      <c r="F852">
        <v>0</v>
      </c>
      <c r="G852">
        <v>1.23018E-3</v>
      </c>
      <c r="H852">
        <v>0.995116</v>
      </c>
      <c r="I852">
        <v>0</v>
      </c>
    </row>
    <row r="853" spans="1:9" x14ac:dyDescent="0.25">
      <c r="A853" t="s">
        <v>97</v>
      </c>
      <c r="B853">
        <v>512.42100000000005</v>
      </c>
      <c r="C853">
        <v>506.85199999999998</v>
      </c>
      <c r="D853">
        <v>474.52699999999999</v>
      </c>
      <c r="E853">
        <v>149.667</v>
      </c>
      <c r="F853">
        <v>0</v>
      </c>
      <c r="G853">
        <v>1.60333E-3</v>
      </c>
      <c r="H853">
        <v>0.99511499999999997</v>
      </c>
      <c r="I853">
        <v>0</v>
      </c>
    </row>
    <row r="854" spans="1:9" x14ac:dyDescent="0.25">
      <c r="A854" t="s">
        <v>97</v>
      </c>
      <c r="B854">
        <v>501.99099999999999</v>
      </c>
      <c r="C854">
        <v>496.02300000000002</v>
      </c>
      <c r="D854">
        <v>472.47800000000001</v>
      </c>
      <c r="E854">
        <v>149.36099999999999</v>
      </c>
      <c r="F854">
        <v>0</v>
      </c>
      <c r="G854">
        <v>1.2461099999999999E-3</v>
      </c>
      <c r="H854">
        <v>0.995116</v>
      </c>
      <c r="I854">
        <v>0</v>
      </c>
    </row>
    <row r="855" spans="1:9" x14ac:dyDescent="0.25">
      <c r="A855" t="s">
        <v>97</v>
      </c>
      <c r="B855">
        <v>523.57399999999996</v>
      </c>
      <c r="C855">
        <v>502.95800000000003</v>
      </c>
      <c r="D855">
        <v>473.38600000000002</v>
      </c>
      <c r="E855">
        <v>148.87899999999999</v>
      </c>
      <c r="F855">
        <v>0</v>
      </c>
      <c r="G855">
        <v>1.2998199999999999E-3</v>
      </c>
      <c r="H855">
        <v>0.995116</v>
      </c>
      <c r="I855">
        <v>0</v>
      </c>
    </row>
    <row r="856" spans="1:9" x14ac:dyDescent="0.25">
      <c r="A856" t="s">
        <v>97</v>
      </c>
      <c r="B856">
        <v>502.75099999999998</v>
      </c>
      <c r="C856">
        <v>497.09800000000001</v>
      </c>
      <c r="D856">
        <v>473.16800000000001</v>
      </c>
      <c r="E856">
        <v>149.07599999999999</v>
      </c>
      <c r="F856">
        <v>0</v>
      </c>
      <c r="G856">
        <v>1.2503900000000001E-3</v>
      </c>
      <c r="H856">
        <v>0.99511499999999997</v>
      </c>
      <c r="I856">
        <v>0</v>
      </c>
    </row>
    <row r="857" spans="1:9" x14ac:dyDescent="0.25">
      <c r="A857" t="s">
        <v>97</v>
      </c>
      <c r="B857">
        <v>502.19600000000003</v>
      </c>
      <c r="C857">
        <v>496.541</v>
      </c>
      <c r="D857">
        <v>472.928</v>
      </c>
      <c r="E857">
        <v>148.55500000000001</v>
      </c>
      <c r="F857">
        <v>0</v>
      </c>
      <c r="G857">
        <v>1.2629799999999999E-3</v>
      </c>
      <c r="H857">
        <v>0.995116</v>
      </c>
      <c r="I857">
        <v>0</v>
      </c>
    </row>
    <row r="858" spans="1:9" x14ac:dyDescent="0.25">
      <c r="A858" t="s">
        <v>97</v>
      </c>
      <c r="B858">
        <v>503.07100000000003</v>
      </c>
      <c r="C858">
        <v>497.38400000000001</v>
      </c>
      <c r="D858">
        <v>473.47</v>
      </c>
      <c r="E858">
        <v>149.15799999999999</v>
      </c>
      <c r="F858">
        <v>0</v>
      </c>
      <c r="G858">
        <v>1.2581300000000001E-3</v>
      </c>
      <c r="H858">
        <v>0.995116</v>
      </c>
      <c r="I858">
        <v>0</v>
      </c>
    </row>
    <row r="859" spans="1:9" x14ac:dyDescent="0.25">
      <c r="A859" t="s">
        <v>97</v>
      </c>
      <c r="B859">
        <v>509.33699999999999</v>
      </c>
      <c r="C859">
        <v>503.608</v>
      </c>
      <c r="D859">
        <v>474.988</v>
      </c>
      <c r="E859">
        <v>150.09700000000001</v>
      </c>
      <c r="F859">
        <v>0</v>
      </c>
      <c r="G859">
        <v>1.62207E-3</v>
      </c>
      <c r="H859">
        <v>0.99511499999999997</v>
      </c>
      <c r="I859">
        <v>0</v>
      </c>
    </row>
    <row r="860" spans="1:9" x14ac:dyDescent="0.25">
      <c r="A860" t="s">
        <v>97</v>
      </c>
      <c r="B860">
        <v>504.98500000000001</v>
      </c>
      <c r="C860">
        <v>499.32900000000001</v>
      </c>
      <c r="D860">
        <v>472.79700000000003</v>
      </c>
      <c r="E860">
        <v>149.232</v>
      </c>
      <c r="F860">
        <v>0</v>
      </c>
      <c r="G860">
        <v>1.23123E-3</v>
      </c>
      <c r="H860">
        <v>0.995116</v>
      </c>
      <c r="I860">
        <v>0</v>
      </c>
    </row>
    <row r="861" spans="1:9" x14ac:dyDescent="0.25">
      <c r="A861" t="s">
        <v>97</v>
      </c>
      <c r="B861">
        <v>501.97</v>
      </c>
      <c r="C861">
        <v>496.12299999999999</v>
      </c>
      <c r="D861">
        <v>472.75099999999998</v>
      </c>
      <c r="E861">
        <v>149.119</v>
      </c>
      <c r="F861">
        <v>0</v>
      </c>
      <c r="G861">
        <v>1.2300499999999999E-3</v>
      </c>
      <c r="H861">
        <v>0.995116</v>
      </c>
      <c r="I861">
        <v>0</v>
      </c>
    </row>
    <row r="862" spans="1:9" x14ac:dyDescent="0.25">
      <c r="A862" t="s">
        <v>97</v>
      </c>
      <c r="B862">
        <v>502.95499999999998</v>
      </c>
      <c r="C862">
        <v>497.52499999999998</v>
      </c>
      <c r="D862">
        <v>473.11399999999998</v>
      </c>
      <c r="E862">
        <v>148.97300000000001</v>
      </c>
      <c r="F862">
        <v>0</v>
      </c>
      <c r="G862">
        <v>2.0965300000000001E-3</v>
      </c>
      <c r="H862">
        <v>0.995116</v>
      </c>
      <c r="I862">
        <v>0</v>
      </c>
    </row>
    <row r="863" spans="1:9" x14ac:dyDescent="0.25">
      <c r="A863" t="s">
        <v>97</v>
      </c>
      <c r="B863">
        <v>504.63600000000002</v>
      </c>
      <c r="C863">
        <v>498.97699999999998</v>
      </c>
      <c r="D863">
        <v>473.22300000000001</v>
      </c>
      <c r="E863">
        <v>148.97200000000001</v>
      </c>
      <c r="F863">
        <v>0</v>
      </c>
      <c r="G863">
        <v>1.3086300000000001E-3</v>
      </c>
      <c r="H863">
        <v>0.995116</v>
      </c>
      <c r="I863">
        <v>0</v>
      </c>
    </row>
    <row r="864" spans="1:9" x14ac:dyDescent="0.25">
      <c r="A864" t="s">
        <v>97</v>
      </c>
      <c r="B864">
        <v>512.70399999999995</v>
      </c>
      <c r="C864">
        <v>507.01100000000002</v>
      </c>
      <c r="D864">
        <v>474.14100000000002</v>
      </c>
      <c r="E864">
        <v>149.07300000000001</v>
      </c>
      <c r="F864">
        <v>0</v>
      </c>
      <c r="G864">
        <v>1.2304499999999999E-3</v>
      </c>
      <c r="H864">
        <v>0.99511300000000003</v>
      </c>
      <c r="I864">
        <v>0</v>
      </c>
    </row>
    <row r="865" spans="1:9" x14ac:dyDescent="0.25">
      <c r="A865" t="s">
        <v>97</v>
      </c>
      <c r="B865">
        <v>523.60199999999998</v>
      </c>
      <c r="C865">
        <v>517.91099999999994</v>
      </c>
      <c r="D865">
        <v>475.66800000000001</v>
      </c>
      <c r="E865">
        <v>149.39599999999999</v>
      </c>
      <c r="F865">
        <v>0</v>
      </c>
      <c r="G865">
        <v>1.23252E-3</v>
      </c>
      <c r="H865">
        <v>0.995116</v>
      </c>
      <c r="I865">
        <v>0</v>
      </c>
    </row>
    <row r="866" spans="1:9" x14ac:dyDescent="0.25">
      <c r="A866" t="s">
        <v>97</v>
      </c>
      <c r="B866">
        <v>522.26400000000001</v>
      </c>
      <c r="C866">
        <v>516.58299999999997</v>
      </c>
      <c r="D866">
        <v>475.82</v>
      </c>
      <c r="E866">
        <v>149.33199999999999</v>
      </c>
      <c r="F866">
        <v>0</v>
      </c>
      <c r="G866">
        <v>1.6153300000000001E-3</v>
      </c>
      <c r="H866">
        <v>0.99511499999999997</v>
      </c>
      <c r="I866">
        <v>0</v>
      </c>
    </row>
    <row r="867" spans="1:9" x14ac:dyDescent="0.25">
      <c r="A867" t="s">
        <v>97</v>
      </c>
      <c r="B867">
        <v>520.23299999999995</v>
      </c>
      <c r="C867">
        <v>514.68200000000002</v>
      </c>
      <c r="D867">
        <v>474.685</v>
      </c>
      <c r="E867">
        <v>148.38300000000001</v>
      </c>
      <c r="F867">
        <v>0</v>
      </c>
      <c r="G867">
        <v>1.23292E-3</v>
      </c>
      <c r="H867">
        <v>0.995116</v>
      </c>
      <c r="I867">
        <v>0</v>
      </c>
    </row>
    <row r="868" spans="1:9" x14ac:dyDescent="0.25">
      <c r="A868" t="s">
        <v>97</v>
      </c>
      <c r="B868">
        <v>520.82500000000005</v>
      </c>
      <c r="C868">
        <v>514.99800000000005</v>
      </c>
      <c r="D868">
        <v>474.77699999999999</v>
      </c>
      <c r="E868">
        <v>148.89699999999999</v>
      </c>
      <c r="F868">
        <v>0</v>
      </c>
      <c r="G868">
        <v>1.42628E-3</v>
      </c>
      <c r="H868">
        <v>0.995116</v>
      </c>
      <c r="I868">
        <v>0</v>
      </c>
    </row>
    <row r="869" spans="1:9" x14ac:dyDescent="0.25">
      <c r="A869" t="s">
        <v>97</v>
      </c>
      <c r="B869">
        <v>519.58399999999995</v>
      </c>
      <c r="C869">
        <v>513.65800000000002</v>
      </c>
      <c r="D869">
        <v>474.83</v>
      </c>
      <c r="E869">
        <v>149.36099999999999</v>
      </c>
      <c r="F869">
        <v>0</v>
      </c>
      <c r="G869">
        <v>1.2379299999999999E-3</v>
      </c>
      <c r="H869">
        <v>0.995116</v>
      </c>
      <c r="I869">
        <v>0</v>
      </c>
    </row>
    <row r="870" spans="1:9" x14ac:dyDescent="0.25">
      <c r="A870" t="s">
        <v>97</v>
      </c>
      <c r="B870">
        <v>519.92700000000002</v>
      </c>
      <c r="C870">
        <v>514.06500000000005</v>
      </c>
      <c r="D870">
        <v>476.09699999999998</v>
      </c>
      <c r="E870">
        <v>149.65199999999999</v>
      </c>
      <c r="F870">
        <v>0</v>
      </c>
      <c r="G870">
        <v>1.2398000000000001E-3</v>
      </c>
      <c r="H870">
        <v>0.995116</v>
      </c>
      <c r="I870">
        <v>0</v>
      </c>
    </row>
    <row r="871" spans="1:9" x14ac:dyDescent="0.25">
      <c r="A871" t="s">
        <v>97</v>
      </c>
      <c r="B871">
        <v>525.60400000000004</v>
      </c>
      <c r="C871">
        <v>519.12099999999998</v>
      </c>
      <c r="D871">
        <v>476.392</v>
      </c>
      <c r="E871">
        <v>148.732</v>
      </c>
      <c r="F871">
        <v>0</v>
      </c>
      <c r="G871">
        <v>1.3447400000000001E-3</v>
      </c>
      <c r="H871">
        <v>0.99511499999999997</v>
      </c>
      <c r="I871">
        <v>0</v>
      </c>
    </row>
    <row r="872" spans="1:9" x14ac:dyDescent="0.25">
      <c r="A872" t="s">
        <v>97</v>
      </c>
      <c r="B872">
        <v>514.91300000000001</v>
      </c>
      <c r="C872">
        <v>509.26799999999997</v>
      </c>
      <c r="D872">
        <v>475.10300000000001</v>
      </c>
      <c r="E872">
        <v>149.691</v>
      </c>
      <c r="F872">
        <v>0</v>
      </c>
      <c r="G872">
        <v>1.4790599999999999E-3</v>
      </c>
      <c r="H872">
        <v>0.995116</v>
      </c>
      <c r="I872">
        <v>0</v>
      </c>
    </row>
    <row r="873" spans="1:9" x14ac:dyDescent="0.25">
      <c r="A873" t="s">
        <v>97</v>
      </c>
      <c r="B873">
        <v>512.04499999999996</v>
      </c>
      <c r="C873">
        <v>506.5</v>
      </c>
      <c r="D873">
        <v>473.91199999999998</v>
      </c>
      <c r="E873">
        <v>149.49</v>
      </c>
      <c r="F873">
        <v>0</v>
      </c>
      <c r="G873">
        <v>1.27549E-3</v>
      </c>
      <c r="H873">
        <v>0.995116</v>
      </c>
      <c r="I873">
        <v>0</v>
      </c>
    </row>
    <row r="874" spans="1:9" x14ac:dyDescent="0.25">
      <c r="A874" t="s">
        <v>97</v>
      </c>
      <c r="B874">
        <v>514.04399999999998</v>
      </c>
      <c r="C874">
        <v>508.09500000000003</v>
      </c>
      <c r="D874">
        <v>474.97800000000001</v>
      </c>
      <c r="E874">
        <v>148.87</v>
      </c>
      <c r="F874">
        <v>0</v>
      </c>
      <c r="G874">
        <v>1.23014E-3</v>
      </c>
      <c r="H874">
        <v>0.995116</v>
      </c>
      <c r="I874">
        <v>0</v>
      </c>
    </row>
    <row r="875" spans="1:9" x14ac:dyDescent="0.25">
      <c r="A875" t="s">
        <v>97</v>
      </c>
      <c r="B875">
        <v>508.88600000000002</v>
      </c>
      <c r="C875">
        <v>503.44200000000001</v>
      </c>
      <c r="D875">
        <v>474.64699999999999</v>
      </c>
      <c r="E875">
        <v>149.67500000000001</v>
      </c>
      <c r="F875">
        <v>0</v>
      </c>
      <c r="G875">
        <v>1.2461799999999999E-3</v>
      </c>
      <c r="H875">
        <v>0.995116</v>
      </c>
      <c r="I875">
        <v>0</v>
      </c>
    </row>
    <row r="876" spans="1:9" x14ac:dyDescent="0.25">
      <c r="A876" t="s">
        <v>97</v>
      </c>
      <c r="B876">
        <v>523.35400000000004</v>
      </c>
      <c r="C876">
        <v>503.08100000000002</v>
      </c>
      <c r="D876">
        <v>474.44799999999998</v>
      </c>
      <c r="E876">
        <v>149.172</v>
      </c>
      <c r="F876">
        <v>0</v>
      </c>
      <c r="G876">
        <v>1.2300499999999999E-3</v>
      </c>
      <c r="H876">
        <v>0.99511400000000005</v>
      </c>
      <c r="I876">
        <v>0</v>
      </c>
    </row>
    <row r="877" spans="1:9" x14ac:dyDescent="0.25">
      <c r="A877" t="s">
        <v>97</v>
      </c>
      <c r="B877">
        <v>514.58699999999999</v>
      </c>
      <c r="C877">
        <v>509.005</v>
      </c>
      <c r="D877">
        <v>474.86700000000002</v>
      </c>
      <c r="E877">
        <v>149.46799999999999</v>
      </c>
      <c r="F877">
        <v>0</v>
      </c>
      <c r="G877">
        <v>1.4925800000000001E-3</v>
      </c>
      <c r="H877">
        <v>0.995116</v>
      </c>
      <c r="I877">
        <v>0</v>
      </c>
    </row>
    <row r="878" spans="1:9" x14ac:dyDescent="0.25">
      <c r="A878" t="s">
        <v>97</v>
      </c>
      <c r="B878">
        <v>509.57</v>
      </c>
      <c r="C878">
        <v>504.23899999999998</v>
      </c>
      <c r="D878">
        <v>474.76400000000001</v>
      </c>
      <c r="E878">
        <v>149.32400000000001</v>
      </c>
      <c r="F878">
        <v>0</v>
      </c>
      <c r="G878">
        <v>1.58383E-3</v>
      </c>
      <c r="H878">
        <v>0.995116</v>
      </c>
      <c r="I878">
        <v>0</v>
      </c>
    </row>
    <row r="879" spans="1:9" x14ac:dyDescent="0.25">
      <c r="A879" t="s">
        <v>97</v>
      </c>
      <c r="B879">
        <v>509.48</v>
      </c>
      <c r="C879">
        <v>503.46800000000002</v>
      </c>
      <c r="D879">
        <v>475.06299999999999</v>
      </c>
      <c r="E879">
        <v>149.428</v>
      </c>
      <c r="F879">
        <v>0</v>
      </c>
      <c r="G879">
        <v>1.2370599999999999E-3</v>
      </c>
      <c r="H879">
        <v>0.99511499999999997</v>
      </c>
      <c r="I879">
        <v>0</v>
      </c>
    </row>
    <row r="880" spans="1:9" x14ac:dyDescent="0.25">
      <c r="A880" t="s">
        <v>97</v>
      </c>
      <c r="B880">
        <v>502.07799999999997</v>
      </c>
      <c r="C880">
        <v>496.48500000000001</v>
      </c>
      <c r="D880">
        <v>473.07900000000001</v>
      </c>
      <c r="E880">
        <v>149.922</v>
      </c>
      <c r="F880">
        <v>0</v>
      </c>
      <c r="G880">
        <v>1.23478E-3</v>
      </c>
      <c r="H880">
        <v>0.995116</v>
      </c>
      <c r="I880">
        <v>0</v>
      </c>
    </row>
    <row r="881" spans="1:25" x14ac:dyDescent="0.25">
      <c r="A881" t="s">
        <v>97</v>
      </c>
      <c r="B881">
        <v>504.59500000000003</v>
      </c>
      <c r="C881">
        <v>499.07299999999998</v>
      </c>
      <c r="D881">
        <v>473.31299999999999</v>
      </c>
      <c r="E881">
        <v>148.82</v>
      </c>
      <c r="F881">
        <v>0</v>
      </c>
      <c r="G881">
        <v>1.23237E-3</v>
      </c>
      <c r="H881">
        <v>0.99511499999999997</v>
      </c>
      <c r="I881">
        <v>0</v>
      </c>
    </row>
    <row r="882" spans="1:25" x14ac:dyDescent="0.25">
      <c r="A882" t="s">
        <v>97</v>
      </c>
      <c r="B882">
        <v>510.017</v>
      </c>
      <c r="C882">
        <v>504.29399999999998</v>
      </c>
      <c r="D882">
        <v>474.29599999999999</v>
      </c>
      <c r="E882">
        <v>149.32599999999999</v>
      </c>
      <c r="F882">
        <v>0</v>
      </c>
      <c r="G882">
        <v>1.2304600000000001E-3</v>
      </c>
      <c r="H882">
        <v>0.99510600000000005</v>
      </c>
      <c r="I882">
        <v>0</v>
      </c>
    </row>
    <row r="883" spans="1:25" x14ac:dyDescent="0.25">
      <c r="A883" t="s">
        <v>97</v>
      </c>
      <c r="B883">
        <v>511.93299999999999</v>
      </c>
      <c r="C883">
        <v>506.22</v>
      </c>
      <c r="D883">
        <v>473.49</v>
      </c>
      <c r="E883">
        <v>148.886</v>
      </c>
      <c r="F883">
        <v>0</v>
      </c>
      <c r="G883">
        <v>1.2894600000000001E-3</v>
      </c>
      <c r="H883">
        <v>0.99511499999999997</v>
      </c>
      <c r="I883">
        <v>0</v>
      </c>
    </row>
    <row r="884" spans="1:25" x14ac:dyDescent="0.25">
      <c r="A884" t="s">
        <v>97</v>
      </c>
      <c r="B884">
        <v>511.30900000000003</v>
      </c>
      <c r="C884">
        <v>505.08199999999999</v>
      </c>
      <c r="D884">
        <v>473.84199999999998</v>
      </c>
      <c r="E884">
        <v>149.16499999999999</v>
      </c>
      <c r="F884">
        <v>0</v>
      </c>
      <c r="G884">
        <v>1.4528399999999999E-3</v>
      </c>
      <c r="H884">
        <v>0.995116</v>
      </c>
      <c r="I884">
        <v>0</v>
      </c>
    </row>
    <row r="885" spans="1:25" x14ac:dyDescent="0.25">
      <c r="A885" t="s">
        <v>97</v>
      </c>
      <c r="B885">
        <v>501.62200000000001</v>
      </c>
      <c r="C885">
        <v>496.04700000000003</v>
      </c>
      <c r="D885">
        <v>472.315</v>
      </c>
      <c r="E885">
        <v>149.63999999999999</v>
      </c>
      <c r="F885">
        <v>0</v>
      </c>
      <c r="G885">
        <v>1.36641E-3</v>
      </c>
      <c r="H885">
        <v>0.995116</v>
      </c>
      <c r="I885">
        <v>0</v>
      </c>
    </row>
    <row r="886" spans="1:25" x14ac:dyDescent="0.25">
      <c r="A886" t="s">
        <v>97</v>
      </c>
      <c r="B886">
        <v>510.50299999999999</v>
      </c>
      <c r="C886">
        <v>504.74400000000003</v>
      </c>
      <c r="D886">
        <v>473.28699999999998</v>
      </c>
      <c r="E886">
        <v>148.91800000000001</v>
      </c>
      <c r="F886">
        <v>0</v>
      </c>
      <c r="G886">
        <v>1.2423899999999999E-3</v>
      </c>
      <c r="H886">
        <v>0.995116</v>
      </c>
      <c r="I886">
        <v>0</v>
      </c>
    </row>
    <row r="887" spans="1:25" x14ac:dyDescent="0.25">
      <c r="A887" t="s">
        <v>97</v>
      </c>
      <c r="B887">
        <v>510.12799999999999</v>
      </c>
      <c r="C887">
        <v>504.38200000000001</v>
      </c>
      <c r="D887">
        <v>474.50400000000002</v>
      </c>
      <c r="E887">
        <v>149.333</v>
      </c>
      <c r="F887">
        <v>0</v>
      </c>
      <c r="G887">
        <v>1.50129E-3</v>
      </c>
      <c r="H887">
        <v>0.995116</v>
      </c>
      <c r="I887">
        <v>0</v>
      </c>
    </row>
    <row r="888" spans="1:25" x14ac:dyDescent="0.25">
      <c r="A888" t="s">
        <v>97</v>
      </c>
      <c r="B888">
        <v>502.69400000000002</v>
      </c>
      <c r="C888">
        <v>496.88600000000002</v>
      </c>
      <c r="D888">
        <v>473.245</v>
      </c>
      <c r="E888">
        <v>149.68799999999999</v>
      </c>
      <c r="F888">
        <v>0</v>
      </c>
      <c r="G888">
        <v>1.40591E-3</v>
      </c>
      <c r="H888">
        <v>0.995116</v>
      </c>
      <c r="I888">
        <v>0</v>
      </c>
    </row>
    <row r="889" spans="1:25" x14ac:dyDescent="0.25">
      <c r="A889" t="s">
        <v>97</v>
      </c>
      <c r="B889">
        <v>502.07600000000002</v>
      </c>
      <c r="C889">
        <v>496.48099999999999</v>
      </c>
      <c r="D889">
        <v>473.00599999999997</v>
      </c>
      <c r="E889">
        <v>149.49600000000001</v>
      </c>
      <c r="F889">
        <v>0</v>
      </c>
      <c r="G889">
        <v>1.2573899999999999E-3</v>
      </c>
      <c r="H889">
        <v>0.99510600000000005</v>
      </c>
      <c r="I889">
        <v>0</v>
      </c>
    </row>
    <row r="890" spans="1:25" x14ac:dyDescent="0.25">
      <c r="A890" t="s">
        <v>97</v>
      </c>
      <c r="B890">
        <v>507.54700000000003</v>
      </c>
      <c r="C890">
        <v>501.95800000000003</v>
      </c>
      <c r="D890">
        <v>473.83</v>
      </c>
      <c r="E890">
        <v>149.14099999999999</v>
      </c>
      <c r="F890">
        <v>0</v>
      </c>
      <c r="G890">
        <v>1.26577E-3</v>
      </c>
      <c r="H890">
        <v>0.995116</v>
      </c>
      <c r="I890">
        <v>0</v>
      </c>
    </row>
    <row r="891" spans="1:25" x14ac:dyDescent="0.25">
      <c r="A891" t="s">
        <v>97</v>
      </c>
      <c r="B891">
        <v>504.73</v>
      </c>
      <c r="C891">
        <v>498.846</v>
      </c>
      <c r="D891">
        <v>473.02100000000002</v>
      </c>
      <c r="E891">
        <v>149.47900000000001</v>
      </c>
      <c r="F891">
        <v>0</v>
      </c>
      <c r="G891">
        <v>1.23124E-3</v>
      </c>
      <c r="H891">
        <v>0.995116</v>
      </c>
      <c r="I891">
        <v>0</v>
      </c>
    </row>
    <row r="892" spans="1:25" x14ac:dyDescent="0.25">
      <c r="A892" t="s">
        <v>97</v>
      </c>
      <c r="B892">
        <v>513.90499999999997</v>
      </c>
      <c r="C892">
        <v>508.17200000000003</v>
      </c>
      <c r="D892">
        <v>475.60399999999998</v>
      </c>
      <c r="E892">
        <v>149.43299999999999</v>
      </c>
      <c r="F892">
        <v>0</v>
      </c>
      <c r="G892">
        <v>1.52221E-3</v>
      </c>
      <c r="H892">
        <v>0.995116</v>
      </c>
      <c r="I892">
        <v>0</v>
      </c>
    </row>
    <row r="893" spans="1:25" x14ac:dyDescent="0.25">
      <c r="A893" t="s">
        <v>97</v>
      </c>
      <c r="B893">
        <v>502.529</v>
      </c>
      <c r="C893">
        <v>496.53699999999998</v>
      </c>
      <c r="D893">
        <v>472.78800000000001</v>
      </c>
      <c r="E893">
        <v>149.22900000000001</v>
      </c>
      <c r="F893">
        <v>0</v>
      </c>
      <c r="G893">
        <v>5.9019700000000003E-3</v>
      </c>
      <c r="H893">
        <v>0.99511499999999997</v>
      </c>
      <c r="I893">
        <v>0</v>
      </c>
    </row>
    <row r="894" spans="1:25" x14ac:dyDescent="0.25">
      <c r="A894" t="s">
        <v>97</v>
      </c>
      <c r="B894">
        <v>501.68599999999998</v>
      </c>
      <c r="C894">
        <v>495.92399999999998</v>
      </c>
      <c r="D894">
        <v>473.05200000000002</v>
      </c>
      <c r="E894">
        <v>149.44200000000001</v>
      </c>
      <c r="F894">
        <v>0</v>
      </c>
      <c r="G894">
        <v>1.2305700000000001E-3</v>
      </c>
      <c r="H894">
        <v>0.995116</v>
      </c>
      <c r="I894">
        <v>0</v>
      </c>
    </row>
    <row r="895" spans="1:25" x14ac:dyDescent="0.25">
      <c r="A895" t="s">
        <v>97</v>
      </c>
      <c r="B895">
        <v>502.63200000000001</v>
      </c>
      <c r="C895">
        <v>496.73200000000003</v>
      </c>
      <c r="D895">
        <v>473.42500000000001</v>
      </c>
      <c r="E895">
        <v>149.23599999999999</v>
      </c>
      <c r="F895">
        <v>0</v>
      </c>
      <c r="G895">
        <v>1.2308099999999999E-3</v>
      </c>
      <c r="H895">
        <v>0.995116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97</v>
      </c>
      <c r="B896">
        <v>501.28699999999998</v>
      </c>
      <c r="C896">
        <v>495.41300000000001</v>
      </c>
      <c r="D896">
        <v>472.41399999999999</v>
      </c>
      <c r="E896">
        <v>149.90100000000001</v>
      </c>
      <c r="F896">
        <v>0</v>
      </c>
      <c r="G896">
        <v>1.2894899999999999E-3</v>
      </c>
      <c r="H896">
        <v>0.99511499999999997</v>
      </c>
      <c r="I896">
        <v>0</v>
      </c>
      <c r="R896">
        <f>AVERAGE(B847:B896)</f>
        <v>509.50710000000004</v>
      </c>
      <c r="S896">
        <f>AVERAGE(C847:C896)</f>
        <v>503.17341999999991</v>
      </c>
      <c r="U896">
        <f>_xlfn.VAR.P(B847:B896)</f>
        <v>52.734070529999947</v>
      </c>
      <c r="V896">
        <f>_xlfn.VAR.P(C847:C896)</f>
        <v>43.741306523599995</v>
      </c>
      <c r="X896">
        <f>1.96*SQRT(U896)/50</f>
        <v>0.28466345416863598</v>
      </c>
      <c r="Y896">
        <f>1.96*SQRT(V896)/50</f>
        <v>0.25925786633470677</v>
      </c>
    </row>
    <row r="897" spans="1:9" x14ac:dyDescent="0.25">
      <c r="A897" t="s">
        <v>97</v>
      </c>
      <c r="B897">
        <v>25525.473399999999</v>
      </c>
      <c r="C897" t="s">
        <v>36</v>
      </c>
    </row>
    <row r="898" spans="1:9" x14ac:dyDescent="0.25">
      <c r="A898" t="s">
        <v>98</v>
      </c>
      <c r="B898">
        <v>480.28100000000001</v>
      </c>
      <c r="C898">
        <v>462.65699999999998</v>
      </c>
      <c r="D898">
        <v>436.839</v>
      </c>
      <c r="E898">
        <v>113.11799999999999</v>
      </c>
      <c r="F898">
        <v>0</v>
      </c>
      <c r="G898">
        <v>1.25052E-3</v>
      </c>
      <c r="H898">
        <v>0.995116</v>
      </c>
      <c r="I898">
        <v>0</v>
      </c>
    </row>
    <row r="899" spans="1:9" x14ac:dyDescent="0.25">
      <c r="A899" t="s">
        <v>98</v>
      </c>
      <c r="B899">
        <v>461.791</v>
      </c>
      <c r="C899">
        <v>460.71800000000002</v>
      </c>
      <c r="D899">
        <v>436.26499999999999</v>
      </c>
      <c r="E899">
        <v>112.295</v>
      </c>
      <c r="F899">
        <v>0</v>
      </c>
      <c r="G899">
        <v>1.2310800000000001E-3</v>
      </c>
      <c r="H899">
        <v>0.995116</v>
      </c>
      <c r="I899">
        <v>0</v>
      </c>
    </row>
    <row r="900" spans="1:9" x14ac:dyDescent="0.25">
      <c r="A900" t="s">
        <v>98</v>
      </c>
      <c r="B900">
        <v>464.536</v>
      </c>
      <c r="C900">
        <v>463.47</v>
      </c>
      <c r="D900">
        <v>436.56200000000001</v>
      </c>
      <c r="E900">
        <v>112.123</v>
      </c>
      <c r="F900">
        <v>0</v>
      </c>
      <c r="G900">
        <v>1.4207899999999999E-3</v>
      </c>
      <c r="H900">
        <v>0.995116</v>
      </c>
      <c r="I900">
        <v>0</v>
      </c>
    </row>
    <row r="901" spans="1:9" x14ac:dyDescent="0.25">
      <c r="A901" t="s">
        <v>98</v>
      </c>
      <c r="B901">
        <v>469.43700000000001</v>
      </c>
      <c r="C901">
        <v>468.37200000000001</v>
      </c>
      <c r="D901">
        <v>436.92700000000002</v>
      </c>
      <c r="E901">
        <v>112.154</v>
      </c>
      <c r="F901">
        <v>0</v>
      </c>
      <c r="G901">
        <v>1.2306299999999999E-3</v>
      </c>
      <c r="H901">
        <v>0.995116</v>
      </c>
      <c r="I901">
        <v>0</v>
      </c>
    </row>
    <row r="902" spans="1:9" x14ac:dyDescent="0.25">
      <c r="A902" t="s">
        <v>98</v>
      </c>
      <c r="B902">
        <v>459.517</v>
      </c>
      <c r="C902">
        <v>458.48899999999998</v>
      </c>
      <c r="D902">
        <v>435.78899999999999</v>
      </c>
      <c r="E902">
        <v>111.82</v>
      </c>
      <c r="F902">
        <v>0</v>
      </c>
      <c r="G902">
        <v>1.25362E-3</v>
      </c>
      <c r="H902">
        <v>0.99511499999999997</v>
      </c>
      <c r="I902">
        <v>0</v>
      </c>
    </row>
    <row r="903" spans="1:9" x14ac:dyDescent="0.25">
      <c r="A903" t="s">
        <v>98</v>
      </c>
      <c r="B903">
        <v>474.976</v>
      </c>
      <c r="C903">
        <v>473.66199999999998</v>
      </c>
      <c r="D903">
        <v>437.87099999999998</v>
      </c>
      <c r="E903">
        <v>111.58</v>
      </c>
      <c r="F903">
        <v>0</v>
      </c>
      <c r="G903">
        <v>1.2494299999999999E-3</v>
      </c>
      <c r="H903">
        <v>0.995116</v>
      </c>
      <c r="I903">
        <v>0</v>
      </c>
    </row>
    <row r="904" spans="1:9" x14ac:dyDescent="0.25">
      <c r="A904" t="s">
        <v>98</v>
      </c>
      <c r="B904">
        <v>472.517</v>
      </c>
      <c r="C904">
        <v>471.50200000000001</v>
      </c>
      <c r="D904">
        <v>437.86799999999999</v>
      </c>
      <c r="E904">
        <v>112.78100000000001</v>
      </c>
      <c r="F904">
        <v>0</v>
      </c>
      <c r="G904">
        <v>1.2739800000000001E-3</v>
      </c>
      <c r="H904">
        <v>0.995116</v>
      </c>
      <c r="I904">
        <v>0</v>
      </c>
    </row>
    <row r="905" spans="1:9" x14ac:dyDescent="0.25">
      <c r="A905" t="s">
        <v>98</v>
      </c>
      <c r="B905">
        <v>468.262</v>
      </c>
      <c r="C905">
        <v>467.25900000000001</v>
      </c>
      <c r="D905">
        <v>436.88</v>
      </c>
      <c r="E905">
        <v>112.60299999999999</v>
      </c>
      <c r="F905">
        <v>0</v>
      </c>
      <c r="G905">
        <v>1.2338399999999999E-3</v>
      </c>
      <c r="H905">
        <v>0.995116</v>
      </c>
      <c r="I905">
        <v>0</v>
      </c>
    </row>
    <row r="906" spans="1:9" x14ac:dyDescent="0.25">
      <c r="A906" t="s">
        <v>98</v>
      </c>
      <c r="B906">
        <v>481.464</v>
      </c>
      <c r="C906">
        <v>480.10500000000002</v>
      </c>
      <c r="D906">
        <v>439.09699999999998</v>
      </c>
      <c r="E906">
        <v>112.02800000000001</v>
      </c>
      <c r="F906">
        <v>0</v>
      </c>
      <c r="G906">
        <v>1.44355E-3</v>
      </c>
      <c r="H906">
        <v>0.995116</v>
      </c>
      <c r="I906">
        <v>0</v>
      </c>
    </row>
    <row r="907" spans="1:9" x14ac:dyDescent="0.25">
      <c r="A907" t="s">
        <v>98</v>
      </c>
      <c r="B907">
        <v>480.80399999999997</v>
      </c>
      <c r="C907">
        <v>479.78800000000001</v>
      </c>
      <c r="D907">
        <v>438.827</v>
      </c>
      <c r="E907">
        <v>112.256</v>
      </c>
      <c r="F907">
        <v>0</v>
      </c>
      <c r="G907">
        <v>1.2724399999999999E-3</v>
      </c>
      <c r="H907">
        <v>0.995116</v>
      </c>
      <c r="I907">
        <v>0</v>
      </c>
    </row>
    <row r="908" spans="1:9" x14ac:dyDescent="0.25">
      <c r="A908" t="s">
        <v>98</v>
      </c>
      <c r="B908">
        <v>480.28100000000001</v>
      </c>
      <c r="C908">
        <v>479.245</v>
      </c>
      <c r="D908">
        <v>439.14100000000002</v>
      </c>
      <c r="E908">
        <v>112.505</v>
      </c>
      <c r="F908">
        <v>0</v>
      </c>
      <c r="G908">
        <v>1.2300799999999999E-3</v>
      </c>
      <c r="H908">
        <v>0.99511400000000005</v>
      </c>
      <c r="I908">
        <v>0</v>
      </c>
    </row>
    <row r="909" spans="1:9" x14ac:dyDescent="0.25">
      <c r="A909" t="s">
        <v>98</v>
      </c>
      <c r="B909">
        <v>473.83600000000001</v>
      </c>
      <c r="C909">
        <v>472.78100000000001</v>
      </c>
      <c r="D909">
        <v>437.78699999999998</v>
      </c>
      <c r="E909">
        <v>112.41500000000001</v>
      </c>
      <c r="F909">
        <v>0</v>
      </c>
      <c r="G909">
        <v>1.2313199999999999E-3</v>
      </c>
      <c r="H909">
        <v>0.995116</v>
      </c>
      <c r="I909">
        <v>0</v>
      </c>
    </row>
    <row r="910" spans="1:9" x14ac:dyDescent="0.25">
      <c r="A910" t="s">
        <v>98</v>
      </c>
      <c r="B910">
        <v>477.95600000000002</v>
      </c>
      <c r="C910">
        <v>476.92399999999998</v>
      </c>
      <c r="D910">
        <v>438.53399999999999</v>
      </c>
      <c r="E910">
        <v>112.941</v>
      </c>
      <c r="F910">
        <v>0</v>
      </c>
      <c r="G910">
        <v>1.2386599999999999E-3</v>
      </c>
      <c r="H910">
        <v>0.995116</v>
      </c>
      <c r="I910">
        <v>0</v>
      </c>
    </row>
    <row r="911" spans="1:9" x14ac:dyDescent="0.25">
      <c r="A911" t="s">
        <v>98</v>
      </c>
      <c r="B911">
        <v>469.70699999999999</v>
      </c>
      <c r="C911">
        <v>468.60599999999999</v>
      </c>
      <c r="D911">
        <v>436.51</v>
      </c>
      <c r="E911">
        <v>112.33499999999999</v>
      </c>
      <c r="F911">
        <v>0</v>
      </c>
      <c r="G911">
        <v>1.24179E-3</v>
      </c>
      <c r="H911">
        <v>0.995116</v>
      </c>
      <c r="I911">
        <v>0</v>
      </c>
    </row>
    <row r="912" spans="1:9" x14ac:dyDescent="0.25">
      <c r="A912" t="s">
        <v>98</v>
      </c>
      <c r="B912">
        <v>478.37799999999999</v>
      </c>
      <c r="C912">
        <v>477.19600000000003</v>
      </c>
      <c r="D912">
        <v>438.43599999999998</v>
      </c>
      <c r="E912">
        <v>111.837</v>
      </c>
      <c r="F912">
        <v>0</v>
      </c>
      <c r="G912">
        <v>1.2327099999999999E-3</v>
      </c>
      <c r="H912">
        <v>0.995116</v>
      </c>
      <c r="I912">
        <v>0</v>
      </c>
    </row>
    <row r="913" spans="1:9" x14ac:dyDescent="0.25">
      <c r="A913" t="s">
        <v>98</v>
      </c>
      <c r="B913">
        <v>467.85199999999998</v>
      </c>
      <c r="C913">
        <v>466.75400000000002</v>
      </c>
      <c r="D913">
        <v>436.49599999999998</v>
      </c>
      <c r="E913">
        <v>111.80500000000001</v>
      </c>
      <c r="F913">
        <v>0</v>
      </c>
      <c r="G913">
        <v>1.23157E-3</v>
      </c>
      <c r="H913">
        <v>0.995116</v>
      </c>
      <c r="I913">
        <v>0</v>
      </c>
    </row>
    <row r="914" spans="1:9" x14ac:dyDescent="0.25">
      <c r="A914" t="s">
        <v>98</v>
      </c>
      <c r="B914">
        <v>465.80099999999999</v>
      </c>
      <c r="C914">
        <v>464.76900000000001</v>
      </c>
      <c r="D914">
        <v>436.666</v>
      </c>
      <c r="E914">
        <v>111.747</v>
      </c>
      <c r="F914">
        <v>0</v>
      </c>
      <c r="G914">
        <v>1.3077E-3</v>
      </c>
      <c r="H914">
        <v>0.99511499999999997</v>
      </c>
      <c r="I914">
        <v>0</v>
      </c>
    </row>
    <row r="915" spans="1:9" x14ac:dyDescent="0.25">
      <c r="A915" t="s">
        <v>98</v>
      </c>
      <c r="B915">
        <v>472.82799999999997</v>
      </c>
      <c r="C915">
        <v>471.81799999999998</v>
      </c>
      <c r="D915">
        <v>437.20699999999999</v>
      </c>
      <c r="E915">
        <v>112.726</v>
      </c>
      <c r="F915">
        <v>0</v>
      </c>
      <c r="G915">
        <v>1.4667599999999999E-3</v>
      </c>
      <c r="H915">
        <v>0.995116</v>
      </c>
      <c r="I915">
        <v>0</v>
      </c>
    </row>
    <row r="916" spans="1:9" x14ac:dyDescent="0.25">
      <c r="A916" t="s">
        <v>98</v>
      </c>
      <c r="B916">
        <v>474.73099999999999</v>
      </c>
      <c r="C916">
        <v>473.54500000000002</v>
      </c>
      <c r="D916">
        <v>438.02199999999999</v>
      </c>
      <c r="E916">
        <v>111.764</v>
      </c>
      <c r="F916">
        <v>0</v>
      </c>
      <c r="G916">
        <v>1.23014E-3</v>
      </c>
      <c r="H916">
        <v>0.995116</v>
      </c>
      <c r="I916">
        <v>0</v>
      </c>
    </row>
    <row r="917" spans="1:9" x14ac:dyDescent="0.25">
      <c r="A917" t="s">
        <v>98</v>
      </c>
      <c r="B917">
        <v>470.40800000000002</v>
      </c>
      <c r="C917">
        <v>469.30500000000001</v>
      </c>
      <c r="D917">
        <v>437.57499999999999</v>
      </c>
      <c r="E917">
        <v>112.32599999999999</v>
      </c>
      <c r="F917">
        <v>0</v>
      </c>
      <c r="G917">
        <v>1.4580800000000001E-3</v>
      </c>
      <c r="H917">
        <v>0.995116</v>
      </c>
      <c r="I917">
        <v>0</v>
      </c>
    </row>
    <row r="918" spans="1:9" x14ac:dyDescent="0.25">
      <c r="A918" t="s">
        <v>98</v>
      </c>
      <c r="B918">
        <v>469.87599999999998</v>
      </c>
      <c r="C918">
        <v>468.67899999999997</v>
      </c>
      <c r="D918">
        <v>438.02</v>
      </c>
      <c r="E918">
        <v>112.315</v>
      </c>
      <c r="F918">
        <v>0</v>
      </c>
      <c r="G918">
        <v>1.23185E-3</v>
      </c>
      <c r="H918">
        <v>0.99511499999999997</v>
      </c>
      <c r="I918">
        <v>0</v>
      </c>
    </row>
    <row r="919" spans="1:9" x14ac:dyDescent="0.25">
      <c r="A919" t="s">
        <v>98</v>
      </c>
      <c r="B919">
        <v>469.48200000000003</v>
      </c>
      <c r="C919">
        <v>468.39299999999997</v>
      </c>
      <c r="D919">
        <v>437.82299999999998</v>
      </c>
      <c r="E919">
        <v>112.407</v>
      </c>
      <c r="F919">
        <v>0</v>
      </c>
      <c r="G919">
        <v>1.31164E-3</v>
      </c>
      <c r="H919">
        <v>0.995116</v>
      </c>
      <c r="I919">
        <v>0</v>
      </c>
    </row>
    <row r="920" spans="1:9" x14ac:dyDescent="0.25">
      <c r="A920" t="s">
        <v>98</v>
      </c>
      <c r="B920">
        <v>466.14</v>
      </c>
      <c r="C920">
        <v>465.03899999999999</v>
      </c>
      <c r="D920">
        <v>436.96300000000002</v>
      </c>
      <c r="E920">
        <v>111.66500000000001</v>
      </c>
      <c r="F920">
        <v>0</v>
      </c>
      <c r="G920">
        <v>1.23223E-3</v>
      </c>
      <c r="H920">
        <v>0.99511499999999997</v>
      </c>
      <c r="I920">
        <v>0</v>
      </c>
    </row>
    <row r="921" spans="1:9" x14ac:dyDescent="0.25">
      <c r="A921" t="s">
        <v>98</v>
      </c>
      <c r="B921">
        <v>490.77699999999999</v>
      </c>
      <c r="C921">
        <v>472.49700000000001</v>
      </c>
      <c r="D921">
        <v>437.62900000000002</v>
      </c>
      <c r="E921">
        <v>111.73</v>
      </c>
      <c r="F921">
        <v>0</v>
      </c>
      <c r="G921">
        <v>1.23412E-3</v>
      </c>
      <c r="H921">
        <v>0.99511300000000003</v>
      </c>
      <c r="I921">
        <v>0</v>
      </c>
    </row>
    <row r="922" spans="1:9" x14ac:dyDescent="0.25">
      <c r="A922" t="s">
        <v>98</v>
      </c>
      <c r="B922">
        <v>468.63499999999999</v>
      </c>
      <c r="C922">
        <v>467.56099999999998</v>
      </c>
      <c r="D922">
        <v>437.52800000000002</v>
      </c>
      <c r="E922">
        <v>112.282</v>
      </c>
      <c r="F922">
        <v>0</v>
      </c>
      <c r="G922">
        <v>1.6800000000000001E-3</v>
      </c>
      <c r="H922">
        <v>0.99511499999999997</v>
      </c>
      <c r="I922">
        <v>0</v>
      </c>
    </row>
    <row r="923" spans="1:9" x14ac:dyDescent="0.25">
      <c r="A923" t="s">
        <v>98</v>
      </c>
      <c r="B923">
        <v>465.04599999999999</v>
      </c>
      <c r="C923">
        <v>464.01299999999998</v>
      </c>
      <c r="D923">
        <v>436.38799999999998</v>
      </c>
      <c r="E923">
        <v>112.167</v>
      </c>
      <c r="F923">
        <v>0</v>
      </c>
      <c r="G923">
        <v>1.23329E-3</v>
      </c>
      <c r="H923">
        <v>0.995116</v>
      </c>
      <c r="I923">
        <v>0</v>
      </c>
    </row>
    <row r="924" spans="1:9" x14ac:dyDescent="0.25">
      <c r="A924" t="s">
        <v>98</v>
      </c>
      <c r="B924">
        <v>463.29300000000001</v>
      </c>
      <c r="C924">
        <v>462.20400000000001</v>
      </c>
      <c r="D924">
        <v>436.375</v>
      </c>
      <c r="E924">
        <v>111.95</v>
      </c>
      <c r="F924">
        <v>0</v>
      </c>
      <c r="G924">
        <v>1.3097199999999999E-3</v>
      </c>
      <c r="H924">
        <v>0.995116</v>
      </c>
      <c r="I924">
        <v>0</v>
      </c>
    </row>
    <row r="925" spans="1:9" x14ac:dyDescent="0.25">
      <c r="A925" t="s">
        <v>98</v>
      </c>
      <c r="B925">
        <v>472.33600000000001</v>
      </c>
      <c r="C925">
        <v>471.09300000000002</v>
      </c>
      <c r="D925">
        <v>437.16199999999998</v>
      </c>
      <c r="E925">
        <v>112.354</v>
      </c>
      <c r="F925">
        <v>0</v>
      </c>
      <c r="G925">
        <v>1.4147999999999999E-3</v>
      </c>
      <c r="H925">
        <v>0.995116</v>
      </c>
      <c r="I925">
        <v>0</v>
      </c>
    </row>
    <row r="926" spans="1:9" x14ac:dyDescent="0.25">
      <c r="A926" t="s">
        <v>98</v>
      </c>
      <c r="B926">
        <v>461.30900000000003</v>
      </c>
      <c r="C926">
        <v>460.291</v>
      </c>
      <c r="D926">
        <v>435.637</v>
      </c>
      <c r="E926">
        <v>112.05</v>
      </c>
      <c r="F926">
        <v>0</v>
      </c>
      <c r="G926">
        <v>1.43764E-3</v>
      </c>
      <c r="H926">
        <v>0.995116</v>
      </c>
      <c r="I926">
        <v>0</v>
      </c>
    </row>
    <row r="927" spans="1:9" x14ac:dyDescent="0.25">
      <c r="A927" t="s">
        <v>98</v>
      </c>
      <c r="B927">
        <v>462.87799999999999</v>
      </c>
      <c r="C927">
        <v>461.875</v>
      </c>
      <c r="D927">
        <v>435.96800000000002</v>
      </c>
      <c r="E927">
        <v>111.869</v>
      </c>
      <c r="F927">
        <v>0</v>
      </c>
      <c r="G927">
        <v>1.2389E-3</v>
      </c>
      <c r="H927">
        <v>0.995116</v>
      </c>
      <c r="I927">
        <v>0</v>
      </c>
    </row>
    <row r="928" spans="1:9" x14ac:dyDescent="0.25">
      <c r="A928" t="s">
        <v>98</v>
      </c>
      <c r="B928">
        <v>465.98399999999998</v>
      </c>
      <c r="C928">
        <v>464.95600000000002</v>
      </c>
      <c r="D928">
        <v>436.10700000000003</v>
      </c>
      <c r="E928">
        <v>111.831</v>
      </c>
      <c r="F928">
        <v>0</v>
      </c>
      <c r="G928">
        <v>1.28794E-3</v>
      </c>
      <c r="H928">
        <v>0.99511499999999997</v>
      </c>
      <c r="I928">
        <v>0</v>
      </c>
    </row>
    <row r="929" spans="1:9" x14ac:dyDescent="0.25">
      <c r="A929" t="s">
        <v>98</v>
      </c>
      <c r="B929">
        <v>469.57</v>
      </c>
      <c r="C929">
        <v>468.27</v>
      </c>
      <c r="D929">
        <v>437.78</v>
      </c>
      <c r="E929">
        <v>112.836</v>
      </c>
      <c r="F929">
        <v>0</v>
      </c>
      <c r="G929">
        <v>1.24278E-3</v>
      </c>
      <c r="H929">
        <v>0.995116</v>
      </c>
      <c r="I929">
        <v>0</v>
      </c>
    </row>
    <row r="930" spans="1:9" x14ac:dyDescent="0.25">
      <c r="A930" t="s">
        <v>98</v>
      </c>
      <c r="B930">
        <v>464.12299999999999</v>
      </c>
      <c r="C930">
        <v>463.12900000000002</v>
      </c>
      <c r="D930">
        <v>436.41199999999998</v>
      </c>
      <c r="E930">
        <v>112.152</v>
      </c>
      <c r="F930">
        <v>0</v>
      </c>
      <c r="G930">
        <v>1.2301600000000001E-3</v>
      </c>
      <c r="H930">
        <v>0.995116</v>
      </c>
      <c r="I930">
        <v>0</v>
      </c>
    </row>
    <row r="931" spans="1:9" x14ac:dyDescent="0.25">
      <c r="A931" t="s">
        <v>98</v>
      </c>
      <c r="B931">
        <v>463.19900000000001</v>
      </c>
      <c r="C931">
        <v>462.08699999999999</v>
      </c>
      <c r="D931">
        <v>436.46800000000002</v>
      </c>
      <c r="E931">
        <v>112.449</v>
      </c>
      <c r="F931">
        <v>0</v>
      </c>
      <c r="G931">
        <v>1.2309599999999999E-3</v>
      </c>
      <c r="H931">
        <v>0.995116</v>
      </c>
      <c r="I931">
        <v>0</v>
      </c>
    </row>
    <row r="932" spans="1:9" x14ac:dyDescent="0.25">
      <c r="A932" t="s">
        <v>98</v>
      </c>
      <c r="B932">
        <v>467.22</v>
      </c>
      <c r="C932">
        <v>466.065</v>
      </c>
      <c r="D932">
        <v>437.11399999999998</v>
      </c>
      <c r="E932">
        <v>112.098</v>
      </c>
      <c r="F932">
        <v>0</v>
      </c>
      <c r="G932">
        <v>1.4414300000000001E-3</v>
      </c>
      <c r="H932">
        <v>0.995116</v>
      </c>
      <c r="I932">
        <v>0</v>
      </c>
    </row>
    <row r="933" spans="1:9" x14ac:dyDescent="0.25">
      <c r="A933" t="s">
        <v>98</v>
      </c>
      <c r="B933">
        <v>465.70699999999999</v>
      </c>
      <c r="C933">
        <v>464.7</v>
      </c>
      <c r="D933">
        <v>437.41800000000001</v>
      </c>
      <c r="E933">
        <v>112.229</v>
      </c>
      <c r="F933">
        <v>0</v>
      </c>
      <c r="G933">
        <v>1.32358E-3</v>
      </c>
      <c r="H933">
        <v>0.99511499999999997</v>
      </c>
      <c r="I933">
        <v>0</v>
      </c>
    </row>
    <row r="934" spans="1:9" x14ac:dyDescent="0.25">
      <c r="A934" t="s">
        <v>98</v>
      </c>
      <c r="B934">
        <v>461.40199999999999</v>
      </c>
      <c r="C934">
        <v>460.291</v>
      </c>
      <c r="D934">
        <v>436.03699999999998</v>
      </c>
      <c r="E934">
        <v>111.557</v>
      </c>
      <c r="F934">
        <v>0</v>
      </c>
      <c r="G934">
        <v>1.2989900000000001E-3</v>
      </c>
      <c r="H934">
        <v>0.995116</v>
      </c>
      <c r="I934">
        <v>0</v>
      </c>
    </row>
    <row r="935" spans="1:9" x14ac:dyDescent="0.25">
      <c r="A935" t="s">
        <v>98</v>
      </c>
      <c r="B935">
        <v>468.64299999999997</v>
      </c>
      <c r="C935">
        <v>467.57</v>
      </c>
      <c r="D935">
        <v>437.07</v>
      </c>
      <c r="E935">
        <v>112.20399999999999</v>
      </c>
      <c r="F935">
        <v>0</v>
      </c>
      <c r="G935">
        <v>1.23248E-3</v>
      </c>
      <c r="H935">
        <v>0.99511499999999997</v>
      </c>
      <c r="I935">
        <v>0</v>
      </c>
    </row>
    <row r="936" spans="1:9" x14ac:dyDescent="0.25">
      <c r="A936" t="s">
        <v>98</v>
      </c>
      <c r="B936">
        <v>460.30799999999999</v>
      </c>
      <c r="C936">
        <v>459.315</v>
      </c>
      <c r="D936">
        <v>435.92099999999999</v>
      </c>
      <c r="E936">
        <v>112.434</v>
      </c>
      <c r="F936">
        <v>0</v>
      </c>
      <c r="G936">
        <v>1.67085E-3</v>
      </c>
      <c r="H936">
        <v>0.995116</v>
      </c>
      <c r="I936">
        <v>0</v>
      </c>
    </row>
    <row r="937" spans="1:9" x14ac:dyDescent="0.25">
      <c r="A937" t="s">
        <v>98</v>
      </c>
      <c r="B937">
        <v>461.733</v>
      </c>
      <c r="C937">
        <v>460.71600000000001</v>
      </c>
      <c r="D937">
        <v>435.80900000000003</v>
      </c>
      <c r="E937">
        <v>111.962</v>
      </c>
      <c r="F937">
        <v>0</v>
      </c>
      <c r="G937">
        <v>1.2458300000000001E-3</v>
      </c>
      <c r="H937">
        <v>0.99511499999999997</v>
      </c>
      <c r="I937">
        <v>0</v>
      </c>
    </row>
    <row r="938" spans="1:9" x14ac:dyDescent="0.25">
      <c r="A938" t="s">
        <v>98</v>
      </c>
      <c r="B938">
        <v>461.69799999999998</v>
      </c>
      <c r="C938">
        <v>460.69499999999999</v>
      </c>
      <c r="D938">
        <v>436.32799999999997</v>
      </c>
      <c r="E938">
        <v>112.456</v>
      </c>
      <c r="F938">
        <v>0</v>
      </c>
      <c r="G938">
        <v>1.5297900000000001E-3</v>
      </c>
      <c r="H938">
        <v>0.99510100000000001</v>
      </c>
      <c r="I938">
        <v>0</v>
      </c>
    </row>
    <row r="939" spans="1:9" x14ac:dyDescent="0.25">
      <c r="A939" t="s">
        <v>98</v>
      </c>
      <c r="B939">
        <v>465.64299999999997</v>
      </c>
      <c r="C939">
        <v>464.63900000000001</v>
      </c>
      <c r="D939">
        <v>436.64299999999997</v>
      </c>
      <c r="E939">
        <v>112.259</v>
      </c>
      <c r="F939">
        <v>0</v>
      </c>
      <c r="G939">
        <v>1.4698999999999999E-3</v>
      </c>
      <c r="H939">
        <v>0.99511400000000005</v>
      </c>
      <c r="I939">
        <v>0</v>
      </c>
    </row>
    <row r="940" spans="1:9" x14ac:dyDescent="0.25">
      <c r="A940" t="s">
        <v>98</v>
      </c>
      <c r="B940">
        <v>468.55099999999999</v>
      </c>
      <c r="C940">
        <v>467.399</v>
      </c>
      <c r="D940">
        <v>437.64299999999997</v>
      </c>
      <c r="E940">
        <v>112.53100000000001</v>
      </c>
      <c r="F940">
        <v>0</v>
      </c>
      <c r="G940">
        <v>1.2343300000000001E-3</v>
      </c>
      <c r="H940">
        <v>0.995116</v>
      </c>
      <c r="I940">
        <v>0</v>
      </c>
    </row>
    <row r="941" spans="1:9" x14ac:dyDescent="0.25">
      <c r="A941" t="s">
        <v>98</v>
      </c>
      <c r="B941">
        <v>477.76799999999997</v>
      </c>
      <c r="C941">
        <v>459.05200000000002</v>
      </c>
      <c r="D941">
        <v>435.58300000000003</v>
      </c>
      <c r="E941">
        <v>112.05</v>
      </c>
      <c r="F941">
        <v>0</v>
      </c>
      <c r="G941">
        <v>1.25359E-3</v>
      </c>
      <c r="H941">
        <v>0.995116</v>
      </c>
      <c r="I941">
        <v>0</v>
      </c>
    </row>
    <row r="942" spans="1:9" x14ac:dyDescent="0.25">
      <c r="A942" t="s">
        <v>98</v>
      </c>
      <c r="B942">
        <v>461.233</v>
      </c>
      <c r="C942">
        <v>460.13799999999998</v>
      </c>
      <c r="D942">
        <v>436.17099999999999</v>
      </c>
      <c r="E942">
        <v>112.04300000000001</v>
      </c>
      <c r="F942">
        <v>0</v>
      </c>
      <c r="G942">
        <v>2.15869E-3</v>
      </c>
      <c r="H942">
        <v>0.99511499999999997</v>
      </c>
      <c r="I942">
        <v>0</v>
      </c>
    </row>
    <row r="943" spans="1:9" x14ac:dyDescent="0.25">
      <c r="A943" t="s">
        <v>98</v>
      </c>
      <c r="B943">
        <v>468.048</v>
      </c>
      <c r="C943">
        <v>466.98099999999999</v>
      </c>
      <c r="D943">
        <v>437.399</v>
      </c>
      <c r="E943">
        <v>112.188</v>
      </c>
      <c r="F943">
        <v>0</v>
      </c>
      <c r="G943">
        <v>1.26921E-3</v>
      </c>
      <c r="H943">
        <v>0.995116</v>
      </c>
      <c r="I943">
        <v>0</v>
      </c>
    </row>
    <row r="944" spans="1:9" x14ac:dyDescent="0.25">
      <c r="A944" t="s">
        <v>98</v>
      </c>
      <c r="B944">
        <v>487.82900000000001</v>
      </c>
      <c r="C944">
        <v>486.68599999999998</v>
      </c>
      <c r="D944">
        <v>441.51100000000002</v>
      </c>
      <c r="E944">
        <v>113.876</v>
      </c>
      <c r="F944">
        <v>0</v>
      </c>
      <c r="G944">
        <v>1.25026E-3</v>
      </c>
      <c r="H944">
        <v>0.995116</v>
      </c>
      <c r="I944">
        <v>0</v>
      </c>
    </row>
    <row r="945" spans="1:25" x14ac:dyDescent="0.25">
      <c r="A945" t="s">
        <v>98</v>
      </c>
      <c r="B945">
        <v>482.74599999999998</v>
      </c>
      <c r="C945">
        <v>481.66800000000001</v>
      </c>
      <c r="D945">
        <v>439.82799999999997</v>
      </c>
      <c r="E945">
        <v>112.36</v>
      </c>
      <c r="F945">
        <v>0</v>
      </c>
      <c r="G945">
        <v>1.23065E-3</v>
      </c>
      <c r="H945">
        <v>0.99511499999999997</v>
      </c>
      <c r="I945">
        <v>0</v>
      </c>
    </row>
    <row r="946" spans="1:25" x14ac:dyDescent="0.25">
      <c r="A946" t="s">
        <v>98</v>
      </c>
      <c r="B946">
        <v>474.524</v>
      </c>
      <c r="C946">
        <v>473.202</v>
      </c>
      <c r="D946">
        <v>439.541</v>
      </c>
      <c r="E946">
        <v>112.687</v>
      </c>
      <c r="F946">
        <v>0</v>
      </c>
      <c r="G946">
        <v>1.38886E-3</v>
      </c>
      <c r="H946">
        <v>0.995116</v>
      </c>
      <c r="I946">
        <v>0</v>
      </c>
    </row>
    <row r="947" spans="1:25" x14ac:dyDescent="0.25">
      <c r="A947" t="s">
        <v>98</v>
      </c>
      <c r="B947">
        <v>472.661</v>
      </c>
      <c r="C947">
        <v>471.24299999999999</v>
      </c>
      <c r="D947">
        <v>438.11500000000001</v>
      </c>
      <c r="E947">
        <v>113.506</v>
      </c>
      <c r="F947">
        <v>0</v>
      </c>
      <c r="G947">
        <v>1.2411E-3</v>
      </c>
      <c r="H947">
        <v>0.995116</v>
      </c>
      <c r="I947">
        <v>0</v>
      </c>
    </row>
    <row r="948" spans="1:25" x14ac:dyDescent="0.25">
      <c r="A948" t="s">
        <v>98</v>
      </c>
      <c r="B948">
        <v>483.08199999999999</v>
      </c>
      <c r="C948">
        <v>481.42700000000002</v>
      </c>
      <c r="D948">
        <v>438.97199999999998</v>
      </c>
      <c r="E948">
        <v>111.816</v>
      </c>
      <c r="F948">
        <v>0</v>
      </c>
      <c r="G948">
        <v>1.2305599999999999E-3</v>
      </c>
      <c r="H948">
        <v>0.995116</v>
      </c>
      <c r="I948">
        <v>0</v>
      </c>
    </row>
    <row r="949" spans="1:25" x14ac:dyDescent="0.25">
      <c r="A949" t="s">
        <v>98</v>
      </c>
      <c r="B949">
        <v>478.32900000000001</v>
      </c>
      <c r="C949">
        <v>477.233</v>
      </c>
      <c r="D949">
        <v>437.96300000000002</v>
      </c>
      <c r="E949">
        <v>112.581</v>
      </c>
      <c r="F949">
        <v>0</v>
      </c>
      <c r="G949">
        <v>7.6731500000000001E-3</v>
      </c>
      <c r="H949">
        <v>0.995116</v>
      </c>
      <c r="I949">
        <v>0</v>
      </c>
    </row>
    <row r="950" spans="1:25" x14ac:dyDescent="0.25">
      <c r="A950" t="s">
        <v>98</v>
      </c>
      <c r="B950">
        <v>478.04700000000003</v>
      </c>
      <c r="C950">
        <v>476.90800000000002</v>
      </c>
      <c r="D950">
        <v>438.87799999999999</v>
      </c>
      <c r="E950">
        <v>112.238</v>
      </c>
      <c r="F950">
        <v>0</v>
      </c>
      <c r="G950">
        <v>1.2300799999999999E-3</v>
      </c>
      <c r="H950">
        <v>0.995116</v>
      </c>
      <c r="I950">
        <v>0</v>
      </c>
    </row>
    <row r="951" spans="1:25" x14ac:dyDescent="0.25">
      <c r="A951" t="s">
        <v>98</v>
      </c>
      <c r="B951">
        <v>489.072</v>
      </c>
      <c r="C951">
        <v>487.90699999999998</v>
      </c>
      <c r="D951">
        <v>438.577</v>
      </c>
      <c r="E951">
        <v>112.28400000000001</v>
      </c>
      <c r="F951">
        <v>0</v>
      </c>
      <c r="G951">
        <v>1.3138799999999999E-3</v>
      </c>
      <c r="H951">
        <v>0.995116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98</v>
      </c>
      <c r="B952">
        <v>479.34699999999998</v>
      </c>
      <c r="C952">
        <v>478.358</v>
      </c>
      <c r="D952">
        <v>438.50400000000002</v>
      </c>
      <c r="E952">
        <v>112.745</v>
      </c>
      <c r="F952">
        <v>0</v>
      </c>
      <c r="G952">
        <v>1.23044E-3</v>
      </c>
      <c r="H952">
        <v>0.995116</v>
      </c>
      <c r="I952">
        <v>0</v>
      </c>
      <c r="R952">
        <f>AVERAGE(B903:B952)</f>
        <v>471.52080000000001</v>
      </c>
      <c r="S952">
        <f>AVERAGE(C903:C952)</f>
        <v>469.71078</v>
      </c>
      <c r="U952">
        <f>_xlfn.VAR.P(B903:B952)</f>
        <v>59.599130840000008</v>
      </c>
      <c r="V952">
        <f>_xlfn.VAR.P(C903:C952)</f>
        <v>52.86877581160001</v>
      </c>
      <c r="X952">
        <f>1.96*SQRT(U952)/50</f>
        <v>0.30262585549482979</v>
      </c>
      <c r="Y952">
        <f>1.96*SQRT(V952)/50</f>
        <v>0.28502679814911619</v>
      </c>
    </row>
    <row r="953" spans="1:25" x14ac:dyDescent="0.25">
      <c r="A953" t="s">
        <v>98</v>
      </c>
      <c r="B953">
        <v>23627.320400000001</v>
      </c>
      <c r="C953" t="s">
        <v>36</v>
      </c>
    </row>
    <row r="954" spans="1:25" x14ac:dyDescent="0.25">
      <c r="A954" t="s">
        <v>115</v>
      </c>
      <c r="B954">
        <v>522.34</v>
      </c>
      <c r="C954">
        <v>516.86900000000003</v>
      </c>
      <c r="D954">
        <v>475.91199999999998</v>
      </c>
      <c r="E954">
        <v>148.66900000000001</v>
      </c>
      <c r="F954">
        <v>0</v>
      </c>
      <c r="G954">
        <v>1.23065E-3</v>
      </c>
      <c r="H954">
        <v>0.995116</v>
      </c>
      <c r="I954">
        <v>0</v>
      </c>
    </row>
    <row r="955" spans="1:25" x14ac:dyDescent="0.25">
      <c r="A955" t="s">
        <v>115</v>
      </c>
      <c r="B955">
        <v>516.721</v>
      </c>
      <c r="C955">
        <v>511.14699999999999</v>
      </c>
      <c r="D955">
        <v>475.23</v>
      </c>
      <c r="E955">
        <v>148.14400000000001</v>
      </c>
      <c r="F955">
        <v>0</v>
      </c>
      <c r="G955">
        <v>1.2312200000000001E-3</v>
      </c>
      <c r="H955">
        <v>0.995116</v>
      </c>
      <c r="I955">
        <v>0</v>
      </c>
    </row>
    <row r="956" spans="1:25" x14ac:dyDescent="0.25">
      <c r="A956" t="s">
        <v>115</v>
      </c>
      <c r="B956">
        <v>508.62700000000001</v>
      </c>
      <c r="C956">
        <v>503.23500000000001</v>
      </c>
      <c r="D956">
        <v>473.90499999999997</v>
      </c>
      <c r="E956">
        <v>148.79300000000001</v>
      </c>
      <c r="F956">
        <v>0</v>
      </c>
      <c r="G956">
        <v>1.2351199999999999E-3</v>
      </c>
      <c r="H956">
        <v>0.99511499999999997</v>
      </c>
      <c r="I956">
        <v>0</v>
      </c>
    </row>
    <row r="957" spans="1:25" x14ac:dyDescent="0.25">
      <c r="A957" t="s">
        <v>115</v>
      </c>
      <c r="B957">
        <v>513.58399999999995</v>
      </c>
      <c r="C957">
        <v>507.78899999999999</v>
      </c>
      <c r="D957">
        <v>475.77199999999999</v>
      </c>
      <c r="E957">
        <v>149.37200000000001</v>
      </c>
      <c r="F957">
        <v>0</v>
      </c>
      <c r="G957">
        <v>1.2586100000000001E-3</v>
      </c>
      <c r="H957">
        <v>0.995116</v>
      </c>
      <c r="I957">
        <v>0</v>
      </c>
    </row>
    <row r="958" spans="1:25" x14ac:dyDescent="0.25">
      <c r="A958" t="s">
        <v>115</v>
      </c>
      <c r="B958">
        <v>509.17599999999999</v>
      </c>
      <c r="C958">
        <v>503.553</v>
      </c>
      <c r="D958">
        <v>474.25900000000001</v>
      </c>
      <c r="E958">
        <v>148.881</v>
      </c>
      <c r="F958">
        <v>0</v>
      </c>
      <c r="G958">
        <v>1.3257099999999999E-3</v>
      </c>
      <c r="H958">
        <v>0.995116</v>
      </c>
      <c r="I958">
        <v>0</v>
      </c>
    </row>
    <row r="959" spans="1:25" x14ac:dyDescent="0.25">
      <c r="A959" t="s">
        <v>115</v>
      </c>
      <c r="B959">
        <v>507.77699999999999</v>
      </c>
      <c r="C959">
        <v>502.10399999999998</v>
      </c>
      <c r="D959">
        <v>474.23500000000001</v>
      </c>
      <c r="E959">
        <v>148.59700000000001</v>
      </c>
      <c r="F959">
        <v>0</v>
      </c>
      <c r="G959">
        <v>1.2447999999999999E-3</v>
      </c>
      <c r="H959">
        <v>0.995116</v>
      </c>
      <c r="I959">
        <v>0</v>
      </c>
    </row>
    <row r="960" spans="1:25" x14ac:dyDescent="0.25">
      <c r="A960" t="s">
        <v>115</v>
      </c>
      <c r="B960">
        <v>508.98899999999998</v>
      </c>
      <c r="C960">
        <v>503.26499999999999</v>
      </c>
      <c r="D960">
        <v>474.90300000000002</v>
      </c>
      <c r="E960">
        <v>149.52600000000001</v>
      </c>
      <c r="F960">
        <v>0</v>
      </c>
      <c r="G960">
        <v>1.2514E-3</v>
      </c>
      <c r="H960">
        <v>0.995116</v>
      </c>
      <c r="I960">
        <v>0</v>
      </c>
    </row>
    <row r="961" spans="1:9" x14ac:dyDescent="0.25">
      <c r="A961" t="s">
        <v>115</v>
      </c>
      <c r="B961">
        <v>508.25299999999999</v>
      </c>
      <c r="C961">
        <v>502.471</v>
      </c>
      <c r="D961">
        <v>474.59300000000002</v>
      </c>
      <c r="E961">
        <v>148.70400000000001</v>
      </c>
      <c r="F961">
        <v>0</v>
      </c>
      <c r="G961">
        <v>1.3751200000000001E-3</v>
      </c>
      <c r="H961">
        <v>0.995116</v>
      </c>
      <c r="I961">
        <v>0</v>
      </c>
    </row>
    <row r="962" spans="1:9" x14ac:dyDescent="0.25">
      <c r="A962" t="s">
        <v>115</v>
      </c>
      <c r="B962">
        <v>509.59300000000002</v>
      </c>
      <c r="C962">
        <v>503.99799999999999</v>
      </c>
      <c r="D962">
        <v>474.21100000000001</v>
      </c>
      <c r="E962">
        <v>149.42400000000001</v>
      </c>
      <c r="F962">
        <v>0</v>
      </c>
      <c r="G962">
        <v>1.24332E-3</v>
      </c>
      <c r="H962">
        <v>0.995116</v>
      </c>
      <c r="I962">
        <v>0</v>
      </c>
    </row>
    <row r="963" spans="1:9" x14ac:dyDescent="0.25">
      <c r="A963" t="s">
        <v>115</v>
      </c>
      <c r="B963">
        <v>513.00900000000001</v>
      </c>
      <c r="C963">
        <v>507.18400000000003</v>
      </c>
      <c r="D963">
        <v>475.36700000000002</v>
      </c>
      <c r="E963">
        <v>149.46100000000001</v>
      </c>
      <c r="F963">
        <v>0</v>
      </c>
      <c r="G963">
        <v>1.2393899999999999E-3</v>
      </c>
      <c r="H963">
        <v>0.995116</v>
      </c>
      <c r="I963">
        <v>0</v>
      </c>
    </row>
    <row r="964" spans="1:9" x14ac:dyDescent="0.25">
      <c r="A964" t="s">
        <v>115</v>
      </c>
      <c r="B964">
        <v>523.73400000000004</v>
      </c>
      <c r="C964">
        <v>503.77</v>
      </c>
      <c r="D964">
        <v>473.887</v>
      </c>
      <c r="E964">
        <v>149.012</v>
      </c>
      <c r="F964">
        <v>0</v>
      </c>
      <c r="G964">
        <v>1.42695E-3</v>
      </c>
      <c r="H964">
        <v>0.99511499999999997</v>
      </c>
      <c r="I964">
        <v>0</v>
      </c>
    </row>
    <row r="965" spans="1:9" x14ac:dyDescent="0.25">
      <c r="A965" t="s">
        <v>115</v>
      </c>
      <c r="B965">
        <v>507.29599999999999</v>
      </c>
      <c r="C965">
        <v>501.58600000000001</v>
      </c>
      <c r="D965">
        <v>474.02800000000002</v>
      </c>
      <c r="E965">
        <v>149.50899999999999</v>
      </c>
      <c r="F965">
        <v>0</v>
      </c>
      <c r="G965">
        <v>1.2329800000000001E-3</v>
      </c>
      <c r="H965">
        <v>0.995116</v>
      </c>
      <c r="I965">
        <v>0</v>
      </c>
    </row>
    <row r="966" spans="1:9" x14ac:dyDescent="0.25">
      <c r="A966" t="s">
        <v>115</v>
      </c>
      <c r="B966">
        <v>504.48</v>
      </c>
      <c r="C966">
        <v>499.06</v>
      </c>
      <c r="D966">
        <v>473.19600000000003</v>
      </c>
      <c r="E966">
        <v>148.90899999999999</v>
      </c>
      <c r="F966">
        <v>0</v>
      </c>
      <c r="G966">
        <v>1.2313199999999999E-3</v>
      </c>
      <c r="H966">
        <v>0.995112</v>
      </c>
      <c r="I966">
        <v>0</v>
      </c>
    </row>
    <row r="967" spans="1:9" x14ac:dyDescent="0.25">
      <c r="A967" t="s">
        <v>115</v>
      </c>
      <c r="B967">
        <v>503.42200000000003</v>
      </c>
      <c r="C967">
        <v>497.86700000000002</v>
      </c>
      <c r="D967">
        <v>473.38299999999998</v>
      </c>
      <c r="E967">
        <v>149.74600000000001</v>
      </c>
      <c r="F967">
        <v>0</v>
      </c>
      <c r="G967">
        <v>1.27136E-3</v>
      </c>
      <c r="H967">
        <v>0.995116</v>
      </c>
      <c r="I967">
        <v>0</v>
      </c>
    </row>
    <row r="968" spans="1:9" x14ac:dyDescent="0.25">
      <c r="A968" t="s">
        <v>115</v>
      </c>
      <c r="B968">
        <v>505.69900000000001</v>
      </c>
      <c r="C968">
        <v>500.101</v>
      </c>
      <c r="D968">
        <v>473.59899999999999</v>
      </c>
      <c r="E968">
        <v>149.084</v>
      </c>
      <c r="F968">
        <v>0</v>
      </c>
      <c r="G968">
        <v>1.7316E-3</v>
      </c>
      <c r="H968">
        <v>0.995116</v>
      </c>
      <c r="I968">
        <v>0</v>
      </c>
    </row>
    <row r="969" spans="1:9" x14ac:dyDescent="0.25">
      <c r="A969" t="s">
        <v>115</v>
      </c>
      <c r="B969">
        <v>503.57</v>
      </c>
      <c r="C969">
        <v>497.851</v>
      </c>
      <c r="D969">
        <v>474.089</v>
      </c>
      <c r="E969">
        <v>149.297</v>
      </c>
      <c r="F969">
        <v>0</v>
      </c>
      <c r="G969">
        <v>1.2346900000000001E-3</v>
      </c>
      <c r="H969">
        <v>0.995116</v>
      </c>
      <c r="I969">
        <v>0</v>
      </c>
    </row>
    <row r="970" spans="1:9" x14ac:dyDescent="0.25">
      <c r="A970" t="s">
        <v>115</v>
      </c>
      <c r="B970">
        <v>505.601</v>
      </c>
      <c r="C970">
        <v>499.72199999999998</v>
      </c>
      <c r="D970">
        <v>473.80599999999998</v>
      </c>
      <c r="E970">
        <v>149.07</v>
      </c>
      <c r="F970">
        <v>0</v>
      </c>
      <c r="G970">
        <v>1.2315E-3</v>
      </c>
      <c r="H970">
        <v>0.995116</v>
      </c>
      <c r="I970">
        <v>0</v>
      </c>
    </row>
    <row r="971" spans="1:9" x14ac:dyDescent="0.25">
      <c r="A971" t="s">
        <v>115</v>
      </c>
      <c r="B971">
        <v>511.072</v>
      </c>
      <c r="C971">
        <v>505.25</v>
      </c>
      <c r="D971">
        <v>474.48200000000003</v>
      </c>
      <c r="E971">
        <v>149.22900000000001</v>
      </c>
      <c r="F971">
        <v>0</v>
      </c>
      <c r="G971">
        <v>3.1262400000000002E-3</v>
      </c>
      <c r="H971">
        <v>0.995116</v>
      </c>
      <c r="I971">
        <v>0</v>
      </c>
    </row>
    <row r="972" spans="1:9" x14ac:dyDescent="0.25">
      <c r="A972" t="s">
        <v>115</v>
      </c>
      <c r="B972">
        <v>503.88200000000001</v>
      </c>
      <c r="C972">
        <v>498.39600000000002</v>
      </c>
      <c r="D972">
        <v>473.024</v>
      </c>
      <c r="E972">
        <v>148.76599999999999</v>
      </c>
      <c r="F972">
        <v>0</v>
      </c>
      <c r="G972">
        <v>1.7626300000000001E-3</v>
      </c>
      <c r="H972">
        <v>0.995116</v>
      </c>
      <c r="I972">
        <v>0</v>
      </c>
    </row>
    <row r="973" spans="1:9" x14ac:dyDescent="0.25">
      <c r="A973" t="s">
        <v>115</v>
      </c>
      <c r="B973">
        <v>507.286</v>
      </c>
      <c r="C973">
        <v>500.51600000000002</v>
      </c>
      <c r="D973">
        <v>474.10399999999998</v>
      </c>
      <c r="E973">
        <v>149.43299999999999</v>
      </c>
      <c r="F973">
        <v>0</v>
      </c>
      <c r="G973">
        <v>1.2521800000000001E-3</v>
      </c>
      <c r="H973">
        <v>0.995116</v>
      </c>
      <c r="I973">
        <v>0</v>
      </c>
    </row>
    <row r="974" spans="1:9" x14ac:dyDescent="0.25">
      <c r="A974" t="s">
        <v>115</v>
      </c>
      <c r="B974">
        <v>505.19200000000001</v>
      </c>
      <c r="C974">
        <v>499.86500000000001</v>
      </c>
      <c r="D974">
        <v>475.29</v>
      </c>
      <c r="E974">
        <v>149.447</v>
      </c>
      <c r="F974">
        <v>0</v>
      </c>
      <c r="G974">
        <v>1.2339300000000001E-3</v>
      </c>
      <c r="H974">
        <v>0.995116</v>
      </c>
      <c r="I974">
        <v>0</v>
      </c>
    </row>
    <row r="975" spans="1:9" x14ac:dyDescent="0.25">
      <c r="A975" t="s">
        <v>115</v>
      </c>
      <c r="B975">
        <v>513.18499999999995</v>
      </c>
      <c r="C975">
        <v>507.26400000000001</v>
      </c>
      <c r="D975">
        <v>480.62400000000002</v>
      </c>
      <c r="E975">
        <v>152.41999999999999</v>
      </c>
      <c r="F975">
        <v>0</v>
      </c>
      <c r="G975">
        <v>1.3551800000000001E-3</v>
      </c>
      <c r="H975">
        <v>0.995116</v>
      </c>
      <c r="I975">
        <v>0</v>
      </c>
    </row>
    <row r="976" spans="1:9" x14ac:dyDescent="0.25">
      <c r="A976" t="s">
        <v>115</v>
      </c>
      <c r="B976">
        <v>511.27</v>
      </c>
      <c r="C976">
        <v>505.11700000000002</v>
      </c>
      <c r="D976">
        <v>476.54300000000001</v>
      </c>
      <c r="E976">
        <v>150.61000000000001</v>
      </c>
      <c r="F976">
        <v>0</v>
      </c>
      <c r="G976">
        <v>1.33201E-3</v>
      </c>
      <c r="H976">
        <v>0.995116</v>
      </c>
      <c r="I976">
        <v>0</v>
      </c>
    </row>
    <row r="977" spans="1:9" x14ac:dyDescent="0.25">
      <c r="A977" t="s">
        <v>115</v>
      </c>
      <c r="B977">
        <v>514.67200000000003</v>
      </c>
      <c r="C977">
        <v>509.24799999999999</v>
      </c>
      <c r="D977">
        <v>482.69200000000001</v>
      </c>
      <c r="E977">
        <v>151.82599999999999</v>
      </c>
      <c r="F977">
        <v>0</v>
      </c>
      <c r="G977">
        <v>1.4923899999999999E-3</v>
      </c>
      <c r="H977">
        <v>0.99511499999999997</v>
      </c>
      <c r="I977">
        <v>0</v>
      </c>
    </row>
    <row r="978" spans="1:9" x14ac:dyDescent="0.25">
      <c r="A978" t="s">
        <v>115</v>
      </c>
      <c r="B978">
        <v>519.08600000000001</v>
      </c>
      <c r="C978">
        <v>513.43499999999995</v>
      </c>
      <c r="D978">
        <v>485.70699999999999</v>
      </c>
      <c r="E978">
        <v>154.964</v>
      </c>
      <c r="F978">
        <v>0</v>
      </c>
      <c r="G978">
        <v>1.23526E-3</v>
      </c>
      <c r="H978">
        <v>0.995116</v>
      </c>
      <c r="I978">
        <v>0</v>
      </c>
    </row>
    <row r="979" spans="1:9" x14ac:dyDescent="0.25">
      <c r="A979" t="s">
        <v>115</v>
      </c>
      <c r="B979">
        <v>516.22500000000002</v>
      </c>
      <c r="C979">
        <v>509.62599999999998</v>
      </c>
      <c r="D979">
        <v>482.13799999999998</v>
      </c>
      <c r="E979">
        <v>154.23500000000001</v>
      </c>
      <c r="F979">
        <v>0</v>
      </c>
      <c r="G979">
        <v>1.23156E-3</v>
      </c>
      <c r="H979">
        <v>0.995116</v>
      </c>
      <c r="I979">
        <v>0</v>
      </c>
    </row>
    <row r="980" spans="1:9" x14ac:dyDescent="0.25">
      <c r="A980" t="s">
        <v>115</v>
      </c>
      <c r="B980">
        <v>507.25700000000001</v>
      </c>
      <c r="C980">
        <v>501.471</v>
      </c>
      <c r="D980">
        <v>476.577</v>
      </c>
      <c r="E980">
        <v>151.16900000000001</v>
      </c>
      <c r="F980">
        <v>0</v>
      </c>
      <c r="G980">
        <v>1.27728E-3</v>
      </c>
      <c r="H980">
        <v>0.995116</v>
      </c>
      <c r="I980">
        <v>0</v>
      </c>
    </row>
    <row r="981" spans="1:9" x14ac:dyDescent="0.25">
      <c r="A981" t="s">
        <v>115</v>
      </c>
      <c r="B981">
        <v>531.70600000000002</v>
      </c>
      <c r="C981">
        <v>526.13400000000001</v>
      </c>
      <c r="D981">
        <v>493.24099999999999</v>
      </c>
      <c r="E981">
        <v>157.93700000000001</v>
      </c>
      <c r="F981">
        <v>0</v>
      </c>
      <c r="G981">
        <v>1.23438E-3</v>
      </c>
      <c r="H981">
        <v>0.995116</v>
      </c>
      <c r="I981">
        <v>0</v>
      </c>
    </row>
    <row r="982" spans="1:9" x14ac:dyDescent="0.25">
      <c r="A982" t="s">
        <v>115</v>
      </c>
      <c r="B982">
        <v>505.17099999999999</v>
      </c>
      <c r="C982">
        <v>499.43</v>
      </c>
      <c r="D982">
        <v>474.70800000000003</v>
      </c>
      <c r="E982">
        <v>149.49600000000001</v>
      </c>
      <c r="F982">
        <v>0</v>
      </c>
      <c r="G982">
        <v>1.25231E-3</v>
      </c>
      <c r="H982">
        <v>0.995116</v>
      </c>
      <c r="I982">
        <v>0</v>
      </c>
    </row>
    <row r="983" spans="1:9" x14ac:dyDescent="0.25">
      <c r="A983" t="s">
        <v>115</v>
      </c>
      <c r="B983">
        <v>530.78800000000001</v>
      </c>
      <c r="C983">
        <v>524.35500000000002</v>
      </c>
      <c r="D983">
        <v>485.42500000000001</v>
      </c>
      <c r="E983">
        <v>155.322</v>
      </c>
      <c r="F983">
        <v>0</v>
      </c>
      <c r="G983">
        <v>1.2302299999999999E-3</v>
      </c>
      <c r="H983">
        <v>0.995116</v>
      </c>
      <c r="I983">
        <v>0</v>
      </c>
    </row>
    <row r="984" spans="1:9" x14ac:dyDescent="0.25">
      <c r="A984" t="s">
        <v>115</v>
      </c>
      <c r="B984">
        <v>529.76599999999996</v>
      </c>
      <c r="C984">
        <v>523.98199999999997</v>
      </c>
      <c r="D984">
        <v>484.11399999999998</v>
      </c>
      <c r="E984">
        <v>151.50299999999999</v>
      </c>
      <c r="F984">
        <v>0</v>
      </c>
      <c r="G984">
        <v>1.26946E-3</v>
      </c>
      <c r="H984">
        <v>0.995116</v>
      </c>
      <c r="I984">
        <v>0</v>
      </c>
    </row>
    <row r="985" spans="1:9" x14ac:dyDescent="0.25">
      <c r="A985" t="s">
        <v>115</v>
      </c>
      <c r="B985">
        <v>555.69000000000005</v>
      </c>
      <c r="C985">
        <v>544.73500000000001</v>
      </c>
      <c r="D985">
        <v>500.19099999999997</v>
      </c>
      <c r="E985">
        <v>160.94499999999999</v>
      </c>
      <c r="F985">
        <v>0</v>
      </c>
      <c r="G985">
        <v>1.2332000000000001E-3</v>
      </c>
      <c r="H985">
        <v>0.995116</v>
      </c>
      <c r="I985">
        <v>0</v>
      </c>
    </row>
    <row r="986" spans="1:9" x14ac:dyDescent="0.25">
      <c r="A986" t="s">
        <v>115</v>
      </c>
      <c r="B986">
        <v>539.53399999999999</v>
      </c>
      <c r="C986">
        <v>533.58399999999995</v>
      </c>
      <c r="D986">
        <v>491.05200000000002</v>
      </c>
      <c r="E986">
        <v>154.60900000000001</v>
      </c>
      <c r="F986">
        <v>0</v>
      </c>
      <c r="G986">
        <v>1.3238099999999999E-3</v>
      </c>
      <c r="H986">
        <v>0.995116</v>
      </c>
      <c r="I986">
        <v>0</v>
      </c>
    </row>
    <row r="987" spans="1:9" x14ac:dyDescent="0.25">
      <c r="A987" t="s">
        <v>115</v>
      </c>
      <c r="B987">
        <v>533.81799999999998</v>
      </c>
      <c r="C987">
        <v>527.36800000000005</v>
      </c>
      <c r="D987">
        <v>487.85899999999998</v>
      </c>
      <c r="E987">
        <v>155.798</v>
      </c>
      <c r="F987">
        <v>0</v>
      </c>
      <c r="G987">
        <v>1.2834700000000001E-3</v>
      </c>
      <c r="H987">
        <v>0.995116</v>
      </c>
      <c r="I987">
        <v>0</v>
      </c>
    </row>
    <row r="988" spans="1:9" x14ac:dyDescent="0.25">
      <c r="A988" t="s">
        <v>115</v>
      </c>
      <c r="B988">
        <v>539.97799999999995</v>
      </c>
      <c r="C988">
        <v>534.22400000000005</v>
      </c>
      <c r="D988">
        <v>496.43299999999999</v>
      </c>
      <c r="E988">
        <v>159.94900000000001</v>
      </c>
      <c r="F988">
        <v>0</v>
      </c>
      <c r="G988">
        <v>1.2316899999999999E-3</v>
      </c>
      <c r="H988">
        <v>0.995116</v>
      </c>
      <c r="I988">
        <v>0</v>
      </c>
    </row>
    <row r="989" spans="1:9" x14ac:dyDescent="0.25">
      <c r="A989" t="s">
        <v>115</v>
      </c>
      <c r="B989">
        <v>532.29899999999998</v>
      </c>
      <c r="C989">
        <v>526.41200000000003</v>
      </c>
      <c r="D989">
        <v>485.98099999999999</v>
      </c>
      <c r="E989">
        <v>152.85599999999999</v>
      </c>
      <c r="F989">
        <v>0</v>
      </c>
      <c r="G989">
        <v>1.23894E-3</v>
      </c>
      <c r="H989">
        <v>0.995116</v>
      </c>
      <c r="I989">
        <v>0</v>
      </c>
    </row>
    <row r="990" spans="1:9" x14ac:dyDescent="0.25">
      <c r="A990" t="s">
        <v>115</v>
      </c>
      <c r="B990">
        <v>520.505</v>
      </c>
      <c r="C990">
        <v>514.66600000000005</v>
      </c>
      <c r="D990">
        <v>474.27199999999999</v>
      </c>
      <c r="E990">
        <v>149.22800000000001</v>
      </c>
      <c r="F990">
        <v>0</v>
      </c>
      <c r="G990">
        <v>1.2484900000000001E-3</v>
      </c>
      <c r="H990">
        <v>0.995116</v>
      </c>
      <c r="I990">
        <v>0</v>
      </c>
    </row>
    <row r="991" spans="1:9" x14ac:dyDescent="0.25">
      <c r="A991" t="s">
        <v>115</v>
      </c>
      <c r="B991">
        <v>522.14200000000005</v>
      </c>
      <c r="C991">
        <v>515.56600000000003</v>
      </c>
      <c r="D991">
        <v>479.67500000000001</v>
      </c>
      <c r="E991">
        <v>151.136</v>
      </c>
      <c r="F991">
        <v>0</v>
      </c>
      <c r="G991">
        <v>1.24193E-3</v>
      </c>
      <c r="H991">
        <v>0.995116</v>
      </c>
      <c r="I991">
        <v>0</v>
      </c>
    </row>
    <row r="992" spans="1:9" x14ac:dyDescent="0.25">
      <c r="A992" t="s">
        <v>115</v>
      </c>
      <c r="B992">
        <v>506.44</v>
      </c>
      <c r="C992">
        <v>500.29399999999998</v>
      </c>
      <c r="D992">
        <v>470.31299999999999</v>
      </c>
      <c r="E992">
        <v>147.01599999999999</v>
      </c>
      <c r="F992">
        <v>0</v>
      </c>
      <c r="G992">
        <v>1.23642E-3</v>
      </c>
      <c r="H992">
        <v>0.995116</v>
      </c>
      <c r="I992">
        <v>0</v>
      </c>
    </row>
    <row r="993" spans="1:25" x14ac:dyDescent="0.25">
      <c r="A993" t="s">
        <v>115</v>
      </c>
      <c r="B993">
        <v>501.786</v>
      </c>
      <c r="C993">
        <v>496.03</v>
      </c>
      <c r="D993">
        <v>468.76</v>
      </c>
      <c r="E993">
        <v>146.37700000000001</v>
      </c>
      <c r="F993">
        <v>0</v>
      </c>
      <c r="G993">
        <v>1.2538499999999999E-3</v>
      </c>
      <c r="H993">
        <v>0.995116</v>
      </c>
      <c r="I993">
        <v>0</v>
      </c>
    </row>
    <row r="994" spans="1:25" x14ac:dyDescent="0.25">
      <c r="A994" t="s">
        <v>115</v>
      </c>
      <c r="B994">
        <v>517.52200000000005</v>
      </c>
      <c r="C994">
        <v>511.298</v>
      </c>
      <c r="D994">
        <v>480.49900000000002</v>
      </c>
      <c r="E994">
        <v>153.35499999999999</v>
      </c>
      <c r="F994">
        <v>0</v>
      </c>
      <c r="G994">
        <v>1.25461E-3</v>
      </c>
      <c r="H994">
        <v>0.99511499999999997</v>
      </c>
      <c r="I994">
        <v>0</v>
      </c>
    </row>
    <row r="995" spans="1:25" x14ac:dyDescent="0.25">
      <c r="A995" t="s">
        <v>115</v>
      </c>
      <c r="B995">
        <v>504.68299999999999</v>
      </c>
      <c r="C995">
        <v>499.11200000000002</v>
      </c>
      <c r="D995">
        <v>471.71699999999998</v>
      </c>
      <c r="E995">
        <v>147.739</v>
      </c>
      <c r="F995">
        <v>0</v>
      </c>
      <c r="G995">
        <v>1.67413E-3</v>
      </c>
      <c r="H995">
        <v>0.99511499999999997</v>
      </c>
      <c r="I995">
        <v>0</v>
      </c>
    </row>
    <row r="996" spans="1:25" x14ac:dyDescent="0.25">
      <c r="A996" t="s">
        <v>115</v>
      </c>
      <c r="B996">
        <v>507.68099999999998</v>
      </c>
      <c r="C996">
        <v>502</v>
      </c>
      <c r="D996">
        <v>470.48</v>
      </c>
      <c r="E996">
        <v>146.43199999999999</v>
      </c>
      <c r="F996">
        <v>0</v>
      </c>
      <c r="G996">
        <v>1.25074E-3</v>
      </c>
      <c r="H996">
        <v>0.995116</v>
      </c>
      <c r="I996">
        <v>0</v>
      </c>
    </row>
    <row r="997" spans="1:25" x14ac:dyDescent="0.25">
      <c r="A997" t="s">
        <v>115</v>
      </c>
      <c r="B997">
        <v>507.59199999999998</v>
      </c>
      <c r="C997">
        <v>502.286</v>
      </c>
      <c r="D997">
        <v>474.339</v>
      </c>
      <c r="E997">
        <v>149.66200000000001</v>
      </c>
      <c r="F997">
        <v>0</v>
      </c>
      <c r="G997">
        <v>1.3094300000000001E-3</v>
      </c>
      <c r="H997">
        <v>0.995116</v>
      </c>
      <c r="I997">
        <v>0</v>
      </c>
    </row>
    <row r="998" spans="1:25" x14ac:dyDescent="0.25">
      <c r="A998" t="s">
        <v>115</v>
      </c>
      <c r="B998">
        <v>512.39300000000003</v>
      </c>
      <c r="C998">
        <v>506.36200000000002</v>
      </c>
      <c r="D998">
        <v>476.13299999999998</v>
      </c>
      <c r="E998">
        <v>149.36799999999999</v>
      </c>
      <c r="F998">
        <v>0</v>
      </c>
      <c r="G998">
        <v>1.2401000000000001E-3</v>
      </c>
      <c r="H998">
        <v>0.99511400000000005</v>
      </c>
      <c r="I998">
        <v>0</v>
      </c>
    </row>
    <row r="999" spans="1:25" x14ac:dyDescent="0.25">
      <c r="A999" t="s">
        <v>115</v>
      </c>
      <c r="B999">
        <v>503.39600000000002</v>
      </c>
      <c r="C999">
        <v>497.45699999999999</v>
      </c>
      <c r="D999">
        <v>468.82100000000003</v>
      </c>
      <c r="E999">
        <v>146.34700000000001</v>
      </c>
      <c r="F999">
        <v>0</v>
      </c>
      <c r="G999">
        <v>1.61017E-3</v>
      </c>
      <c r="H999">
        <v>0.995116</v>
      </c>
      <c r="I999">
        <v>0</v>
      </c>
    </row>
    <row r="1000" spans="1:25" x14ac:dyDescent="0.25">
      <c r="A1000" t="s">
        <v>115</v>
      </c>
      <c r="B1000">
        <v>506.47199999999998</v>
      </c>
      <c r="C1000">
        <v>500.75</v>
      </c>
      <c r="D1000">
        <v>470.892</v>
      </c>
      <c r="E1000">
        <v>147.239</v>
      </c>
      <c r="F1000">
        <v>0</v>
      </c>
      <c r="G1000">
        <v>1.3581299999999999E-3</v>
      </c>
      <c r="H1000">
        <v>0.995116</v>
      </c>
      <c r="I1000">
        <v>0</v>
      </c>
    </row>
    <row r="1001" spans="1:25" x14ac:dyDescent="0.25">
      <c r="A1001" t="s">
        <v>115</v>
      </c>
      <c r="B1001">
        <v>500.57</v>
      </c>
      <c r="C1001">
        <v>494.68799999999999</v>
      </c>
      <c r="D1001">
        <v>469.34399999999999</v>
      </c>
      <c r="E1001">
        <v>146.22300000000001</v>
      </c>
      <c r="F1001">
        <v>0</v>
      </c>
      <c r="G1001">
        <v>1.28995E-3</v>
      </c>
      <c r="H1001">
        <v>0.995116</v>
      </c>
      <c r="I1001">
        <v>0</v>
      </c>
    </row>
    <row r="1002" spans="1:25" x14ac:dyDescent="0.25">
      <c r="A1002" t="s">
        <v>115</v>
      </c>
      <c r="B1002">
        <v>502.68599999999998</v>
      </c>
      <c r="C1002">
        <v>496.68799999999999</v>
      </c>
      <c r="D1002">
        <v>469.25099999999998</v>
      </c>
      <c r="E1002">
        <v>146.61199999999999</v>
      </c>
      <c r="F1002">
        <v>0</v>
      </c>
      <c r="G1002">
        <v>1.2304600000000001E-3</v>
      </c>
      <c r="H1002">
        <v>0.99511499999999997</v>
      </c>
      <c r="I1002">
        <v>0</v>
      </c>
    </row>
    <row r="1003" spans="1:25" x14ac:dyDescent="0.25">
      <c r="A1003" t="s">
        <v>115</v>
      </c>
      <c r="B1003">
        <v>503.54399999999998</v>
      </c>
      <c r="C1003">
        <v>497.72300000000001</v>
      </c>
      <c r="D1003">
        <v>472.21699999999998</v>
      </c>
      <c r="E1003">
        <v>147.99199999999999</v>
      </c>
      <c r="F1003">
        <v>0</v>
      </c>
      <c r="G1003">
        <v>1.23029E-3</v>
      </c>
      <c r="H1003">
        <v>0.995116</v>
      </c>
      <c r="I1003">
        <v>0</v>
      </c>
    </row>
    <row r="1004" spans="1:25" x14ac:dyDescent="0.25">
      <c r="A1004" t="s">
        <v>115</v>
      </c>
      <c r="B1004">
        <v>508.75</v>
      </c>
      <c r="C1004">
        <v>502.93299999999999</v>
      </c>
      <c r="D1004">
        <v>474.08800000000002</v>
      </c>
      <c r="E1004">
        <v>148.94300000000001</v>
      </c>
      <c r="F1004">
        <v>0</v>
      </c>
      <c r="G1004">
        <v>1.54608E-3</v>
      </c>
      <c r="H1004">
        <v>0.995116</v>
      </c>
      <c r="I1004">
        <v>0</v>
      </c>
    </row>
    <row r="1005" spans="1:25" x14ac:dyDescent="0.25">
      <c r="A1005" t="s">
        <v>115</v>
      </c>
      <c r="B1005">
        <v>507.28300000000002</v>
      </c>
      <c r="C1005">
        <v>501.61700000000002</v>
      </c>
      <c r="D1005">
        <v>474.947</v>
      </c>
      <c r="E1005">
        <v>149.22999999999999</v>
      </c>
      <c r="F1005">
        <v>0</v>
      </c>
      <c r="G1005">
        <v>2.9387800000000002E-3</v>
      </c>
      <c r="H1005">
        <v>0.995116</v>
      </c>
      <c r="I1005">
        <v>0</v>
      </c>
    </row>
    <row r="1006" spans="1:25" x14ac:dyDescent="0.25">
      <c r="A1006" t="s">
        <v>115</v>
      </c>
      <c r="B1006">
        <v>502.12299999999999</v>
      </c>
      <c r="C1006">
        <v>496.36399999999998</v>
      </c>
      <c r="D1006">
        <v>470.34800000000001</v>
      </c>
      <c r="E1006">
        <v>147.20400000000001</v>
      </c>
      <c r="F1006">
        <v>0</v>
      </c>
      <c r="G1006">
        <v>1.2334900000000001E-3</v>
      </c>
      <c r="H1006">
        <v>0.995116</v>
      </c>
      <c r="I1006">
        <v>0</v>
      </c>
    </row>
    <row r="1007" spans="1:25" x14ac:dyDescent="0.25">
      <c r="A1007" t="s">
        <v>115</v>
      </c>
      <c r="B1007">
        <v>511.21499999999997</v>
      </c>
      <c r="C1007">
        <v>505.56</v>
      </c>
      <c r="D1007">
        <v>477.10300000000001</v>
      </c>
      <c r="E1007">
        <v>149.88</v>
      </c>
      <c r="F1007">
        <v>0</v>
      </c>
      <c r="G1007">
        <v>1.2309899999999999E-3</v>
      </c>
      <c r="H1007">
        <v>0.99511499999999997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115</v>
      </c>
      <c r="B1008">
        <v>500.76</v>
      </c>
      <c r="C1008">
        <v>494.995</v>
      </c>
      <c r="D1008">
        <v>469.15499999999997</v>
      </c>
      <c r="E1008">
        <v>146.34100000000001</v>
      </c>
      <c r="F1008">
        <v>0</v>
      </c>
      <c r="G1008">
        <v>1.2307399999999999E-3</v>
      </c>
      <c r="H1008">
        <v>0.995116</v>
      </c>
      <c r="I1008">
        <v>0</v>
      </c>
      <c r="R1008">
        <f>AVERAGE(B959:B1008)</f>
        <v>513.13686000000007</v>
      </c>
      <c r="S1008">
        <f>AVERAGE(C959:C1008)</f>
        <v>506.91559999999993</v>
      </c>
      <c r="U1008">
        <f>_xlfn.VAR.P(B959:B1008)</f>
        <v>143.6926722004001</v>
      </c>
      <c r="V1008">
        <f>_xlfn.VAR.P(C959:C1008)</f>
        <v>131.52745608000009</v>
      </c>
      <c r="X1008">
        <f>1.96*SQRT(U1008)/50</f>
        <v>0.46989776314643467</v>
      </c>
      <c r="Y1008">
        <f>1.96*SQRT(V1008)/50</f>
        <v>0.44956684721048029</v>
      </c>
    </row>
    <row r="1009" spans="1:9" x14ac:dyDescent="0.25">
      <c r="A1009" t="s">
        <v>115</v>
      </c>
      <c r="B1009">
        <v>25708.922299999998</v>
      </c>
      <c r="C1009" t="s">
        <v>36</v>
      </c>
    </row>
    <row r="1010" spans="1:9" x14ac:dyDescent="0.25">
      <c r="A1010" t="s">
        <v>206</v>
      </c>
      <c r="B1010">
        <v>508.70600000000002</v>
      </c>
      <c r="C1010">
        <v>502.37</v>
      </c>
      <c r="D1010">
        <v>473.15499999999997</v>
      </c>
      <c r="E1010">
        <v>148.411</v>
      </c>
      <c r="F1010">
        <v>0</v>
      </c>
      <c r="G1010">
        <v>1.2711599999999999E-3</v>
      </c>
      <c r="H1010">
        <v>0.995116</v>
      </c>
      <c r="I1010">
        <v>0</v>
      </c>
    </row>
    <row r="1011" spans="1:9" x14ac:dyDescent="0.25">
      <c r="A1011" t="s">
        <v>206</v>
      </c>
      <c r="B1011">
        <v>523.92100000000005</v>
      </c>
      <c r="C1011">
        <v>517.67999999999995</v>
      </c>
      <c r="D1011">
        <v>489.78</v>
      </c>
      <c r="E1011">
        <v>158.92699999999999</v>
      </c>
      <c r="F1011">
        <v>0</v>
      </c>
      <c r="G1011">
        <v>1.2982499999999999E-3</v>
      </c>
      <c r="H1011">
        <v>0.995116</v>
      </c>
      <c r="I1011">
        <v>0</v>
      </c>
    </row>
    <row r="1012" spans="1:9" x14ac:dyDescent="0.25">
      <c r="A1012" t="s">
        <v>206</v>
      </c>
      <c r="B1012">
        <v>516.89099999999996</v>
      </c>
      <c r="C1012">
        <v>511.315</v>
      </c>
      <c r="D1012">
        <v>483.15499999999997</v>
      </c>
      <c r="E1012">
        <v>155.077</v>
      </c>
      <c r="F1012">
        <v>0</v>
      </c>
      <c r="G1012">
        <v>1.23139E-3</v>
      </c>
      <c r="H1012">
        <v>0.995116</v>
      </c>
      <c r="I1012">
        <v>0</v>
      </c>
    </row>
    <row r="1013" spans="1:9" x14ac:dyDescent="0.25">
      <c r="A1013" t="s">
        <v>206</v>
      </c>
      <c r="B1013">
        <v>537.42600000000004</v>
      </c>
      <c r="C1013">
        <v>526.67399999999998</v>
      </c>
      <c r="D1013">
        <v>491.64499999999998</v>
      </c>
      <c r="E1013">
        <v>157.66900000000001</v>
      </c>
      <c r="F1013">
        <v>0</v>
      </c>
      <c r="G1013">
        <v>1.2320899999999999E-3</v>
      </c>
      <c r="H1013">
        <v>0.995116</v>
      </c>
      <c r="I1013">
        <v>0</v>
      </c>
    </row>
    <row r="1014" spans="1:9" x14ac:dyDescent="0.25">
      <c r="A1014" t="s">
        <v>206</v>
      </c>
      <c r="B1014">
        <v>518.55100000000004</v>
      </c>
      <c r="C1014">
        <v>512.69799999999998</v>
      </c>
      <c r="D1014">
        <v>481</v>
      </c>
      <c r="E1014">
        <v>153.13900000000001</v>
      </c>
      <c r="F1014">
        <v>0</v>
      </c>
      <c r="G1014">
        <v>1.36119E-3</v>
      </c>
      <c r="H1014">
        <v>0.99511499999999997</v>
      </c>
      <c r="I1014">
        <v>0</v>
      </c>
    </row>
    <row r="1015" spans="1:9" x14ac:dyDescent="0.25">
      <c r="A1015" t="s">
        <v>206</v>
      </c>
      <c r="B1015">
        <v>530.32399999999996</v>
      </c>
      <c r="C1015">
        <v>523.94000000000005</v>
      </c>
      <c r="D1015">
        <v>484.51400000000001</v>
      </c>
      <c r="E1015">
        <v>155.761</v>
      </c>
      <c r="F1015">
        <v>0</v>
      </c>
      <c r="G1015">
        <v>1.23043E-3</v>
      </c>
      <c r="H1015">
        <v>0.995116</v>
      </c>
      <c r="I1015">
        <v>0</v>
      </c>
    </row>
    <row r="1016" spans="1:9" x14ac:dyDescent="0.25">
      <c r="A1016" t="s">
        <v>206</v>
      </c>
      <c r="B1016">
        <v>521.51700000000005</v>
      </c>
      <c r="C1016">
        <v>515.31299999999999</v>
      </c>
      <c r="D1016">
        <v>478.34500000000003</v>
      </c>
      <c r="E1016">
        <v>151.26499999999999</v>
      </c>
      <c r="F1016">
        <v>0</v>
      </c>
      <c r="G1016">
        <v>1.23222E-3</v>
      </c>
      <c r="H1016">
        <v>0.995116</v>
      </c>
      <c r="I1016">
        <v>0</v>
      </c>
    </row>
    <row r="1017" spans="1:9" x14ac:dyDescent="0.25">
      <c r="A1017" t="s">
        <v>206</v>
      </c>
      <c r="B1017">
        <v>519.95399999999995</v>
      </c>
      <c r="C1017">
        <v>513.60500000000002</v>
      </c>
      <c r="D1017">
        <v>478.74099999999999</v>
      </c>
      <c r="E1017">
        <v>151.46799999999999</v>
      </c>
      <c r="F1017">
        <v>0</v>
      </c>
      <c r="G1017">
        <v>1.9434400000000001E-3</v>
      </c>
      <c r="H1017">
        <v>0.995112</v>
      </c>
      <c r="I1017">
        <v>0</v>
      </c>
    </row>
    <row r="1018" spans="1:9" x14ac:dyDescent="0.25">
      <c r="A1018" t="s">
        <v>206</v>
      </c>
      <c r="B1018">
        <v>517.45899999999995</v>
      </c>
      <c r="C1018">
        <v>511.65100000000001</v>
      </c>
      <c r="D1018">
        <v>478.34500000000003</v>
      </c>
      <c r="E1018">
        <v>151.999</v>
      </c>
      <c r="F1018">
        <v>0</v>
      </c>
      <c r="G1018">
        <v>1.2337800000000001E-3</v>
      </c>
      <c r="H1018">
        <v>0.995116</v>
      </c>
      <c r="I1018">
        <v>0</v>
      </c>
    </row>
    <row r="1019" spans="1:9" x14ac:dyDescent="0.25">
      <c r="A1019" t="s">
        <v>206</v>
      </c>
      <c r="B1019">
        <v>523.29600000000005</v>
      </c>
      <c r="C1019">
        <v>516.904</v>
      </c>
      <c r="D1019">
        <v>480.30900000000003</v>
      </c>
      <c r="E1019">
        <v>152.75899999999999</v>
      </c>
      <c r="F1019">
        <v>0</v>
      </c>
      <c r="G1019">
        <v>1.4123300000000001E-3</v>
      </c>
      <c r="H1019">
        <v>0.995116</v>
      </c>
      <c r="I1019">
        <v>0</v>
      </c>
    </row>
    <row r="1020" spans="1:9" x14ac:dyDescent="0.25">
      <c r="A1020" t="s">
        <v>206</v>
      </c>
      <c r="B1020">
        <v>529.84199999999998</v>
      </c>
      <c r="C1020">
        <v>522.67600000000004</v>
      </c>
      <c r="D1020">
        <v>485.32</v>
      </c>
      <c r="E1020">
        <v>155.06299999999999</v>
      </c>
      <c r="F1020">
        <v>0</v>
      </c>
      <c r="G1020">
        <v>1.2444000000000001E-3</v>
      </c>
      <c r="H1020">
        <v>0.995116</v>
      </c>
      <c r="I1020">
        <v>0</v>
      </c>
    </row>
    <row r="1021" spans="1:9" x14ac:dyDescent="0.25">
      <c r="A1021" t="s">
        <v>206</v>
      </c>
      <c r="B1021">
        <v>517.35900000000004</v>
      </c>
      <c r="C1021">
        <v>511.20600000000002</v>
      </c>
      <c r="D1021">
        <v>476.048</v>
      </c>
      <c r="E1021">
        <v>149.83000000000001</v>
      </c>
      <c r="F1021">
        <v>0</v>
      </c>
      <c r="G1021">
        <v>1.2978099999999999E-3</v>
      </c>
      <c r="H1021">
        <v>0.995116</v>
      </c>
      <c r="I1021">
        <v>0</v>
      </c>
    </row>
    <row r="1022" spans="1:9" x14ac:dyDescent="0.25">
      <c r="A1022" t="s">
        <v>206</v>
      </c>
      <c r="B1022">
        <v>521.11500000000001</v>
      </c>
      <c r="C1022">
        <v>514.94299999999998</v>
      </c>
      <c r="D1022">
        <v>477.25200000000001</v>
      </c>
      <c r="E1022">
        <v>150.376</v>
      </c>
      <c r="F1022">
        <v>0</v>
      </c>
      <c r="G1022">
        <v>1.31514E-3</v>
      </c>
      <c r="H1022">
        <v>0.995112</v>
      </c>
      <c r="I1022">
        <v>0</v>
      </c>
    </row>
    <row r="1023" spans="1:9" x14ac:dyDescent="0.25">
      <c r="A1023" t="s">
        <v>206</v>
      </c>
      <c r="B1023">
        <v>517.61699999999996</v>
      </c>
      <c r="C1023">
        <v>511.65100000000001</v>
      </c>
      <c r="D1023">
        <v>475.47399999999999</v>
      </c>
      <c r="E1023">
        <v>149.88800000000001</v>
      </c>
      <c r="F1023">
        <v>0</v>
      </c>
      <c r="G1023">
        <v>1.2403900000000001E-3</v>
      </c>
      <c r="H1023">
        <v>0.995116</v>
      </c>
      <c r="I1023">
        <v>0</v>
      </c>
    </row>
    <row r="1024" spans="1:9" x14ac:dyDescent="0.25">
      <c r="A1024" t="s">
        <v>206</v>
      </c>
      <c r="B1024">
        <v>512.41099999999994</v>
      </c>
      <c r="C1024">
        <v>506.23</v>
      </c>
      <c r="D1024">
        <v>472.69099999999997</v>
      </c>
      <c r="E1024">
        <v>148.34</v>
      </c>
      <c r="F1024">
        <v>0</v>
      </c>
      <c r="G1024">
        <v>1.2343300000000001E-3</v>
      </c>
      <c r="H1024">
        <v>0.995116</v>
      </c>
      <c r="I1024">
        <v>0</v>
      </c>
    </row>
    <row r="1025" spans="1:9" x14ac:dyDescent="0.25">
      <c r="A1025" t="s">
        <v>206</v>
      </c>
      <c r="B1025">
        <v>524.25599999999997</v>
      </c>
      <c r="C1025">
        <v>518.76199999999994</v>
      </c>
      <c r="D1025">
        <v>478.06700000000001</v>
      </c>
      <c r="E1025">
        <v>150.249</v>
      </c>
      <c r="F1025">
        <v>0</v>
      </c>
      <c r="G1025">
        <v>1.2351199999999999E-3</v>
      </c>
      <c r="H1025">
        <v>0.995116</v>
      </c>
      <c r="I1025">
        <v>0</v>
      </c>
    </row>
    <row r="1026" spans="1:9" x14ac:dyDescent="0.25">
      <c r="A1026" t="s">
        <v>206</v>
      </c>
      <c r="B1026">
        <v>518.74699999999996</v>
      </c>
      <c r="C1026">
        <v>512.86900000000003</v>
      </c>
      <c r="D1026">
        <v>477.08499999999998</v>
      </c>
      <c r="E1026">
        <v>149.661</v>
      </c>
      <c r="F1026">
        <v>0</v>
      </c>
      <c r="G1026">
        <v>1.2805099999999999E-3</v>
      </c>
      <c r="H1026">
        <v>0.995116</v>
      </c>
      <c r="I1026">
        <v>0</v>
      </c>
    </row>
    <row r="1027" spans="1:9" x14ac:dyDescent="0.25">
      <c r="A1027" t="s">
        <v>206</v>
      </c>
      <c r="B1027">
        <v>530.42700000000002</v>
      </c>
      <c r="C1027">
        <v>524.29399999999998</v>
      </c>
      <c r="D1027">
        <v>488.34</v>
      </c>
      <c r="E1027">
        <v>157.434</v>
      </c>
      <c r="F1027">
        <v>0</v>
      </c>
      <c r="G1027">
        <v>1.27724E-3</v>
      </c>
      <c r="H1027">
        <v>0.995116</v>
      </c>
      <c r="I1027">
        <v>0</v>
      </c>
    </row>
    <row r="1028" spans="1:9" x14ac:dyDescent="0.25">
      <c r="A1028" t="s">
        <v>206</v>
      </c>
      <c r="B1028">
        <v>524.81899999999996</v>
      </c>
      <c r="C1028">
        <v>517.36699999999996</v>
      </c>
      <c r="D1028">
        <v>478.02499999999998</v>
      </c>
      <c r="E1028">
        <v>150.09100000000001</v>
      </c>
      <c r="F1028">
        <v>0</v>
      </c>
      <c r="G1028">
        <v>1.8655099999999999E-3</v>
      </c>
      <c r="H1028">
        <v>0.995116</v>
      </c>
      <c r="I1028">
        <v>0</v>
      </c>
    </row>
    <row r="1029" spans="1:9" x14ac:dyDescent="0.25">
      <c r="A1029" t="s">
        <v>206</v>
      </c>
      <c r="B1029">
        <v>513.06600000000003</v>
      </c>
      <c r="C1029">
        <v>507.46800000000002</v>
      </c>
      <c r="D1029">
        <v>472.19499999999999</v>
      </c>
      <c r="E1029">
        <v>147.78700000000001</v>
      </c>
      <c r="F1029">
        <v>0</v>
      </c>
      <c r="G1029">
        <v>1.23014E-3</v>
      </c>
      <c r="H1029">
        <v>0.995116</v>
      </c>
      <c r="I1029">
        <v>0</v>
      </c>
    </row>
    <row r="1030" spans="1:9" x14ac:dyDescent="0.25">
      <c r="A1030" t="s">
        <v>206</v>
      </c>
      <c r="B1030">
        <v>502.37299999999999</v>
      </c>
      <c r="C1030">
        <v>496.62700000000001</v>
      </c>
      <c r="D1030">
        <v>470.37299999999999</v>
      </c>
      <c r="E1030">
        <v>148.358</v>
      </c>
      <c r="F1030">
        <v>0</v>
      </c>
      <c r="G1030">
        <v>1.2794E-3</v>
      </c>
      <c r="H1030">
        <v>0.995116</v>
      </c>
      <c r="I1030">
        <v>0</v>
      </c>
    </row>
    <row r="1031" spans="1:9" x14ac:dyDescent="0.25">
      <c r="A1031" t="s">
        <v>206</v>
      </c>
      <c r="B1031">
        <v>502.58</v>
      </c>
      <c r="C1031">
        <v>496.83800000000002</v>
      </c>
      <c r="D1031">
        <v>470.81200000000001</v>
      </c>
      <c r="E1031">
        <v>147.953</v>
      </c>
      <c r="F1031">
        <v>0</v>
      </c>
      <c r="G1031">
        <v>1.2322100000000001E-3</v>
      </c>
      <c r="H1031">
        <v>0.99511499999999997</v>
      </c>
      <c r="I1031">
        <v>0</v>
      </c>
    </row>
    <row r="1032" spans="1:9" x14ac:dyDescent="0.25">
      <c r="A1032" t="s">
        <v>206</v>
      </c>
      <c r="B1032">
        <v>502.95699999999999</v>
      </c>
      <c r="C1032">
        <v>497.61599999999999</v>
      </c>
      <c r="D1032">
        <v>470.15899999999999</v>
      </c>
      <c r="E1032">
        <v>147.75800000000001</v>
      </c>
      <c r="F1032">
        <v>0</v>
      </c>
      <c r="G1032">
        <v>1.27407E-3</v>
      </c>
      <c r="H1032">
        <v>0.995116</v>
      </c>
      <c r="I1032">
        <v>0</v>
      </c>
    </row>
    <row r="1033" spans="1:9" x14ac:dyDescent="0.25">
      <c r="A1033" t="s">
        <v>206</v>
      </c>
      <c r="B1033">
        <v>506.08800000000002</v>
      </c>
      <c r="C1033">
        <v>500.60399999999998</v>
      </c>
      <c r="D1033">
        <v>473.17500000000001</v>
      </c>
      <c r="E1033">
        <v>148.97999999999999</v>
      </c>
      <c r="F1033">
        <v>0</v>
      </c>
      <c r="G1033">
        <v>1.2361200000000001E-3</v>
      </c>
      <c r="H1033">
        <v>0.995116</v>
      </c>
      <c r="I1033">
        <v>0</v>
      </c>
    </row>
    <row r="1034" spans="1:9" x14ac:dyDescent="0.25">
      <c r="A1034" t="s">
        <v>206</v>
      </c>
      <c r="B1034">
        <v>510.65499999999997</v>
      </c>
      <c r="C1034">
        <v>504.74700000000001</v>
      </c>
      <c r="D1034">
        <v>476.245</v>
      </c>
      <c r="E1034">
        <v>149.69300000000001</v>
      </c>
      <c r="F1034">
        <v>0</v>
      </c>
      <c r="G1034">
        <v>1.26739E-3</v>
      </c>
      <c r="H1034">
        <v>0.995116</v>
      </c>
      <c r="I1034">
        <v>0</v>
      </c>
    </row>
    <row r="1035" spans="1:9" x14ac:dyDescent="0.25">
      <c r="A1035" t="s">
        <v>206</v>
      </c>
      <c r="B1035">
        <v>524.26800000000003</v>
      </c>
      <c r="C1035">
        <v>518.68799999999999</v>
      </c>
      <c r="D1035">
        <v>486.053</v>
      </c>
      <c r="E1035">
        <v>156.345</v>
      </c>
      <c r="F1035">
        <v>0</v>
      </c>
      <c r="G1035">
        <v>1.30123E-3</v>
      </c>
      <c r="H1035">
        <v>0.995116</v>
      </c>
      <c r="I1035">
        <v>0</v>
      </c>
    </row>
    <row r="1036" spans="1:9" x14ac:dyDescent="0.25">
      <c r="A1036" t="s">
        <v>206</v>
      </c>
      <c r="B1036">
        <v>509.86399999999998</v>
      </c>
      <c r="C1036">
        <v>503.697</v>
      </c>
      <c r="D1036">
        <v>475.78500000000003</v>
      </c>
      <c r="E1036">
        <v>150.447</v>
      </c>
      <c r="F1036">
        <v>0</v>
      </c>
      <c r="G1036">
        <v>1.38258E-3</v>
      </c>
      <c r="H1036">
        <v>0.99511400000000005</v>
      </c>
      <c r="I1036">
        <v>0</v>
      </c>
    </row>
    <row r="1037" spans="1:9" x14ac:dyDescent="0.25">
      <c r="A1037" t="s">
        <v>206</v>
      </c>
      <c r="B1037">
        <v>507.65600000000001</v>
      </c>
      <c r="C1037">
        <v>501.74700000000001</v>
      </c>
      <c r="D1037">
        <v>470.755</v>
      </c>
      <c r="E1037">
        <v>147.76499999999999</v>
      </c>
      <c r="F1037">
        <v>0</v>
      </c>
      <c r="G1037">
        <v>1.2665599999999999E-3</v>
      </c>
      <c r="H1037">
        <v>0.995116</v>
      </c>
      <c r="I1037">
        <v>0</v>
      </c>
    </row>
    <row r="1038" spans="1:9" x14ac:dyDescent="0.25">
      <c r="A1038" t="s">
        <v>206</v>
      </c>
      <c r="B1038">
        <v>504.59500000000003</v>
      </c>
      <c r="C1038">
        <v>499.00299999999999</v>
      </c>
      <c r="D1038">
        <v>470.44299999999998</v>
      </c>
      <c r="E1038">
        <v>147.94999999999999</v>
      </c>
      <c r="F1038">
        <v>0</v>
      </c>
      <c r="G1038">
        <v>1.2301600000000001E-3</v>
      </c>
      <c r="H1038">
        <v>0.995116</v>
      </c>
      <c r="I1038">
        <v>0</v>
      </c>
    </row>
    <row r="1039" spans="1:9" x14ac:dyDescent="0.25">
      <c r="A1039" t="s">
        <v>206</v>
      </c>
      <c r="B1039">
        <v>508.38600000000002</v>
      </c>
      <c r="C1039">
        <v>502.71300000000002</v>
      </c>
      <c r="D1039">
        <v>471.846</v>
      </c>
      <c r="E1039">
        <v>147.96299999999999</v>
      </c>
      <c r="F1039">
        <v>0</v>
      </c>
      <c r="G1039">
        <v>1.2595900000000001E-3</v>
      </c>
      <c r="H1039">
        <v>0.995116</v>
      </c>
      <c r="I1039">
        <v>0</v>
      </c>
    </row>
    <row r="1040" spans="1:9" x14ac:dyDescent="0.25">
      <c r="A1040" t="s">
        <v>206</v>
      </c>
      <c r="B1040">
        <v>533.88800000000003</v>
      </c>
      <c r="C1040">
        <v>528.13900000000001</v>
      </c>
      <c r="D1040">
        <v>490.30399999999997</v>
      </c>
      <c r="E1040">
        <v>158.15100000000001</v>
      </c>
      <c r="F1040">
        <v>0</v>
      </c>
      <c r="G1040">
        <v>1.23744E-3</v>
      </c>
      <c r="H1040">
        <v>0.995116</v>
      </c>
      <c r="I1040">
        <v>0</v>
      </c>
    </row>
    <row r="1041" spans="1:9" x14ac:dyDescent="0.25">
      <c r="A1041" t="s">
        <v>206</v>
      </c>
      <c r="B1041">
        <v>525.327</v>
      </c>
      <c r="C1041">
        <v>519.42499999999995</v>
      </c>
      <c r="D1041">
        <v>489.31200000000001</v>
      </c>
      <c r="E1041">
        <v>155.88300000000001</v>
      </c>
      <c r="F1041">
        <v>0</v>
      </c>
      <c r="G1041">
        <v>1.2304E-3</v>
      </c>
      <c r="H1041">
        <v>0.995116</v>
      </c>
      <c r="I1041">
        <v>0</v>
      </c>
    </row>
    <row r="1042" spans="1:9" x14ac:dyDescent="0.25">
      <c r="A1042" t="s">
        <v>206</v>
      </c>
      <c r="B1042">
        <v>543.29200000000003</v>
      </c>
      <c r="C1042">
        <v>536.83299999999997</v>
      </c>
      <c r="D1042">
        <v>498.988</v>
      </c>
      <c r="E1042">
        <v>160.32300000000001</v>
      </c>
      <c r="F1042">
        <v>0</v>
      </c>
      <c r="G1042">
        <v>1.2335E-3</v>
      </c>
      <c r="H1042">
        <v>0.995116</v>
      </c>
      <c r="I1042">
        <v>0</v>
      </c>
    </row>
    <row r="1043" spans="1:9" x14ac:dyDescent="0.25">
      <c r="A1043" t="s">
        <v>206</v>
      </c>
      <c r="B1043">
        <v>550.06200000000001</v>
      </c>
      <c r="C1043">
        <v>539.16800000000001</v>
      </c>
      <c r="D1043">
        <v>499.83100000000002</v>
      </c>
      <c r="E1043">
        <v>162.38200000000001</v>
      </c>
      <c r="F1043">
        <v>0</v>
      </c>
      <c r="G1043">
        <v>1.46747E-3</v>
      </c>
      <c r="H1043">
        <v>0.995116</v>
      </c>
      <c r="I1043">
        <v>0</v>
      </c>
    </row>
    <row r="1044" spans="1:9" x14ac:dyDescent="0.25">
      <c r="A1044" t="s">
        <v>206</v>
      </c>
      <c r="B1044">
        <v>538.24599999999998</v>
      </c>
      <c r="C1044">
        <v>530.96199999999999</v>
      </c>
      <c r="D1044">
        <v>493.06900000000002</v>
      </c>
      <c r="E1044">
        <v>160.678</v>
      </c>
      <c r="F1044">
        <v>0</v>
      </c>
      <c r="G1044">
        <v>1.9738099999999999E-3</v>
      </c>
      <c r="H1044">
        <v>0.99511499999999997</v>
      </c>
      <c r="I1044">
        <v>0</v>
      </c>
    </row>
    <row r="1045" spans="1:9" x14ac:dyDescent="0.25">
      <c r="A1045" t="s">
        <v>206</v>
      </c>
      <c r="B1045">
        <v>533.51300000000003</v>
      </c>
      <c r="C1045">
        <v>527.56399999999996</v>
      </c>
      <c r="D1045">
        <v>493.57900000000001</v>
      </c>
      <c r="E1045">
        <v>159.28</v>
      </c>
      <c r="F1045">
        <v>0</v>
      </c>
      <c r="G1045">
        <v>1.2371000000000001E-3</v>
      </c>
      <c r="H1045">
        <v>0.99511499999999997</v>
      </c>
      <c r="I1045">
        <v>0</v>
      </c>
    </row>
    <row r="1046" spans="1:9" x14ac:dyDescent="0.25">
      <c r="A1046" t="s">
        <v>206</v>
      </c>
      <c r="B1046">
        <v>529.75800000000004</v>
      </c>
      <c r="C1046">
        <v>524.23699999999997</v>
      </c>
      <c r="D1046">
        <v>490.952</v>
      </c>
      <c r="E1046">
        <v>158.602</v>
      </c>
      <c r="F1046">
        <v>0</v>
      </c>
      <c r="G1046">
        <v>1.2484900000000001E-3</v>
      </c>
      <c r="H1046">
        <v>0.99511499999999997</v>
      </c>
      <c r="I1046">
        <v>0</v>
      </c>
    </row>
    <row r="1047" spans="1:9" x14ac:dyDescent="0.25">
      <c r="A1047" t="s">
        <v>206</v>
      </c>
      <c r="B1047">
        <v>532.82600000000002</v>
      </c>
      <c r="C1047">
        <v>526.625</v>
      </c>
      <c r="D1047">
        <v>491.46499999999997</v>
      </c>
      <c r="E1047">
        <v>160.6</v>
      </c>
      <c r="F1047">
        <v>0</v>
      </c>
      <c r="G1047">
        <v>1.2675099999999999E-3</v>
      </c>
      <c r="H1047">
        <v>0.995116</v>
      </c>
      <c r="I1047">
        <v>0</v>
      </c>
    </row>
    <row r="1048" spans="1:9" x14ac:dyDescent="0.25">
      <c r="A1048" t="s">
        <v>206</v>
      </c>
      <c r="B1048">
        <v>525.06600000000003</v>
      </c>
      <c r="C1048">
        <v>519.16899999999998</v>
      </c>
      <c r="D1048">
        <v>486.762</v>
      </c>
      <c r="E1048">
        <v>156.709</v>
      </c>
      <c r="F1048">
        <v>0</v>
      </c>
      <c r="G1048">
        <v>1.23025E-3</v>
      </c>
      <c r="H1048">
        <v>0.99511499999999997</v>
      </c>
      <c r="I1048">
        <v>0</v>
      </c>
    </row>
    <row r="1049" spans="1:9" x14ac:dyDescent="0.25">
      <c r="A1049" t="s">
        <v>206</v>
      </c>
      <c r="B1049">
        <v>527.50199999999995</v>
      </c>
      <c r="C1049">
        <v>522.12300000000005</v>
      </c>
      <c r="D1049">
        <v>491.30900000000003</v>
      </c>
      <c r="E1049">
        <v>157.601</v>
      </c>
      <c r="F1049">
        <v>0</v>
      </c>
      <c r="G1049">
        <v>1.2306299999999999E-3</v>
      </c>
      <c r="H1049">
        <v>0.99511499999999997</v>
      </c>
      <c r="I1049">
        <v>0</v>
      </c>
    </row>
    <row r="1050" spans="1:9" x14ac:dyDescent="0.25">
      <c r="A1050" t="s">
        <v>206</v>
      </c>
      <c r="B1050">
        <v>525.74800000000005</v>
      </c>
      <c r="C1050">
        <v>520.12599999999998</v>
      </c>
      <c r="D1050">
        <v>489.57299999999998</v>
      </c>
      <c r="E1050">
        <v>158.81700000000001</v>
      </c>
      <c r="F1050">
        <v>0</v>
      </c>
      <c r="G1050">
        <v>1.24774E-3</v>
      </c>
      <c r="H1050">
        <v>0.995116</v>
      </c>
      <c r="I1050">
        <v>0</v>
      </c>
    </row>
    <row r="1051" spans="1:9" x14ac:dyDescent="0.25">
      <c r="A1051" t="s">
        <v>206</v>
      </c>
      <c r="B1051">
        <v>521.423</v>
      </c>
      <c r="C1051">
        <v>515.13300000000004</v>
      </c>
      <c r="D1051">
        <v>484.505</v>
      </c>
      <c r="E1051">
        <v>153.92599999999999</v>
      </c>
      <c r="F1051">
        <v>0</v>
      </c>
      <c r="G1051">
        <v>6.5983700000000001E-3</v>
      </c>
      <c r="H1051">
        <v>0.99511499999999997</v>
      </c>
      <c r="I1051">
        <v>0</v>
      </c>
    </row>
    <row r="1052" spans="1:9" x14ac:dyDescent="0.25">
      <c r="A1052" t="s">
        <v>206</v>
      </c>
      <c r="B1052">
        <v>519.19399999999996</v>
      </c>
      <c r="C1052">
        <v>513.35799999999995</v>
      </c>
      <c r="D1052">
        <v>483.66899999999998</v>
      </c>
      <c r="E1052">
        <v>156.87299999999999</v>
      </c>
      <c r="F1052">
        <v>0</v>
      </c>
      <c r="G1052">
        <v>1.5444E-3</v>
      </c>
      <c r="H1052">
        <v>0.99511499999999997</v>
      </c>
      <c r="I1052">
        <v>0</v>
      </c>
    </row>
    <row r="1053" spans="1:9" x14ac:dyDescent="0.25">
      <c r="A1053" t="s">
        <v>206</v>
      </c>
      <c r="B1053">
        <v>521.09199999999998</v>
      </c>
      <c r="C1053">
        <v>515.33699999999999</v>
      </c>
      <c r="D1053">
        <v>483.58300000000003</v>
      </c>
      <c r="E1053">
        <v>155.34299999999999</v>
      </c>
      <c r="F1053">
        <v>0</v>
      </c>
      <c r="G1053">
        <v>1.64255E-3</v>
      </c>
      <c r="H1053">
        <v>0.995116</v>
      </c>
      <c r="I1053">
        <v>0</v>
      </c>
    </row>
    <row r="1054" spans="1:9" x14ac:dyDescent="0.25">
      <c r="A1054" t="s">
        <v>206</v>
      </c>
      <c r="B1054">
        <v>519.75800000000004</v>
      </c>
      <c r="C1054">
        <v>513.96600000000001</v>
      </c>
      <c r="D1054">
        <v>483.23700000000002</v>
      </c>
      <c r="E1054">
        <v>154.48599999999999</v>
      </c>
      <c r="F1054">
        <v>0</v>
      </c>
      <c r="G1054">
        <v>1.23011E-3</v>
      </c>
      <c r="H1054">
        <v>0.995116</v>
      </c>
      <c r="I1054">
        <v>0</v>
      </c>
    </row>
    <row r="1055" spans="1:9" x14ac:dyDescent="0.25">
      <c r="A1055" t="s">
        <v>206</v>
      </c>
      <c r="B1055">
        <v>518.88699999999994</v>
      </c>
      <c r="C1055">
        <v>513.19799999999998</v>
      </c>
      <c r="D1055">
        <v>484.91800000000001</v>
      </c>
      <c r="E1055">
        <v>155.983</v>
      </c>
      <c r="F1055">
        <v>0</v>
      </c>
      <c r="G1055">
        <v>1.2337100000000001E-3</v>
      </c>
      <c r="H1055">
        <v>0.995116</v>
      </c>
      <c r="I1055">
        <v>0</v>
      </c>
    </row>
    <row r="1056" spans="1:9" x14ac:dyDescent="0.25">
      <c r="A1056" t="s">
        <v>206</v>
      </c>
      <c r="B1056">
        <v>525.86599999999999</v>
      </c>
      <c r="C1056">
        <v>520.34400000000005</v>
      </c>
      <c r="D1056">
        <v>487.03300000000002</v>
      </c>
      <c r="E1056">
        <v>153.875</v>
      </c>
      <c r="F1056">
        <v>0</v>
      </c>
      <c r="G1056">
        <v>1.2321999999999999E-3</v>
      </c>
      <c r="H1056">
        <v>0.995116</v>
      </c>
      <c r="I1056">
        <v>0</v>
      </c>
    </row>
    <row r="1057" spans="1:25" x14ac:dyDescent="0.25">
      <c r="A1057" t="s">
        <v>206</v>
      </c>
      <c r="B1057">
        <v>531.81799999999998</v>
      </c>
      <c r="C1057">
        <v>526.09500000000003</v>
      </c>
      <c r="D1057">
        <v>487.41500000000002</v>
      </c>
      <c r="E1057">
        <v>155.93199999999999</v>
      </c>
      <c r="F1057">
        <v>0</v>
      </c>
      <c r="G1057">
        <v>1.30853E-3</v>
      </c>
      <c r="H1057">
        <v>0.995116</v>
      </c>
      <c r="I1057">
        <v>0</v>
      </c>
    </row>
    <row r="1058" spans="1:25" x14ac:dyDescent="0.25">
      <c r="A1058" t="s">
        <v>206</v>
      </c>
      <c r="B1058">
        <v>541.23599999999999</v>
      </c>
      <c r="C1058">
        <v>535.44100000000003</v>
      </c>
      <c r="D1058">
        <v>489.45600000000002</v>
      </c>
      <c r="E1058">
        <v>154.464</v>
      </c>
      <c r="F1058">
        <v>0</v>
      </c>
      <c r="G1058">
        <v>1.23719E-3</v>
      </c>
      <c r="H1058">
        <v>0.995116</v>
      </c>
      <c r="I1058">
        <v>0</v>
      </c>
    </row>
    <row r="1059" spans="1:25" x14ac:dyDescent="0.25">
      <c r="A1059" t="s">
        <v>206</v>
      </c>
      <c r="B1059">
        <v>530.14</v>
      </c>
      <c r="C1059">
        <v>524.38900000000001</v>
      </c>
      <c r="D1059">
        <v>484.06299999999999</v>
      </c>
      <c r="E1059">
        <v>154.286</v>
      </c>
      <c r="F1059">
        <v>0</v>
      </c>
      <c r="G1059">
        <v>1.23817E-3</v>
      </c>
      <c r="H1059">
        <v>0.995116</v>
      </c>
      <c r="I1059">
        <v>0</v>
      </c>
    </row>
    <row r="1060" spans="1:25" x14ac:dyDescent="0.25">
      <c r="A1060" t="s">
        <v>206</v>
      </c>
      <c r="B1060">
        <v>531.69100000000003</v>
      </c>
      <c r="C1060">
        <v>525.88599999999997</v>
      </c>
      <c r="D1060">
        <v>487.29199999999997</v>
      </c>
      <c r="E1060">
        <v>155.245</v>
      </c>
      <c r="F1060">
        <v>0</v>
      </c>
      <c r="G1060">
        <v>1.2416899999999999E-3</v>
      </c>
      <c r="H1060">
        <v>0.995116</v>
      </c>
      <c r="I1060">
        <v>0</v>
      </c>
    </row>
    <row r="1061" spans="1:25" x14ac:dyDescent="0.25">
      <c r="A1061" t="s">
        <v>206</v>
      </c>
      <c r="B1061">
        <v>528.57100000000003</v>
      </c>
      <c r="C1061">
        <v>522.78399999999999</v>
      </c>
      <c r="D1061">
        <v>484.68799999999999</v>
      </c>
      <c r="E1061">
        <v>154.40299999999999</v>
      </c>
      <c r="F1061">
        <v>0</v>
      </c>
      <c r="G1061">
        <v>1.2303100000000001E-3</v>
      </c>
      <c r="H1061">
        <v>0.99511300000000003</v>
      </c>
      <c r="I1061">
        <v>0</v>
      </c>
    </row>
    <row r="1062" spans="1:25" x14ac:dyDescent="0.25">
      <c r="A1062" t="s">
        <v>206</v>
      </c>
      <c r="B1062">
        <v>525.81399999999996</v>
      </c>
      <c r="C1062">
        <v>519.79499999999996</v>
      </c>
      <c r="D1062">
        <v>485.24900000000002</v>
      </c>
      <c r="E1062">
        <v>156.86199999999999</v>
      </c>
      <c r="F1062">
        <v>0</v>
      </c>
      <c r="G1062">
        <v>1.2310000000000001E-3</v>
      </c>
      <c r="H1062">
        <v>0.995116</v>
      </c>
      <c r="I1062">
        <v>0</v>
      </c>
    </row>
    <row r="1063" spans="1:25" x14ac:dyDescent="0.25">
      <c r="A1063" t="s">
        <v>206</v>
      </c>
      <c r="B1063">
        <v>529.48599999999999</v>
      </c>
      <c r="C1063">
        <v>523.923</v>
      </c>
      <c r="D1063">
        <v>485.44499999999999</v>
      </c>
      <c r="E1063">
        <v>153.46600000000001</v>
      </c>
      <c r="F1063">
        <v>0</v>
      </c>
      <c r="G1063">
        <v>1.33614E-3</v>
      </c>
      <c r="H1063">
        <v>0.995116</v>
      </c>
      <c r="I1063">
        <v>0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206</v>
      </c>
      <c r="B1064">
        <v>529.42999999999995</v>
      </c>
      <c r="C1064">
        <v>523.86699999999996</v>
      </c>
      <c r="D1064">
        <v>487.98899999999998</v>
      </c>
      <c r="E1064">
        <v>154.69999999999999</v>
      </c>
      <c r="F1064">
        <v>0</v>
      </c>
      <c r="G1064">
        <v>1.2324599999999999E-3</v>
      </c>
      <c r="H1064">
        <v>0.995116</v>
      </c>
      <c r="I1064">
        <v>0</v>
      </c>
      <c r="R1064">
        <f>AVERAGE(B1015:B1064)</f>
        <v>522.82529999999997</v>
      </c>
      <c r="S1064">
        <f>AVERAGE(C1015:C1064)</f>
        <v>516.78091999999992</v>
      </c>
      <c r="U1064">
        <f>_xlfn.VAR.P(B1015:B1064)</f>
        <v>112.79578181000009</v>
      </c>
      <c r="V1064">
        <f>_xlfn.VAR.P(C1015:C1064)</f>
        <v>105.57107035359994</v>
      </c>
      <c r="X1064">
        <f>1.96*SQRT(U1064)/50</f>
        <v>0.41632500544708884</v>
      </c>
      <c r="Y1064">
        <f>1.96*SQRT(V1064)/50</f>
        <v>0.40277131172435282</v>
      </c>
    </row>
    <row r="1065" spans="1:25" x14ac:dyDescent="0.25">
      <c r="A1065" t="s">
        <v>206</v>
      </c>
      <c r="B1065">
        <v>26190.387500000001</v>
      </c>
      <c r="C1065" t="s">
        <v>36</v>
      </c>
    </row>
    <row r="1066" spans="1:25" x14ac:dyDescent="0.25">
      <c r="A1066" t="s">
        <v>178</v>
      </c>
      <c r="B1066">
        <v>364.65199999999999</v>
      </c>
      <c r="C1066">
        <v>358.88499999999999</v>
      </c>
      <c r="D1066">
        <v>0</v>
      </c>
      <c r="E1066">
        <v>0</v>
      </c>
      <c r="F1066">
        <v>0</v>
      </c>
      <c r="G1066">
        <v>1.23007E-3</v>
      </c>
      <c r="H1066">
        <v>1</v>
      </c>
      <c r="I1066">
        <v>112105</v>
      </c>
    </row>
    <row r="1067" spans="1:25" x14ac:dyDescent="0.25">
      <c r="A1067" t="s">
        <v>178</v>
      </c>
      <c r="B1067">
        <v>363.358</v>
      </c>
      <c r="C1067">
        <v>357.78699999999998</v>
      </c>
      <c r="D1067">
        <v>0</v>
      </c>
      <c r="E1067">
        <v>0</v>
      </c>
      <c r="F1067">
        <v>0</v>
      </c>
      <c r="G1067">
        <v>1.23007E-3</v>
      </c>
      <c r="H1067">
        <v>1</v>
      </c>
      <c r="I1067">
        <v>112232</v>
      </c>
    </row>
    <row r="1068" spans="1:25" x14ac:dyDescent="0.25">
      <c r="A1068" t="s">
        <v>178</v>
      </c>
      <c r="B1068">
        <v>365.64499999999998</v>
      </c>
      <c r="C1068">
        <v>359.99599999999998</v>
      </c>
      <c r="D1068">
        <v>0</v>
      </c>
      <c r="E1068">
        <v>0</v>
      </c>
      <c r="F1068">
        <v>0</v>
      </c>
      <c r="G1068">
        <v>1.23007E-3</v>
      </c>
      <c r="H1068">
        <v>1</v>
      </c>
      <c r="I1068">
        <v>112199</v>
      </c>
    </row>
    <row r="1069" spans="1:25" x14ac:dyDescent="0.25">
      <c r="A1069" t="s">
        <v>178</v>
      </c>
      <c r="B1069">
        <v>362.49099999999999</v>
      </c>
      <c r="C1069">
        <v>356.375</v>
      </c>
      <c r="D1069">
        <v>0</v>
      </c>
      <c r="E1069">
        <v>0</v>
      </c>
      <c r="F1069">
        <v>0</v>
      </c>
      <c r="G1069">
        <v>1.23007E-3</v>
      </c>
      <c r="H1069">
        <v>1</v>
      </c>
      <c r="I1069">
        <v>112267</v>
      </c>
    </row>
    <row r="1070" spans="1:25" x14ac:dyDescent="0.25">
      <c r="A1070" t="s">
        <v>178</v>
      </c>
      <c r="B1070">
        <v>363.03899999999999</v>
      </c>
      <c r="C1070">
        <v>357.23899999999998</v>
      </c>
      <c r="D1070">
        <v>0</v>
      </c>
      <c r="E1070">
        <v>0</v>
      </c>
      <c r="F1070">
        <v>0</v>
      </c>
      <c r="G1070">
        <v>1.23007E-3</v>
      </c>
      <c r="H1070">
        <v>1</v>
      </c>
      <c r="I1070">
        <v>112248</v>
      </c>
    </row>
    <row r="1071" spans="1:25" x14ac:dyDescent="0.25">
      <c r="A1071" t="s">
        <v>178</v>
      </c>
      <c r="B1071">
        <v>364.411</v>
      </c>
      <c r="C1071">
        <v>358.67200000000003</v>
      </c>
      <c r="D1071">
        <v>0</v>
      </c>
      <c r="E1071">
        <v>0</v>
      </c>
      <c r="F1071">
        <v>0</v>
      </c>
      <c r="G1071">
        <v>1.23007E-3</v>
      </c>
      <c r="H1071">
        <v>1</v>
      </c>
      <c r="I1071">
        <v>112152</v>
      </c>
    </row>
    <row r="1072" spans="1:25" x14ac:dyDescent="0.25">
      <c r="A1072" t="s">
        <v>178</v>
      </c>
      <c r="B1072">
        <v>363.39699999999999</v>
      </c>
      <c r="C1072">
        <v>357.55</v>
      </c>
      <c r="D1072">
        <v>0</v>
      </c>
      <c r="E1072">
        <v>0</v>
      </c>
      <c r="F1072">
        <v>0</v>
      </c>
      <c r="G1072">
        <v>1.23007E-3</v>
      </c>
      <c r="H1072">
        <v>1</v>
      </c>
      <c r="I1072">
        <v>112357</v>
      </c>
    </row>
    <row r="1073" spans="1:9" x14ac:dyDescent="0.25">
      <c r="A1073" t="s">
        <v>178</v>
      </c>
      <c r="B1073">
        <v>366.25400000000002</v>
      </c>
      <c r="C1073">
        <v>360.56799999999998</v>
      </c>
      <c r="D1073">
        <v>0</v>
      </c>
      <c r="E1073">
        <v>0</v>
      </c>
      <c r="F1073">
        <v>0</v>
      </c>
      <c r="G1073">
        <v>1.23007E-3</v>
      </c>
      <c r="H1073">
        <v>1</v>
      </c>
      <c r="I1073">
        <v>109829</v>
      </c>
    </row>
    <row r="1074" spans="1:9" x14ac:dyDescent="0.25">
      <c r="A1074" t="s">
        <v>178</v>
      </c>
      <c r="B1074">
        <v>364.101</v>
      </c>
      <c r="C1074">
        <v>358.274</v>
      </c>
      <c r="D1074">
        <v>0</v>
      </c>
      <c r="E1074">
        <v>0</v>
      </c>
      <c r="F1074">
        <v>0</v>
      </c>
      <c r="G1074">
        <v>1.23007E-3</v>
      </c>
      <c r="H1074">
        <v>1</v>
      </c>
      <c r="I1074">
        <v>112104</v>
      </c>
    </row>
    <row r="1075" spans="1:9" x14ac:dyDescent="0.25">
      <c r="A1075" t="s">
        <v>178</v>
      </c>
      <c r="B1075">
        <v>385.899</v>
      </c>
      <c r="C1075">
        <v>375.99</v>
      </c>
      <c r="D1075">
        <v>0</v>
      </c>
      <c r="E1075">
        <v>0</v>
      </c>
      <c r="F1075">
        <v>0</v>
      </c>
      <c r="G1075">
        <v>1.23007E-3</v>
      </c>
      <c r="H1075">
        <v>1</v>
      </c>
      <c r="I1075">
        <v>112180</v>
      </c>
    </row>
    <row r="1076" spans="1:9" x14ac:dyDescent="0.25">
      <c r="A1076" t="s">
        <v>178</v>
      </c>
      <c r="B1076">
        <v>366.10899999999998</v>
      </c>
      <c r="C1076">
        <v>360.38900000000001</v>
      </c>
      <c r="D1076">
        <v>0</v>
      </c>
      <c r="E1076">
        <v>0</v>
      </c>
      <c r="F1076">
        <v>0</v>
      </c>
      <c r="G1076">
        <v>1.2300499999999999E-3</v>
      </c>
      <c r="H1076">
        <v>1</v>
      </c>
      <c r="I1076">
        <v>112232</v>
      </c>
    </row>
    <row r="1077" spans="1:9" x14ac:dyDescent="0.25">
      <c r="A1077" t="s">
        <v>178</v>
      </c>
      <c r="B1077">
        <v>363.00599999999997</v>
      </c>
      <c r="C1077">
        <v>357.38</v>
      </c>
      <c r="D1077">
        <v>0</v>
      </c>
      <c r="E1077">
        <v>0</v>
      </c>
      <c r="F1077">
        <v>0</v>
      </c>
      <c r="G1077">
        <v>1.23007E-3</v>
      </c>
      <c r="H1077">
        <v>1</v>
      </c>
      <c r="I1077">
        <v>112336</v>
      </c>
    </row>
    <row r="1078" spans="1:9" x14ac:dyDescent="0.25">
      <c r="A1078" t="s">
        <v>178</v>
      </c>
      <c r="B1078">
        <v>733.79600000000005</v>
      </c>
      <c r="C1078">
        <v>728.24900000000002</v>
      </c>
      <c r="D1078">
        <v>0</v>
      </c>
      <c r="E1078">
        <v>0</v>
      </c>
      <c r="F1078">
        <v>0</v>
      </c>
      <c r="G1078">
        <v>1.2300600000000001E-3</v>
      </c>
      <c r="H1078">
        <v>0.99865599999999999</v>
      </c>
      <c r="I1078">
        <v>464</v>
      </c>
    </row>
    <row r="1079" spans="1:9" x14ac:dyDescent="0.25">
      <c r="A1079" t="s">
        <v>178</v>
      </c>
      <c r="B1079">
        <v>365.40499999999997</v>
      </c>
      <c r="C1079">
        <v>359.54300000000001</v>
      </c>
      <c r="D1079">
        <v>0</v>
      </c>
      <c r="E1079">
        <v>0</v>
      </c>
      <c r="F1079">
        <v>0</v>
      </c>
      <c r="G1079">
        <v>1.2310299999999999E-3</v>
      </c>
      <c r="H1079">
        <v>1</v>
      </c>
      <c r="I1079">
        <v>111952</v>
      </c>
    </row>
    <row r="1080" spans="1:9" x14ac:dyDescent="0.25">
      <c r="A1080" t="s">
        <v>178</v>
      </c>
      <c r="B1080">
        <v>731.31899999999996</v>
      </c>
      <c r="C1080">
        <v>724.89099999999996</v>
      </c>
      <c r="D1080">
        <v>0</v>
      </c>
      <c r="E1080">
        <v>0</v>
      </c>
      <c r="F1080">
        <v>0</v>
      </c>
      <c r="G1080">
        <v>1.2300900000000001E-3</v>
      </c>
      <c r="H1080">
        <v>0.995116</v>
      </c>
      <c r="I1080">
        <v>1326</v>
      </c>
    </row>
    <row r="1081" spans="1:9" x14ac:dyDescent="0.25">
      <c r="A1081" t="s">
        <v>178</v>
      </c>
      <c r="B1081">
        <v>362.459</v>
      </c>
      <c r="C1081">
        <v>357.05</v>
      </c>
      <c r="D1081">
        <v>0</v>
      </c>
      <c r="E1081">
        <v>0</v>
      </c>
      <c r="F1081">
        <v>0</v>
      </c>
      <c r="G1081">
        <v>1.23091E-3</v>
      </c>
      <c r="H1081">
        <v>1</v>
      </c>
      <c r="I1081">
        <v>112208</v>
      </c>
    </row>
    <row r="1082" spans="1:9" x14ac:dyDescent="0.25">
      <c r="A1082" t="s">
        <v>178</v>
      </c>
      <c r="B1082">
        <v>730.26599999999996</v>
      </c>
      <c r="C1082">
        <v>724.11</v>
      </c>
      <c r="D1082">
        <v>0</v>
      </c>
      <c r="E1082">
        <v>0</v>
      </c>
      <c r="F1082">
        <v>0</v>
      </c>
      <c r="G1082">
        <v>1.2300900000000001E-3</v>
      </c>
      <c r="H1082">
        <v>0.995116</v>
      </c>
      <c r="I1082">
        <v>2305</v>
      </c>
    </row>
    <row r="1083" spans="1:9" x14ac:dyDescent="0.25">
      <c r="A1083" t="s">
        <v>178</v>
      </c>
      <c r="B1083">
        <v>362.767</v>
      </c>
      <c r="C1083">
        <v>356.84100000000001</v>
      </c>
      <c r="D1083">
        <v>0</v>
      </c>
      <c r="E1083">
        <v>0</v>
      </c>
      <c r="F1083">
        <v>0</v>
      </c>
      <c r="G1083">
        <v>1.2303500000000001E-3</v>
      </c>
      <c r="H1083">
        <v>1</v>
      </c>
      <c r="I1083">
        <v>111492</v>
      </c>
    </row>
    <row r="1084" spans="1:9" x14ac:dyDescent="0.25">
      <c r="A1084" t="s">
        <v>178</v>
      </c>
      <c r="B1084">
        <v>316.185</v>
      </c>
      <c r="C1084">
        <v>310.79700000000003</v>
      </c>
      <c r="D1084">
        <v>0</v>
      </c>
      <c r="E1084">
        <v>0</v>
      </c>
      <c r="F1084">
        <v>0</v>
      </c>
      <c r="G1084">
        <v>1.2300600000000001E-3</v>
      </c>
      <c r="H1084">
        <v>1</v>
      </c>
      <c r="I1084">
        <v>113060</v>
      </c>
    </row>
    <row r="1085" spans="1:9" x14ac:dyDescent="0.25">
      <c r="A1085" t="s">
        <v>178</v>
      </c>
      <c r="B1085">
        <v>734.98299999999995</v>
      </c>
      <c r="C1085">
        <v>729.755</v>
      </c>
      <c r="D1085">
        <v>0</v>
      </c>
      <c r="E1085">
        <v>0</v>
      </c>
      <c r="F1085">
        <v>0</v>
      </c>
      <c r="G1085">
        <v>1.2300900000000001E-3</v>
      </c>
      <c r="H1085">
        <v>0.99865599999999999</v>
      </c>
      <c r="I1085">
        <v>266</v>
      </c>
    </row>
    <row r="1086" spans="1:9" x14ac:dyDescent="0.25">
      <c r="A1086" t="s">
        <v>178</v>
      </c>
      <c r="B1086">
        <v>366.95</v>
      </c>
      <c r="C1086">
        <v>361.19</v>
      </c>
      <c r="D1086">
        <v>0</v>
      </c>
      <c r="E1086">
        <v>0</v>
      </c>
      <c r="F1086">
        <v>0</v>
      </c>
      <c r="G1086">
        <v>1.2303500000000001E-3</v>
      </c>
      <c r="H1086">
        <v>1</v>
      </c>
      <c r="I1086">
        <v>112144</v>
      </c>
    </row>
    <row r="1087" spans="1:9" x14ac:dyDescent="0.25">
      <c r="A1087" t="s">
        <v>178</v>
      </c>
      <c r="B1087">
        <v>732.38300000000004</v>
      </c>
      <c r="C1087">
        <v>727.13599999999997</v>
      </c>
      <c r="D1087">
        <v>0</v>
      </c>
      <c r="E1087">
        <v>0</v>
      </c>
      <c r="F1087">
        <v>0</v>
      </c>
      <c r="G1087">
        <v>1.2300900000000001E-3</v>
      </c>
      <c r="H1087">
        <v>0.99850700000000003</v>
      </c>
      <c r="I1087">
        <v>460</v>
      </c>
    </row>
    <row r="1088" spans="1:9" x14ac:dyDescent="0.25">
      <c r="A1088" t="s">
        <v>178</v>
      </c>
      <c r="B1088">
        <v>363.22</v>
      </c>
      <c r="C1088">
        <v>357.67599999999999</v>
      </c>
      <c r="D1088">
        <v>0</v>
      </c>
      <c r="E1088">
        <v>0</v>
      </c>
      <c r="F1088">
        <v>0</v>
      </c>
      <c r="G1088">
        <v>1.23007E-3</v>
      </c>
      <c r="H1088">
        <v>1</v>
      </c>
      <c r="I1088">
        <v>112661</v>
      </c>
    </row>
    <row r="1089" spans="1:9" x14ac:dyDescent="0.25">
      <c r="A1089" t="s">
        <v>178</v>
      </c>
      <c r="B1089">
        <v>729.59500000000003</v>
      </c>
      <c r="C1089">
        <v>723.97900000000004</v>
      </c>
      <c r="D1089">
        <v>0</v>
      </c>
      <c r="E1089">
        <v>0</v>
      </c>
      <c r="F1089">
        <v>0</v>
      </c>
      <c r="G1089">
        <v>1.2300900000000001E-3</v>
      </c>
      <c r="H1089">
        <v>0.99865599999999999</v>
      </c>
      <c r="I1089">
        <v>1952</v>
      </c>
    </row>
    <row r="1090" spans="1:9" x14ac:dyDescent="0.25">
      <c r="A1090" t="s">
        <v>178</v>
      </c>
      <c r="B1090">
        <v>361.20100000000002</v>
      </c>
      <c r="C1090">
        <v>356.048</v>
      </c>
      <c r="D1090">
        <v>0</v>
      </c>
      <c r="E1090">
        <v>0</v>
      </c>
      <c r="F1090">
        <v>0</v>
      </c>
      <c r="G1090">
        <v>1.23095E-3</v>
      </c>
      <c r="H1090">
        <v>1</v>
      </c>
      <c r="I1090">
        <v>112656</v>
      </c>
    </row>
    <row r="1091" spans="1:9" x14ac:dyDescent="0.25">
      <c r="A1091" t="s">
        <v>178</v>
      </c>
      <c r="B1091">
        <v>728.72699999999998</v>
      </c>
      <c r="C1091">
        <v>723.31700000000001</v>
      </c>
      <c r="D1091">
        <v>0</v>
      </c>
      <c r="E1091">
        <v>0</v>
      </c>
      <c r="F1091">
        <v>0</v>
      </c>
      <c r="G1091">
        <v>1.2300900000000001E-3</v>
      </c>
      <c r="H1091">
        <v>0.99850700000000003</v>
      </c>
      <c r="I1091">
        <v>2002</v>
      </c>
    </row>
    <row r="1092" spans="1:9" x14ac:dyDescent="0.25">
      <c r="A1092" t="s">
        <v>178</v>
      </c>
      <c r="B1092">
        <v>360.46699999999998</v>
      </c>
      <c r="C1092">
        <v>355.45600000000002</v>
      </c>
      <c r="D1092">
        <v>0</v>
      </c>
      <c r="E1092">
        <v>0</v>
      </c>
      <c r="F1092">
        <v>0</v>
      </c>
      <c r="G1092">
        <v>1.23007E-3</v>
      </c>
      <c r="H1092">
        <v>1</v>
      </c>
      <c r="I1092">
        <v>112380</v>
      </c>
    </row>
    <row r="1093" spans="1:9" x14ac:dyDescent="0.25">
      <c r="A1093" t="s">
        <v>178</v>
      </c>
      <c r="B1093">
        <v>732.12</v>
      </c>
      <c r="C1093">
        <v>726.71100000000001</v>
      </c>
      <c r="D1093">
        <v>0</v>
      </c>
      <c r="E1093">
        <v>0</v>
      </c>
      <c r="F1093">
        <v>0</v>
      </c>
      <c r="G1093">
        <v>1.2300900000000001E-3</v>
      </c>
      <c r="H1093">
        <v>0.99865599999999999</v>
      </c>
      <c r="I1093">
        <v>222</v>
      </c>
    </row>
    <row r="1094" spans="1:9" x14ac:dyDescent="0.25">
      <c r="A1094" t="s">
        <v>178</v>
      </c>
      <c r="B1094">
        <v>366.04700000000003</v>
      </c>
      <c r="C1094">
        <v>360.50799999999998</v>
      </c>
      <c r="D1094">
        <v>0</v>
      </c>
      <c r="E1094">
        <v>0</v>
      </c>
      <c r="F1094">
        <v>0</v>
      </c>
      <c r="G1094">
        <v>1.2303500000000001E-3</v>
      </c>
      <c r="H1094">
        <v>1</v>
      </c>
      <c r="I1094">
        <v>111632</v>
      </c>
    </row>
    <row r="1095" spans="1:9" x14ac:dyDescent="0.25">
      <c r="A1095" t="s">
        <v>178</v>
      </c>
      <c r="B1095">
        <v>731.66800000000001</v>
      </c>
      <c r="C1095">
        <v>726.57799999999997</v>
      </c>
      <c r="D1095">
        <v>0</v>
      </c>
      <c r="E1095">
        <v>0</v>
      </c>
      <c r="F1095">
        <v>0</v>
      </c>
      <c r="G1095">
        <v>1.2300900000000001E-3</v>
      </c>
      <c r="H1095">
        <v>0.99865599999999999</v>
      </c>
      <c r="I1095">
        <v>1312</v>
      </c>
    </row>
    <row r="1096" spans="1:9" x14ac:dyDescent="0.25">
      <c r="A1096" t="s">
        <v>178</v>
      </c>
      <c r="B1096">
        <v>361.64400000000001</v>
      </c>
      <c r="C1096">
        <v>356.38900000000001</v>
      </c>
      <c r="D1096">
        <v>0</v>
      </c>
      <c r="E1096">
        <v>0</v>
      </c>
      <c r="F1096">
        <v>0</v>
      </c>
      <c r="G1096">
        <v>1.23095E-3</v>
      </c>
      <c r="H1096">
        <v>1</v>
      </c>
      <c r="I1096">
        <v>112424</v>
      </c>
    </row>
    <row r="1097" spans="1:9" x14ac:dyDescent="0.25">
      <c r="A1097" t="s">
        <v>178</v>
      </c>
      <c r="B1097">
        <v>732.11599999999999</v>
      </c>
      <c r="C1097">
        <v>727.19200000000001</v>
      </c>
      <c r="D1097">
        <v>0</v>
      </c>
      <c r="E1097">
        <v>0</v>
      </c>
      <c r="F1097">
        <v>0</v>
      </c>
      <c r="G1097">
        <v>1.2300900000000001E-3</v>
      </c>
      <c r="H1097">
        <v>0.99865599999999999</v>
      </c>
      <c r="I1097">
        <v>767</v>
      </c>
    </row>
    <row r="1098" spans="1:9" x14ac:dyDescent="0.25">
      <c r="A1098" t="s">
        <v>178</v>
      </c>
      <c r="B1098">
        <v>361.84500000000003</v>
      </c>
      <c r="C1098">
        <v>356.65499999999997</v>
      </c>
      <c r="D1098">
        <v>0</v>
      </c>
      <c r="E1098">
        <v>0</v>
      </c>
      <c r="F1098">
        <v>0</v>
      </c>
      <c r="G1098">
        <v>1.23095E-3</v>
      </c>
      <c r="H1098">
        <v>1</v>
      </c>
      <c r="I1098">
        <v>112645</v>
      </c>
    </row>
    <row r="1099" spans="1:9" x14ac:dyDescent="0.25">
      <c r="A1099" t="s">
        <v>178</v>
      </c>
      <c r="B1099">
        <v>732.07100000000003</v>
      </c>
      <c r="C1099">
        <v>726.904</v>
      </c>
      <c r="D1099">
        <v>0</v>
      </c>
      <c r="E1099">
        <v>0</v>
      </c>
      <c r="F1099">
        <v>0</v>
      </c>
      <c r="G1099">
        <v>1.2300900000000001E-3</v>
      </c>
      <c r="H1099">
        <v>0.99865599999999999</v>
      </c>
      <c r="I1099">
        <v>1123</v>
      </c>
    </row>
    <row r="1100" spans="1:9" x14ac:dyDescent="0.25">
      <c r="A1100" t="s">
        <v>178</v>
      </c>
      <c r="B1100">
        <v>363.07400000000001</v>
      </c>
      <c r="C1100">
        <v>357.89</v>
      </c>
      <c r="D1100">
        <v>0</v>
      </c>
      <c r="E1100">
        <v>0</v>
      </c>
      <c r="F1100">
        <v>0</v>
      </c>
      <c r="G1100">
        <v>1.23007E-3</v>
      </c>
      <c r="H1100">
        <v>1</v>
      </c>
      <c r="I1100">
        <v>112213</v>
      </c>
    </row>
    <row r="1101" spans="1:9" x14ac:dyDescent="0.25">
      <c r="A1101" t="s">
        <v>178</v>
      </c>
      <c r="B1101">
        <v>728.49199999999996</v>
      </c>
      <c r="C1101">
        <v>723.04600000000005</v>
      </c>
      <c r="D1101">
        <v>0</v>
      </c>
      <c r="E1101">
        <v>0</v>
      </c>
      <c r="F1101">
        <v>0</v>
      </c>
      <c r="G1101">
        <v>1.2300900000000001E-3</v>
      </c>
      <c r="H1101">
        <v>0.99865599999999999</v>
      </c>
      <c r="I1101">
        <v>2552</v>
      </c>
    </row>
    <row r="1102" spans="1:9" x14ac:dyDescent="0.25">
      <c r="A1102" t="s">
        <v>178</v>
      </c>
      <c r="B1102">
        <v>356.97300000000001</v>
      </c>
      <c r="C1102">
        <v>351.661</v>
      </c>
      <c r="D1102">
        <v>0</v>
      </c>
      <c r="E1102">
        <v>0</v>
      </c>
      <c r="F1102">
        <v>0</v>
      </c>
      <c r="G1102">
        <v>1.2304200000000001E-3</v>
      </c>
      <c r="H1102">
        <v>1</v>
      </c>
      <c r="I1102">
        <v>112536</v>
      </c>
    </row>
    <row r="1103" spans="1:9" x14ac:dyDescent="0.25">
      <c r="A1103" t="s">
        <v>178</v>
      </c>
      <c r="B1103">
        <v>733.52200000000005</v>
      </c>
      <c r="C1103">
        <v>728.30700000000002</v>
      </c>
      <c r="D1103">
        <v>0</v>
      </c>
      <c r="E1103">
        <v>0</v>
      </c>
      <c r="F1103">
        <v>0</v>
      </c>
      <c r="G1103">
        <v>1.2300900000000001E-3</v>
      </c>
      <c r="H1103">
        <v>0.99865599999999999</v>
      </c>
      <c r="I1103">
        <v>615</v>
      </c>
    </row>
    <row r="1104" spans="1:9" x14ac:dyDescent="0.25">
      <c r="A1104" t="s">
        <v>178</v>
      </c>
      <c r="B1104">
        <v>363.358</v>
      </c>
      <c r="C1104">
        <v>358.06599999999997</v>
      </c>
      <c r="D1104">
        <v>0</v>
      </c>
      <c r="E1104">
        <v>0</v>
      </c>
      <c r="F1104">
        <v>0</v>
      </c>
      <c r="G1104">
        <v>1.2303500000000001E-3</v>
      </c>
      <c r="H1104">
        <v>1</v>
      </c>
      <c r="I1104">
        <v>112123</v>
      </c>
    </row>
    <row r="1105" spans="1:25" x14ac:dyDescent="0.25">
      <c r="A1105" t="s">
        <v>178</v>
      </c>
      <c r="B1105">
        <v>730.97299999999996</v>
      </c>
      <c r="C1105">
        <v>725.56500000000005</v>
      </c>
      <c r="D1105">
        <v>0</v>
      </c>
      <c r="E1105">
        <v>0</v>
      </c>
      <c r="F1105">
        <v>0</v>
      </c>
      <c r="G1105">
        <v>1.2300900000000001E-3</v>
      </c>
      <c r="H1105">
        <v>0.99865599999999999</v>
      </c>
      <c r="I1105">
        <v>1330</v>
      </c>
    </row>
    <row r="1106" spans="1:25" x14ac:dyDescent="0.25">
      <c r="A1106" t="s">
        <v>178</v>
      </c>
      <c r="B1106">
        <v>375.51799999999997</v>
      </c>
      <c r="C1106">
        <v>369.76100000000002</v>
      </c>
      <c r="D1106">
        <v>0</v>
      </c>
      <c r="E1106">
        <v>0</v>
      </c>
      <c r="F1106">
        <v>0</v>
      </c>
      <c r="G1106">
        <v>1.2300600000000001E-3</v>
      </c>
      <c r="H1106">
        <v>1</v>
      </c>
      <c r="I1106">
        <v>103613</v>
      </c>
    </row>
    <row r="1107" spans="1:25" x14ac:dyDescent="0.25">
      <c r="A1107" t="s">
        <v>178</v>
      </c>
      <c r="B1107">
        <v>744.01700000000005</v>
      </c>
      <c r="C1107">
        <v>738.80100000000004</v>
      </c>
      <c r="D1107">
        <v>0</v>
      </c>
      <c r="E1107">
        <v>0</v>
      </c>
      <c r="F1107">
        <v>0</v>
      </c>
      <c r="G1107">
        <v>1.2300499999999999E-3</v>
      </c>
      <c r="H1107">
        <v>1</v>
      </c>
      <c r="I1107">
        <v>17</v>
      </c>
    </row>
    <row r="1108" spans="1:25" x14ac:dyDescent="0.25">
      <c r="A1108" t="s">
        <v>178</v>
      </c>
      <c r="B1108">
        <v>386.15699999999998</v>
      </c>
      <c r="C1108">
        <v>376.85</v>
      </c>
      <c r="D1108">
        <v>0</v>
      </c>
      <c r="E1108">
        <v>0</v>
      </c>
      <c r="F1108">
        <v>0</v>
      </c>
      <c r="G1108">
        <v>1.2304200000000001E-3</v>
      </c>
      <c r="H1108">
        <v>1</v>
      </c>
      <c r="I1108">
        <v>112258</v>
      </c>
    </row>
    <row r="1109" spans="1:25" x14ac:dyDescent="0.25">
      <c r="A1109" t="s">
        <v>178</v>
      </c>
      <c r="B1109">
        <v>733.81500000000005</v>
      </c>
      <c r="C1109">
        <v>728.28800000000001</v>
      </c>
      <c r="D1109">
        <v>0</v>
      </c>
      <c r="E1109">
        <v>0</v>
      </c>
      <c r="F1109">
        <v>0</v>
      </c>
      <c r="G1109">
        <v>1.2300900000000001E-3</v>
      </c>
      <c r="H1109">
        <v>0.99850700000000003</v>
      </c>
      <c r="I1109">
        <v>126</v>
      </c>
    </row>
    <row r="1110" spans="1:25" x14ac:dyDescent="0.25">
      <c r="A1110" t="s">
        <v>178</v>
      </c>
      <c r="B1110">
        <v>362.82100000000003</v>
      </c>
      <c r="C1110">
        <v>357.56</v>
      </c>
      <c r="D1110">
        <v>0</v>
      </c>
      <c r="E1110">
        <v>0</v>
      </c>
      <c r="F1110">
        <v>0</v>
      </c>
      <c r="G1110">
        <v>1.23007E-3</v>
      </c>
      <c r="H1110">
        <v>1</v>
      </c>
      <c r="I1110">
        <v>112152</v>
      </c>
    </row>
    <row r="1111" spans="1:25" x14ac:dyDescent="0.25">
      <c r="A1111" t="s">
        <v>178</v>
      </c>
      <c r="B1111">
        <v>730.25400000000002</v>
      </c>
      <c r="C1111">
        <v>725.02499999999998</v>
      </c>
      <c r="D1111">
        <v>0</v>
      </c>
      <c r="E1111">
        <v>0</v>
      </c>
      <c r="F1111">
        <v>0</v>
      </c>
      <c r="G1111">
        <v>1.2300900000000001E-3</v>
      </c>
      <c r="H1111">
        <v>0.99865599999999999</v>
      </c>
      <c r="I1111">
        <v>2339</v>
      </c>
    </row>
    <row r="1112" spans="1:25" x14ac:dyDescent="0.25">
      <c r="A1112" t="s">
        <v>178</v>
      </c>
      <c r="B1112">
        <v>373.22199999999998</v>
      </c>
      <c r="C1112">
        <v>368.02699999999999</v>
      </c>
      <c r="D1112">
        <v>0</v>
      </c>
      <c r="E1112">
        <v>0</v>
      </c>
      <c r="F1112">
        <v>0</v>
      </c>
      <c r="G1112">
        <v>1.2304200000000001E-3</v>
      </c>
      <c r="H1112">
        <v>1</v>
      </c>
      <c r="I1112">
        <v>105505</v>
      </c>
    </row>
    <row r="1113" spans="1:25" x14ac:dyDescent="0.25">
      <c r="A1113" t="s">
        <v>178</v>
      </c>
      <c r="B1113">
        <v>355.94600000000003</v>
      </c>
      <c r="C1113">
        <v>350.55500000000001</v>
      </c>
      <c r="D1113">
        <v>0</v>
      </c>
      <c r="E1113">
        <v>0</v>
      </c>
      <c r="F1113">
        <v>0</v>
      </c>
      <c r="G1113">
        <v>1.2302299999999999E-3</v>
      </c>
      <c r="H1113">
        <v>1</v>
      </c>
      <c r="I1113">
        <v>112432</v>
      </c>
    </row>
    <row r="1114" spans="1:25" x14ac:dyDescent="0.25">
      <c r="A1114" t="s">
        <v>178</v>
      </c>
      <c r="B1114">
        <v>733.80499999999995</v>
      </c>
      <c r="C1114">
        <v>728.25300000000004</v>
      </c>
      <c r="D1114">
        <v>0</v>
      </c>
      <c r="E1114">
        <v>0</v>
      </c>
      <c r="F1114">
        <v>0</v>
      </c>
      <c r="G1114">
        <v>1.2300900000000001E-3</v>
      </c>
      <c r="H1114">
        <v>0.99865599999999999</v>
      </c>
      <c r="I1114">
        <v>705</v>
      </c>
    </row>
    <row r="1115" spans="1:25" x14ac:dyDescent="0.25">
      <c r="A1115" t="s">
        <v>178</v>
      </c>
      <c r="B1115">
        <v>360.654</v>
      </c>
      <c r="C1115">
        <v>354.71699999999998</v>
      </c>
      <c r="D1115">
        <v>0</v>
      </c>
      <c r="E1115">
        <v>0</v>
      </c>
      <c r="F1115">
        <v>0</v>
      </c>
      <c r="G1115">
        <v>1.23007E-3</v>
      </c>
      <c r="H1115">
        <v>1</v>
      </c>
      <c r="I1115">
        <v>112480</v>
      </c>
    </row>
    <row r="1116" spans="1:25" x14ac:dyDescent="0.25">
      <c r="A1116" t="s">
        <v>178</v>
      </c>
      <c r="B1116">
        <v>731.99400000000003</v>
      </c>
      <c r="C1116">
        <v>726.79100000000005</v>
      </c>
      <c r="D1116">
        <v>0</v>
      </c>
      <c r="E1116">
        <v>0</v>
      </c>
      <c r="F1116">
        <v>0</v>
      </c>
      <c r="G1116">
        <v>1.2300900000000001E-3</v>
      </c>
      <c r="H1116">
        <v>0.99865599999999999</v>
      </c>
      <c r="I1116">
        <v>750</v>
      </c>
    </row>
    <row r="1117" spans="1:25" x14ac:dyDescent="0.25">
      <c r="A1117" t="s">
        <v>178</v>
      </c>
      <c r="B1117">
        <v>361.01499999999999</v>
      </c>
      <c r="C1117">
        <v>355.76799999999997</v>
      </c>
      <c r="D1117">
        <v>0</v>
      </c>
      <c r="E1117">
        <v>0</v>
      </c>
      <c r="F1117">
        <v>0</v>
      </c>
      <c r="G1117">
        <v>1.23095E-3</v>
      </c>
      <c r="H1117">
        <v>1</v>
      </c>
      <c r="I1117">
        <v>112256</v>
      </c>
    </row>
    <row r="1118" spans="1:25" x14ac:dyDescent="0.25">
      <c r="A1118" t="s">
        <v>178</v>
      </c>
      <c r="B1118">
        <v>730.86900000000003</v>
      </c>
      <c r="C1118">
        <v>725.59299999999996</v>
      </c>
      <c r="D1118">
        <v>0</v>
      </c>
      <c r="E1118">
        <v>0</v>
      </c>
      <c r="F1118">
        <v>0</v>
      </c>
      <c r="G1118">
        <v>1.2300900000000001E-3</v>
      </c>
      <c r="H1118">
        <v>0.99850700000000003</v>
      </c>
      <c r="I1118">
        <v>1247</v>
      </c>
    </row>
    <row r="1119" spans="1:25" x14ac:dyDescent="0.25">
      <c r="A1119" t="s">
        <v>178</v>
      </c>
      <c r="B1119">
        <v>354.70800000000003</v>
      </c>
      <c r="C1119">
        <v>348.78500000000003</v>
      </c>
      <c r="D1119">
        <v>0</v>
      </c>
      <c r="E1119">
        <v>0</v>
      </c>
      <c r="F1119">
        <v>0</v>
      </c>
      <c r="G1119">
        <v>1.2303500000000001E-3</v>
      </c>
      <c r="H1119">
        <v>1</v>
      </c>
      <c r="I1119">
        <v>112552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178</v>
      </c>
      <c r="B1120">
        <v>729.60900000000004</v>
      </c>
      <c r="C1120">
        <v>724.19600000000003</v>
      </c>
      <c r="D1120">
        <v>0</v>
      </c>
      <c r="E1120">
        <v>0</v>
      </c>
      <c r="F1120">
        <v>0</v>
      </c>
      <c r="G1120">
        <v>1.2300900000000001E-3</v>
      </c>
      <c r="H1120">
        <v>0.99865599999999999</v>
      </c>
      <c r="I1120">
        <v>2240</v>
      </c>
      <c r="R1120">
        <f>AVERAGE(B1071:B1120)</f>
        <v>518.22413999999992</v>
      </c>
      <c r="S1120">
        <f>AVERAGE(C1071:C1120)</f>
        <v>512.58605999999997</v>
      </c>
      <c r="U1120">
        <f>_xlfn.VAR.P(B1071:B1120)</f>
        <v>33237.031099840548</v>
      </c>
      <c r="V1120">
        <f>_xlfn.VAR.P(C1071:C1120)</f>
        <v>33299.358019536354</v>
      </c>
      <c r="X1120">
        <f>1.96*SQRT(U1120)/50</f>
        <v>7.1465622133483855</v>
      </c>
      <c r="Y1120">
        <f>1.96*SQRT(V1120)/50</f>
        <v>7.1532597818854819</v>
      </c>
    </row>
    <row r="1121" spans="1:9" x14ac:dyDescent="0.25">
      <c r="A1121" t="s">
        <v>179</v>
      </c>
      <c r="B1121">
        <v>25951.772799999999</v>
      </c>
      <c r="C1121" t="s">
        <v>36</v>
      </c>
    </row>
    <row r="1122" spans="1:9" x14ac:dyDescent="0.25">
      <c r="A1122" t="s">
        <v>180</v>
      </c>
      <c r="B1122">
        <v>14820.3</v>
      </c>
      <c r="C1122">
        <v>14815</v>
      </c>
      <c r="D1122">
        <v>0</v>
      </c>
      <c r="E1122">
        <v>0</v>
      </c>
      <c r="F1122">
        <v>0</v>
      </c>
      <c r="G1122">
        <v>1.2300499999999999E-3</v>
      </c>
      <c r="H1122">
        <v>0.99946999999999997</v>
      </c>
      <c r="I1122">
        <v>94080</v>
      </c>
    </row>
    <row r="1123" spans="1:9" x14ac:dyDescent="0.25">
      <c r="A1123" t="s">
        <v>180</v>
      </c>
      <c r="B1123">
        <v>14770.6</v>
      </c>
      <c r="C1123">
        <v>14765.5</v>
      </c>
      <c r="D1123">
        <v>0</v>
      </c>
      <c r="E1123">
        <v>0</v>
      </c>
      <c r="F1123">
        <v>0</v>
      </c>
      <c r="G1123">
        <v>1.2301600000000001E-3</v>
      </c>
      <c r="H1123">
        <v>0.99946999999999997</v>
      </c>
      <c r="I1123">
        <v>94080</v>
      </c>
    </row>
    <row r="1124" spans="1:9" x14ac:dyDescent="0.25">
      <c r="A1124" t="s">
        <v>180</v>
      </c>
      <c r="B1124">
        <v>14809.1</v>
      </c>
      <c r="C1124">
        <v>14803.9</v>
      </c>
      <c r="D1124">
        <v>0</v>
      </c>
      <c r="E1124">
        <v>0</v>
      </c>
      <c r="F1124">
        <v>0</v>
      </c>
      <c r="G1124">
        <v>1.2300499999999999E-3</v>
      </c>
      <c r="H1124">
        <v>0.99946900000000005</v>
      </c>
      <c r="I1124">
        <v>94080</v>
      </c>
    </row>
    <row r="1125" spans="1:9" x14ac:dyDescent="0.25">
      <c r="A1125" t="s">
        <v>180</v>
      </c>
      <c r="B1125">
        <v>14860.1</v>
      </c>
      <c r="C1125">
        <v>14855.2</v>
      </c>
      <c r="D1125">
        <v>0</v>
      </c>
      <c r="E1125">
        <v>0</v>
      </c>
      <c r="F1125">
        <v>0</v>
      </c>
      <c r="G1125">
        <v>1.23011E-3</v>
      </c>
      <c r="H1125">
        <v>0.99947299999999994</v>
      </c>
      <c r="I1125">
        <v>94080</v>
      </c>
    </row>
    <row r="1126" spans="1:9" x14ac:dyDescent="0.25">
      <c r="A1126" t="s">
        <v>180</v>
      </c>
      <c r="B1126">
        <v>14275.5</v>
      </c>
      <c r="C1126">
        <v>14270.5</v>
      </c>
      <c r="D1126">
        <v>0</v>
      </c>
      <c r="E1126">
        <v>0</v>
      </c>
      <c r="F1126">
        <v>0</v>
      </c>
      <c r="G1126">
        <v>1.23007E-3</v>
      </c>
      <c r="H1126">
        <v>0.99947299999999994</v>
      </c>
      <c r="I1126">
        <v>94080</v>
      </c>
    </row>
    <row r="1127" spans="1:9" x14ac:dyDescent="0.25">
      <c r="A1127" t="s">
        <v>180</v>
      </c>
      <c r="B1127">
        <v>14862.1</v>
      </c>
      <c r="C1127">
        <v>14856.8</v>
      </c>
      <c r="D1127">
        <v>0</v>
      </c>
      <c r="E1127">
        <v>0</v>
      </c>
      <c r="F1127">
        <v>0</v>
      </c>
      <c r="G1127">
        <v>1.2300600000000001E-3</v>
      </c>
      <c r="H1127">
        <v>0.99946999999999997</v>
      </c>
      <c r="I1127">
        <v>94080</v>
      </c>
    </row>
    <row r="1128" spans="1:9" x14ac:dyDescent="0.25">
      <c r="A1128" t="s">
        <v>180</v>
      </c>
      <c r="B1128">
        <v>14773.5</v>
      </c>
      <c r="C1128">
        <v>14768.4</v>
      </c>
      <c r="D1128">
        <v>0</v>
      </c>
      <c r="E1128">
        <v>0</v>
      </c>
      <c r="F1128">
        <v>0</v>
      </c>
      <c r="G1128">
        <v>1.2300600000000001E-3</v>
      </c>
      <c r="H1128">
        <v>0.99947299999999994</v>
      </c>
      <c r="I1128">
        <v>94080</v>
      </c>
    </row>
    <row r="1129" spans="1:9" x14ac:dyDescent="0.25">
      <c r="A1129" t="s">
        <v>180</v>
      </c>
      <c r="B1129">
        <v>14775.3</v>
      </c>
      <c r="C1129">
        <v>14769.7</v>
      </c>
      <c r="D1129">
        <v>0</v>
      </c>
      <c r="E1129">
        <v>0</v>
      </c>
      <c r="F1129">
        <v>0</v>
      </c>
      <c r="G1129">
        <v>1.2301E-3</v>
      </c>
      <c r="H1129">
        <v>0.99947299999999994</v>
      </c>
      <c r="I1129">
        <v>94080</v>
      </c>
    </row>
    <row r="1130" spans="1:9" x14ac:dyDescent="0.25">
      <c r="A1130" t="s">
        <v>180</v>
      </c>
      <c r="B1130">
        <v>14781.7</v>
      </c>
      <c r="C1130">
        <v>14776.8</v>
      </c>
      <c r="D1130">
        <v>0</v>
      </c>
      <c r="E1130">
        <v>0</v>
      </c>
      <c r="F1130">
        <v>0</v>
      </c>
      <c r="G1130">
        <v>1.23007E-3</v>
      </c>
      <c r="H1130">
        <v>0.998278</v>
      </c>
      <c r="I1130">
        <v>94080</v>
      </c>
    </row>
    <row r="1131" spans="1:9" x14ac:dyDescent="0.25">
      <c r="A1131" t="s">
        <v>180</v>
      </c>
      <c r="B1131">
        <v>14393.4</v>
      </c>
      <c r="C1131">
        <v>14388.4</v>
      </c>
      <c r="D1131">
        <v>0</v>
      </c>
      <c r="E1131">
        <v>0</v>
      </c>
      <c r="F1131">
        <v>0</v>
      </c>
      <c r="G1131">
        <v>1.2300499999999999E-3</v>
      </c>
      <c r="H1131">
        <v>0.99946999999999997</v>
      </c>
      <c r="I1131">
        <v>94080</v>
      </c>
    </row>
    <row r="1132" spans="1:9" x14ac:dyDescent="0.25">
      <c r="A1132" t="s">
        <v>180</v>
      </c>
      <c r="B1132">
        <v>14555</v>
      </c>
      <c r="C1132">
        <v>14550.1</v>
      </c>
      <c r="D1132">
        <v>0</v>
      </c>
      <c r="E1132">
        <v>0</v>
      </c>
      <c r="F1132">
        <v>0</v>
      </c>
      <c r="G1132">
        <v>1.2301600000000001E-3</v>
      </c>
      <c r="H1132">
        <v>0.99947299999999994</v>
      </c>
      <c r="I1132">
        <v>94080</v>
      </c>
    </row>
    <row r="1133" spans="1:9" x14ac:dyDescent="0.25">
      <c r="A1133" t="s">
        <v>180</v>
      </c>
      <c r="B1133">
        <v>14791.4</v>
      </c>
      <c r="C1133">
        <v>14786.3</v>
      </c>
      <c r="D1133">
        <v>0</v>
      </c>
      <c r="E1133">
        <v>0</v>
      </c>
      <c r="F1133">
        <v>0</v>
      </c>
      <c r="G1133">
        <v>1.2301600000000001E-3</v>
      </c>
      <c r="H1133">
        <v>0.99947299999999994</v>
      </c>
      <c r="I1133">
        <v>94080</v>
      </c>
    </row>
    <row r="1134" spans="1:9" x14ac:dyDescent="0.25">
      <c r="A1134" t="s">
        <v>180</v>
      </c>
      <c r="B1134">
        <v>14798.2</v>
      </c>
      <c r="C1134">
        <v>14792.7</v>
      </c>
      <c r="D1134">
        <v>0</v>
      </c>
      <c r="E1134">
        <v>0</v>
      </c>
      <c r="F1134">
        <v>0</v>
      </c>
      <c r="G1134">
        <v>1.2301600000000001E-3</v>
      </c>
      <c r="H1134">
        <v>0.99947299999999994</v>
      </c>
      <c r="I1134">
        <v>94080</v>
      </c>
    </row>
    <row r="1135" spans="1:9" x14ac:dyDescent="0.25">
      <c r="A1135" t="s">
        <v>180</v>
      </c>
      <c r="B1135">
        <v>14698.8</v>
      </c>
      <c r="C1135">
        <v>14693.6</v>
      </c>
      <c r="D1135">
        <v>0</v>
      </c>
      <c r="E1135">
        <v>0</v>
      </c>
      <c r="F1135">
        <v>0</v>
      </c>
      <c r="G1135">
        <v>1.2300600000000001E-3</v>
      </c>
      <c r="H1135">
        <v>0.99947299999999994</v>
      </c>
      <c r="I1135">
        <v>94080</v>
      </c>
    </row>
    <row r="1136" spans="1:9" x14ac:dyDescent="0.25">
      <c r="A1136" t="s">
        <v>180</v>
      </c>
      <c r="B1136">
        <v>14638.8</v>
      </c>
      <c r="C1136">
        <v>14633.8</v>
      </c>
      <c r="D1136">
        <v>0</v>
      </c>
      <c r="E1136">
        <v>0</v>
      </c>
      <c r="F1136">
        <v>0</v>
      </c>
      <c r="G1136">
        <v>1.2300600000000001E-3</v>
      </c>
      <c r="H1136">
        <v>0.99947299999999994</v>
      </c>
      <c r="I1136">
        <v>94080</v>
      </c>
    </row>
    <row r="1137" spans="1:9" x14ac:dyDescent="0.25">
      <c r="A1137" t="s">
        <v>180</v>
      </c>
      <c r="B1137">
        <v>14588.9</v>
      </c>
      <c r="C1137">
        <v>14583.8</v>
      </c>
      <c r="D1137">
        <v>0</v>
      </c>
      <c r="E1137">
        <v>0</v>
      </c>
      <c r="F1137">
        <v>0</v>
      </c>
      <c r="G1137">
        <v>1.23011E-3</v>
      </c>
      <c r="H1137">
        <v>0.99947299999999994</v>
      </c>
      <c r="I1137">
        <v>94080</v>
      </c>
    </row>
    <row r="1138" spans="1:9" x14ac:dyDescent="0.25">
      <c r="A1138" t="s">
        <v>180</v>
      </c>
      <c r="B1138">
        <v>14533.3</v>
      </c>
      <c r="C1138">
        <v>14528</v>
      </c>
      <c r="D1138">
        <v>0</v>
      </c>
      <c r="E1138">
        <v>0</v>
      </c>
      <c r="F1138">
        <v>0</v>
      </c>
      <c r="G1138">
        <v>1.2300600000000001E-3</v>
      </c>
      <c r="H1138">
        <v>0.99947299999999994</v>
      </c>
      <c r="I1138">
        <v>94080</v>
      </c>
    </row>
    <row r="1139" spans="1:9" x14ac:dyDescent="0.25">
      <c r="A1139" t="s">
        <v>180</v>
      </c>
      <c r="B1139">
        <v>14379.1</v>
      </c>
      <c r="C1139">
        <v>14374</v>
      </c>
      <c r="D1139">
        <v>0</v>
      </c>
      <c r="E1139">
        <v>0</v>
      </c>
      <c r="F1139">
        <v>0</v>
      </c>
      <c r="G1139">
        <v>1.2300499999999999E-3</v>
      </c>
      <c r="H1139">
        <v>0.99961</v>
      </c>
      <c r="I1139">
        <v>94080</v>
      </c>
    </row>
    <row r="1140" spans="1:9" x14ac:dyDescent="0.25">
      <c r="A1140" t="s">
        <v>180</v>
      </c>
      <c r="B1140">
        <v>14255.6</v>
      </c>
      <c r="C1140">
        <v>14250.6</v>
      </c>
      <c r="D1140">
        <v>0</v>
      </c>
      <c r="E1140">
        <v>0</v>
      </c>
      <c r="F1140">
        <v>0</v>
      </c>
      <c r="G1140">
        <v>1.2301600000000001E-3</v>
      </c>
      <c r="H1140">
        <v>0.99947299999999994</v>
      </c>
      <c r="I1140">
        <v>94080</v>
      </c>
    </row>
    <row r="1141" spans="1:9" x14ac:dyDescent="0.25">
      <c r="A1141" t="s">
        <v>180</v>
      </c>
      <c r="B1141">
        <v>14932.9</v>
      </c>
      <c r="C1141">
        <v>14927.3</v>
      </c>
      <c r="D1141">
        <v>0</v>
      </c>
      <c r="E1141">
        <v>0</v>
      </c>
      <c r="F1141">
        <v>0</v>
      </c>
      <c r="G1141">
        <v>1.2301600000000001E-3</v>
      </c>
      <c r="H1141">
        <v>0.99947299999999994</v>
      </c>
      <c r="I1141">
        <v>94080</v>
      </c>
    </row>
    <row r="1142" spans="1:9" x14ac:dyDescent="0.25">
      <c r="A1142" t="s">
        <v>180</v>
      </c>
      <c r="B1142">
        <v>14766.8</v>
      </c>
      <c r="C1142">
        <v>14761.4</v>
      </c>
      <c r="D1142">
        <v>0</v>
      </c>
      <c r="E1142">
        <v>0</v>
      </c>
      <c r="F1142">
        <v>0</v>
      </c>
      <c r="G1142">
        <v>1.2300499999999999E-3</v>
      </c>
      <c r="H1142">
        <v>0.99946999999999997</v>
      </c>
      <c r="I1142">
        <v>94080</v>
      </c>
    </row>
    <row r="1143" spans="1:9" x14ac:dyDescent="0.25">
      <c r="A1143" t="s">
        <v>180</v>
      </c>
      <c r="B1143">
        <v>14780.7</v>
      </c>
      <c r="C1143">
        <v>14775.4</v>
      </c>
      <c r="D1143">
        <v>0</v>
      </c>
      <c r="E1143">
        <v>0</v>
      </c>
      <c r="F1143">
        <v>0</v>
      </c>
      <c r="G1143">
        <v>1.2301600000000001E-3</v>
      </c>
      <c r="H1143">
        <v>0.99947299999999994</v>
      </c>
      <c r="I1143">
        <v>94080</v>
      </c>
    </row>
    <row r="1144" spans="1:9" x14ac:dyDescent="0.25">
      <c r="A1144" t="s">
        <v>180</v>
      </c>
      <c r="B1144">
        <v>14798.2</v>
      </c>
      <c r="C1144">
        <v>14793.2</v>
      </c>
      <c r="D1144">
        <v>0</v>
      </c>
      <c r="E1144">
        <v>0</v>
      </c>
      <c r="F1144">
        <v>0</v>
      </c>
      <c r="G1144">
        <v>1.2300499999999999E-3</v>
      </c>
      <c r="H1144">
        <v>0.99920799999999999</v>
      </c>
      <c r="I1144">
        <v>94080</v>
      </c>
    </row>
    <row r="1145" spans="1:9" x14ac:dyDescent="0.25">
      <c r="A1145" t="s">
        <v>180</v>
      </c>
      <c r="B1145">
        <v>14701.4</v>
      </c>
      <c r="C1145">
        <v>14694.4</v>
      </c>
      <c r="D1145">
        <v>0</v>
      </c>
      <c r="E1145">
        <v>0</v>
      </c>
      <c r="F1145">
        <v>0</v>
      </c>
      <c r="G1145">
        <v>1.2301600000000001E-3</v>
      </c>
      <c r="H1145">
        <v>0.99947299999999994</v>
      </c>
      <c r="I1145">
        <v>94080</v>
      </c>
    </row>
    <row r="1146" spans="1:9" x14ac:dyDescent="0.25">
      <c r="A1146" t="s">
        <v>180</v>
      </c>
      <c r="B1146">
        <v>14651.1</v>
      </c>
      <c r="C1146">
        <v>14646</v>
      </c>
      <c r="D1146">
        <v>0</v>
      </c>
      <c r="E1146">
        <v>0</v>
      </c>
      <c r="F1146">
        <v>0</v>
      </c>
      <c r="G1146">
        <v>1.2300799999999999E-3</v>
      </c>
      <c r="H1146">
        <v>0.99947299999999994</v>
      </c>
      <c r="I1146">
        <v>94080</v>
      </c>
    </row>
    <row r="1147" spans="1:9" x14ac:dyDescent="0.25">
      <c r="A1147" t="s">
        <v>180</v>
      </c>
      <c r="B1147">
        <v>14666.9</v>
      </c>
      <c r="C1147">
        <v>14661.7</v>
      </c>
      <c r="D1147">
        <v>0</v>
      </c>
      <c r="E1147">
        <v>0</v>
      </c>
      <c r="F1147">
        <v>0</v>
      </c>
      <c r="G1147">
        <v>1.23011E-3</v>
      </c>
      <c r="H1147">
        <v>0.99947299999999994</v>
      </c>
      <c r="I1147">
        <v>94080</v>
      </c>
    </row>
    <row r="1148" spans="1:9" x14ac:dyDescent="0.25">
      <c r="A1148" t="s">
        <v>180</v>
      </c>
      <c r="B1148">
        <v>14793</v>
      </c>
      <c r="C1148">
        <v>14788.1</v>
      </c>
      <c r="D1148">
        <v>0</v>
      </c>
      <c r="E1148">
        <v>0</v>
      </c>
      <c r="F1148">
        <v>0</v>
      </c>
      <c r="G1148">
        <v>1.2300600000000001E-3</v>
      </c>
      <c r="H1148">
        <v>0.99946999999999997</v>
      </c>
      <c r="I1148">
        <v>94080</v>
      </c>
    </row>
    <row r="1149" spans="1:9" x14ac:dyDescent="0.25">
      <c r="A1149" t="s">
        <v>180</v>
      </c>
      <c r="B1149">
        <v>14787.4</v>
      </c>
      <c r="C1149">
        <v>14782.4</v>
      </c>
      <c r="D1149">
        <v>0</v>
      </c>
      <c r="E1149">
        <v>0</v>
      </c>
      <c r="F1149">
        <v>0</v>
      </c>
      <c r="G1149">
        <v>1.2300499999999999E-3</v>
      </c>
      <c r="H1149">
        <v>0.99946999999999997</v>
      </c>
      <c r="I1149">
        <v>94080</v>
      </c>
    </row>
    <row r="1150" spans="1:9" x14ac:dyDescent="0.25">
      <c r="A1150" t="s">
        <v>180</v>
      </c>
      <c r="B1150">
        <v>15013.4</v>
      </c>
      <c r="C1150">
        <v>15008.2</v>
      </c>
      <c r="D1150">
        <v>0</v>
      </c>
      <c r="E1150">
        <v>0</v>
      </c>
      <c r="F1150">
        <v>0</v>
      </c>
      <c r="G1150">
        <v>1.2301600000000001E-3</v>
      </c>
      <c r="H1150">
        <v>0.99947299999999994</v>
      </c>
      <c r="I1150">
        <v>94080</v>
      </c>
    </row>
    <row r="1151" spans="1:9" x14ac:dyDescent="0.25">
      <c r="A1151" t="s">
        <v>180</v>
      </c>
      <c r="B1151">
        <v>14867.7</v>
      </c>
      <c r="C1151">
        <v>14861.6</v>
      </c>
      <c r="D1151">
        <v>0</v>
      </c>
      <c r="E1151">
        <v>0</v>
      </c>
      <c r="F1151">
        <v>0</v>
      </c>
      <c r="G1151">
        <v>1.2300499999999999E-3</v>
      </c>
      <c r="H1151">
        <v>0.99946900000000005</v>
      </c>
      <c r="I1151">
        <v>94080</v>
      </c>
    </row>
    <row r="1152" spans="1:9" x14ac:dyDescent="0.25">
      <c r="A1152" t="s">
        <v>180</v>
      </c>
      <c r="B1152">
        <v>14795.5</v>
      </c>
      <c r="C1152">
        <v>14790.5</v>
      </c>
      <c r="D1152">
        <v>0</v>
      </c>
      <c r="E1152">
        <v>0</v>
      </c>
      <c r="F1152">
        <v>0</v>
      </c>
      <c r="G1152">
        <v>1.2300600000000001E-3</v>
      </c>
      <c r="H1152">
        <v>0.99947299999999994</v>
      </c>
      <c r="I1152">
        <v>94080</v>
      </c>
    </row>
    <row r="1153" spans="1:9" x14ac:dyDescent="0.25">
      <c r="A1153" t="s">
        <v>180</v>
      </c>
      <c r="B1153">
        <v>14795.3</v>
      </c>
      <c r="C1153">
        <v>14790.3</v>
      </c>
      <c r="D1153">
        <v>0</v>
      </c>
      <c r="E1153">
        <v>0</v>
      </c>
      <c r="F1153">
        <v>0</v>
      </c>
      <c r="G1153">
        <v>1.2301600000000001E-3</v>
      </c>
      <c r="H1153">
        <v>0.99947299999999994</v>
      </c>
      <c r="I1153">
        <v>94080</v>
      </c>
    </row>
    <row r="1154" spans="1:9" x14ac:dyDescent="0.25">
      <c r="A1154" t="s">
        <v>180</v>
      </c>
      <c r="B1154">
        <v>14786.1</v>
      </c>
      <c r="C1154">
        <v>14781.2</v>
      </c>
      <c r="D1154">
        <v>0</v>
      </c>
      <c r="E1154">
        <v>0</v>
      </c>
      <c r="F1154">
        <v>0</v>
      </c>
      <c r="G1154">
        <v>1.2300499999999999E-3</v>
      </c>
      <c r="H1154">
        <v>0.99947200000000003</v>
      </c>
      <c r="I1154">
        <v>94080</v>
      </c>
    </row>
    <row r="1155" spans="1:9" x14ac:dyDescent="0.25">
      <c r="A1155" t="s">
        <v>180</v>
      </c>
      <c r="B1155">
        <v>14820.5</v>
      </c>
      <c r="C1155">
        <v>14814.9</v>
      </c>
      <c r="D1155">
        <v>0</v>
      </c>
      <c r="E1155">
        <v>0</v>
      </c>
      <c r="F1155">
        <v>0</v>
      </c>
      <c r="G1155">
        <v>1.2300499999999999E-3</v>
      </c>
      <c r="H1155">
        <v>0.99946999999999997</v>
      </c>
      <c r="I1155">
        <v>94080</v>
      </c>
    </row>
    <row r="1156" spans="1:9" x14ac:dyDescent="0.25">
      <c r="A1156" t="s">
        <v>180</v>
      </c>
      <c r="B1156">
        <v>14795.4</v>
      </c>
      <c r="C1156">
        <v>14790.3</v>
      </c>
      <c r="D1156">
        <v>0</v>
      </c>
      <c r="E1156">
        <v>0</v>
      </c>
      <c r="F1156">
        <v>0</v>
      </c>
      <c r="G1156">
        <v>1.2300600000000001E-3</v>
      </c>
      <c r="H1156">
        <v>0.99947299999999994</v>
      </c>
      <c r="I1156">
        <v>94080</v>
      </c>
    </row>
    <row r="1157" spans="1:9" x14ac:dyDescent="0.25">
      <c r="A1157" t="s">
        <v>180</v>
      </c>
      <c r="B1157">
        <v>14924.4</v>
      </c>
      <c r="C1157">
        <v>14919.3</v>
      </c>
      <c r="D1157">
        <v>0</v>
      </c>
      <c r="E1157">
        <v>0</v>
      </c>
      <c r="F1157">
        <v>0</v>
      </c>
      <c r="G1157">
        <v>1.2301E-3</v>
      </c>
      <c r="H1157">
        <v>0.99946999999999997</v>
      </c>
      <c r="I1157">
        <v>94080</v>
      </c>
    </row>
    <row r="1158" spans="1:9" x14ac:dyDescent="0.25">
      <c r="A1158" t="s">
        <v>180</v>
      </c>
      <c r="B1158">
        <v>14931.7</v>
      </c>
      <c r="C1158">
        <v>14926.5</v>
      </c>
      <c r="D1158">
        <v>0</v>
      </c>
      <c r="E1158">
        <v>0</v>
      </c>
      <c r="F1158">
        <v>0</v>
      </c>
      <c r="G1158">
        <v>1.2300499999999999E-3</v>
      </c>
      <c r="H1158">
        <v>0.99946900000000005</v>
      </c>
      <c r="I1158">
        <v>94080</v>
      </c>
    </row>
    <row r="1159" spans="1:9" x14ac:dyDescent="0.25">
      <c r="A1159" t="s">
        <v>180</v>
      </c>
      <c r="B1159">
        <v>14499.8</v>
      </c>
      <c r="C1159">
        <v>14494.7</v>
      </c>
      <c r="D1159">
        <v>0</v>
      </c>
      <c r="E1159">
        <v>0</v>
      </c>
      <c r="F1159">
        <v>0</v>
      </c>
      <c r="G1159">
        <v>1.2301600000000001E-3</v>
      </c>
      <c r="H1159">
        <v>0.99946999999999997</v>
      </c>
      <c r="I1159">
        <v>94080</v>
      </c>
    </row>
    <row r="1160" spans="1:9" x14ac:dyDescent="0.25">
      <c r="A1160" t="s">
        <v>180</v>
      </c>
      <c r="B1160">
        <v>14421.4</v>
      </c>
      <c r="C1160">
        <v>14416.3</v>
      </c>
      <c r="D1160">
        <v>0</v>
      </c>
      <c r="E1160">
        <v>0</v>
      </c>
      <c r="F1160">
        <v>0</v>
      </c>
      <c r="G1160">
        <v>1.2300499999999999E-3</v>
      </c>
      <c r="H1160">
        <v>0.99947200000000003</v>
      </c>
      <c r="I1160">
        <v>94080</v>
      </c>
    </row>
    <row r="1161" spans="1:9" x14ac:dyDescent="0.25">
      <c r="A1161" t="s">
        <v>180</v>
      </c>
      <c r="B1161">
        <v>14557.3</v>
      </c>
      <c r="C1161">
        <v>14552.3</v>
      </c>
      <c r="D1161">
        <v>0</v>
      </c>
      <c r="E1161">
        <v>0</v>
      </c>
      <c r="F1161">
        <v>0</v>
      </c>
      <c r="G1161">
        <v>1.2301E-3</v>
      </c>
      <c r="H1161">
        <v>0.99947299999999994</v>
      </c>
      <c r="I1161">
        <v>94080</v>
      </c>
    </row>
    <row r="1162" spans="1:9" x14ac:dyDescent="0.25">
      <c r="A1162" t="s">
        <v>180</v>
      </c>
      <c r="B1162">
        <v>14540.6</v>
      </c>
      <c r="C1162">
        <v>14535.1</v>
      </c>
      <c r="D1162">
        <v>0</v>
      </c>
      <c r="E1162">
        <v>0</v>
      </c>
      <c r="F1162">
        <v>0</v>
      </c>
      <c r="G1162">
        <v>1.2300600000000001E-3</v>
      </c>
      <c r="H1162">
        <v>0.99947299999999994</v>
      </c>
      <c r="I1162">
        <v>94080</v>
      </c>
    </row>
    <row r="1163" spans="1:9" x14ac:dyDescent="0.25">
      <c r="A1163" t="s">
        <v>180</v>
      </c>
      <c r="B1163">
        <v>14397.5</v>
      </c>
      <c r="C1163">
        <v>14391.9</v>
      </c>
      <c r="D1163">
        <v>0</v>
      </c>
      <c r="E1163">
        <v>0</v>
      </c>
      <c r="F1163">
        <v>0</v>
      </c>
      <c r="G1163">
        <v>1.2300499999999999E-3</v>
      </c>
      <c r="H1163">
        <v>0.99946900000000005</v>
      </c>
      <c r="I1163">
        <v>94080</v>
      </c>
    </row>
    <row r="1164" spans="1:9" x14ac:dyDescent="0.25">
      <c r="A1164" t="s">
        <v>180</v>
      </c>
      <c r="B1164">
        <v>14244.1</v>
      </c>
      <c r="C1164">
        <v>14239.1</v>
      </c>
      <c r="D1164">
        <v>0</v>
      </c>
      <c r="E1164">
        <v>0</v>
      </c>
      <c r="F1164">
        <v>0</v>
      </c>
      <c r="G1164">
        <v>1.2300600000000001E-3</v>
      </c>
      <c r="H1164">
        <v>0.99947299999999994</v>
      </c>
      <c r="I1164">
        <v>94080</v>
      </c>
    </row>
    <row r="1165" spans="1:9" x14ac:dyDescent="0.25">
      <c r="A1165" t="s">
        <v>180</v>
      </c>
      <c r="B1165">
        <v>14538.1</v>
      </c>
      <c r="C1165">
        <v>14533.2</v>
      </c>
      <c r="D1165">
        <v>0</v>
      </c>
      <c r="E1165">
        <v>0</v>
      </c>
      <c r="F1165">
        <v>0</v>
      </c>
      <c r="G1165">
        <v>1.2301E-3</v>
      </c>
      <c r="H1165">
        <v>0.99920100000000001</v>
      </c>
      <c r="I1165">
        <v>94080</v>
      </c>
    </row>
    <row r="1166" spans="1:9" x14ac:dyDescent="0.25">
      <c r="A1166" t="s">
        <v>180</v>
      </c>
      <c r="B1166">
        <v>14639.7</v>
      </c>
      <c r="C1166">
        <v>14634.8</v>
      </c>
      <c r="D1166">
        <v>0</v>
      </c>
      <c r="E1166">
        <v>0</v>
      </c>
      <c r="F1166">
        <v>0</v>
      </c>
      <c r="G1166">
        <v>1.2300499999999999E-3</v>
      </c>
      <c r="H1166">
        <v>0.99947299999999994</v>
      </c>
      <c r="I1166">
        <v>94080</v>
      </c>
    </row>
    <row r="1167" spans="1:9" x14ac:dyDescent="0.25">
      <c r="A1167" t="s">
        <v>180</v>
      </c>
      <c r="B1167">
        <v>14686.9</v>
      </c>
      <c r="C1167">
        <v>14681.9</v>
      </c>
      <c r="D1167">
        <v>0</v>
      </c>
      <c r="E1167">
        <v>0</v>
      </c>
      <c r="F1167">
        <v>0</v>
      </c>
      <c r="G1167">
        <v>1.2300499999999999E-3</v>
      </c>
      <c r="H1167">
        <v>0.99946999999999997</v>
      </c>
      <c r="I1167">
        <v>94080</v>
      </c>
    </row>
    <row r="1168" spans="1:9" x14ac:dyDescent="0.25">
      <c r="A1168" t="s">
        <v>180</v>
      </c>
      <c r="B1168">
        <v>14660</v>
      </c>
      <c r="C1168">
        <v>14654.8</v>
      </c>
      <c r="D1168">
        <v>0</v>
      </c>
      <c r="E1168">
        <v>0</v>
      </c>
      <c r="F1168">
        <v>0</v>
      </c>
      <c r="G1168">
        <v>1.2300600000000001E-3</v>
      </c>
      <c r="H1168">
        <v>0.99946999999999997</v>
      </c>
      <c r="I1168">
        <v>94080</v>
      </c>
    </row>
    <row r="1169" spans="1:25" x14ac:dyDescent="0.25">
      <c r="A1169" t="s">
        <v>180</v>
      </c>
      <c r="B1169">
        <v>14685.5</v>
      </c>
      <c r="C1169">
        <v>14680.6</v>
      </c>
      <c r="D1169">
        <v>0</v>
      </c>
      <c r="E1169">
        <v>0</v>
      </c>
      <c r="F1169">
        <v>0</v>
      </c>
      <c r="G1169">
        <v>1.2301600000000001E-3</v>
      </c>
      <c r="H1169">
        <v>0.99947299999999994</v>
      </c>
      <c r="I1169">
        <v>94080</v>
      </c>
    </row>
    <row r="1170" spans="1:25" x14ac:dyDescent="0.25">
      <c r="A1170" t="s">
        <v>180</v>
      </c>
      <c r="B1170">
        <v>14682.8</v>
      </c>
      <c r="C1170">
        <v>14677.6</v>
      </c>
      <c r="D1170">
        <v>0</v>
      </c>
      <c r="E1170">
        <v>0</v>
      </c>
      <c r="F1170">
        <v>0</v>
      </c>
      <c r="G1170">
        <v>1.2301600000000001E-3</v>
      </c>
      <c r="H1170">
        <v>0.99947299999999994</v>
      </c>
      <c r="I1170">
        <v>94080</v>
      </c>
    </row>
    <row r="1171" spans="1:25" x14ac:dyDescent="0.25">
      <c r="A1171" t="s">
        <v>180</v>
      </c>
      <c r="B1171">
        <v>14867.5</v>
      </c>
      <c r="C1171">
        <v>14862.3</v>
      </c>
      <c r="D1171">
        <v>0</v>
      </c>
      <c r="E1171">
        <v>0</v>
      </c>
      <c r="F1171">
        <v>0</v>
      </c>
      <c r="G1171">
        <v>1.2300600000000001E-3</v>
      </c>
      <c r="H1171">
        <v>0.99947299999999994</v>
      </c>
      <c r="I1171">
        <v>94080</v>
      </c>
    </row>
    <row r="1172" spans="1:25" x14ac:dyDescent="0.25">
      <c r="A1172" t="s">
        <v>180</v>
      </c>
      <c r="B1172">
        <v>14808.5</v>
      </c>
      <c r="C1172">
        <v>14803.4</v>
      </c>
      <c r="D1172">
        <v>0</v>
      </c>
      <c r="E1172">
        <v>0</v>
      </c>
      <c r="F1172">
        <v>0</v>
      </c>
      <c r="G1172">
        <v>1.2301600000000001E-3</v>
      </c>
      <c r="H1172">
        <v>0.99947299999999994</v>
      </c>
      <c r="I1172">
        <v>94080</v>
      </c>
    </row>
    <row r="1173" spans="1:25" x14ac:dyDescent="0.25">
      <c r="A1173" t="s">
        <v>180</v>
      </c>
      <c r="B1173">
        <v>14834</v>
      </c>
      <c r="C1173">
        <v>14829</v>
      </c>
      <c r="D1173">
        <v>0</v>
      </c>
      <c r="E1173">
        <v>0</v>
      </c>
      <c r="F1173">
        <v>0</v>
      </c>
      <c r="G1173">
        <v>1.2301600000000001E-3</v>
      </c>
      <c r="H1173">
        <v>0.99947299999999994</v>
      </c>
      <c r="I1173">
        <v>94080</v>
      </c>
    </row>
    <row r="1174" spans="1:25" x14ac:dyDescent="0.25">
      <c r="A1174" t="s">
        <v>180</v>
      </c>
      <c r="B1174">
        <v>14681.9</v>
      </c>
      <c r="C1174">
        <v>14676.7</v>
      </c>
      <c r="D1174">
        <v>0</v>
      </c>
      <c r="E1174">
        <v>0</v>
      </c>
      <c r="F1174">
        <v>0</v>
      </c>
      <c r="G1174">
        <v>1.23011E-3</v>
      </c>
      <c r="H1174">
        <v>0.99947200000000003</v>
      </c>
      <c r="I1174">
        <v>94080</v>
      </c>
    </row>
    <row r="1175" spans="1:25" x14ac:dyDescent="0.25">
      <c r="A1175" t="s">
        <v>180</v>
      </c>
      <c r="B1175">
        <v>14885.6</v>
      </c>
      <c r="C1175">
        <v>14880.5</v>
      </c>
      <c r="D1175">
        <v>0</v>
      </c>
      <c r="E1175">
        <v>0</v>
      </c>
      <c r="F1175">
        <v>0</v>
      </c>
      <c r="G1175">
        <v>1.23011E-3</v>
      </c>
      <c r="H1175">
        <v>0.99947299999999994</v>
      </c>
      <c r="I1175">
        <v>94080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180</v>
      </c>
      <c r="B1176">
        <v>14796.6</v>
      </c>
      <c r="C1176">
        <v>14790.8</v>
      </c>
      <c r="D1176">
        <v>0</v>
      </c>
      <c r="E1176">
        <v>0</v>
      </c>
      <c r="F1176">
        <v>0</v>
      </c>
      <c r="G1176">
        <v>1.2301E-3</v>
      </c>
      <c r="H1176">
        <v>0.99947299999999994</v>
      </c>
      <c r="I1176">
        <v>94080</v>
      </c>
      <c r="R1176">
        <f>AVERAGE(B1127:B1176)</f>
        <v>14697.226000000001</v>
      </c>
      <c r="S1176">
        <f>AVERAGE(C1127:C1176)</f>
        <v>14692.014000000001</v>
      </c>
      <c r="U1176">
        <f>_xlfn.VAR.P(B1127:B1176)</f>
        <v>29842.118324000017</v>
      </c>
      <c r="V1176">
        <f>_xlfn.VAR.P(C1127:C1176)</f>
        <v>29822.118803999972</v>
      </c>
      <c r="X1176">
        <f>1.96*SQRT(U1176)/50</f>
        <v>6.7717496041563292</v>
      </c>
      <c r="Y1176">
        <f>1.96*SQRT(V1176)/50</f>
        <v>6.7694800863122806</v>
      </c>
    </row>
    <row r="1177" spans="1:25" x14ac:dyDescent="0.25">
      <c r="A1177" t="s">
        <v>181</v>
      </c>
      <c r="B1177">
        <v>734900.20979999995</v>
      </c>
      <c r="C1177" t="s">
        <v>36</v>
      </c>
    </row>
    <row r="1178" spans="1:25" x14ac:dyDescent="0.25">
      <c r="A1178" t="s">
        <v>182</v>
      </c>
      <c r="B1178">
        <v>779.84500000000003</v>
      </c>
      <c r="C1178">
        <v>774.28200000000004</v>
      </c>
      <c r="D1178">
        <v>0</v>
      </c>
      <c r="E1178">
        <v>0</v>
      </c>
      <c r="F1178">
        <v>0</v>
      </c>
      <c r="G1178">
        <v>1.23007E-3</v>
      </c>
      <c r="H1178">
        <v>0.99920799999999999</v>
      </c>
      <c r="I1178">
        <v>94080</v>
      </c>
    </row>
    <row r="1179" spans="1:25" x14ac:dyDescent="0.25">
      <c r="A1179" t="s">
        <v>182</v>
      </c>
      <c r="B1179">
        <v>769.46100000000001</v>
      </c>
      <c r="C1179">
        <v>764.06799999999998</v>
      </c>
      <c r="D1179">
        <v>0</v>
      </c>
      <c r="E1179">
        <v>0</v>
      </c>
      <c r="F1179">
        <v>0</v>
      </c>
      <c r="G1179">
        <v>1.23007E-3</v>
      </c>
      <c r="H1179">
        <v>0.99946900000000005</v>
      </c>
      <c r="I1179">
        <v>94080</v>
      </c>
    </row>
    <row r="1180" spans="1:25" x14ac:dyDescent="0.25">
      <c r="A1180" t="s">
        <v>182</v>
      </c>
      <c r="B1180">
        <v>771.39400000000001</v>
      </c>
      <c r="C1180">
        <v>766.024</v>
      </c>
      <c r="D1180">
        <v>0</v>
      </c>
      <c r="E1180">
        <v>0</v>
      </c>
      <c r="F1180">
        <v>0</v>
      </c>
      <c r="G1180">
        <v>1.2300799999999999E-3</v>
      </c>
      <c r="H1180">
        <v>0.99946900000000005</v>
      </c>
      <c r="I1180">
        <v>94080</v>
      </c>
    </row>
    <row r="1181" spans="1:25" x14ac:dyDescent="0.25">
      <c r="A1181" t="s">
        <v>182</v>
      </c>
      <c r="B1181">
        <v>771.077</v>
      </c>
      <c r="C1181">
        <v>766.03599999999994</v>
      </c>
      <c r="D1181">
        <v>0</v>
      </c>
      <c r="E1181">
        <v>0</v>
      </c>
      <c r="F1181">
        <v>0</v>
      </c>
      <c r="G1181">
        <v>1.23007E-3</v>
      </c>
      <c r="H1181">
        <v>0.99946900000000005</v>
      </c>
      <c r="I1181">
        <v>94080</v>
      </c>
    </row>
    <row r="1182" spans="1:25" x14ac:dyDescent="0.25">
      <c r="A1182" t="s">
        <v>182</v>
      </c>
      <c r="B1182">
        <v>771.70899999999995</v>
      </c>
      <c r="C1182">
        <v>766.49800000000005</v>
      </c>
      <c r="D1182">
        <v>0</v>
      </c>
      <c r="E1182">
        <v>0</v>
      </c>
      <c r="F1182">
        <v>0</v>
      </c>
      <c r="G1182">
        <v>1.23007E-3</v>
      </c>
      <c r="H1182">
        <v>0.99920799999999999</v>
      </c>
      <c r="I1182">
        <v>94080</v>
      </c>
    </row>
    <row r="1183" spans="1:25" x14ac:dyDescent="0.25">
      <c r="A1183" t="s">
        <v>182</v>
      </c>
      <c r="B1183">
        <v>770.72900000000004</v>
      </c>
      <c r="C1183">
        <v>765.58500000000004</v>
      </c>
      <c r="D1183">
        <v>0</v>
      </c>
      <c r="E1183">
        <v>0</v>
      </c>
      <c r="F1183">
        <v>0</v>
      </c>
      <c r="G1183">
        <v>1.2300499999999999E-3</v>
      </c>
      <c r="H1183">
        <v>0.99946900000000005</v>
      </c>
      <c r="I1183">
        <v>94080</v>
      </c>
    </row>
    <row r="1184" spans="1:25" x14ac:dyDescent="0.25">
      <c r="A1184" t="s">
        <v>182</v>
      </c>
      <c r="B1184">
        <v>771.00099999999998</v>
      </c>
      <c r="C1184">
        <v>765.779</v>
      </c>
      <c r="D1184">
        <v>0</v>
      </c>
      <c r="E1184">
        <v>0</v>
      </c>
      <c r="F1184">
        <v>0</v>
      </c>
      <c r="G1184">
        <v>1.2300799999999999E-3</v>
      </c>
      <c r="H1184">
        <v>0.99946900000000005</v>
      </c>
      <c r="I1184">
        <v>94080</v>
      </c>
    </row>
    <row r="1185" spans="1:9" x14ac:dyDescent="0.25">
      <c r="A1185" t="s">
        <v>182</v>
      </c>
      <c r="B1185">
        <v>770.36300000000006</v>
      </c>
      <c r="C1185">
        <v>765.21400000000006</v>
      </c>
      <c r="D1185">
        <v>0</v>
      </c>
      <c r="E1185">
        <v>0</v>
      </c>
      <c r="F1185">
        <v>0</v>
      </c>
      <c r="G1185">
        <v>1.2300499999999999E-3</v>
      </c>
      <c r="H1185">
        <v>0.99920799999999999</v>
      </c>
      <c r="I1185">
        <v>94080</v>
      </c>
    </row>
    <row r="1186" spans="1:9" x14ac:dyDescent="0.25">
      <c r="A1186" t="s">
        <v>182</v>
      </c>
      <c r="B1186">
        <v>772.005</v>
      </c>
      <c r="C1186">
        <v>766.65300000000002</v>
      </c>
      <c r="D1186">
        <v>0</v>
      </c>
      <c r="E1186">
        <v>0</v>
      </c>
      <c r="F1186">
        <v>0</v>
      </c>
      <c r="G1186">
        <v>1.23007E-3</v>
      </c>
      <c r="H1186">
        <v>0.99946900000000005</v>
      </c>
      <c r="I1186">
        <v>94080</v>
      </c>
    </row>
    <row r="1187" spans="1:9" x14ac:dyDescent="0.25">
      <c r="A1187" t="s">
        <v>182</v>
      </c>
      <c r="B1187">
        <v>771.74099999999999</v>
      </c>
      <c r="C1187">
        <v>766.32299999999998</v>
      </c>
      <c r="D1187">
        <v>0</v>
      </c>
      <c r="E1187">
        <v>0</v>
      </c>
      <c r="F1187">
        <v>0</v>
      </c>
      <c r="G1187">
        <v>1.2300799999999999E-3</v>
      </c>
      <c r="H1187">
        <v>0.99946900000000005</v>
      </c>
      <c r="I1187">
        <v>94080</v>
      </c>
    </row>
    <row r="1188" spans="1:9" x14ac:dyDescent="0.25">
      <c r="A1188" t="s">
        <v>182</v>
      </c>
      <c r="B1188">
        <v>770.83699999999999</v>
      </c>
      <c r="C1188">
        <v>765.44600000000003</v>
      </c>
      <c r="D1188">
        <v>0</v>
      </c>
      <c r="E1188">
        <v>0</v>
      </c>
      <c r="F1188">
        <v>0</v>
      </c>
      <c r="G1188">
        <v>1.23007E-3</v>
      </c>
      <c r="H1188">
        <v>0.99946900000000005</v>
      </c>
      <c r="I1188">
        <v>94080</v>
      </c>
    </row>
    <row r="1189" spans="1:9" x14ac:dyDescent="0.25">
      <c r="A1189" t="s">
        <v>182</v>
      </c>
      <c r="B1189">
        <v>769.69799999999998</v>
      </c>
      <c r="C1189">
        <v>764.55200000000002</v>
      </c>
      <c r="D1189">
        <v>0</v>
      </c>
      <c r="E1189">
        <v>0</v>
      </c>
      <c r="F1189">
        <v>0</v>
      </c>
      <c r="G1189">
        <v>1.23007E-3</v>
      </c>
      <c r="H1189">
        <v>0.99920799999999999</v>
      </c>
      <c r="I1189">
        <v>94080</v>
      </c>
    </row>
    <row r="1190" spans="1:9" x14ac:dyDescent="0.25">
      <c r="A1190" t="s">
        <v>182</v>
      </c>
      <c r="B1190">
        <v>768.60299999999995</v>
      </c>
      <c r="C1190">
        <v>763.24199999999996</v>
      </c>
      <c r="D1190">
        <v>0</v>
      </c>
      <c r="E1190">
        <v>0</v>
      </c>
      <c r="F1190">
        <v>0</v>
      </c>
      <c r="G1190">
        <v>1.23007E-3</v>
      </c>
      <c r="H1190">
        <v>0.99920799999999999</v>
      </c>
      <c r="I1190">
        <v>94080</v>
      </c>
    </row>
    <row r="1191" spans="1:9" x14ac:dyDescent="0.25">
      <c r="A1191" t="s">
        <v>182</v>
      </c>
      <c r="B1191">
        <v>770.76499999999999</v>
      </c>
      <c r="C1191">
        <v>765.65700000000004</v>
      </c>
      <c r="D1191">
        <v>0</v>
      </c>
      <c r="E1191">
        <v>0</v>
      </c>
      <c r="F1191">
        <v>0</v>
      </c>
      <c r="G1191">
        <v>1.2300499999999999E-3</v>
      </c>
      <c r="H1191">
        <v>0.99920799999999999</v>
      </c>
      <c r="I1191">
        <v>94080</v>
      </c>
    </row>
    <row r="1192" spans="1:9" x14ac:dyDescent="0.25">
      <c r="A1192" t="s">
        <v>182</v>
      </c>
      <c r="B1192">
        <v>771.62300000000005</v>
      </c>
      <c r="C1192">
        <v>766.43</v>
      </c>
      <c r="D1192">
        <v>0</v>
      </c>
      <c r="E1192">
        <v>0</v>
      </c>
      <c r="F1192">
        <v>0</v>
      </c>
      <c r="G1192">
        <v>1.23007E-3</v>
      </c>
      <c r="H1192">
        <v>0.99946900000000005</v>
      </c>
      <c r="I1192">
        <v>94080</v>
      </c>
    </row>
    <row r="1193" spans="1:9" x14ac:dyDescent="0.25">
      <c r="A1193" t="s">
        <v>182</v>
      </c>
      <c r="B1193">
        <v>771.00099999999998</v>
      </c>
      <c r="C1193">
        <v>765.59400000000005</v>
      </c>
      <c r="D1193">
        <v>0</v>
      </c>
      <c r="E1193">
        <v>0</v>
      </c>
      <c r="F1193">
        <v>0</v>
      </c>
      <c r="G1193">
        <v>1.23007E-3</v>
      </c>
      <c r="H1193">
        <v>0.99920799999999999</v>
      </c>
      <c r="I1193">
        <v>94080</v>
      </c>
    </row>
    <row r="1194" spans="1:9" x14ac:dyDescent="0.25">
      <c r="A1194" t="s">
        <v>182</v>
      </c>
      <c r="B1194">
        <v>770.82899999999995</v>
      </c>
      <c r="C1194">
        <v>765.30100000000004</v>
      </c>
      <c r="D1194">
        <v>0</v>
      </c>
      <c r="E1194">
        <v>0</v>
      </c>
      <c r="F1194">
        <v>0</v>
      </c>
      <c r="G1194">
        <v>1.2300499999999999E-3</v>
      </c>
      <c r="H1194">
        <v>0.99946900000000005</v>
      </c>
      <c r="I1194">
        <v>94080</v>
      </c>
    </row>
    <row r="1195" spans="1:9" x14ac:dyDescent="0.25">
      <c r="A1195" t="s">
        <v>182</v>
      </c>
      <c r="B1195">
        <v>771.697</v>
      </c>
      <c r="C1195">
        <v>766.60900000000004</v>
      </c>
      <c r="D1195">
        <v>0</v>
      </c>
      <c r="E1195">
        <v>0</v>
      </c>
      <c r="F1195">
        <v>0</v>
      </c>
      <c r="G1195">
        <v>1.2300799999999999E-3</v>
      </c>
      <c r="H1195">
        <v>0.99946900000000005</v>
      </c>
      <c r="I1195">
        <v>94080</v>
      </c>
    </row>
    <row r="1196" spans="1:9" x14ac:dyDescent="0.25">
      <c r="A1196" t="s">
        <v>182</v>
      </c>
      <c r="B1196">
        <v>771.28399999999999</v>
      </c>
      <c r="C1196">
        <v>766.00900000000001</v>
      </c>
      <c r="D1196">
        <v>0</v>
      </c>
      <c r="E1196">
        <v>0</v>
      </c>
      <c r="F1196">
        <v>0</v>
      </c>
      <c r="G1196">
        <v>1.2300499999999999E-3</v>
      </c>
      <c r="H1196">
        <v>0.99946900000000005</v>
      </c>
      <c r="I1196">
        <v>94080</v>
      </c>
    </row>
    <row r="1197" spans="1:9" x14ac:dyDescent="0.25">
      <c r="A1197" t="s">
        <v>182</v>
      </c>
      <c r="B1197">
        <v>771.41800000000001</v>
      </c>
      <c r="C1197">
        <v>766.46400000000006</v>
      </c>
      <c r="D1197">
        <v>0</v>
      </c>
      <c r="E1197">
        <v>0</v>
      </c>
      <c r="F1197">
        <v>0</v>
      </c>
      <c r="G1197">
        <v>1.2300799999999999E-3</v>
      </c>
      <c r="H1197">
        <v>0.99920799999999999</v>
      </c>
      <c r="I1197">
        <v>94080</v>
      </c>
    </row>
    <row r="1198" spans="1:9" x14ac:dyDescent="0.25">
      <c r="A1198" t="s">
        <v>182</v>
      </c>
      <c r="B1198">
        <v>770.74900000000002</v>
      </c>
      <c r="C1198">
        <v>765.64300000000003</v>
      </c>
      <c r="D1198">
        <v>0</v>
      </c>
      <c r="E1198">
        <v>0</v>
      </c>
      <c r="F1198">
        <v>0</v>
      </c>
      <c r="G1198">
        <v>1.2300799999999999E-3</v>
      </c>
      <c r="H1198">
        <v>0.99920799999999999</v>
      </c>
      <c r="I1198">
        <v>94080</v>
      </c>
    </row>
    <row r="1199" spans="1:9" x14ac:dyDescent="0.25">
      <c r="A1199" t="s">
        <v>182</v>
      </c>
      <c r="B1199">
        <v>771.50300000000004</v>
      </c>
      <c r="C1199">
        <v>766.37099999999998</v>
      </c>
      <c r="D1199">
        <v>0</v>
      </c>
      <c r="E1199">
        <v>0</v>
      </c>
      <c r="F1199">
        <v>0</v>
      </c>
      <c r="G1199">
        <v>1.2300799999999999E-3</v>
      </c>
      <c r="H1199">
        <v>0.99946900000000005</v>
      </c>
      <c r="I1199">
        <v>94080</v>
      </c>
    </row>
    <row r="1200" spans="1:9" x14ac:dyDescent="0.25">
      <c r="A1200" t="s">
        <v>182</v>
      </c>
      <c r="B1200">
        <v>771.12599999999998</v>
      </c>
      <c r="C1200">
        <v>765.875</v>
      </c>
      <c r="D1200">
        <v>0</v>
      </c>
      <c r="E1200">
        <v>0</v>
      </c>
      <c r="F1200">
        <v>0</v>
      </c>
      <c r="G1200">
        <v>1.2300799999999999E-3</v>
      </c>
      <c r="H1200">
        <v>0.99946900000000005</v>
      </c>
      <c r="I1200">
        <v>94080</v>
      </c>
    </row>
    <row r="1201" spans="1:9" x14ac:dyDescent="0.25">
      <c r="A1201" t="s">
        <v>182</v>
      </c>
      <c r="B1201">
        <v>771.35400000000004</v>
      </c>
      <c r="C1201">
        <v>766.24800000000005</v>
      </c>
      <c r="D1201">
        <v>0</v>
      </c>
      <c r="E1201">
        <v>0</v>
      </c>
      <c r="F1201">
        <v>0</v>
      </c>
      <c r="G1201">
        <v>1.23007E-3</v>
      </c>
      <c r="H1201">
        <v>0.99946900000000005</v>
      </c>
      <c r="I1201">
        <v>94080</v>
      </c>
    </row>
    <row r="1202" spans="1:9" x14ac:dyDescent="0.25">
      <c r="A1202" t="s">
        <v>182</v>
      </c>
      <c r="B1202">
        <v>778.68399999999997</v>
      </c>
      <c r="C1202">
        <v>773.65499999999997</v>
      </c>
      <c r="D1202">
        <v>0</v>
      </c>
      <c r="E1202">
        <v>0</v>
      </c>
      <c r="F1202">
        <v>0</v>
      </c>
      <c r="G1202">
        <v>1.2300499999999999E-3</v>
      </c>
      <c r="H1202">
        <v>0.99946900000000005</v>
      </c>
      <c r="I1202">
        <v>94080</v>
      </c>
    </row>
    <row r="1203" spans="1:9" x14ac:dyDescent="0.25">
      <c r="A1203" t="s">
        <v>182</v>
      </c>
      <c r="B1203">
        <v>785.10799999999995</v>
      </c>
      <c r="C1203">
        <v>780.08199999999999</v>
      </c>
      <c r="D1203">
        <v>0</v>
      </c>
      <c r="E1203">
        <v>0</v>
      </c>
      <c r="F1203">
        <v>0</v>
      </c>
      <c r="G1203">
        <v>1.23007E-3</v>
      </c>
      <c r="H1203">
        <v>0.99947399999999997</v>
      </c>
      <c r="I1203">
        <v>94080</v>
      </c>
    </row>
    <row r="1204" spans="1:9" x14ac:dyDescent="0.25">
      <c r="A1204" t="s">
        <v>182</v>
      </c>
      <c r="B1204">
        <v>770.40700000000004</v>
      </c>
      <c r="C1204">
        <v>765.17499999999995</v>
      </c>
      <c r="D1204">
        <v>0</v>
      </c>
      <c r="E1204">
        <v>0</v>
      </c>
      <c r="F1204">
        <v>0</v>
      </c>
      <c r="G1204">
        <v>1.2300499999999999E-3</v>
      </c>
      <c r="H1204">
        <v>0.99920799999999999</v>
      </c>
      <c r="I1204">
        <v>94080</v>
      </c>
    </row>
    <row r="1205" spans="1:9" x14ac:dyDescent="0.25">
      <c r="A1205" t="s">
        <v>182</v>
      </c>
      <c r="B1205">
        <v>769.40200000000004</v>
      </c>
      <c r="C1205">
        <v>764.149</v>
      </c>
      <c r="D1205">
        <v>0</v>
      </c>
      <c r="E1205">
        <v>0</v>
      </c>
      <c r="F1205">
        <v>0</v>
      </c>
      <c r="G1205">
        <v>1.2300799999999999E-3</v>
      </c>
      <c r="H1205">
        <v>0.99946900000000005</v>
      </c>
      <c r="I1205">
        <v>94080</v>
      </c>
    </row>
    <row r="1206" spans="1:9" x14ac:dyDescent="0.25">
      <c r="A1206" t="s">
        <v>182</v>
      </c>
      <c r="B1206">
        <v>770.28800000000001</v>
      </c>
      <c r="C1206">
        <v>765.06500000000005</v>
      </c>
      <c r="D1206">
        <v>0</v>
      </c>
      <c r="E1206">
        <v>0</v>
      </c>
      <c r="F1206">
        <v>0</v>
      </c>
      <c r="G1206">
        <v>1.23007E-3</v>
      </c>
      <c r="H1206">
        <v>0.99922500000000003</v>
      </c>
      <c r="I1206">
        <v>94080</v>
      </c>
    </row>
    <row r="1207" spans="1:9" x14ac:dyDescent="0.25">
      <c r="A1207" t="s">
        <v>182</v>
      </c>
      <c r="B1207">
        <v>769.78099999999995</v>
      </c>
      <c r="C1207">
        <v>764.13400000000001</v>
      </c>
      <c r="D1207">
        <v>0</v>
      </c>
      <c r="E1207">
        <v>0</v>
      </c>
      <c r="F1207">
        <v>0</v>
      </c>
      <c r="G1207">
        <v>1.2300499999999999E-3</v>
      </c>
      <c r="H1207">
        <v>0.99920799999999999</v>
      </c>
      <c r="I1207">
        <v>94080</v>
      </c>
    </row>
    <row r="1208" spans="1:9" x14ac:dyDescent="0.25">
      <c r="A1208" t="s">
        <v>182</v>
      </c>
      <c r="B1208">
        <v>771.46900000000005</v>
      </c>
      <c r="C1208">
        <v>765.88099999999997</v>
      </c>
      <c r="D1208">
        <v>0</v>
      </c>
      <c r="E1208">
        <v>0</v>
      </c>
      <c r="F1208">
        <v>0</v>
      </c>
      <c r="G1208">
        <v>1.23007E-3</v>
      </c>
      <c r="H1208">
        <v>0.99920799999999999</v>
      </c>
      <c r="I1208">
        <v>94080</v>
      </c>
    </row>
    <row r="1209" spans="1:9" x14ac:dyDescent="0.25">
      <c r="A1209" t="s">
        <v>182</v>
      </c>
      <c r="B1209">
        <v>769.649</v>
      </c>
      <c r="C1209">
        <v>764.29600000000005</v>
      </c>
      <c r="D1209">
        <v>0</v>
      </c>
      <c r="E1209">
        <v>0</v>
      </c>
      <c r="F1209">
        <v>0</v>
      </c>
      <c r="G1209">
        <v>1.23007E-3</v>
      </c>
      <c r="H1209">
        <v>0.99920799999999999</v>
      </c>
      <c r="I1209">
        <v>94080</v>
      </c>
    </row>
    <row r="1210" spans="1:9" x14ac:dyDescent="0.25">
      <c r="A1210" t="s">
        <v>182</v>
      </c>
      <c r="B1210">
        <v>770.91399999999999</v>
      </c>
      <c r="C1210">
        <v>765.86800000000005</v>
      </c>
      <c r="D1210">
        <v>0</v>
      </c>
      <c r="E1210">
        <v>0</v>
      </c>
      <c r="F1210">
        <v>0</v>
      </c>
      <c r="G1210">
        <v>1.23007E-3</v>
      </c>
      <c r="H1210">
        <v>0.99920799999999999</v>
      </c>
      <c r="I1210">
        <v>94080</v>
      </c>
    </row>
    <row r="1211" spans="1:9" x14ac:dyDescent="0.25">
      <c r="A1211" t="s">
        <v>182</v>
      </c>
      <c r="B1211">
        <v>769.22500000000002</v>
      </c>
      <c r="C1211">
        <v>763.54499999999996</v>
      </c>
      <c r="D1211">
        <v>0</v>
      </c>
      <c r="E1211">
        <v>0</v>
      </c>
      <c r="F1211">
        <v>0</v>
      </c>
      <c r="G1211">
        <v>1.23007E-3</v>
      </c>
      <c r="H1211">
        <v>0.99920799999999999</v>
      </c>
      <c r="I1211">
        <v>94080</v>
      </c>
    </row>
    <row r="1212" spans="1:9" x14ac:dyDescent="0.25">
      <c r="A1212" t="s">
        <v>182</v>
      </c>
      <c r="B1212">
        <v>769.01099999999997</v>
      </c>
      <c r="C1212">
        <v>763.52599999999995</v>
      </c>
      <c r="D1212">
        <v>0</v>
      </c>
      <c r="E1212">
        <v>0</v>
      </c>
      <c r="F1212">
        <v>0</v>
      </c>
      <c r="G1212">
        <v>1.23007E-3</v>
      </c>
      <c r="H1212">
        <v>0.99920799999999999</v>
      </c>
      <c r="I1212">
        <v>94080</v>
      </c>
    </row>
    <row r="1213" spans="1:9" x14ac:dyDescent="0.25">
      <c r="A1213" t="s">
        <v>182</v>
      </c>
      <c r="B1213">
        <v>771.90300000000002</v>
      </c>
      <c r="C1213">
        <v>766.65200000000004</v>
      </c>
      <c r="D1213">
        <v>0</v>
      </c>
      <c r="E1213">
        <v>0</v>
      </c>
      <c r="F1213">
        <v>0</v>
      </c>
      <c r="G1213">
        <v>1.2300799999999999E-3</v>
      </c>
      <c r="H1213">
        <v>0.99946900000000005</v>
      </c>
      <c r="I1213">
        <v>94080</v>
      </c>
    </row>
    <row r="1214" spans="1:9" x14ac:dyDescent="0.25">
      <c r="A1214" t="s">
        <v>182</v>
      </c>
      <c r="B1214">
        <v>769.36800000000005</v>
      </c>
      <c r="C1214">
        <v>764.30200000000002</v>
      </c>
      <c r="D1214">
        <v>0</v>
      </c>
      <c r="E1214">
        <v>0</v>
      </c>
      <c r="F1214">
        <v>0</v>
      </c>
      <c r="G1214">
        <v>1.2300799999999999E-3</v>
      </c>
      <c r="H1214">
        <v>0.99920799999999999</v>
      </c>
      <c r="I1214">
        <v>94080</v>
      </c>
    </row>
    <row r="1215" spans="1:9" x14ac:dyDescent="0.25">
      <c r="A1215" t="s">
        <v>182</v>
      </c>
      <c r="B1215">
        <v>771.89200000000005</v>
      </c>
      <c r="C1215">
        <v>766.76</v>
      </c>
      <c r="D1215">
        <v>0</v>
      </c>
      <c r="E1215">
        <v>0</v>
      </c>
      <c r="F1215">
        <v>0</v>
      </c>
      <c r="G1215">
        <v>1.23007E-3</v>
      </c>
      <c r="H1215">
        <v>0.99946900000000005</v>
      </c>
      <c r="I1215">
        <v>94080</v>
      </c>
    </row>
    <row r="1216" spans="1:9" x14ac:dyDescent="0.25">
      <c r="A1216" t="s">
        <v>182</v>
      </c>
      <c r="B1216">
        <v>771.67</v>
      </c>
      <c r="C1216">
        <v>766.53599999999994</v>
      </c>
      <c r="D1216">
        <v>0</v>
      </c>
      <c r="E1216">
        <v>0</v>
      </c>
      <c r="F1216">
        <v>0</v>
      </c>
      <c r="G1216">
        <v>1.23007E-3</v>
      </c>
      <c r="H1216">
        <v>0.99920799999999999</v>
      </c>
      <c r="I1216">
        <v>94080</v>
      </c>
    </row>
    <row r="1217" spans="1:25" x14ac:dyDescent="0.25">
      <c r="A1217" t="s">
        <v>182</v>
      </c>
      <c r="B1217">
        <v>769.15700000000004</v>
      </c>
      <c r="C1217">
        <v>764.00199999999995</v>
      </c>
      <c r="D1217">
        <v>0</v>
      </c>
      <c r="E1217">
        <v>0</v>
      </c>
      <c r="F1217">
        <v>0</v>
      </c>
      <c r="G1217">
        <v>1.23007E-3</v>
      </c>
      <c r="H1217">
        <v>0.99946900000000005</v>
      </c>
      <c r="I1217">
        <v>94080</v>
      </c>
    </row>
    <row r="1218" spans="1:25" x14ac:dyDescent="0.25">
      <c r="A1218" t="s">
        <v>182</v>
      </c>
      <c r="B1218">
        <v>771.49300000000005</v>
      </c>
      <c r="C1218">
        <v>765.42</v>
      </c>
      <c r="D1218">
        <v>0</v>
      </c>
      <c r="E1218">
        <v>0</v>
      </c>
      <c r="F1218">
        <v>0</v>
      </c>
      <c r="G1218">
        <v>1.23007E-3</v>
      </c>
      <c r="H1218">
        <v>0.99946900000000005</v>
      </c>
      <c r="I1218">
        <v>94080</v>
      </c>
    </row>
    <row r="1219" spans="1:25" x14ac:dyDescent="0.25">
      <c r="A1219" t="s">
        <v>182</v>
      </c>
      <c r="B1219">
        <v>770.23599999999999</v>
      </c>
      <c r="C1219">
        <v>765.04300000000001</v>
      </c>
      <c r="D1219">
        <v>0</v>
      </c>
      <c r="E1219">
        <v>0</v>
      </c>
      <c r="F1219">
        <v>0</v>
      </c>
      <c r="G1219">
        <v>1.2300499999999999E-3</v>
      </c>
      <c r="H1219">
        <v>0.99920799999999999</v>
      </c>
      <c r="I1219">
        <v>94080</v>
      </c>
    </row>
    <row r="1220" spans="1:25" x14ac:dyDescent="0.25">
      <c r="A1220" t="s">
        <v>182</v>
      </c>
      <c r="B1220">
        <v>770.67700000000002</v>
      </c>
      <c r="C1220">
        <v>765.32</v>
      </c>
      <c r="D1220">
        <v>0</v>
      </c>
      <c r="E1220">
        <v>0</v>
      </c>
      <c r="F1220">
        <v>0</v>
      </c>
      <c r="G1220">
        <v>1.23007E-3</v>
      </c>
      <c r="H1220">
        <v>0.99946900000000005</v>
      </c>
      <c r="I1220">
        <v>94080</v>
      </c>
    </row>
    <row r="1221" spans="1:25" x14ac:dyDescent="0.25">
      <c r="A1221" t="s">
        <v>182</v>
      </c>
      <c r="B1221">
        <v>770.54100000000005</v>
      </c>
      <c r="C1221">
        <v>765.34</v>
      </c>
      <c r="D1221">
        <v>0</v>
      </c>
      <c r="E1221">
        <v>0</v>
      </c>
      <c r="F1221">
        <v>0</v>
      </c>
      <c r="G1221">
        <v>1.23007E-3</v>
      </c>
      <c r="H1221">
        <v>0.99946900000000005</v>
      </c>
      <c r="I1221">
        <v>94080</v>
      </c>
    </row>
    <row r="1222" spans="1:25" x14ac:dyDescent="0.25">
      <c r="A1222" t="s">
        <v>182</v>
      </c>
      <c r="B1222">
        <v>771.67399999999998</v>
      </c>
      <c r="C1222">
        <v>766.42499999999995</v>
      </c>
      <c r="D1222">
        <v>0</v>
      </c>
      <c r="E1222">
        <v>0</v>
      </c>
      <c r="F1222">
        <v>0</v>
      </c>
      <c r="G1222">
        <v>1.23007E-3</v>
      </c>
      <c r="H1222">
        <v>0.99946900000000005</v>
      </c>
      <c r="I1222">
        <v>94080</v>
      </c>
    </row>
    <row r="1223" spans="1:25" x14ac:dyDescent="0.25">
      <c r="A1223" t="s">
        <v>182</v>
      </c>
      <c r="B1223">
        <v>772.06</v>
      </c>
      <c r="C1223">
        <v>766.51700000000005</v>
      </c>
      <c r="D1223">
        <v>0</v>
      </c>
      <c r="E1223">
        <v>0</v>
      </c>
      <c r="F1223">
        <v>0</v>
      </c>
      <c r="G1223">
        <v>1.23007E-3</v>
      </c>
      <c r="H1223">
        <v>0.99946900000000005</v>
      </c>
      <c r="I1223">
        <v>94080</v>
      </c>
    </row>
    <row r="1224" spans="1:25" x14ac:dyDescent="0.25">
      <c r="A1224" t="s">
        <v>182</v>
      </c>
      <c r="B1224">
        <v>772.11500000000001</v>
      </c>
      <c r="C1224">
        <v>766.82399999999996</v>
      </c>
      <c r="D1224">
        <v>0</v>
      </c>
      <c r="E1224">
        <v>0</v>
      </c>
      <c r="F1224">
        <v>0</v>
      </c>
      <c r="G1224">
        <v>1.2300799999999999E-3</v>
      </c>
      <c r="H1224">
        <v>0.99946900000000005</v>
      </c>
      <c r="I1224">
        <v>94080</v>
      </c>
    </row>
    <row r="1225" spans="1:25" x14ac:dyDescent="0.25">
      <c r="A1225" t="s">
        <v>182</v>
      </c>
      <c r="B1225">
        <v>770.154</v>
      </c>
      <c r="C1225">
        <v>765.221</v>
      </c>
      <c r="D1225">
        <v>0</v>
      </c>
      <c r="E1225">
        <v>0</v>
      </c>
      <c r="F1225">
        <v>0</v>
      </c>
      <c r="G1225">
        <v>1.23007E-3</v>
      </c>
      <c r="H1225">
        <v>0.99946900000000005</v>
      </c>
      <c r="I1225">
        <v>94080</v>
      </c>
    </row>
    <row r="1226" spans="1:25" x14ac:dyDescent="0.25">
      <c r="A1226" t="s">
        <v>182</v>
      </c>
      <c r="B1226">
        <v>769.87</v>
      </c>
      <c r="C1226">
        <v>764.78599999999994</v>
      </c>
      <c r="D1226">
        <v>0</v>
      </c>
      <c r="E1226">
        <v>0</v>
      </c>
      <c r="F1226">
        <v>0</v>
      </c>
      <c r="G1226">
        <v>1.2300499999999999E-3</v>
      </c>
      <c r="H1226">
        <v>0.99946900000000005</v>
      </c>
      <c r="I1226">
        <v>94080</v>
      </c>
    </row>
    <row r="1227" spans="1:25" x14ac:dyDescent="0.25">
      <c r="A1227" t="s">
        <v>182</v>
      </c>
      <c r="B1227">
        <v>769.40200000000004</v>
      </c>
      <c r="C1227">
        <v>764.02800000000002</v>
      </c>
      <c r="D1227">
        <v>0</v>
      </c>
      <c r="E1227">
        <v>0</v>
      </c>
      <c r="F1227">
        <v>0</v>
      </c>
      <c r="G1227">
        <v>1.23007E-3</v>
      </c>
      <c r="H1227">
        <v>0.99922599999999995</v>
      </c>
      <c r="I1227">
        <v>94080</v>
      </c>
    </row>
    <row r="1228" spans="1:25" x14ac:dyDescent="0.25">
      <c r="A1228" t="s">
        <v>182</v>
      </c>
      <c r="B1228">
        <v>775.05100000000004</v>
      </c>
      <c r="C1228">
        <v>769.87400000000002</v>
      </c>
      <c r="D1228">
        <v>0</v>
      </c>
      <c r="E1228">
        <v>0</v>
      </c>
      <c r="F1228">
        <v>0</v>
      </c>
      <c r="G1228">
        <v>1.2300499999999999E-3</v>
      </c>
      <c r="H1228">
        <v>0.99920799999999999</v>
      </c>
      <c r="I1228">
        <v>94080</v>
      </c>
    </row>
    <row r="1229" spans="1:25" x14ac:dyDescent="0.25">
      <c r="A1229" t="s">
        <v>182</v>
      </c>
      <c r="B1229">
        <v>781.74300000000005</v>
      </c>
      <c r="C1229">
        <v>776.69899999999996</v>
      </c>
      <c r="D1229">
        <v>0</v>
      </c>
      <c r="E1229">
        <v>0</v>
      </c>
      <c r="F1229">
        <v>0</v>
      </c>
      <c r="G1229">
        <v>1.23007E-3</v>
      </c>
      <c r="H1229">
        <v>0.99920799999999999</v>
      </c>
      <c r="I1229">
        <v>94080</v>
      </c>
    </row>
    <row r="1230" spans="1:25" x14ac:dyDescent="0.25">
      <c r="A1230" t="s">
        <v>182</v>
      </c>
      <c r="B1230">
        <v>768.88400000000001</v>
      </c>
      <c r="C1230">
        <v>763.923</v>
      </c>
      <c r="D1230">
        <v>0</v>
      </c>
      <c r="E1230">
        <v>0</v>
      </c>
      <c r="F1230">
        <v>0</v>
      </c>
      <c r="G1230">
        <v>1.23007E-3</v>
      </c>
      <c r="H1230">
        <v>0.99946900000000005</v>
      </c>
      <c r="I1230">
        <v>-1385255987</v>
      </c>
    </row>
    <row r="1231" spans="1:25" x14ac:dyDescent="0.25">
      <c r="A1231" t="s">
        <v>182</v>
      </c>
      <c r="B1231">
        <v>770.00400000000002</v>
      </c>
      <c r="C1231">
        <v>764.94</v>
      </c>
      <c r="D1231">
        <v>0</v>
      </c>
      <c r="E1231">
        <v>0</v>
      </c>
      <c r="F1231">
        <v>0</v>
      </c>
      <c r="G1231">
        <v>1.2300499999999999E-3</v>
      </c>
      <c r="H1231">
        <v>0.99946900000000005</v>
      </c>
      <c r="I1231">
        <v>-1458932050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182</v>
      </c>
      <c r="B1232">
        <v>769.76</v>
      </c>
      <c r="C1232">
        <v>764.44899999999996</v>
      </c>
      <c r="D1232">
        <v>0</v>
      </c>
      <c r="E1232">
        <v>0</v>
      </c>
      <c r="F1232">
        <v>0</v>
      </c>
      <c r="G1232">
        <v>1.2300499999999999E-3</v>
      </c>
      <c r="H1232">
        <v>0.99920799999999999</v>
      </c>
      <c r="I1232">
        <v>-1458932050</v>
      </c>
      <c r="R1232">
        <f>AVERAGE(B1183:B1232)</f>
        <v>771.39835999999991</v>
      </c>
      <c r="S1232">
        <f>AVERAGE(C1183:C1232)</f>
        <v>766.14864</v>
      </c>
      <c r="U1232">
        <f>_xlfn.VAR.P(B1183:B1232)</f>
        <v>8.6167595503999799</v>
      </c>
      <c r="V1232">
        <f>_xlfn.VAR.P(C1183:C1232)</f>
        <v>8.9467717503999715</v>
      </c>
      <c r="X1232">
        <f>1.96*SQRT(U1232)/50</f>
        <v>0.11506892454319118</v>
      </c>
      <c r="Y1232">
        <f>1.96*SQRT(V1232)/50</f>
        <v>0.1172517263946873</v>
      </c>
    </row>
    <row r="1233" spans="1:15" x14ac:dyDescent="0.25">
      <c r="A1233" t="s">
        <v>183</v>
      </c>
      <c r="B1233">
        <v>38621.285600000003</v>
      </c>
      <c r="C1233" t="s">
        <v>36</v>
      </c>
    </row>
    <row r="1234" spans="1:15" x14ac:dyDescent="0.25">
      <c r="A1234" t="s">
        <v>41</v>
      </c>
      <c r="B1234">
        <v>936.76199999999994</v>
      </c>
      <c r="C1234">
        <v>889.18299999999999</v>
      </c>
      <c r="D1234">
        <v>889.12699999999995</v>
      </c>
      <c r="E1234">
        <v>888.17200000000003</v>
      </c>
      <c r="F1234">
        <v>45.759599999999999</v>
      </c>
      <c r="G1234">
        <v>145.93199999999999</v>
      </c>
      <c r="H1234">
        <v>31.411999999999999</v>
      </c>
      <c r="I1234">
        <v>28.365400000000001</v>
      </c>
      <c r="J1234">
        <v>56.001300000000001</v>
      </c>
      <c r="K1234">
        <v>678.86</v>
      </c>
      <c r="L1234">
        <v>1.2300499999999999E-3</v>
      </c>
      <c r="M1234">
        <v>0.99962099999999998</v>
      </c>
      <c r="N1234">
        <v>0</v>
      </c>
      <c r="O1234" t="s">
        <v>42</v>
      </c>
    </row>
    <row r="1235" spans="1:15" x14ac:dyDescent="0.25">
      <c r="A1235" t="s">
        <v>41</v>
      </c>
      <c r="B1235">
        <v>936.51400000000001</v>
      </c>
      <c r="C1235">
        <v>883.298</v>
      </c>
      <c r="D1235">
        <v>883.24099999999999</v>
      </c>
      <c r="E1235">
        <v>882.30899999999997</v>
      </c>
      <c r="F1235">
        <v>45.314599999999999</v>
      </c>
      <c r="G1235">
        <v>145.9</v>
      </c>
      <c r="H1235">
        <v>31.188199999999998</v>
      </c>
      <c r="I1235">
        <v>28.101800000000001</v>
      </c>
      <c r="J1235">
        <v>56.683100000000003</v>
      </c>
      <c r="K1235">
        <v>673.70299999999997</v>
      </c>
      <c r="L1235">
        <v>1.2300499999999999E-3</v>
      </c>
      <c r="M1235">
        <v>0.99998500000000001</v>
      </c>
      <c r="N1235">
        <v>0</v>
      </c>
      <c r="O1235" t="s">
        <v>42</v>
      </c>
    </row>
    <row r="1236" spans="1:15" x14ac:dyDescent="0.25">
      <c r="A1236" t="s">
        <v>41</v>
      </c>
      <c r="B1236">
        <v>933.85599999999999</v>
      </c>
      <c r="C1236">
        <v>885.59900000000005</v>
      </c>
      <c r="D1236">
        <v>885.54499999999996</v>
      </c>
      <c r="E1236">
        <v>884.601</v>
      </c>
      <c r="F1236">
        <v>45.415500000000002</v>
      </c>
      <c r="G1236">
        <v>146.02099999999999</v>
      </c>
      <c r="H1236">
        <v>31.3506</v>
      </c>
      <c r="I1236">
        <v>28.313099999999999</v>
      </c>
      <c r="J1236">
        <v>56.350499999999997</v>
      </c>
      <c r="K1236">
        <v>675.774</v>
      </c>
      <c r="L1236">
        <v>1.2300499999999999E-3</v>
      </c>
      <c r="M1236">
        <v>0.99980599999999997</v>
      </c>
      <c r="N1236">
        <v>0</v>
      </c>
      <c r="O1236" t="s">
        <v>42</v>
      </c>
    </row>
    <row r="1237" spans="1:15" x14ac:dyDescent="0.25">
      <c r="A1237" t="s">
        <v>41</v>
      </c>
      <c r="B1237">
        <v>943.77599999999995</v>
      </c>
      <c r="C1237">
        <v>890.58699999999999</v>
      </c>
      <c r="D1237">
        <v>890.53300000000002</v>
      </c>
      <c r="E1237">
        <v>889.59</v>
      </c>
      <c r="F1237">
        <v>45.583500000000001</v>
      </c>
      <c r="G1237">
        <v>145.94999999999999</v>
      </c>
      <c r="H1237">
        <v>31.5976</v>
      </c>
      <c r="I1237">
        <v>28.172799999999999</v>
      </c>
      <c r="J1237">
        <v>56.041200000000003</v>
      </c>
      <c r="K1237">
        <v>680.38199999999995</v>
      </c>
      <c r="L1237">
        <v>1.2300600000000001E-3</v>
      </c>
      <c r="M1237">
        <v>0.99965899999999996</v>
      </c>
      <c r="N1237">
        <v>0</v>
      </c>
      <c r="O1237" t="s">
        <v>42</v>
      </c>
    </row>
    <row r="1238" spans="1:15" x14ac:dyDescent="0.25">
      <c r="A1238" t="s">
        <v>41</v>
      </c>
      <c r="B1238">
        <v>944.23900000000003</v>
      </c>
      <c r="C1238">
        <v>895.86099999999999</v>
      </c>
      <c r="D1238">
        <v>895.774</v>
      </c>
      <c r="E1238">
        <v>894.79499999999996</v>
      </c>
      <c r="F1238">
        <v>46.033000000000001</v>
      </c>
      <c r="G1238">
        <v>146.55799999999999</v>
      </c>
      <c r="H1238">
        <v>31.5488</v>
      </c>
      <c r="I1238">
        <v>28.347799999999999</v>
      </c>
      <c r="J1238">
        <v>56.377400000000002</v>
      </c>
      <c r="K1238">
        <v>684.33600000000001</v>
      </c>
      <c r="L1238">
        <v>1.2300499999999999E-3</v>
      </c>
      <c r="M1238">
        <v>0.99986799999999998</v>
      </c>
      <c r="N1238">
        <v>0</v>
      </c>
      <c r="O1238" t="s">
        <v>42</v>
      </c>
    </row>
    <row r="1239" spans="1:15" x14ac:dyDescent="0.25">
      <c r="A1239" t="s">
        <v>41</v>
      </c>
      <c r="B1239">
        <v>937.83600000000001</v>
      </c>
      <c r="C1239">
        <v>887.76800000000003</v>
      </c>
      <c r="D1239">
        <v>887.71500000000003</v>
      </c>
      <c r="E1239">
        <v>886.77</v>
      </c>
      <c r="F1239">
        <v>45.698</v>
      </c>
      <c r="G1239">
        <v>146.06200000000001</v>
      </c>
      <c r="H1239">
        <v>31.630099999999999</v>
      </c>
      <c r="I1239">
        <v>28.383900000000001</v>
      </c>
      <c r="J1239">
        <v>55.850999999999999</v>
      </c>
      <c r="K1239">
        <v>677.40300000000002</v>
      </c>
      <c r="L1239">
        <v>1.2300600000000001E-3</v>
      </c>
      <c r="M1239">
        <v>0.99992000000000003</v>
      </c>
      <c r="N1239">
        <v>0</v>
      </c>
      <c r="O1239" t="s">
        <v>42</v>
      </c>
    </row>
    <row r="1240" spans="1:15" x14ac:dyDescent="0.25">
      <c r="A1240" t="s">
        <v>41</v>
      </c>
      <c r="B1240">
        <v>947.81</v>
      </c>
      <c r="C1240">
        <v>891.25199999999995</v>
      </c>
      <c r="D1240">
        <v>891.19799999999998</v>
      </c>
      <c r="E1240">
        <v>890.25599999999997</v>
      </c>
      <c r="F1240">
        <v>45.908200000000001</v>
      </c>
      <c r="G1240">
        <v>147.285</v>
      </c>
      <c r="H1240">
        <v>31.570799999999998</v>
      </c>
      <c r="I1240">
        <v>28.142299999999999</v>
      </c>
      <c r="J1240">
        <v>57.387099999999997</v>
      </c>
      <c r="K1240">
        <v>679.34799999999996</v>
      </c>
      <c r="L1240">
        <v>1.2300600000000001E-3</v>
      </c>
      <c r="M1240">
        <v>0.99974499999999999</v>
      </c>
      <c r="N1240">
        <v>0</v>
      </c>
      <c r="O1240" t="s">
        <v>42</v>
      </c>
    </row>
    <row r="1241" spans="1:15" x14ac:dyDescent="0.25">
      <c r="A1241" t="s">
        <v>41</v>
      </c>
      <c r="B1241">
        <v>945.548</v>
      </c>
      <c r="C1241">
        <v>879.94899999999996</v>
      </c>
      <c r="D1241">
        <v>879.89599999999996</v>
      </c>
      <c r="E1241">
        <v>878.96900000000005</v>
      </c>
      <c r="F1241">
        <v>45.156199999999998</v>
      </c>
      <c r="G1241">
        <v>144.21600000000001</v>
      </c>
      <c r="H1241">
        <v>31.169799999999999</v>
      </c>
      <c r="I1241">
        <v>28.281500000000001</v>
      </c>
      <c r="J1241">
        <v>55.066699999999997</v>
      </c>
      <c r="K1241">
        <v>672.35699999999997</v>
      </c>
      <c r="L1241">
        <v>1.2300499999999999E-3</v>
      </c>
      <c r="M1241">
        <v>0.99980899999999995</v>
      </c>
      <c r="N1241">
        <v>0</v>
      </c>
      <c r="O1241" t="s">
        <v>42</v>
      </c>
    </row>
    <row r="1242" spans="1:15" x14ac:dyDescent="0.25">
      <c r="A1242" t="s">
        <v>41</v>
      </c>
      <c r="B1242">
        <v>943.61099999999999</v>
      </c>
      <c r="C1242">
        <v>883.74</v>
      </c>
      <c r="D1242">
        <v>883.68700000000001</v>
      </c>
      <c r="E1242">
        <v>882.75699999999995</v>
      </c>
      <c r="F1242">
        <v>45.279000000000003</v>
      </c>
      <c r="G1242">
        <v>145.15799999999999</v>
      </c>
      <c r="H1242">
        <v>31.2697</v>
      </c>
      <c r="I1242">
        <v>28.337499999999999</v>
      </c>
      <c r="J1242">
        <v>55.585799999999999</v>
      </c>
      <c r="K1242">
        <v>674.88400000000001</v>
      </c>
      <c r="L1242">
        <v>1.2300499999999999E-3</v>
      </c>
      <c r="M1242">
        <v>0.99709499999999995</v>
      </c>
      <c r="N1242">
        <v>0</v>
      </c>
      <c r="O1242" t="s">
        <v>42</v>
      </c>
    </row>
    <row r="1243" spans="1:15" x14ac:dyDescent="0.25">
      <c r="A1243" t="s">
        <v>41</v>
      </c>
      <c r="B1243">
        <v>937.69100000000003</v>
      </c>
      <c r="C1243">
        <v>879.01199999999994</v>
      </c>
      <c r="D1243">
        <v>878.96299999999997</v>
      </c>
      <c r="E1243">
        <v>878.01599999999996</v>
      </c>
      <c r="F1243">
        <v>45.334099999999999</v>
      </c>
      <c r="G1243">
        <v>144.27600000000001</v>
      </c>
      <c r="H1243">
        <v>31.218</v>
      </c>
      <c r="I1243">
        <v>28.266300000000001</v>
      </c>
      <c r="J1243">
        <v>55.046300000000002</v>
      </c>
      <c r="K1243">
        <v>671.21699999999998</v>
      </c>
      <c r="L1243">
        <v>1.2300499999999999E-3</v>
      </c>
      <c r="M1243">
        <v>0.99941899999999995</v>
      </c>
      <c r="N1243">
        <v>0</v>
      </c>
      <c r="O1243" t="s">
        <v>42</v>
      </c>
    </row>
    <row r="1244" spans="1:15" x14ac:dyDescent="0.25">
      <c r="A1244" t="s">
        <v>41</v>
      </c>
      <c r="B1244">
        <v>934.45699999999999</v>
      </c>
      <c r="C1244">
        <v>880.40800000000002</v>
      </c>
      <c r="D1244">
        <v>880.35699999999997</v>
      </c>
      <c r="E1244">
        <v>879.41099999999994</v>
      </c>
      <c r="F1244">
        <v>45.357599999999998</v>
      </c>
      <c r="G1244">
        <v>144.483</v>
      </c>
      <c r="H1244">
        <v>31.200800000000001</v>
      </c>
      <c r="I1244">
        <v>28.0594</v>
      </c>
      <c r="J1244">
        <v>55.499600000000001</v>
      </c>
      <c r="K1244">
        <v>672.221</v>
      </c>
      <c r="L1244">
        <v>1.2300499999999999E-3</v>
      </c>
      <c r="M1244">
        <v>0.99960400000000005</v>
      </c>
      <c r="N1244">
        <v>0</v>
      </c>
      <c r="O1244" t="s">
        <v>42</v>
      </c>
    </row>
    <row r="1245" spans="1:15" x14ac:dyDescent="0.25">
      <c r="A1245" t="s">
        <v>41</v>
      </c>
      <c r="B1245">
        <v>921.42399999999998</v>
      </c>
      <c r="C1245">
        <v>876.30799999999999</v>
      </c>
      <c r="D1245">
        <v>876.25199999999995</v>
      </c>
      <c r="E1245">
        <v>875.31200000000001</v>
      </c>
      <c r="F1245">
        <v>45.175199999999997</v>
      </c>
      <c r="G1245">
        <v>144.023</v>
      </c>
      <c r="H1245">
        <v>31.215299999999999</v>
      </c>
      <c r="I1245">
        <v>28.074100000000001</v>
      </c>
      <c r="J1245">
        <v>55.086799999999997</v>
      </c>
      <c r="K1245">
        <v>668.93100000000004</v>
      </c>
      <c r="L1245">
        <v>1.2300499999999999E-3</v>
      </c>
      <c r="M1245">
        <v>0.999942</v>
      </c>
      <c r="N1245">
        <v>0</v>
      </c>
      <c r="O1245" t="s">
        <v>42</v>
      </c>
    </row>
    <row r="1246" spans="1:15" x14ac:dyDescent="0.25">
      <c r="A1246" t="s">
        <v>41</v>
      </c>
      <c r="B1246">
        <v>929.40099999999995</v>
      </c>
      <c r="C1246">
        <v>873.69799999999998</v>
      </c>
      <c r="D1246">
        <v>873.64800000000002</v>
      </c>
      <c r="E1246">
        <v>872.73</v>
      </c>
      <c r="F1246">
        <v>44.918300000000002</v>
      </c>
      <c r="G1246">
        <v>143.11799999999999</v>
      </c>
      <c r="H1246">
        <v>31.085899999999999</v>
      </c>
      <c r="I1246">
        <v>27.997299999999999</v>
      </c>
      <c r="J1246">
        <v>54.391399999999997</v>
      </c>
      <c r="K1246">
        <v>667.6</v>
      </c>
      <c r="L1246">
        <v>1.2300600000000001E-3</v>
      </c>
      <c r="M1246">
        <v>0.99988500000000002</v>
      </c>
      <c r="N1246">
        <v>0</v>
      </c>
      <c r="O1246" t="s">
        <v>42</v>
      </c>
    </row>
    <row r="1247" spans="1:15" x14ac:dyDescent="0.25">
      <c r="A1247" t="s">
        <v>41</v>
      </c>
      <c r="B1247">
        <v>944.72500000000002</v>
      </c>
      <c r="C1247">
        <v>873.572</v>
      </c>
      <c r="D1247">
        <v>873.52300000000002</v>
      </c>
      <c r="E1247">
        <v>872.60799999999995</v>
      </c>
      <c r="F1247">
        <v>44.901299999999999</v>
      </c>
      <c r="G1247">
        <v>142.76599999999999</v>
      </c>
      <c r="H1247">
        <v>30.962</v>
      </c>
      <c r="I1247">
        <v>28.008199999999999</v>
      </c>
      <c r="J1247">
        <v>54.2746</v>
      </c>
      <c r="K1247">
        <v>667.702</v>
      </c>
      <c r="L1247">
        <v>1.2300499999999999E-3</v>
      </c>
      <c r="M1247">
        <v>0.99986399999999998</v>
      </c>
      <c r="N1247">
        <v>0</v>
      </c>
      <c r="O1247" t="s">
        <v>42</v>
      </c>
    </row>
    <row r="1248" spans="1:15" x14ac:dyDescent="0.25">
      <c r="A1248" t="s">
        <v>41</v>
      </c>
      <c r="B1248">
        <v>937.27300000000002</v>
      </c>
      <c r="C1248">
        <v>874.399</v>
      </c>
      <c r="D1248">
        <v>874.34799999999996</v>
      </c>
      <c r="E1248">
        <v>873.43200000000002</v>
      </c>
      <c r="F1248">
        <v>44.8917</v>
      </c>
      <c r="G1248">
        <v>143.51400000000001</v>
      </c>
      <c r="H1248">
        <v>31.165900000000001</v>
      </c>
      <c r="I1248">
        <v>28.003900000000002</v>
      </c>
      <c r="J1248">
        <v>54.628999999999998</v>
      </c>
      <c r="K1248">
        <v>667.88800000000003</v>
      </c>
      <c r="L1248">
        <v>1.23007E-3</v>
      </c>
      <c r="M1248">
        <v>0.999865</v>
      </c>
      <c r="N1248">
        <v>0</v>
      </c>
      <c r="O1248" t="s">
        <v>42</v>
      </c>
    </row>
    <row r="1249" spans="1:15" x14ac:dyDescent="0.25">
      <c r="A1249" t="s">
        <v>41</v>
      </c>
      <c r="B1249">
        <v>957.40099999999995</v>
      </c>
      <c r="C1249">
        <v>890.53499999999997</v>
      </c>
      <c r="D1249">
        <v>890.48299999999995</v>
      </c>
      <c r="E1249">
        <v>889.54</v>
      </c>
      <c r="F1249">
        <v>45.723799999999997</v>
      </c>
      <c r="G1249">
        <v>146.685</v>
      </c>
      <c r="H1249">
        <v>31.787199999999999</v>
      </c>
      <c r="I1249">
        <v>28.6615</v>
      </c>
      <c r="J1249">
        <v>56.108899999999998</v>
      </c>
      <c r="K1249">
        <v>679.803</v>
      </c>
      <c r="L1249">
        <v>1.2300499999999999E-3</v>
      </c>
      <c r="M1249">
        <v>0.99989300000000003</v>
      </c>
      <c r="N1249">
        <v>0</v>
      </c>
      <c r="O1249" t="s">
        <v>42</v>
      </c>
    </row>
    <row r="1250" spans="1:15" x14ac:dyDescent="0.25">
      <c r="A1250" t="s">
        <v>41</v>
      </c>
      <c r="B1250">
        <v>943.83</v>
      </c>
      <c r="C1250">
        <v>894.12599999999998</v>
      </c>
      <c r="D1250">
        <v>894.072</v>
      </c>
      <c r="E1250">
        <v>892.96799999999996</v>
      </c>
      <c r="F1250">
        <v>46.0916</v>
      </c>
      <c r="G1250">
        <v>146.45099999999999</v>
      </c>
      <c r="H1250">
        <v>31.440999999999999</v>
      </c>
      <c r="I1250">
        <v>28.518799999999999</v>
      </c>
      <c r="J1250">
        <v>55.938200000000002</v>
      </c>
      <c r="K1250">
        <v>682.56200000000001</v>
      </c>
      <c r="L1250">
        <v>1.2300600000000001E-3</v>
      </c>
      <c r="M1250">
        <v>0.999973</v>
      </c>
      <c r="N1250">
        <v>0</v>
      </c>
      <c r="O1250" t="s">
        <v>42</v>
      </c>
    </row>
    <row r="1251" spans="1:15" x14ac:dyDescent="0.25">
      <c r="A1251" t="s">
        <v>41</v>
      </c>
      <c r="B1251">
        <v>949.55</v>
      </c>
      <c r="C1251">
        <v>894.59799999999996</v>
      </c>
      <c r="D1251">
        <v>894.54100000000005</v>
      </c>
      <c r="E1251">
        <v>893.476</v>
      </c>
      <c r="F1251">
        <v>45.974899999999998</v>
      </c>
      <c r="G1251">
        <v>147.47499999999999</v>
      </c>
      <c r="H1251">
        <v>31.809200000000001</v>
      </c>
      <c r="I1251">
        <v>28.437100000000001</v>
      </c>
      <c r="J1251">
        <v>57.11</v>
      </c>
      <c r="K1251">
        <v>682.59299999999996</v>
      </c>
      <c r="L1251">
        <v>1.2300499999999999E-3</v>
      </c>
      <c r="M1251">
        <v>0.99959299999999995</v>
      </c>
      <c r="N1251">
        <v>0</v>
      </c>
      <c r="O1251" t="s">
        <v>42</v>
      </c>
    </row>
    <row r="1252" spans="1:15" x14ac:dyDescent="0.25">
      <c r="A1252" t="s">
        <v>41</v>
      </c>
      <c r="B1252">
        <v>952.61099999999999</v>
      </c>
      <c r="C1252">
        <v>903.476</v>
      </c>
      <c r="D1252">
        <v>903.42</v>
      </c>
      <c r="E1252">
        <v>902.45299999999997</v>
      </c>
      <c r="F1252">
        <v>46.089300000000001</v>
      </c>
      <c r="G1252">
        <v>149.881</v>
      </c>
      <c r="H1252">
        <v>31.976099999999999</v>
      </c>
      <c r="I1252">
        <v>28.448799999999999</v>
      </c>
      <c r="J1252">
        <v>59.039400000000001</v>
      </c>
      <c r="K1252">
        <v>688.50400000000002</v>
      </c>
      <c r="L1252">
        <v>1.2300499999999999E-3</v>
      </c>
      <c r="M1252">
        <v>0.99965499999999996</v>
      </c>
      <c r="N1252">
        <v>0</v>
      </c>
      <c r="O1252" t="s">
        <v>42</v>
      </c>
    </row>
    <row r="1253" spans="1:15" x14ac:dyDescent="0.25">
      <c r="A1253" t="s">
        <v>41</v>
      </c>
      <c r="B1253">
        <v>947.99599999999998</v>
      </c>
      <c r="C1253">
        <v>888.07299999999998</v>
      </c>
      <c r="D1253">
        <v>888.01800000000003</v>
      </c>
      <c r="E1253">
        <v>887.08199999999999</v>
      </c>
      <c r="F1253">
        <v>45.5565</v>
      </c>
      <c r="G1253">
        <v>145.03100000000001</v>
      </c>
      <c r="H1253">
        <v>31.377300000000002</v>
      </c>
      <c r="I1253">
        <v>28.3581</v>
      </c>
      <c r="J1253">
        <v>55.386000000000003</v>
      </c>
      <c r="K1253">
        <v>678.96600000000001</v>
      </c>
      <c r="L1253">
        <v>1.2300499999999999E-3</v>
      </c>
      <c r="M1253">
        <v>0.99991699999999994</v>
      </c>
      <c r="N1253">
        <v>0</v>
      </c>
      <c r="O1253" t="s">
        <v>42</v>
      </c>
    </row>
    <row r="1254" spans="1:15" x14ac:dyDescent="0.25">
      <c r="A1254" t="s">
        <v>41</v>
      </c>
      <c r="B1254">
        <v>938.51499999999999</v>
      </c>
      <c r="C1254">
        <v>886.24199999999996</v>
      </c>
      <c r="D1254">
        <v>886.18899999999996</v>
      </c>
      <c r="E1254">
        <v>885.25199999999995</v>
      </c>
      <c r="F1254">
        <v>45.313400000000001</v>
      </c>
      <c r="G1254">
        <v>145.893</v>
      </c>
      <c r="H1254">
        <v>31.468599999999999</v>
      </c>
      <c r="I1254">
        <v>28.185700000000001</v>
      </c>
      <c r="J1254">
        <v>56.267099999999999</v>
      </c>
      <c r="K1254">
        <v>676.56</v>
      </c>
      <c r="L1254">
        <v>1.2300499999999999E-3</v>
      </c>
      <c r="M1254">
        <v>0.99989399999999995</v>
      </c>
      <c r="N1254">
        <v>0</v>
      </c>
      <c r="O1254" t="s">
        <v>42</v>
      </c>
    </row>
    <row r="1255" spans="1:15" x14ac:dyDescent="0.25">
      <c r="A1255" t="s">
        <v>41</v>
      </c>
      <c r="B1255">
        <v>939.64499999999998</v>
      </c>
      <c r="C1255">
        <v>885.98400000000004</v>
      </c>
      <c r="D1255">
        <v>885.92899999999997</v>
      </c>
      <c r="E1255">
        <v>884.98599999999999</v>
      </c>
      <c r="F1255">
        <v>45.472299999999997</v>
      </c>
      <c r="G1255">
        <v>145.239</v>
      </c>
      <c r="H1255">
        <v>31.306100000000001</v>
      </c>
      <c r="I1255">
        <v>28.288399999999999</v>
      </c>
      <c r="J1255">
        <v>55.756</v>
      </c>
      <c r="K1255">
        <v>676.67</v>
      </c>
      <c r="L1255">
        <v>1.2300499999999999E-3</v>
      </c>
      <c r="M1255">
        <v>0.99987599999999999</v>
      </c>
      <c r="N1255">
        <v>0</v>
      </c>
      <c r="O1255" t="s">
        <v>42</v>
      </c>
    </row>
    <row r="1256" spans="1:15" x14ac:dyDescent="0.25">
      <c r="A1256" t="s">
        <v>41</v>
      </c>
      <c r="B1256">
        <v>947.55799999999999</v>
      </c>
      <c r="C1256">
        <v>892.19</v>
      </c>
      <c r="D1256">
        <v>892.13699999999994</v>
      </c>
      <c r="E1256">
        <v>891.19299999999998</v>
      </c>
      <c r="F1256">
        <v>45.707500000000003</v>
      </c>
      <c r="G1256">
        <v>146.02000000000001</v>
      </c>
      <c r="H1256">
        <v>31.5884</v>
      </c>
      <c r="I1256">
        <v>28.4285</v>
      </c>
      <c r="J1256">
        <v>55.517800000000001</v>
      </c>
      <c r="K1256">
        <v>681.71799999999996</v>
      </c>
      <c r="L1256">
        <v>1.2300600000000001E-3</v>
      </c>
      <c r="M1256">
        <v>0.99865999999999999</v>
      </c>
      <c r="N1256">
        <v>0</v>
      </c>
      <c r="O1256" t="s">
        <v>42</v>
      </c>
    </row>
    <row r="1257" spans="1:15" x14ac:dyDescent="0.25">
      <c r="A1257" t="s">
        <v>41</v>
      </c>
      <c r="B1257">
        <v>937.94399999999996</v>
      </c>
      <c r="C1257">
        <v>884.45500000000004</v>
      </c>
      <c r="D1257">
        <v>884.40099999999995</v>
      </c>
      <c r="E1257">
        <v>883.471</v>
      </c>
      <c r="F1257">
        <v>45.6449</v>
      </c>
      <c r="G1257">
        <v>145.53399999999999</v>
      </c>
      <c r="H1257">
        <v>31.404399999999999</v>
      </c>
      <c r="I1257">
        <v>28.146899999999999</v>
      </c>
      <c r="J1257">
        <v>55.823799999999999</v>
      </c>
      <c r="K1257">
        <v>674.92899999999997</v>
      </c>
      <c r="L1257">
        <v>1.2300600000000001E-3</v>
      </c>
      <c r="M1257">
        <v>0.99920399999999998</v>
      </c>
      <c r="N1257">
        <v>0</v>
      </c>
      <c r="O1257" t="s">
        <v>42</v>
      </c>
    </row>
    <row r="1258" spans="1:15" x14ac:dyDescent="0.25">
      <c r="A1258" t="s">
        <v>41</v>
      </c>
      <c r="B1258">
        <v>944.577</v>
      </c>
      <c r="C1258">
        <v>888.41700000000003</v>
      </c>
      <c r="D1258">
        <v>888.36099999999999</v>
      </c>
      <c r="E1258">
        <v>887.42</v>
      </c>
      <c r="F1258">
        <v>45.488</v>
      </c>
      <c r="G1258">
        <v>146.786</v>
      </c>
      <c r="H1258">
        <v>31.403700000000001</v>
      </c>
      <c r="I1258">
        <v>28.103200000000001</v>
      </c>
      <c r="J1258">
        <v>57.161799999999999</v>
      </c>
      <c r="K1258">
        <v>677.49599999999998</v>
      </c>
      <c r="L1258">
        <v>1.2300499999999999E-3</v>
      </c>
      <c r="M1258">
        <v>0.99836199999999997</v>
      </c>
      <c r="N1258">
        <v>0</v>
      </c>
      <c r="O1258" t="s">
        <v>42</v>
      </c>
    </row>
    <row r="1259" spans="1:15" x14ac:dyDescent="0.25">
      <c r="A1259" t="s">
        <v>41</v>
      </c>
      <c r="B1259">
        <v>935.24400000000003</v>
      </c>
      <c r="C1259">
        <v>881.63300000000004</v>
      </c>
      <c r="D1259">
        <v>881.57799999999997</v>
      </c>
      <c r="E1259">
        <v>880.64400000000001</v>
      </c>
      <c r="F1259">
        <v>45.0886</v>
      </c>
      <c r="G1259">
        <v>145.768</v>
      </c>
      <c r="H1259">
        <v>31.207899999999999</v>
      </c>
      <c r="I1259">
        <v>28.102900000000002</v>
      </c>
      <c r="J1259">
        <v>56.709800000000001</v>
      </c>
      <c r="K1259">
        <v>672.51499999999999</v>
      </c>
      <c r="L1259">
        <v>1.2300600000000001E-3</v>
      </c>
      <c r="M1259">
        <v>0.99845899999999999</v>
      </c>
      <c r="N1259">
        <v>0</v>
      </c>
      <c r="O1259" t="s">
        <v>42</v>
      </c>
    </row>
    <row r="1260" spans="1:15" x14ac:dyDescent="0.25">
      <c r="A1260" t="s">
        <v>41</v>
      </c>
      <c r="B1260">
        <v>934.50199999999995</v>
      </c>
      <c r="C1260">
        <v>880.30600000000004</v>
      </c>
      <c r="D1260">
        <v>880.25199999999995</v>
      </c>
      <c r="E1260">
        <v>879.31799999999998</v>
      </c>
      <c r="F1260">
        <v>45.774299999999997</v>
      </c>
      <c r="G1260">
        <v>144.16800000000001</v>
      </c>
      <c r="H1260">
        <v>31.159300000000002</v>
      </c>
      <c r="I1260">
        <v>28.074300000000001</v>
      </c>
      <c r="J1260">
        <v>55.103900000000003</v>
      </c>
      <c r="K1260">
        <v>672.08100000000002</v>
      </c>
      <c r="L1260">
        <v>1.2300499999999999E-3</v>
      </c>
      <c r="M1260">
        <v>0.99907500000000005</v>
      </c>
      <c r="N1260">
        <v>0</v>
      </c>
      <c r="O1260" t="s">
        <v>42</v>
      </c>
    </row>
    <row r="1261" spans="1:15" x14ac:dyDescent="0.25">
      <c r="A1261" t="s">
        <v>41</v>
      </c>
      <c r="B1261">
        <v>947.47199999999998</v>
      </c>
      <c r="C1261">
        <v>890.43100000000004</v>
      </c>
      <c r="D1261">
        <v>890.37800000000004</v>
      </c>
      <c r="E1261">
        <v>889.43799999999999</v>
      </c>
      <c r="F1261">
        <v>45.650199999999998</v>
      </c>
      <c r="G1261">
        <v>146.19300000000001</v>
      </c>
      <c r="H1261">
        <v>31.613499999999998</v>
      </c>
      <c r="I1261">
        <v>28.388000000000002</v>
      </c>
      <c r="J1261">
        <v>55.924700000000001</v>
      </c>
      <c r="K1261">
        <v>680.00400000000002</v>
      </c>
      <c r="L1261">
        <v>1.2300499999999999E-3</v>
      </c>
      <c r="M1261">
        <v>0.999861</v>
      </c>
      <c r="N1261">
        <v>0</v>
      </c>
      <c r="O1261" t="s">
        <v>42</v>
      </c>
    </row>
    <row r="1262" spans="1:15" x14ac:dyDescent="0.25">
      <c r="A1262" t="s">
        <v>41</v>
      </c>
      <c r="B1262">
        <v>955.27499999999998</v>
      </c>
      <c r="C1262">
        <v>884.56500000000005</v>
      </c>
      <c r="D1262">
        <v>884.51199999999994</v>
      </c>
      <c r="E1262">
        <v>883.58199999999999</v>
      </c>
      <c r="F1262">
        <v>45.29</v>
      </c>
      <c r="G1262">
        <v>145.70400000000001</v>
      </c>
      <c r="H1262">
        <v>31.3201</v>
      </c>
      <c r="I1262">
        <v>28.277100000000001</v>
      </c>
      <c r="J1262">
        <v>56.142400000000002</v>
      </c>
      <c r="K1262">
        <v>675.27800000000002</v>
      </c>
      <c r="L1262">
        <v>1.2300600000000001E-3</v>
      </c>
      <c r="M1262">
        <v>0.99989399999999995</v>
      </c>
      <c r="N1262">
        <v>0</v>
      </c>
      <c r="O1262" t="s">
        <v>42</v>
      </c>
    </row>
    <row r="1263" spans="1:15" x14ac:dyDescent="0.25">
      <c r="A1263" t="s">
        <v>41</v>
      </c>
      <c r="B1263">
        <v>940.23400000000004</v>
      </c>
      <c r="C1263">
        <v>880.29600000000005</v>
      </c>
      <c r="D1263">
        <v>880.24199999999996</v>
      </c>
      <c r="E1263">
        <v>879.27700000000004</v>
      </c>
      <c r="F1263">
        <v>45.2956</v>
      </c>
      <c r="G1263">
        <v>144.512</v>
      </c>
      <c r="H1263">
        <v>31.194299999999998</v>
      </c>
      <c r="I1263">
        <v>28.161300000000001</v>
      </c>
      <c r="J1263">
        <v>55.279400000000003</v>
      </c>
      <c r="K1263">
        <v>672.25699999999995</v>
      </c>
      <c r="L1263">
        <v>1.2300499999999999E-3</v>
      </c>
      <c r="M1263">
        <v>0.99980899999999995</v>
      </c>
      <c r="N1263">
        <v>0</v>
      </c>
      <c r="O1263" t="s">
        <v>42</v>
      </c>
    </row>
    <row r="1264" spans="1:15" x14ac:dyDescent="0.25">
      <c r="A1264" t="s">
        <v>41</v>
      </c>
      <c r="B1264">
        <v>947.68700000000001</v>
      </c>
      <c r="C1264">
        <v>879.15099999999995</v>
      </c>
      <c r="D1264">
        <v>879.09699999999998</v>
      </c>
      <c r="E1264">
        <v>878.16099999999994</v>
      </c>
      <c r="F1264">
        <v>45.0608</v>
      </c>
      <c r="G1264">
        <v>144.21700000000001</v>
      </c>
      <c r="H1264">
        <v>31.0672</v>
      </c>
      <c r="I1264">
        <v>28.066400000000002</v>
      </c>
      <c r="J1264">
        <v>55.369500000000002</v>
      </c>
      <c r="K1264">
        <v>671.59400000000005</v>
      </c>
      <c r="L1264">
        <v>1.2300499999999999E-3</v>
      </c>
      <c r="M1264">
        <v>0.99998600000000004</v>
      </c>
      <c r="N1264">
        <v>0</v>
      </c>
      <c r="O1264" t="s">
        <v>42</v>
      </c>
    </row>
    <row r="1265" spans="1:15" x14ac:dyDescent="0.25">
      <c r="A1265" t="s">
        <v>41</v>
      </c>
      <c r="B1265">
        <v>942.34699999999998</v>
      </c>
      <c r="C1265">
        <v>889.38800000000003</v>
      </c>
      <c r="D1265">
        <v>889.33399999999995</v>
      </c>
      <c r="E1265">
        <v>888.39</v>
      </c>
      <c r="F1265">
        <v>45.750999999999998</v>
      </c>
      <c r="G1265">
        <v>147.79499999999999</v>
      </c>
      <c r="H1265">
        <v>31.469899999999999</v>
      </c>
      <c r="I1265">
        <v>28.2698</v>
      </c>
      <c r="J1265">
        <v>58.083199999999998</v>
      </c>
      <c r="K1265">
        <v>677.30200000000002</v>
      </c>
      <c r="L1265">
        <v>1.23007E-3</v>
      </c>
      <c r="M1265">
        <v>0.99805500000000003</v>
      </c>
      <c r="N1265">
        <v>0</v>
      </c>
      <c r="O1265" t="s">
        <v>42</v>
      </c>
    </row>
    <row r="1266" spans="1:15" x14ac:dyDescent="0.25">
      <c r="A1266" t="s">
        <v>41</v>
      </c>
      <c r="B1266">
        <v>941.43399999999997</v>
      </c>
      <c r="C1266">
        <v>893.81100000000004</v>
      </c>
      <c r="D1266">
        <v>893.75</v>
      </c>
      <c r="E1266">
        <v>892.79899999999998</v>
      </c>
      <c r="F1266">
        <v>45.7288</v>
      </c>
      <c r="G1266">
        <v>150.69200000000001</v>
      </c>
      <c r="H1266">
        <v>31.4893</v>
      </c>
      <c r="I1266">
        <v>28.331700000000001</v>
      </c>
      <c r="J1266">
        <v>60.756500000000003</v>
      </c>
      <c r="K1266">
        <v>678.81200000000001</v>
      </c>
      <c r="L1266">
        <v>1.2300499999999999E-3</v>
      </c>
      <c r="M1266">
        <v>0.99920900000000001</v>
      </c>
      <c r="N1266">
        <v>0</v>
      </c>
      <c r="O1266" t="s">
        <v>42</v>
      </c>
    </row>
    <row r="1267" spans="1:15" x14ac:dyDescent="0.25">
      <c r="A1267" t="s">
        <v>41</v>
      </c>
      <c r="B1267">
        <v>962.24099999999999</v>
      </c>
      <c r="C1267">
        <v>893.48800000000006</v>
      </c>
      <c r="D1267">
        <v>893.43</v>
      </c>
      <c r="E1267">
        <v>892.48800000000006</v>
      </c>
      <c r="F1267">
        <v>45.369500000000002</v>
      </c>
      <c r="G1267">
        <v>150.31200000000001</v>
      </c>
      <c r="H1267">
        <v>31.4693</v>
      </c>
      <c r="I1267">
        <v>28.5838</v>
      </c>
      <c r="J1267">
        <v>60.058599999999998</v>
      </c>
      <c r="K1267">
        <v>679.322</v>
      </c>
      <c r="L1267">
        <v>1.2300499999999999E-3</v>
      </c>
      <c r="M1267">
        <v>0.99906399999999995</v>
      </c>
      <c r="N1267">
        <v>0</v>
      </c>
      <c r="O1267" t="s">
        <v>42</v>
      </c>
    </row>
    <row r="1268" spans="1:15" x14ac:dyDescent="0.25">
      <c r="A1268" t="s">
        <v>41</v>
      </c>
      <c r="B1268">
        <v>949.37599999999998</v>
      </c>
      <c r="C1268">
        <v>891.25699999999995</v>
      </c>
      <c r="D1268">
        <v>891.19899999999996</v>
      </c>
      <c r="E1268">
        <v>890.25400000000002</v>
      </c>
      <c r="F1268">
        <v>45.644599999999997</v>
      </c>
      <c r="G1268">
        <v>149.17099999999999</v>
      </c>
      <c r="H1268">
        <v>31.392800000000001</v>
      </c>
      <c r="I1268">
        <v>28.166899999999998</v>
      </c>
      <c r="J1268">
        <v>59.587200000000003</v>
      </c>
      <c r="K1268">
        <v>677.86300000000006</v>
      </c>
      <c r="L1268">
        <v>1.2300499999999999E-3</v>
      </c>
      <c r="M1268">
        <v>0.99978400000000001</v>
      </c>
      <c r="N1268">
        <v>0</v>
      </c>
      <c r="O1268" t="s">
        <v>42</v>
      </c>
    </row>
    <row r="1269" spans="1:15" x14ac:dyDescent="0.25">
      <c r="A1269" t="s">
        <v>41</v>
      </c>
      <c r="B1269">
        <v>932.84299999999996</v>
      </c>
      <c r="C1269">
        <v>892.02499999999998</v>
      </c>
      <c r="D1269">
        <v>891.97</v>
      </c>
      <c r="E1269">
        <v>891.03200000000004</v>
      </c>
      <c r="F1269">
        <v>45.6021</v>
      </c>
      <c r="G1269">
        <v>148.72499999999999</v>
      </c>
      <c r="H1269">
        <v>31.8491</v>
      </c>
      <c r="I1269">
        <v>28.633400000000002</v>
      </c>
      <c r="J1269">
        <v>58.094999999999999</v>
      </c>
      <c r="K1269">
        <v>679.06600000000003</v>
      </c>
      <c r="L1269">
        <v>1.2300499999999999E-3</v>
      </c>
      <c r="M1269">
        <v>0.99990699999999999</v>
      </c>
      <c r="N1269">
        <v>0</v>
      </c>
      <c r="O1269" t="s">
        <v>42</v>
      </c>
    </row>
    <row r="1270" spans="1:15" x14ac:dyDescent="0.25">
      <c r="A1270" t="s">
        <v>41</v>
      </c>
      <c r="B1270">
        <v>959.08100000000002</v>
      </c>
      <c r="C1270">
        <v>896.52</v>
      </c>
      <c r="D1270">
        <v>896.46199999999999</v>
      </c>
      <c r="E1270">
        <v>895.51400000000001</v>
      </c>
      <c r="F1270">
        <v>46.068300000000001</v>
      </c>
      <c r="G1270">
        <v>149.04599999999999</v>
      </c>
      <c r="H1270">
        <v>31.663</v>
      </c>
      <c r="I1270">
        <v>28.4163</v>
      </c>
      <c r="J1270">
        <v>58.7866</v>
      </c>
      <c r="K1270">
        <v>682.86800000000005</v>
      </c>
      <c r="L1270">
        <v>1.2300499999999999E-3</v>
      </c>
      <c r="M1270">
        <v>0.99963500000000005</v>
      </c>
      <c r="N1270">
        <v>0</v>
      </c>
      <c r="O1270" t="s">
        <v>42</v>
      </c>
    </row>
    <row r="1271" spans="1:15" x14ac:dyDescent="0.25">
      <c r="A1271" t="s">
        <v>41</v>
      </c>
      <c r="B1271">
        <v>944.67399999999998</v>
      </c>
      <c r="C1271">
        <v>885.82600000000002</v>
      </c>
      <c r="D1271">
        <v>885.77200000000005</v>
      </c>
      <c r="E1271">
        <v>884.84100000000001</v>
      </c>
      <c r="F1271">
        <v>45.293500000000002</v>
      </c>
      <c r="G1271">
        <v>145.68600000000001</v>
      </c>
      <c r="H1271">
        <v>31.3355</v>
      </c>
      <c r="I1271">
        <v>28.277000000000001</v>
      </c>
      <c r="J1271">
        <v>55.932099999999998</v>
      </c>
      <c r="K1271">
        <v>676.27599999999995</v>
      </c>
      <c r="L1271">
        <v>1.2300499999999999E-3</v>
      </c>
      <c r="M1271">
        <v>0.99944999999999995</v>
      </c>
      <c r="N1271">
        <v>0</v>
      </c>
      <c r="O1271" t="s">
        <v>42</v>
      </c>
    </row>
    <row r="1272" spans="1:15" x14ac:dyDescent="0.25">
      <c r="A1272" t="s">
        <v>41</v>
      </c>
      <c r="B1272">
        <v>940.90899999999999</v>
      </c>
      <c r="C1272">
        <v>886.48800000000006</v>
      </c>
      <c r="D1272">
        <v>886.41899999999998</v>
      </c>
      <c r="E1272">
        <v>885.48</v>
      </c>
      <c r="F1272">
        <v>45.637900000000002</v>
      </c>
      <c r="G1272">
        <v>145.97499999999999</v>
      </c>
      <c r="H1272">
        <v>31.322399999999998</v>
      </c>
      <c r="I1272">
        <v>28.488099999999999</v>
      </c>
      <c r="J1272">
        <v>56.416200000000003</v>
      </c>
      <c r="K1272">
        <v>676.38199999999995</v>
      </c>
      <c r="L1272">
        <v>1.2300499999999999E-3</v>
      </c>
      <c r="M1272">
        <v>0.99965899999999996</v>
      </c>
      <c r="N1272">
        <v>0</v>
      </c>
      <c r="O1272" t="s">
        <v>42</v>
      </c>
    </row>
    <row r="1273" spans="1:15" x14ac:dyDescent="0.25">
      <c r="A1273" t="s">
        <v>41</v>
      </c>
      <c r="B1273">
        <v>942.78399999999999</v>
      </c>
      <c r="C1273">
        <v>891.447</v>
      </c>
      <c r="D1273">
        <v>891.39200000000005</v>
      </c>
      <c r="E1273">
        <v>890.28700000000003</v>
      </c>
      <c r="F1273">
        <v>45.826500000000003</v>
      </c>
      <c r="G1273">
        <v>146.512</v>
      </c>
      <c r="H1273">
        <v>31.584199999999999</v>
      </c>
      <c r="I1273">
        <v>28.407900000000001</v>
      </c>
      <c r="J1273">
        <v>56.606499999999997</v>
      </c>
      <c r="K1273">
        <v>680.30499999999995</v>
      </c>
      <c r="L1273">
        <v>1.2300499999999999E-3</v>
      </c>
      <c r="M1273">
        <v>0.999749</v>
      </c>
      <c r="N1273">
        <v>0</v>
      </c>
      <c r="O1273" t="s">
        <v>42</v>
      </c>
    </row>
    <row r="1274" spans="1:15" x14ac:dyDescent="0.25">
      <c r="A1274" t="s">
        <v>41</v>
      </c>
      <c r="B1274">
        <v>934.80600000000004</v>
      </c>
      <c r="C1274">
        <v>880.72799999999995</v>
      </c>
      <c r="D1274">
        <v>880.67600000000004</v>
      </c>
      <c r="E1274">
        <v>879.73800000000006</v>
      </c>
      <c r="F1274">
        <v>45.349600000000002</v>
      </c>
      <c r="G1274">
        <v>144.20099999999999</v>
      </c>
      <c r="H1274">
        <v>31.186199999999999</v>
      </c>
      <c r="I1274">
        <v>28.003399999999999</v>
      </c>
      <c r="J1274">
        <v>55.210599999999999</v>
      </c>
      <c r="K1274">
        <v>672.79399999999998</v>
      </c>
      <c r="L1274">
        <v>1.2300499999999999E-3</v>
      </c>
      <c r="M1274">
        <v>0.999776</v>
      </c>
      <c r="N1274">
        <v>0</v>
      </c>
      <c r="O1274" t="s">
        <v>42</v>
      </c>
    </row>
    <row r="1275" spans="1:15" x14ac:dyDescent="0.25">
      <c r="A1275" t="s">
        <v>41</v>
      </c>
      <c r="B1275">
        <v>939.13800000000003</v>
      </c>
      <c r="C1275">
        <v>880.56600000000003</v>
      </c>
      <c r="D1275">
        <v>880.51300000000003</v>
      </c>
      <c r="E1275">
        <v>879.58699999999999</v>
      </c>
      <c r="F1275">
        <v>45.093200000000003</v>
      </c>
      <c r="G1275">
        <v>144.577</v>
      </c>
      <c r="H1275">
        <v>31.367000000000001</v>
      </c>
      <c r="I1275">
        <v>28.127400000000002</v>
      </c>
      <c r="J1275">
        <v>55.2196</v>
      </c>
      <c r="K1275">
        <v>672.702</v>
      </c>
      <c r="L1275">
        <v>1.2300499999999999E-3</v>
      </c>
      <c r="M1275">
        <v>0.99997199999999997</v>
      </c>
      <c r="N1275">
        <v>0</v>
      </c>
      <c r="O1275" t="s">
        <v>42</v>
      </c>
    </row>
    <row r="1276" spans="1:15" x14ac:dyDescent="0.25">
      <c r="A1276" t="s">
        <v>41</v>
      </c>
      <c r="B1276">
        <v>938.125</v>
      </c>
      <c r="C1276">
        <v>886.47400000000005</v>
      </c>
      <c r="D1276">
        <v>886.41499999999996</v>
      </c>
      <c r="E1276">
        <v>885.47699999999998</v>
      </c>
      <c r="F1276">
        <v>45.341200000000001</v>
      </c>
      <c r="G1276">
        <v>145.494</v>
      </c>
      <c r="H1276">
        <v>31.351099999999999</v>
      </c>
      <c r="I1276">
        <v>28.1968</v>
      </c>
      <c r="J1276">
        <v>55.822000000000003</v>
      </c>
      <c r="K1276">
        <v>677.09100000000001</v>
      </c>
      <c r="L1276">
        <v>1.2300600000000001E-3</v>
      </c>
      <c r="M1276">
        <v>0.99996099999999999</v>
      </c>
      <c r="N1276">
        <v>0</v>
      </c>
      <c r="O1276" t="s">
        <v>42</v>
      </c>
    </row>
    <row r="1277" spans="1:15" x14ac:dyDescent="0.25">
      <c r="A1277" t="s">
        <v>41</v>
      </c>
      <c r="B1277">
        <v>944.678</v>
      </c>
      <c r="C1277">
        <v>891.51300000000003</v>
      </c>
      <c r="D1277">
        <v>891.46</v>
      </c>
      <c r="E1277">
        <v>890.50300000000004</v>
      </c>
      <c r="F1277">
        <v>45.703699999999998</v>
      </c>
      <c r="G1277">
        <v>145.79400000000001</v>
      </c>
      <c r="H1277">
        <v>31.5777</v>
      </c>
      <c r="I1277">
        <v>28.287099999999999</v>
      </c>
      <c r="J1277">
        <v>55.7789</v>
      </c>
      <c r="K1277">
        <v>681.13099999999997</v>
      </c>
      <c r="L1277">
        <v>1.2300499999999999E-3</v>
      </c>
      <c r="M1277">
        <v>0.99980899999999995</v>
      </c>
      <c r="N1277">
        <v>0</v>
      </c>
      <c r="O1277" t="s">
        <v>42</v>
      </c>
    </row>
    <row r="1278" spans="1:15" x14ac:dyDescent="0.25">
      <c r="A1278" t="s">
        <v>41</v>
      </c>
      <c r="B1278">
        <v>960.471</v>
      </c>
      <c r="C1278">
        <v>893.38</v>
      </c>
      <c r="D1278">
        <v>893.32600000000002</v>
      </c>
      <c r="E1278">
        <v>892.37800000000004</v>
      </c>
      <c r="F1278">
        <v>45.616100000000003</v>
      </c>
      <c r="G1278">
        <v>146.982</v>
      </c>
      <c r="H1278">
        <v>31.660599999999999</v>
      </c>
      <c r="I1278">
        <v>28.395399999999999</v>
      </c>
      <c r="J1278">
        <v>56.586399999999998</v>
      </c>
      <c r="K1278">
        <v>682.04700000000003</v>
      </c>
      <c r="L1278">
        <v>1.2300499999999999E-3</v>
      </c>
      <c r="M1278">
        <v>0.99970999999999999</v>
      </c>
      <c r="N1278">
        <v>0</v>
      </c>
      <c r="O1278" t="s">
        <v>42</v>
      </c>
    </row>
    <row r="1279" spans="1:15" x14ac:dyDescent="0.25">
      <c r="A1279" t="s">
        <v>41</v>
      </c>
      <c r="B1279">
        <v>924.12900000000002</v>
      </c>
      <c r="C1279">
        <v>882.55</v>
      </c>
      <c r="D1279">
        <v>882.49400000000003</v>
      </c>
      <c r="E1279">
        <v>881.54700000000003</v>
      </c>
      <c r="F1279">
        <v>45.435099999999998</v>
      </c>
      <c r="G1279">
        <v>145.07</v>
      </c>
      <c r="H1279">
        <v>31.416499999999999</v>
      </c>
      <c r="I1279">
        <v>28.178000000000001</v>
      </c>
      <c r="J1279">
        <v>55.677300000000002</v>
      </c>
      <c r="K1279">
        <v>673.71400000000006</v>
      </c>
      <c r="L1279">
        <v>1.2300499999999999E-3</v>
      </c>
      <c r="M1279">
        <v>0.99992999999999999</v>
      </c>
      <c r="N1279">
        <v>0</v>
      </c>
      <c r="O1279" t="s">
        <v>42</v>
      </c>
    </row>
    <row r="1280" spans="1:15" x14ac:dyDescent="0.25">
      <c r="A1280" t="s">
        <v>41</v>
      </c>
      <c r="B1280">
        <v>937.827</v>
      </c>
      <c r="C1280">
        <v>880.75599999999997</v>
      </c>
      <c r="D1280">
        <v>880.70500000000004</v>
      </c>
      <c r="E1280">
        <v>879.77499999999998</v>
      </c>
      <c r="F1280">
        <v>45.183599999999998</v>
      </c>
      <c r="G1280">
        <v>144.73500000000001</v>
      </c>
      <c r="H1280">
        <v>31.149100000000001</v>
      </c>
      <c r="I1280">
        <v>28.017900000000001</v>
      </c>
      <c r="J1280">
        <v>55.619799999999998</v>
      </c>
      <c r="K1280">
        <v>672.52099999999996</v>
      </c>
      <c r="L1280">
        <v>1.2300499999999999E-3</v>
      </c>
      <c r="M1280">
        <v>0.99951100000000004</v>
      </c>
      <c r="N1280">
        <v>0</v>
      </c>
      <c r="O1280" t="s">
        <v>42</v>
      </c>
    </row>
    <row r="1281" spans="1:25" x14ac:dyDescent="0.25">
      <c r="A1281" t="s">
        <v>41</v>
      </c>
      <c r="B1281">
        <v>950.18700000000001</v>
      </c>
      <c r="C1281">
        <v>884.37400000000002</v>
      </c>
      <c r="D1281">
        <v>884.32100000000003</v>
      </c>
      <c r="E1281">
        <v>883.38699999999994</v>
      </c>
      <c r="F1281">
        <v>45.465400000000002</v>
      </c>
      <c r="G1281">
        <v>145.32</v>
      </c>
      <c r="H1281">
        <v>31.3032</v>
      </c>
      <c r="I1281">
        <v>28.179200000000002</v>
      </c>
      <c r="J1281">
        <v>55.786099999999998</v>
      </c>
      <c r="K1281">
        <v>674.96699999999998</v>
      </c>
      <c r="L1281">
        <v>1.2300499999999999E-3</v>
      </c>
      <c r="M1281">
        <v>0.999004</v>
      </c>
      <c r="N1281">
        <v>0</v>
      </c>
      <c r="O1281" t="s">
        <v>42</v>
      </c>
    </row>
    <row r="1282" spans="1:25" x14ac:dyDescent="0.25">
      <c r="A1282" t="s">
        <v>41</v>
      </c>
      <c r="B1282">
        <v>973.85</v>
      </c>
      <c r="C1282">
        <v>907.78599999999994</v>
      </c>
      <c r="D1282">
        <v>907.72900000000004</v>
      </c>
      <c r="E1282">
        <v>906.76700000000005</v>
      </c>
      <c r="F1282">
        <v>46.237900000000003</v>
      </c>
      <c r="G1282">
        <v>148.87700000000001</v>
      </c>
      <c r="H1282">
        <v>31.8613</v>
      </c>
      <c r="I1282">
        <v>28.5198</v>
      </c>
      <c r="J1282">
        <v>57.812100000000001</v>
      </c>
      <c r="K1282">
        <v>693.41499999999996</v>
      </c>
      <c r="L1282">
        <v>1.2300600000000001E-3</v>
      </c>
      <c r="M1282">
        <v>0.99987999999999999</v>
      </c>
      <c r="N1282">
        <v>0</v>
      </c>
      <c r="O1282" t="s">
        <v>42</v>
      </c>
    </row>
    <row r="1283" spans="1:25" x14ac:dyDescent="0.25">
      <c r="A1283" t="s">
        <v>41</v>
      </c>
      <c r="B1283">
        <v>941.84</v>
      </c>
      <c r="C1283">
        <v>883.697</v>
      </c>
      <c r="D1283">
        <v>883.64599999999996</v>
      </c>
      <c r="E1283">
        <v>882.71699999999998</v>
      </c>
      <c r="F1283">
        <v>45.317</v>
      </c>
      <c r="G1283">
        <v>144.446</v>
      </c>
      <c r="H1283">
        <v>31.406199999999998</v>
      </c>
      <c r="I1283">
        <v>28.238399999999999</v>
      </c>
      <c r="J1283">
        <v>54.842500000000001</v>
      </c>
      <c r="K1283">
        <v>675.63</v>
      </c>
      <c r="L1283">
        <v>1.2300499999999999E-3</v>
      </c>
      <c r="M1283">
        <v>0.99973599999999996</v>
      </c>
      <c r="N1283">
        <v>0</v>
      </c>
      <c r="O1283" t="s">
        <v>42</v>
      </c>
    </row>
    <row r="1284" spans="1:25" x14ac:dyDescent="0.25">
      <c r="A1284" t="s">
        <v>41</v>
      </c>
      <c r="B1284">
        <v>933.06</v>
      </c>
      <c r="C1284">
        <v>878.74</v>
      </c>
      <c r="D1284">
        <v>878.69100000000003</v>
      </c>
      <c r="E1284">
        <v>877.76800000000003</v>
      </c>
      <c r="F1284">
        <v>45.25</v>
      </c>
      <c r="G1284">
        <v>144.197</v>
      </c>
      <c r="H1284">
        <v>31.1191</v>
      </c>
      <c r="I1284">
        <v>28.188600000000001</v>
      </c>
      <c r="J1284">
        <v>55.162999999999997</v>
      </c>
      <c r="K1284">
        <v>671.17499999999995</v>
      </c>
      <c r="L1284">
        <v>1.2300499999999999E-3</v>
      </c>
      <c r="M1284">
        <v>0.99981900000000001</v>
      </c>
      <c r="N1284">
        <v>0</v>
      </c>
      <c r="O1284" t="s">
        <v>42</v>
      </c>
    </row>
    <row r="1285" spans="1:25" x14ac:dyDescent="0.25">
      <c r="A1285" t="s">
        <v>41</v>
      </c>
      <c r="B1285">
        <v>932.97799999999995</v>
      </c>
      <c r="C1285">
        <v>876.46699999999998</v>
      </c>
      <c r="D1285">
        <v>876.41</v>
      </c>
      <c r="E1285">
        <v>875.48199999999997</v>
      </c>
      <c r="F1285">
        <v>45.0426</v>
      </c>
      <c r="G1285">
        <v>143.72999999999999</v>
      </c>
      <c r="H1285">
        <v>31.152899999999999</v>
      </c>
      <c r="I1285">
        <v>27.980499999999999</v>
      </c>
      <c r="J1285">
        <v>54.936900000000001</v>
      </c>
      <c r="K1285">
        <v>669.495</v>
      </c>
      <c r="L1285">
        <v>1.2300499999999999E-3</v>
      </c>
      <c r="M1285">
        <v>0.99985000000000002</v>
      </c>
      <c r="N1285">
        <v>0</v>
      </c>
      <c r="O1285" t="s">
        <v>42</v>
      </c>
    </row>
    <row r="1286" spans="1:25" x14ac:dyDescent="0.25">
      <c r="A1286" t="s">
        <v>41</v>
      </c>
      <c r="B1286">
        <v>964.30200000000002</v>
      </c>
      <c r="C1286">
        <v>894.13499999999999</v>
      </c>
      <c r="D1286">
        <v>894.08199999999999</v>
      </c>
      <c r="E1286">
        <v>893.13599999999997</v>
      </c>
      <c r="F1286">
        <v>45.803199999999997</v>
      </c>
      <c r="G1286">
        <v>146.35499999999999</v>
      </c>
      <c r="H1286">
        <v>31.605499999999999</v>
      </c>
      <c r="I1286">
        <v>28.265000000000001</v>
      </c>
      <c r="J1286">
        <v>56.251100000000001</v>
      </c>
      <c r="K1286">
        <v>683.23199999999997</v>
      </c>
      <c r="L1286">
        <v>1.2301300000000001E-3</v>
      </c>
      <c r="M1286">
        <v>0.99799199999999999</v>
      </c>
      <c r="N1286">
        <v>0</v>
      </c>
      <c r="O1286" t="s">
        <v>42</v>
      </c>
    </row>
    <row r="1287" spans="1:25" x14ac:dyDescent="0.25">
      <c r="A1287" t="s">
        <v>41</v>
      </c>
      <c r="B1287">
        <v>968.98800000000006</v>
      </c>
      <c r="C1287">
        <v>914.39599999999996</v>
      </c>
      <c r="D1287">
        <v>914.33699999999999</v>
      </c>
      <c r="E1287">
        <v>913.36599999999999</v>
      </c>
      <c r="F1287">
        <v>46.579700000000003</v>
      </c>
      <c r="G1287">
        <v>149.09899999999999</v>
      </c>
      <c r="H1287">
        <v>31.933299999999999</v>
      </c>
      <c r="I1287">
        <v>28.427399999999999</v>
      </c>
      <c r="J1287">
        <v>57.692599999999999</v>
      </c>
      <c r="K1287">
        <v>699.21600000000001</v>
      </c>
      <c r="L1287">
        <v>1.2300499999999999E-3</v>
      </c>
      <c r="M1287">
        <v>0.99938400000000005</v>
      </c>
      <c r="N1287">
        <v>0</v>
      </c>
      <c r="O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41</v>
      </c>
      <c r="B1288">
        <v>941.10500000000002</v>
      </c>
      <c r="C1288">
        <v>882.39499999999998</v>
      </c>
      <c r="D1288">
        <v>882.34199999999998</v>
      </c>
      <c r="E1288">
        <v>881.41800000000001</v>
      </c>
      <c r="F1288">
        <v>45.253500000000003</v>
      </c>
      <c r="G1288">
        <v>144.14599999999999</v>
      </c>
      <c r="H1288">
        <v>31.196100000000001</v>
      </c>
      <c r="I1288">
        <v>28.1328</v>
      </c>
      <c r="J1288">
        <v>55.050199999999997</v>
      </c>
      <c r="K1288">
        <v>674.65800000000002</v>
      </c>
      <c r="L1288">
        <v>1.2300799999999999E-3</v>
      </c>
      <c r="M1288">
        <v>0.999834</v>
      </c>
      <c r="N1288">
        <v>0</v>
      </c>
      <c r="O1288" t="s">
        <v>42</v>
      </c>
      <c r="R1288">
        <f>AVERAGE(B1239:B1288)</f>
        <v>944.01979999999992</v>
      </c>
      <c r="S1288">
        <f>AVERAGE(C1239:C1288)</f>
        <v>886.85582000000022</v>
      </c>
      <c r="U1288">
        <f>_xlfn.VAR.P(B1239:B1288)</f>
        <v>109.78859084000013</v>
      </c>
      <c r="V1288">
        <f>_xlfn.VAR.P(C1239:C1288)</f>
        <v>66.925458747599919</v>
      </c>
      <c r="X1288">
        <f>1.96*SQRT(U1288)/50</f>
        <v>0.41073779985335873</v>
      </c>
      <c r="Y1288">
        <f>1.96*SQRT(V1288)/50</f>
        <v>0.32068728838217447</v>
      </c>
    </row>
    <row r="1289" spans="1:25" x14ac:dyDescent="0.25">
      <c r="A1289" t="s">
        <v>43</v>
      </c>
      <c r="B1289">
        <v>47291.560100000002</v>
      </c>
      <c r="C1289" t="s">
        <v>36</v>
      </c>
    </row>
    <row r="1290" spans="1:25" x14ac:dyDescent="0.25">
      <c r="A1290" t="s">
        <v>44</v>
      </c>
      <c r="B1290">
        <v>880.19100000000003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1.2300499999999999E-3</v>
      </c>
      <c r="L1290">
        <v>0.99992599999999998</v>
      </c>
      <c r="M1290">
        <v>0</v>
      </c>
      <c r="N1290" t="s">
        <v>42</v>
      </c>
    </row>
    <row r="1291" spans="1:25" x14ac:dyDescent="0.25">
      <c r="A1291" t="s">
        <v>44</v>
      </c>
      <c r="B1291">
        <v>876.15700000000004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1.2300499999999999E-3</v>
      </c>
      <c r="L1291">
        <v>0.99977800000000006</v>
      </c>
      <c r="M1291">
        <v>0</v>
      </c>
      <c r="N1291" t="s">
        <v>42</v>
      </c>
    </row>
    <row r="1292" spans="1:25" x14ac:dyDescent="0.25">
      <c r="A1292" t="s">
        <v>44</v>
      </c>
      <c r="B1292">
        <v>877.80700000000002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1.2300499999999999E-3</v>
      </c>
      <c r="L1292">
        <v>0.99991799999999997</v>
      </c>
      <c r="M1292">
        <v>0</v>
      </c>
      <c r="N1292" t="s">
        <v>42</v>
      </c>
    </row>
    <row r="1293" spans="1:25" x14ac:dyDescent="0.25">
      <c r="A1293" t="s">
        <v>44</v>
      </c>
      <c r="B1293">
        <v>865.64200000000005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1.2300499999999999E-3</v>
      </c>
      <c r="L1293">
        <v>0.99990800000000002</v>
      </c>
      <c r="M1293">
        <v>0</v>
      </c>
      <c r="N1293" t="s">
        <v>42</v>
      </c>
    </row>
    <row r="1294" spans="1:25" x14ac:dyDescent="0.25">
      <c r="A1294" t="s">
        <v>44</v>
      </c>
      <c r="B1294">
        <v>875.02300000000002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1.2300499999999999E-3</v>
      </c>
      <c r="L1294">
        <v>0.99971399999999999</v>
      </c>
      <c r="M1294">
        <v>0</v>
      </c>
      <c r="N1294" t="s">
        <v>42</v>
      </c>
    </row>
    <row r="1295" spans="1:25" x14ac:dyDescent="0.25">
      <c r="A1295" t="s">
        <v>44</v>
      </c>
      <c r="B1295">
        <v>881.92200000000003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1.2300499999999999E-3</v>
      </c>
      <c r="L1295">
        <v>0.99927900000000003</v>
      </c>
      <c r="M1295">
        <v>0</v>
      </c>
      <c r="N1295" t="s">
        <v>42</v>
      </c>
    </row>
    <row r="1296" spans="1:25" x14ac:dyDescent="0.25">
      <c r="A1296" t="s">
        <v>44</v>
      </c>
      <c r="B1296">
        <v>872.596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1.23007E-3</v>
      </c>
      <c r="L1296">
        <v>0.99931199999999998</v>
      </c>
      <c r="M1296">
        <v>0</v>
      </c>
      <c r="N1296" t="s">
        <v>42</v>
      </c>
    </row>
    <row r="1297" spans="1:14" x14ac:dyDescent="0.25">
      <c r="A1297" t="s">
        <v>44</v>
      </c>
      <c r="B1297">
        <v>883.89099999999996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1.2300499999999999E-3</v>
      </c>
      <c r="L1297">
        <v>0.99976100000000001</v>
      </c>
      <c r="M1297">
        <v>0</v>
      </c>
      <c r="N1297" t="s">
        <v>42</v>
      </c>
    </row>
    <row r="1298" spans="1:14" x14ac:dyDescent="0.25">
      <c r="A1298" t="s">
        <v>44</v>
      </c>
      <c r="B1298">
        <v>869.86400000000003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1.2300499999999999E-3</v>
      </c>
      <c r="L1298">
        <v>0.99993299999999996</v>
      </c>
      <c r="M1298">
        <v>0</v>
      </c>
      <c r="N1298" t="s">
        <v>42</v>
      </c>
    </row>
    <row r="1299" spans="1:14" x14ac:dyDescent="0.25">
      <c r="A1299" t="s">
        <v>44</v>
      </c>
      <c r="B1299">
        <v>877.54700000000003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1.2300499999999999E-3</v>
      </c>
      <c r="L1299">
        <v>0.99990299999999999</v>
      </c>
      <c r="M1299">
        <v>0</v>
      </c>
      <c r="N1299" t="s">
        <v>42</v>
      </c>
    </row>
    <row r="1300" spans="1:14" x14ac:dyDescent="0.25">
      <c r="A1300" t="s">
        <v>44</v>
      </c>
      <c r="B1300">
        <v>869.25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1.2300499999999999E-3</v>
      </c>
      <c r="L1300">
        <v>0.99992300000000001</v>
      </c>
      <c r="M1300">
        <v>0</v>
      </c>
      <c r="N1300" t="s">
        <v>42</v>
      </c>
    </row>
    <row r="1301" spans="1:14" x14ac:dyDescent="0.25">
      <c r="A1301" t="s">
        <v>44</v>
      </c>
      <c r="B1301">
        <v>868.60500000000002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1.2300499999999999E-3</v>
      </c>
      <c r="L1301">
        <v>0.999753</v>
      </c>
      <c r="M1301">
        <v>0</v>
      </c>
      <c r="N1301" t="s">
        <v>42</v>
      </c>
    </row>
    <row r="1302" spans="1:14" x14ac:dyDescent="0.25">
      <c r="A1302" t="s">
        <v>44</v>
      </c>
      <c r="B1302">
        <v>878.01300000000003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1.2300499999999999E-3</v>
      </c>
      <c r="L1302">
        <v>0.99990999999999997</v>
      </c>
      <c r="M1302">
        <v>0</v>
      </c>
      <c r="N1302" t="s">
        <v>42</v>
      </c>
    </row>
    <row r="1303" spans="1:14" x14ac:dyDescent="0.25">
      <c r="A1303" t="s">
        <v>44</v>
      </c>
      <c r="B1303">
        <v>869.21299999999997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1.2300499999999999E-3</v>
      </c>
      <c r="L1303">
        <v>0.99997599999999998</v>
      </c>
      <c r="M1303">
        <v>0</v>
      </c>
      <c r="N1303" t="s">
        <v>42</v>
      </c>
    </row>
    <row r="1304" spans="1:14" x14ac:dyDescent="0.25">
      <c r="A1304" t="s">
        <v>44</v>
      </c>
      <c r="B1304">
        <v>870.51700000000005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1.2300600000000001E-3</v>
      </c>
      <c r="L1304">
        <v>0.99943899999999997</v>
      </c>
      <c r="M1304">
        <v>0</v>
      </c>
      <c r="N1304" t="s">
        <v>42</v>
      </c>
    </row>
    <row r="1305" spans="1:14" x14ac:dyDescent="0.25">
      <c r="A1305" t="s">
        <v>44</v>
      </c>
      <c r="B1305">
        <v>869.13400000000001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1.2300499999999999E-3</v>
      </c>
      <c r="L1305">
        <v>0.99990900000000005</v>
      </c>
      <c r="M1305">
        <v>0</v>
      </c>
      <c r="N1305" t="s">
        <v>42</v>
      </c>
    </row>
    <row r="1306" spans="1:14" x14ac:dyDescent="0.25">
      <c r="A1306" t="s">
        <v>44</v>
      </c>
      <c r="B1306">
        <v>879.49900000000002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1.2300499999999999E-3</v>
      </c>
      <c r="L1306">
        <v>0.99948300000000001</v>
      </c>
      <c r="M1306">
        <v>0</v>
      </c>
      <c r="N1306" t="s">
        <v>42</v>
      </c>
    </row>
    <row r="1307" spans="1:14" x14ac:dyDescent="0.25">
      <c r="A1307" t="s">
        <v>44</v>
      </c>
      <c r="B1307">
        <v>860.327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1.2300499999999999E-3</v>
      </c>
      <c r="L1307">
        <v>0.99997499999999995</v>
      </c>
      <c r="M1307">
        <v>0</v>
      </c>
      <c r="N1307" t="s">
        <v>42</v>
      </c>
    </row>
    <row r="1308" spans="1:14" x14ac:dyDescent="0.25">
      <c r="A1308" t="s">
        <v>44</v>
      </c>
      <c r="B1308">
        <v>876.52099999999996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1.2300600000000001E-3</v>
      </c>
      <c r="L1308">
        <v>0.99993299999999996</v>
      </c>
      <c r="M1308">
        <v>0</v>
      </c>
      <c r="N1308" t="s">
        <v>42</v>
      </c>
    </row>
    <row r="1309" spans="1:14" x14ac:dyDescent="0.25">
      <c r="A1309" t="s">
        <v>44</v>
      </c>
      <c r="B1309">
        <v>862.89300000000003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1.2300600000000001E-3</v>
      </c>
      <c r="L1309">
        <v>0.99981500000000001</v>
      </c>
      <c r="M1309">
        <v>0</v>
      </c>
      <c r="N1309" t="s">
        <v>42</v>
      </c>
    </row>
    <row r="1310" spans="1:14" x14ac:dyDescent="0.25">
      <c r="A1310" t="s">
        <v>44</v>
      </c>
      <c r="B1310">
        <v>880.43799999999999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1.2300499999999999E-3</v>
      </c>
      <c r="L1310">
        <v>0.99951699999999999</v>
      </c>
      <c r="M1310">
        <v>0</v>
      </c>
      <c r="N1310" t="s">
        <v>42</v>
      </c>
    </row>
    <row r="1311" spans="1:14" x14ac:dyDescent="0.25">
      <c r="A1311" t="s">
        <v>44</v>
      </c>
      <c r="B1311">
        <v>872.93899999999996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1.2300600000000001E-3</v>
      </c>
      <c r="L1311">
        <v>0.99973500000000004</v>
      </c>
      <c r="M1311">
        <v>0</v>
      </c>
      <c r="N1311" t="s">
        <v>42</v>
      </c>
    </row>
    <row r="1312" spans="1:14" x14ac:dyDescent="0.25">
      <c r="A1312" t="s">
        <v>44</v>
      </c>
      <c r="B1312">
        <v>892.58299999999997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1.2300499999999999E-3</v>
      </c>
      <c r="L1312">
        <v>0.99999800000000005</v>
      </c>
      <c r="M1312">
        <v>0</v>
      </c>
      <c r="N1312" t="s">
        <v>42</v>
      </c>
    </row>
    <row r="1313" spans="1:14" x14ac:dyDescent="0.25">
      <c r="A1313" t="s">
        <v>44</v>
      </c>
      <c r="B1313">
        <v>873.798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1.2300499999999999E-3</v>
      </c>
      <c r="L1313">
        <v>0.99994400000000006</v>
      </c>
      <c r="M1313">
        <v>0</v>
      </c>
      <c r="N1313" t="s">
        <v>42</v>
      </c>
    </row>
    <row r="1314" spans="1:14" x14ac:dyDescent="0.25">
      <c r="A1314" t="s">
        <v>44</v>
      </c>
      <c r="B1314">
        <v>875.00900000000001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1.2300499999999999E-3</v>
      </c>
      <c r="L1314">
        <v>0.99989399999999995</v>
      </c>
      <c r="M1314">
        <v>0</v>
      </c>
      <c r="N1314" t="s">
        <v>42</v>
      </c>
    </row>
    <row r="1315" spans="1:14" x14ac:dyDescent="0.25">
      <c r="A1315" t="s">
        <v>44</v>
      </c>
      <c r="B1315">
        <v>866.245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1.2300499999999999E-3</v>
      </c>
      <c r="L1315">
        <v>0.99902500000000005</v>
      </c>
      <c r="M1315">
        <v>0</v>
      </c>
      <c r="N1315" t="s">
        <v>42</v>
      </c>
    </row>
    <row r="1316" spans="1:14" x14ac:dyDescent="0.25">
      <c r="A1316" t="s">
        <v>44</v>
      </c>
      <c r="B1316">
        <v>880.24800000000005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1.2300499999999999E-3</v>
      </c>
      <c r="L1316">
        <v>0.999691</v>
      </c>
      <c r="M1316">
        <v>0</v>
      </c>
      <c r="N1316" t="s">
        <v>42</v>
      </c>
    </row>
    <row r="1317" spans="1:14" x14ac:dyDescent="0.25">
      <c r="A1317" t="s">
        <v>44</v>
      </c>
      <c r="B1317">
        <v>871.53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1.2300600000000001E-3</v>
      </c>
      <c r="L1317">
        <v>0.99996200000000002</v>
      </c>
      <c r="M1317">
        <v>0</v>
      </c>
      <c r="N1317" t="s">
        <v>42</v>
      </c>
    </row>
    <row r="1318" spans="1:14" x14ac:dyDescent="0.25">
      <c r="A1318" t="s">
        <v>44</v>
      </c>
      <c r="B1318">
        <v>879.024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1.2300499999999999E-3</v>
      </c>
      <c r="L1318">
        <v>0.99992899999999996</v>
      </c>
      <c r="M1318">
        <v>0</v>
      </c>
      <c r="N1318" t="s">
        <v>42</v>
      </c>
    </row>
    <row r="1319" spans="1:14" x14ac:dyDescent="0.25">
      <c r="A1319" t="s">
        <v>44</v>
      </c>
      <c r="B1319">
        <v>874.80200000000002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1.2300499999999999E-3</v>
      </c>
      <c r="L1319">
        <v>0.99987000000000004</v>
      </c>
      <c r="M1319">
        <v>0</v>
      </c>
      <c r="N1319" t="s">
        <v>42</v>
      </c>
    </row>
    <row r="1320" spans="1:14" x14ac:dyDescent="0.25">
      <c r="A1320" t="s">
        <v>44</v>
      </c>
      <c r="B1320">
        <v>865.20899999999995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1.2300499999999999E-3</v>
      </c>
      <c r="L1320">
        <v>0.99983599999999995</v>
      </c>
      <c r="M1320">
        <v>0</v>
      </c>
      <c r="N1320" t="s">
        <v>42</v>
      </c>
    </row>
    <row r="1321" spans="1:14" x14ac:dyDescent="0.25">
      <c r="A1321" t="s">
        <v>44</v>
      </c>
      <c r="B1321">
        <v>868.08399999999995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1.2300499999999999E-3</v>
      </c>
      <c r="L1321">
        <v>0.99910900000000002</v>
      </c>
      <c r="M1321">
        <v>0</v>
      </c>
      <c r="N1321" t="s">
        <v>42</v>
      </c>
    </row>
    <row r="1322" spans="1:14" x14ac:dyDescent="0.25">
      <c r="A1322" t="s">
        <v>44</v>
      </c>
      <c r="B1322">
        <v>871.68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1.2300499999999999E-3</v>
      </c>
      <c r="L1322">
        <v>0.99969699999999995</v>
      </c>
      <c r="M1322">
        <v>0</v>
      </c>
      <c r="N1322" t="s">
        <v>42</v>
      </c>
    </row>
    <row r="1323" spans="1:14" x14ac:dyDescent="0.25">
      <c r="A1323" t="s">
        <v>44</v>
      </c>
      <c r="B1323">
        <v>883.31399999999996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1.2300600000000001E-3</v>
      </c>
      <c r="L1323">
        <v>0.99842500000000001</v>
      </c>
      <c r="M1323">
        <v>0</v>
      </c>
      <c r="N1323" t="s">
        <v>42</v>
      </c>
    </row>
    <row r="1324" spans="1:14" x14ac:dyDescent="0.25">
      <c r="A1324" t="s">
        <v>44</v>
      </c>
      <c r="B1324">
        <v>863.97699999999998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1.2300499999999999E-3</v>
      </c>
      <c r="L1324">
        <v>0.99985500000000005</v>
      </c>
      <c r="M1324">
        <v>0</v>
      </c>
      <c r="N1324" t="s">
        <v>42</v>
      </c>
    </row>
    <row r="1325" spans="1:14" x14ac:dyDescent="0.25">
      <c r="A1325" t="s">
        <v>44</v>
      </c>
      <c r="B1325">
        <v>873.33799999999997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1.2300499999999999E-3</v>
      </c>
      <c r="L1325">
        <v>0.99928300000000003</v>
      </c>
      <c r="M1325">
        <v>0</v>
      </c>
      <c r="N1325" t="s">
        <v>42</v>
      </c>
    </row>
    <row r="1326" spans="1:14" x14ac:dyDescent="0.25">
      <c r="A1326" t="s">
        <v>44</v>
      </c>
      <c r="B1326">
        <v>875.79499999999996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1.2300499999999999E-3</v>
      </c>
      <c r="L1326">
        <v>0.99994300000000003</v>
      </c>
      <c r="M1326">
        <v>0</v>
      </c>
      <c r="N1326" t="s">
        <v>42</v>
      </c>
    </row>
    <row r="1327" spans="1:14" x14ac:dyDescent="0.25">
      <c r="A1327" t="s">
        <v>44</v>
      </c>
      <c r="B1327">
        <v>872.25400000000002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1.2300499999999999E-3</v>
      </c>
      <c r="L1327">
        <v>0.99982899999999997</v>
      </c>
      <c r="M1327">
        <v>0</v>
      </c>
      <c r="N1327" t="s">
        <v>42</v>
      </c>
    </row>
    <row r="1328" spans="1:14" x14ac:dyDescent="0.25">
      <c r="A1328" t="s">
        <v>44</v>
      </c>
      <c r="B1328">
        <v>871.03099999999995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1.2300499999999999E-3</v>
      </c>
      <c r="L1328">
        <v>0.99929699999999999</v>
      </c>
      <c r="M1328">
        <v>0</v>
      </c>
      <c r="N1328" t="s">
        <v>42</v>
      </c>
    </row>
    <row r="1329" spans="1:25" x14ac:dyDescent="0.25">
      <c r="A1329" t="s">
        <v>44</v>
      </c>
      <c r="B1329">
        <v>862.25400000000002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1.2300499999999999E-3</v>
      </c>
      <c r="L1329">
        <v>0.998946</v>
      </c>
      <c r="M1329">
        <v>0</v>
      </c>
      <c r="N1329" t="s">
        <v>42</v>
      </c>
    </row>
    <row r="1330" spans="1:25" x14ac:dyDescent="0.25">
      <c r="A1330" t="s">
        <v>44</v>
      </c>
      <c r="B1330">
        <v>880.97799999999995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1.2300499999999999E-3</v>
      </c>
      <c r="L1330">
        <v>0.99957300000000004</v>
      </c>
      <c r="M1330">
        <v>0</v>
      </c>
      <c r="N1330" t="s">
        <v>42</v>
      </c>
    </row>
    <row r="1331" spans="1:25" x14ac:dyDescent="0.25">
      <c r="A1331" t="s">
        <v>44</v>
      </c>
      <c r="B1331">
        <v>874.35400000000004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1.2300499999999999E-3</v>
      </c>
      <c r="L1331">
        <v>0.99992099999999995</v>
      </c>
      <c r="M1331">
        <v>0</v>
      </c>
      <c r="N1331" t="s">
        <v>42</v>
      </c>
    </row>
    <row r="1332" spans="1:25" x14ac:dyDescent="0.25">
      <c r="A1332" t="s">
        <v>44</v>
      </c>
      <c r="B1332">
        <v>885.73699999999997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1.2300600000000001E-3</v>
      </c>
      <c r="L1332">
        <v>0.99895699999999998</v>
      </c>
      <c r="M1332">
        <v>0</v>
      </c>
      <c r="N1332" t="s">
        <v>42</v>
      </c>
    </row>
    <row r="1333" spans="1:25" x14ac:dyDescent="0.25">
      <c r="A1333" t="s">
        <v>44</v>
      </c>
      <c r="B1333">
        <v>892.31600000000003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1.2300499999999999E-3</v>
      </c>
      <c r="L1333">
        <v>0.99996600000000002</v>
      </c>
      <c r="M1333">
        <v>0</v>
      </c>
      <c r="N1333" t="s">
        <v>42</v>
      </c>
    </row>
    <row r="1334" spans="1:25" x14ac:dyDescent="0.25">
      <c r="A1334" t="s">
        <v>44</v>
      </c>
      <c r="B1334">
        <v>932.78300000000002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1.2300600000000001E-3</v>
      </c>
      <c r="L1334">
        <v>0.99985999999999997</v>
      </c>
      <c r="M1334">
        <v>0</v>
      </c>
      <c r="N1334" t="s">
        <v>42</v>
      </c>
    </row>
    <row r="1335" spans="1:25" x14ac:dyDescent="0.25">
      <c r="A1335" t="s">
        <v>44</v>
      </c>
      <c r="B1335">
        <v>876.07500000000005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1.2300600000000001E-3</v>
      </c>
      <c r="L1335">
        <v>0.999942</v>
      </c>
      <c r="M1335">
        <v>0</v>
      </c>
      <c r="N1335" t="s">
        <v>42</v>
      </c>
    </row>
    <row r="1336" spans="1:25" x14ac:dyDescent="0.25">
      <c r="A1336" t="s">
        <v>44</v>
      </c>
      <c r="B1336">
        <v>880.72900000000004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1.2300600000000001E-3</v>
      </c>
      <c r="L1336">
        <v>0.99913099999999999</v>
      </c>
      <c r="M1336">
        <v>0</v>
      </c>
      <c r="N1336" t="s">
        <v>42</v>
      </c>
    </row>
    <row r="1337" spans="1:25" x14ac:dyDescent="0.25">
      <c r="A1337" t="s">
        <v>44</v>
      </c>
      <c r="B1337">
        <v>879.83500000000004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1.2300499999999999E-3</v>
      </c>
      <c r="L1337">
        <v>0.99999700000000002</v>
      </c>
      <c r="M1337">
        <v>0</v>
      </c>
      <c r="N1337" t="s">
        <v>42</v>
      </c>
    </row>
    <row r="1338" spans="1:25" x14ac:dyDescent="0.25">
      <c r="A1338" t="s">
        <v>44</v>
      </c>
      <c r="B1338">
        <v>884.423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1.2300600000000001E-3</v>
      </c>
      <c r="L1338">
        <v>0.99977499999999997</v>
      </c>
      <c r="M1338">
        <v>0</v>
      </c>
      <c r="N1338" t="s">
        <v>42</v>
      </c>
    </row>
    <row r="1339" spans="1:25" x14ac:dyDescent="0.25">
      <c r="A1339" t="s">
        <v>44</v>
      </c>
      <c r="B1339">
        <v>901.62400000000002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1.2300499999999999E-3</v>
      </c>
      <c r="L1339">
        <v>0.99979200000000001</v>
      </c>
      <c r="M1339">
        <v>0</v>
      </c>
      <c r="N1339" t="s">
        <v>42</v>
      </c>
    </row>
    <row r="1340" spans="1:25" x14ac:dyDescent="0.25">
      <c r="A1340" t="s">
        <v>44</v>
      </c>
      <c r="B1340">
        <v>881.22400000000005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1.2300499999999999E-3</v>
      </c>
      <c r="L1340">
        <v>0.99985500000000005</v>
      </c>
      <c r="M1340">
        <v>0</v>
      </c>
      <c r="N1340" t="s">
        <v>42</v>
      </c>
    </row>
    <row r="1341" spans="1:25" x14ac:dyDescent="0.25">
      <c r="A1341" t="s">
        <v>44</v>
      </c>
      <c r="B1341">
        <v>890.10799999999995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1.2300499999999999E-3</v>
      </c>
      <c r="L1341">
        <v>0.99846999999999997</v>
      </c>
      <c r="M1341">
        <v>0</v>
      </c>
      <c r="N1341" t="s">
        <v>42</v>
      </c>
    </row>
    <row r="1342" spans="1:25" x14ac:dyDescent="0.25">
      <c r="A1342" t="s">
        <v>44</v>
      </c>
      <c r="B1342">
        <v>878.78200000000004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1.2300499999999999E-3</v>
      </c>
      <c r="L1342">
        <v>0.99965199999999999</v>
      </c>
      <c r="M1342">
        <v>0</v>
      </c>
      <c r="N1342" t="s">
        <v>42</v>
      </c>
    </row>
    <row r="1343" spans="1:25" x14ac:dyDescent="0.25">
      <c r="A1343" t="s">
        <v>44</v>
      </c>
      <c r="B1343">
        <v>874.46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1.2300499999999999E-3</v>
      </c>
      <c r="L1343">
        <v>0.999977</v>
      </c>
      <c r="M1343">
        <v>0</v>
      </c>
      <c r="N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44</v>
      </c>
      <c r="B1344">
        <v>889.95299999999997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1.2300499999999999E-3</v>
      </c>
      <c r="L1344">
        <v>0.99904499999999996</v>
      </c>
      <c r="M1344">
        <v>0</v>
      </c>
      <c r="N1344" t="s">
        <v>42</v>
      </c>
      <c r="R1344">
        <f>AVERAGE(B1295:B1344)</f>
        <v>877.33449999999993</v>
      </c>
      <c r="S1344">
        <f>AVERAGE(C1295:C1344)</f>
        <v>0</v>
      </c>
      <c r="U1344">
        <f>_xlfn.VAR.P(B1295:B1344)</f>
        <v>132.20562513000004</v>
      </c>
      <c r="V1344">
        <f>_xlfn.VAR.P(C1295:C1344)</f>
        <v>0</v>
      </c>
      <c r="X1344">
        <f>1.96*SQRT(U1344)/50</f>
        <v>0.45072436344151984</v>
      </c>
      <c r="Y1344">
        <f>1.96*SQRT(V1344)/50</f>
        <v>0</v>
      </c>
    </row>
    <row r="1345" spans="1:13" x14ac:dyDescent="0.25">
      <c r="A1345" t="s">
        <v>45</v>
      </c>
      <c r="B1345">
        <v>43916.476600000002</v>
      </c>
      <c r="C1345" t="s">
        <v>36</v>
      </c>
    </row>
    <row r="1346" spans="1:13" x14ac:dyDescent="0.25">
      <c r="A1346" t="s">
        <v>46</v>
      </c>
      <c r="B1346">
        <v>767.37699999999995</v>
      </c>
      <c r="C1346">
        <v>766.83900000000006</v>
      </c>
      <c r="D1346">
        <v>766.77300000000002</v>
      </c>
      <c r="E1346">
        <v>765.81600000000003</v>
      </c>
      <c r="F1346">
        <v>45.692399999999999</v>
      </c>
      <c r="G1346">
        <v>0</v>
      </c>
      <c r="H1346">
        <v>31.528700000000001</v>
      </c>
      <c r="I1346">
        <v>0</v>
      </c>
      <c r="J1346">
        <v>1.2300499999999999E-3</v>
      </c>
      <c r="K1346">
        <v>0.99981100000000001</v>
      </c>
      <c r="L1346">
        <v>0</v>
      </c>
      <c r="M1346" t="s">
        <v>42</v>
      </c>
    </row>
    <row r="1347" spans="1:13" x14ac:dyDescent="0.25">
      <c r="A1347" t="s">
        <v>46</v>
      </c>
      <c r="B1347">
        <v>750.91399999999999</v>
      </c>
      <c r="C1347">
        <v>750.44200000000001</v>
      </c>
      <c r="D1347">
        <v>750.38699999999994</v>
      </c>
      <c r="E1347">
        <v>749.46799999999996</v>
      </c>
      <c r="F1347">
        <v>44.979799999999997</v>
      </c>
      <c r="G1347">
        <v>0</v>
      </c>
      <c r="H1347">
        <v>31.0426</v>
      </c>
      <c r="I1347">
        <v>0</v>
      </c>
      <c r="J1347">
        <v>1.2300499999999999E-3</v>
      </c>
      <c r="K1347">
        <v>0.99988699999999997</v>
      </c>
      <c r="L1347">
        <v>0</v>
      </c>
      <c r="M1347" t="s">
        <v>42</v>
      </c>
    </row>
    <row r="1348" spans="1:13" x14ac:dyDescent="0.25">
      <c r="A1348" t="s">
        <v>46</v>
      </c>
      <c r="B1348">
        <v>751.01700000000005</v>
      </c>
      <c r="C1348">
        <v>750.47400000000005</v>
      </c>
      <c r="D1348">
        <v>750.423</v>
      </c>
      <c r="E1348">
        <v>749.51</v>
      </c>
      <c r="F1348">
        <v>44.6965</v>
      </c>
      <c r="G1348">
        <v>0</v>
      </c>
      <c r="H1348">
        <v>30.9346</v>
      </c>
      <c r="I1348">
        <v>0</v>
      </c>
      <c r="J1348">
        <v>1.2300499999999999E-3</v>
      </c>
      <c r="K1348">
        <v>0.99990400000000002</v>
      </c>
      <c r="L1348">
        <v>0</v>
      </c>
      <c r="M1348" t="s">
        <v>42</v>
      </c>
    </row>
    <row r="1349" spans="1:13" x14ac:dyDescent="0.25">
      <c r="A1349" t="s">
        <v>46</v>
      </c>
      <c r="B1349">
        <v>755.88699999999994</v>
      </c>
      <c r="C1349">
        <v>755.40599999999995</v>
      </c>
      <c r="D1349">
        <v>755.34500000000003</v>
      </c>
      <c r="E1349">
        <v>754.41600000000005</v>
      </c>
      <c r="F1349">
        <v>45.079900000000002</v>
      </c>
      <c r="G1349">
        <v>0</v>
      </c>
      <c r="H1349">
        <v>31.118200000000002</v>
      </c>
      <c r="I1349">
        <v>0</v>
      </c>
      <c r="J1349">
        <v>1.2300499999999999E-3</v>
      </c>
      <c r="K1349">
        <v>0.99917199999999995</v>
      </c>
      <c r="L1349">
        <v>0</v>
      </c>
      <c r="M1349" t="s">
        <v>42</v>
      </c>
    </row>
    <row r="1350" spans="1:13" x14ac:dyDescent="0.25">
      <c r="A1350" t="s">
        <v>46</v>
      </c>
      <c r="B1350">
        <v>756.69200000000001</v>
      </c>
      <c r="C1350">
        <v>756.279</v>
      </c>
      <c r="D1350">
        <v>756.21600000000001</v>
      </c>
      <c r="E1350">
        <v>755.28599999999994</v>
      </c>
      <c r="F1350">
        <v>45.552500000000002</v>
      </c>
      <c r="G1350">
        <v>0</v>
      </c>
      <c r="H1350">
        <v>31.1555</v>
      </c>
      <c r="I1350">
        <v>0</v>
      </c>
      <c r="J1350">
        <v>1.2300499999999999E-3</v>
      </c>
      <c r="K1350">
        <v>0.997533</v>
      </c>
      <c r="L1350">
        <v>0</v>
      </c>
      <c r="M1350" t="s">
        <v>42</v>
      </c>
    </row>
    <row r="1351" spans="1:13" x14ac:dyDescent="0.25">
      <c r="A1351" t="s">
        <v>46</v>
      </c>
      <c r="B1351">
        <v>754.27200000000005</v>
      </c>
      <c r="C1351">
        <v>753.85900000000004</v>
      </c>
      <c r="D1351">
        <v>753.80200000000002</v>
      </c>
      <c r="E1351">
        <v>752.875</v>
      </c>
      <c r="F1351">
        <v>45.2742</v>
      </c>
      <c r="G1351">
        <v>0</v>
      </c>
      <c r="H1351">
        <v>31.204499999999999</v>
      </c>
      <c r="I1351">
        <v>0</v>
      </c>
      <c r="J1351">
        <v>1.2300600000000001E-3</v>
      </c>
      <c r="K1351">
        <v>0.99983699999999998</v>
      </c>
      <c r="L1351">
        <v>0</v>
      </c>
      <c r="M1351" t="s">
        <v>42</v>
      </c>
    </row>
    <row r="1352" spans="1:13" x14ac:dyDescent="0.25">
      <c r="A1352" t="s">
        <v>46</v>
      </c>
      <c r="B1352">
        <v>756.66800000000001</v>
      </c>
      <c r="C1352">
        <v>756.18499999999995</v>
      </c>
      <c r="D1352">
        <v>756.12800000000004</v>
      </c>
      <c r="E1352">
        <v>755.20100000000002</v>
      </c>
      <c r="F1352">
        <v>45.277999999999999</v>
      </c>
      <c r="G1352">
        <v>0</v>
      </c>
      <c r="H1352">
        <v>31.184200000000001</v>
      </c>
      <c r="I1352">
        <v>0</v>
      </c>
      <c r="J1352">
        <v>1.2300499999999999E-3</v>
      </c>
      <c r="K1352">
        <v>0.99993200000000004</v>
      </c>
      <c r="L1352">
        <v>0</v>
      </c>
      <c r="M1352" t="s">
        <v>42</v>
      </c>
    </row>
    <row r="1353" spans="1:13" x14ac:dyDescent="0.25">
      <c r="A1353" t="s">
        <v>46</v>
      </c>
      <c r="B1353">
        <v>763.423</v>
      </c>
      <c r="C1353">
        <v>762.94600000000003</v>
      </c>
      <c r="D1353">
        <v>762.88900000000001</v>
      </c>
      <c r="E1353">
        <v>761.95699999999999</v>
      </c>
      <c r="F1353">
        <v>45.192599999999999</v>
      </c>
      <c r="G1353">
        <v>0</v>
      </c>
      <c r="H1353">
        <v>31.413599999999999</v>
      </c>
      <c r="I1353">
        <v>0</v>
      </c>
      <c r="J1353">
        <v>1.2300600000000001E-3</v>
      </c>
      <c r="K1353">
        <v>0.99831899999999996</v>
      </c>
      <c r="L1353">
        <v>0</v>
      </c>
      <c r="M1353" t="s">
        <v>42</v>
      </c>
    </row>
    <row r="1354" spans="1:13" x14ac:dyDescent="0.25">
      <c r="A1354" t="s">
        <v>46</v>
      </c>
      <c r="B1354">
        <v>776.85599999999999</v>
      </c>
      <c r="C1354">
        <v>776.38300000000004</v>
      </c>
      <c r="D1354">
        <v>776.31700000000001</v>
      </c>
      <c r="E1354">
        <v>775.35299999999995</v>
      </c>
      <c r="F1354">
        <v>46.076799999999999</v>
      </c>
      <c r="G1354">
        <v>0</v>
      </c>
      <c r="H1354">
        <v>31.743600000000001</v>
      </c>
      <c r="I1354">
        <v>0</v>
      </c>
      <c r="J1354">
        <v>1.2300499999999999E-3</v>
      </c>
      <c r="K1354">
        <v>0.99972700000000003</v>
      </c>
      <c r="L1354">
        <v>0</v>
      </c>
      <c r="M1354" t="s">
        <v>42</v>
      </c>
    </row>
    <row r="1355" spans="1:13" x14ac:dyDescent="0.25">
      <c r="A1355" t="s">
        <v>46</v>
      </c>
      <c r="B1355">
        <v>824.04</v>
      </c>
      <c r="C1355">
        <v>823.56500000000005</v>
      </c>
      <c r="D1355">
        <v>823.48900000000003</v>
      </c>
      <c r="E1355">
        <v>822.45899999999995</v>
      </c>
      <c r="F1355">
        <v>48.391599999999997</v>
      </c>
      <c r="G1355">
        <v>0</v>
      </c>
      <c r="H1355">
        <v>33.139499999999998</v>
      </c>
      <c r="I1355">
        <v>0</v>
      </c>
      <c r="J1355">
        <v>1.2300499999999999E-3</v>
      </c>
      <c r="K1355">
        <v>0.99974099999999999</v>
      </c>
      <c r="L1355">
        <v>0</v>
      </c>
      <c r="M1355" t="s">
        <v>42</v>
      </c>
    </row>
    <row r="1356" spans="1:13" x14ac:dyDescent="0.25">
      <c r="A1356" t="s">
        <v>46</v>
      </c>
      <c r="B1356">
        <v>765.36599999999999</v>
      </c>
      <c r="C1356">
        <v>764.66700000000003</v>
      </c>
      <c r="D1356">
        <v>764.60400000000004</v>
      </c>
      <c r="E1356">
        <v>763.66899999999998</v>
      </c>
      <c r="F1356">
        <v>45.716999999999999</v>
      </c>
      <c r="G1356">
        <v>0</v>
      </c>
      <c r="H1356">
        <v>31.869700000000002</v>
      </c>
      <c r="I1356">
        <v>0</v>
      </c>
      <c r="J1356">
        <v>1.2300499999999999E-3</v>
      </c>
      <c r="K1356">
        <v>0.99995100000000003</v>
      </c>
      <c r="L1356">
        <v>0</v>
      </c>
      <c r="M1356" t="s">
        <v>42</v>
      </c>
    </row>
    <row r="1357" spans="1:13" x14ac:dyDescent="0.25">
      <c r="A1357" t="s">
        <v>46</v>
      </c>
      <c r="B1357">
        <v>774.07299999999998</v>
      </c>
      <c r="C1357">
        <v>773.59199999999998</v>
      </c>
      <c r="D1357">
        <v>773.529</v>
      </c>
      <c r="E1357">
        <v>772.57899999999995</v>
      </c>
      <c r="F1357">
        <v>45.941299999999998</v>
      </c>
      <c r="G1357">
        <v>0</v>
      </c>
      <c r="H1357">
        <v>31.667300000000001</v>
      </c>
      <c r="I1357">
        <v>0</v>
      </c>
      <c r="J1357">
        <v>1.2300499999999999E-3</v>
      </c>
      <c r="K1357">
        <v>0.99998200000000004</v>
      </c>
      <c r="L1357">
        <v>0</v>
      </c>
      <c r="M1357" t="s">
        <v>42</v>
      </c>
    </row>
    <row r="1358" spans="1:13" x14ac:dyDescent="0.25">
      <c r="A1358" t="s">
        <v>46</v>
      </c>
      <c r="B1358">
        <v>763.67600000000004</v>
      </c>
      <c r="C1358">
        <v>763.26499999999999</v>
      </c>
      <c r="D1358">
        <v>763.20100000000002</v>
      </c>
      <c r="E1358">
        <v>762.25900000000001</v>
      </c>
      <c r="F1358">
        <v>46.154800000000002</v>
      </c>
      <c r="G1358">
        <v>0</v>
      </c>
      <c r="H1358">
        <v>31.5792</v>
      </c>
      <c r="I1358">
        <v>0</v>
      </c>
      <c r="J1358">
        <v>1.2300499999999999E-3</v>
      </c>
      <c r="K1358">
        <v>0.99945899999999999</v>
      </c>
      <c r="L1358">
        <v>0</v>
      </c>
      <c r="M1358" t="s">
        <v>42</v>
      </c>
    </row>
    <row r="1359" spans="1:13" x14ac:dyDescent="0.25">
      <c r="A1359" t="s">
        <v>46</v>
      </c>
      <c r="B1359">
        <v>810.41399999999999</v>
      </c>
      <c r="C1359">
        <v>809.93499999999995</v>
      </c>
      <c r="D1359">
        <v>809.86400000000003</v>
      </c>
      <c r="E1359">
        <v>808.87199999999996</v>
      </c>
      <c r="F1359">
        <v>47.280099999999997</v>
      </c>
      <c r="G1359">
        <v>0</v>
      </c>
      <c r="H1359">
        <v>32.715600000000002</v>
      </c>
      <c r="I1359">
        <v>0</v>
      </c>
      <c r="J1359">
        <v>1.2300799999999999E-3</v>
      </c>
      <c r="K1359">
        <v>0.99912000000000001</v>
      </c>
      <c r="L1359">
        <v>0</v>
      </c>
      <c r="M1359" t="s">
        <v>42</v>
      </c>
    </row>
    <row r="1360" spans="1:13" x14ac:dyDescent="0.25">
      <c r="A1360" t="s">
        <v>46</v>
      </c>
      <c r="B1360">
        <v>762.68399999999997</v>
      </c>
      <c r="C1360">
        <v>762.26499999999999</v>
      </c>
      <c r="D1360">
        <v>762.20399999999995</v>
      </c>
      <c r="E1360">
        <v>761.23400000000004</v>
      </c>
      <c r="F1360">
        <v>45.732700000000001</v>
      </c>
      <c r="G1360">
        <v>0</v>
      </c>
      <c r="H1360">
        <v>31.601299999999998</v>
      </c>
      <c r="I1360">
        <v>0</v>
      </c>
      <c r="J1360">
        <v>1.2300499999999999E-3</v>
      </c>
      <c r="K1360">
        <v>0.99919199999999997</v>
      </c>
      <c r="L1360">
        <v>0</v>
      </c>
      <c r="M1360" t="s">
        <v>42</v>
      </c>
    </row>
    <row r="1361" spans="1:13" x14ac:dyDescent="0.25">
      <c r="A1361" t="s">
        <v>46</v>
      </c>
      <c r="B1361">
        <v>764.02800000000002</v>
      </c>
      <c r="C1361">
        <v>763.61400000000003</v>
      </c>
      <c r="D1361">
        <v>763.55600000000004</v>
      </c>
      <c r="E1361">
        <v>762.62</v>
      </c>
      <c r="F1361">
        <v>45.7271</v>
      </c>
      <c r="G1361">
        <v>0</v>
      </c>
      <c r="H1361">
        <v>31.829699999999999</v>
      </c>
      <c r="I1361">
        <v>0</v>
      </c>
      <c r="J1361">
        <v>1.2300499999999999E-3</v>
      </c>
      <c r="K1361">
        <v>0.99995800000000001</v>
      </c>
      <c r="L1361">
        <v>0</v>
      </c>
      <c r="M1361" t="s">
        <v>42</v>
      </c>
    </row>
    <row r="1362" spans="1:13" x14ac:dyDescent="0.25">
      <c r="A1362" t="s">
        <v>46</v>
      </c>
      <c r="B1362">
        <v>764.82</v>
      </c>
      <c r="C1362">
        <v>763.91</v>
      </c>
      <c r="D1362">
        <v>763.84699999999998</v>
      </c>
      <c r="E1362">
        <v>762.90300000000002</v>
      </c>
      <c r="F1362">
        <v>45.402299999999997</v>
      </c>
      <c r="G1362">
        <v>0</v>
      </c>
      <c r="H1362">
        <v>31.475899999999999</v>
      </c>
      <c r="I1362">
        <v>0</v>
      </c>
      <c r="J1362">
        <v>1.2300600000000001E-3</v>
      </c>
      <c r="K1362">
        <v>0.99990299999999999</v>
      </c>
      <c r="L1362">
        <v>0</v>
      </c>
      <c r="M1362" t="s">
        <v>42</v>
      </c>
    </row>
    <row r="1363" spans="1:13" x14ac:dyDescent="0.25">
      <c r="A1363" t="s">
        <v>46</v>
      </c>
      <c r="B1363">
        <v>759.36800000000005</v>
      </c>
      <c r="C1363">
        <v>758.95100000000002</v>
      </c>
      <c r="D1363">
        <v>758.89099999999996</v>
      </c>
      <c r="E1363">
        <v>757.96600000000001</v>
      </c>
      <c r="F1363">
        <v>45.171399999999998</v>
      </c>
      <c r="G1363">
        <v>0</v>
      </c>
      <c r="H1363">
        <v>31.241499999999998</v>
      </c>
      <c r="I1363">
        <v>0</v>
      </c>
      <c r="J1363">
        <v>1.2300499999999999E-3</v>
      </c>
      <c r="K1363">
        <v>0.999915</v>
      </c>
      <c r="L1363">
        <v>0</v>
      </c>
      <c r="M1363" t="s">
        <v>42</v>
      </c>
    </row>
    <row r="1364" spans="1:13" x14ac:dyDescent="0.25">
      <c r="A1364" t="s">
        <v>46</v>
      </c>
      <c r="B1364">
        <v>760.077</v>
      </c>
      <c r="C1364">
        <v>759.63400000000001</v>
      </c>
      <c r="D1364">
        <v>759.57100000000003</v>
      </c>
      <c r="E1364">
        <v>758.64</v>
      </c>
      <c r="F1364">
        <v>45.489400000000003</v>
      </c>
      <c r="G1364">
        <v>0</v>
      </c>
      <c r="H1364">
        <v>31.495999999999999</v>
      </c>
      <c r="I1364">
        <v>0</v>
      </c>
      <c r="J1364">
        <v>1.2300499999999999E-3</v>
      </c>
      <c r="K1364">
        <v>0.99999700000000002</v>
      </c>
      <c r="L1364">
        <v>0</v>
      </c>
      <c r="M1364" t="s">
        <v>42</v>
      </c>
    </row>
    <row r="1365" spans="1:13" x14ac:dyDescent="0.25">
      <c r="A1365" t="s">
        <v>46</v>
      </c>
      <c r="B1365">
        <v>758.77800000000002</v>
      </c>
      <c r="C1365">
        <v>758.28200000000004</v>
      </c>
      <c r="D1365">
        <v>758.226</v>
      </c>
      <c r="E1365">
        <v>757.29</v>
      </c>
      <c r="F1365">
        <v>45.387999999999998</v>
      </c>
      <c r="G1365">
        <v>0</v>
      </c>
      <c r="H1365">
        <v>31.3264</v>
      </c>
      <c r="I1365">
        <v>0</v>
      </c>
      <c r="J1365">
        <v>1.2300499999999999E-3</v>
      </c>
      <c r="K1365">
        <v>0.99999400000000005</v>
      </c>
      <c r="L1365">
        <v>0</v>
      </c>
      <c r="M1365" t="s">
        <v>42</v>
      </c>
    </row>
    <row r="1366" spans="1:13" x14ac:dyDescent="0.25">
      <c r="A1366" t="s">
        <v>46</v>
      </c>
      <c r="B1366">
        <v>760.13300000000004</v>
      </c>
      <c r="C1366">
        <v>759.70399999999995</v>
      </c>
      <c r="D1366">
        <v>759.64400000000001</v>
      </c>
      <c r="E1366">
        <v>758.70399999999995</v>
      </c>
      <c r="F1366">
        <v>45.636299999999999</v>
      </c>
      <c r="G1366">
        <v>0</v>
      </c>
      <c r="H1366">
        <v>31.2652</v>
      </c>
      <c r="I1366">
        <v>0</v>
      </c>
      <c r="J1366">
        <v>1.2300499999999999E-3</v>
      </c>
      <c r="K1366">
        <v>0.99967399999999995</v>
      </c>
      <c r="L1366">
        <v>0</v>
      </c>
      <c r="M1366" t="s">
        <v>42</v>
      </c>
    </row>
    <row r="1367" spans="1:13" x14ac:dyDescent="0.25">
      <c r="A1367" t="s">
        <v>46</v>
      </c>
      <c r="B1367">
        <v>754.65499999999997</v>
      </c>
      <c r="C1367">
        <v>754.17600000000004</v>
      </c>
      <c r="D1367">
        <v>754.12099999999998</v>
      </c>
      <c r="E1367">
        <v>753.19600000000003</v>
      </c>
      <c r="F1367">
        <v>44.801499999999997</v>
      </c>
      <c r="G1367">
        <v>0</v>
      </c>
      <c r="H1367">
        <v>31.135999999999999</v>
      </c>
      <c r="I1367">
        <v>0</v>
      </c>
      <c r="J1367">
        <v>1.2300600000000001E-3</v>
      </c>
      <c r="K1367">
        <v>0.99795900000000004</v>
      </c>
      <c r="L1367">
        <v>0</v>
      </c>
      <c r="M1367" t="s">
        <v>42</v>
      </c>
    </row>
    <row r="1368" spans="1:13" x14ac:dyDescent="0.25">
      <c r="A1368" t="s">
        <v>46</v>
      </c>
      <c r="B1368">
        <v>759.80499999999995</v>
      </c>
      <c r="C1368">
        <v>759.298</v>
      </c>
      <c r="D1368">
        <v>759.23900000000003</v>
      </c>
      <c r="E1368">
        <v>758.303</v>
      </c>
      <c r="F1368">
        <v>45.099499999999999</v>
      </c>
      <c r="G1368">
        <v>0</v>
      </c>
      <c r="H1368">
        <v>31.225100000000001</v>
      </c>
      <c r="I1368">
        <v>0</v>
      </c>
      <c r="J1368">
        <v>1.2300499999999999E-3</v>
      </c>
      <c r="K1368">
        <v>0.99987499999999996</v>
      </c>
      <c r="L1368">
        <v>0</v>
      </c>
      <c r="M1368" t="s">
        <v>42</v>
      </c>
    </row>
    <row r="1369" spans="1:13" x14ac:dyDescent="0.25">
      <c r="A1369" t="s">
        <v>46</v>
      </c>
      <c r="B1369">
        <v>760.548</v>
      </c>
      <c r="C1369">
        <v>760.05</v>
      </c>
      <c r="D1369">
        <v>759.99300000000005</v>
      </c>
      <c r="E1369">
        <v>759.05700000000002</v>
      </c>
      <c r="F1369">
        <v>45.496000000000002</v>
      </c>
      <c r="G1369">
        <v>0</v>
      </c>
      <c r="H1369">
        <v>31.3462</v>
      </c>
      <c r="I1369">
        <v>0</v>
      </c>
      <c r="J1369">
        <v>1.2300600000000001E-3</v>
      </c>
      <c r="K1369">
        <v>0.99895900000000004</v>
      </c>
      <c r="L1369">
        <v>0</v>
      </c>
      <c r="M1369" t="s">
        <v>42</v>
      </c>
    </row>
    <row r="1370" spans="1:13" x14ac:dyDescent="0.25">
      <c r="A1370" t="s">
        <v>46</v>
      </c>
      <c r="B1370">
        <v>758.18</v>
      </c>
      <c r="C1370">
        <v>757.78099999999995</v>
      </c>
      <c r="D1370">
        <v>757.72199999999998</v>
      </c>
      <c r="E1370">
        <v>756.79499999999996</v>
      </c>
      <c r="F1370">
        <v>45.056899999999999</v>
      </c>
      <c r="G1370">
        <v>0</v>
      </c>
      <c r="H1370">
        <v>31.1449</v>
      </c>
      <c r="I1370">
        <v>0</v>
      </c>
      <c r="J1370">
        <v>1.2300499999999999E-3</v>
      </c>
      <c r="K1370">
        <v>0.99860800000000005</v>
      </c>
      <c r="L1370">
        <v>0</v>
      </c>
      <c r="M1370" t="s">
        <v>42</v>
      </c>
    </row>
    <row r="1371" spans="1:13" x14ac:dyDescent="0.25">
      <c r="A1371" t="s">
        <v>46</v>
      </c>
      <c r="B1371">
        <v>747.846</v>
      </c>
      <c r="C1371">
        <v>747.36500000000001</v>
      </c>
      <c r="D1371">
        <v>747.31200000000001</v>
      </c>
      <c r="E1371">
        <v>746.39300000000003</v>
      </c>
      <c r="F1371">
        <v>44.8581</v>
      </c>
      <c r="G1371">
        <v>0</v>
      </c>
      <c r="H1371">
        <v>30.941099999999999</v>
      </c>
      <c r="I1371">
        <v>0</v>
      </c>
      <c r="J1371">
        <v>1.2300499999999999E-3</v>
      </c>
      <c r="K1371">
        <v>0.99927699999999997</v>
      </c>
      <c r="L1371">
        <v>0</v>
      </c>
      <c r="M1371" t="s">
        <v>42</v>
      </c>
    </row>
    <row r="1372" spans="1:13" x14ac:dyDescent="0.25">
      <c r="A1372" t="s">
        <v>46</v>
      </c>
      <c r="B1372">
        <v>753.92700000000002</v>
      </c>
      <c r="C1372">
        <v>753.51</v>
      </c>
      <c r="D1372">
        <v>753.45600000000002</v>
      </c>
      <c r="E1372">
        <v>752.53099999999995</v>
      </c>
      <c r="F1372">
        <v>45.0779</v>
      </c>
      <c r="G1372">
        <v>0</v>
      </c>
      <c r="H1372">
        <v>31.078700000000001</v>
      </c>
      <c r="I1372">
        <v>0</v>
      </c>
      <c r="J1372">
        <v>1.2300499999999999E-3</v>
      </c>
      <c r="K1372">
        <v>0.99983999999999995</v>
      </c>
      <c r="L1372">
        <v>0</v>
      </c>
      <c r="M1372" t="s">
        <v>42</v>
      </c>
    </row>
    <row r="1373" spans="1:13" x14ac:dyDescent="0.25">
      <c r="A1373" t="s">
        <v>46</v>
      </c>
      <c r="B1373">
        <v>763.476</v>
      </c>
      <c r="C1373">
        <v>762.995</v>
      </c>
      <c r="D1373">
        <v>762.93600000000004</v>
      </c>
      <c r="E1373">
        <v>761.99599999999998</v>
      </c>
      <c r="F1373">
        <v>45.524900000000002</v>
      </c>
      <c r="G1373">
        <v>0</v>
      </c>
      <c r="H1373">
        <v>31.424299999999999</v>
      </c>
      <c r="I1373">
        <v>0</v>
      </c>
      <c r="J1373">
        <v>1.2300499999999999E-3</v>
      </c>
      <c r="K1373">
        <v>0.99981399999999998</v>
      </c>
      <c r="L1373">
        <v>0</v>
      </c>
      <c r="M1373" t="s">
        <v>42</v>
      </c>
    </row>
    <row r="1374" spans="1:13" x14ac:dyDescent="0.25">
      <c r="A1374" t="s">
        <v>46</v>
      </c>
      <c r="B1374">
        <v>755.16399999999999</v>
      </c>
      <c r="C1374">
        <v>754.31799999999998</v>
      </c>
      <c r="D1374">
        <v>754.26199999999994</v>
      </c>
      <c r="E1374">
        <v>753.33</v>
      </c>
      <c r="F1374">
        <v>45.3459</v>
      </c>
      <c r="G1374">
        <v>0</v>
      </c>
      <c r="H1374">
        <v>31.167300000000001</v>
      </c>
      <c r="I1374">
        <v>0</v>
      </c>
      <c r="J1374">
        <v>1.2300499999999999E-3</v>
      </c>
      <c r="K1374">
        <v>0.99951699999999999</v>
      </c>
      <c r="L1374">
        <v>0</v>
      </c>
      <c r="M1374" t="s">
        <v>42</v>
      </c>
    </row>
    <row r="1375" spans="1:13" x14ac:dyDescent="0.25">
      <c r="A1375" t="s">
        <v>46</v>
      </c>
      <c r="B1375">
        <v>753.65300000000002</v>
      </c>
      <c r="C1375">
        <v>753.17399999999998</v>
      </c>
      <c r="D1375">
        <v>753.12199999999996</v>
      </c>
      <c r="E1375">
        <v>752.20600000000002</v>
      </c>
      <c r="F1375">
        <v>45.051400000000001</v>
      </c>
      <c r="G1375">
        <v>0</v>
      </c>
      <c r="H1375">
        <v>31.0913</v>
      </c>
      <c r="I1375">
        <v>0</v>
      </c>
      <c r="J1375">
        <v>1.2300499999999999E-3</v>
      </c>
      <c r="K1375">
        <v>0.99936800000000003</v>
      </c>
      <c r="L1375">
        <v>0</v>
      </c>
      <c r="M1375" t="s">
        <v>42</v>
      </c>
    </row>
    <row r="1376" spans="1:13" x14ac:dyDescent="0.25">
      <c r="A1376" t="s">
        <v>46</v>
      </c>
      <c r="B1376">
        <v>759.05</v>
      </c>
      <c r="C1376">
        <v>758.56299999999999</v>
      </c>
      <c r="D1376">
        <v>758.50699999999995</v>
      </c>
      <c r="E1376">
        <v>757.572</v>
      </c>
      <c r="F1376">
        <v>45.375500000000002</v>
      </c>
      <c r="G1376">
        <v>0</v>
      </c>
      <c r="H1376">
        <v>31.2849</v>
      </c>
      <c r="I1376">
        <v>0</v>
      </c>
      <c r="J1376">
        <v>1.2300600000000001E-3</v>
      </c>
      <c r="K1376">
        <v>0.99998500000000001</v>
      </c>
      <c r="L1376">
        <v>0</v>
      </c>
      <c r="M1376" t="s">
        <v>42</v>
      </c>
    </row>
    <row r="1377" spans="1:13" x14ac:dyDescent="0.25">
      <c r="A1377" t="s">
        <v>46</v>
      </c>
      <c r="B1377">
        <v>754.78700000000003</v>
      </c>
      <c r="C1377">
        <v>754.30499999999995</v>
      </c>
      <c r="D1377">
        <v>754.25</v>
      </c>
      <c r="E1377">
        <v>753.32600000000002</v>
      </c>
      <c r="F1377">
        <v>45.240400000000001</v>
      </c>
      <c r="G1377">
        <v>0</v>
      </c>
      <c r="H1377">
        <v>31.126799999999999</v>
      </c>
      <c r="I1377">
        <v>0</v>
      </c>
      <c r="J1377">
        <v>1.2300499999999999E-3</v>
      </c>
      <c r="K1377">
        <v>0.99976799999999999</v>
      </c>
      <c r="L1377">
        <v>0</v>
      </c>
      <c r="M1377" t="s">
        <v>42</v>
      </c>
    </row>
    <row r="1378" spans="1:13" x14ac:dyDescent="0.25">
      <c r="A1378" t="s">
        <v>46</v>
      </c>
      <c r="B1378">
        <v>751.68200000000002</v>
      </c>
      <c r="C1378">
        <v>751.26700000000005</v>
      </c>
      <c r="D1378">
        <v>751.20899999999995</v>
      </c>
      <c r="E1378">
        <v>750.29300000000001</v>
      </c>
      <c r="F1378">
        <v>45.261200000000002</v>
      </c>
      <c r="G1378">
        <v>0</v>
      </c>
      <c r="H1378">
        <v>31.0334</v>
      </c>
      <c r="I1378">
        <v>0</v>
      </c>
      <c r="J1378">
        <v>1.2300499999999999E-3</v>
      </c>
      <c r="K1378">
        <v>0.99970599999999998</v>
      </c>
      <c r="L1378">
        <v>0</v>
      </c>
      <c r="M1378" t="s">
        <v>42</v>
      </c>
    </row>
    <row r="1379" spans="1:13" x14ac:dyDescent="0.25">
      <c r="A1379" t="s">
        <v>46</v>
      </c>
      <c r="B1379">
        <v>760.37699999999995</v>
      </c>
      <c r="C1379">
        <v>759.89700000000005</v>
      </c>
      <c r="D1379">
        <v>759.84100000000001</v>
      </c>
      <c r="E1379">
        <v>758.90800000000002</v>
      </c>
      <c r="F1379">
        <v>45.470799999999997</v>
      </c>
      <c r="G1379">
        <v>0</v>
      </c>
      <c r="H1379">
        <v>31.231999999999999</v>
      </c>
      <c r="I1379">
        <v>0</v>
      </c>
      <c r="J1379">
        <v>1.2300499999999999E-3</v>
      </c>
      <c r="K1379">
        <v>0.99963000000000002</v>
      </c>
      <c r="L1379">
        <v>0</v>
      </c>
      <c r="M1379" t="s">
        <v>42</v>
      </c>
    </row>
    <row r="1380" spans="1:13" x14ac:dyDescent="0.25">
      <c r="A1380" t="s">
        <v>46</v>
      </c>
      <c r="B1380">
        <v>752.54</v>
      </c>
      <c r="C1380">
        <v>752.05899999999997</v>
      </c>
      <c r="D1380">
        <v>752.005</v>
      </c>
      <c r="E1380">
        <v>751.08799999999997</v>
      </c>
      <c r="F1380">
        <v>44.738700000000001</v>
      </c>
      <c r="G1380">
        <v>0</v>
      </c>
      <c r="H1380">
        <v>31.026499999999999</v>
      </c>
      <c r="I1380">
        <v>0</v>
      </c>
      <c r="J1380">
        <v>1.2300499999999999E-3</v>
      </c>
      <c r="K1380">
        <v>0.99942399999999998</v>
      </c>
      <c r="L1380">
        <v>0</v>
      </c>
      <c r="M1380" t="s">
        <v>42</v>
      </c>
    </row>
    <row r="1381" spans="1:13" x14ac:dyDescent="0.25">
      <c r="A1381" t="s">
        <v>46</v>
      </c>
      <c r="B1381">
        <v>765.971</v>
      </c>
      <c r="C1381">
        <v>765.05899999999997</v>
      </c>
      <c r="D1381">
        <v>764.99400000000003</v>
      </c>
      <c r="E1381">
        <v>764.04899999999998</v>
      </c>
      <c r="F1381">
        <v>45.636699999999998</v>
      </c>
      <c r="G1381">
        <v>0</v>
      </c>
      <c r="H1381">
        <v>31.531300000000002</v>
      </c>
      <c r="I1381">
        <v>0</v>
      </c>
      <c r="J1381">
        <v>1.2300499999999999E-3</v>
      </c>
      <c r="K1381">
        <v>0.99990500000000004</v>
      </c>
      <c r="L1381">
        <v>0</v>
      </c>
      <c r="M1381" t="s">
        <v>42</v>
      </c>
    </row>
    <row r="1382" spans="1:13" x14ac:dyDescent="0.25">
      <c r="A1382" t="s">
        <v>46</v>
      </c>
      <c r="B1382">
        <v>767.50800000000004</v>
      </c>
      <c r="C1382">
        <v>767.03</v>
      </c>
      <c r="D1382">
        <v>766.96600000000001</v>
      </c>
      <c r="E1382">
        <v>766.03</v>
      </c>
      <c r="F1382">
        <v>45.877699999999997</v>
      </c>
      <c r="G1382">
        <v>0</v>
      </c>
      <c r="H1382">
        <v>31.5779</v>
      </c>
      <c r="I1382">
        <v>0</v>
      </c>
      <c r="J1382">
        <v>1.2300499999999999E-3</v>
      </c>
      <c r="K1382">
        <v>0.99987499999999996</v>
      </c>
      <c r="L1382">
        <v>0</v>
      </c>
      <c r="M1382" t="s">
        <v>42</v>
      </c>
    </row>
    <row r="1383" spans="1:13" x14ac:dyDescent="0.25">
      <c r="A1383" t="s">
        <v>46</v>
      </c>
      <c r="B1383">
        <v>764.41700000000003</v>
      </c>
      <c r="C1383">
        <v>763.54899999999998</v>
      </c>
      <c r="D1383">
        <v>763.48800000000006</v>
      </c>
      <c r="E1383">
        <v>762.55899999999997</v>
      </c>
      <c r="F1383">
        <v>45.768799999999999</v>
      </c>
      <c r="G1383">
        <v>0</v>
      </c>
      <c r="H1383">
        <v>31.522200000000002</v>
      </c>
      <c r="I1383">
        <v>0</v>
      </c>
      <c r="J1383">
        <v>1.2300600000000001E-3</v>
      </c>
      <c r="K1383">
        <v>0.99978599999999995</v>
      </c>
      <c r="L1383">
        <v>0</v>
      </c>
      <c r="M1383" t="s">
        <v>42</v>
      </c>
    </row>
    <row r="1384" spans="1:13" x14ac:dyDescent="0.25">
      <c r="A1384" t="s">
        <v>46</v>
      </c>
      <c r="B1384">
        <v>763.03200000000004</v>
      </c>
      <c r="C1384">
        <v>762.55899999999997</v>
      </c>
      <c r="D1384">
        <v>762.49800000000005</v>
      </c>
      <c r="E1384">
        <v>761.55700000000002</v>
      </c>
      <c r="F1384">
        <v>45.667200000000001</v>
      </c>
      <c r="G1384">
        <v>0</v>
      </c>
      <c r="H1384">
        <v>31.617799999999999</v>
      </c>
      <c r="I1384">
        <v>0</v>
      </c>
      <c r="J1384">
        <v>1.2300499999999999E-3</v>
      </c>
      <c r="K1384">
        <v>0.99986699999999995</v>
      </c>
      <c r="L1384">
        <v>0</v>
      </c>
      <c r="M1384" t="s">
        <v>42</v>
      </c>
    </row>
    <row r="1385" spans="1:13" x14ac:dyDescent="0.25">
      <c r="A1385" t="s">
        <v>46</v>
      </c>
      <c r="B1385">
        <v>763.05600000000004</v>
      </c>
      <c r="C1385">
        <v>762.577</v>
      </c>
      <c r="D1385">
        <v>762.51499999999999</v>
      </c>
      <c r="E1385">
        <v>761.58699999999999</v>
      </c>
      <c r="F1385">
        <v>45.844900000000003</v>
      </c>
      <c r="G1385">
        <v>0</v>
      </c>
      <c r="H1385">
        <v>31.1431</v>
      </c>
      <c r="I1385">
        <v>0</v>
      </c>
      <c r="J1385">
        <v>1.2300499999999999E-3</v>
      </c>
      <c r="K1385">
        <v>0.99983</v>
      </c>
      <c r="L1385">
        <v>0</v>
      </c>
      <c r="M1385" t="s">
        <v>42</v>
      </c>
    </row>
    <row r="1386" spans="1:13" x14ac:dyDescent="0.25">
      <c r="A1386" t="s">
        <v>46</v>
      </c>
      <c r="B1386">
        <v>777.07899999999995</v>
      </c>
      <c r="C1386">
        <v>776.59799999999996</v>
      </c>
      <c r="D1386">
        <v>776.53300000000002</v>
      </c>
      <c r="E1386">
        <v>775.57100000000003</v>
      </c>
      <c r="F1386">
        <v>46.1494</v>
      </c>
      <c r="G1386">
        <v>0</v>
      </c>
      <c r="H1386">
        <v>31.876100000000001</v>
      </c>
      <c r="I1386">
        <v>0</v>
      </c>
      <c r="J1386">
        <v>1.2300499999999999E-3</v>
      </c>
      <c r="K1386">
        <v>0.99968699999999999</v>
      </c>
      <c r="L1386">
        <v>0</v>
      </c>
      <c r="M1386" t="s">
        <v>42</v>
      </c>
    </row>
    <row r="1387" spans="1:13" x14ac:dyDescent="0.25">
      <c r="A1387" t="s">
        <v>46</v>
      </c>
      <c r="B1387">
        <v>757.43899999999996</v>
      </c>
      <c r="C1387">
        <v>756.92200000000003</v>
      </c>
      <c r="D1387">
        <v>756.85900000000004</v>
      </c>
      <c r="E1387">
        <v>755.91700000000003</v>
      </c>
      <c r="F1387">
        <v>45.211599999999997</v>
      </c>
      <c r="G1387">
        <v>0</v>
      </c>
      <c r="H1387">
        <v>31.108000000000001</v>
      </c>
      <c r="I1387">
        <v>0</v>
      </c>
      <c r="J1387">
        <v>1.2300499999999999E-3</v>
      </c>
      <c r="K1387">
        <v>0.99890299999999999</v>
      </c>
      <c r="L1387">
        <v>0</v>
      </c>
      <c r="M1387" t="s">
        <v>42</v>
      </c>
    </row>
    <row r="1388" spans="1:13" x14ac:dyDescent="0.25">
      <c r="A1388" t="s">
        <v>46</v>
      </c>
      <c r="B1388">
        <v>772.36900000000003</v>
      </c>
      <c r="C1388">
        <v>771.798</v>
      </c>
      <c r="D1388">
        <v>771.73199999999997</v>
      </c>
      <c r="E1388">
        <v>770.77599999999995</v>
      </c>
      <c r="F1388">
        <v>46.053800000000003</v>
      </c>
      <c r="G1388">
        <v>0</v>
      </c>
      <c r="H1388">
        <v>31.5427</v>
      </c>
      <c r="I1388">
        <v>0</v>
      </c>
      <c r="J1388">
        <v>1.2300600000000001E-3</v>
      </c>
      <c r="K1388">
        <v>0.99845099999999998</v>
      </c>
      <c r="L1388">
        <v>0</v>
      </c>
      <c r="M1388" t="s">
        <v>42</v>
      </c>
    </row>
    <row r="1389" spans="1:13" x14ac:dyDescent="0.25">
      <c r="A1389" t="s">
        <v>46</v>
      </c>
      <c r="B1389">
        <v>763.49400000000003</v>
      </c>
      <c r="C1389">
        <v>763.01199999999994</v>
      </c>
      <c r="D1389">
        <v>762.923</v>
      </c>
      <c r="E1389">
        <v>761.97799999999995</v>
      </c>
      <c r="F1389">
        <v>45.836799999999997</v>
      </c>
      <c r="G1389">
        <v>0</v>
      </c>
      <c r="H1389">
        <v>31.453099999999999</v>
      </c>
      <c r="I1389">
        <v>0</v>
      </c>
      <c r="J1389">
        <v>1.2300499999999999E-3</v>
      </c>
      <c r="K1389">
        <v>0.99990000000000001</v>
      </c>
      <c r="L1389">
        <v>0</v>
      </c>
      <c r="M1389" t="s">
        <v>42</v>
      </c>
    </row>
    <row r="1390" spans="1:13" x14ac:dyDescent="0.25">
      <c r="A1390" t="s">
        <v>46</v>
      </c>
      <c r="B1390">
        <v>759.14200000000005</v>
      </c>
      <c r="C1390">
        <v>758.72699999999998</v>
      </c>
      <c r="D1390">
        <v>758.66899999999998</v>
      </c>
      <c r="E1390">
        <v>757.73</v>
      </c>
      <c r="F1390">
        <v>45.3095</v>
      </c>
      <c r="G1390">
        <v>0</v>
      </c>
      <c r="H1390">
        <v>31.2639</v>
      </c>
      <c r="I1390">
        <v>0</v>
      </c>
      <c r="J1390">
        <v>1.2300499999999999E-3</v>
      </c>
      <c r="K1390">
        <v>0.99987499999999996</v>
      </c>
      <c r="L1390">
        <v>0</v>
      </c>
      <c r="M1390" t="s">
        <v>42</v>
      </c>
    </row>
    <row r="1391" spans="1:13" x14ac:dyDescent="0.25">
      <c r="A1391" t="s">
        <v>46</v>
      </c>
      <c r="B1391">
        <v>767.28399999999999</v>
      </c>
      <c r="C1391">
        <v>766.67399999999998</v>
      </c>
      <c r="D1391">
        <v>766.60799999999995</v>
      </c>
      <c r="E1391">
        <v>765.654</v>
      </c>
      <c r="F1391">
        <v>45.939399999999999</v>
      </c>
      <c r="G1391">
        <v>0</v>
      </c>
      <c r="H1391">
        <v>31.630500000000001</v>
      </c>
      <c r="I1391">
        <v>0</v>
      </c>
      <c r="J1391">
        <v>1.2300499999999999E-3</v>
      </c>
      <c r="K1391">
        <v>0.99973500000000004</v>
      </c>
      <c r="L1391">
        <v>0</v>
      </c>
      <c r="M1391" t="s">
        <v>42</v>
      </c>
    </row>
    <row r="1392" spans="1:13" x14ac:dyDescent="0.25">
      <c r="A1392" t="s">
        <v>46</v>
      </c>
      <c r="B1392">
        <v>778.69200000000001</v>
      </c>
      <c r="C1392">
        <v>778.09299999999996</v>
      </c>
      <c r="D1392">
        <v>778.02099999999996</v>
      </c>
      <c r="E1392">
        <v>777.03899999999999</v>
      </c>
      <c r="F1392">
        <v>46.2562</v>
      </c>
      <c r="G1392">
        <v>0</v>
      </c>
      <c r="H1392">
        <v>31.8674</v>
      </c>
      <c r="I1392">
        <v>0</v>
      </c>
      <c r="J1392">
        <v>1.2300499999999999E-3</v>
      </c>
      <c r="K1392">
        <v>0.99977800000000006</v>
      </c>
      <c r="L1392">
        <v>0</v>
      </c>
      <c r="M1392" t="s">
        <v>42</v>
      </c>
    </row>
    <row r="1393" spans="1:25" x14ac:dyDescent="0.25">
      <c r="A1393" t="s">
        <v>46</v>
      </c>
      <c r="B1393">
        <v>751.73400000000004</v>
      </c>
      <c r="C1393">
        <v>751.36699999999996</v>
      </c>
      <c r="D1393">
        <v>751.31</v>
      </c>
      <c r="E1393">
        <v>750.38800000000003</v>
      </c>
      <c r="F1393">
        <v>45.010100000000001</v>
      </c>
      <c r="G1393">
        <v>0</v>
      </c>
      <c r="H1393">
        <v>31.059100000000001</v>
      </c>
      <c r="I1393">
        <v>0</v>
      </c>
      <c r="J1393">
        <v>1.2300600000000001E-3</v>
      </c>
      <c r="K1393">
        <v>0.99979499999999999</v>
      </c>
      <c r="L1393">
        <v>0</v>
      </c>
      <c r="M1393" t="s">
        <v>42</v>
      </c>
    </row>
    <row r="1394" spans="1:25" x14ac:dyDescent="0.25">
      <c r="A1394" t="s">
        <v>46</v>
      </c>
      <c r="B1394">
        <v>772.71799999999996</v>
      </c>
      <c r="C1394">
        <v>772.221</v>
      </c>
      <c r="D1394">
        <v>772.15700000000004</v>
      </c>
      <c r="E1394">
        <v>771.19</v>
      </c>
      <c r="F1394">
        <v>45.545499999999997</v>
      </c>
      <c r="G1394">
        <v>0</v>
      </c>
      <c r="H1394">
        <v>31.906300000000002</v>
      </c>
      <c r="I1394">
        <v>0</v>
      </c>
      <c r="J1394">
        <v>1.2300499999999999E-3</v>
      </c>
      <c r="K1394">
        <v>0.99946800000000002</v>
      </c>
      <c r="L1394">
        <v>0</v>
      </c>
      <c r="M1394" t="s">
        <v>42</v>
      </c>
    </row>
    <row r="1395" spans="1:25" x14ac:dyDescent="0.25">
      <c r="A1395" t="s">
        <v>46</v>
      </c>
      <c r="B1395">
        <v>763.25099999999998</v>
      </c>
      <c r="C1395">
        <v>762.68200000000002</v>
      </c>
      <c r="D1395">
        <v>762.61599999999999</v>
      </c>
      <c r="E1395">
        <v>761.66499999999996</v>
      </c>
      <c r="F1395">
        <v>45.614100000000001</v>
      </c>
      <c r="G1395">
        <v>0</v>
      </c>
      <c r="H1395">
        <v>31.2637</v>
      </c>
      <c r="I1395">
        <v>0</v>
      </c>
      <c r="J1395">
        <v>1.2300499999999999E-3</v>
      </c>
      <c r="K1395">
        <v>0.99876699999999996</v>
      </c>
      <c r="L1395">
        <v>0</v>
      </c>
      <c r="M1395" t="s">
        <v>42</v>
      </c>
    </row>
    <row r="1396" spans="1:25" x14ac:dyDescent="0.25">
      <c r="A1396" t="s">
        <v>46</v>
      </c>
      <c r="B1396">
        <v>770.74199999999996</v>
      </c>
      <c r="C1396">
        <v>770.29700000000003</v>
      </c>
      <c r="D1396">
        <v>770.22900000000004</v>
      </c>
      <c r="E1396">
        <v>769.279</v>
      </c>
      <c r="F1396">
        <v>45.648899999999998</v>
      </c>
      <c r="G1396">
        <v>0</v>
      </c>
      <c r="H1396">
        <v>31.7407</v>
      </c>
      <c r="I1396">
        <v>0</v>
      </c>
      <c r="J1396">
        <v>1.2300499999999999E-3</v>
      </c>
      <c r="K1396">
        <v>0.99930300000000005</v>
      </c>
      <c r="L1396">
        <v>0</v>
      </c>
      <c r="M1396" t="s">
        <v>42</v>
      </c>
    </row>
    <row r="1397" spans="1:25" x14ac:dyDescent="0.25">
      <c r="A1397" t="s">
        <v>46</v>
      </c>
      <c r="B1397">
        <v>759.93</v>
      </c>
      <c r="C1397">
        <v>759.38900000000001</v>
      </c>
      <c r="D1397">
        <v>759.327</v>
      </c>
      <c r="E1397">
        <v>758.38699999999994</v>
      </c>
      <c r="F1397">
        <v>45.173400000000001</v>
      </c>
      <c r="G1397">
        <v>0</v>
      </c>
      <c r="H1397">
        <v>31.3917</v>
      </c>
      <c r="I1397">
        <v>0</v>
      </c>
      <c r="J1397">
        <v>1.2300499999999999E-3</v>
      </c>
      <c r="K1397">
        <v>0.99958400000000003</v>
      </c>
      <c r="L1397">
        <v>0</v>
      </c>
      <c r="M1397" t="s">
        <v>42</v>
      </c>
    </row>
    <row r="1398" spans="1:25" x14ac:dyDescent="0.25">
      <c r="A1398" t="s">
        <v>46</v>
      </c>
      <c r="B1398">
        <v>762.87099999999998</v>
      </c>
      <c r="C1398">
        <v>762.471</v>
      </c>
      <c r="D1398">
        <v>762.40899999999999</v>
      </c>
      <c r="E1398">
        <v>761.45899999999995</v>
      </c>
      <c r="F1398">
        <v>45.431800000000003</v>
      </c>
      <c r="G1398">
        <v>0</v>
      </c>
      <c r="H1398">
        <v>31.452300000000001</v>
      </c>
      <c r="I1398">
        <v>0</v>
      </c>
      <c r="J1398">
        <v>1.2300499999999999E-3</v>
      </c>
      <c r="K1398">
        <v>0.99970899999999996</v>
      </c>
      <c r="L1398">
        <v>0</v>
      </c>
      <c r="M1398" t="s">
        <v>42</v>
      </c>
    </row>
    <row r="1399" spans="1:25" x14ac:dyDescent="0.25">
      <c r="A1399" t="s">
        <v>46</v>
      </c>
      <c r="B1399">
        <v>765.67100000000005</v>
      </c>
      <c r="C1399">
        <v>765.16</v>
      </c>
      <c r="D1399">
        <v>765.101</v>
      </c>
      <c r="E1399">
        <v>764.16200000000003</v>
      </c>
      <c r="F1399">
        <v>45.412799999999997</v>
      </c>
      <c r="G1399">
        <v>0</v>
      </c>
      <c r="H1399">
        <v>31.466999999999999</v>
      </c>
      <c r="I1399">
        <v>0</v>
      </c>
      <c r="J1399">
        <v>1.2300499999999999E-3</v>
      </c>
      <c r="K1399">
        <v>0.99972799999999995</v>
      </c>
      <c r="L1399">
        <v>0</v>
      </c>
      <c r="M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46</v>
      </c>
      <c r="B1400">
        <v>756.28899999999999</v>
      </c>
      <c r="C1400">
        <v>755.80799999999999</v>
      </c>
      <c r="D1400">
        <v>755.74699999999996</v>
      </c>
      <c r="E1400">
        <v>754.81299999999999</v>
      </c>
      <c r="F1400">
        <v>45.1892</v>
      </c>
      <c r="G1400">
        <v>0</v>
      </c>
      <c r="H1400">
        <v>31.0745</v>
      </c>
      <c r="I1400">
        <v>0</v>
      </c>
      <c r="J1400">
        <v>1.2300499999999999E-3</v>
      </c>
      <c r="K1400">
        <v>0.99994499999999997</v>
      </c>
      <c r="L1400">
        <v>0</v>
      </c>
      <c r="M1400" t="s">
        <v>42</v>
      </c>
      <c r="R1400">
        <f>AVERAGE(B1351:B1400)</f>
        <v>764.14109999999982</v>
      </c>
      <c r="S1400">
        <f>AVERAGE(C1351:C1400)</f>
        <v>763.63015999999971</v>
      </c>
      <c r="U1400">
        <f>_xlfn.VAR.P(B1351:B1400)</f>
        <v>165.32986764999978</v>
      </c>
      <c r="V1400">
        <f>_xlfn.VAR.P(C1351:C1400)</f>
        <v>165.15021221440009</v>
      </c>
      <c r="X1400">
        <f>1.96*SQRT(U1400)/50</f>
        <v>0.50403619693995749</v>
      </c>
      <c r="Y1400">
        <f>1.96*SQRT(V1400)/50</f>
        <v>0.5037622674408393</v>
      </c>
    </row>
    <row r="1401" spans="1:25" x14ac:dyDescent="0.25">
      <c r="A1401" t="s">
        <v>46</v>
      </c>
      <c r="B1401">
        <v>38273.4427</v>
      </c>
      <c r="C1401" t="s">
        <v>36</v>
      </c>
    </row>
    <row r="1402" spans="1:25" x14ac:dyDescent="0.25">
      <c r="A1402" t="s">
        <v>47</v>
      </c>
      <c r="B1402">
        <v>10867.5</v>
      </c>
      <c r="C1402">
        <v>6283.71</v>
      </c>
      <c r="D1402">
        <v>6245.33</v>
      </c>
      <c r="E1402">
        <v>6243.44</v>
      </c>
      <c r="F1402">
        <v>126.93600000000001</v>
      </c>
      <c r="G1402">
        <v>314.31799999999998</v>
      </c>
      <c r="H1402">
        <v>106.471</v>
      </c>
      <c r="I1402">
        <v>1.2300499999999999E-3</v>
      </c>
      <c r="J1402">
        <v>0.99975899999999995</v>
      </c>
      <c r="K1402">
        <v>0</v>
      </c>
      <c r="L1402" t="s">
        <v>42</v>
      </c>
    </row>
    <row r="1403" spans="1:25" x14ac:dyDescent="0.25">
      <c r="A1403" t="s">
        <v>47</v>
      </c>
      <c r="B1403">
        <v>10725.5</v>
      </c>
      <c r="C1403">
        <v>6215.85</v>
      </c>
      <c r="D1403">
        <v>6178.58</v>
      </c>
      <c r="E1403">
        <v>6176.78</v>
      </c>
      <c r="F1403">
        <v>126.22499999999999</v>
      </c>
      <c r="G1403">
        <v>319.96499999999997</v>
      </c>
      <c r="H1403">
        <v>105.578</v>
      </c>
      <c r="I1403">
        <v>1.2300499999999999E-3</v>
      </c>
      <c r="J1403">
        <v>0.99978199999999995</v>
      </c>
      <c r="K1403">
        <v>0</v>
      </c>
      <c r="L1403" t="s">
        <v>42</v>
      </c>
    </row>
    <row r="1404" spans="1:25" x14ac:dyDescent="0.25">
      <c r="A1404" t="s">
        <v>47</v>
      </c>
      <c r="B1404">
        <v>10829.4</v>
      </c>
      <c r="C1404">
        <v>6273.13</v>
      </c>
      <c r="D1404">
        <v>6235.54</v>
      </c>
      <c r="E1404">
        <v>6233.68</v>
      </c>
      <c r="F1404">
        <v>126.056</v>
      </c>
      <c r="G1404">
        <v>324.81</v>
      </c>
      <c r="H1404">
        <v>106.57</v>
      </c>
      <c r="I1404">
        <v>1.2300499999999999E-3</v>
      </c>
      <c r="J1404">
        <v>0.99985199999999996</v>
      </c>
      <c r="K1404">
        <v>0</v>
      </c>
      <c r="L1404" t="s">
        <v>42</v>
      </c>
    </row>
    <row r="1405" spans="1:25" x14ac:dyDescent="0.25">
      <c r="A1405" t="s">
        <v>47</v>
      </c>
      <c r="B1405">
        <v>10795.1</v>
      </c>
      <c r="C1405">
        <v>6266.35</v>
      </c>
      <c r="D1405">
        <v>6228.49</v>
      </c>
      <c r="E1405">
        <v>6226.68</v>
      </c>
      <c r="F1405">
        <v>127.476</v>
      </c>
      <c r="G1405">
        <v>308.40699999999998</v>
      </c>
      <c r="H1405">
        <v>107.005</v>
      </c>
      <c r="I1405">
        <v>1.2300499999999999E-3</v>
      </c>
      <c r="J1405">
        <v>0.99933799999999995</v>
      </c>
      <c r="K1405">
        <v>0</v>
      </c>
      <c r="L1405" t="s">
        <v>42</v>
      </c>
    </row>
    <row r="1406" spans="1:25" x14ac:dyDescent="0.25">
      <c r="A1406" t="s">
        <v>47</v>
      </c>
      <c r="B1406">
        <v>11347.2</v>
      </c>
      <c r="C1406">
        <v>6517.05</v>
      </c>
      <c r="D1406">
        <v>6473.64</v>
      </c>
      <c r="E1406">
        <v>6471.71</v>
      </c>
      <c r="F1406">
        <v>133.09399999999999</v>
      </c>
      <c r="G1406">
        <v>322.80099999999999</v>
      </c>
      <c r="H1406">
        <v>109.092</v>
      </c>
      <c r="I1406">
        <v>1.2300499999999999E-3</v>
      </c>
      <c r="J1406">
        <v>0.99985900000000005</v>
      </c>
      <c r="K1406">
        <v>0</v>
      </c>
      <c r="L1406" t="s">
        <v>42</v>
      </c>
    </row>
    <row r="1407" spans="1:25" x14ac:dyDescent="0.25">
      <c r="A1407" t="s">
        <v>47</v>
      </c>
      <c r="B1407">
        <v>10775.2</v>
      </c>
      <c r="C1407">
        <v>6277.93</v>
      </c>
      <c r="D1407">
        <v>6239.57</v>
      </c>
      <c r="E1407">
        <v>6237.75</v>
      </c>
      <c r="F1407">
        <v>128.31200000000001</v>
      </c>
      <c r="G1407">
        <v>309.75</v>
      </c>
      <c r="H1407">
        <v>106.72799999999999</v>
      </c>
      <c r="I1407">
        <v>1.2300499999999999E-3</v>
      </c>
      <c r="J1407">
        <v>0.99969600000000003</v>
      </c>
      <c r="K1407">
        <v>0</v>
      </c>
      <c r="L1407" t="s">
        <v>42</v>
      </c>
    </row>
    <row r="1408" spans="1:25" x14ac:dyDescent="0.25">
      <c r="A1408" t="s">
        <v>47</v>
      </c>
      <c r="B1408">
        <v>10745.3</v>
      </c>
      <c r="C1408">
        <v>6255.47</v>
      </c>
      <c r="D1408">
        <v>6217.69</v>
      </c>
      <c r="E1408">
        <v>6215.89</v>
      </c>
      <c r="F1408">
        <v>126.095</v>
      </c>
      <c r="G1408">
        <v>309.27199999999999</v>
      </c>
      <c r="H1408">
        <v>106.116</v>
      </c>
      <c r="I1408">
        <v>1.2300600000000001E-3</v>
      </c>
      <c r="J1408">
        <v>0.99939900000000004</v>
      </c>
      <c r="K1408">
        <v>0</v>
      </c>
      <c r="L1408" t="s">
        <v>42</v>
      </c>
    </row>
    <row r="1409" spans="1:12" x14ac:dyDescent="0.25">
      <c r="A1409" t="s">
        <v>47</v>
      </c>
      <c r="B1409">
        <v>10818.5</v>
      </c>
      <c r="C1409">
        <v>6303.54</v>
      </c>
      <c r="D1409">
        <v>6266.24</v>
      </c>
      <c r="E1409">
        <v>6264.37</v>
      </c>
      <c r="F1409">
        <v>127.637</v>
      </c>
      <c r="G1409">
        <v>309.589</v>
      </c>
      <c r="H1409">
        <v>106.79900000000001</v>
      </c>
      <c r="I1409">
        <v>1.23007E-3</v>
      </c>
      <c r="J1409">
        <v>0.99942500000000001</v>
      </c>
      <c r="K1409">
        <v>0</v>
      </c>
      <c r="L1409" t="s">
        <v>42</v>
      </c>
    </row>
    <row r="1410" spans="1:12" x14ac:dyDescent="0.25">
      <c r="A1410" t="s">
        <v>47</v>
      </c>
      <c r="B1410">
        <v>10753.9</v>
      </c>
      <c r="C1410">
        <v>6225.64</v>
      </c>
      <c r="D1410">
        <v>6187.24</v>
      </c>
      <c r="E1410">
        <v>6185.43</v>
      </c>
      <c r="F1410">
        <v>127.63</v>
      </c>
      <c r="G1410">
        <v>306.25700000000001</v>
      </c>
      <c r="H1410">
        <v>105.41800000000001</v>
      </c>
      <c r="I1410">
        <v>1.2300499999999999E-3</v>
      </c>
      <c r="J1410">
        <v>0.99998399999999998</v>
      </c>
      <c r="K1410">
        <v>0</v>
      </c>
      <c r="L1410" t="s">
        <v>42</v>
      </c>
    </row>
    <row r="1411" spans="1:12" x14ac:dyDescent="0.25">
      <c r="A1411" t="s">
        <v>47</v>
      </c>
      <c r="B1411">
        <v>11096.2</v>
      </c>
      <c r="C1411">
        <v>6547.69</v>
      </c>
      <c r="D1411">
        <v>6507.04</v>
      </c>
      <c r="E1411">
        <v>6505.11</v>
      </c>
      <c r="F1411">
        <v>132.886</v>
      </c>
      <c r="G1411">
        <v>319.41000000000003</v>
      </c>
      <c r="H1411">
        <v>109.32899999999999</v>
      </c>
      <c r="I1411">
        <v>1.2300499999999999E-3</v>
      </c>
      <c r="J1411">
        <v>0.99985800000000002</v>
      </c>
      <c r="K1411">
        <v>0</v>
      </c>
      <c r="L1411" t="s">
        <v>42</v>
      </c>
    </row>
    <row r="1412" spans="1:12" x14ac:dyDescent="0.25">
      <c r="A1412" t="s">
        <v>47</v>
      </c>
      <c r="B1412">
        <v>10780.9</v>
      </c>
      <c r="C1412">
        <v>6241.65</v>
      </c>
      <c r="D1412">
        <v>6204.63</v>
      </c>
      <c r="E1412">
        <v>6202.85</v>
      </c>
      <c r="F1412">
        <v>126.767</v>
      </c>
      <c r="G1412">
        <v>312.30099999999999</v>
      </c>
      <c r="H1412">
        <v>105.889</v>
      </c>
      <c r="I1412">
        <v>1.2300499999999999E-3</v>
      </c>
      <c r="J1412">
        <v>0.99999899999999997</v>
      </c>
      <c r="K1412">
        <v>0</v>
      </c>
      <c r="L1412" t="s">
        <v>42</v>
      </c>
    </row>
    <row r="1413" spans="1:12" x14ac:dyDescent="0.25">
      <c r="A1413" t="s">
        <v>47</v>
      </c>
      <c r="B1413">
        <v>10721.4</v>
      </c>
      <c r="C1413">
        <v>6238.07</v>
      </c>
      <c r="D1413">
        <v>6200.17</v>
      </c>
      <c r="E1413">
        <v>6198.22</v>
      </c>
      <c r="F1413">
        <v>126.88800000000001</v>
      </c>
      <c r="G1413">
        <v>310.78300000000002</v>
      </c>
      <c r="H1413">
        <v>105.849</v>
      </c>
      <c r="I1413">
        <v>1.2300499999999999E-3</v>
      </c>
      <c r="J1413">
        <v>0.99915100000000001</v>
      </c>
      <c r="K1413">
        <v>0</v>
      </c>
      <c r="L1413" t="s">
        <v>42</v>
      </c>
    </row>
    <row r="1414" spans="1:12" x14ac:dyDescent="0.25">
      <c r="A1414" t="s">
        <v>47</v>
      </c>
      <c r="B1414">
        <v>10872</v>
      </c>
      <c r="C1414">
        <v>6353.79</v>
      </c>
      <c r="D1414">
        <v>6312.72</v>
      </c>
      <c r="E1414">
        <v>6310.8</v>
      </c>
      <c r="F1414">
        <v>130.678</v>
      </c>
      <c r="G1414">
        <v>327.39600000000002</v>
      </c>
      <c r="H1414">
        <v>106.80800000000001</v>
      </c>
      <c r="I1414">
        <v>1.2300600000000001E-3</v>
      </c>
      <c r="J1414">
        <v>0.99951999999999996</v>
      </c>
      <c r="K1414">
        <v>0</v>
      </c>
      <c r="L1414" t="s">
        <v>42</v>
      </c>
    </row>
    <row r="1415" spans="1:12" x14ac:dyDescent="0.25">
      <c r="A1415" t="s">
        <v>47</v>
      </c>
      <c r="B1415">
        <v>11068.3</v>
      </c>
      <c r="C1415">
        <v>6428.12</v>
      </c>
      <c r="D1415">
        <v>6385</v>
      </c>
      <c r="E1415">
        <v>6383.11</v>
      </c>
      <c r="F1415">
        <v>131.536</v>
      </c>
      <c r="G1415">
        <v>321.23899999999998</v>
      </c>
      <c r="H1415">
        <v>108.626</v>
      </c>
      <c r="I1415">
        <v>1.2300499999999999E-3</v>
      </c>
      <c r="J1415">
        <v>0.99961</v>
      </c>
      <c r="K1415">
        <v>0</v>
      </c>
      <c r="L1415" t="s">
        <v>42</v>
      </c>
    </row>
    <row r="1416" spans="1:12" x14ac:dyDescent="0.25">
      <c r="A1416" t="s">
        <v>47</v>
      </c>
      <c r="B1416">
        <v>10934.4</v>
      </c>
      <c r="C1416">
        <v>6302.58</v>
      </c>
      <c r="D1416">
        <v>6263.42</v>
      </c>
      <c r="E1416">
        <v>6261.6</v>
      </c>
      <c r="F1416">
        <v>128.614</v>
      </c>
      <c r="G1416">
        <v>320.44099999999997</v>
      </c>
      <c r="H1416">
        <v>106.80800000000001</v>
      </c>
      <c r="I1416">
        <v>1.2300499999999999E-3</v>
      </c>
      <c r="J1416">
        <v>0.99995299999999998</v>
      </c>
      <c r="K1416">
        <v>0</v>
      </c>
      <c r="L1416" t="s">
        <v>42</v>
      </c>
    </row>
    <row r="1417" spans="1:12" x14ac:dyDescent="0.25">
      <c r="A1417" t="s">
        <v>47</v>
      </c>
      <c r="B1417">
        <v>10846.2</v>
      </c>
      <c r="C1417">
        <v>6173.47</v>
      </c>
      <c r="D1417">
        <v>6136.65</v>
      </c>
      <c r="E1417">
        <v>6134.84</v>
      </c>
      <c r="F1417">
        <v>125.63</v>
      </c>
      <c r="G1417">
        <v>306.24200000000002</v>
      </c>
      <c r="H1417">
        <v>105.042</v>
      </c>
      <c r="I1417">
        <v>1.2300600000000001E-3</v>
      </c>
      <c r="J1417">
        <v>0.99952799999999997</v>
      </c>
      <c r="K1417">
        <v>0</v>
      </c>
      <c r="L1417" t="s">
        <v>42</v>
      </c>
    </row>
    <row r="1418" spans="1:12" x14ac:dyDescent="0.25">
      <c r="A1418" t="s">
        <v>47</v>
      </c>
      <c r="B1418">
        <v>10856.5</v>
      </c>
      <c r="C1418">
        <v>6322.89</v>
      </c>
      <c r="D1418">
        <v>6284.15</v>
      </c>
      <c r="E1418">
        <v>6282.26</v>
      </c>
      <c r="F1418">
        <v>128.31200000000001</v>
      </c>
      <c r="G1418">
        <v>316.392</v>
      </c>
      <c r="H1418">
        <v>106.383</v>
      </c>
      <c r="I1418">
        <v>1.2300499999999999E-3</v>
      </c>
      <c r="J1418">
        <v>0.99865800000000005</v>
      </c>
      <c r="K1418">
        <v>0</v>
      </c>
      <c r="L1418" t="s">
        <v>42</v>
      </c>
    </row>
    <row r="1419" spans="1:12" x14ac:dyDescent="0.25">
      <c r="A1419" t="s">
        <v>47</v>
      </c>
      <c r="B1419">
        <v>10797.2</v>
      </c>
      <c r="C1419">
        <v>6322.48</v>
      </c>
      <c r="D1419">
        <v>6283.97</v>
      </c>
      <c r="E1419">
        <v>6282.17</v>
      </c>
      <c r="F1419">
        <v>127.73699999999999</v>
      </c>
      <c r="G1419">
        <v>316.02</v>
      </c>
      <c r="H1419">
        <v>106.73399999999999</v>
      </c>
      <c r="I1419">
        <v>1.2300600000000001E-3</v>
      </c>
      <c r="J1419">
        <v>0.99946500000000005</v>
      </c>
      <c r="K1419">
        <v>0</v>
      </c>
      <c r="L1419" t="s">
        <v>42</v>
      </c>
    </row>
    <row r="1420" spans="1:12" x14ac:dyDescent="0.25">
      <c r="A1420" t="s">
        <v>47</v>
      </c>
      <c r="B1420">
        <v>10758.9</v>
      </c>
      <c r="C1420">
        <v>6216.4</v>
      </c>
      <c r="D1420">
        <v>6178.58</v>
      </c>
      <c r="E1420">
        <v>6176.81</v>
      </c>
      <c r="F1420">
        <v>126.976</v>
      </c>
      <c r="G1420">
        <v>320.03500000000003</v>
      </c>
      <c r="H1420">
        <v>105.589</v>
      </c>
      <c r="I1420">
        <v>1.2300499999999999E-3</v>
      </c>
      <c r="J1420">
        <v>0.99958199999999997</v>
      </c>
      <c r="K1420">
        <v>0</v>
      </c>
      <c r="L1420" t="s">
        <v>42</v>
      </c>
    </row>
    <row r="1421" spans="1:12" x14ac:dyDescent="0.25">
      <c r="A1421" t="s">
        <v>47</v>
      </c>
      <c r="B1421">
        <v>10694.4</v>
      </c>
      <c r="C1421">
        <v>6268.67</v>
      </c>
      <c r="D1421">
        <v>6230.6</v>
      </c>
      <c r="E1421">
        <v>6228.78</v>
      </c>
      <c r="F1421">
        <v>127.70099999999999</v>
      </c>
      <c r="G1421">
        <v>309.14699999999999</v>
      </c>
      <c r="H1421">
        <v>106.36799999999999</v>
      </c>
      <c r="I1421">
        <v>1.2300499999999999E-3</v>
      </c>
      <c r="J1421">
        <v>0.99993500000000002</v>
      </c>
      <c r="K1421">
        <v>0</v>
      </c>
      <c r="L1421" t="s">
        <v>42</v>
      </c>
    </row>
    <row r="1422" spans="1:12" x14ac:dyDescent="0.25">
      <c r="A1422" t="s">
        <v>47</v>
      </c>
      <c r="B1422">
        <v>10595.9</v>
      </c>
      <c r="C1422">
        <v>6205.87</v>
      </c>
      <c r="D1422">
        <v>6168.11</v>
      </c>
      <c r="E1422">
        <v>6166.29</v>
      </c>
      <c r="F1422">
        <v>126.81399999999999</v>
      </c>
      <c r="G1422">
        <v>309.89100000000002</v>
      </c>
      <c r="H1422">
        <v>105.56100000000001</v>
      </c>
      <c r="I1422">
        <v>1.2300499999999999E-3</v>
      </c>
      <c r="J1422">
        <v>0.99999300000000002</v>
      </c>
      <c r="K1422">
        <v>0</v>
      </c>
      <c r="L1422" t="s">
        <v>42</v>
      </c>
    </row>
    <row r="1423" spans="1:12" x14ac:dyDescent="0.25">
      <c r="A1423" t="s">
        <v>47</v>
      </c>
      <c r="B1423">
        <v>10713.2</v>
      </c>
      <c r="C1423">
        <v>6259.49</v>
      </c>
      <c r="D1423">
        <v>6221.93</v>
      </c>
      <c r="E1423">
        <v>6220.1</v>
      </c>
      <c r="F1423">
        <v>127.55200000000001</v>
      </c>
      <c r="G1423">
        <v>315.47000000000003</v>
      </c>
      <c r="H1423">
        <v>106.17100000000001</v>
      </c>
      <c r="I1423">
        <v>1.2300499999999999E-3</v>
      </c>
      <c r="J1423">
        <v>0.99946100000000004</v>
      </c>
      <c r="K1423">
        <v>0</v>
      </c>
      <c r="L1423" t="s">
        <v>42</v>
      </c>
    </row>
    <row r="1424" spans="1:12" x14ac:dyDescent="0.25">
      <c r="A1424" t="s">
        <v>47</v>
      </c>
      <c r="B1424">
        <v>10648.3</v>
      </c>
      <c r="C1424">
        <v>6254</v>
      </c>
      <c r="D1424">
        <v>6216.62</v>
      </c>
      <c r="E1424">
        <v>6214.82</v>
      </c>
      <c r="F1424">
        <v>127.26</v>
      </c>
      <c r="G1424">
        <v>324.12700000000001</v>
      </c>
      <c r="H1424">
        <v>106.264</v>
      </c>
      <c r="I1424">
        <v>1.2300600000000001E-3</v>
      </c>
      <c r="J1424">
        <v>0.99863100000000005</v>
      </c>
      <c r="K1424">
        <v>0</v>
      </c>
      <c r="L1424" t="s">
        <v>42</v>
      </c>
    </row>
    <row r="1425" spans="1:12" x14ac:dyDescent="0.25">
      <c r="A1425" t="s">
        <v>47</v>
      </c>
      <c r="B1425">
        <v>10662.9</v>
      </c>
      <c r="C1425">
        <v>6233.79</v>
      </c>
      <c r="D1425">
        <v>6196.59</v>
      </c>
      <c r="E1425">
        <v>6194.76</v>
      </c>
      <c r="F1425">
        <v>126.36499999999999</v>
      </c>
      <c r="G1425">
        <v>320.44099999999997</v>
      </c>
      <c r="H1425">
        <v>106.02500000000001</v>
      </c>
      <c r="I1425">
        <v>1.2300499999999999E-3</v>
      </c>
      <c r="J1425">
        <v>0.99981500000000001</v>
      </c>
      <c r="K1425">
        <v>0</v>
      </c>
      <c r="L1425" t="s">
        <v>42</v>
      </c>
    </row>
    <row r="1426" spans="1:12" x14ac:dyDescent="0.25">
      <c r="A1426" t="s">
        <v>47</v>
      </c>
      <c r="B1426">
        <v>10645.6</v>
      </c>
      <c r="C1426">
        <v>6262.54</v>
      </c>
      <c r="D1426">
        <v>6224.88</v>
      </c>
      <c r="E1426">
        <v>6223.03</v>
      </c>
      <c r="F1426">
        <v>126.267</v>
      </c>
      <c r="G1426">
        <v>323.101</v>
      </c>
      <c r="H1426">
        <v>106.688</v>
      </c>
      <c r="I1426">
        <v>1.2300499999999999E-3</v>
      </c>
      <c r="J1426">
        <v>0.99993900000000002</v>
      </c>
      <c r="K1426">
        <v>0</v>
      </c>
      <c r="L1426" t="s">
        <v>42</v>
      </c>
    </row>
    <row r="1427" spans="1:12" x14ac:dyDescent="0.25">
      <c r="A1427" t="s">
        <v>47</v>
      </c>
      <c r="B1427">
        <v>10743.4</v>
      </c>
      <c r="C1427">
        <v>6280.1</v>
      </c>
      <c r="D1427">
        <v>6240.61</v>
      </c>
      <c r="E1427">
        <v>6238.76</v>
      </c>
      <c r="F1427">
        <v>130.00800000000001</v>
      </c>
      <c r="G1427">
        <v>326.55599999999998</v>
      </c>
      <c r="H1427">
        <v>106.21899999999999</v>
      </c>
      <c r="I1427">
        <v>1.2300600000000001E-3</v>
      </c>
      <c r="J1427">
        <v>0.99993100000000001</v>
      </c>
      <c r="K1427">
        <v>0</v>
      </c>
      <c r="L1427" t="s">
        <v>42</v>
      </c>
    </row>
    <row r="1428" spans="1:12" x14ac:dyDescent="0.25">
      <c r="A1428" t="s">
        <v>47</v>
      </c>
      <c r="B1428">
        <v>10974.6</v>
      </c>
      <c r="C1428">
        <v>6502.97</v>
      </c>
      <c r="D1428">
        <v>6462.61</v>
      </c>
      <c r="E1428">
        <v>6460.67</v>
      </c>
      <c r="F1428">
        <v>131.53399999999999</v>
      </c>
      <c r="G1428">
        <v>330.20600000000002</v>
      </c>
      <c r="H1428">
        <v>108.902</v>
      </c>
      <c r="I1428">
        <v>1.2300499999999999E-3</v>
      </c>
      <c r="J1428">
        <v>0.99953700000000001</v>
      </c>
      <c r="K1428">
        <v>0</v>
      </c>
      <c r="L1428" t="s">
        <v>42</v>
      </c>
    </row>
    <row r="1429" spans="1:12" x14ac:dyDescent="0.25">
      <c r="A1429" t="s">
        <v>47</v>
      </c>
      <c r="B1429">
        <v>10686.9</v>
      </c>
      <c r="C1429">
        <v>6217.34</v>
      </c>
      <c r="D1429">
        <v>6180.39</v>
      </c>
      <c r="E1429">
        <v>6178.56</v>
      </c>
      <c r="F1429">
        <v>126.155</v>
      </c>
      <c r="G1429">
        <v>305.48700000000002</v>
      </c>
      <c r="H1429">
        <v>105.67700000000001</v>
      </c>
      <c r="I1429">
        <v>1.2300499999999999E-3</v>
      </c>
      <c r="J1429">
        <v>0.99928700000000004</v>
      </c>
      <c r="K1429">
        <v>0</v>
      </c>
      <c r="L1429" t="s">
        <v>42</v>
      </c>
    </row>
    <row r="1430" spans="1:12" x14ac:dyDescent="0.25">
      <c r="A1430" t="s">
        <v>47</v>
      </c>
      <c r="B1430">
        <v>10761.7</v>
      </c>
      <c r="C1430">
        <v>6237.44</v>
      </c>
      <c r="D1430">
        <v>6199.78</v>
      </c>
      <c r="E1430">
        <v>6197.93</v>
      </c>
      <c r="F1430">
        <v>127.578</v>
      </c>
      <c r="G1430">
        <v>311.20299999999997</v>
      </c>
      <c r="H1430">
        <v>106.116</v>
      </c>
      <c r="I1430">
        <v>1.2300499999999999E-3</v>
      </c>
      <c r="J1430">
        <v>0.99987400000000004</v>
      </c>
      <c r="K1430">
        <v>0</v>
      </c>
      <c r="L1430" t="s">
        <v>42</v>
      </c>
    </row>
    <row r="1431" spans="1:12" x14ac:dyDescent="0.25">
      <c r="A1431" t="s">
        <v>47</v>
      </c>
      <c r="B1431">
        <v>10660.4</v>
      </c>
      <c r="C1431">
        <v>6252.2</v>
      </c>
      <c r="D1431">
        <v>6214.05</v>
      </c>
      <c r="E1431">
        <v>6212.13</v>
      </c>
      <c r="F1431">
        <v>127.637</v>
      </c>
      <c r="G1431">
        <v>312.64499999999998</v>
      </c>
      <c r="H1431">
        <v>106.17400000000001</v>
      </c>
      <c r="I1431">
        <v>1.2300600000000001E-3</v>
      </c>
      <c r="J1431">
        <v>0.99978400000000001</v>
      </c>
      <c r="K1431">
        <v>0</v>
      </c>
      <c r="L1431" t="s">
        <v>42</v>
      </c>
    </row>
    <row r="1432" spans="1:12" x14ac:dyDescent="0.25">
      <c r="A1432" t="s">
        <v>47</v>
      </c>
      <c r="B1432">
        <v>10643.7</v>
      </c>
      <c r="C1432">
        <v>6235.1</v>
      </c>
      <c r="D1432">
        <v>6197.92</v>
      </c>
      <c r="E1432">
        <v>6196.1</v>
      </c>
      <c r="F1432">
        <v>125.509</v>
      </c>
      <c r="G1432">
        <v>323.90800000000002</v>
      </c>
      <c r="H1432">
        <v>105.971</v>
      </c>
      <c r="I1432">
        <v>1.2300499999999999E-3</v>
      </c>
      <c r="J1432">
        <v>0.99947699999999995</v>
      </c>
      <c r="K1432">
        <v>0</v>
      </c>
      <c r="L1432" t="s">
        <v>42</v>
      </c>
    </row>
    <row r="1433" spans="1:12" x14ac:dyDescent="0.25">
      <c r="A1433" t="s">
        <v>47</v>
      </c>
      <c r="B1433">
        <v>10691.3</v>
      </c>
      <c r="C1433">
        <v>6267.07</v>
      </c>
      <c r="D1433">
        <v>6229.2</v>
      </c>
      <c r="E1433">
        <v>6227.35</v>
      </c>
      <c r="F1433">
        <v>128.53700000000001</v>
      </c>
      <c r="G1433">
        <v>323.49900000000002</v>
      </c>
      <c r="H1433">
        <v>105.941</v>
      </c>
      <c r="I1433">
        <v>1.2300499999999999E-3</v>
      </c>
      <c r="J1433">
        <v>0.99972000000000005</v>
      </c>
      <c r="K1433">
        <v>0</v>
      </c>
      <c r="L1433" t="s">
        <v>42</v>
      </c>
    </row>
    <row r="1434" spans="1:12" x14ac:dyDescent="0.25">
      <c r="A1434" t="s">
        <v>47</v>
      </c>
      <c r="B1434">
        <v>10715.2</v>
      </c>
      <c r="C1434">
        <v>6256.86</v>
      </c>
      <c r="D1434">
        <v>6218.69</v>
      </c>
      <c r="E1434">
        <v>6216.87</v>
      </c>
      <c r="F1434">
        <v>127.483</v>
      </c>
      <c r="G1434">
        <v>316.88</v>
      </c>
      <c r="H1434">
        <v>106.116</v>
      </c>
      <c r="I1434">
        <v>1.2300499999999999E-3</v>
      </c>
      <c r="J1434">
        <v>0.99989099999999997</v>
      </c>
      <c r="K1434">
        <v>0</v>
      </c>
      <c r="L1434" t="s">
        <v>42</v>
      </c>
    </row>
    <row r="1435" spans="1:12" x14ac:dyDescent="0.25">
      <c r="A1435" t="s">
        <v>47</v>
      </c>
      <c r="B1435">
        <v>10627.9</v>
      </c>
      <c r="C1435">
        <v>6241.6</v>
      </c>
      <c r="D1435">
        <v>6204.33</v>
      </c>
      <c r="E1435">
        <v>6202.53</v>
      </c>
      <c r="F1435">
        <v>126.392</v>
      </c>
      <c r="G1435">
        <v>304.72699999999998</v>
      </c>
      <c r="H1435">
        <v>106.008</v>
      </c>
      <c r="I1435">
        <v>1.2300499999999999E-3</v>
      </c>
      <c r="J1435">
        <v>0.99999400000000005</v>
      </c>
      <c r="K1435">
        <v>0</v>
      </c>
      <c r="L1435" t="s">
        <v>42</v>
      </c>
    </row>
    <row r="1436" spans="1:12" x14ac:dyDescent="0.25">
      <c r="A1436" t="s">
        <v>47</v>
      </c>
      <c r="B1436">
        <v>10630.2</v>
      </c>
      <c r="C1436">
        <v>6242.68</v>
      </c>
      <c r="D1436">
        <v>6204.81</v>
      </c>
      <c r="E1436">
        <v>6203</v>
      </c>
      <c r="F1436">
        <v>126.17700000000001</v>
      </c>
      <c r="G1436">
        <v>314.74700000000001</v>
      </c>
      <c r="H1436">
        <v>105.813</v>
      </c>
      <c r="I1436">
        <v>1.23007E-3</v>
      </c>
      <c r="J1436">
        <v>0.99985400000000002</v>
      </c>
      <c r="K1436">
        <v>0</v>
      </c>
      <c r="L1436" t="s">
        <v>42</v>
      </c>
    </row>
    <row r="1437" spans="1:12" x14ac:dyDescent="0.25">
      <c r="A1437" t="s">
        <v>47</v>
      </c>
      <c r="B1437">
        <v>10884</v>
      </c>
      <c r="C1437">
        <v>6435.42</v>
      </c>
      <c r="D1437">
        <v>6394.18</v>
      </c>
      <c r="E1437">
        <v>6392.27</v>
      </c>
      <c r="F1437">
        <v>132.012</v>
      </c>
      <c r="G1437">
        <v>313.70800000000003</v>
      </c>
      <c r="H1437">
        <v>107.816</v>
      </c>
      <c r="I1437">
        <v>1.2300499999999999E-3</v>
      </c>
      <c r="J1437">
        <v>0.99953999999999998</v>
      </c>
      <c r="K1437">
        <v>0</v>
      </c>
      <c r="L1437" t="s">
        <v>42</v>
      </c>
    </row>
    <row r="1438" spans="1:12" x14ac:dyDescent="0.25">
      <c r="A1438" t="s">
        <v>47</v>
      </c>
      <c r="B1438">
        <v>10867.6</v>
      </c>
      <c r="C1438">
        <v>6339.12</v>
      </c>
      <c r="D1438">
        <v>6299.28</v>
      </c>
      <c r="E1438">
        <v>6297.36</v>
      </c>
      <c r="F1438">
        <v>129.70599999999999</v>
      </c>
      <c r="G1438">
        <v>329.93700000000001</v>
      </c>
      <c r="H1438">
        <v>106.79</v>
      </c>
      <c r="I1438">
        <v>1.2300499999999999E-3</v>
      </c>
      <c r="J1438">
        <v>0.99970700000000001</v>
      </c>
      <c r="K1438">
        <v>0</v>
      </c>
      <c r="L1438" t="s">
        <v>42</v>
      </c>
    </row>
    <row r="1439" spans="1:12" x14ac:dyDescent="0.25">
      <c r="A1439" t="s">
        <v>47</v>
      </c>
      <c r="B1439">
        <v>10837.5</v>
      </c>
      <c r="C1439">
        <v>6351.1</v>
      </c>
      <c r="D1439">
        <v>6312.12</v>
      </c>
      <c r="E1439">
        <v>6310.26</v>
      </c>
      <c r="F1439">
        <v>129.45599999999999</v>
      </c>
      <c r="G1439">
        <v>335.26600000000002</v>
      </c>
      <c r="H1439">
        <v>107.04900000000001</v>
      </c>
      <c r="I1439">
        <v>1.2300499999999999E-3</v>
      </c>
      <c r="J1439">
        <v>0.99972300000000003</v>
      </c>
      <c r="K1439">
        <v>0</v>
      </c>
      <c r="L1439" t="s">
        <v>42</v>
      </c>
    </row>
    <row r="1440" spans="1:12" x14ac:dyDescent="0.25">
      <c r="A1440" t="s">
        <v>47</v>
      </c>
      <c r="B1440">
        <v>10677.6</v>
      </c>
      <c r="C1440">
        <v>6274.25</v>
      </c>
      <c r="D1440">
        <v>6236.01</v>
      </c>
      <c r="E1440">
        <v>6234.06</v>
      </c>
      <c r="F1440">
        <v>127.628</v>
      </c>
      <c r="G1440">
        <v>323.702</v>
      </c>
      <c r="H1440">
        <v>106.465</v>
      </c>
      <c r="I1440">
        <v>1.2300499999999999E-3</v>
      </c>
      <c r="J1440">
        <v>0.99930799999999997</v>
      </c>
      <c r="K1440">
        <v>0</v>
      </c>
      <c r="L1440" t="s">
        <v>42</v>
      </c>
    </row>
    <row r="1441" spans="1:25" x14ac:dyDescent="0.25">
      <c r="A1441" t="s">
        <v>47</v>
      </c>
      <c r="B1441">
        <v>10804.2</v>
      </c>
      <c r="C1441">
        <v>6239.48</v>
      </c>
      <c r="D1441">
        <v>6202.2</v>
      </c>
      <c r="E1441">
        <v>6200.37</v>
      </c>
      <c r="F1441">
        <v>126.41</v>
      </c>
      <c r="G1441">
        <v>315.55</v>
      </c>
      <c r="H1441">
        <v>105.803</v>
      </c>
      <c r="I1441">
        <v>1.2300499999999999E-3</v>
      </c>
      <c r="J1441">
        <v>0.99958800000000003</v>
      </c>
      <c r="K1441">
        <v>0</v>
      </c>
      <c r="L1441" t="s">
        <v>42</v>
      </c>
    </row>
    <row r="1442" spans="1:25" x14ac:dyDescent="0.25">
      <c r="A1442" t="s">
        <v>47</v>
      </c>
      <c r="B1442">
        <v>10675.6</v>
      </c>
      <c r="C1442">
        <v>6276.11</v>
      </c>
      <c r="D1442">
        <v>6238.67</v>
      </c>
      <c r="E1442">
        <v>6236.82</v>
      </c>
      <c r="F1442">
        <v>128.05500000000001</v>
      </c>
      <c r="G1442">
        <v>316.56200000000001</v>
      </c>
      <c r="H1442">
        <v>106.601</v>
      </c>
      <c r="I1442">
        <v>1.2300499999999999E-3</v>
      </c>
      <c r="J1442">
        <v>0.99983299999999997</v>
      </c>
      <c r="K1442">
        <v>0</v>
      </c>
      <c r="L1442" t="s">
        <v>42</v>
      </c>
    </row>
    <row r="1443" spans="1:25" x14ac:dyDescent="0.25">
      <c r="A1443" t="s">
        <v>47</v>
      </c>
      <c r="B1443">
        <v>10903.9</v>
      </c>
      <c r="C1443">
        <v>6367.78</v>
      </c>
      <c r="D1443">
        <v>6327.23</v>
      </c>
      <c r="E1443">
        <v>6325.3</v>
      </c>
      <c r="F1443">
        <v>130.78399999999999</v>
      </c>
      <c r="G1443">
        <v>330.72</v>
      </c>
      <c r="H1443">
        <v>106.95099999999999</v>
      </c>
      <c r="I1443">
        <v>1.2300499999999999E-3</v>
      </c>
      <c r="J1443">
        <v>0.99998100000000001</v>
      </c>
      <c r="K1443">
        <v>0</v>
      </c>
      <c r="L1443" t="s">
        <v>42</v>
      </c>
    </row>
    <row r="1444" spans="1:25" x14ac:dyDescent="0.25">
      <c r="A1444" t="s">
        <v>47</v>
      </c>
      <c r="B1444">
        <v>10906</v>
      </c>
      <c r="C1444">
        <v>6350.66</v>
      </c>
      <c r="D1444">
        <v>6312.25</v>
      </c>
      <c r="E1444">
        <v>6310.37</v>
      </c>
      <c r="F1444">
        <v>128.04599999999999</v>
      </c>
      <c r="G1444">
        <v>319.565</v>
      </c>
      <c r="H1444">
        <v>107.261</v>
      </c>
      <c r="I1444">
        <v>1.2300499999999999E-3</v>
      </c>
      <c r="J1444">
        <v>0.99989899999999998</v>
      </c>
      <c r="K1444">
        <v>0</v>
      </c>
      <c r="L1444" t="s">
        <v>42</v>
      </c>
    </row>
    <row r="1445" spans="1:25" x14ac:dyDescent="0.25">
      <c r="A1445" t="s">
        <v>47</v>
      </c>
      <c r="B1445">
        <v>10630.2</v>
      </c>
      <c r="C1445">
        <v>6211.76</v>
      </c>
      <c r="D1445">
        <v>6174.64</v>
      </c>
      <c r="E1445">
        <v>6172.86</v>
      </c>
      <c r="F1445">
        <v>126.495</v>
      </c>
      <c r="G1445">
        <v>325.01299999999998</v>
      </c>
      <c r="H1445">
        <v>105.29600000000001</v>
      </c>
      <c r="I1445">
        <v>1.2300499999999999E-3</v>
      </c>
      <c r="J1445">
        <v>0.99960099999999996</v>
      </c>
      <c r="K1445">
        <v>0</v>
      </c>
      <c r="L1445" t="s">
        <v>42</v>
      </c>
    </row>
    <row r="1446" spans="1:25" x14ac:dyDescent="0.25">
      <c r="A1446" t="s">
        <v>47</v>
      </c>
      <c r="B1446">
        <v>10610.5</v>
      </c>
      <c r="C1446">
        <v>6224.34</v>
      </c>
      <c r="D1446">
        <v>6186.96</v>
      </c>
      <c r="E1446">
        <v>6185.22</v>
      </c>
      <c r="F1446">
        <v>125.944</v>
      </c>
      <c r="G1446">
        <v>321.50700000000001</v>
      </c>
      <c r="H1446">
        <v>105.708</v>
      </c>
      <c r="I1446">
        <v>1.2300499999999999E-3</v>
      </c>
      <c r="J1446">
        <v>0.99988600000000005</v>
      </c>
      <c r="K1446">
        <v>0</v>
      </c>
      <c r="L1446" t="s">
        <v>42</v>
      </c>
    </row>
    <row r="1447" spans="1:25" x14ac:dyDescent="0.25">
      <c r="A1447" t="s">
        <v>47</v>
      </c>
      <c r="B1447">
        <v>10745.4</v>
      </c>
      <c r="C1447">
        <v>6386.99</v>
      </c>
      <c r="D1447">
        <v>6345.95</v>
      </c>
      <c r="E1447">
        <v>6344.06</v>
      </c>
      <c r="F1447">
        <v>130.946</v>
      </c>
      <c r="G1447">
        <v>315.5</v>
      </c>
      <c r="H1447">
        <v>106.982</v>
      </c>
      <c r="I1447">
        <v>1.2300600000000001E-3</v>
      </c>
      <c r="J1447">
        <v>0.99980500000000005</v>
      </c>
      <c r="K1447">
        <v>0</v>
      </c>
      <c r="L1447" t="s">
        <v>42</v>
      </c>
    </row>
    <row r="1448" spans="1:25" x14ac:dyDescent="0.25">
      <c r="A1448" t="s">
        <v>47</v>
      </c>
      <c r="B1448">
        <v>10645.9</v>
      </c>
      <c r="C1448">
        <v>6192.64</v>
      </c>
      <c r="D1448">
        <v>6155.45</v>
      </c>
      <c r="E1448">
        <v>6153.65</v>
      </c>
      <c r="F1448">
        <v>126.017</v>
      </c>
      <c r="G1448">
        <v>324.72399999999999</v>
      </c>
      <c r="H1448">
        <v>105.57599999999999</v>
      </c>
      <c r="I1448">
        <v>1.2300499999999999E-3</v>
      </c>
      <c r="J1448">
        <v>0.99978800000000001</v>
      </c>
      <c r="K1448">
        <v>0</v>
      </c>
      <c r="L1448" t="s">
        <v>42</v>
      </c>
    </row>
    <row r="1449" spans="1:25" x14ac:dyDescent="0.25">
      <c r="A1449" t="s">
        <v>47</v>
      </c>
      <c r="B1449">
        <v>10782.9</v>
      </c>
      <c r="C1449">
        <v>6343.52</v>
      </c>
      <c r="D1449">
        <v>6304.29</v>
      </c>
      <c r="E1449">
        <v>6302.27</v>
      </c>
      <c r="F1449">
        <v>129.083</v>
      </c>
      <c r="G1449">
        <v>315.11500000000001</v>
      </c>
      <c r="H1449">
        <v>107.425</v>
      </c>
      <c r="I1449">
        <v>1.2300600000000001E-3</v>
      </c>
      <c r="J1449">
        <v>0.99773199999999995</v>
      </c>
      <c r="K1449">
        <v>0</v>
      </c>
      <c r="L1449" t="s">
        <v>42</v>
      </c>
    </row>
    <row r="1450" spans="1:25" x14ac:dyDescent="0.25">
      <c r="A1450" t="s">
        <v>47</v>
      </c>
      <c r="B1450">
        <v>10697.1</v>
      </c>
      <c r="C1450">
        <v>6212.84</v>
      </c>
      <c r="D1450">
        <v>6175.11</v>
      </c>
      <c r="E1450">
        <v>6173.33</v>
      </c>
      <c r="F1450">
        <v>126.018</v>
      </c>
      <c r="G1450">
        <v>322.69499999999999</v>
      </c>
      <c r="H1450">
        <v>105.41500000000001</v>
      </c>
      <c r="I1450">
        <v>1.2300499999999999E-3</v>
      </c>
      <c r="J1450">
        <v>0.999695</v>
      </c>
      <c r="K1450">
        <v>0</v>
      </c>
      <c r="L1450" t="s">
        <v>42</v>
      </c>
    </row>
    <row r="1451" spans="1:25" x14ac:dyDescent="0.25">
      <c r="A1451" t="s">
        <v>47</v>
      </c>
      <c r="B1451">
        <v>10768.4</v>
      </c>
      <c r="C1451">
        <v>6263.9</v>
      </c>
      <c r="D1451">
        <v>6225.82</v>
      </c>
      <c r="E1451">
        <v>6223.97</v>
      </c>
      <c r="F1451">
        <v>126.435</v>
      </c>
      <c r="G1451">
        <v>312.95699999999999</v>
      </c>
      <c r="H1451">
        <v>106.2</v>
      </c>
      <c r="I1451">
        <v>1.2300499999999999E-3</v>
      </c>
      <c r="J1451">
        <v>0.998888</v>
      </c>
      <c r="K1451">
        <v>0</v>
      </c>
      <c r="L1451" t="s">
        <v>42</v>
      </c>
    </row>
    <row r="1452" spans="1:25" x14ac:dyDescent="0.25">
      <c r="A1452" t="s">
        <v>47</v>
      </c>
      <c r="B1452">
        <v>10586</v>
      </c>
      <c r="C1452">
        <v>6194.11</v>
      </c>
      <c r="D1452">
        <v>6156.27</v>
      </c>
      <c r="E1452">
        <v>6154.46</v>
      </c>
      <c r="F1452">
        <v>126.85599999999999</v>
      </c>
      <c r="G1452">
        <v>317.75099999999998</v>
      </c>
      <c r="H1452">
        <v>105.544</v>
      </c>
      <c r="I1452">
        <v>1.2300499999999999E-3</v>
      </c>
      <c r="J1452">
        <v>0.99880400000000003</v>
      </c>
      <c r="K1452">
        <v>0</v>
      </c>
      <c r="L1452" t="s">
        <v>42</v>
      </c>
    </row>
    <row r="1453" spans="1:25" x14ac:dyDescent="0.25">
      <c r="A1453" t="s">
        <v>47</v>
      </c>
      <c r="B1453">
        <v>10716.9</v>
      </c>
      <c r="C1453">
        <v>6271.53</v>
      </c>
      <c r="D1453">
        <v>6233.47</v>
      </c>
      <c r="E1453">
        <v>6231.68</v>
      </c>
      <c r="F1453">
        <v>126.78400000000001</v>
      </c>
      <c r="G1453">
        <v>314.96199999999999</v>
      </c>
      <c r="H1453">
        <v>105.902</v>
      </c>
      <c r="I1453">
        <v>1.2300499999999999E-3</v>
      </c>
      <c r="J1453">
        <v>0.99996099999999999</v>
      </c>
      <c r="K1453">
        <v>0</v>
      </c>
      <c r="L1453" t="s">
        <v>42</v>
      </c>
    </row>
    <row r="1454" spans="1:25" x14ac:dyDescent="0.25">
      <c r="A1454" t="s">
        <v>47</v>
      </c>
      <c r="B1454">
        <v>10927.3</v>
      </c>
      <c r="C1454">
        <v>6304.74</v>
      </c>
      <c r="D1454">
        <v>6266.47</v>
      </c>
      <c r="E1454">
        <v>6264.64</v>
      </c>
      <c r="F1454">
        <v>128.215</v>
      </c>
      <c r="G1454">
        <v>321.06200000000001</v>
      </c>
      <c r="H1454">
        <v>106.46899999999999</v>
      </c>
      <c r="I1454">
        <v>1.2300499999999999E-3</v>
      </c>
      <c r="J1454">
        <v>0.99996300000000005</v>
      </c>
      <c r="K1454">
        <v>0</v>
      </c>
      <c r="L1454" t="s">
        <v>42</v>
      </c>
    </row>
    <row r="1455" spans="1:25" x14ac:dyDescent="0.25">
      <c r="A1455" t="s">
        <v>47</v>
      </c>
      <c r="B1455">
        <v>10519</v>
      </c>
      <c r="C1455">
        <v>6158.14</v>
      </c>
      <c r="D1455">
        <v>6121.59</v>
      </c>
      <c r="E1455">
        <v>6119.85</v>
      </c>
      <c r="F1455">
        <v>125.14400000000001</v>
      </c>
      <c r="G1455">
        <v>315.24099999999999</v>
      </c>
      <c r="H1455">
        <v>104.77500000000001</v>
      </c>
      <c r="I1455">
        <v>1.2300499999999999E-3</v>
      </c>
      <c r="J1455">
        <v>0.99972399999999995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47</v>
      </c>
      <c r="B1456">
        <v>11036.4</v>
      </c>
      <c r="C1456">
        <v>6600.24</v>
      </c>
      <c r="D1456">
        <v>6557.47</v>
      </c>
      <c r="E1456">
        <v>6555.56</v>
      </c>
      <c r="F1456">
        <v>133.952</v>
      </c>
      <c r="G1456">
        <v>322.76299999999998</v>
      </c>
      <c r="H1456">
        <v>109.771</v>
      </c>
      <c r="I1456">
        <v>1.2300499999999999E-3</v>
      </c>
      <c r="J1456">
        <v>0.99996200000000002</v>
      </c>
      <c r="K1456">
        <v>0</v>
      </c>
      <c r="L1456" t="s">
        <v>42</v>
      </c>
      <c r="R1456">
        <f>AVERAGE(B1407:B1456)</f>
        <v>10762.858000000002</v>
      </c>
      <c r="S1456">
        <f>AVERAGE(C1407:C1456)</f>
        <v>6288.5222000000012</v>
      </c>
      <c r="U1456">
        <f>_xlfn.VAR.P(B1407:B1456)</f>
        <v>16031.703635999997</v>
      </c>
      <c r="V1456">
        <f>_xlfn.VAR.P(C1407:C1456)</f>
        <v>8029.4285851599952</v>
      </c>
      <c r="X1456">
        <f>1.96*SQRT(U1456)/50</f>
        <v>4.9633614693293326</v>
      </c>
      <c r="Y1456">
        <f>1.96*SQRT(V1456)/50</f>
        <v>3.5125974920420719</v>
      </c>
    </row>
    <row r="1457" spans="1:12" x14ac:dyDescent="0.25">
      <c r="A1457" t="s">
        <v>48</v>
      </c>
      <c r="B1457">
        <v>538221.48080000002</v>
      </c>
      <c r="C1457" t="s">
        <v>36</v>
      </c>
    </row>
    <row r="1458" spans="1:12" x14ac:dyDescent="0.25">
      <c r="A1458" t="s">
        <v>49</v>
      </c>
      <c r="B1458">
        <v>5929.61</v>
      </c>
      <c r="C1458">
        <v>5928.66</v>
      </c>
      <c r="D1458">
        <v>5892.14</v>
      </c>
      <c r="E1458">
        <v>5890.37</v>
      </c>
      <c r="F1458">
        <v>122.78</v>
      </c>
      <c r="G1458">
        <v>0</v>
      </c>
      <c r="H1458">
        <v>105.16800000000001</v>
      </c>
      <c r="I1458">
        <v>1.2300499999999999E-3</v>
      </c>
      <c r="J1458">
        <v>0.99951900000000005</v>
      </c>
      <c r="K1458">
        <v>0</v>
      </c>
      <c r="L1458" t="s">
        <v>42</v>
      </c>
    </row>
    <row r="1459" spans="1:12" x14ac:dyDescent="0.25">
      <c r="A1459" t="s">
        <v>49</v>
      </c>
      <c r="B1459">
        <v>5951.22</v>
      </c>
      <c r="C1459">
        <v>5950.59</v>
      </c>
      <c r="D1459">
        <v>5914.48</v>
      </c>
      <c r="E1459">
        <v>5912.69</v>
      </c>
      <c r="F1459">
        <v>123.149</v>
      </c>
      <c r="G1459">
        <v>0</v>
      </c>
      <c r="H1459">
        <v>105.533</v>
      </c>
      <c r="I1459">
        <v>1.23007E-3</v>
      </c>
      <c r="J1459">
        <v>0.999946</v>
      </c>
      <c r="K1459">
        <v>0</v>
      </c>
      <c r="L1459" t="s">
        <v>42</v>
      </c>
    </row>
    <row r="1460" spans="1:12" x14ac:dyDescent="0.25">
      <c r="A1460" t="s">
        <v>49</v>
      </c>
      <c r="B1460">
        <v>6073.38</v>
      </c>
      <c r="C1460">
        <v>6072.63</v>
      </c>
      <c r="D1460">
        <v>6034.59</v>
      </c>
      <c r="E1460">
        <v>6032.79</v>
      </c>
      <c r="F1460">
        <v>126.05200000000001</v>
      </c>
      <c r="G1460">
        <v>0</v>
      </c>
      <c r="H1460">
        <v>107.161</v>
      </c>
      <c r="I1460">
        <v>1.2300499999999999E-3</v>
      </c>
      <c r="J1460">
        <v>0.99959799999999999</v>
      </c>
      <c r="K1460">
        <v>0</v>
      </c>
      <c r="L1460" t="s">
        <v>42</v>
      </c>
    </row>
    <row r="1461" spans="1:12" x14ac:dyDescent="0.25">
      <c r="A1461" t="s">
        <v>49</v>
      </c>
      <c r="B1461">
        <v>6240.84</v>
      </c>
      <c r="C1461">
        <v>6240.05</v>
      </c>
      <c r="D1461">
        <v>6199.91</v>
      </c>
      <c r="E1461">
        <v>6197.99</v>
      </c>
      <c r="F1461">
        <v>129.559</v>
      </c>
      <c r="G1461">
        <v>0</v>
      </c>
      <c r="H1461">
        <v>109.09</v>
      </c>
      <c r="I1461">
        <v>1.2300499999999999E-3</v>
      </c>
      <c r="J1461">
        <v>0.99990599999999996</v>
      </c>
      <c r="K1461">
        <v>0</v>
      </c>
      <c r="L1461" t="s">
        <v>42</v>
      </c>
    </row>
    <row r="1462" spans="1:12" x14ac:dyDescent="0.25">
      <c r="A1462" t="s">
        <v>49</v>
      </c>
      <c r="B1462">
        <v>6114.69</v>
      </c>
      <c r="C1462">
        <v>6113.91</v>
      </c>
      <c r="D1462">
        <v>6075.77</v>
      </c>
      <c r="E1462">
        <v>6073.86</v>
      </c>
      <c r="F1462">
        <v>126.843</v>
      </c>
      <c r="G1462">
        <v>0</v>
      </c>
      <c r="H1462">
        <v>107.524</v>
      </c>
      <c r="I1462">
        <v>1.2300600000000001E-3</v>
      </c>
      <c r="J1462">
        <v>0.99998699999999996</v>
      </c>
      <c r="K1462">
        <v>0</v>
      </c>
      <c r="L1462" t="s">
        <v>42</v>
      </c>
    </row>
    <row r="1463" spans="1:12" x14ac:dyDescent="0.25">
      <c r="A1463" t="s">
        <v>49</v>
      </c>
      <c r="B1463">
        <v>6049.6</v>
      </c>
      <c r="C1463">
        <v>6048.83</v>
      </c>
      <c r="D1463">
        <v>6011.28</v>
      </c>
      <c r="E1463">
        <v>6009.38</v>
      </c>
      <c r="F1463">
        <v>125.191</v>
      </c>
      <c r="G1463">
        <v>0</v>
      </c>
      <c r="H1463">
        <v>106.605</v>
      </c>
      <c r="I1463">
        <v>1.2300499999999999E-3</v>
      </c>
      <c r="J1463">
        <v>0.99968900000000005</v>
      </c>
      <c r="K1463">
        <v>0</v>
      </c>
      <c r="L1463" t="s">
        <v>42</v>
      </c>
    </row>
    <row r="1464" spans="1:12" x14ac:dyDescent="0.25">
      <c r="A1464" t="s">
        <v>49</v>
      </c>
      <c r="B1464">
        <v>6005.19</v>
      </c>
      <c r="C1464">
        <v>6004.58</v>
      </c>
      <c r="D1464">
        <v>5967.91</v>
      </c>
      <c r="E1464">
        <v>5966.14</v>
      </c>
      <c r="F1464">
        <v>124.172</v>
      </c>
      <c r="G1464">
        <v>0</v>
      </c>
      <c r="H1464">
        <v>106.001</v>
      </c>
      <c r="I1464">
        <v>1.2300499999999999E-3</v>
      </c>
      <c r="J1464">
        <v>0.99993500000000002</v>
      </c>
      <c r="K1464">
        <v>0</v>
      </c>
      <c r="L1464" t="s">
        <v>42</v>
      </c>
    </row>
    <row r="1465" spans="1:12" x14ac:dyDescent="0.25">
      <c r="A1465" t="s">
        <v>49</v>
      </c>
      <c r="B1465">
        <v>5991.77</v>
      </c>
      <c r="C1465">
        <v>5990.98</v>
      </c>
      <c r="D1465">
        <v>5954.25</v>
      </c>
      <c r="E1465">
        <v>5952.45</v>
      </c>
      <c r="F1465">
        <v>123.727</v>
      </c>
      <c r="G1465">
        <v>0</v>
      </c>
      <c r="H1465">
        <v>105.985</v>
      </c>
      <c r="I1465">
        <v>1.2300600000000001E-3</v>
      </c>
      <c r="J1465">
        <v>0.999637</v>
      </c>
      <c r="K1465">
        <v>0</v>
      </c>
      <c r="L1465" t="s">
        <v>42</v>
      </c>
    </row>
    <row r="1466" spans="1:12" x14ac:dyDescent="0.25">
      <c r="A1466" t="s">
        <v>49</v>
      </c>
      <c r="B1466">
        <v>6030.87</v>
      </c>
      <c r="C1466">
        <v>6030.22</v>
      </c>
      <c r="D1466">
        <v>5993.06</v>
      </c>
      <c r="E1466">
        <v>5991.26</v>
      </c>
      <c r="F1466">
        <v>124.866</v>
      </c>
      <c r="G1466">
        <v>0</v>
      </c>
      <c r="H1466">
        <v>106.54300000000001</v>
      </c>
      <c r="I1466">
        <v>1.23007E-3</v>
      </c>
      <c r="J1466">
        <v>0.99981299999999995</v>
      </c>
      <c r="K1466">
        <v>0</v>
      </c>
      <c r="L1466" t="s">
        <v>42</v>
      </c>
    </row>
    <row r="1467" spans="1:12" x14ac:dyDescent="0.25">
      <c r="A1467" t="s">
        <v>49</v>
      </c>
      <c r="B1467">
        <v>6003.58</v>
      </c>
      <c r="C1467">
        <v>6002.91</v>
      </c>
      <c r="D1467">
        <v>5965.99</v>
      </c>
      <c r="E1467">
        <v>5964.18</v>
      </c>
      <c r="F1467">
        <v>125.23099999999999</v>
      </c>
      <c r="G1467">
        <v>0</v>
      </c>
      <c r="H1467">
        <v>106.178</v>
      </c>
      <c r="I1467">
        <v>1.2300499999999999E-3</v>
      </c>
      <c r="J1467">
        <v>0.99956199999999995</v>
      </c>
      <c r="K1467">
        <v>0</v>
      </c>
      <c r="L1467" t="s">
        <v>42</v>
      </c>
    </row>
    <row r="1468" spans="1:12" x14ac:dyDescent="0.25">
      <c r="A1468" t="s">
        <v>49</v>
      </c>
      <c r="B1468">
        <v>5997.43</v>
      </c>
      <c r="C1468">
        <v>5996.82</v>
      </c>
      <c r="D1468">
        <v>5960.45</v>
      </c>
      <c r="E1468">
        <v>5958.64</v>
      </c>
      <c r="F1468">
        <v>123.809</v>
      </c>
      <c r="G1468">
        <v>0</v>
      </c>
      <c r="H1468">
        <v>106.01300000000001</v>
      </c>
      <c r="I1468">
        <v>1.2300499999999999E-3</v>
      </c>
      <c r="J1468">
        <v>0.99984600000000001</v>
      </c>
      <c r="K1468">
        <v>0</v>
      </c>
      <c r="L1468" t="s">
        <v>42</v>
      </c>
    </row>
    <row r="1469" spans="1:12" x14ac:dyDescent="0.25">
      <c r="A1469" t="s">
        <v>49</v>
      </c>
      <c r="B1469">
        <v>6025.81</v>
      </c>
      <c r="C1469">
        <v>6025.19</v>
      </c>
      <c r="D1469">
        <v>5988.61</v>
      </c>
      <c r="E1469">
        <v>5986.82</v>
      </c>
      <c r="F1469">
        <v>124.072</v>
      </c>
      <c r="G1469">
        <v>0</v>
      </c>
      <c r="H1469">
        <v>106.40900000000001</v>
      </c>
      <c r="I1469">
        <v>1.23007E-3</v>
      </c>
      <c r="J1469">
        <v>0.99899899999999997</v>
      </c>
      <c r="K1469">
        <v>0</v>
      </c>
      <c r="L1469" t="s">
        <v>42</v>
      </c>
    </row>
    <row r="1470" spans="1:12" x14ac:dyDescent="0.25">
      <c r="A1470" t="s">
        <v>49</v>
      </c>
      <c r="B1470">
        <v>5977.18</v>
      </c>
      <c r="C1470">
        <v>5976.32</v>
      </c>
      <c r="D1470">
        <v>5940.01</v>
      </c>
      <c r="E1470">
        <v>5938.2</v>
      </c>
      <c r="F1470">
        <v>123.675</v>
      </c>
      <c r="G1470">
        <v>0</v>
      </c>
      <c r="H1470">
        <v>106.096</v>
      </c>
      <c r="I1470">
        <v>1.2300499999999999E-3</v>
      </c>
      <c r="J1470">
        <v>0.99966999999999995</v>
      </c>
      <c r="K1470">
        <v>0</v>
      </c>
      <c r="L1470" t="s">
        <v>42</v>
      </c>
    </row>
    <row r="1471" spans="1:12" x14ac:dyDescent="0.25">
      <c r="A1471" t="s">
        <v>49</v>
      </c>
      <c r="B1471">
        <v>6002.83</v>
      </c>
      <c r="C1471">
        <v>6002.06</v>
      </c>
      <c r="D1471">
        <v>5964.94</v>
      </c>
      <c r="E1471">
        <v>5963.14</v>
      </c>
      <c r="F1471">
        <v>124.584</v>
      </c>
      <c r="G1471">
        <v>0</v>
      </c>
      <c r="H1471">
        <v>106.274</v>
      </c>
      <c r="I1471">
        <v>1.2300499999999999E-3</v>
      </c>
      <c r="J1471">
        <v>0.99990400000000002</v>
      </c>
      <c r="K1471">
        <v>0</v>
      </c>
      <c r="L1471" t="s">
        <v>42</v>
      </c>
    </row>
    <row r="1472" spans="1:12" x14ac:dyDescent="0.25">
      <c r="A1472" t="s">
        <v>49</v>
      </c>
      <c r="B1472">
        <v>6032.83</v>
      </c>
      <c r="C1472">
        <v>6032.07</v>
      </c>
      <c r="D1472">
        <v>5994.99</v>
      </c>
      <c r="E1472">
        <v>5993.16</v>
      </c>
      <c r="F1472">
        <v>125.053</v>
      </c>
      <c r="G1472">
        <v>0</v>
      </c>
      <c r="H1472">
        <v>106.65</v>
      </c>
      <c r="I1472">
        <v>1.2300600000000001E-3</v>
      </c>
      <c r="J1472">
        <v>0.99950099999999997</v>
      </c>
      <c r="K1472">
        <v>0</v>
      </c>
      <c r="L1472" t="s">
        <v>42</v>
      </c>
    </row>
    <row r="1473" spans="1:12" x14ac:dyDescent="0.25">
      <c r="A1473" t="s">
        <v>49</v>
      </c>
      <c r="B1473">
        <v>6003.44</v>
      </c>
      <c r="C1473">
        <v>6002.83</v>
      </c>
      <c r="D1473">
        <v>5966.24</v>
      </c>
      <c r="E1473">
        <v>5964.43</v>
      </c>
      <c r="F1473">
        <v>123.568</v>
      </c>
      <c r="G1473">
        <v>0</v>
      </c>
      <c r="H1473">
        <v>106.057</v>
      </c>
      <c r="I1473">
        <v>1.2300600000000001E-3</v>
      </c>
      <c r="J1473">
        <v>0.99998200000000004</v>
      </c>
      <c r="K1473">
        <v>0</v>
      </c>
      <c r="L1473" t="s">
        <v>42</v>
      </c>
    </row>
    <row r="1474" spans="1:12" x14ac:dyDescent="0.25">
      <c r="A1474" t="s">
        <v>49</v>
      </c>
      <c r="B1474">
        <v>5975.78</v>
      </c>
      <c r="C1474">
        <v>5975.04</v>
      </c>
      <c r="D1474">
        <v>5938.3</v>
      </c>
      <c r="E1474">
        <v>5936.48</v>
      </c>
      <c r="F1474">
        <v>124.705</v>
      </c>
      <c r="G1474">
        <v>0</v>
      </c>
      <c r="H1474">
        <v>105.9</v>
      </c>
      <c r="I1474">
        <v>1.2300499999999999E-3</v>
      </c>
      <c r="J1474">
        <v>0.99963800000000003</v>
      </c>
      <c r="K1474">
        <v>0</v>
      </c>
      <c r="L1474" t="s">
        <v>42</v>
      </c>
    </row>
    <row r="1475" spans="1:12" x14ac:dyDescent="0.25">
      <c r="A1475" t="s">
        <v>49</v>
      </c>
      <c r="B1475">
        <v>6115.75</v>
      </c>
      <c r="C1475">
        <v>6114.95</v>
      </c>
      <c r="D1475">
        <v>6077.43</v>
      </c>
      <c r="E1475">
        <v>6075.61</v>
      </c>
      <c r="F1475">
        <v>126.441</v>
      </c>
      <c r="G1475">
        <v>0</v>
      </c>
      <c r="H1475">
        <v>107.833</v>
      </c>
      <c r="I1475">
        <v>1.2300499999999999E-3</v>
      </c>
      <c r="J1475">
        <v>0.99979200000000001</v>
      </c>
      <c r="K1475">
        <v>0</v>
      </c>
      <c r="L1475" t="s">
        <v>42</v>
      </c>
    </row>
    <row r="1476" spans="1:12" x14ac:dyDescent="0.25">
      <c r="A1476" t="s">
        <v>49</v>
      </c>
      <c r="B1476">
        <v>6003.5</v>
      </c>
      <c r="C1476">
        <v>6002.9</v>
      </c>
      <c r="D1476">
        <v>5965.97</v>
      </c>
      <c r="E1476">
        <v>5964.11</v>
      </c>
      <c r="F1476">
        <v>124.687</v>
      </c>
      <c r="G1476">
        <v>0</v>
      </c>
      <c r="H1476">
        <v>106.05</v>
      </c>
      <c r="I1476">
        <v>1.23007E-3</v>
      </c>
      <c r="J1476">
        <v>0.99907699999999999</v>
      </c>
      <c r="K1476">
        <v>0</v>
      </c>
      <c r="L1476" t="s">
        <v>42</v>
      </c>
    </row>
    <row r="1477" spans="1:12" x14ac:dyDescent="0.25">
      <c r="A1477" t="s">
        <v>49</v>
      </c>
      <c r="B1477">
        <v>5994.52</v>
      </c>
      <c r="C1477">
        <v>5993.91</v>
      </c>
      <c r="D1477">
        <v>5957.3</v>
      </c>
      <c r="E1477">
        <v>5955.48</v>
      </c>
      <c r="F1477">
        <v>123.95</v>
      </c>
      <c r="G1477">
        <v>0</v>
      </c>
      <c r="H1477">
        <v>106.057</v>
      </c>
      <c r="I1477">
        <v>1.2300499999999999E-3</v>
      </c>
      <c r="J1477">
        <v>0.99981699999999996</v>
      </c>
      <c r="K1477">
        <v>0</v>
      </c>
      <c r="L1477" t="s">
        <v>42</v>
      </c>
    </row>
    <row r="1478" spans="1:12" x14ac:dyDescent="0.25">
      <c r="A1478" t="s">
        <v>49</v>
      </c>
      <c r="B1478">
        <v>6007.52</v>
      </c>
      <c r="C1478">
        <v>6006.78</v>
      </c>
      <c r="D1478">
        <v>5970.07</v>
      </c>
      <c r="E1478">
        <v>5968.22</v>
      </c>
      <c r="F1478">
        <v>125.149</v>
      </c>
      <c r="G1478">
        <v>0</v>
      </c>
      <c r="H1478">
        <v>106.529</v>
      </c>
      <c r="I1478">
        <v>1.2300600000000001E-3</v>
      </c>
      <c r="J1478">
        <v>0.99693399999999999</v>
      </c>
      <c r="K1478">
        <v>0</v>
      </c>
      <c r="L1478" t="s">
        <v>42</v>
      </c>
    </row>
    <row r="1479" spans="1:12" x14ac:dyDescent="0.25">
      <c r="A1479" t="s">
        <v>49</v>
      </c>
      <c r="B1479">
        <v>6024.4</v>
      </c>
      <c r="C1479">
        <v>6023.72</v>
      </c>
      <c r="D1479">
        <v>5986.58</v>
      </c>
      <c r="E1479">
        <v>5984.74</v>
      </c>
      <c r="F1479">
        <v>125.02500000000001</v>
      </c>
      <c r="G1479">
        <v>0</v>
      </c>
      <c r="H1479">
        <v>106.443</v>
      </c>
      <c r="I1479">
        <v>1.2300499999999999E-3</v>
      </c>
      <c r="J1479">
        <v>0.99999000000000005</v>
      </c>
      <c r="K1479">
        <v>0</v>
      </c>
      <c r="L1479" t="s">
        <v>42</v>
      </c>
    </row>
    <row r="1480" spans="1:12" x14ac:dyDescent="0.25">
      <c r="A1480" t="s">
        <v>49</v>
      </c>
      <c r="B1480">
        <v>6006.83</v>
      </c>
      <c r="C1480">
        <v>6006.23</v>
      </c>
      <c r="D1480">
        <v>5969.83</v>
      </c>
      <c r="E1480">
        <v>5968.06</v>
      </c>
      <c r="F1480">
        <v>124.14700000000001</v>
      </c>
      <c r="G1480">
        <v>0</v>
      </c>
      <c r="H1480">
        <v>105.94499999999999</v>
      </c>
      <c r="I1480">
        <v>1.2300499999999999E-3</v>
      </c>
      <c r="J1480">
        <v>0.99968299999999999</v>
      </c>
      <c r="K1480">
        <v>0</v>
      </c>
      <c r="L1480" t="s">
        <v>42</v>
      </c>
    </row>
    <row r="1481" spans="1:12" x14ac:dyDescent="0.25">
      <c r="A1481" t="s">
        <v>49</v>
      </c>
      <c r="B1481">
        <v>6025.08</v>
      </c>
      <c r="C1481">
        <v>6024.46</v>
      </c>
      <c r="D1481">
        <v>5987.27</v>
      </c>
      <c r="E1481">
        <v>5985.51</v>
      </c>
      <c r="F1481">
        <v>125.25700000000001</v>
      </c>
      <c r="G1481">
        <v>0</v>
      </c>
      <c r="H1481">
        <v>106.31</v>
      </c>
      <c r="I1481">
        <v>1.2300600000000001E-3</v>
      </c>
      <c r="J1481">
        <v>0.99969399999999997</v>
      </c>
      <c r="K1481">
        <v>0</v>
      </c>
      <c r="L1481" t="s">
        <v>42</v>
      </c>
    </row>
    <row r="1482" spans="1:12" x14ac:dyDescent="0.25">
      <c r="A1482" t="s">
        <v>49</v>
      </c>
      <c r="B1482">
        <v>6007.56</v>
      </c>
      <c r="C1482">
        <v>6006.82</v>
      </c>
      <c r="D1482">
        <v>5969.85</v>
      </c>
      <c r="E1482">
        <v>5968</v>
      </c>
      <c r="F1482">
        <v>124.995</v>
      </c>
      <c r="G1482">
        <v>0</v>
      </c>
      <c r="H1482">
        <v>106.04300000000001</v>
      </c>
      <c r="I1482">
        <v>1.2300499999999999E-3</v>
      </c>
      <c r="J1482">
        <v>0.999996</v>
      </c>
      <c r="K1482">
        <v>0</v>
      </c>
      <c r="L1482" t="s">
        <v>42</v>
      </c>
    </row>
    <row r="1483" spans="1:12" x14ac:dyDescent="0.25">
      <c r="A1483" t="s">
        <v>49</v>
      </c>
      <c r="B1483">
        <v>5998.89</v>
      </c>
      <c r="C1483">
        <v>5998.28</v>
      </c>
      <c r="D1483">
        <v>5960.73</v>
      </c>
      <c r="E1483">
        <v>5958.86</v>
      </c>
      <c r="F1483">
        <v>125.395</v>
      </c>
      <c r="G1483">
        <v>0</v>
      </c>
      <c r="H1483">
        <v>105.863</v>
      </c>
      <c r="I1483">
        <v>1.2300499999999999E-3</v>
      </c>
      <c r="J1483">
        <v>0.99946299999999999</v>
      </c>
      <c r="K1483">
        <v>0</v>
      </c>
      <c r="L1483" t="s">
        <v>42</v>
      </c>
    </row>
    <row r="1484" spans="1:12" x14ac:dyDescent="0.25">
      <c r="A1484" t="s">
        <v>49</v>
      </c>
      <c r="B1484">
        <v>6068.83</v>
      </c>
      <c r="C1484">
        <v>6068.07</v>
      </c>
      <c r="D1484">
        <v>6030.54</v>
      </c>
      <c r="E1484">
        <v>6028.7</v>
      </c>
      <c r="F1484">
        <v>126.065</v>
      </c>
      <c r="G1484">
        <v>0</v>
      </c>
      <c r="H1484">
        <v>106.791</v>
      </c>
      <c r="I1484">
        <v>1.2300499999999999E-3</v>
      </c>
      <c r="J1484">
        <v>0.99972899999999998</v>
      </c>
      <c r="K1484">
        <v>0</v>
      </c>
      <c r="L1484" t="s">
        <v>42</v>
      </c>
    </row>
    <row r="1485" spans="1:12" x14ac:dyDescent="0.25">
      <c r="A1485" t="s">
        <v>49</v>
      </c>
      <c r="B1485">
        <v>6046.34</v>
      </c>
      <c r="C1485">
        <v>6045.6</v>
      </c>
      <c r="D1485">
        <v>6007.96</v>
      </c>
      <c r="E1485">
        <v>6006.06</v>
      </c>
      <c r="F1485">
        <v>126.01600000000001</v>
      </c>
      <c r="G1485">
        <v>0</v>
      </c>
      <c r="H1485">
        <v>106.587</v>
      </c>
      <c r="I1485">
        <v>1.2300499999999999E-3</v>
      </c>
      <c r="J1485">
        <v>0.99988500000000002</v>
      </c>
      <c r="K1485">
        <v>0</v>
      </c>
      <c r="L1485" t="s">
        <v>42</v>
      </c>
    </row>
    <row r="1486" spans="1:12" x14ac:dyDescent="0.25">
      <c r="A1486" t="s">
        <v>49</v>
      </c>
      <c r="B1486">
        <v>5988.9</v>
      </c>
      <c r="C1486">
        <v>5988.16</v>
      </c>
      <c r="D1486">
        <v>5951.39</v>
      </c>
      <c r="E1486">
        <v>5949.57</v>
      </c>
      <c r="F1486">
        <v>125.003</v>
      </c>
      <c r="G1486">
        <v>0</v>
      </c>
      <c r="H1486">
        <v>105.977</v>
      </c>
      <c r="I1486">
        <v>1.2300499999999999E-3</v>
      </c>
      <c r="J1486">
        <v>1</v>
      </c>
      <c r="K1486">
        <v>0</v>
      </c>
      <c r="L1486" t="s">
        <v>42</v>
      </c>
    </row>
    <row r="1487" spans="1:12" x14ac:dyDescent="0.25">
      <c r="A1487" t="s">
        <v>49</v>
      </c>
      <c r="B1487">
        <v>6003.45</v>
      </c>
      <c r="C1487">
        <v>6002.38</v>
      </c>
      <c r="D1487">
        <v>5965.73</v>
      </c>
      <c r="E1487">
        <v>5963.84</v>
      </c>
      <c r="F1487">
        <v>124.214</v>
      </c>
      <c r="G1487">
        <v>0</v>
      </c>
      <c r="H1487">
        <v>106.33799999999999</v>
      </c>
      <c r="I1487">
        <v>1.2300799999999999E-3</v>
      </c>
      <c r="J1487">
        <v>0.99930300000000005</v>
      </c>
      <c r="K1487">
        <v>0</v>
      </c>
      <c r="L1487" t="s">
        <v>42</v>
      </c>
    </row>
    <row r="1488" spans="1:12" x14ac:dyDescent="0.25">
      <c r="A1488" t="s">
        <v>49</v>
      </c>
      <c r="B1488">
        <v>6020.73</v>
      </c>
      <c r="C1488">
        <v>6020</v>
      </c>
      <c r="D1488">
        <v>5982.62</v>
      </c>
      <c r="E1488">
        <v>5980.77</v>
      </c>
      <c r="F1488">
        <v>125.44799999999999</v>
      </c>
      <c r="G1488">
        <v>0</v>
      </c>
      <c r="H1488">
        <v>106.298</v>
      </c>
      <c r="I1488">
        <v>1.2300499999999999E-3</v>
      </c>
      <c r="J1488">
        <v>0.99999499999999997</v>
      </c>
      <c r="K1488">
        <v>0</v>
      </c>
      <c r="L1488" t="s">
        <v>42</v>
      </c>
    </row>
    <row r="1489" spans="1:12" x14ac:dyDescent="0.25">
      <c r="A1489" t="s">
        <v>49</v>
      </c>
      <c r="B1489">
        <v>5985.85</v>
      </c>
      <c r="C1489">
        <v>5985.22</v>
      </c>
      <c r="D1489">
        <v>5948.76</v>
      </c>
      <c r="E1489">
        <v>5946.95</v>
      </c>
      <c r="F1489">
        <v>124.068</v>
      </c>
      <c r="G1489">
        <v>0</v>
      </c>
      <c r="H1489">
        <v>105.819</v>
      </c>
      <c r="I1489">
        <v>1.2300499999999999E-3</v>
      </c>
      <c r="J1489">
        <v>0.99989899999999998</v>
      </c>
      <c r="K1489">
        <v>0</v>
      </c>
      <c r="L1489" t="s">
        <v>42</v>
      </c>
    </row>
    <row r="1490" spans="1:12" x14ac:dyDescent="0.25">
      <c r="A1490" t="s">
        <v>49</v>
      </c>
      <c r="B1490">
        <v>6027.12</v>
      </c>
      <c r="C1490">
        <v>6026.51</v>
      </c>
      <c r="D1490">
        <v>5989.83</v>
      </c>
      <c r="E1490">
        <v>5987.85</v>
      </c>
      <c r="F1490">
        <v>124.04</v>
      </c>
      <c r="G1490">
        <v>0</v>
      </c>
      <c r="H1490">
        <v>106.173</v>
      </c>
      <c r="I1490">
        <v>1.2300499999999999E-3</v>
      </c>
      <c r="J1490">
        <v>0.99995100000000003</v>
      </c>
      <c r="K1490">
        <v>0</v>
      </c>
      <c r="L1490" t="s">
        <v>42</v>
      </c>
    </row>
    <row r="1491" spans="1:12" x14ac:dyDescent="0.25">
      <c r="A1491" t="s">
        <v>49</v>
      </c>
      <c r="B1491">
        <v>6010.49</v>
      </c>
      <c r="C1491">
        <v>6009.4</v>
      </c>
      <c r="D1491">
        <v>5972.42</v>
      </c>
      <c r="E1491">
        <v>5970.61</v>
      </c>
      <c r="F1491">
        <v>125.66800000000001</v>
      </c>
      <c r="G1491">
        <v>0</v>
      </c>
      <c r="H1491">
        <v>106.35</v>
      </c>
      <c r="I1491">
        <v>1.2300600000000001E-3</v>
      </c>
      <c r="J1491">
        <v>0.99989099999999997</v>
      </c>
      <c r="K1491">
        <v>0</v>
      </c>
      <c r="L1491" t="s">
        <v>42</v>
      </c>
    </row>
    <row r="1492" spans="1:12" x14ac:dyDescent="0.25">
      <c r="A1492" t="s">
        <v>49</v>
      </c>
      <c r="B1492">
        <v>6083.28</v>
      </c>
      <c r="C1492">
        <v>6082.54</v>
      </c>
      <c r="D1492">
        <v>6044.92</v>
      </c>
      <c r="E1492">
        <v>6043.04</v>
      </c>
      <c r="F1492">
        <v>126.837</v>
      </c>
      <c r="G1492">
        <v>0</v>
      </c>
      <c r="H1492">
        <v>106.98</v>
      </c>
      <c r="I1492">
        <v>1.2300499999999999E-3</v>
      </c>
      <c r="J1492">
        <v>0.999861</v>
      </c>
      <c r="K1492">
        <v>0</v>
      </c>
      <c r="L1492" t="s">
        <v>42</v>
      </c>
    </row>
    <row r="1493" spans="1:12" x14ac:dyDescent="0.25">
      <c r="A1493" t="s">
        <v>49</v>
      </c>
      <c r="B1493">
        <v>6063.51</v>
      </c>
      <c r="C1493">
        <v>6062.9</v>
      </c>
      <c r="D1493">
        <v>6025.59</v>
      </c>
      <c r="E1493">
        <v>6023.78</v>
      </c>
      <c r="F1493">
        <v>125.54300000000001</v>
      </c>
      <c r="G1493">
        <v>0</v>
      </c>
      <c r="H1493">
        <v>106.435</v>
      </c>
      <c r="I1493">
        <v>1.2300499999999999E-3</v>
      </c>
      <c r="J1493">
        <v>0.99911300000000003</v>
      </c>
      <c r="K1493">
        <v>0</v>
      </c>
      <c r="L1493" t="s">
        <v>42</v>
      </c>
    </row>
    <row r="1494" spans="1:12" x14ac:dyDescent="0.25">
      <c r="A1494" t="s">
        <v>49</v>
      </c>
      <c r="B1494">
        <v>6041.5</v>
      </c>
      <c r="C1494">
        <v>6040.9</v>
      </c>
      <c r="D1494">
        <v>6003.81</v>
      </c>
      <c r="E1494">
        <v>6002.06</v>
      </c>
      <c r="F1494">
        <v>125.32299999999999</v>
      </c>
      <c r="G1494">
        <v>0</v>
      </c>
      <c r="H1494">
        <v>106.459</v>
      </c>
      <c r="I1494">
        <v>1.2300499999999999E-3</v>
      </c>
      <c r="J1494">
        <v>0.99947299999999994</v>
      </c>
      <c r="K1494">
        <v>0</v>
      </c>
      <c r="L1494" t="s">
        <v>42</v>
      </c>
    </row>
    <row r="1495" spans="1:12" x14ac:dyDescent="0.25">
      <c r="A1495" t="s">
        <v>49</v>
      </c>
      <c r="B1495">
        <v>6001.96</v>
      </c>
      <c r="C1495">
        <v>6001.1</v>
      </c>
      <c r="D1495">
        <v>5963.98</v>
      </c>
      <c r="E1495">
        <v>5962.09</v>
      </c>
      <c r="F1495">
        <v>124.631</v>
      </c>
      <c r="G1495">
        <v>0</v>
      </c>
      <c r="H1495">
        <v>105.91</v>
      </c>
      <c r="I1495">
        <v>1.2300499999999999E-3</v>
      </c>
      <c r="J1495">
        <v>0.999552</v>
      </c>
      <c r="K1495">
        <v>0</v>
      </c>
      <c r="L1495" t="s">
        <v>42</v>
      </c>
    </row>
    <row r="1496" spans="1:12" x14ac:dyDescent="0.25">
      <c r="A1496" t="s">
        <v>49</v>
      </c>
      <c r="B1496">
        <v>5996.48</v>
      </c>
      <c r="C1496">
        <v>5995.61</v>
      </c>
      <c r="D1496">
        <v>5958.96</v>
      </c>
      <c r="E1496">
        <v>5957.08</v>
      </c>
      <c r="F1496">
        <v>123.905</v>
      </c>
      <c r="G1496">
        <v>0</v>
      </c>
      <c r="H1496">
        <v>105.989</v>
      </c>
      <c r="I1496">
        <v>1.2300600000000001E-3</v>
      </c>
      <c r="J1496">
        <v>0.99877300000000002</v>
      </c>
      <c r="K1496">
        <v>0</v>
      </c>
      <c r="L1496" t="s">
        <v>42</v>
      </c>
    </row>
    <row r="1497" spans="1:12" x14ac:dyDescent="0.25">
      <c r="A1497" t="s">
        <v>49</v>
      </c>
      <c r="B1497">
        <v>6021.39</v>
      </c>
      <c r="C1497">
        <v>6020.53</v>
      </c>
      <c r="D1497">
        <v>5983.59</v>
      </c>
      <c r="E1497">
        <v>5981.83</v>
      </c>
      <c r="F1497">
        <v>124.20399999999999</v>
      </c>
      <c r="G1497">
        <v>0</v>
      </c>
      <c r="H1497">
        <v>106.21299999999999</v>
      </c>
      <c r="I1497">
        <v>1.2300499999999999E-3</v>
      </c>
      <c r="J1497">
        <v>0.99978500000000003</v>
      </c>
      <c r="K1497">
        <v>0</v>
      </c>
      <c r="L1497" t="s">
        <v>42</v>
      </c>
    </row>
    <row r="1498" spans="1:12" x14ac:dyDescent="0.25">
      <c r="A1498" t="s">
        <v>49</v>
      </c>
      <c r="B1498">
        <v>5999.97</v>
      </c>
      <c r="C1498">
        <v>5999.23</v>
      </c>
      <c r="D1498">
        <v>5962.75</v>
      </c>
      <c r="E1498">
        <v>5960.95</v>
      </c>
      <c r="F1498">
        <v>123.92</v>
      </c>
      <c r="G1498">
        <v>0</v>
      </c>
      <c r="H1498">
        <v>105.898</v>
      </c>
      <c r="I1498">
        <v>1.23007E-3</v>
      </c>
      <c r="J1498">
        <v>0.99911099999999997</v>
      </c>
      <c r="K1498">
        <v>0</v>
      </c>
      <c r="L1498" t="s">
        <v>42</v>
      </c>
    </row>
    <row r="1499" spans="1:12" x14ac:dyDescent="0.25">
      <c r="A1499" t="s">
        <v>49</v>
      </c>
      <c r="B1499">
        <v>6003.51</v>
      </c>
      <c r="C1499">
        <v>6002.77</v>
      </c>
      <c r="D1499">
        <v>5966.01</v>
      </c>
      <c r="E1499">
        <v>5964.19</v>
      </c>
      <c r="F1499">
        <v>123.59399999999999</v>
      </c>
      <c r="G1499">
        <v>0</v>
      </c>
      <c r="H1499">
        <v>106.399</v>
      </c>
      <c r="I1499">
        <v>1.2301E-3</v>
      </c>
      <c r="J1499">
        <v>0.99962799999999996</v>
      </c>
      <c r="K1499">
        <v>0</v>
      </c>
      <c r="L1499" t="s">
        <v>42</v>
      </c>
    </row>
    <row r="1500" spans="1:12" x14ac:dyDescent="0.25">
      <c r="A1500" t="s">
        <v>49</v>
      </c>
      <c r="B1500">
        <v>6028.91</v>
      </c>
      <c r="C1500">
        <v>6028.18</v>
      </c>
      <c r="D1500">
        <v>5991.21</v>
      </c>
      <c r="E1500">
        <v>5989.33</v>
      </c>
      <c r="F1500">
        <v>124.32299999999999</v>
      </c>
      <c r="G1500">
        <v>0</v>
      </c>
      <c r="H1500">
        <v>106.541</v>
      </c>
      <c r="I1500">
        <v>1.2300600000000001E-3</v>
      </c>
      <c r="J1500">
        <v>0.99960199999999999</v>
      </c>
      <c r="K1500">
        <v>0</v>
      </c>
      <c r="L1500" t="s">
        <v>42</v>
      </c>
    </row>
    <row r="1501" spans="1:12" x14ac:dyDescent="0.25">
      <c r="A1501" t="s">
        <v>49</v>
      </c>
      <c r="B1501">
        <v>5983.89</v>
      </c>
      <c r="C1501">
        <v>5983.16</v>
      </c>
      <c r="D1501">
        <v>5946.94</v>
      </c>
      <c r="E1501">
        <v>5945.13</v>
      </c>
      <c r="F1501">
        <v>123.00700000000001</v>
      </c>
      <c r="G1501">
        <v>0</v>
      </c>
      <c r="H1501">
        <v>105.922</v>
      </c>
      <c r="I1501">
        <v>1.23007E-3</v>
      </c>
      <c r="J1501">
        <v>0.99942500000000001</v>
      </c>
      <c r="K1501">
        <v>0</v>
      </c>
      <c r="L1501" t="s">
        <v>42</v>
      </c>
    </row>
    <row r="1502" spans="1:12" x14ac:dyDescent="0.25">
      <c r="A1502" t="s">
        <v>49</v>
      </c>
      <c r="B1502">
        <v>6032.05</v>
      </c>
      <c r="C1502">
        <v>6031.45</v>
      </c>
      <c r="D1502">
        <v>5994.51</v>
      </c>
      <c r="E1502">
        <v>5992.69</v>
      </c>
      <c r="F1502">
        <v>124.96899999999999</v>
      </c>
      <c r="G1502">
        <v>0</v>
      </c>
      <c r="H1502">
        <v>106.316</v>
      </c>
      <c r="I1502">
        <v>1.2300499999999999E-3</v>
      </c>
      <c r="J1502">
        <v>0.99985400000000002</v>
      </c>
      <c r="K1502">
        <v>0</v>
      </c>
      <c r="L1502" t="s">
        <v>42</v>
      </c>
    </row>
    <row r="1503" spans="1:12" x14ac:dyDescent="0.25">
      <c r="A1503" t="s">
        <v>49</v>
      </c>
      <c r="B1503">
        <v>6112.41</v>
      </c>
      <c r="C1503">
        <v>6111.69</v>
      </c>
      <c r="D1503">
        <v>6074.22</v>
      </c>
      <c r="E1503">
        <v>6072.37</v>
      </c>
      <c r="F1503">
        <v>126.014</v>
      </c>
      <c r="G1503">
        <v>0</v>
      </c>
      <c r="H1503">
        <v>107.584</v>
      </c>
      <c r="I1503">
        <v>1.2300600000000001E-3</v>
      </c>
      <c r="J1503">
        <v>0.99986399999999998</v>
      </c>
      <c r="K1503">
        <v>0</v>
      </c>
      <c r="L1503" t="s">
        <v>42</v>
      </c>
    </row>
    <row r="1504" spans="1:12" x14ac:dyDescent="0.25">
      <c r="A1504" t="s">
        <v>49</v>
      </c>
      <c r="B1504">
        <v>5995.08</v>
      </c>
      <c r="C1504">
        <v>5994.29</v>
      </c>
      <c r="D1504">
        <v>5957.7</v>
      </c>
      <c r="E1504">
        <v>5955.88</v>
      </c>
      <c r="F1504">
        <v>122.881</v>
      </c>
      <c r="G1504">
        <v>0</v>
      </c>
      <c r="H1504">
        <v>105.925</v>
      </c>
      <c r="I1504">
        <v>1.2300600000000001E-3</v>
      </c>
      <c r="J1504">
        <v>0.99983200000000005</v>
      </c>
      <c r="K1504">
        <v>0</v>
      </c>
      <c r="L1504" t="s">
        <v>42</v>
      </c>
    </row>
    <row r="1505" spans="1:25" x14ac:dyDescent="0.25">
      <c r="A1505" t="s">
        <v>49</v>
      </c>
      <c r="B1505">
        <v>5989.69</v>
      </c>
      <c r="C1505">
        <v>5988.96</v>
      </c>
      <c r="D1505">
        <v>5952.32</v>
      </c>
      <c r="E1505">
        <v>5950.5</v>
      </c>
      <c r="F1505">
        <v>123.456</v>
      </c>
      <c r="G1505">
        <v>0</v>
      </c>
      <c r="H1505">
        <v>105.91200000000001</v>
      </c>
      <c r="I1505">
        <v>1.2300600000000001E-3</v>
      </c>
      <c r="J1505">
        <v>0.99970000000000003</v>
      </c>
      <c r="K1505">
        <v>0</v>
      </c>
      <c r="L1505" t="s">
        <v>42</v>
      </c>
    </row>
    <row r="1506" spans="1:25" x14ac:dyDescent="0.25">
      <c r="A1506" t="s">
        <v>49</v>
      </c>
      <c r="B1506">
        <v>6021.48</v>
      </c>
      <c r="C1506">
        <v>6020.75</v>
      </c>
      <c r="D1506">
        <v>5983.66</v>
      </c>
      <c r="E1506">
        <v>5981.78</v>
      </c>
      <c r="F1506">
        <v>124.60299999999999</v>
      </c>
      <c r="G1506">
        <v>0</v>
      </c>
      <c r="H1506">
        <v>106.67700000000001</v>
      </c>
      <c r="I1506">
        <v>1.2300600000000001E-3</v>
      </c>
      <c r="J1506">
        <v>0.99960199999999999</v>
      </c>
      <c r="K1506">
        <v>0</v>
      </c>
      <c r="L1506" t="s">
        <v>42</v>
      </c>
    </row>
    <row r="1507" spans="1:25" x14ac:dyDescent="0.25">
      <c r="A1507" t="s">
        <v>49</v>
      </c>
      <c r="B1507">
        <v>5991.16</v>
      </c>
      <c r="C1507">
        <v>5990.42</v>
      </c>
      <c r="D1507">
        <v>5953.93</v>
      </c>
      <c r="E1507">
        <v>5952.05</v>
      </c>
      <c r="F1507">
        <v>124.61</v>
      </c>
      <c r="G1507">
        <v>0</v>
      </c>
      <c r="H1507">
        <v>105.90900000000001</v>
      </c>
      <c r="I1507">
        <v>1.2300499999999999E-3</v>
      </c>
      <c r="J1507">
        <v>0.99985800000000002</v>
      </c>
      <c r="K1507">
        <v>0</v>
      </c>
      <c r="L1507" t="s">
        <v>42</v>
      </c>
    </row>
    <row r="1508" spans="1:25" x14ac:dyDescent="0.25">
      <c r="A1508" t="s">
        <v>49</v>
      </c>
      <c r="B1508">
        <v>5981</v>
      </c>
      <c r="C1508">
        <v>5980.27</v>
      </c>
      <c r="D1508">
        <v>5943.65</v>
      </c>
      <c r="E1508">
        <v>5941.83</v>
      </c>
      <c r="F1508">
        <v>123.235</v>
      </c>
      <c r="G1508">
        <v>0</v>
      </c>
      <c r="H1508">
        <v>105.73</v>
      </c>
      <c r="I1508">
        <v>1.2300499999999999E-3</v>
      </c>
      <c r="J1508">
        <v>0.99987199999999998</v>
      </c>
      <c r="K1508">
        <v>0</v>
      </c>
      <c r="L1508" t="s">
        <v>42</v>
      </c>
    </row>
    <row r="1509" spans="1:25" x14ac:dyDescent="0.25">
      <c r="A1509" t="s">
        <v>49</v>
      </c>
      <c r="B1509">
        <v>6061.44</v>
      </c>
      <c r="C1509">
        <v>6060.7</v>
      </c>
      <c r="D1509">
        <v>6023.43</v>
      </c>
      <c r="E1509">
        <v>6021.57</v>
      </c>
      <c r="F1509">
        <v>124.84099999999999</v>
      </c>
      <c r="G1509">
        <v>0</v>
      </c>
      <c r="H1509">
        <v>107.01900000000001</v>
      </c>
      <c r="I1509">
        <v>1.2300499999999999E-3</v>
      </c>
      <c r="J1509">
        <v>0.99989799999999995</v>
      </c>
      <c r="K1509">
        <v>0</v>
      </c>
      <c r="L1509" t="s">
        <v>42</v>
      </c>
    </row>
    <row r="1510" spans="1:25" x14ac:dyDescent="0.25">
      <c r="A1510" t="s">
        <v>49</v>
      </c>
      <c r="B1510">
        <v>5994.37</v>
      </c>
      <c r="C1510">
        <v>5993.6</v>
      </c>
      <c r="D1510">
        <v>5956.47</v>
      </c>
      <c r="E1510">
        <v>5954.61</v>
      </c>
      <c r="F1510">
        <v>124.499</v>
      </c>
      <c r="G1510">
        <v>0</v>
      </c>
      <c r="H1510">
        <v>106.089</v>
      </c>
      <c r="I1510">
        <v>1.2300499999999999E-3</v>
      </c>
      <c r="J1510">
        <v>0.99915799999999999</v>
      </c>
      <c r="K1510">
        <v>0</v>
      </c>
      <c r="L1510" t="s">
        <v>42</v>
      </c>
    </row>
    <row r="1511" spans="1:25" x14ac:dyDescent="0.25">
      <c r="A1511" t="s">
        <v>49</v>
      </c>
      <c r="B1511">
        <v>5999.15</v>
      </c>
      <c r="C1511">
        <v>5998.42</v>
      </c>
      <c r="D1511">
        <v>5961.35</v>
      </c>
      <c r="E1511">
        <v>5959.51</v>
      </c>
      <c r="F1511">
        <v>125.52200000000001</v>
      </c>
      <c r="G1511">
        <v>0</v>
      </c>
      <c r="H1511">
        <v>106.093</v>
      </c>
      <c r="I1511">
        <v>1.2300499999999999E-3</v>
      </c>
      <c r="J1511">
        <v>0.999579</v>
      </c>
      <c r="K1511">
        <v>0</v>
      </c>
      <c r="L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49</v>
      </c>
      <c r="B1512">
        <v>6040.54</v>
      </c>
      <c r="C1512">
        <v>6039.93</v>
      </c>
      <c r="D1512">
        <v>6002.84</v>
      </c>
      <c r="E1512">
        <v>6001</v>
      </c>
      <c r="F1512">
        <v>124.223</v>
      </c>
      <c r="G1512">
        <v>0</v>
      </c>
      <c r="H1512">
        <v>106.673</v>
      </c>
      <c r="I1512">
        <v>1.2300600000000001E-3</v>
      </c>
      <c r="J1512">
        <v>0.99951299999999998</v>
      </c>
      <c r="K1512">
        <v>0</v>
      </c>
      <c r="L1512" t="s">
        <v>42</v>
      </c>
      <c r="R1512">
        <f>AVERAGE(B1463:B1512)</f>
        <v>6017.4968000000008</v>
      </c>
      <c r="S1512">
        <f>AVERAGE(C1463:C1512)</f>
        <v>6016.7728000000006</v>
      </c>
      <c r="U1512">
        <f>_xlfn.VAR.P(B1463:B1512)</f>
        <v>976.62207375999878</v>
      </c>
      <c r="V1512">
        <f>_xlfn.VAR.P(C1463:C1512)</f>
        <v>977.11846015999765</v>
      </c>
      <c r="X1512">
        <f>1.96*SQRT(U1512)/50</f>
        <v>1.2250373640924446</v>
      </c>
      <c r="Y1512">
        <f>1.96*SQRT(V1512)/50</f>
        <v>1.2253486485977201</v>
      </c>
    </row>
    <row r="1513" spans="1:25" x14ac:dyDescent="0.25">
      <c r="A1513" t="s">
        <v>50</v>
      </c>
      <c r="B1513">
        <v>300939.94130000001</v>
      </c>
      <c r="C1513" t="s">
        <v>36</v>
      </c>
    </row>
    <row r="1514" spans="1:25" x14ac:dyDescent="0.25">
      <c r="A1514" t="s">
        <v>51</v>
      </c>
      <c r="B1514">
        <v>905.01900000000001</v>
      </c>
      <c r="C1514">
        <v>836.76800000000003</v>
      </c>
      <c r="D1514">
        <v>836.71299999999997</v>
      </c>
      <c r="E1514">
        <v>835.79499999999996</v>
      </c>
      <c r="F1514">
        <v>42.756399999999999</v>
      </c>
      <c r="G1514">
        <v>117.983</v>
      </c>
      <c r="H1514">
        <v>31.026199999999999</v>
      </c>
      <c r="I1514">
        <v>1.2300600000000001E-3</v>
      </c>
      <c r="J1514">
        <v>0.99987999999999999</v>
      </c>
      <c r="K1514">
        <v>0</v>
      </c>
      <c r="L1514" t="s">
        <v>42</v>
      </c>
    </row>
    <row r="1515" spans="1:25" x14ac:dyDescent="0.25">
      <c r="A1515" t="s">
        <v>51</v>
      </c>
      <c r="B1515">
        <v>884.47400000000005</v>
      </c>
      <c r="C1515">
        <v>835.54499999999996</v>
      </c>
      <c r="D1515">
        <v>835.49199999999996</v>
      </c>
      <c r="E1515">
        <v>834.57100000000003</v>
      </c>
      <c r="F1515">
        <v>42.900300000000001</v>
      </c>
      <c r="G1515">
        <v>118.548</v>
      </c>
      <c r="H1515">
        <v>30.986699999999999</v>
      </c>
      <c r="I1515">
        <v>1.2300600000000001E-3</v>
      </c>
      <c r="J1515">
        <v>0.99971100000000002</v>
      </c>
      <c r="K1515">
        <v>0</v>
      </c>
      <c r="L1515" t="s">
        <v>42</v>
      </c>
    </row>
    <row r="1516" spans="1:25" x14ac:dyDescent="0.25">
      <c r="A1516" t="s">
        <v>51</v>
      </c>
      <c r="B1516">
        <v>908.45699999999999</v>
      </c>
      <c r="C1516">
        <v>847.46600000000001</v>
      </c>
      <c r="D1516">
        <v>847.40499999999997</v>
      </c>
      <c r="E1516">
        <v>846.471</v>
      </c>
      <c r="F1516">
        <v>43.564900000000002</v>
      </c>
      <c r="G1516">
        <v>119.642</v>
      </c>
      <c r="H1516">
        <v>31.410299999999999</v>
      </c>
      <c r="I1516">
        <v>1.2300499999999999E-3</v>
      </c>
      <c r="J1516">
        <v>0.99979399999999996</v>
      </c>
      <c r="K1516">
        <v>0</v>
      </c>
      <c r="L1516" t="s">
        <v>42</v>
      </c>
    </row>
    <row r="1517" spans="1:25" x14ac:dyDescent="0.25">
      <c r="A1517" t="s">
        <v>51</v>
      </c>
      <c r="B1517">
        <v>896.48199999999997</v>
      </c>
      <c r="C1517">
        <v>844.54399999999998</v>
      </c>
      <c r="D1517">
        <v>844.48599999999999</v>
      </c>
      <c r="E1517">
        <v>843.55200000000002</v>
      </c>
      <c r="F1517">
        <v>43.409399999999998</v>
      </c>
      <c r="G1517">
        <v>119.206</v>
      </c>
      <c r="H1517">
        <v>31.443100000000001</v>
      </c>
      <c r="I1517">
        <v>1.2300499999999999E-3</v>
      </c>
      <c r="J1517">
        <v>0.99983599999999995</v>
      </c>
      <c r="K1517">
        <v>0</v>
      </c>
      <c r="L1517" t="s">
        <v>42</v>
      </c>
    </row>
    <row r="1518" spans="1:25" x14ac:dyDescent="0.25">
      <c r="A1518" t="s">
        <v>51</v>
      </c>
      <c r="B1518">
        <v>890.84500000000003</v>
      </c>
      <c r="C1518">
        <v>837.97500000000002</v>
      </c>
      <c r="D1518">
        <v>837.91899999999998</v>
      </c>
      <c r="E1518">
        <v>836.995</v>
      </c>
      <c r="F1518">
        <v>42.966000000000001</v>
      </c>
      <c r="G1518">
        <v>117.873</v>
      </c>
      <c r="H1518">
        <v>31.1585</v>
      </c>
      <c r="I1518">
        <v>1.2300499999999999E-3</v>
      </c>
      <c r="J1518">
        <v>0.999892</v>
      </c>
      <c r="K1518">
        <v>0</v>
      </c>
      <c r="L1518" t="s">
        <v>42</v>
      </c>
    </row>
    <row r="1519" spans="1:25" x14ac:dyDescent="0.25">
      <c r="A1519" t="s">
        <v>51</v>
      </c>
      <c r="B1519">
        <v>893.89200000000005</v>
      </c>
      <c r="C1519">
        <v>832.89499999999998</v>
      </c>
      <c r="D1519">
        <v>832.84199999999998</v>
      </c>
      <c r="E1519">
        <v>831.92399999999998</v>
      </c>
      <c r="F1519">
        <v>42.859299999999998</v>
      </c>
      <c r="G1519">
        <v>117.2</v>
      </c>
      <c r="H1519">
        <v>30.885300000000001</v>
      </c>
      <c r="I1519">
        <v>1.2300499999999999E-3</v>
      </c>
      <c r="J1519">
        <v>0.999888</v>
      </c>
      <c r="K1519">
        <v>0</v>
      </c>
      <c r="L1519" t="s">
        <v>42</v>
      </c>
    </row>
    <row r="1520" spans="1:25" x14ac:dyDescent="0.25">
      <c r="A1520" t="s">
        <v>51</v>
      </c>
      <c r="B1520">
        <v>893.625</v>
      </c>
      <c r="C1520">
        <v>833.82100000000003</v>
      </c>
      <c r="D1520">
        <v>833.76599999999996</v>
      </c>
      <c r="E1520">
        <v>832.83900000000006</v>
      </c>
      <c r="F1520">
        <v>42.944499999999998</v>
      </c>
      <c r="G1520">
        <v>117.461</v>
      </c>
      <c r="H1520">
        <v>30.996400000000001</v>
      </c>
      <c r="I1520">
        <v>1.2300499999999999E-3</v>
      </c>
      <c r="J1520">
        <v>0.99921400000000005</v>
      </c>
      <c r="K1520">
        <v>0</v>
      </c>
      <c r="L1520" t="s">
        <v>42</v>
      </c>
    </row>
    <row r="1521" spans="1:12" x14ac:dyDescent="0.25">
      <c r="A1521" t="s">
        <v>51</v>
      </c>
      <c r="B1521">
        <v>901.53499999999997</v>
      </c>
      <c r="C1521">
        <v>843.95399999999995</v>
      </c>
      <c r="D1521">
        <v>843.899</v>
      </c>
      <c r="E1521">
        <v>842.96900000000005</v>
      </c>
      <c r="F1521">
        <v>43.304200000000002</v>
      </c>
      <c r="G1521">
        <v>118.794</v>
      </c>
      <c r="H1521">
        <v>31.291599999999999</v>
      </c>
      <c r="I1521">
        <v>1.2300499999999999E-3</v>
      </c>
      <c r="J1521">
        <v>0.99919899999999995</v>
      </c>
      <c r="K1521">
        <v>0</v>
      </c>
      <c r="L1521" t="s">
        <v>42</v>
      </c>
    </row>
    <row r="1522" spans="1:12" x14ac:dyDescent="0.25">
      <c r="A1522" t="s">
        <v>51</v>
      </c>
      <c r="B1522">
        <v>896.56899999999996</v>
      </c>
      <c r="C1522">
        <v>836.34900000000005</v>
      </c>
      <c r="D1522">
        <v>836.298</v>
      </c>
      <c r="E1522">
        <v>835.38</v>
      </c>
      <c r="F1522">
        <v>42.771500000000003</v>
      </c>
      <c r="G1522">
        <v>117.746</v>
      </c>
      <c r="H1522">
        <v>31.255299999999998</v>
      </c>
      <c r="I1522">
        <v>1.2300499999999999E-3</v>
      </c>
      <c r="J1522">
        <v>0.99999099999999996</v>
      </c>
      <c r="K1522">
        <v>0</v>
      </c>
      <c r="L1522" t="s">
        <v>42</v>
      </c>
    </row>
    <row r="1523" spans="1:12" x14ac:dyDescent="0.25">
      <c r="A1523" t="s">
        <v>51</v>
      </c>
      <c r="B1523">
        <v>902.48299999999995</v>
      </c>
      <c r="C1523">
        <v>837.61</v>
      </c>
      <c r="D1523">
        <v>837.55700000000002</v>
      </c>
      <c r="E1523">
        <v>836.63499999999999</v>
      </c>
      <c r="F1523">
        <v>43.190300000000001</v>
      </c>
      <c r="G1523">
        <v>117.73399999999999</v>
      </c>
      <c r="H1523">
        <v>31.049600000000002</v>
      </c>
      <c r="I1523">
        <v>1.2300600000000001E-3</v>
      </c>
      <c r="J1523">
        <v>0.99904000000000004</v>
      </c>
      <c r="K1523">
        <v>0</v>
      </c>
      <c r="L1523" t="s">
        <v>42</v>
      </c>
    </row>
    <row r="1524" spans="1:12" x14ac:dyDescent="0.25">
      <c r="A1524" t="s">
        <v>51</v>
      </c>
      <c r="B1524">
        <v>892.01199999999994</v>
      </c>
      <c r="C1524">
        <v>835.601</v>
      </c>
      <c r="D1524">
        <v>835.54600000000005</v>
      </c>
      <c r="E1524">
        <v>834.62800000000004</v>
      </c>
      <c r="F1524">
        <v>43.094999999999999</v>
      </c>
      <c r="G1524">
        <v>117.619</v>
      </c>
      <c r="H1524">
        <v>30.961600000000001</v>
      </c>
      <c r="I1524">
        <v>1.2300499999999999E-3</v>
      </c>
      <c r="J1524">
        <v>0.999892</v>
      </c>
      <c r="K1524">
        <v>0</v>
      </c>
      <c r="L1524" t="s">
        <v>42</v>
      </c>
    </row>
    <row r="1525" spans="1:12" x14ac:dyDescent="0.25">
      <c r="A1525" t="s">
        <v>51</v>
      </c>
      <c r="B1525">
        <v>877.07899999999995</v>
      </c>
      <c r="C1525">
        <v>828.41399999999999</v>
      </c>
      <c r="D1525">
        <v>828.35900000000004</v>
      </c>
      <c r="E1525">
        <v>827.44600000000003</v>
      </c>
      <c r="F1525">
        <v>42.546900000000001</v>
      </c>
      <c r="G1525">
        <v>116.687</v>
      </c>
      <c r="H1525">
        <v>30.727</v>
      </c>
      <c r="I1525">
        <v>1.2300499999999999E-3</v>
      </c>
      <c r="J1525">
        <v>0.99933000000000005</v>
      </c>
      <c r="K1525">
        <v>0</v>
      </c>
      <c r="L1525" t="s">
        <v>42</v>
      </c>
    </row>
    <row r="1526" spans="1:12" x14ac:dyDescent="0.25">
      <c r="A1526" t="s">
        <v>51</v>
      </c>
      <c r="B1526">
        <v>897.61800000000005</v>
      </c>
      <c r="C1526">
        <v>833.81600000000003</v>
      </c>
      <c r="D1526">
        <v>833.75900000000001</v>
      </c>
      <c r="E1526">
        <v>832.84299999999996</v>
      </c>
      <c r="F1526">
        <v>42.816600000000001</v>
      </c>
      <c r="G1526">
        <v>117.39400000000001</v>
      </c>
      <c r="H1526">
        <v>31.009399999999999</v>
      </c>
      <c r="I1526">
        <v>1.2300499999999999E-3</v>
      </c>
      <c r="J1526">
        <v>0.99928099999999997</v>
      </c>
      <c r="K1526">
        <v>0</v>
      </c>
      <c r="L1526" t="s">
        <v>42</v>
      </c>
    </row>
    <row r="1527" spans="1:12" x14ac:dyDescent="0.25">
      <c r="A1527" t="s">
        <v>51</v>
      </c>
      <c r="B1527">
        <v>900.74900000000002</v>
      </c>
      <c r="C1527">
        <v>840.39</v>
      </c>
      <c r="D1527">
        <v>840.33500000000004</v>
      </c>
      <c r="E1527">
        <v>839.40300000000002</v>
      </c>
      <c r="F1527">
        <v>43.077599999999997</v>
      </c>
      <c r="G1527">
        <v>117.63</v>
      </c>
      <c r="H1527">
        <v>31.242599999999999</v>
      </c>
      <c r="I1527">
        <v>1.2300499999999999E-3</v>
      </c>
      <c r="J1527">
        <v>0.99992700000000001</v>
      </c>
      <c r="K1527">
        <v>0</v>
      </c>
      <c r="L1527" t="s">
        <v>42</v>
      </c>
    </row>
    <row r="1528" spans="1:12" x14ac:dyDescent="0.25">
      <c r="A1528" t="s">
        <v>51</v>
      </c>
      <c r="B1528">
        <v>881.298</v>
      </c>
      <c r="C1528">
        <v>827.774</v>
      </c>
      <c r="D1528">
        <v>827.71699999999998</v>
      </c>
      <c r="E1528">
        <v>826.80600000000004</v>
      </c>
      <c r="F1528">
        <v>42.409100000000002</v>
      </c>
      <c r="G1528">
        <v>116.84</v>
      </c>
      <c r="H1528">
        <v>30.693999999999999</v>
      </c>
      <c r="I1528">
        <v>1.2300499999999999E-3</v>
      </c>
      <c r="J1528">
        <v>0.99991600000000003</v>
      </c>
      <c r="K1528">
        <v>0</v>
      </c>
      <c r="L1528" t="s">
        <v>42</v>
      </c>
    </row>
    <row r="1529" spans="1:12" x14ac:dyDescent="0.25">
      <c r="A1529" t="s">
        <v>51</v>
      </c>
      <c r="B1529">
        <v>900.53800000000001</v>
      </c>
      <c r="C1529">
        <v>842.86400000000003</v>
      </c>
      <c r="D1529">
        <v>842.80799999999999</v>
      </c>
      <c r="E1529">
        <v>841.88599999999997</v>
      </c>
      <c r="F1529">
        <v>43.243899999999996</v>
      </c>
      <c r="G1529">
        <v>118.126</v>
      </c>
      <c r="H1529">
        <v>31.165500000000002</v>
      </c>
      <c r="I1529">
        <v>1.2300600000000001E-3</v>
      </c>
      <c r="J1529">
        <v>0.99965400000000004</v>
      </c>
      <c r="K1529">
        <v>0</v>
      </c>
      <c r="L1529" t="s">
        <v>42</v>
      </c>
    </row>
    <row r="1530" spans="1:12" x14ac:dyDescent="0.25">
      <c r="A1530" t="s">
        <v>51</v>
      </c>
      <c r="B1530">
        <v>893.79200000000003</v>
      </c>
      <c r="C1530">
        <v>840.08100000000002</v>
      </c>
      <c r="D1530">
        <v>840.029</v>
      </c>
      <c r="E1530">
        <v>839.11099999999999</v>
      </c>
      <c r="F1530">
        <v>43.065600000000003</v>
      </c>
      <c r="G1530">
        <v>118.56100000000001</v>
      </c>
      <c r="H1530">
        <v>31.113499999999998</v>
      </c>
      <c r="I1530">
        <v>1.2300499999999999E-3</v>
      </c>
      <c r="J1530">
        <v>0.999807</v>
      </c>
      <c r="K1530">
        <v>0</v>
      </c>
      <c r="L1530" t="s">
        <v>42</v>
      </c>
    </row>
    <row r="1531" spans="1:12" x14ac:dyDescent="0.25">
      <c r="A1531" t="s">
        <v>51</v>
      </c>
      <c r="B1531">
        <v>893.45699999999999</v>
      </c>
      <c r="C1531">
        <v>837.86199999999997</v>
      </c>
      <c r="D1531">
        <v>837.81</v>
      </c>
      <c r="E1531">
        <v>836.89700000000005</v>
      </c>
      <c r="F1531">
        <v>42.950699999999998</v>
      </c>
      <c r="G1531">
        <v>118.23399999999999</v>
      </c>
      <c r="H1531">
        <v>31.188400000000001</v>
      </c>
      <c r="I1531">
        <v>1.2300499999999999E-3</v>
      </c>
      <c r="J1531">
        <v>0.99805500000000003</v>
      </c>
      <c r="K1531">
        <v>0</v>
      </c>
      <c r="L1531" t="s">
        <v>42</v>
      </c>
    </row>
    <row r="1532" spans="1:12" x14ac:dyDescent="0.25">
      <c r="A1532" t="s">
        <v>51</v>
      </c>
      <c r="B1532">
        <v>903.98299999999995</v>
      </c>
      <c r="C1532">
        <v>841.66800000000001</v>
      </c>
      <c r="D1532">
        <v>841.61400000000003</v>
      </c>
      <c r="E1532">
        <v>840.68700000000001</v>
      </c>
      <c r="F1532">
        <v>43.142000000000003</v>
      </c>
      <c r="G1532">
        <v>118.599</v>
      </c>
      <c r="H1532">
        <v>31.224499999999999</v>
      </c>
      <c r="I1532">
        <v>1.2300499999999999E-3</v>
      </c>
      <c r="J1532">
        <v>0.997803</v>
      </c>
      <c r="K1532">
        <v>0</v>
      </c>
      <c r="L1532" t="s">
        <v>42</v>
      </c>
    </row>
    <row r="1533" spans="1:12" x14ac:dyDescent="0.25">
      <c r="A1533" t="s">
        <v>51</v>
      </c>
      <c r="B1533">
        <v>904.36900000000003</v>
      </c>
      <c r="C1533">
        <v>839.27</v>
      </c>
      <c r="D1533">
        <v>839.22</v>
      </c>
      <c r="E1533">
        <v>838.3</v>
      </c>
      <c r="F1533">
        <v>43.095599999999997</v>
      </c>
      <c r="G1533">
        <v>118.003</v>
      </c>
      <c r="H1533">
        <v>31.217400000000001</v>
      </c>
      <c r="I1533">
        <v>1.2300499999999999E-3</v>
      </c>
      <c r="J1533">
        <v>0.99996300000000005</v>
      </c>
      <c r="K1533">
        <v>0</v>
      </c>
      <c r="L1533" t="s">
        <v>42</v>
      </c>
    </row>
    <row r="1534" spans="1:12" x14ac:dyDescent="0.25">
      <c r="A1534" t="s">
        <v>51</v>
      </c>
      <c r="B1534">
        <v>920.55600000000004</v>
      </c>
      <c r="C1534">
        <v>852.30399999999997</v>
      </c>
      <c r="D1534">
        <v>852.24599999999998</v>
      </c>
      <c r="E1534">
        <v>851.3</v>
      </c>
      <c r="F1534">
        <v>43.688400000000001</v>
      </c>
      <c r="G1534">
        <v>121.29300000000001</v>
      </c>
      <c r="H1534">
        <v>31.563199999999998</v>
      </c>
      <c r="I1534">
        <v>1.2300499999999999E-3</v>
      </c>
      <c r="J1534">
        <v>0.99962300000000004</v>
      </c>
      <c r="K1534">
        <v>0</v>
      </c>
      <c r="L1534" t="s">
        <v>42</v>
      </c>
    </row>
    <row r="1535" spans="1:12" x14ac:dyDescent="0.25">
      <c r="A1535" t="s">
        <v>51</v>
      </c>
      <c r="B1535">
        <v>898.90200000000004</v>
      </c>
      <c r="C1535">
        <v>851.553</v>
      </c>
      <c r="D1535">
        <v>851.48900000000003</v>
      </c>
      <c r="E1535">
        <v>850.53800000000001</v>
      </c>
      <c r="F1535">
        <v>43.560899999999997</v>
      </c>
      <c r="G1535">
        <v>122.08499999999999</v>
      </c>
      <c r="H1535">
        <v>31.399000000000001</v>
      </c>
      <c r="I1535">
        <v>1.2300600000000001E-3</v>
      </c>
      <c r="J1535">
        <v>0.99980100000000005</v>
      </c>
      <c r="K1535">
        <v>0</v>
      </c>
      <c r="L1535" t="s">
        <v>42</v>
      </c>
    </row>
    <row r="1536" spans="1:12" x14ac:dyDescent="0.25">
      <c r="A1536" t="s">
        <v>51</v>
      </c>
      <c r="B1536">
        <v>904.07</v>
      </c>
      <c r="C1536">
        <v>843.02</v>
      </c>
      <c r="D1536">
        <v>842.96299999999997</v>
      </c>
      <c r="E1536">
        <v>842.03499999999997</v>
      </c>
      <c r="F1536">
        <v>43.156799999999997</v>
      </c>
      <c r="G1536">
        <v>119.926</v>
      </c>
      <c r="H1536">
        <v>31.2669</v>
      </c>
      <c r="I1536">
        <v>1.2300600000000001E-3</v>
      </c>
      <c r="J1536">
        <v>0.99998299999999996</v>
      </c>
      <c r="K1536">
        <v>0</v>
      </c>
      <c r="L1536" t="s">
        <v>42</v>
      </c>
    </row>
    <row r="1537" spans="1:12" x14ac:dyDescent="0.25">
      <c r="A1537" t="s">
        <v>51</v>
      </c>
      <c r="B1537">
        <v>891.14200000000005</v>
      </c>
      <c r="C1537">
        <v>835.92700000000002</v>
      </c>
      <c r="D1537">
        <v>835.87199999999996</v>
      </c>
      <c r="E1537">
        <v>834.95299999999997</v>
      </c>
      <c r="F1537">
        <v>42.734200000000001</v>
      </c>
      <c r="G1537">
        <v>118.371</v>
      </c>
      <c r="H1537">
        <v>30.9437</v>
      </c>
      <c r="I1537">
        <v>1.2300600000000001E-3</v>
      </c>
      <c r="J1537">
        <v>0.99962399999999996</v>
      </c>
      <c r="K1537">
        <v>0</v>
      </c>
      <c r="L1537" t="s">
        <v>42</v>
      </c>
    </row>
    <row r="1538" spans="1:12" x14ac:dyDescent="0.25">
      <c r="A1538" t="s">
        <v>51</v>
      </c>
      <c r="B1538">
        <v>890.13300000000004</v>
      </c>
      <c r="C1538">
        <v>841.178</v>
      </c>
      <c r="D1538">
        <v>841.12699999999995</v>
      </c>
      <c r="E1538">
        <v>840.20299999999997</v>
      </c>
      <c r="F1538">
        <v>42.878900000000002</v>
      </c>
      <c r="G1538">
        <v>119.137</v>
      </c>
      <c r="H1538">
        <v>31.456299999999999</v>
      </c>
      <c r="I1538">
        <v>1.2300499999999999E-3</v>
      </c>
      <c r="J1538">
        <v>0.99962300000000004</v>
      </c>
      <c r="K1538">
        <v>0</v>
      </c>
      <c r="L1538" t="s">
        <v>42</v>
      </c>
    </row>
    <row r="1539" spans="1:12" x14ac:dyDescent="0.25">
      <c r="A1539" t="s">
        <v>51</v>
      </c>
      <c r="B1539">
        <v>887.09299999999996</v>
      </c>
      <c r="C1539">
        <v>835.38800000000003</v>
      </c>
      <c r="D1539">
        <v>835.33299999999997</v>
      </c>
      <c r="E1539">
        <v>834.41200000000003</v>
      </c>
      <c r="F1539">
        <v>42.867600000000003</v>
      </c>
      <c r="G1539">
        <v>117.54600000000001</v>
      </c>
      <c r="H1539">
        <v>30.945599999999999</v>
      </c>
      <c r="I1539">
        <v>1.2300600000000001E-3</v>
      </c>
      <c r="J1539">
        <v>0.99929699999999999</v>
      </c>
      <c r="K1539">
        <v>0</v>
      </c>
      <c r="L1539" t="s">
        <v>42</v>
      </c>
    </row>
    <row r="1540" spans="1:12" x14ac:dyDescent="0.25">
      <c r="A1540" t="s">
        <v>51</v>
      </c>
      <c r="B1540">
        <v>894.15700000000004</v>
      </c>
      <c r="C1540">
        <v>836.05100000000004</v>
      </c>
      <c r="D1540">
        <v>835.995</v>
      </c>
      <c r="E1540">
        <v>835.077</v>
      </c>
      <c r="F1540">
        <v>43.0182</v>
      </c>
      <c r="G1540">
        <v>117.874</v>
      </c>
      <c r="H1540">
        <v>30.988199999999999</v>
      </c>
      <c r="I1540">
        <v>1.2300499999999999E-3</v>
      </c>
      <c r="J1540">
        <v>0.999556</v>
      </c>
      <c r="K1540">
        <v>0</v>
      </c>
      <c r="L1540" t="s">
        <v>42</v>
      </c>
    </row>
    <row r="1541" spans="1:12" x14ac:dyDescent="0.25">
      <c r="A1541" t="s">
        <v>51</v>
      </c>
      <c r="B1541">
        <v>900.93100000000004</v>
      </c>
      <c r="C1541">
        <v>833.92399999999998</v>
      </c>
      <c r="D1541">
        <v>833.87</v>
      </c>
      <c r="E1541">
        <v>832.95</v>
      </c>
      <c r="F1541">
        <v>42.775799999999997</v>
      </c>
      <c r="G1541">
        <v>117.41</v>
      </c>
      <c r="H1541">
        <v>30.9772</v>
      </c>
      <c r="I1541">
        <v>1.2300600000000001E-3</v>
      </c>
      <c r="J1541">
        <v>0.99983299999999997</v>
      </c>
      <c r="K1541">
        <v>0</v>
      </c>
      <c r="L1541" t="s">
        <v>42</v>
      </c>
    </row>
    <row r="1542" spans="1:12" x14ac:dyDescent="0.25">
      <c r="A1542" t="s">
        <v>51</v>
      </c>
      <c r="B1542">
        <v>916.12099999999998</v>
      </c>
      <c r="C1542">
        <v>848.46600000000001</v>
      </c>
      <c r="D1542">
        <v>848.40700000000004</v>
      </c>
      <c r="E1542">
        <v>847.46199999999999</v>
      </c>
      <c r="F1542">
        <v>43.49</v>
      </c>
      <c r="G1542">
        <v>119.211</v>
      </c>
      <c r="H1542">
        <v>31.495899999999999</v>
      </c>
      <c r="I1542">
        <v>1.2300499999999999E-3</v>
      </c>
      <c r="J1542">
        <v>0.99994000000000005</v>
      </c>
      <c r="K1542">
        <v>0</v>
      </c>
      <c r="L1542" t="s">
        <v>42</v>
      </c>
    </row>
    <row r="1543" spans="1:12" x14ac:dyDescent="0.25">
      <c r="A1543" t="s">
        <v>51</v>
      </c>
      <c r="B1543">
        <v>894.13800000000003</v>
      </c>
      <c r="C1543">
        <v>835.96299999999997</v>
      </c>
      <c r="D1543">
        <v>835.88699999999994</v>
      </c>
      <c r="E1543">
        <v>834.95299999999997</v>
      </c>
      <c r="F1543">
        <v>42.955599999999997</v>
      </c>
      <c r="G1543">
        <v>117.735</v>
      </c>
      <c r="H1543">
        <v>31.0459</v>
      </c>
      <c r="I1543">
        <v>1.23007E-3</v>
      </c>
      <c r="J1543">
        <v>0.99988999999999995</v>
      </c>
      <c r="K1543">
        <v>0</v>
      </c>
      <c r="L1543" t="s">
        <v>42</v>
      </c>
    </row>
    <row r="1544" spans="1:12" x14ac:dyDescent="0.25">
      <c r="A1544" t="s">
        <v>51</v>
      </c>
      <c r="B1544">
        <v>898.81</v>
      </c>
      <c r="C1544">
        <v>832.31700000000001</v>
      </c>
      <c r="D1544">
        <v>832.26300000000003</v>
      </c>
      <c r="E1544">
        <v>831.34799999999996</v>
      </c>
      <c r="F1544">
        <v>42.990099999999998</v>
      </c>
      <c r="G1544">
        <v>117.324</v>
      </c>
      <c r="H1544">
        <v>30.979900000000001</v>
      </c>
      <c r="I1544">
        <v>1.2300600000000001E-3</v>
      </c>
      <c r="J1544">
        <v>0.99892599999999998</v>
      </c>
      <c r="K1544">
        <v>0</v>
      </c>
      <c r="L1544" t="s">
        <v>42</v>
      </c>
    </row>
    <row r="1545" spans="1:12" x14ac:dyDescent="0.25">
      <c r="A1545" t="s">
        <v>51</v>
      </c>
      <c r="B1545">
        <v>898.41099999999994</v>
      </c>
      <c r="C1545">
        <v>833.37300000000005</v>
      </c>
      <c r="D1545">
        <v>833.31600000000003</v>
      </c>
      <c r="E1545">
        <v>832.4</v>
      </c>
      <c r="F1545">
        <v>42.838500000000003</v>
      </c>
      <c r="G1545">
        <v>117.09099999999999</v>
      </c>
      <c r="H1545">
        <v>30.923400000000001</v>
      </c>
      <c r="I1545">
        <v>1.2300600000000001E-3</v>
      </c>
      <c r="J1545">
        <v>0.99899400000000005</v>
      </c>
      <c r="K1545">
        <v>0</v>
      </c>
      <c r="L1545" t="s">
        <v>42</v>
      </c>
    </row>
    <row r="1546" spans="1:12" x14ac:dyDescent="0.25">
      <c r="A1546" t="s">
        <v>51</v>
      </c>
      <c r="B1546">
        <v>888.89700000000005</v>
      </c>
      <c r="C1546">
        <v>833.601</v>
      </c>
      <c r="D1546">
        <v>833.54700000000003</v>
      </c>
      <c r="E1546">
        <v>832.63199999999995</v>
      </c>
      <c r="F1546">
        <v>42.821899999999999</v>
      </c>
      <c r="G1546">
        <v>117.077</v>
      </c>
      <c r="H1546">
        <v>30.9649</v>
      </c>
      <c r="I1546">
        <v>1.2300499999999999E-3</v>
      </c>
      <c r="J1546">
        <v>0.99993399999999999</v>
      </c>
      <c r="K1546">
        <v>0</v>
      </c>
      <c r="L1546" t="s">
        <v>42</v>
      </c>
    </row>
    <row r="1547" spans="1:12" x14ac:dyDescent="0.25">
      <c r="A1547" t="s">
        <v>51</v>
      </c>
      <c r="B1547">
        <v>890.20399999999995</v>
      </c>
      <c r="C1547">
        <v>834.63</v>
      </c>
      <c r="D1547">
        <v>834.57299999999998</v>
      </c>
      <c r="E1547">
        <v>833.65099999999995</v>
      </c>
      <c r="F1547">
        <v>42.721600000000002</v>
      </c>
      <c r="G1547">
        <v>117.803</v>
      </c>
      <c r="H1547">
        <v>30.9772</v>
      </c>
      <c r="I1547">
        <v>1.2300600000000001E-3</v>
      </c>
      <c r="J1547">
        <v>0.999691</v>
      </c>
      <c r="K1547">
        <v>0</v>
      </c>
      <c r="L1547" t="s">
        <v>42</v>
      </c>
    </row>
    <row r="1548" spans="1:12" x14ac:dyDescent="0.25">
      <c r="A1548" t="s">
        <v>51</v>
      </c>
      <c r="B1548">
        <v>887.60400000000004</v>
      </c>
      <c r="C1548">
        <v>835.024</v>
      </c>
      <c r="D1548">
        <v>834.96799999999996</v>
      </c>
      <c r="E1548">
        <v>834.04399999999998</v>
      </c>
      <c r="F1548">
        <v>42.914999999999999</v>
      </c>
      <c r="G1548">
        <v>117.646</v>
      </c>
      <c r="H1548">
        <v>30.944900000000001</v>
      </c>
      <c r="I1548">
        <v>1.2300499999999999E-3</v>
      </c>
      <c r="J1548">
        <v>0.999865</v>
      </c>
      <c r="K1548">
        <v>0</v>
      </c>
      <c r="L1548" t="s">
        <v>42</v>
      </c>
    </row>
    <row r="1549" spans="1:12" x14ac:dyDescent="0.25">
      <c r="A1549" t="s">
        <v>51</v>
      </c>
      <c r="B1549">
        <v>892.43799999999999</v>
      </c>
      <c r="C1549">
        <v>834.17899999999997</v>
      </c>
      <c r="D1549">
        <v>834.12</v>
      </c>
      <c r="E1549">
        <v>833.19299999999998</v>
      </c>
      <c r="F1549">
        <v>42.970799999999997</v>
      </c>
      <c r="G1549">
        <v>117.705</v>
      </c>
      <c r="H1549">
        <v>30.986999999999998</v>
      </c>
      <c r="I1549">
        <v>1.2300499999999999E-3</v>
      </c>
      <c r="J1549">
        <v>0.99986600000000003</v>
      </c>
      <c r="K1549">
        <v>0</v>
      </c>
      <c r="L1549" t="s">
        <v>42</v>
      </c>
    </row>
    <row r="1550" spans="1:12" x14ac:dyDescent="0.25">
      <c r="A1550" t="s">
        <v>51</v>
      </c>
      <c r="B1550">
        <v>888.04</v>
      </c>
      <c r="C1550">
        <v>840.89</v>
      </c>
      <c r="D1550">
        <v>840.83399999999995</v>
      </c>
      <c r="E1550">
        <v>839.90599999999995</v>
      </c>
      <c r="F1550">
        <v>43.049700000000001</v>
      </c>
      <c r="G1550">
        <v>118.53400000000001</v>
      </c>
      <c r="H1550">
        <v>31.102</v>
      </c>
      <c r="I1550">
        <v>1.23007E-3</v>
      </c>
      <c r="J1550">
        <v>0.99975199999999997</v>
      </c>
      <c r="K1550">
        <v>0</v>
      </c>
      <c r="L1550" t="s">
        <v>42</v>
      </c>
    </row>
    <row r="1551" spans="1:12" x14ac:dyDescent="0.25">
      <c r="A1551" t="s">
        <v>51</v>
      </c>
      <c r="B1551">
        <v>914.26300000000003</v>
      </c>
      <c r="C1551">
        <v>840.63099999999997</v>
      </c>
      <c r="D1551">
        <v>840.57399999999996</v>
      </c>
      <c r="E1551">
        <v>839.649</v>
      </c>
      <c r="F1551">
        <v>43.451099999999997</v>
      </c>
      <c r="G1551">
        <v>118.31100000000001</v>
      </c>
      <c r="H1551">
        <v>31.194600000000001</v>
      </c>
      <c r="I1551">
        <v>1.2300499999999999E-3</v>
      </c>
      <c r="J1551">
        <v>0.99995800000000001</v>
      </c>
      <c r="K1551">
        <v>0</v>
      </c>
      <c r="L1551" t="s">
        <v>42</v>
      </c>
    </row>
    <row r="1552" spans="1:12" x14ac:dyDescent="0.25">
      <c r="A1552" t="s">
        <v>51</v>
      </c>
      <c r="B1552">
        <v>894.26099999999997</v>
      </c>
      <c r="C1552">
        <v>839.03700000000003</v>
      </c>
      <c r="D1552">
        <v>838.98599999999999</v>
      </c>
      <c r="E1552">
        <v>838.06600000000003</v>
      </c>
      <c r="F1552">
        <v>43.069099999999999</v>
      </c>
      <c r="G1552">
        <v>118.197</v>
      </c>
      <c r="H1552">
        <v>31.391200000000001</v>
      </c>
      <c r="I1552">
        <v>1.2300499999999999E-3</v>
      </c>
      <c r="J1552">
        <v>0.99938800000000005</v>
      </c>
      <c r="K1552">
        <v>0</v>
      </c>
      <c r="L1552" t="s">
        <v>42</v>
      </c>
    </row>
    <row r="1553" spans="1:25" x14ac:dyDescent="0.25">
      <c r="A1553" t="s">
        <v>51</v>
      </c>
      <c r="B1553">
        <v>919.226</v>
      </c>
      <c r="C1553">
        <v>852.779</v>
      </c>
      <c r="D1553">
        <v>852.72</v>
      </c>
      <c r="E1553">
        <v>851.77599999999995</v>
      </c>
      <c r="F1553">
        <v>43.620800000000003</v>
      </c>
      <c r="G1553">
        <v>119.666</v>
      </c>
      <c r="H1553">
        <v>31.5749</v>
      </c>
      <c r="I1553">
        <v>1.2300499999999999E-3</v>
      </c>
      <c r="J1553">
        <v>0.99999899999999997</v>
      </c>
      <c r="K1553">
        <v>0</v>
      </c>
      <c r="L1553" t="s">
        <v>42</v>
      </c>
    </row>
    <row r="1554" spans="1:25" x14ac:dyDescent="0.25">
      <c r="A1554" t="s">
        <v>51</v>
      </c>
      <c r="B1554">
        <v>897.60199999999998</v>
      </c>
      <c r="C1554">
        <v>838.25</v>
      </c>
      <c r="D1554">
        <v>838.19600000000003</v>
      </c>
      <c r="E1554">
        <v>837.26700000000005</v>
      </c>
      <c r="F1554">
        <v>43.429299999999998</v>
      </c>
      <c r="G1554">
        <v>117.66</v>
      </c>
      <c r="H1554">
        <v>31.2791</v>
      </c>
      <c r="I1554">
        <v>1.2300600000000001E-3</v>
      </c>
      <c r="J1554">
        <v>0.99965999999999999</v>
      </c>
      <c r="K1554">
        <v>0</v>
      </c>
      <c r="L1554" t="s">
        <v>42</v>
      </c>
    </row>
    <row r="1555" spans="1:25" x14ac:dyDescent="0.25">
      <c r="A1555" t="s">
        <v>51</v>
      </c>
      <c r="B1555">
        <v>906.13099999999997</v>
      </c>
      <c r="C1555">
        <v>839.72799999999995</v>
      </c>
      <c r="D1555">
        <v>839.67100000000005</v>
      </c>
      <c r="E1555">
        <v>838.74199999999996</v>
      </c>
      <c r="F1555">
        <v>43.076999999999998</v>
      </c>
      <c r="G1555">
        <v>118.66800000000001</v>
      </c>
      <c r="H1555">
        <v>31.1494</v>
      </c>
      <c r="I1555">
        <v>1.2300499999999999E-3</v>
      </c>
      <c r="J1555">
        <v>0.99970000000000003</v>
      </c>
      <c r="K1555">
        <v>0</v>
      </c>
      <c r="L1555" t="s">
        <v>42</v>
      </c>
    </row>
    <row r="1556" spans="1:25" x14ac:dyDescent="0.25">
      <c r="A1556" t="s">
        <v>51</v>
      </c>
      <c r="B1556">
        <v>897.55399999999997</v>
      </c>
      <c r="C1556">
        <v>844.39300000000003</v>
      </c>
      <c r="D1556">
        <v>844.33399999999995</v>
      </c>
      <c r="E1556">
        <v>843.39800000000002</v>
      </c>
      <c r="F1556">
        <v>43.618099999999998</v>
      </c>
      <c r="G1556">
        <v>118.432</v>
      </c>
      <c r="H1556">
        <v>31.295100000000001</v>
      </c>
      <c r="I1556">
        <v>1.2300499999999999E-3</v>
      </c>
      <c r="J1556">
        <v>0.998892</v>
      </c>
      <c r="K1556">
        <v>0</v>
      </c>
      <c r="L1556" t="s">
        <v>42</v>
      </c>
    </row>
    <row r="1557" spans="1:25" x14ac:dyDescent="0.25">
      <c r="A1557" t="s">
        <v>51</v>
      </c>
      <c r="B1557">
        <v>893.06299999999999</v>
      </c>
      <c r="C1557">
        <v>832.476</v>
      </c>
      <c r="D1557">
        <v>832.42200000000003</v>
      </c>
      <c r="E1557">
        <v>831.50599999999997</v>
      </c>
      <c r="F1557">
        <v>42.769100000000002</v>
      </c>
      <c r="G1557">
        <v>117.34099999999999</v>
      </c>
      <c r="H1557">
        <v>30.845199999999998</v>
      </c>
      <c r="I1557">
        <v>1.2300499999999999E-3</v>
      </c>
      <c r="J1557">
        <v>0.99995699999999998</v>
      </c>
      <c r="K1557">
        <v>0</v>
      </c>
      <c r="L1557" t="s">
        <v>42</v>
      </c>
    </row>
    <row r="1558" spans="1:25" x14ac:dyDescent="0.25">
      <c r="A1558" t="s">
        <v>51</v>
      </c>
      <c r="B1558">
        <v>907.81</v>
      </c>
      <c r="C1558">
        <v>840.221</v>
      </c>
      <c r="D1558">
        <v>840.16600000000005</v>
      </c>
      <c r="E1558">
        <v>839.24699999999996</v>
      </c>
      <c r="F1558">
        <v>43.054600000000001</v>
      </c>
      <c r="G1558">
        <v>118.21</v>
      </c>
      <c r="H1558">
        <v>31.023399999999999</v>
      </c>
      <c r="I1558">
        <v>1.23007E-3</v>
      </c>
      <c r="J1558">
        <v>0.99807100000000004</v>
      </c>
      <c r="K1558">
        <v>0</v>
      </c>
      <c r="L1558" t="s">
        <v>42</v>
      </c>
    </row>
    <row r="1559" spans="1:25" x14ac:dyDescent="0.25">
      <c r="A1559" t="s">
        <v>51</v>
      </c>
      <c r="B1559">
        <v>895.73599999999999</v>
      </c>
      <c r="C1559">
        <v>842.05899999999997</v>
      </c>
      <c r="D1559">
        <v>842.00400000000002</v>
      </c>
      <c r="E1559">
        <v>841.07500000000005</v>
      </c>
      <c r="F1559">
        <v>43.134099999999997</v>
      </c>
      <c r="G1559">
        <v>117.705</v>
      </c>
      <c r="H1559">
        <v>31.143999999999998</v>
      </c>
      <c r="I1559">
        <v>1.2300499999999999E-3</v>
      </c>
      <c r="J1559">
        <v>0.99964500000000001</v>
      </c>
      <c r="K1559">
        <v>0</v>
      </c>
      <c r="L1559" t="s">
        <v>42</v>
      </c>
    </row>
    <row r="1560" spans="1:25" x14ac:dyDescent="0.25">
      <c r="A1560" t="s">
        <v>51</v>
      </c>
      <c r="B1560">
        <v>900.70399999999995</v>
      </c>
      <c r="C1560">
        <v>832.84299999999996</v>
      </c>
      <c r="D1560">
        <v>832.78800000000001</v>
      </c>
      <c r="E1560">
        <v>831.85599999999999</v>
      </c>
      <c r="F1560">
        <v>42.912100000000002</v>
      </c>
      <c r="G1560">
        <v>117.063</v>
      </c>
      <c r="H1560">
        <v>30.9175</v>
      </c>
      <c r="I1560">
        <v>1.23007E-3</v>
      </c>
      <c r="J1560">
        <v>0.999247</v>
      </c>
      <c r="K1560">
        <v>0</v>
      </c>
      <c r="L1560" t="s">
        <v>42</v>
      </c>
    </row>
    <row r="1561" spans="1:25" x14ac:dyDescent="0.25">
      <c r="A1561" t="s">
        <v>51</v>
      </c>
      <c r="B1561">
        <v>896.69399999999996</v>
      </c>
      <c r="C1561">
        <v>841.00599999999997</v>
      </c>
      <c r="D1561">
        <v>840.952</v>
      </c>
      <c r="E1561">
        <v>840.01199999999994</v>
      </c>
      <c r="F1561">
        <v>43.101900000000001</v>
      </c>
      <c r="G1561">
        <v>118.467</v>
      </c>
      <c r="H1561">
        <v>31.090199999999999</v>
      </c>
      <c r="I1561">
        <v>1.2300499999999999E-3</v>
      </c>
      <c r="J1561">
        <v>0.99995199999999995</v>
      </c>
      <c r="K1561">
        <v>0</v>
      </c>
      <c r="L1561" t="s">
        <v>42</v>
      </c>
    </row>
    <row r="1562" spans="1:25" x14ac:dyDescent="0.25">
      <c r="A1562" t="s">
        <v>51</v>
      </c>
      <c r="B1562">
        <v>894.75199999999995</v>
      </c>
      <c r="C1562">
        <v>833.42200000000003</v>
      </c>
      <c r="D1562">
        <v>833.37</v>
      </c>
      <c r="E1562">
        <v>832.43200000000002</v>
      </c>
      <c r="F1562">
        <v>42.7395</v>
      </c>
      <c r="G1562">
        <v>117.637</v>
      </c>
      <c r="H1562">
        <v>30.968299999999999</v>
      </c>
      <c r="I1562">
        <v>1.2300499999999999E-3</v>
      </c>
      <c r="J1562">
        <v>0.999699</v>
      </c>
      <c r="K1562">
        <v>0</v>
      </c>
      <c r="L1562" t="s">
        <v>42</v>
      </c>
    </row>
    <row r="1563" spans="1:25" x14ac:dyDescent="0.25">
      <c r="A1563" t="s">
        <v>51</v>
      </c>
      <c r="B1563">
        <v>922.93499999999995</v>
      </c>
      <c r="C1563">
        <v>849.61099999999999</v>
      </c>
      <c r="D1563">
        <v>849.55499999999995</v>
      </c>
      <c r="E1563">
        <v>848.59799999999996</v>
      </c>
      <c r="F1563">
        <v>43.564799999999998</v>
      </c>
      <c r="G1563">
        <v>119.099</v>
      </c>
      <c r="H1563">
        <v>31.485399999999998</v>
      </c>
      <c r="I1563">
        <v>1.2300600000000001E-3</v>
      </c>
      <c r="J1563">
        <v>0.99972099999999997</v>
      </c>
      <c r="K1563">
        <v>0</v>
      </c>
      <c r="L1563" t="s">
        <v>42</v>
      </c>
    </row>
    <row r="1564" spans="1:25" x14ac:dyDescent="0.25">
      <c r="A1564" t="s">
        <v>51</v>
      </c>
      <c r="B1564">
        <v>898.755</v>
      </c>
      <c r="C1564">
        <v>841.52300000000002</v>
      </c>
      <c r="D1564">
        <v>841.47</v>
      </c>
      <c r="E1564">
        <v>840.53700000000003</v>
      </c>
      <c r="F1564">
        <v>43.2727</v>
      </c>
      <c r="G1564">
        <v>118.78700000000001</v>
      </c>
      <c r="H1564">
        <v>31.072399999999998</v>
      </c>
      <c r="I1564">
        <v>1.2300499999999999E-3</v>
      </c>
      <c r="J1564">
        <v>0.99927200000000005</v>
      </c>
      <c r="K1564">
        <v>0</v>
      </c>
      <c r="L1564" t="s">
        <v>42</v>
      </c>
    </row>
    <row r="1565" spans="1:25" x14ac:dyDescent="0.25">
      <c r="A1565" t="s">
        <v>51</v>
      </c>
      <c r="B1565">
        <v>892.16300000000001</v>
      </c>
      <c r="C1565">
        <v>832</v>
      </c>
      <c r="D1565">
        <v>831.947</v>
      </c>
      <c r="E1565">
        <v>831.029</v>
      </c>
      <c r="F1565">
        <v>42.797800000000002</v>
      </c>
      <c r="G1565">
        <v>117.483</v>
      </c>
      <c r="H1565">
        <v>30.891400000000001</v>
      </c>
      <c r="I1565">
        <v>1.2300600000000001E-3</v>
      </c>
      <c r="J1565">
        <v>0.99995199999999995</v>
      </c>
      <c r="K1565">
        <v>0</v>
      </c>
      <c r="L1565" t="s">
        <v>42</v>
      </c>
    </row>
    <row r="1566" spans="1:25" x14ac:dyDescent="0.25">
      <c r="A1566" t="s">
        <v>51</v>
      </c>
      <c r="B1566">
        <v>899.36400000000003</v>
      </c>
      <c r="C1566">
        <v>837.24</v>
      </c>
      <c r="D1566">
        <v>837.18200000000002</v>
      </c>
      <c r="E1566">
        <v>836.25699999999995</v>
      </c>
      <c r="F1566">
        <v>43.014899999999997</v>
      </c>
      <c r="G1566">
        <v>117.752</v>
      </c>
      <c r="H1566">
        <v>31.056100000000001</v>
      </c>
      <c r="I1566">
        <v>1.2300499999999999E-3</v>
      </c>
      <c r="J1566">
        <v>0.99968699999999999</v>
      </c>
      <c r="K1566">
        <v>0</v>
      </c>
      <c r="L1566" t="s">
        <v>42</v>
      </c>
    </row>
    <row r="1567" spans="1:25" x14ac:dyDescent="0.25">
      <c r="A1567" t="s">
        <v>51</v>
      </c>
      <c r="B1567">
        <v>885.05499999999995</v>
      </c>
      <c r="C1567">
        <v>834.32600000000002</v>
      </c>
      <c r="D1567">
        <v>834.26800000000003</v>
      </c>
      <c r="E1567">
        <v>833.35199999999998</v>
      </c>
      <c r="F1567">
        <v>42.703600000000002</v>
      </c>
      <c r="G1567">
        <v>117.753</v>
      </c>
      <c r="H1567">
        <v>31.032800000000002</v>
      </c>
      <c r="I1567">
        <v>1.2300499999999999E-3</v>
      </c>
      <c r="J1567">
        <v>0.99958599999999997</v>
      </c>
      <c r="K1567">
        <v>0</v>
      </c>
      <c r="L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51</v>
      </c>
      <c r="B1568">
        <v>870.02200000000005</v>
      </c>
      <c r="C1568">
        <v>829.79399999999998</v>
      </c>
      <c r="D1568">
        <v>829.73900000000003</v>
      </c>
      <c r="E1568">
        <v>828.82899999999995</v>
      </c>
      <c r="F1568">
        <v>42.535499999999999</v>
      </c>
      <c r="G1568">
        <v>117.196</v>
      </c>
      <c r="H1568">
        <v>30.8249</v>
      </c>
      <c r="I1568">
        <v>1.2300499999999999E-3</v>
      </c>
      <c r="J1568">
        <v>0.99845200000000001</v>
      </c>
      <c r="K1568">
        <v>0</v>
      </c>
      <c r="L1568" t="s">
        <v>42</v>
      </c>
      <c r="R1568">
        <f>AVERAGE(B1519:B1568)</f>
        <v>897.21471999999983</v>
      </c>
      <c r="S1568">
        <f>AVERAGE(C1519:C1568)</f>
        <v>838.22991999999988</v>
      </c>
      <c r="U1568">
        <f>_xlfn.VAR.P(B1519:B1568)</f>
        <v>99.883947721599938</v>
      </c>
      <c r="V1568">
        <f>_xlfn.VAR.P(C1519:C1568)</f>
        <v>33.524768593599966</v>
      </c>
      <c r="X1568">
        <f>1.96*SQRT(U1568)/50</f>
        <v>0.39177247150217093</v>
      </c>
      <c r="Y1568">
        <f>1.96*SQRT(V1568)/50</f>
        <v>0.2269702632762042</v>
      </c>
    </row>
    <row r="1569" spans="1:12" x14ac:dyDescent="0.25">
      <c r="A1569" t="s">
        <v>51</v>
      </c>
      <c r="B1569">
        <v>44931.716</v>
      </c>
      <c r="C1569" t="s">
        <v>36</v>
      </c>
    </row>
    <row r="1570" spans="1:12" x14ac:dyDescent="0.25">
      <c r="A1570" t="s">
        <v>76</v>
      </c>
      <c r="B1570">
        <v>750.40200000000004</v>
      </c>
      <c r="C1570">
        <v>749.92</v>
      </c>
      <c r="D1570">
        <v>749.86199999999997</v>
      </c>
      <c r="E1570">
        <v>748.94399999999996</v>
      </c>
      <c r="F1570">
        <v>42.739400000000003</v>
      </c>
      <c r="G1570">
        <v>0</v>
      </c>
      <c r="H1570">
        <v>31.0153</v>
      </c>
      <c r="I1570">
        <v>1.2300499999999999E-3</v>
      </c>
      <c r="J1570">
        <v>0.99985500000000005</v>
      </c>
      <c r="K1570">
        <v>0</v>
      </c>
      <c r="L1570" t="s">
        <v>42</v>
      </c>
    </row>
    <row r="1571" spans="1:12" x14ac:dyDescent="0.25">
      <c r="A1571" t="s">
        <v>76</v>
      </c>
      <c r="B1571">
        <v>751.851</v>
      </c>
      <c r="C1571">
        <v>751.20399999999995</v>
      </c>
      <c r="D1571">
        <v>751.15</v>
      </c>
      <c r="E1571">
        <v>750.21699999999998</v>
      </c>
      <c r="F1571">
        <v>42.8262</v>
      </c>
      <c r="G1571">
        <v>0</v>
      </c>
      <c r="H1571">
        <v>31.152000000000001</v>
      </c>
      <c r="I1571">
        <v>1.2300499999999999E-3</v>
      </c>
      <c r="J1571">
        <v>0.99985100000000005</v>
      </c>
      <c r="K1571">
        <v>0</v>
      </c>
      <c r="L1571" t="s">
        <v>42</v>
      </c>
    </row>
    <row r="1572" spans="1:12" x14ac:dyDescent="0.25">
      <c r="A1572" t="s">
        <v>76</v>
      </c>
      <c r="B1572">
        <v>752.53899999999999</v>
      </c>
      <c r="C1572">
        <v>752</v>
      </c>
      <c r="D1572">
        <v>751.94399999999996</v>
      </c>
      <c r="E1572">
        <v>751.02499999999998</v>
      </c>
      <c r="F1572">
        <v>43.088999999999999</v>
      </c>
      <c r="G1572">
        <v>0</v>
      </c>
      <c r="H1572">
        <v>31.198499999999999</v>
      </c>
      <c r="I1572">
        <v>1.2300499999999999E-3</v>
      </c>
      <c r="J1572">
        <v>0.99985800000000002</v>
      </c>
      <c r="K1572">
        <v>0</v>
      </c>
      <c r="L1572" t="s">
        <v>42</v>
      </c>
    </row>
    <row r="1573" spans="1:12" x14ac:dyDescent="0.25">
      <c r="A1573" t="s">
        <v>76</v>
      </c>
      <c r="B1573">
        <v>753.23099999999999</v>
      </c>
      <c r="C1573">
        <v>752.76</v>
      </c>
      <c r="D1573">
        <v>752.70600000000002</v>
      </c>
      <c r="E1573">
        <v>751.78599999999994</v>
      </c>
      <c r="F1573">
        <v>43.152999999999999</v>
      </c>
      <c r="G1573">
        <v>0</v>
      </c>
      <c r="H1573">
        <v>31.128599999999999</v>
      </c>
      <c r="I1573">
        <v>1.2300499999999999E-3</v>
      </c>
      <c r="J1573">
        <v>0.99698600000000004</v>
      </c>
      <c r="K1573">
        <v>0</v>
      </c>
      <c r="L1573" t="s">
        <v>42</v>
      </c>
    </row>
    <row r="1574" spans="1:12" x14ac:dyDescent="0.25">
      <c r="A1574" t="s">
        <v>76</v>
      </c>
      <c r="B1574">
        <v>757.67499999999995</v>
      </c>
      <c r="C1574">
        <v>757.21199999999999</v>
      </c>
      <c r="D1574">
        <v>757.15899999999999</v>
      </c>
      <c r="E1574">
        <v>756.23099999999999</v>
      </c>
      <c r="F1574">
        <v>43.287199999999999</v>
      </c>
      <c r="G1574">
        <v>0</v>
      </c>
      <c r="H1574">
        <v>31.5563</v>
      </c>
      <c r="I1574">
        <v>1.2300600000000001E-3</v>
      </c>
      <c r="J1574">
        <v>0.998359</v>
      </c>
      <c r="K1574">
        <v>0</v>
      </c>
      <c r="L1574" t="s">
        <v>42</v>
      </c>
    </row>
    <row r="1575" spans="1:12" x14ac:dyDescent="0.25">
      <c r="A1575" t="s">
        <v>76</v>
      </c>
      <c r="B1575">
        <v>760.245</v>
      </c>
      <c r="C1575">
        <v>759.62</v>
      </c>
      <c r="D1575">
        <v>759.56100000000004</v>
      </c>
      <c r="E1575">
        <v>758.62</v>
      </c>
      <c r="F1575">
        <v>43.2761</v>
      </c>
      <c r="G1575">
        <v>0</v>
      </c>
      <c r="H1575">
        <v>31.554500000000001</v>
      </c>
      <c r="I1575">
        <v>1.2300600000000001E-3</v>
      </c>
      <c r="J1575">
        <v>0.99955000000000005</v>
      </c>
      <c r="K1575">
        <v>0</v>
      </c>
      <c r="L1575" t="s">
        <v>42</v>
      </c>
    </row>
    <row r="1576" spans="1:12" x14ac:dyDescent="0.25">
      <c r="A1576" t="s">
        <v>76</v>
      </c>
      <c r="B1576">
        <v>758.39599999999996</v>
      </c>
      <c r="C1576">
        <v>757.851</v>
      </c>
      <c r="D1576">
        <v>757.79700000000003</v>
      </c>
      <c r="E1576">
        <v>756.85599999999999</v>
      </c>
      <c r="F1576">
        <v>43.365499999999997</v>
      </c>
      <c r="G1576">
        <v>0</v>
      </c>
      <c r="H1576">
        <v>31.456499999999998</v>
      </c>
      <c r="I1576">
        <v>1.2300600000000001E-3</v>
      </c>
      <c r="J1576">
        <v>0.99975099999999995</v>
      </c>
      <c r="K1576">
        <v>0</v>
      </c>
      <c r="L1576" t="s">
        <v>42</v>
      </c>
    </row>
    <row r="1577" spans="1:12" x14ac:dyDescent="0.25">
      <c r="A1577" t="s">
        <v>76</v>
      </c>
      <c r="B1577">
        <v>754.226</v>
      </c>
      <c r="C1577">
        <v>753.75300000000004</v>
      </c>
      <c r="D1577">
        <v>753.69600000000003</v>
      </c>
      <c r="E1577">
        <v>752.77200000000005</v>
      </c>
      <c r="F1577">
        <v>43.581099999999999</v>
      </c>
      <c r="G1577">
        <v>0</v>
      </c>
      <c r="H1577">
        <v>31.311800000000002</v>
      </c>
      <c r="I1577">
        <v>1.2300499999999999E-3</v>
      </c>
      <c r="J1577">
        <v>0.99993600000000005</v>
      </c>
      <c r="K1577">
        <v>0</v>
      </c>
      <c r="L1577" t="s">
        <v>42</v>
      </c>
    </row>
    <row r="1578" spans="1:12" x14ac:dyDescent="0.25">
      <c r="A1578" t="s">
        <v>76</v>
      </c>
      <c r="B1578">
        <v>764.75199999999995</v>
      </c>
      <c r="C1578">
        <v>764.19200000000001</v>
      </c>
      <c r="D1578">
        <v>764.13400000000001</v>
      </c>
      <c r="E1578">
        <v>763.197</v>
      </c>
      <c r="F1578">
        <v>43.6312</v>
      </c>
      <c r="G1578">
        <v>0</v>
      </c>
      <c r="H1578">
        <v>31.509</v>
      </c>
      <c r="I1578">
        <v>1.2300600000000001E-3</v>
      </c>
      <c r="J1578">
        <v>0.99991200000000002</v>
      </c>
      <c r="K1578">
        <v>0</v>
      </c>
      <c r="L1578" t="s">
        <v>42</v>
      </c>
    </row>
    <row r="1579" spans="1:12" x14ac:dyDescent="0.25">
      <c r="A1579" t="s">
        <v>76</v>
      </c>
      <c r="B1579">
        <v>756.58399999999995</v>
      </c>
      <c r="C1579">
        <v>756.07799999999997</v>
      </c>
      <c r="D1579">
        <v>756.02300000000002</v>
      </c>
      <c r="E1579">
        <v>755.09</v>
      </c>
      <c r="F1579">
        <v>43.256399999999999</v>
      </c>
      <c r="G1579">
        <v>0</v>
      </c>
      <c r="H1579">
        <v>31.2255</v>
      </c>
      <c r="I1579">
        <v>1.2300499999999999E-3</v>
      </c>
      <c r="J1579">
        <v>0.99988999999999995</v>
      </c>
      <c r="K1579">
        <v>0</v>
      </c>
      <c r="L1579" t="s">
        <v>42</v>
      </c>
    </row>
    <row r="1580" spans="1:12" x14ac:dyDescent="0.25">
      <c r="A1580" t="s">
        <v>76</v>
      </c>
      <c r="B1580">
        <v>758.31100000000004</v>
      </c>
      <c r="C1580">
        <v>757.76499999999999</v>
      </c>
      <c r="D1580">
        <v>757.70699999999999</v>
      </c>
      <c r="E1580">
        <v>756.779</v>
      </c>
      <c r="F1580">
        <v>43.241799999999998</v>
      </c>
      <c r="G1580">
        <v>0</v>
      </c>
      <c r="H1580">
        <v>31.379300000000001</v>
      </c>
      <c r="I1580">
        <v>1.2300600000000001E-3</v>
      </c>
      <c r="J1580">
        <v>0.99997599999999998</v>
      </c>
      <c r="K1580">
        <v>0</v>
      </c>
      <c r="L1580" t="s">
        <v>42</v>
      </c>
    </row>
    <row r="1581" spans="1:12" x14ac:dyDescent="0.25">
      <c r="A1581" t="s">
        <v>76</v>
      </c>
      <c r="B1581">
        <v>759.12599999999998</v>
      </c>
      <c r="C1581">
        <v>758.57600000000002</v>
      </c>
      <c r="D1581">
        <v>758.51900000000001</v>
      </c>
      <c r="E1581">
        <v>757.58299999999997</v>
      </c>
      <c r="F1581">
        <v>43.252899999999997</v>
      </c>
      <c r="G1581">
        <v>0</v>
      </c>
      <c r="H1581">
        <v>31.244399999999999</v>
      </c>
      <c r="I1581">
        <v>1.2300600000000001E-3</v>
      </c>
      <c r="J1581">
        <v>0.99968900000000005</v>
      </c>
      <c r="K1581">
        <v>0</v>
      </c>
      <c r="L1581" t="s">
        <v>42</v>
      </c>
    </row>
    <row r="1582" spans="1:12" x14ac:dyDescent="0.25">
      <c r="A1582" t="s">
        <v>76</v>
      </c>
      <c r="B1582">
        <v>747.01199999999994</v>
      </c>
      <c r="C1582">
        <v>746.41800000000001</v>
      </c>
      <c r="D1582">
        <v>746.36500000000001</v>
      </c>
      <c r="E1582">
        <v>745.45</v>
      </c>
      <c r="F1582">
        <v>43.1126</v>
      </c>
      <c r="G1582">
        <v>0</v>
      </c>
      <c r="H1582">
        <v>30.903700000000001</v>
      </c>
      <c r="I1582">
        <v>1.2300499999999999E-3</v>
      </c>
      <c r="J1582">
        <v>0.99923799999999996</v>
      </c>
      <c r="K1582">
        <v>0</v>
      </c>
      <c r="L1582" t="s">
        <v>42</v>
      </c>
    </row>
    <row r="1583" spans="1:12" x14ac:dyDescent="0.25">
      <c r="A1583" t="s">
        <v>76</v>
      </c>
      <c r="B1583">
        <v>755.70600000000002</v>
      </c>
      <c r="C1583">
        <v>755.14499999999998</v>
      </c>
      <c r="D1583">
        <v>755.09100000000001</v>
      </c>
      <c r="E1583">
        <v>754.16499999999996</v>
      </c>
      <c r="F1583">
        <v>43.147300000000001</v>
      </c>
      <c r="G1583">
        <v>0</v>
      </c>
      <c r="H1583">
        <v>31.180800000000001</v>
      </c>
      <c r="I1583">
        <v>1.2300600000000001E-3</v>
      </c>
      <c r="J1583">
        <v>0.99972700000000003</v>
      </c>
      <c r="K1583">
        <v>0</v>
      </c>
      <c r="L1583" t="s">
        <v>42</v>
      </c>
    </row>
    <row r="1584" spans="1:12" x14ac:dyDescent="0.25">
      <c r="A1584" t="s">
        <v>76</v>
      </c>
      <c r="B1584">
        <v>748.98299999999995</v>
      </c>
      <c r="C1584">
        <v>748.48</v>
      </c>
      <c r="D1584">
        <v>748.428</v>
      </c>
      <c r="E1584">
        <v>747.51</v>
      </c>
      <c r="F1584">
        <v>42.868000000000002</v>
      </c>
      <c r="G1584">
        <v>0</v>
      </c>
      <c r="H1584">
        <v>31.3</v>
      </c>
      <c r="I1584">
        <v>1.2300499999999999E-3</v>
      </c>
      <c r="J1584">
        <v>0.99998200000000004</v>
      </c>
      <c r="K1584">
        <v>0</v>
      </c>
      <c r="L1584" t="s">
        <v>42</v>
      </c>
    </row>
    <row r="1585" spans="1:12" x14ac:dyDescent="0.25">
      <c r="A1585" t="s">
        <v>76</v>
      </c>
      <c r="B1585">
        <v>747.745</v>
      </c>
      <c r="C1585">
        <v>747.20299999999997</v>
      </c>
      <c r="D1585">
        <v>747.15099999999995</v>
      </c>
      <c r="E1585">
        <v>746.22699999999998</v>
      </c>
      <c r="F1585">
        <v>42.825499999999998</v>
      </c>
      <c r="G1585">
        <v>0</v>
      </c>
      <c r="H1585">
        <v>30.9361</v>
      </c>
      <c r="I1585">
        <v>1.2300499999999999E-3</v>
      </c>
      <c r="J1585">
        <v>0.99991300000000005</v>
      </c>
      <c r="K1585">
        <v>0</v>
      </c>
      <c r="L1585" t="s">
        <v>42</v>
      </c>
    </row>
    <row r="1586" spans="1:12" x14ac:dyDescent="0.25">
      <c r="A1586" t="s">
        <v>76</v>
      </c>
      <c r="B1586">
        <v>755.79300000000001</v>
      </c>
      <c r="C1586">
        <v>755.16200000000003</v>
      </c>
      <c r="D1586">
        <v>755.10699999999997</v>
      </c>
      <c r="E1586">
        <v>754.17399999999998</v>
      </c>
      <c r="F1586">
        <v>43.246899999999997</v>
      </c>
      <c r="G1586">
        <v>0</v>
      </c>
      <c r="H1586">
        <v>31.249099999999999</v>
      </c>
      <c r="I1586">
        <v>1.2300600000000001E-3</v>
      </c>
      <c r="J1586">
        <v>0.99903900000000001</v>
      </c>
      <c r="K1586">
        <v>0</v>
      </c>
      <c r="L1586" t="s">
        <v>42</v>
      </c>
    </row>
    <row r="1587" spans="1:12" x14ac:dyDescent="0.25">
      <c r="A1587" t="s">
        <v>76</v>
      </c>
      <c r="B1587">
        <v>754.678</v>
      </c>
      <c r="C1587">
        <v>754.20899999999995</v>
      </c>
      <c r="D1587">
        <v>754.15499999999997</v>
      </c>
      <c r="E1587">
        <v>753.22299999999996</v>
      </c>
      <c r="F1587">
        <v>43.106099999999998</v>
      </c>
      <c r="G1587">
        <v>0</v>
      </c>
      <c r="H1587">
        <v>31.209900000000001</v>
      </c>
      <c r="I1587">
        <v>1.2300499999999999E-3</v>
      </c>
      <c r="J1587">
        <v>0.99976299999999996</v>
      </c>
      <c r="K1587">
        <v>0</v>
      </c>
      <c r="L1587" t="s">
        <v>42</v>
      </c>
    </row>
    <row r="1588" spans="1:12" x14ac:dyDescent="0.25">
      <c r="A1588" t="s">
        <v>76</v>
      </c>
      <c r="B1588">
        <v>747.32299999999998</v>
      </c>
      <c r="C1588">
        <v>746.83199999999999</v>
      </c>
      <c r="D1588">
        <v>746.779</v>
      </c>
      <c r="E1588">
        <v>745.86699999999996</v>
      </c>
      <c r="F1588">
        <v>42.9803</v>
      </c>
      <c r="G1588">
        <v>0</v>
      </c>
      <c r="H1588">
        <v>30.981100000000001</v>
      </c>
      <c r="I1588">
        <v>1.2300600000000001E-3</v>
      </c>
      <c r="J1588">
        <v>0.999614</v>
      </c>
      <c r="K1588">
        <v>0</v>
      </c>
      <c r="L1588" t="s">
        <v>42</v>
      </c>
    </row>
    <row r="1589" spans="1:12" x14ac:dyDescent="0.25">
      <c r="A1589" t="s">
        <v>76</v>
      </c>
      <c r="B1589">
        <v>753.38699999999994</v>
      </c>
      <c r="C1589">
        <v>752.83900000000006</v>
      </c>
      <c r="D1589">
        <v>752.78099999999995</v>
      </c>
      <c r="E1589">
        <v>751.86</v>
      </c>
      <c r="F1589">
        <v>43.094200000000001</v>
      </c>
      <c r="G1589">
        <v>0</v>
      </c>
      <c r="H1589">
        <v>31.119599999999998</v>
      </c>
      <c r="I1589">
        <v>1.2300499999999999E-3</v>
      </c>
      <c r="J1589">
        <v>0.99992999999999999</v>
      </c>
      <c r="K1589">
        <v>0</v>
      </c>
      <c r="L1589" t="s">
        <v>42</v>
      </c>
    </row>
    <row r="1590" spans="1:12" x14ac:dyDescent="0.25">
      <c r="A1590" t="s">
        <v>76</v>
      </c>
      <c r="B1590">
        <v>751.28499999999997</v>
      </c>
      <c r="C1590">
        <v>750.79100000000005</v>
      </c>
      <c r="D1590">
        <v>750.72799999999995</v>
      </c>
      <c r="E1590">
        <v>749.80499999999995</v>
      </c>
      <c r="F1590">
        <v>42.963799999999999</v>
      </c>
      <c r="G1590">
        <v>0</v>
      </c>
      <c r="H1590">
        <v>31.044899999999998</v>
      </c>
      <c r="I1590">
        <v>1.2300499999999999E-3</v>
      </c>
      <c r="J1590">
        <v>0.99984399999999996</v>
      </c>
      <c r="K1590">
        <v>0</v>
      </c>
      <c r="L1590" t="s">
        <v>42</v>
      </c>
    </row>
    <row r="1591" spans="1:12" x14ac:dyDescent="0.25">
      <c r="A1591" t="s">
        <v>76</v>
      </c>
      <c r="B1591">
        <v>763.61900000000003</v>
      </c>
      <c r="C1591">
        <v>763.02700000000004</v>
      </c>
      <c r="D1591">
        <v>762.96900000000005</v>
      </c>
      <c r="E1591">
        <v>762.02700000000004</v>
      </c>
      <c r="F1591">
        <v>43.587600000000002</v>
      </c>
      <c r="G1591">
        <v>0</v>
      </c>
      <c r="H1591">
        <v>31.5182</v>
      </c>
      <c r="I1591">
        <v>1.2300600000000001E-3</v>
      </c>
      <c r="J1591">
        <v>0.99994300000000003</v>
      </c>
      <c r="K1591">
        <v>0</v>
      </c>
      <c r="L1591" t="s">
        <v>42</v>
      </c>
    </row>
    <row r="1592" spans="1:12" x14ac:dyDescent="0.25">
      <c r="A1592" t="s">
        <v>76</v>
      </c>
      <c r="B1592">
        <v>743.88099999999997</v>
      </c>
      <c r="C1592">
        <v>743.41300000000001</v>
      </c>
      <c r="D1592">
        <v>743.35699999999997</v>
      </c>
      <c r="E1592">
        <v>742.44799999999998</v>
      </c>
      <c r="F1592">
        <v>42.523499999999999</v>
      </c>
      <c r="G1592">
        <v>0</v>
      </c>
      <c r="H1592">
        <v>30.786200000000001</v>
      </c>
      <c r="I1592">
        <v>1.2300600000000001E-3</v>
      </c>
      <c r="J1592">
        <v>0.99960700000000002</v>
      </c>
      <c r="K1592">
        <v>0</v>
      </c>
      <c r="L1592" t="s">
        <v>42</v>
      </c>
    </row>
    <row r="1593" spans="1:12" x14ac:dyDescent="0.25">
      <c r="A1593" t="s">
        <v>76</v>
      </c>
      <c r="B1593">
        <v>747.43399999999997</v>
      </c>
      <c r="C1593">
        <v>746.86099999999999</v>
      </c>
      <c r="D1593">
        <v>746.80600000000004</v>
      </c>
      <c r="E1593">
        <v>745.88900000000001</v>
      </c>
      <c r="F1593">
        <v>42.865000000000002</v>
      </c>
      <c r="G1593">
        <v>0</v>
      </c>
      <c r="H1593">
        <v>30.996099999999998</v>
      </c>
      <c r="I1593">
        <v>1.2300499999999999E-3</v>
      </c>
      <c r="J1593">
        <v>0.999394</v>
      </c>
      <c r="K1593">
        <v>0</v>
      </c>
      <c r="L1593" t="s">
        <v>42</v>
      </c>
    </row>
    <row r="1594" spans="1:12" x14ac:dyDescent="0.25">
      <c r="A1594" t="s">
        <v>76</v>
      </c>
      <c r="B1594">
        <v>749.005</v>
      </c>
      <c r="C1594">
        <v>748.54600000000005</v>
      </c>
      <c r="D1594">
        <v>748.49</v>
      </c>
      <c r="E1594">
        <v>747.56500000000005</v>
      </c>
      <c r="F1594">
        <v>42.9039</v>
      </c>
      <c r="G1594">
        <v>0</v>
      </c>
      <c r="H1594">
        <v>30.9438</v>
      </c>
      <c r="I1594">
        <v>1.2300600000000001E-3</v>
      </c>
      <c r="J1594">
        <v>0.99982199999999999</v>
      </c>
      <c r="K1594">
        <v>0</v>
      </c>
      <c r="L1594" t="s">
        <v>42</v>
      </c>
    </row>
    <row r="1595" spans="1:12" x14ac:dyDescent="0.25">
      <c r="A1595" t="s">
        <v>76</v>
      </c>
      <c r="B1595">
        <v>744.755</v>
      </c>
      <c r="C1595">
        <v>744.29</v>
      </c>
      <c r="D1595">
        <v>744.23099999999999</v>
      </c>
      <c r="E1595">
        <v>743.31799999999998</v>
      </c>
      <c r="F1595">
        <v>42.683399999999999</v>
      </c>
      <c r="G1595">
        <v>0</v>
      </c>
      <c r="H1595">
        <v>30.7682</v>
      </c>
      <c r="I1595">
        <v>1.2300499999999999E-3</v>
      </c>
      <c r="J1595">
        <v>0.99986799999999998</v>
      </c>
      <c r="K1595">
        <v>0</v>
      </c>
      <c r="L1595" t="s">
        <v>42</v>
      </c>
    </row>
    <row r="1596" spans="1:12" x14ac:dyDescent="0.25">
      <c r="A1596" t="s">
        <v>76</v>
      </c>
      <c r="B1596">
        <v>750.55700000000002</v>
      </c>
      <c r="C1596">
        <v>750.08100000000002</v>
      </c>
      <c r="D1596">
        <v>750.02599999999995</v>
      </c>
      <c r="E1596">
        <v>749.10599999999999</v>
      </c>
      <c r="F1596">
        <v>42.9497</v>
      </c>
      <c r="G1596">
        <v>0</v>
      </c>
      <c r="H1596">
        <v>31.073399999999999</v>
      </c>
      <c r="I1596">
        <v>1.2300499999999999E-3</v>
      </c>
      <c r="J1596">
        <v>0.99989300000000003</v>
      </c>
      <c r="K1596">
        <v>0</v>
      </c>
      <c r="L1596" t="s">
        <v>42</v>
      </c>
    </row>
    <row r="1597" spans="1:12" x14ac:dyDescent="0.25">
      <c r="A1597" t="s">
        <v>76</v>
      </c>
      <c r="B1597">
        <v>761.69500000000005</v>
      </c>
      <c r="C1597">
        <v>761.22799999999995</v>
      </c>
      <c r="D1597">
        <v>761.17100000000005</v>
      </c>
      <c r="E1597">
        <v>760.22</v>
      </c>
      <c r="F1597">
        <v>43.4467</v>
      </c>
      <c r="G1597">
        <v>0</v>
      </c>
      <c r="H1597">
        <v>31.426600000000001</v>
      </c>
      <c r="I1597">
        <v>1.2300499999999999E-3</v>
      </c>
      <c r="J1597">
        <v>0.99982599999999999</v>
      </c>
      <c r="K1597">
        <v>0</v>
      </c>
      <c r="L1597" t="s">
        <v>42</v>
      </c>
    </row>
    <row r="1598" spans="1:12" x14ac:dyDescent="0.25">
      <c r="A1598" t="s">
        <v>76</v>
      </c>
      <c r="B1598">
        <v>763.13</v>
      </c>
      <c r="C1598">
        <v>762.572</v>
      </c>
      <c r="D1598">
        <v>762.51700000000005</v>
      </c>
      <c r="E1598">
        <v>761.58299999999997</v>
      </c>
      <c r="F1598">
        <v>43.514600000000002</v>
      </c>
      <c r="G1598">
        <v>0</v>
      </c>
      <c r="H1598">
        <v>31.477499999999999</v>
      </c>
      <c r="I1598">
        <v>1.2300600000000001E-3</v>
      </c>
      <c r="J1598">
        <v>0.99967799999999996</v>
      </c>
      <c r="K1598">
        <v>0</v>
      </c>
      <c r="L1598" t="s">
        <v>42</v>
      </c>
    </row>
    <row r="1599" spans="1:12" x14ac:dyDescent="0.25">
      <c r="A1599" t="s">
        <v>76</v>
      </c>
      <c r="B1599">
        <v>764.56799999999998</v>
      </c>
      <c r="C1599">
        <v>764.101</v>
      </c>
      <c r="D1599">
        <v>764.04499999999996</v>
      </c>
      <c r="E1599">
        <v>763.11400000000003</v>
      </c>
      <c r="F1599">
        <v>43.445900000000002</v>
      </c>
      <c r="G1599">
        <v>0</v>
      </c>
      <c r="H1599">
        <v>31.4939</v>
      </c>
      <c r="I1599">
        <v>1.2300499999999999E-3</v>
      </c>
      <c r="J1599">
        <v>0.99944100000000002</v>
      </c>
      <c r="K1599">
        <v>0</v>
      </c>
      <c r="L1599" t="s">
        <v>42</v>
      </c>
    </row>
    <row r="1600" spans="1:12" x14ac:dyDescent="0.25">
      <c r="A1600" t="s">
        <v>76</v>
      </c>
      <c r="B1600">
        <v>766.31200000000001</v>
      </c>
      <c r="C1600">
        <v>765.74300000000005</v>
      </c>
      <c r="D1600">
        <v>765.68700000000001</v>
      </c>
      <c r="E1600">
        <v>764.64200000000005</v>
      </c>
      <c r="F1600">
        <v>43.734000000000002</v>
      </c>
      <c r="G1600">
        <v>0</v>
      </c>
      <c r="H1600">
        <v>31.776499999999999</v>
      </c>
      <c r="I1600">
        <v>1.2300499999999999E-3</v>
      </c>
      <c r="J1600">
        <v>0.99964900000000001</v>
      </c>
      <c r="K1600">
        <v>0</v>
      </c>
      <c r="L1600" t="s">
        <v>42</v>
      </c>
    </row>
    <row r="1601" spans="1:12" x14ac:dyDescent="0.25">
      <c r="A1601" t="s">
        <v>76</v>
      </c>
      <c r="B1601">
        <v>762.00900000000001</v>
      </c>
      <c r="C1601">
        <v>761.46</v>
      </c>
      <c r="D1601">
        <v>761.40099999999995</v>
      </c>
      <c r="E1601">
        <v>760.46900000000005</v>
      </c>
      <c r="F1601">
        <v>43.577300000000001</v>
      </c>
      <c r="G1601">
        <v>0</v>
      </c>
      <c r="H1601">
        <v>31.370100000000001</v>
      </c>
      <c r="I1601">
        <v>1.2300600000000001E-3</v>
      </c>
      <c r="J1601">
        <v>0.99940499999999999</v>
      </c>
      <c r="K1601">
        <v>0</v>
      </c>
      <c r="L1601" t="s">
        <v>42</v>
      </c>
    </row>
    <row r="1602" spans="1:12" x14ac:dyDescent="0.25">
      <c r="A1602" t="s">
        <v>76</v>
      </c>
      <c r="B1602">
        <v>766.12099999999998</v>
      </c>
      <c r="C1602">
        <v>765.55799999999999</v>
      </c>
      <c r="D1602">
        <v>765.50199999999995</v>
      </c>
      <c r="E1602">
        <v>764.54499999999996</v>
      </c>
      <c r="F1602">
        <v>43.709000000000003</v>
      </c>
      <c r="G1602">
        <v>0</v>
      </c>
      <c r="H1602">
        <v>31.645299999999999</v>
      </c>
      <c r="I1602">
        <v>1.2300499999999999E-3</v>
      </c>
      <c r="J1602">
        <v>0.99921499999999996</v>
      </c>
      <c r="K1602">
        <v>0</v>
      </c>
      <c r="L1602" t="s">
        <v>42</v>
      </c>
    </row>
    <row r="1603" spans="1:12" x14ac:dyDescent="0.25">
      <c r="A1603" t="s">
        <v>76</v>
      </c>
      <c r="B1603">
        <v>751.202</v>
      </c>
      <c r="C1603">
        <v>750.71199999999999</v>
      </c>
      <c r="D1603">
        <v>750.65800000000002</v>
      </c>
      <c r="E1603">
        <v>749.73299999999995</v>
      </c>
      <c r="F1603">
        <v>43.068899999999999</v>
      </c>
      <c r="G1603">
        <v>0</v>
      </c>
      <c r="H1603">
        <v>31.075500000000002</v>
      </c>
      <c r="I1603">
        <v>1.2300600000000001E-3</v>
      </c>
      <c r="J1603">
        <v>0.99945499999999998</v>
      </c>
      <c r="K1603">
        <v>0</v>
      </c>
      <c r="L1603" t="s">
        <v>42</v>
      </c>
    </row>
    <row r="1604" spans="1:12" x14ac:dyDescent="0.25">
      <c r="A1604" t="s">
        <v>76</v>
      </c>
      <c r="B1604">
        <v>752.779</v>
      </c>
      <c r="C1604">
        <v>752.303</v>
      </c>
      <c r="D1604">
        <v>752.24699999999996</v>
      </c>
      <c r="E1604">
        <v>751.31399999999996</v>
      </c>
      <c r="F1604">
        <v>43.017699999999998</v>
      </c>
      <c r="G1604">
        <v>0</v>
      </c>
      <c r="H1604">
        <v>31.072900000000001</v>
      </c>
      <c r="I1604">
        <v>1.2300499999999999E-3</v>
      </c>
      <c r="J1604">
        <v>0.99996600000000002</v>
      </c>
      <c r="K1604">
        <v>0</v>
      </c>
      <c r="L1604" t="s">
        <v>42</v>
      </c>
    </row>
    <row r="1605" spans="1:12" x14ac:dyDescent="0.25">
      <c r="A1605" t="s">
        <v>76</v>
      </c>
      <c r="B1605">
        <v>750.43</v>
      </c>
      <c r="C1605">
        <v>749.97299999999996</v>
      </c>
      <c r="D1605">
        <v>749.92</v>
      </c>
      <c r="E1605">
        <v>748.99300000000005</v>
      </c>
      <c r="F1605">
        <v>43.020299999999999</v>
      </c>
      <c r="G1605">
        <v>0</v>
      </c>
      <c r="H1605">
        <v>31.103100000000001</v>
      </c>
      <c r="I1605">
        <v>1.2300499999999999E-3</v>
      </c>
      <c r="J1605">
        <v>0.99880100000000005</v>
      </c>
      <c r="K1605">
        <v>0</v>
      </c>
      <c r="L1605" t="s">
        <v>42</v>
      </c>
    </row>
    <row r="1606" spans="1:12" x14ac:dyDescent="0.25">
      <c r="A1606" t="s">
        <v>76</v>
      </c>
      <c r="B1606">
        <v>751.625</v>
      </c>
      <c r="C1606">
        <v>751.16300000000001</v>
      </c>
      <c r="D1606">
        <v>751.10799999999995</v>
      </c>
      <c r="E1606">
        <v>750.18299999999999</v>
      </c>
      <c r="F1606">
        <v>43.052199999999999</v>
      </c>
      <c r="G1606">
        <v>0</v>
      </c>
      <c r="H1606">
        <v>31.1783</v>
      </c>
      <c r="I1606">
        <v>1.23011E-3</v>
      </c>
      <c r="J1606">
        <v>0.99997800000000003</v>
      </c>
      <c r="K1606">
        <v>0</v>
      </c>
      <c r="L1606" t="s">
        <v>42</v>
      </c>
    </row>
    <row r="1607" spans="1:12" x14ac:dyDescent="0.25">
      <c r="A1607" t="s">
        <v>76</v>
      </c>
      <c r="B1607">
        <v>748.42499999999995</v>
      </c>
      <c r="C1607">
        <v>747.95799999999997</v>
      </c>
      <c r="D1607">
        <v>747.90599999999995</v>
      </c>
      <c r="E1607">
        <v>746.99300000000005</v>
      </c>
      <c r="F1607">
        <v>42.740200000000002</v>
      </c>
      <c r="G1607">
        <v>0</v>
      </c>
      <c r="H1607">
        <v>30.949300000000001</v>
      </c>
      <c r="I1607">
        <v>1.2300499999999999E-3</v>
      </c>
      <c r="J1607">
        <v>0.99998100000000001</v>
      </c>
      <c r="K1607">
        <v>0</v>
      </c>
      <c r="L1607" t="s">
        <v>42</v>
      </c>
    </row>
    <row r="1608" spans="1:12" x14ac:dyDescent="0.25">
      <c r="A1608" t="s">
        <v>76</v>
      </c>
      <c r="B1608">
        <v>752.20699999999999</v>
      </c>
      <c r="C1608">
        <v>751.73099999999999</v>
      </c>
      <c r="D1608">
        <v>751.67499999999995</v>
      </c>
      <c r="E1608">
        <v>750.74900000000002</v>
      </c>
      <c r="F1608">
        <v>43.058100000000003</v>
      </c>
      <c r="G1608">
        <v>0</v>
      </c>
      <c r="H1608">
        <v>31.139600000000002</v>
      </c>
      <c r="I1608">
        <v>1.2300499999999999E-3</v>
      </c>
      <c r="J1608">
        <v>0.99958599999999997</v>
      </c>
      <c r="K1608">
        <v>0</v>
      </c>
      <c r="L1608" t="s">
        <v>42</v>
      </c>
    </row>
    <row r="1609" spans="1:12" x14ac:dyDescent="0.25">
      <c r="A1609" t="s">
        <v>76</v>
      </c>
      <c r="B1609">
        <v>750.71</v>
      </c>
      <c r="C1609">
        <v>750.22199999999998</v>
      </c>
      <c r="D1609">
        <v>750.16899999999998</v>
      </c>
      <c r="E1609">
        <v>749.24599999999998</v>
      </c>
      <c r="F1609">
        <v>42.941200000000002</v>
      </c>
      <c r="G1609">
        <v>0</v>
      </c>
      <c r="H1609">
        <v>31.101600000000001</v>
      </c>
      <c r="I1609">
        <v>1.2300499999999999E-3</v>
      </c>
      <c r="J1609">
        <v>0.99983</v>
      </c>
      <c r="K1609">
        <v>0</v>
      </c>
      <c r="L1609" t="s">
        <v>42</v>
      </c>
    </row>
    <row r="1610" spans="1:12" x14ac:dyDescent="0.25">
      <c r="A1610" t="s">
        <v>76</v>
      </c>
      <c r="B1610">
        <v>753.12800000000004</v>
      </c>
      <c r="C1610">
        <v>752.58399999999995</v>
      </c>
      <c r="D1610">
        <v>752.52800000000002</v>
      </c>
      <c r="E1610">
        <v>751.60199999999998</v>
      </c>
      <c r="F1610">
        <v>43.040900000000001</v>
      </c>
      <c r="G1610">
        <v>0</v>
      </c>
      <c r="H1610">
        <v>31.093</v>
      </c>
      <c r="I1610">
        <v>1.2300499999999999E-3</v>
      </c>
      <c r="J1610">
        <v>0.99991300000000005</v>
      </c>
      <c r="K1610">
        <v>0</v>
      </c>
      <c r="L1610" t="s">
        <v>42</v>
      </c>
    </row>
    <row r="1611" spans="1:12" x14ac:dyDescent="0.25">
      <c r="A1611" t="s">
        <v>76</v>
      </c>
      <c r="B1611">
        <v>748.58100000000002</v>
      </c>
      <c r="C1611">
        <v>748.11</v>
      </c>
      <c r="D1611">
        <v>748.05399999999997</v>
      </c>
      <c r="E1611">
        <v>747.13800000000003</v>
      </c>
      <c r="F1611">
        <v>42.725200000000001</v>
      </c>
      <c r="G1611">
        <v>0</v>
      </c>
      <c r="H1611">
        <v>30.919499999999999</v>
      </c>
      <c r="I1611">
        <v>1.2300499999999999E-3</v>
      </c>
      <c r="J1611">
        <v>0.999085</v>
      </c>
      <c r="K1611">
        <v>0</v>
      </c>
      <c r="L1611" t="s">
        <v>42</v>
      </c>
    </row>
    <row r="1612" spans="1:12" x14ac:dyDescent="0.25">
      <c r="A1612" t="s">
        <v>76</v>
      </c>
      <c r="B1612">
        <v>746.70100000000002</v>
      </c>
      <c r="C1612">
        <v>746.125</v>
      </c>
      <c r="D1612">
        <v>746.07299999999998</v>
      </c>
      <c r="E1612">
        <v>745.16499999999996</v>
      </c>
      <c r="F1612">
        <v>42.6327</v>
      </c>
      <c r="G1612">
        <v>0</v>
      </c>
      <c r="H1612">
        <v>30.8292</v>
      </c>
      <c r="I1612">
        <v>1.2300499999999999E-3</v>
      </c>
      <c r="J1612">
        <v>0.99995400000000001</v>
      </c>
      <c r="K1612">
        <v>0</v>
      </c>
      <c r="L1612" t="s">
        <v>42</v>
      </c>
    </row>
    <row r="1613" spans="1:12" x14ac:dyDescent="0.25">
      <c r="A1613" t="s">
        <v>76</v>
      </c>
      <c r="B1613">
        <v>748.86300000000006</v>
      </c>
      <c r="C1613">
        <v>748.24900000000002</v>
      </c>
      <c r="D1613">
        <v>748.197</v>
      </c>
      <c r="E1613">
        <v>747.26700000000005</v>
      </c>
      <c r="F1613">
        <v>42.8461</v>
      </c>
      <c r="G1613">
        <v>0</v>
      </c>
      <c r="H1613">
        <v>30.9129</v>
      </c>
      <c r="I1613">
        <v>1.2300499999999999E-3</v>
      </c>
      <c r="J1613">
        <v>0.99993299999999996</v>
      </c>
      <c r="K1613">
        <v>0</v>
      </c>
      <c r="L1613" t="s">
        <v>42</v>
      </c>
    </row>
    <row r="1614" spans="1:12" x14ac:dyDescent="0.25">
      <c r="A1614" t="s">
        <v>76</v>
      </c>
      <c r="B1614">
        <v>758.50599999999997</v>
      </c>
      <c r="C1614">
        <v>757.97299999999996</v>
      </c>
      <c r="D1614">
        <v>757.91899999999998</v>
      </c>
      <c r="E1614">
        <v>756.99400000000003</v>
      </c>
      <c r="F1614">
        <v>43.008800000000001</v>
      </c>
      <c r="G1614">
        <v>0</v>
      </c>
      <c r="H1614">
        <v>31.217600000000001</v>
      </c>
      <c r="I1614">
        <v>1.2300600000000001E-3</v>
      </c>
      <c r="J1614">
        <v>0.99951599999999996</v>
      </c>
      <c r="K1614">
        <v>0</v>
      </c>
      <c r="L1614" t="s">
        <v>42</v>
      </c>
    </row>
    <row r="1615" spans="1:12" x14ac:dyDescent="0.25">
      <c r="A1615" t="s">
        <v>76</v>
      </c>
      <c r="B1615">
        <v>750.37300000000005</v>
      </c>
      <c r="C1615">
        <v>749.91</v>
      </c>
      <c r="D1615">
        <v>749.85199999999998</v>
      </c>
      <c r="E1615">
        <v>748.93100000000004</v>
      </c>
      <c r="F1615">
        <v>42.913499999999999</v>
      </c>
      <c r="G1615">
        <v>0</v>
      </c>
      <c r="H1615">
        <v>31.28</v>
      </c>
      <c r="I1615">
        <v>1.2300600000000001E-3</v>
      </c>
      <c r="J1615">
        <v>0.99984200000000001</v>
      </c>
      <c r="K1615">
        <v>0</v>
      </c>
      <c r="L1615" t="s">
        <v>42</v>
      </c>
    </row>
    <row r="1616" spans="1:12" x14ac:dyDescent="0.25">
      <c r="A1616" t="s">
        <v>76</v>
      </c>
      <c r="B1616">
        <v>744.04499999999996</v>
      </c>
      <c r="C1616">
        <v>743.52599999999995</v>
      </c>
      <c r="D1616">
        <v>743.47</v>
      </c>
      <c r="E1616">
        <v>742.55600000000004</v>
      </c>
      <c r="F1616">
        <v>42.622799999999998</v>
      </c>
      <c r="G1616">
        <v>0</v>
      </c>
      <c r="H1616">
        <v>30.739100000000001</v>
      </c>
      <c r="I1616">
        <v>1.2300499999999999E-3</v>
      </c>
      <c r="J1616">
        <v>0.99977899999999997</v>
      </c>
      <c r="K1616">
        <v>0</v>
      </c>
      <c r="L1616" t="s">
        <v>42</v>
      </c>
    </row>
    <row r="1617" spans="1:25" x14ac:dyDescent="0.25">
      <c r="A1617" t="s">
        <v>76</v>
      </c>
      <c r="B1617">
        <v>756.81899999999996</v>
      </c>
      <c r="C1617">
        <v>756.26800000000003</v>
      </c>
      <c r="D1617">
        <v>756.21199999999999</v>
      </c>
      <c r="E1617">
        <v>755.28200000000004</v>
      </c>
      <c r="F1617">
        <v>43.2256</v>
      </c>
      <c r="G1617">
        <v>0</v>
      </c>
      <c r="H1617">
        <v>31.389399999999998</v>
      </c>
      <c r="I1617">
        <v>1.2300499999999999E-3</v>
      </c>
      <c r="J1617">
        <v>0.99987300000000001</v>
      </c>
      <c r="K1617">
        <v>0</v>
      </c>
      <c r="L1617" t="s">
        <v>42</v>
      </c>
    </row>
    <row r="1618" spans="1:25" x14ac:dyDescent="0.25">
      <c r="A1618" t="s">
        <v>76</v>
      </c>
      <c r="B1618">
        <v>749.68399999999997</v>
      </c>
      <c r="C1618">
        <v>749.21199999999999</v>
      </c>
      <c r="D1618">
        <v>749.15499999999997</v>
      </c>
      <c r="E1618">
        <v>748.23800000000006</v>
      </c>
      <c r="F1618">
        <v>42.818100000000001</v>
      </c>
      <c r="G1618">
        <v>0</v>
      </c>
      <c r="H1618">
        <v>30.939699999999998</v>
      </c>
      <c r="I1618">
        <v>1.2300499999999999E-3</v>
      </c>
      <c r="J1618">
        <v>0.99914800000000004</v>
      </c>
      <c r="K1618">
        <v>0</v>
      </c>
      <c r="L1618" t="s">
        <v>42</v>
      </c>
    </row>
    <row r="1619" spans="1:25" x14ac:dyDescent="0.25">
      <c r="A1619" t="s">
        <v>76</v>
      </c>
      <c r="B1619">
        <v>745.09799999999996</v>
      </c>
      <c r="C1619">
        <v>744.54399999999998</v>
      </c>
      <c r="D1619">
        <v>744.48800000000006</v>
      </c>
      <c r="E1619">
        <v>743.56600000000003</v>
      </c>
      <c r="F1619">
        <v>42.553800000000003</v>
      </c>
      <c r="G1619">
        <v>0</v>
      </c>
      <c r="H1619">
        <v>30.869399999999999</v>
      </c>
      <c r="I1619">
        <v>1.2300600000000001E-3</v>
      </c>
      <c r="J1619">
        <v>0.99999899999999997</v>
      </c>
      <c r="K1619">
        <v>0</v>
      </c>
      <c r="L1619" t="s">
        <v>42</v>
      </c>
    </row>
    <row r="1620" spans="1:25" x14ac:dyDescent="0.25">
      <c r="A1620" t="s">
        <v>76</v>
      </c>
      <c r="B1620">
        <v>751.37099999999998</v>
      </c>
      <c r="C1620">
        <v>750.73199999999997</v>
      </c>
      <c r="D1620">
        <v>750.67499999999995</v>
      </c>
      <c r="E1620">
        <v>749.74900000000002</v>
      </c>
      <c r="F1620">
        <v>42.976799999999997</v>
      </c>
      <c r="G1620">
        <v>0</v>
      </c>
      <c r="H1620">
        <v>31.1172</v>
      </c>
      <c r="I1620">
        <v>1.2300499999999999E-3</v>
      </c>
      <c r="J1620">
        <v>0.99918200000000001</v>
      </c>
      <c r="K1620">
        <v>0</v>
      </c>
      <c r="L1620" t="s">
        <v>42</v>
      </c>
    </row>
    <row r="1621" spans="1:25" x14ac:dyDescent="0.25">
      <c r="A1621" t="s">
        <v>76</v>
      </c>
      <c r="B1621">
        <v>749.423</v>
      </c>
      <c r="C1621">
        <v>748.95699999999999</v>
      </c>
      <c r="D1621">
        <v>748.90099999999995</v>
      </c>
      <c r="E1621">
        <v>747.98500000000001</v>
      </c>
      <c r="F1621">
        <v>42.789700000000003</v>
      </c>
      <c r="G1621">
        <v>0</v>
      </c>
      <c r="H1621">
        <v>31.023800000000001</v>
      </c>
      <c r="I1621">
        <v>1.2300499999999999E-3</v>
      </c>
      <c r="J1621">
        <v>0.99965300000000001</v>
      </c>
      <c r="K1621">
        <v>0</v>
      </c>
      <c r="L1621" t="s">
        <v>42</v>
      </c>
    </row>
    <row r="1622" spans="1:25" x14ac:dyDescent="0.25">
      <c r="A1622" t="s">
        <v>76</v>
      </c>
      <c r="B1622">
        <v>747.53300000000002</v>
      </c>
      <c r="C1622">
        <v>747.06899999999996</v>
      </c>
      <c r="D1622">
        <v>747.01700000000005</v>
      </c>
      <c r="E1622">
        <v>746.10599999999999</v>
      </c>
      <c r="F1622">
        <v>43.2042</v>
      </c>
      <c r="G1622">
        <v>0</v>
      </c>
      <c r="H1622">
        <v>30.9588</v>
      </c>
      <c r="I1622">
        <v>1.2300499999999999E-3</v>
      </c>
      <c r="J1622">
        <v>0.99939599999999995</v>
      </c>
      <c r="K1622">
        <v>0</v>
      </c>
      <c r="L1622" t="s">
        <v>42</v>
      </c>
    </row>
    <row r="1623" spans="1:25" x14ac:dyDescent="0.25">
      <c r="A1623" t="s">
        <v>76</v>
      </c>
      <c r="B1623">
        <v>767.99900000000002</v>
      </c>
      <c r="C1623">
        <v>767.50699999999995</v>
      </c>
      <c r="D1623">
        <v>767.45399999999995</v>
      </c>
      <c r="E1623">
        <v>766.51700000000005</v>
      </c>
      <c r="F1623">
        <v>43.6389</v>
      </c>
      <c r="G1623">
        <v>0</v>
      </c>
      <c r="H1623">
        <v>31.849499999999999</v>
      </c>
      <c r="I1623">
        <v>1.2300499999999999E-3</v>
      </c>
      <c r="J1623">
        <v>0.99996200000000002</v>
      </c>
      <c r="K1623">
        <v>0</v>
      </c>
      <c r="L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76</v>
      </c>
      <c r="B1624">
        <v>746.55600000000004</v>
      </c>
      <c r="C1624">
        <v>746.07500000000005</v>
      </c>
      <c r="D1624">
        <v>746.02300000000002</v>
      </c>
      <c r="E1624">
        <v>745.11</v>
      </c>
      <c r="F1624">
        <v>42.865299999999998</v>
      </c>
      <c r="G1624">
        <v>0</v>
      </c>
      <c r="H1624">
        <v>30.942699999999999</v>
      </c>
      <c r="I1624">
        <v>1.2300499999999999E-3</v>
      </c>
      <c r="J1624">
        <v>0.99910100000000002</v>
      </c>
      <c r="K1624">
        <v>0</v>
      </c>
      <c r="L1624" t="s">
        <v>42</v>
      </c>
      <c r="R1624">
        <f>AVERAGE(B1575:B1624)</f>
        <v>753.57391999999993</v>
      </c>
      <c r="S1624">
        <f>AVERAGE(C1575:C1624)</f>
        <v>753.0539399999999</v>
      </c>
      <c r="U1624">
        <f>_xlfn.VAR.P(B1575:B1624)</f>
        <v>42.155085473600046</v>
      </c>
      <c r="V1624">
        <f>_xlfn.VAR.P(C1575:C1624)</f>
        <v>41.970090576400032</v>
      </c>
      <c r="X1624">
        <f>1.96*SQRT(U1624)/50</f>
        <v>0.25451363527746951</v>
      </c>
      <c r="Y1624">
        <f>1.96*SQRT(V1624)/50</f>
        <v>0.25395456283225026</v>
      </c>
    </row>
    <row r="1625" spans="1:25" x14ac:dyDescent="0.25">
      <c r="A1625" t="s">
        <v>76</v>
      </c>
      <c r="B1625">
        <v>37738.950700000001</v>
      </c>
      <c r="C1625" t="s">
        <v>36</v>
      </c>
    </row>
    <row r="1626" spans="1:25" x14ac:dyDescent="0.25">
      <c r="A1626" t="s">
        <v>156</v>
      </c>
      <c r="B1626">
        <v>945.44200000000001</v>
      </c>
      <c r="C1626">
        <v>888.66200000000003</v>
      </c>
      <c r="D1626">
        <v>888.60799999999995</v>
      </c>
      <c r="E1626">
        <v>887.39300000000003</v>
      </c>
      <c r="F1626">
        <v>47.7194</v>
      </c>
      <c r="G1626">
        <v>144.00899999999999</v>
      </c>
      <c r="H1626">
        <v>31.372</v>
      </c>
      <c r="I1626">
        <v>28.088799999999999</v>
      </c>
      <c r="J1626">
        <v>54.740499999999997</v>
      </c>
      <c r="K1626">
        <v>678.21900000000005</v>
      </c>
      <c r="L1626">
        <v>1.2300499999999999E-3</v>
      </c>
      <c r="M1626">
        <v>0.99997800000000003</v>
      </c>
      <c r="N1626">
        <v>0</v>
      </c>
      <c r="O1626" t="s">
        <v>42</v>
      </c>
    </row>
    <row r="1627" spans="1:25" x14ac:dyDescent="0.25">
      <c r="A1627" t="s">
        <v>156</v>
      </c>
      <c r="B1627">
        <v>949.03200000000004</v>
      </c>
      <c r="C1627">
        <v>889.13499999999999</v>
      </c>
      <c r="D1627">
        <v>889.08100000000002</v>
      </c>
      <c r="E1627">
        <v>887.84299999999996</v>
      </c>
      <c r="F1627">
        <v>47.8322</v>
      </c>
      <c r="G1627">
        <v>144.45699999999999</v>
      </c>
      <c r="H1627">
        <v>31.316700000000001</v>
      </c>
      <c r="I1627">
        <v>28.210699999999999</v>
      </c>
      <c r="J1627">
        <v>55.152900000000002</v>
      </c>
      <c r="K1627">
        <v>678.06500000000005</v>
      </c>
      <c r="L1627">
        <v>1.2300499999999999E-3</v>
      </c>
      <c r="M1627">
        <v>0.99982300000000002</v>
      </c>
      <c r="N1627">
        <v>0</v>
      </c>
      <c r="O1627" t="s">
        <v>42</v>
      </c>
    </row>
    <row r="1628" spans="1:25" x14ac:dyDescent="0.25">
      <c r="A1628" t="s">
        <v>156</v>
      </c>
      <c r="B1628">
        <v>936.47</v>
      </c>
      <c r="C1628">
        <v>880.74</v>
      </c>
      <c r="D1628">
        <v>880.68899999999996</v>
      </c>
      <c r="E1628">
        <v>879.52200000000005</v>
      </c>
      <c r="F1628">
        <v>47.068300000000001</v>
      </c>
      <c r="G1628">
        <v>143.506</v>
      </c>
      <c r="H1628">
        <v>31.175699999999999</v>
      </c>
      <c r="I1628">
        <v>28.026700000000002</v>
      </c>
      <c r="J1628">
        <v>54.672199999999997</v>
      </c>
      <c r="K1628">
        <v>671.57</v>
      </c>
      <c r="L1628">
        <v>1.2300499999999999E-3</v>
      </c>
      <c r="M1628">
        <v>0.99977000000000005</v>
      </c>
      <c r="N1628">
        <v>0</v>
      </c>
      <c r="O1628" t="s">
        <v>42</v>
      </c>
    </row>
    <row r="1629" spans="1:25" x14ac:dyDescent="0.25">
      <c r="A1629" t="s">
        <v>156</v>
      </c>
      <c r="B1629">
        <v>937.81799999999998</v>
      </c>
      <c r="C1629">
        <v>881.41600000000005</v>
      </c>
      <c r="D1629">
        <v>881.36500000000001</v>
      </c>
      <c r="E1629">
        <v>880.16200000000003</v>
      </c>
      <c r="F1629">
        <v>47.298200000000001</v>
      </c>
      <c r="G1629">
        <v>143.78399999999999</v>
      </c>
      <c r="H1629">
        <v>31.2653</v>
      </c>
      <c r="I1629">
        <v>28.063500000000001</v>
      </c>
      <c r="J1629">
        <v>54.7714</v>
      </c>
      <c r="K1629">
        <v>671.87300000000005</v>
      </c>
      <c r="L1629">
        <v>1.2300499999999999E-3</v>
      </c>
      <c r="M1629">
        <v>0.99976600000000004</v>
      </c>
      <c r="N1629">
        <v>0</v>
      </c>
      <c r="O1629" t="s">
        <v>42</v>
      </c>
    </row>
    <row r="1630" spans="1:25" x14ac:dyDescent="0.25">
      <c r="A1630" t="s">
        <v>156</v>
      </c>
      <c r="B1630">
        <v>946.69899999999996</v>
      </c>
      <c r="C1630">
        <v>884.04600000000005</v>
      </c>
      <c r="D1630">
        <v>883.995</v>
      </c>
      <c r="E1630">
        <v>882.78700000000003</v>
      </c>
      <c r="F1630">
        <v>47.273600000000002</v>
      </c>
      <c r="G1630">
        <v>143.92099999999999</v>
      </c>
      <c r="H1630">
        <v>31.287500000000001</v>
      </c>
      <c r="I1630">
        <v>28.075399999999998</v>
      </c>
      <c r="J1630">
        <v>54.781399999999998</v>
      </c>
      <c r="K1630">
        <v>674.19200000000001</v>
      </c>
      <c r="L1630">
        <v>1.2300600000000001E-3</v>
      </c>
      <c r="M1630">
        <v>0.999888</v>
      </c>
      <c r="N1630">
        <v>0</v>
      </c>
      <c r="O1630" t="s">
        <v>42</v>
      </c>
    </row>
    <row r="1631" spans="1:25" x14ac:dyDescent="0.25">
      <c r="A1631" t="s">
        <v>156</v>
      </c>
      <c r="B1631">
        <v>937.64400000000001</v>
      </c>
      <c r="C1631">
        <v>882.13099999999997</v>
      </c>
      <c r="D1631">
        <v>882.07600000000002</v>
      </c>
      <c r="E1631">
        <v>880.86300000000006</v>
      </c>
      <c r="F1631">
        <v>47.334200000000003</v>
      </c>
      <c r="G1631">
        <v>143.65100000000001</v>
      </c>
      <c r="H1631">
        <v>31.221499999999999</v>
      </c>
      <c r="I1631">
        <v>28.135000000000002</v>
      </c>
      <c r="J1631">
        <v>54.567399999999999</v>
      </c>
      <c r="K1631">
        <v>672.60599999999999</v>
      </c>
      <c r="L1631">
        <v>1.2300499999999999E-3</v>
      </c>
      <c r="M1631">
        <v>0.99964299999999995</v>
      </c>
      <c r="N1631">
        <v>0</v>
      </c>
      <c r="O1631" t="s">
        <v>42</v>
      </c>
    </row>
    <row r="1632" spans="1:25" x14ac:dyDescent="0.25">
      <c r="A1632" t="s">
        <v>156</v>
      </c>
      <c r="B1632">
        <v>938.02300000000002</v>
      </c>
      <c r="C1632">
        <v>876.92200000000003</v>
      </c>
      <c r="D1632">
        <v>876.87099999999998</v>
      </c>
      <c r="E1632">
        <v>875.67899999999997</v>
      </c>
      <c r="F1632">
        <v>47.105800000000002</v>
      </c>
      <c r="G1632">
        <v>143.06700000000001</v>
      </c>
      <c r="H1632">
        <v>30.993500000000001</v>
      </c>
      <c r="I1632">
        <v>27.918600000000001</v>
      </c>
      <c r="J1632">
        <v>54.521599999999999</v>
      </c>
      <c r="K1632">
        <v>668.31399999999996</v>
      </c>
      <c r="L1632">
        <v>1.2300499999999999E-3</v>
      </c>
      <c r="M1632">
        <v>0.99999800000000005</v>
      </c>
      <c r="N1632">
        <v>0</v>
      </c>
      <c r="O1632" t="s">
        <v>42</v>
      </c>
    </row>
    <row r="1633" spans="1:15" x14ac:dyDescent="0.25">
      <c r="A1633" t="s">
        <v>156</v>
      </c>
      <c r="B1633">
        <v>941.22500000000002</v>
      </c>
      <c r="C1633">
        <v>882.34100000000001</v>
      </c>
      <c r="D1633">
        <v>882.28899999999999</v>
      </c>
      <c r="E1633">
        <v>881.07799999999997</v>
      </c>
      <c r="F1633">
        <v>47.669699999999999</v>
      </c>
      <c r="G1633">
        <v>143.95500000000001</v>
      </c>
      <c r="H1633">
        <v>31.363399999999999</v>
      </c>
      <c r="I1633">
        <v>28.117000000000001</v>
      </c>
      <c r="J1633">
        <v>54.819800000000001</v>
      </c>
      <c r="K1633">
        <v>672.23400000000004</v>
      </c>
      <c r="L1633">
        <v>1.2300499999999999E-3</v>
      </c>
      <c r="M1633">
        <v>0.99815200000000004</v>
      </c>
      <c r="N1633">
        <v>0</v>
      </c>
      <c r="O1633" t="s">
        <v>42</v>
      </c>
    </row>
    <row r="1634" spans="1:15" x14ac:dyDescent="0.25">
      <c r="A1634" t="s">
        <v>156</v>
      </c>
      <c r="B1634">
        <v>940.30600000000004</v>
      </c>
      <c r="C1634">
        <v>883.39800000000002</v>
      </c>
      <c r="D1634">
        <v>883.34699999999998</v>
      </c>
      <c r="E1634">
        <v>882.13699999999994</v>
      </c>
      <c r="F1634">
        <v>47.367600000000003</v>
      </c>
      <c r="G1634">
        <v>144.23400000000001</v>
      </c>
      <c r="H1634">
        <v>31.082799999999999</v>
      </c>
      <c r="I1634">
        <v>28.036999999999999</v>
      </c>
      <c r="J1634">
        <v>55.286000000000001</v>
      </c>
      <c r="K1634">
        <v>673.19299999999998</v>
      </c>
      <c r="L1634">
        <v>1.2300499999999999E-3</v>
      </c>
      <c r="M1634">
        <v>0.99965999999999999</v>
      </c>
      <c r="N1634">
        <v>0</v>
      </c>
      <c r="O1634" t="s">
        <v>42</v>
      </c>
    </row>
    <row r="1635" spans="1:15" x14ac:dyDescent="0.25">
      <c r="A1635" t="s">
        <v>156</v>
      </c>
      <c r="B1635">
        <v>936.10199999999998</v>
      </c>
      <c r="C1635">
        <v>881.56500000000005</v>
      </c>
      <c r="D1635">
        <v>881.51499999999999</v>
      </c>
      <c r="E1635">
        <v>880.34799999999996</v>
      </c>
      <c r="F1635">
        <v>47.070500000000003</v>
      </c>
      <c r="G1635">
        <v>143.66200000000001</v>
      </c>
      <c r="H1635">
        <v>31.104600000000001</v>
      </c>
      <c r="I1635">
        <v>27.9954</v>
      </c>
      <c r="J1635">
        <v>54.755499999999998</v>
      </c>
      <c r="K1635">
        <v>672.15499999999997</v>
      </c>
      <c r="L1635">
        <v>1.2300499999999999E-3</v>
      </c>
      <c r="M1635">
        <v>0.99982599999999999</v>
      </c>
      <c r="N1635">
        <v>0</v>
      </c>
      <c r="O1635" t="s">
        <v>42</v>
      </c>
    </row>
    <row r="1636" spans="1:15" x14ac:dyDescent="0.25">
      <c r="A1636" t="s">
        <v>156</v>
      </c>
      <c r="B1636">
        <v>940.50599999999997</v>
      </c>
      <c r="C1636">
        <v>875.697</v>
      </c>
      <c r="D1636">
        <v>875.64499999999998</v>
      </c>
      <c r="E1636">
        <v>874.46500000000003</v>
      </c>
      <c r="F1636">
        <v>47.092799999999997</v>
      </c>
      <c r="G1636">
        <v>143.13499999999999</v>
      </c>
      <c r="H1636">
        <v>30.968599999999999</v>
      </c>
      <c r="I1636">
        <v>27.993300000000001</v>
      </c>
      <c r="J1636">
        <v>54.535499999999999</v>
      </c>
      <c r="K1636">
        <v>667.23099999999999</v>
      </c>
      <c r="L1636">
        <v>1.2300499999999999E-3</v>
      </c>
      <c r="M1636">
        <v>0.99960499999999997</v>
      </c>
      <c r="N1636">
        <v>0</v>
      </c>
      <c r="O1636" t="s">
        <v>42</v>
      </c>
    </row>
    <row r="1637" spans="1:15" x14ac:dyDescent="0.25">
      <c r="A1637" t="s">
        <v>156</v>
      </c>
      <c r="B1637">
        <v>939.21299999999997</v>
      </c>
      <c r="C1637">
        <v>877.61500000000001</v>
      </c>
      <c r="D1637">
        <v>877.56799999999998</v>
      </c>
      <c r="E1637">
        <v>876.40599999999995</v>
      </c>
      <c r="F1637">
        <v>47.0473</v>
      </c>
      <c r="G1637">
        <v>143.548</v>
      </c>
      <c r="H1637">
        <v>31.076699999999999</v>
      </c>
      <c r="I1637">
        <v>28.008500000000002</v>
      </c>
      <c r="J1637">
        <v>55.005899999999997</v>
      </c>
      <c r="K1637">
        <v>668.65899999999999</v>
      </c>
      <c r="L1637">
        <v>1.2300499999999999E-3</v>
      </c>
      <c r="M1637">
        <v>0.99948899999999996</v>
      </c>
      <c r="N1637">
        <v>0</v>
      </c>
      <c r="O1637" t="s">
        <v>42</v>
      </c>
    </row>
    <row r="1638" spans="1:15" x14ac:dyDescent="0.25">
      <c r="A1638" t="s">
        <v>156</v>
      </c>
      <c r="B1638">
        <v>948.096</v>
      </c>
      <c r="C1638">
        <v>886.66099999999994</v>
      </c>
      <c r="D1638">
        <v>886.60699999999997</v>
      </c>
      <c r="E1638">
        <v>885.44</v>
      </c>
      <c r="F1638">
        <v>47.4056</v>
      </c>
      <c r="G1638">
        <v>143.989</v>
      </c>
      <c r="H1638">
        <v>31.308599999999998</v>
      </c>
      <c r="I1638">
        <v>28.148099999999999</v>
      </c>
      <c r="J1638">
        <v>54.598999999999997</v>
      </c>
      <c r="K1638">
        <v>676.51300000000003</v>
      </c>
      <c r="L1638">
        <v>1.2300499999999999E-3</v>
      </c>
      <c r="M1638">
        <v>0.99963100000000005</v>
      </c>
      <c r="N1638">
        <v>0</v>
      </c>
      <c r="O1638" t="s">
        <v>42</v>
      </c>
    </row>
    <row r="1639" spans="1:15" x14ac:dyDescent="0.25">
      <c r="A1639" t="s">
        <v>156</v>
      </c>
      <c r="B1639">
        <v>925.45</v>
      </c>
      <c r="C1639">
        <v>875.73199999999997</v>
      </c>
      <c r="D1639">
        <v>875.68100000000004</v>
      </c>
      <c r="E1639">
        <v>874.54300000000001</v>
      </c>
      <c r="F1639">
        <v>47.173699999999997</v>
      </c>
      <c r="G1639">
        <v>142.529</v>
      </c>
      <c r="H1639">
        <v>30.975200000000001</v>
      </c>
      <c r="I1639">
        <v>27.912099999999999</v>
      </c>
      <c r="J1639">
        <v>54.164099999999998</v>
      </c>
      <c r="K1639">
        <v>667.673</v>
      </c>
      <c r="L1639">
        <v>1.2300600000000001E-3</v>
      </c>
      <c r="M1639">
        <v>0.99994400000000006</v>
      </c>
      <c r="N1639">
        <v>0</v>
      </c>
      <c r="O1639" t="s">
        <v>42</v>
      </c>
    </row>
    <row r="1640" spans="1:15" x14ac:dyDescent="0.25">
      <c r="A1640" t="s">
        <v>156</v>
      </c>
      <c r="B1640">
        <v>939.38400000000001</v>
      </c>
      <c r="C1640">
        <v>881.91600000000005</v>
      </c>
      <c r="D1640">
        <v>881.86400000000003</v>
      </c>
      <c r="E1640">
        <v>880.69100000000003</v>
      </c>
      <c r="F1640">
        <v>47.421100000000003</v>
      </c>
      <c r="G1640">
        <v>143.93100000000001</v>
      </c>
      <c r="H1640">
        <v>31.2454</v>
      </c>
      <c r="I1640">
        <v>28.053100000000001</v>
      </c>
      <c r="J1640">
        <v>54.932499999999997</v>
      </c>
      <c r="K1640">
        <v>672.03200000000004</v>
      </c>
      <c r="L1640">
        <v>1.2300600000000001E-3</v>
      </c>
      <c r="M1640">
        <v>0.99994499999999997</v>
      </c>
      <c r="N1640">
        <v>0</v>
      </c>
      <c r="O1640" t="s">
        <v>42</v>
      </c>
    </row>
    <row r="1641" spans="1:15" x14ac:dyDescent="0.25">
      <c r="A1641" t="s">
        <v>156</v>
      </c>
      <c r="B1641">
        <v>938.58799999999997</v>
      </c>
      <c r="C1641">
        <v>878.40499999999997</v>
      </c>
      <c r="D1641">
        <v>878.35199999999998</v>
      </c>
      <c r="E1641">
        <v>877.18200000000002</v>
      </c>
      <c r="F1641">
        <v>47.270699999999998</v>
      </c>
      <c r="G1641">
        <v>142.82599999999999</v>
      </c>
      <c r="H1641">
        <v>31.041899999999998</v>
      </c>
      <c r="I1641">
        <v>27.910699999999999</v>
      </c>
      <c r="J1641">
        <v>54.346800000000002</v>
      </c>
      <c r="K1641">
        <v>669.80799999999999</v>
      </c>
      <c r="L1641">
        <v>1.2300499999999999E-3</v>
      </c>
      <c r="M1641">
        <v>0.99954100000000001</v>
      </c>
      <c r="N1641">
        <v>0</v>
      </c>
      <c r="O1641" t="s">
        <v>42</v>
      </c>
    </row>
    <row r="1642" spans="1:15" x14ac:dyDescent="0.25">
      <c r="A1642" t="s">
        <v>156</v>
      </c>
      <c r="B1642">
        <v>926.52099999999996</v>
      </c>
      <c r="C1642">
        <v>876.24300000000005</v>
      </c>
      <c r="D1642">
        <v>876.19600000000003</v>
      </c>
      <c r="E1642">
        <v>875.06200000000001</v>
      </c>
      <c r="F1642">
        <v>46.941800000000001</v>
      </c>
      <c r="G1642">
        <v>143.27799999999999</v>
      </c>
      <c r="H1642">
        <v>31.1175</v>
      </c>
      <c r="I1642">
        <v>27.940300000000001</v>
      </c>
      <c r="J1642">
        <v>54.702199999999998</v>
      </c>
      <c r="K1642">
        <v>667.76400000000001</v>
      </c>
      <c r="L1642">
        <v>1.2300499999999999E-3</v>
      </c>
      <c r="M1642">
        <v>0.99956400000000001</v>
      </c>
      <c r="N1642">
        <v>0</v>
      </c>
      <c r="O1642" t="s">
        <v>42</v>
      </c>
    </row>
    <row r="1643" spans="1:15" x14ac:dyDescent="0.25">
      <c r="A1643" t="s">
        <v>156</v>
      </c>
      <c r="B1643">
        <v>933.41499999999996</v>
      </c>
      <c r="C1643">
        <v>881.928</v>
      </c>
      <c r="D1643">
        <v>881.87800000000004</v>
      </c>
      <c r="E1643">
        <v>880.69899999999996</v>
      </c>
      <c r="F1643">
        <v>47.234099999999998</v>
      </c>
      <c r="G1643">
        <v>143.65600000000001</v>
      </c>
      <c r="H1643">
        <v>31.141500000000001</v>
      </c>
      <c r="I1643">
        <v>28.048500000000001</v>
      </c>
      <c r="J1643">
        <v>54.7166</v>
      </c>
      <c r="K1643">
        <v>672.572</v>
      </c>
      <c r="L1643">
        <v>1.23007E-3</v>
      </c>
      <c r="M1643">
        <v>0.99984300000000004</v>
      </c>
      <c r="N1643">
        <v>0</v>
      </c>
      <c r="O1643" t="s">
        <v>42</v>
      </c>
    </row>
    <row r="1644" spans="1:15" x14ac:dyDescent="0.25">
      <c r="A1644" t="s">
        <v>156</v>
      </c>
      <c r="B1644">
        <v>946.19500000000005</v>
      </c>
      <c r="C1644">
        <v>892.96100000000001</v>
      </c>
      <c r="D1644">
        <v>892.90700000000004</v>
      </c>
      <c r="E1644">
        <v>891.68799999999999</v>
      </c>
      <c r="F1644">
        <v>47.673200000000001</v>
      </c>
      <c r="G1644">
        <v>145.59299999999999</v>
      </c>
      <c r="H1644">
        <v>31.594999999999999</v>
      </c>
      <c r="I1644">
        <v>28.371300000000002</v>
      </c>
      <c r="J1644">
        <v>55.560699999999997</v>
      </c>
      <c r="K1644">
        <v>680.88800000000003</v>
      </c>
      <c r="L1644">
        <v>1.2300499999999999E-3</v>
      </c>
      <c r="M1644">
        <v>0.99999300000000002</v>
      </c>
      <c r="N1644">
        <v>0</v>
      </c>
      <c r="O1644" t="s">
        <v>42</v>
      </c>
    </row>
    <row r="1645" spans="1:15" x14ac:dyDescent="0.25">
      <c r="A1645" t="s">
        <v>156</v>
      </c>
      <c r="B1645">
        <v>936</v>
      </c>
      <c r="C1645">
        <v>878.928</v>
      </c>
      <c r="D1645">
        <v>878.87800000000004</v>
      </c>
      <c r="E1645">
        <v>877.69200000000001</v>
      </c>
      <c r="F1645">
        <v>47.220199999999998</v>
      </c>
      <c r="G1645">
        <v>143.327</v>
      </c>
      <c r="H1645">
        <v>31.1099</v>
      </c>
      <c r="I1645">
        <v>28.166599999999999</v>
      </c>
      <c r="J1645">
        <v>54.563600000000001</v>
      </c>
      <c r="K1645">
        <v>670.05799999999999</v>
      </c>
      <c r="L1645">
        <v>1.2300499999999999E-3</v>
      </c>
      <c r="M1645">
        <v>0.99965099999999996</v>
      </c>
      <c r="N1645">
        <v>0</v>
      </c>
      <c r="O1645" t="s">
        <v>42</v>
      </c>
    </row>
    <row r="1646" spans="1:15" x14ac:dyDescent="0.25">
      <c r="A1646" t="s">
        <v>156</v>
      </c>
      <c r="B1646">
        <v>947.62800000000004</v>
      </c>
      <c r="C1646">
        <v>894.74099999999999</v>
      </c>
      <c r="D1646">
        <v>894.68399999999997</v>
      </c>
      <c r="E1646">
        <v>893.41399999999999</v>
      </c>
      <c r="F1646">
        <v>48.070599999999999</v>
      </c>
      <c r="G1646">
        <v>146.62899999999999</v>
      </c>
      <c r="H1646">
        <v>31.532</v>
      </c>
      <c r="I1646">
        <v>28.287099999999999</v>
      </c>
      <c r="J1646">
        <v>56.718600000000002</v>
      </c>
      <c r="K1646">
        <v>681.07600000000002</v>
      </c>
      <c r="L1646">
        <v>1.2300499999999999E-3</v>
      </c>
      <c r="M1646">
        <v>0.99998500000000001</v>
      </c>
      <c r="N1646">
        <v>0</v>
      </c>
      <c r="O1646" t="s">
        <v>42</v>
      </c>
    </row>
    <row r="1647" spans="1:15" x14ac:dyDescent="0.25">
      <c r="A1647" t="s">
        <v>156</v>
      </c>
      <c r="B1647">
        <v>947.279</v>
      </c>
      <c r="C1647">
        <v>891.86900000000003</v>
      </c>
      <c r="D1647">
        <v>891.81500000000005</v>
      </c>
      <c r="E1647">
        <v>890.55200000000002</v>
      </c>
      <c r="F1647">
        <v>48.132800000000003</v>
      </c>
      <c r="G1647">
        <v>145.733</v>
      </c>
      <c r="H1647">
        <v>31.7715</v>
      </c>
      <c r="I1647">
        <v>28.258600000000001</v>
      </c>
      <c r="J1647">
        <v>55.574599999999997</v>
      </c>
      <c r="K1647">
        <v>679.09900000000005</v>
      </c>
      <c r="L1647">
        <v>1.2300499999999999E-3</v>
      </c>
      <c r="M1647">
        <v>0.99989899999999998</v>
      </c>
      <c r="N1647">
        <v>0</v>
      </c>
      <c r="O1647" t="s">
        <v>42</v>
      </c>
    </row>
    <row r="1648" spans="1:15" x14ac:dyDescent="0.25">
      <c r="A1648" t="s">
        <v>156</v>
      </c>
      <c r="B1648">
        <v>941.29499999999996</v>
      </c>
      <c r="C1648">
        <v>877.29700000000003</v>
      </c>
      <c r="D1648">
        <v>877.24900000000002</v>
      </c>
      <c r="E1648">
        <v>876.06500000000005</v>
      </c>
      <c r="F1648">
        <v>46.900100000000002</v>
      </c>
      <c r="G1648">
        <v>143.08699999999999</v>
      </c>
      <c r="H1648">
        <v>30.9573</v>
      </c>
      <c r="I1648">
        <v>27.9163</v>
      </c>
      <c r="J1648">
        <v>54.533900000000003</v>
      </c>
      <c r="K1648">
        <v>668.88599999999997</v>
      </c>
      <c r="L1648">
        <v>1.2300499999999999E-3</v>
      </c>
      <c r="M1648">
        <v>0.99961299999999997</v>
      </c>
      <c r="N1648">
        <v>0</v>
      </c>
      <c r="O1648" t="s">
        <v>42</v>
      </c>
    </row>
    <row r="1649" spans="1:15" x14ac:dyDescent="0.25">
      <c r="A1649" t="s">
        <v>156</v>
      </c>
      <c r="B1649">
        <v>941.23</v>
      </c>
      <c r="C1649">
        <v>877.37900000000002</v>
      </c>
      <c r="D1649">
        <v>877.327</v>
      </c>
      <c r="E1649">
        <v>876.16</v>
      </c>
      <c r="F1649">
        <v>46.872700000000002</v>
      </c>
      <c r="G1649">
        <v>143.65899999999999</v>
      </c>
      <c r="H1649">
        <v>31.017299999999999</v>
      </c>
      <c r="I1649">
        <v>27.9148</v>
      </c>
      <c r="J1649">
        <v>55.145800000000001</v>
      </c>
      <c r="K1649">
        <v>668.49900000000002</v>
      </c>
      <c r="L1649">
        <v>1.2300499999999999E-3</v>
      </c>
      <c r="M1649">
        <v>0.99974300000000005</v>
      </c>
      <c r="N1649">
        <v>0</v>
      </c>
      <c r="O1649" t="s">
        <v>42</v>
      </c>
    </row>
    <row r="1650" spans="1:15" x14ac:dyDescent="0.25">
      <c r="A1650" t="s">
        <v>156</v>
      </c>
      <c r="B1650">
        <v>939.13300000000004</v>
      </c>
      <c r="C1650">
        <v>881.76199999999994</v>
      </c>
      <c r="D1650">
        <v>881.71</v>
      </c>
      <c r="E1650">
        <v>880.51099999999997</v>
      </c>
      <c r="F1650">
        <v>46.998699999999999</v>
      </c>
      <c r="G1650">
        <v>143.51</v>
      </c>
      <c r="H1650">
        <v>31.155999999999999</v>
      </c>
      <c r="I1650">
        <v>27.995799999999999</v>
      </c>
      <c r="J1650">
        <v>54.613300000000002</v>
      </c>
      <c r="K1650">
        <v>672.50800000000004</v>
      </c>
      <c r="L1650">
        <v>1.2300799999999999E-3</v>
      </c>
      <c r="M1650">
        <v>0.99757399999999996</v>
      </c>
      <c r="N1650">
        <v>0</v>
      </c>
      <c r="O1650" t="s">
        <v>42</v>
      </c>
    </row>
    <row r="1651" spans="1:15" x14ac:dyDescent="0.25">
      <c r="A1651" t="s">
        <v>156</v>
      </c>
      <c r="B1651">
        <v>936.36</v>
      </c>
      <c r="C1651">
        <v>881.04700000000003</v>
      </c>
      <c r="D1651">
        <v>880.98400000000004</v>
      </c>
      <c r="E1651">
        <v>879.67399999999998</v>
      </c>
      <c r="F1651">
        <v>47.460799999999999</v>
      </c>
      <c r="G1651">
        <v>143.78800000000001</v>
      </c>
      <c r="H1651">
        <v>30.934799999999999</v>
      </c>
      <c r="I1651">
        <v>28.116599999999998</v>
      </c>
      <c r="J1651">
        <v>55.098100000000002</v>
      </c>
      <c r="K1651">
        <v>671.14</v>
      </c>
      <c r="L1651">
        <v>1.2300499999999999E-3</v>
      </c>
      <c r="M1651">
        <v>0.999892</v>
      </c>
      <c r="N1651">
        <v>0</v>
      </c>
      <c r="O1651" t="s">
        <v>42</v>
      </c>
    </row>
    <row r="1652" spans="1:15" x14ac:dyDescent="0.25">
      <c r="A1652" t="s">
        <v>156</v>
      </c>
      <c r="B1652">
        <v>932.38199999999995</v>
      </c>
      <c r="C1652">
        <v>883.44100000000003</v>
      </c>
      <c r="D1652">
        <v>883.38900000000001</v>
      </c>
      <c r="E1652">
        <v>882.197</v>
      </c>
      <c r="F1652">
        <v>47.197800000000001</v>
      </c>
      <c r="G1652">
        <v>143.934</v>
      </c>
      <c r="H1652">
        <v>31.222100000000001</v>
      </c>
      <c r="I1652">
        <v>27.985600000000002</v>
      </c>
      <c r="J1652">
        <v>54.995899999999999</v>
      </c>
      <c r="K1652">
        <v>673.72199999999998</v>
      </c>
      <c r="L1652">
        <v>1.2300499999999999E-3</v>
      </c>
      <c r="M1652">
        <v>0.99996499999999999</v>
      </c>
      <c r="N1652">
        <v>0</v>
      </c>
      <c r="O1652" t="s">
        <v>42</v>
      </c>
    </row>
    <row r="1653" spans="1:15" x14ac:dyDescent="0.25">
      <c r="A1653" t="s">
        <v>156</v>
      </c>
      <c r="B1653">
        <v>950.22900000000004</v>
      </c>
      <c r="C1653">
        <v>885.66399999999999</v>
      </c>
      <c r="D1653">
        <v>885.61199999999997</v>
      </c>
      <c r="E1653">
        <v>884.41499999999996</v>
      </c>
      <c r="F1653">
        <v>47.446800000000003</v>
      </c>
      <c r="G1653">
        <v>144.161</v>
      </c>
      <c r="H1653">
        <v>31.196899999999999</v>
      </c>
      <c r="I1653">
        <v>28.108899999999998</v>
      </c>
      <c r="J1653">
        <v>55.085999999999999</v>
      </c>
      <c r="K1653">
        <v>675.37</v>
      </c>
      <c r="L1653">
        <v>1.2300499999999999E-3</v>
      </c>
      <c r="M1653">
        <v>0.99990500000000004</v>
      </c>
      <c r="N1653">
        <v>0</v>
      </c>
      <c r="O1653" t="s">
        <v>42</v>
      </c>
    </row>
    <row r="1654" spans="1:15" x14ac:dyDescent="0.25">
      <c r="A1654" t="s">
        <v>156</v>
      </c>
      <c r="B1654">
        <v>931.20100000000002</v>
      </c>
      <c r="C1654">
        <v>877.274</v>
      </c>
      <c r="D1654">
        <v>877.22299999999996</v>
      </c>
      <c r="E1654">
        <v>876.08600000000001</v>
      </c>
      <c r="F1654">
        <v>47.075299999999999</v>
      </c>
      <c r="G1654">
        <v>142.785</v>
      </c>
      <c r="H1654">
        <v>31.014500000000002</v>
      </c>
      <c r="I1654">
        <v>27.959399999999999</v>
      </c>
      <c r="J1654">
        <v>54.3337</v>
      </c>
      <c r="K1654">
        <v>669.02499999999998</v>
      </c>
      <c r="L1654">
        <v>1.2300600000000001E-3</v>
      </c>
      <c r="M1654">
        <v>0.99943199999999999</v>
      </c>
      <c r="N1654">
        <v>0</v>
      </c>
      <c r="O1654" t="s">
        <v>42</v>
      </c>
    </row>
    <row r="1655" spans="1:15" x14ac:dyDescent="0.25">
      <c r="A1655" t="s">
        <v>156</v>
      </c>
      <c r="B1655">
        <v>938.18499999999995</v>
      </c>
      <c r="C1655">
        <v>881.42</v>
      </c>
      <c r="D1655">
        <v>881.36900000000003</v>
      </c>
      <c r="E1655">
        <v>880.19500000000005</v>
      </c>
      <c r="F1655">
        <v>47.205500000000001</v>
      </c>
      <c r="G1655">
        <v>143.244</v>
      </c>
      <c r="H1655">
        <v>31.129000000000001</v>
      </c>
      <c r="I1655">
        <v>28.0444</v>
      </c>
      <c r="J1655">
        <v>54.448300000000003</v>
      </c>
      <c r="K1655">
        <v>672.322</v>
      </c>
      <c r="L1655">
        <v>1.2300499999999999E-3</v>
      </c>
      <c r="M1655">
        <v>0.99996499999999999</v>
      </c>
      <c r="N1655">
        <v>0</v>
      </c>
      <c r="O1655" t="s">
        <v>42</v>
      </c>
    </row>
    <row r="1656" spans="1:15" x14ac:dyDescent="0.25">
      <c r="A1656" t="s">
        <v>156</v>
      </c>
      <c r="B1656">
        <v>931.88400000000001</v>
      </c>
      <c r="C1656">
        <v>874.04600000000005</v>
      </c>
      <c r="D1656">
        <v>873.99599999999998</v>
      </c>
      <c r="E1656">
        <v>872.85199999999998</v>
      </c>
      <c r="F1656">
        <v>47.065800000000003</v>
      </c>
      <c r="G1656">
        <v>142.56899999999999</v>
      </c>
      <c r="H1656">
        <v>31.0838</v>
      </c>
      <c r="I1656">
        <v>27.924399999999999</v>
      </c>
      <c r="J1656">
        <v>54.1708</v>
      </c>
      <c r="K1656">
        <v>666.10500000000002</v>
      </c>
      <c r="L1656">
        <v>1.2300499999999999E-3</v>
      </c>
      <c r="M1656">
        <v>0.99970099999999995</v>
      </c>
      <c r="N1656">
        <v>0</v>
      </c>
      <c r="O1656" t="s">
        <v>42</v>
      </c>
    </row>
    <row r="1657" spans="1:15" x14ac:dyDescent="0.25">
      <c r="A1657" t="s">
        <v>156</v>
      </c>
      <c r="B1657">
        <v>945.78899999999999</v>
      </c>
      <c r="C1657">
        <v>880.51599999999996</v>
      </c>
      <c r="D1657">
        <v>880.46500000000003</v>
      </c>
      <c r="E1657">
        <v>879.28200000000004</v>
      </c>
      <c r="F1657">
        <v>47.177399999999999</v>
      </c>
      <c r="G1657">
        <v>143.48400000000001</v>
      </c>
      <c r="H1657">
        <v>31.178799999999999</v>
      </c>
      <c r="I1657">
        <v>28.050699999999999</v>
      </c>
      <c r="J1657">
        <v>54.648099999999999</v>
      </c>
      <c r="K1657">
        <v>671.36599999999999</v>
      </c>
      <c r="L1657">
        <v>1.2300499999999999E-3</v>
      </c>
      <c r="M1657">
        <v>0.99963599999999997</v>
      </c>
      <c r="N1657">
        <v>0</v>
      </c>
      <c r="O1657" t="s">
        <v>42</v>
      </c>
    </row>
    <row r="1658" spans="1:15" x14ac:dyDescent="0.25">
      <c r="A1658" t="s">
        <v>156</v>
      </c>
      <c r="B1658">
        <v>945.96199999999999</v>
      </c>
      <c r="C1658">
        <v>881.84</v>
      </c>
      <c r="D1658">
        <v>881.79100000000005</v>
      </c>
      <c r="E1658">
        <v>880.61300000000006</v>
      </c>
      <c r="F1658">
        <v>47.225999999999999</v>
      </c>
      <c r="G1658">
        <v>143.358</v>
      </c>
      <c r="H1658">
        <v>31.135000000000002</v>
      </c>
      <c r="I1658">
        <v>28.055599999999998</v>
      </c>
      <c r="J1658">
        <v>54.449599999999997</v>
      </c>
      <c r="K1658">
        <v>672.68100000000004</v>
      </c>
      <c r="L1658">
        <v>1.2300499999999999E-3</v>
      </c>
      <c r="M1658">
        <v>0.99960400000000005</v>
      </c>
      <c r="N1658">
        <v>0</v>
      </c>
      <c r="O1658" t="s">
        <v>42</v>
      </c>
    </row>
    <row r="1659" spans="1:15" x14ac:dyDescent="0.25">
      <c r="A1659" t="s">
        <v>156</v>
      </c>
      <c r="B1659">
        <v>928.10699999999997</v>
      </c>
      <c r="C1659">
        <v>874.23199999999997</v>
      </c>
      <c r="D1659">
        <v>874.18100000000004</v>
      </c>
      <c r="E1659">
        <v>873.00900000000001</v>
      </c>
      <c r="F1659">
        <v>47.031300000000002</v>
      </c>
      <c r="G1659">
        <v>142.82599999999999</v>
      </c>
      <c r="H1659">
        <v>30.923100000000002</v>
      </c>
      <c r="I1659">
        <v>27.844100000000001</v>
      </c>
      <c r="J1659">
        <v>54.6265</v>
      </c>
      <c r="K1659">
        <v>666.05799999999999</v>
      </c>
      <c r="L1659">
        <v>1.2300499999999999E-3</v>
      </c>
      <c r="M1659">
        <v>0.99925299999999995</v>
      </c>
      <c r="N1659">
        <v>0</v>
      </c>
      <c r="O1659" t="s">
        <v>42</v>
      </c>
    </row>
    <row r="1660" spans="1:15" x14ac:dyDescent="0.25">
      <c r="A1660" t="s">
        <v>156</v>
      </c>
      <c r="B1660">
        <v>951.56899999999996</v>
      </c>
      <c r="C1660">
        <v>894.31799999999998</v>
      </c>
      <c r="D1660">
        <v>894.26199999999994</v>
      </c>
      <c r="E1660">
        <v>892.98299999999995</v>
      </c>
      <c r="F1660">
        <v>47.494900000000001</v>
      </c>
      <c r="G1660">
        <v>148.25800000000001</v>
      </c>
      <c r="H1660">
        <v>31.430099999999999</v>
      </c>
      <c r="I1660">
        <v>28.232700000000001</v>
      </c>
      <c r="J1660">
        <v>58.500399999999999</v>
      </c>
      <c r="K1660">
        <v>679.53</v>
      </c>
      <c r="L1660">
        <v>1.2300499999999999E-3</v>
      </c>
      <c r="M1660">
        <v>0.99950600000000001</v>
      </c>
      <c r="N1660">
        <v>0</v>
      </c>
      <c r="O1660" t="s">
        <v>42</v>
      </c>
    </row>
    <row r="1661" spans="1:15" x14ac:dyDescent="0.25">
      <c r="A1661" t="s">
        <v>156</v>
      </c>
      <c r="B1661">
        <v>934.94100000000003</v>
      </c>
      <c r="C1661">
        <v>884.87099999999998</v>
      </c>
      <c r="D1661">
        <v>884.81500000000005</v>
      </c>
      <c r="E1661">
        <v>883.59400000000005</v>
      </c>
      <c r="F1661">
        <v>47.043100000000003</v>
      </c>
      <c r="G1661">
        <v>146.268</v>
      </c>
      <c r="H1661">
        <v>31.156700000000001</v>
      </c>
      <c r="I1661">
        <v>27.990200000000002</v>
      </c>
      <c r="J1661">
        <v>57.418300000000002</v>
      </c>
      <c r="K1661">
        <v>672.89599999999996</v>
      </c>
      <c r="L1661">
        <v>1.23007E-3</v>
      </c>
      <c r="M1661">
        <v>0.99956900000000004</v>
      </c>
      <c r="N1661">
        <v>0</v>
      </c>
      <c r="O1661" t="s">
        <v>42</v>
      </c>
    </row>
    <row r="1662" spans="1:15" x14ac:dyDescent="0.25">
      <c r="A1662" t="s">
        <v>156</v>
      </c>
      <c r="B1662">
        <v>930.93</v>
      </c>
      <c r="C1662">
        <v>883.46299999999997</v>
      </c>
      <c r="D1662">
        <v>883.40899999999999</v>
      </c>
      <c r="E1662">
        <v>882.17100000000005</v>
      </c>
      <c r="F1662">
        <v>47.462000000000003</v>
      </c>
      <c r="G1662">
        <v>145.643</v>
      </c>
      <c r="H1662">
        <v>31.2928</v>
      </c>
      <c r="I1662">
        <v>28.09</v>
      </c>
      <c r="J1662">
        <v>56.546500000000002</v>
      </c>
      <c r="K1662">
        <v>671.87199999999996</v>
      </c>
      <c r="L1662">
        <v>1.2300499999999999E-3</v>
      </c>
      <c r="M1662">
        <v>0.99983100000000003</v>
      </c>
      <c r="N1662">
        <v>0</v>
      </c>
      <c r="O1662" t="s">
        <v>42</v>
      </c>
    </row>
    <row r="1663" spans="1:15" x14ac:dyDescent="0.25">
      <c r="A1663" t="s">
        <v>156</v>
      </c>
      <c r="B1663">
        <v>947.93799999999999</v>
      </c>
      <c r="C1663">
        <v>899.01300000000003</v>
      </c>
      <c r="D1663">
        <v>898.95500000000004</v>
      </c>
      <c r="E1663">
        <v>897.577</v>
      </c>
      <c r="F1663">
        <v>47.9465</v>
      </c>
      <c r="G1663">
        <v>147.91900000000001</v>
      </c>
      <c r="H1663">
        <v>31.661799999999999</v>
      </c>
      <c r="I1663">
        <v>28.475200000000001</v>
      </c>
      <c r="J1663">
        <v>57.564999999999998</v>
      </c>
      <c r="K1663">
        <v>683.88900000000001</v>
      </c>
      <c r="L1663">
        <v>1.2300900000000001E-3</v>
      </c>
      <c r="M1663">
        <v>0.99965800000000005</v>
      </c>
      <c r="N1663">
        <v>0</v>
      </c>
      <c r="O1663" t="s">
        <v>42</v>
      </c>
    </row>
    <row r="1664" spans="1:15" x14ac:dyDescent="0.25">
      <c r="A1664" t="s">
        <v>156</v>
      </c>
      <c r="B1664">
        <v>962.06500000000005</v>
      </c>
      <c r="C1664">
        <v>899.43200000000002</v>
      </c>
      <c r="D1664">
        <v>899.37300000000005</v>
      </c>
      <c r="E1664">
        <v>898.053</v>
      </c>
      <c r="F1664">
        <v>47.791400000000003</v>
      </c>
      <c r="G1664">
        <v>150.93100000000001</v>
      </c>
      <c r="H1664">
        <v>31.815799999999999</v>
      </c>
      <c r="I1664">
        <v>28.7836</v>
      </c>
      <c r="J1664">
        <v>60.274799999999999</v>
      </c>
      <c r="K1664">
        <v>681.88599999999997</v>
      </c>
      <c r="L1664">
        <v>1.2300499999999999E-3</v>
      </c>
      <c r="M1664">
        <v>0.99973100000000004</v>
      </c>
      <c r="N1664">
        <v>0</v>
      </c>
      <c r="O1664" t="s">
        <v>42</v>
      </c>
    </row>
    <row r="1665" spans="1:25" x14ac:dyDescent="0.25">
      <c r="A1665" t="s">
        <v>156</v>
      </c>
      <c r="B1665">
        <v>954.88599999999997</v>
      </c>
      <c r="C1665">
        <v>899.98599999999999</v>
      </c>
      <c r="D1665">
        <v>899.92600000000004</v>
      </c>
      <c r="E1665">
        <v>898.57899999999995</v>
      </c>
      <c r="F1665">
        <v>47.8508</v>
      </c>
      <c r="G1665">
        <v>151.55000000000001</v>
      </c>
      <c r="H1665">
        <v>31.6205</v>
      </c>
      <c r="I1665">
        <v>28.353400000000001</v>
      </c>
      <c r="J1665">
        <v>61.402000000000001</v>
      </c>
      <c r="K1665">
        <v>681.61699999999996</v>
      </c>
      <c r="L1665">
        <v>1.23007E-3</v>
      </c>
      <c r="M1665">
        <v>0.99985500000000005</v>
      </c>
      <c r="N1665">
        <v>0</v>
      </c>
      <c r="O1665" t="s">
        <v>42</v>
      </c>
    </row>
    <row r="1666" spans="1:25" x14ac:dyDescent="0.25">
      <c r="A1666" t="s">
        <v>156</v>
      </c>
      <c r="B1666">
        <v>966.18299999999999</v>
      </c>
      <c r="C1666">
        <v>905.22699999999998</v>
      </c>
      <c r="D1666">
        <v>905.16499999999996</v>
      </c>
      <c r="E1666">
        <v>903.81</v>
      </c>
      <c r="F1666">
        <v>48.015599999999999</v>
      </c>
      <c r="G1666">
        <v>152.751</v>
      </c>
      <c r="H1666">
        <v>31.974</v>
      </c>
      <c r="I1666">
        <v>28.325800000000001</v>
      </c>
      <c r="J1666">
        <v>62.099600000000002</v>
      </c>
      <c r="K1666">
        <v>685.13800000000003</v>
      </c>
      <c r="L1666">
        <v>1.2300499999999999E-3</v>
      </c>
      <c r="M1666">
        <v>0.99992099999999995</v>
      </c>
      <c r="N1666">
        <v>0</v>
      </c>
      <c r="O1666" t="s">
        <v>42</v>
      </c>
    </row>
    <row r="1667" spans="1:25" x14ac:dyDescent="0.25">
      <c r="A1667" t="s">
        <v>156</v>
      </c>
      <c r="B1667">
        <v>947.29</v>
      </c>
      <c r="C1667">
        <v>894.375</v>
      </c>
      <c r="D1667">
        <v>894.31899999999996</v>
      </c>
      <c r="E1667">
        <v>893.08500000000004</v>
      </c>
      <c r="F1667">
        <v>47.7866</v>
      </c>
      <c r="G1667">
        <v>148.15700000000001</v>
      </c>
      <c r="H1667">
        <v>31.488800000000001</v>
      </c>
      <c r="I1667">
        <v>28.271599999999999</v>
      </c>
      <c r="J1667">
        <v>58.3459</v>
      </c>
      <c r="K1667">
        <v>679.46</v>
      </c>
      <c r="L1667">
        <v>1.2300499999999999E-3</v>
      </c>
      <c r="M1667">
        <v>0.99996200000000002</v>
      </c>
      <c r="N1667">
        <v>0</v>
      </c>
      <c r="O1667" t="s">
        <v>42</v>
      </c>
    </row>
    <row r="1668" spans="1:25" x14ac:dyDescent="0.25">
      <c r="A1668" t="s">
        <v>156</v>
      </c>
      <c r="B1668">
        <v>936.76499999999999</v>
      </c>
      <c r="C1668">
        <v>872.572</v>
      </c>
      <c r="D1668">
        <v>872.524</v>
      </c>
      <c r="E1668">
        <v>871.38099999999997</v>
      </c>
      <c r="F1668">
        <v>46.814100000000003</v>
      </c>
      <c r="G1668">
        <v>141.86699999999999</v>
      </c>
      <c r="H1668">
        <v>30.8537</v>
      </c>
      <c r="I1668">
        <v>27.857700000000001</v>
      </c>
      <c r="J1668">
        <v>53.722700000000003</v>
      </c>
      <c r="K1668">
        <v>665.58299999999997</v>
      </c>
      <c r="L1668">
        <v>1.2300499999999999E-3</v>
      </c>
      <c r="M1668">
        <v>0.99927999999999995</v>
      </c>
      <c r="N1668">
        <v>0</v>
      </c>
      <c r="O1668" t="s">
        <v>42</v>
      </c>
    </row>
    <row r="1669" spans="1:25" x14ac:dyDescent="0.25">
      <c r="A1669" t="s">
        <v>156</v>
      </c>
      <c r="B1669">
        <v>928.601</v>
      </c>
      <c r="C1669">
        <v>873.50900000000001</v>
      </c>
      <c r="D1669">
        <v>873.45799999999997</v>
      </c>
      <c r="E1669">
        <v>872.30399999999997</v>
      </c>
      <c r="F1669">
        <v>46.833199999999998</v>
      </c>
      <c r="G1669">
        <v>142.67400000000001</v>
      </c>
      <c r="H1669">
        <v>30.883900000000001</v>
      </c>
      <c r="I1669">
        <v>27.8553</v>
      </c>
      <c r="J1669">
        <v>54.552700000000002</v>
      </c>
      <c r="K1669">
        <v>665.66700000000003</v>
      </c>
      <c r="L1669">
        <v>1.2300600000000001E-3</v>
      </c>
      <c r="M1669">
        <v>0.99760899999999997</v>
      </c>
      <c r="N1669">
        <v>0</v>
      </c>
      <c r="O1669" t="s">
        <v>42</v>
      </c>
    </row>
    <row r="1670" spans="1:25" x14ac:dyDescent="0.25">
      <c r="A1670" t="s">
        <v>156</v>
      </c>
      <c r="B1670">
        <v>943.54700000000003</v>
      </c>
      <c r="C1670">
        <v>880.76099999999997</v>
      </c>
      <c r="D1670">
        <v>880.71199999999999</v>
      </c>
      <c r="E1670">
        <v>879.53499999999997</v>
      </c>
      <c r="F1670">
        <v>46.953000000000003</v>
      </c>
      <c r="G1670">
        <v>143.565</v>
      </c>
      <c r="H1670">
        <v>30.891999999999999</v>
      </c>
      <c r="I1670">
        <v>27.7605</v>
      </c>
      <c r="J1670">
        <v>55.231099999999998</v>
      </c>
      <c r="K1670">
        <v>671.68</v>
      </c>
      <c r="L1670">
        <v>1.23007E-3</v>
      </c>
      <c r="M1670">
        <v>0.999996</v>
      </c>
      <c r="N1670">
        <v>0</v>
      </c>
      <c r="O1670" t="s">
        <v>42</v>
      </c>
    </row>
    <row r="1671" spans="1:25" x14ac:dyDescent="0.25">
      <c r="A1671" t="s">
        <v>156</v>
      </c>
      <c r="B1671">
        <v>934.96500000000003</v>
      </c>
      <c r="C1671">
        <v>873.78399999999999</v>
      </c>
      <c r="D1671">
        <v>873.73400000000004</v>
      </c>
      <c r="E1671">
        <v>872.601</v>
      </c>
      <c r="F1671">
        <v>46.745699999999999</v>
      </c>
      <c r="G1671">
        <v>142.62899999999999</v>
      </c>
      <c r="H1671">
        <v>30.793299999999999</v>
      </c>
      <c r="I1671">
        <v>27.895900000000001</v>
      </c>
      <c r="J1671">
        <v>54.542200000000001</v>
      </c>
      <c r="K1671">
        <v>666.05399999999997</v>
      </c>
      <c r="L1671">
        <v>1.2300600000000001E-3</v>
      </c>
      <c r="M1671">
        <v>0.99976699999999996</v>
      </c>
      <c r="N1671">
        <v>0</v>
      </c>
      <c r="O1671" t="s">
        <v>42</v>
      </c>
    </row>
    <row r="1672" spans="1:25" x14ac:dyDescent="0.25">
      <c r="A1672" t="s">
        <v>156</v>
      </c>
      <c r="B1672">
        <v>963.02800000000002</v>
      </c>
      <c r="C1672">
        <v>898.173</v>
      </c>
      <c r="D1672">
        <v>898.11400000000003</v>
      </c>
      <c r="E1672">
        <v>896.75099999999998</v>
      </c>
      <c r="F1672">
        <v>47.683799999999998</v>
      </c>
      <c r="G1672">
        <v>147.928</v>
      </c>
      <c r="H1672">
        <v>31.5229</v>
      </c>
      <c r="I1672">
        <v>28.259399999999999</v>
      </c>
      <c r="J1672">
        <v>57.849200000000003</v>
      </c>
      <c r="K1672">
        <v>683.26099999999997</v>
      </c>
      <c r="L1672">
        <v>1.2300499999999999E-3</v>
      </c>
      <c r="M1672">
        <v>0.99976200000000004</v>
      </c>
      <c r="N1672">
        <v>0</v>
      </c>
      <c r="O1672" t="s">
        <v>42</v>
      </c>
    </row>
    <row r="1673" spans="1:25" x14ac:dyDescent="0.25">
      <c r="A1673" t="s">
        <v>156</v>
      </c>
      <c r="B1673">
        <v>965.798</v>
      </c>
      <c r="C1673">
        <v>910.19600000000003</v>
      </c>
      <c r="D1673">
        <v>910.13400000000001</v>
      </c>
      <c r="E1673">
        <v>908.78499999999997</v>
      </c>
      <c r="F1673">
        <v>48.0002</v>
      </c>
      <c r="G1673">
        <v>151.04300000000001</v>
      </c>
      <c r="H1673">
        <v>31.807300000000001</v>
      </c>
      <c r="I1673">
        <v>28.392800000000001</v>
      </c>
      <c r="J1673">
        <v>60.286799999999999</v>
      </c>
      <c r="K1673">
        <v>691.52300000000002</v>
      </c>
      <c r="L1673">
        <v>1.2300499999999999E-3</v>
      </c>
      <c r="M1673">
        <v>0.99990999999999997</v>
      </c>
      <c r="N1673">
        <v>0</v>
      </c>
      <c r="O1673" t="s">
        <v>42</v>
      </c>
    </row>
    <row r="1674" spans="1:25" x14ac:dyDescent="0.25">
      <c r="A1674" t="s">
        <v>156</v>
      </c>
      <c r="B1674">
        <v>996.029</v>
      </c>
      <c r="C1674">
        <v>936.553</v>
      </c>
      <c r="D1674">
        <v>936.47799999999995</v>
      </c>
      <c r="E1674">
        <v>934.76599999999996</v>
      </c>
      <c r="F1674">
        <v>48.8523</v>
      </c>
      <c r="G1674">
        <v>159.69</v>
      </c>
      <c r="H1674">
        <v>32.543300000000002</v>
      </c>
      <c r="I1674">
        <v>28.612400000000001</v>
      </c>
      <c r="J1674">
        <v>67.2851</v>
      </c>
      <c r="K1674">
        <v>707.23500000000001</v>
      </c>
      <c r="L1674">
        <v>1.2300499999999999E-3</v>
      </c>
      <c r="M1674">
        <v>0.99984899999999999</v>
      </c>
      <c r="N1674">
        <v>0</v>
      </c>
      <c r="O1674" t="s">
        <v>42</v>
      </c>
    </row>
    <row r="1675" spans="1:25" x14ac:dyDescent="0.25">
      <c r="A1675" t="s">
        <v>156</v>
      </c>
      <c r="B1675">
        <v>952.47400000000005</v>
      </c>
      <c r="C1675">
        <v>906.73599999999999</v>
      </c>
      <c r="D1675">
        <v>906.67600000000004</v>
      </c>
      <c r="E1675">
        <v>905.26400000000001</v>
      </c>
      <c r="F1675">
        <v>48.313600000000001</v>
      </c>
      <c r="G1675">
        <v>149.268</v>
      </c>
      <c r="H1675">
        <v>31.7212</v>
      </c>
      <c r="I1675">
        <v>28.378699999999998</v>
      </c>
      <c r="J1675">
        <v>58.6721</v>
      </c>
      <c r="K1675">
        <v>689.495</v>
      </c>
      <c r="L1675">
        <v>1.2300600000000001E-3</v>
      </c>
      <c r="M1675">
        <v>0.99976299999999996</v>
      </c>
      <c r="N1675">
        <v>0</v>
      </c>
      <c r="O1675" t="s">
        <v>42</v>
      </c>
    </row>
    <row r="1676" spans="1:25" x14ac:dyDescent="0.25">
      <c r="A1676" t="s">
        <v>156</v>
      </c>
      <c r="B1676">
        <v>975.89599999999996</v>
      </c>
      <c r="C1676">
        <v>926.76400000000001</v>
      </c>
      <c r="D1676">
        <v>926.69899999999996</v>
      </c>
      <c r="E1676">
        <v>925.24800000000005</v>
      </c>
      <c r="F1676">
        <v>49.058700000000002</v>
      </c>
      <c r="G1676">
        <v>153.98599999999999</v>
      </c>
      <c r="H1676">
        <v>32.199199999999998</v>
      </c>
      <c r="I1676">
        <v>28.800599999999999</v>
      </c>
      <c r="J1676">
        <v>61.932699999999997</v>
      </c>
      <c r="K1676">
        <v>703.34699999999998</v>
      </c>
      <c r="L1676">
        <v>1.2300499999999999E-3</v>
      </c>
      <c r="M1676">
        <v>0.99958000000000002</v>
      </c>
      <c r="N1676">
        <v>0</v>
      </c>
      <c r="O1676" t="s">
        <v>42</v>
      </c>
    </row>
    <row r="1677" spans="1:25" x14ac:dyDescent="0.25">
      <c r="A1677" t="s">
        <v>156</v>
      </c>
      <c r="B1677">
        <v>926.81600000000003</v>
      </c>
      <c r="C1677">
        <v>871.77499999999998</v>
      </c>
      <c r="D1677">
        <v>871.72500000000002</v>
      </c>
      <c r="E1677">
        <v>870.57399999999996</v>
      </c>
      <c r="F1677">
        <v>46.847999999999999</v>
      </c>
      <c r="G1677">
        <v>142.756</v>
      </c>
      <c r="H1677">
        <v>30.979399999999998</v>
      </c>
      <c r="I1677">
        <v>27.8339</v>
      </c>
      <c r="J1677">
        <v>54.711100000000002</v>
      </c>
      <c r="K1677">
        <v>663.95100000000002</v>
      </c>
      <c r="L1677">
        <v>1.2300600000000001E-3</v>
      </c>
      <c r="M1677">
        <v>0.99994099999999997</v>
      </c>
      <c r="N1677">
        <v>0</v>
      </c>
      <c r="O1677" t="s">
        <v>42</v>
      </c>
    </row>
    <row r="1678" spans="1:25" x14ac:dyDescent="0.25">
      <c r="A1678" t="s">
        <v>156</v>
      </c>
      <c r="B1678">
        <v>941.23400000000004</v>
      </c>
      <c r="C1678">
        <v>884.56399999999996</v>
      </c>
      <c r="D1678">
        <v>884.51199999999994</v>
      </c>
      <c r="E1678">
        <v>883.33600000000001</v>
      </c>
      <c r="F1678">
        <v>47.394500000000001</v>
      </c>
      <c r="G1678">
        <v>142.971</v>
      </c>
      <c r="H1678">
        <v>31.262699999999999</v>
      </c>
      <c r="I1678">
        <v>28.0685</v>
      </c>
      <c r="J1678">
        <v>53.839399999999998</v>
      </c>
      <c r="K1678">
        <v>675.46100000000001</v>
      </c>
      <c r="L1678">
        <v>1.2300499999999999E-3</v>
      </c>
      <c r="M1678">
        <v>0.99931899999999996</v>
      </c>
      <c r="N1678">
        <v>0</v>
      </c>
      <c r="O1678" t="s">
        <v>42</v>
      </c>
    </row>
    <row r="1679" spans="1:25" x14ac:dyDescent="0.25">
      <c r="A1679" t="s">
        <v>156</v>
      </c>
      <c r="B1679">
        <v>934.51</v>
      </c>
      <c r="C1679">
        <v>885.27800000000002</v>
      </c>
      <c r="D1679">
        <v>885.22199999999998</v>
      </c>
      <c r="E1679">
        <v>884.06299999999999</v>
      </c>
      <c r="F1679">
        <v>47.429200000000002</v>
      </c>
      <c r="G1679">
        <v>143.75700000000001</v>
      </c>
      <c r="H1679">
        <v>31.208200000000001</v>
      </c>
      <c r="I1679">
        <v>27.967099999999999</v>
      </c>
      <c r="J1679">
        <v>54.846600000000002</v>
      </c>
      <c r="K1679">
        <v>675.327</v>
      </c>
      <c r="L1679">
        <v>1.2300499999999999E-3</v>
      </c>
      <c r="M1679">
        <v>0.99981500000000001</v>
      </c>
      <c r="N1679">
        <v>0</v>
      </c>
      <c r="O1679" t="s">
        <v>42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156</v>
      </c>
      <c r="B1680">
        <v>918.95</v>
      </c>
      <c r="C1680">
        <v>865.995</v>
      </c>
      <c r="D1680">
        <v>865.947</v>
      </c>
      <c r="E1680">
        <v>864.84</v>
      </c>
      <c r="F1680">
        <v>46.515500000000003</v>
      </c>
      <c r="G1680">
        <v>140.94399999999999</v>
      </c>
      <c r="H1680">
        <v>30.683800000000002</v>
      </c>
      <c r="I1680">
        <v>27.6388</v>
      </c>
      <c r="J1680">
        <v>53.3887</v>
      </c>
      <c r="K1680">
        <v>660.49400000000003</v>
      </c>
      <c r="L1680">
        <v>1.2300499999999999E-3</v>
      </c>
      <c r="M1680">
        <v>0.99950700000000003</v>
      </c>
      <c r="N1680">
        <v>0</v>
      </c>
      <c r="O1680" t="s">
        <v>42</v>
      </c>
      <c r="R1680">
        <f>AVERAGE(B1631:B1680)</f>
        <v>942.75494000000003</v>
      </c>
      <c r="S1680">
        <f>AVERAGE(C1631:C1680)</f>
        <v>886.04631999999981</v>
      </c>
      <c r="U1680">
        <f>_xlfn.VAR.P(B1631:B1680)</f>
        <v>184.25554621639995</v>
      </c>
      <c r="V1680">
        <f>_xlfn.VAR.P(C1631:C1680)</f>
        <v>180.02286329760003</v>
      </c>
      <c r="X1680">
        <f>1.96*SQRT(U1680)/50</f>
        <v>0.53210378925353341</v>
      </c>
      <c r="Y1680">
        <f>1.96*SQRT(V1680)/50</f>
        <v>0.52595658818729907</v>
      </c>
    </row>
    <row r="1681" spans="1:14" x14ac:dyDescent="0.25">
      <c r="A1681" t="s">
        <v>157</v>
      </c>
      <c r="B1681">
        <v>47226.969499999999</v>
      </c>
      <c r="C1681" t="s">
        <v>36</v>
      </c>
    </row>
    <row r="1682" spans="1:14" x14ac:dyDescent="0.25">
      <c r="A1682" t="s">
        <v>158</v>
      </c>
      <c r="B1682">
        <v>862.54300000000001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1.2300499999999999E-3</v>
      </c>
      <c r="L1682">
        <v>0.99998200000000004</v>
      </c>
      <c r="M1682">
        <v>0</v>
      </c>
      <c r="N1682" t="s">
        <v>42</v>
      </c>
    </row>
    <row r="1683" spans="1:14" x14ac:dyDescent="0.25">
      <c r="A1683" t="s">
        <v>158</v>
      </c>
      <c r="B1683">
        <v>842.88499999999999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1.2300499999999999E-3</v>
      </c>
      <c r="L1683">
        <v>0.99970999999999999</v>
      </c>
      <c r="M1683">
        <v>0</v>
      </c>
      <c r="N1683" t="s">
        <v>42</v>
      </c>
    </row>
    <row r="1684" spans="1:14" x14ac:dyDescent="0.25">
      <c r="A1684" t="s">
        <v>158</v>
      </c>
      <c r="B1684">
        <v>860.19600000000003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1.2300499999999999E-3</v>
      </c>
      <c r="L1684">
        <v>0.99982000000000004</v>
      </c>
      <c r="M1684">
        <v>0</v>
      </c>
      <c r="N1684" t="s">
        <v>42</v>
      </c>
    </row>
    <row r="1685" spans="1:14" x14ac:dyDescent="0.25">
      <c r="A1685" t="s">
        <v>158</v>
      </c>
      <c r="B1685">
        <v>863.63599999999997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1.2300499999999999E-3</v>
      </c>
      <c r="L1685">
        <v>0.99999300000000002</v>
      </c>
      <c r="M1685">
        <v>0</v>
      </c>
      <c r="N1685" t="s">
        <v>42</v>
      </c>
    </row>
    <row r="1686" spans="1:14" x14ac:dyDescent="0.25">
      <c r="A1686" t="s">
        <v>158</v>
      </c>
      <c r="B1686">
        <v>881.13199999999995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1.23007E-3</v>
      </c>
      <c r="L1686">
        <v>0.99984300000000004</v>
      </c>
      <c r="M1686">
        <v>0</v>
      </c>
      <c r="N1686" t="s">
        <v>42</v>
      </c>
    </row>
    <row r="1687" spans="1:14" x14ac:dyDescent="0.25">
      <c r="A1687" t="s">
        <v>158</v>
      </c>
      <c r="B1687">
        <v>905.19899999999996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1.2300600000000001E-3</v>
      </c>
      <c r="L1687">
        <v>0.999699</v>
      </c>
      <c r="M1687">
        <v>0</v>
      </c>
      <c r="N1687" t="s">
        <v>42</v>
      </c>
    </row>
    <row r="1688" spans="1:14" x14ac:dyDescent="0.25">
      <c r="A1688" t="s">
        <v>158</v>
      </c>
      <c r="B1688">
        <v>866.97699999999998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1.2300499999999999E-3</v>
      </c>
      <c r="L1688">
        <v>0.99897400000000003</v>
      </c>
      <c r="M1688">
        <v>0</v>
      </c>
      <c r="N1688" t="s">
        <v>42</v>
      </c>
    </row>
    <row r="1689" spans="1:14" x14ac:dyDescent="0.25">
      <c r="A1689" t="s">
        <v>158</v>
      </c>
      <c r="B1689">
        <v>880.41800000000001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1.2300499999999999E-3</v>
      </c>
      <c r="L1689">
        <v>0.99988200000000005</v>
      </c>
      <c r="M1689">
        <v>0</v>
      </c>
      <c r="N1689" t="s">
        <v>42</v>
      </c>
    </row>
    <row r="1690" spans="1:14" x14ac:dyDescent="0.25">
      <c r="A1690" t="s">
        <v>158</v>
      </c>
      <c r="B1690">
        <v>913.66399999999999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1.2300499999999999E-3</v>
      </c>
      <c r="L1690">
        <v>0.99999700000000002</v>
      </c>
      <c r="M1690">
        <v>0</v>
      </c>
      <c r="N1690" t="s">
        <v>42</v>
      </c>
    </row>
    <row r="1691" spans="1:14" x14ac:dyDescent="0.25">
      <c r="A1691" t="s">
        <v>158</v>
      </c>
      <c r="B1691">
        <v>905.05399999999997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1.2300499999999999E-3</v>
      </c>
      <c r="L1691">
        <v>0.99970899999999996</v>
      </c>
      <c r="M1691">
        <v>0</v>
      </c>
      <c r="N1691" t="s">
        <v>42</v>
      </c>
    </row>
    <row r="1692" spans="1:14" x14ac:dyDescent="0.25">
      <c r="A1692" t="s">
        <v>158</v>
      </c>
      <c r="B1692">
        <v>884.41600000000005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1.2300499999999999E-3</v>
      </c>
      <c r="L1692">
        <v>0.99974099999999999</v>
      </c>
      <c r="M1692">
        <v>0</v>
      </c>
      <c r="N1692" t="s">
        <v>42</v>
      </c>
    </row>
    <row r="1693" spans="1:14" x14ac:dyDescent="0.25">
      <c r="A1693" t="s">
        <v>158</v>
      </c>
      <c r="B1693">
        <v>894.13599999999997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1.2300600000000001E-3</v>
      </c>
      <c r="L1693">
        <v>0.99981699999999996</v>
      </c>
      <c r="M1693">
        <v>0</v>
      </c>
      <c r="N1693" t="s">
        <v>42</v>
      </c>
    </row>
    <row r="1694" spans="1:14" x14ac:dyDescent="0.25">
      <c r="A1694" t="s">
        <v>158</v>
      </c>
      <c r="B1694">
        <v>877.51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1.2300499999999999E-3</v>
      </c>
      <c r="L1694">
        <v>0.99983699999999998</v>
      </c>
      <c r="M1694">
        <v>0</v>
      </c>
      <c r="N1694" t="s">
        <v>42</v>
      </c>
    </row>
    <row r="1695" spans="1:14" x14ac:dyDescent="0.25">
      <c r="A1695" t="s">
        <v>158</v>
      </c>
      <c r="B1695">
        <v>879.73800000000006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1.2300499999999999E-3</v>
      </c>
      <c r="L1695">
        <v>0.99827699999999997</v>
      </c>
      <c r="M1695">
        <v>0</v>
      </c>
      <c r="N1695" t="s">
        <v>42</v>
      </c>
    </row>
    <row r="1696" spans="1:14" x14ac:dyDescent="0.25">
      <c r="A1696" t="s">
        <v>158</v>
      </c>
      <c r="B1696">
        <v>881.79700000000003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1.2300499999999999E-3</v>
      </c>
      <c r="L1696">
        <v>0.99974799999999997</v>
      </c>
      <c r="M1696">
        <v>0</v>
      </c>
      <c r="N1696" t="s">
        <v>42</v>
      </c>
    </row>
    <row r="1697" spans="1:14" x14ac:dyDescent="0.25">
      <c r="A1697" t="s">
        <v>158</v>
      </c>
      <c r="B1697">
        <v>904.50599999999997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1.2300499999999999E-3</v>
      </c>
      <c r="L1697">
        <v>0.99987199999999998</v>
      </c>
      <c r="M1697">
        <v>0</v>
      </c>
      <c r="N1697" t="s">
        <v>42</v>
      </c>
    </row>
    <row r="1698" spans="1:14" x14ac:dyDescent="0.25">
      <c r="A1698" t="s">
        <v>158</v>
      </c>
      <c r="B1698">
        <v>902.47400000000005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1.2300499999999999E-3</v>
      </c>
      <c r="L1698">
        <v>0.99991600000000003</v>
      </c>
      <c r="M1698">
        <v>0</v>
      </c>
      <c r="N1698" t="s">
        <v>42</v>
      </c>
    </row>
    <row r="1699" spans="1:14" x14ac:dyDescent="0.25">
      <c r="A1699" t="s">
        <v>158</v>
      </c>
      <c r="B1699">
        <v>884.84400000000005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1.2300499999999999E-3</v>
      </c>
      <c r="L1699">
        <v>0.99985599999999997</v>
      </c>
      <c r="M1699">
        <v>0</v>
      </c>
      <c r="N1699" t="s">
        <v>42</v>
      </c>
    </row>
    <row r="1700" spans="1:14" x14ac:dyDescent="0.25">
      <c r="A1700" t="s">
        <v>158</v>
      </c>
      <c r="B1700">
        <v>880.20699999999999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1.2300499999999999E-3</v>
      </c>
      <c r="L1700">
        <v>0.99977700000000003</v>
      </c>
      <c r="M1700">
        <v>0</v>
      </c>
      <c r="N1700" t="s">
        <v>42</v>
      </c>
    </row>
    <row r="1701" spans="1:14" x14ac:dyDescent="0.25">
      <c r="A1701" t="s">
        <v>158</v>
      </c>
      <c r="B1701">
        <v>866.30700000000002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1.2300600000000001E-3</v>
      </c>
      <c r="L1701">
        <v>0.99990999999999997</v>
      </c>
      <c r="M1701">
        <v>0</v>
      </c>
      <c r="N1701" t="s">
        <v>42</v>
      </c>
    </row>
    <row r="1702" spans="1:14" x14ac:dyDescent="0.25">
      <c r="A1702" t="s">
        <v>158</v>
      </c>
      <c r="B1702">
        <v>871.49199999999996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1.2300499999999999E-3</v>
      </c>
      <c r="L1702">
        <v>0.99974499999999999</v>
      </c>
      <c r="M1702">
        <v>0</v>
      </c>
      <c r="N1702" t="s">
        <v>42</v>
      </c>
    </row>
    <row r="1703" spans="1:14" x14ac:dyDescent="0.25">
      <c r="A1703" t="s">
        <v>158</v>
      </c>
      <c r="B1703">
        <v>889.88499999999999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1.2300600000000001E-3</v>
      </c>
      <c r="L1703">
        <v>0.99989600000000001</v>
      </c>
      <c r="M1703">
        <v>0</v>
      </c>
      <c r="N1703" t="s">
        <v>42</v>
      </c>
    </row>
    <row r="1704" spans="1:14" x14ac:dyDescent="0.25">
      <c r="A1704" t="s">
        <v>158</v>
      </c>
      <c r="B1704">
        <v>875.90300000000002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1.2300499999999999E-3</v>
      </c>
      <c r="L1704">
        <v>0.99985900000000005</v>
      </c>
      <c r="M1704">
        <v>0</v>
      </c>
      <c r="N1704" t="s">
        <v>42</v>
      </c>
    </row>
    <row r="1705" spans="1:14" x14ac:dyDescent="0.25">
      <c r="A1705" t="s">
        <v>158</v>
      </c>
      <c r="B1705">
        <v>881.73500000000001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1.2300499999999999E-3</v>
      </c>
      <c r="L1705">
        <v>0.99987400000000004</v>
      </c>
      <c r="M1705">
        <v>0</v>
      </c>
      <c r="N1705" t="s">
        <v>42</v>
      </c>
    </row>
    <row r="1706" spans="1:14" x14ac:dyDescent="0.25">
      <c r="A1706" t="s">
        <v>158</v>
      </c>
      <c r="B1706">
        <v>886.62699999999995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1.2300499999999999E-3</v>
      </c>
      <c r="L1706">
        <v>0.99976299999999996</v>
      </c>
      <c r="M1706">
        <v>0</v>
      </c>
      <c r="N1706" t="s">
        <v>42</v>
      </c>
    </row>
    <row r="1707" spans="1:14" x14ac:dyDescent="0.25">
      <c r="A1707" t="s">
        <v>158</v>
      </c>
      <c r="B1707">
        <v>887.05700000000002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1.2300600000000001E-3</v>
      </c>
      <c r="L1707">
        <v>0.99912400000000001</v>
      </c>
      <c r="M1707">
        <v>0</v>
      </c>
      <c r="N1707" t="s">
        <v>42</v>
      </c>
    </row>
    <row r="1708" spans="1:14" x14ac:dyDescent="0.25">
      <c r="A1708" t="s">
        <v>158</v>
      </c>
      <c r="B1708">
        <v>885.11199999999997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1.2300600000000001E-3</v>
      </c>
      <c r="L1708">
        <v>0.99708600000000003</v>
      </c>
      <c r="M1708">
        <v>0</v>
      </c>
      <c r="N1708" t="s">
        <v>42</v>
      </c>
    </row>
    <row r="1709" spans="1:14" x14ac:dyDescent="0.25">
      <c r="A1709" t="s">
        <v>158</v>
      </c>
      <c r="B1709">
        <v>889.78300000000002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1.2300499999999999E-3</v>
      </c>
      <c r="L1709">
        <v>0.99998699999999996</v>
      </c>
      <c r="M1709">
        <v>0</v>
      </c>
      <c r="N1709" t="s">
        <v>42</v>
      </c>
    </row>
    <row r="1710" spans="1:14" x14ac:dyDescent="0.25">
      <c r="A1710" t="s">
        <v>158</v>
      </c>
      <c r="B1710">
        <v>886.86199999999997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1.2300499999999999E-3</v>
      </c>
      <c r="L1710">
        <v>0.999614</v>
      </c>
      <c r="M1710">
        <v>0</v>
      </c>
      <c r="N1710" t="s">
        <v>42</v>
      </c>
    </row>
    <row r="1711" spans="1:14" x14ac:dyDescent="0.25">
      <c r="A1711" t="s">
        <v>158</v>
      </c>
      <c r="B1711">
        <v>878.13199999999995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1.2300499999999999E-3</v>
      </c>
      <c r="L1711">
        <v>0.99957600000000002</v>
      </c>
      <c r="M1711">
        <v>0</v>
      </c>
      <c r="N1711" t="s">
        <v>42</v>
      </c>
    </row>
    <row r="1712" spans="1:14" x14ac:dyDescent="0.25">
      <c r="A1712" t="s">
        <v>158</v>
      </c>
      <c r="B1712">
        <v>869.375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1.2300499999999999E-3</v>
      </c>
      <c r="L1712">
        <v>0.99980599999999997</v>
      </c>
      <c r="M1712">
        <v>0</v>
      </c>
      <c r="N1712" t="s">
        <v>42</v>
      </c>
    </row>
    <row r="1713" spans="1:14" x14ac:dyDescent="0.25">
      <c r="A1713" t="s">
        <v>158</v>
      </c>
      <c r="B1713">
        <v>866.57299999999998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1.23011E-3</v>
      </c>
      <c r="L1713">
        <v>0.99966500000000003</v>
      </c>
      <c r="M1713">
        <v>0</v>
      </c>
      <c r="N1713" t="s">
        <v>42</v>
      </c>
    </row>
    <row r="1714" spans="1:14" x14ac:dyDescent="0.25">
      <c r="A1714" t="s">
        <v>158</v>
      </c>
      <c r="B1714">
        <v>867.96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1.2300499999999999E-3</v>
      </c>
      <c r="L1714">
        <v>0.99868599999999996</v>
      </c>
      <c r="M1714">
        <v>0</v>
      </c>
      <c r="N1714" t="s">
        <v>42</v>
      </c>
    </row>
    <row r="1715" spans="1:14" x14ac:dyDescent="0.25">
      <c r="A1715" t="s">
        <v>158</v>
      </c>
      <c r="B1715">
        <v>879.73400000000004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1.2300499999999999E-3</v>
      </c>
      <c r="L1715">
        <v>0.99935399999999996</v>
      </c>
      <c r="M1715">
        <v>0</v>
      </c>
      <c r="N1715" t="s">
        <v>42</v>
      </c>
    </row>
    <row r="1716" spans="1:14" x14ac:dyDescent="0.25">
      <c r="A1716" t="s">
        <v>158</v>
      </c>
      <c r="B1716">
        <v>875.01499999999999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1.2300499999999999E-3</v>
      </c>
      <c r="L1716">
        <v>0.99962899999999999</v>
      </c>
      <c r="M1716">
        <v>0</v>
      </c>
      <c r="N1716" t="s">
        <v>42</v>
      </c>
    </row>
    <row r="1717" spans="1:14" x14ac:dyDescent="0.25">
      <c r="A1717" t="s">
        <v>158</v>
      </c>
      <c r="B1717">
        <v>872.19899999999996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1.2300499999999999E-3</v>
      </c>
      <c r="L1717">
        <v>0.99987999999999999</v>
      </c>
      <c r="M1717">
        <v>0</v>
      </c>
      <c r="N1717" t="s">
        <v>42</v>
      </c>
    </row>
    <row r="1718" spans="1:14" x14ac:dyDescent="0.25">
      <c r="A1718" t="s">
        <v>158</v>
      </c>
      <c r="B1718">
        <v>864.28700000000003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1.2300499999999999E-3</v>
      </c>
      <c r="L1718">
        <v>0.99958199999999997</v>
      </c>
      <c r="M1718">
        <v>0</v>
      </c>
      <c r="N1718" t="s">
        <v>42</v>
      </c>
    </row>
    <row r="1719" spans="1:14" x14ac:dyDescent="0.25">
      <c r="A1719" t="s">
        <v>158</v>
      </c>
      <c r="B1719">
        <v>881.98599999999999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1.2300499999999999E-3</v>
      </c>
      <c r="L1719">
        <v>0.99958599999999997</v>
      </c>
      <c r="M1719">
        <v>0</v>
      </c>
      <c r="N1719" t="s">
        <v>42</v>
      </c>
    </row>
    <row r="1720" spans="1:14" x14ac:dyDescent="0.25">
      <c r="A1720" t="s">
        <v>158</v>
      </c>
      <c r="B1720">
        <v>885.56299999999999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1.2300499999999999E-3</v>
      </c>
      <c r="L1720">
        <v>0.99982700000000002</v>
      </c>
      <c r="M1720">
        <v>0</v>
      </c>
      <c r="N1720" t="s">
        <v>42</v>
      </c>
    </row>
    <row r="1721" spans="1:14" x14ac:dyDescent="0.25">
      <c r="A1721" t="s">
        <v>158</v>
      </c>
      <c r="B1721">
        <v>881.38900000000001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1.2300499999999999E-3</v>
      </c>
      <c r="L1721">
        <v>0.99908300000000005</v>
      </c>
      <c r="M1721">
        <v>0</v>
      </c>
      <c r="N1721" t="s">
        <v>42</v>
      </c>
    </row>
    <row r="1722" spans="1:14" x14ac:dyDescent="0.25">
      <c r="A1722" t="s">
        <v>158</v>
      </c>
      <c r="B1722">
        <v>865.59100000000001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1.2300499999999999E-3</v>
      </c>
      <c r="L1722">
        <v>0.99961999999999995</v>
      </c>
      <c r="M1722">
        <v>0</v>
      </c>
      <c r="N1722" t="s">
        <v>42</v>
      </c>
    </row>
    <row r="1723" spans="1:14" x14ac:dyDescent="0.25">
      <c r="A1723" t="s">
        <v>158</v>
      </c>
      <c r="B1723">
        <v>874.5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1.23007E-3</v>
      </c>
      <c r="L1723">
        <v>0.99917500000000004</v>
      </c>
      <c r="M1723">
        <v>0</v>
      </c>
      <c r="N1723" t="s">
        <v>42</v>
      </c>
    </row>
    <row r="1724" spans="1:14" x14ac:dyDescent="0.25">
      <c r="A1724" t="s">
        <v>158</v>
      </c>
      <c r="B1724">
        <v>862.43100000000004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1.2300900000000001E-3</v>
      </c>
      <c r="L1724">
        <v>0.99964699999999995</v>
      </c>
      <c r="M1724">
        <v>0</v>
      </c>
      <c r="N1724" t="s">
        <v>42</v>
      </c>
    </row>
    <row r="1725" spans="1:14" x14ac:dyDescent="0.25">
      <c r="A1725" t="s">
        <v>158</v>
      </c>
      <c r="B1725">
        <v>860.86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1.2300499999999999E-3</v>
      </c>
      <c r="L1725">
        <v>0.99821499999999996</v>
      </c>
      <c r="M1725">
        <v>0</v>
      </c>
      <c r="N1725" t="s">
        <v>42</v>
      </c>
    </row>
    <row r="1726" spans="1:14" x14ac:dyDescent="0.25">
      <c r="A1726" t="s">
        <v>158</v>
      </c>
      <c r="B1726">
        <v>874.02700000000004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1.2300499999999999E-3</v>
      </c>
      <c r="L1726">
        <v>0.99953099999999995</v>
      </c>
      <c r="M1726">
        <v>0</v>
      </c>
      <c r="N1726" t="s">
        <v>42</v>
      </c>
    </row>
    <row r="1727" spans="1:14" x14ac:dyDescent="0.25">
      <c r="A1727" t="s">
        <v>158</v>
      </c>
      <c r="B1727">
        <v>883.1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1.2300499999999999E-3</v>
      </c>
      <c r="L1727">
        <v>0.99983500000000003</v>
      </c>
      <c r="M1727">
        <v>0</v>
      </c>
      <c r="N1727" t="s">
        <v>42</v>
      </c>
    </row>
    <row r="1728" spans="1:14" x14ac:dyDescent="0.25">
      <c r="A1728" t="s">
        <v>158</v>
      </c>
      <c r="B1728">
        <v>886.91800000000001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1.2300600000000001E-3</v>
      </c>
      <c r="L1728">
        <v>0.99941000000000002</v>
      </c>
      <c r="M1728">
        <v>0</v>
      </c>
      <c r="N1728" t="s">
        <v>42</v>
      </c>
    </row>
    <row r="1729" spans="1:25" x14ac:dyDescent="0.25">
      <c r="A1729" t="s">
        <v>158</v>
      </c>
      <c r="B1729">
        <v>864.89800000000002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1.2300600000000001E-3</v>
      </c>
      <c r="L1729">
        <v>0.99998900000000002</v>
      </c>
      <c r="M1729">
        <v>0</v>
      </c>
      <c r="N1729" t="s">
        <v>42</v>
      </c>
    </row>
    <row r="1730" spans="1:25" x14ac:dyDescent="0.25">
      <c r="A1730" t="s">
        <v>158</v>
      </c>
      <c r="B1730">
        <v>880.30799999999999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1.2300499999999999E-3</v>
      </c>
      <c r="L1730">
        <v>0.999637</v>
      </c>
      <c r="M1730">
        <v>0</v>
      </c>
      <c r="N1730" t="s">
        <v>42</v>
      </c>
    </row>
    <row r="1731" spans="1:25" x14ac:dyDescent="0.25">
      <c r="A1731" t="s">
        <v>158</v>
      </c>
      <c r="B1731">
        <v>876.22799999999995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1.2300499999999999E-3</v>
      </c>
      <c r="L1731">
        <v>0.99993299999999996</v>
      </c>
      <c r="M1731">
        <v>0</v>
      </c>
      <c r="N1731" t="s">
        <v>42</v>
      </c>
    </row>
    <row r="1732" spans="1:25" x14ac:dyDescent="0.25">
      <c r="A1732" t="s">
        <v>158</v>
      </c>
      <c r="B1732">
        <v>879.58399999999995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1.2300499999999999E-3</v>
      </c>
      <c r="L1732">
        <v>0.99979200000000001</v>
      </c>
      <c r="M1732">
        <v>0</v>
      </c>
      <c r="N1732" t="s">
        <v>42</v>
      </c>
    </row>
    <row r="1733" spans="1:25" x14ac:dyDescent="0.25">
      <c r="A1733" t="s">
        <v>158</v>
      </c>
      <c r="B1733">
        <v>869.34299999999996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1.2300499999999999E-3</v>
      </c>
      <c r="L1733">
        <v>0.99780500000000005</v>
      </c>
      <c r="M1733">
        <v>0</v>
      </c>
      <c r="N1733" t="s">
        <v>42</v>
      </c>
    </row>
    <row r="1734" spans="1:25" x14ac:dyDescent="0.25">
      <c r="A1734" t="s">
        <v>158</v>
      </c>
      <c r="B1734">
        <v>877.61099999999999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1.2300600000000001E-3</v>
      </c>
      <c r="L1734">
        <v>0.99957300000000004</v>
      </c>
      <c r="M1734">
        <v>0</v>
      </c>
      <c r="N1734" t="s">
        <v>42</v>
      </c>
    </row>
    <row r="1735" spans="1:25" x14ac:dyDescent="0.25">
      <c r="A1735" t="s">
        <v>158</v>
      </c>
      <c r="B1735">
        <v>876.90800000000002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1.2300499999999999E-3</v>
      </c>
      <c r="L1735">
        <v>0.99998299999999996</v>
      </c>
      <c r="M1735">
        <v>0</v>
      </c>
      <c r="N1735" t="s">
        <v>42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158</v>
      </c>
      <c r="B1736">
        <v>878.67899999999997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1.2300499999999999E-3</v>
      </c>
      <c r="L1736">
        <v>0.99988900000000003</v>
      </c>
      <c r="M1736">
        <v>0</v>
      </c>
      <c r="N1736" t="s">
        <v>42</v>
      </c>
      <c r="R1736">
        <f>AVERAGE(B1687:B1736)</f>
        <v>880.29804000000001</v>
      </c>
      <c r="S1736">
        <f>AVERAGE(C1687:C1736)</f>
        <v>0</v>
      </c>
      <c r="U1736">
        <f>_xlfn.VAR.P(B1687:B1736)</f>
        <v>134.99162391839985</v>
      </c>
      <c r="V1736">
        <f>_xlfn.VAR.P(C1687:C1736)</f>
        <v>0</v>
      </c>
      <c r="X1736">
        <f>1.96*SQRT(U1736)/50</f>
        <v>0.45544871168768275</v>
      </c>
      <c r="Y1736">
        <f>1.96*SQRT(V1736)/50</f>
        <v>0</v>
      </c>
    </row>
    <row r="1737" spans="1:25" x14ac:dyDescent="0.25">
      <c r="A1737" t="s">
        <v>159</v>
      </c>
      <c r="B1737">
        <v>44066.484900000003</v>
      </c>
      <c r="C1737" t="s">
        <v>36</v>
      </c>
    </row>
    <row r="1738" spans="1:25" x14ac:dyDescent="0.25">
      <c r="A1738" t="s">
        <v>160</v>
      </c>
      <c r="B1738">
        <v>755.05499999999995</v>
      </c>
      <c r="C1738">
        <v>754.59299999999996</v>
      </c>
      <c r="D1738">
        <v>754.53700000000003</v>
      </c>
      <c r="E1738">
        <v>753.39200000000005</v>
      </c>
      <c r="F1738">
        <v>47.121899999999997</v>
      </c>
      <c r="G1738">
        <v>0</v>
      </c>
      <c r="H1738">
        <v>31.020299999999999</v>
      </c>
      <c r="I1738">
        <v>0</v>
      </c>
      <c r="J1738">
        <v>1.2300499999999999E-3</v>
      </c>
      <c r="K1738">
        <v>0.99998799999999999</v>
      </c>
      <c r="L1738">
        <v>0</v>
      </c>
      <c r="M1738" t="s">
        <v>42</v>
      </c>
    </row>
    <row r="1739" spans="1:25" x14ac:dyDescent="0.25">
      <c r="A1739" t="s">
        <v>160</v>
      </c>
      <c r="B1739">
        <v>762.75199999999995</v>
      </c>
      <c r="C1739">
        <v>762.29</v>
      </c>
      <c r="D1739">
        <v>762.23199999999997</v>
      </c>
      <c r="E1739">
        <v>761.03099999999995</v>
      </c>
      <c r="F1739">
        <v>47.369900000000001</v>
      </c>
      <c r="G1739">
        <v>0</v>
      </c>
      <c r="H1739">
        <v>31.313199999999998</v>
      </c>
      <c r="I1739">
        <v>0</v>
      </c>
      <c r="J1739">
        <v>1.2300499999999999E-3</v>
      </c>
      <c r="K1739">
        <v>0.99928300000000003</v>
      </c>
      <c r="L1739">
        <v>0</v>
      </c>
      <c r="M1739" t="s">
        <v>42</v>
      </c>
    </row>
    <row r="1740" spans="1:25" x14ac:dyDescent="0.25">
      <c r="A1740" t="s">
        <v>160</v>
      </c>
      <c r="B1740">
        <v>761.39800000000002</v>
      </c>
      <c r="C1740">
        <v>760.91300000000001</v>
      </c>
      <c r="D1740">
        <v>760.84799999999996</v>
      </c>
      <c r="E1740">
        <v>759.601</v>
      </c>
      <c r="F1740">
        <v>47.654000000000003</v>
      </c>
      <c r="G1740">
        <v>0</v>
      </c>
      <c r="H1740">
        <v>31.345400000000001</v>
      </c>
      <c r="I1740">
        <v>0</v>
      </c>
      <c r="J1740">
        <v>1.2300499999999999E-3</v>
      </c>
      <c r="K1740">
        <v>0.99985500000000005</v>
      </c>
      <c r="L1740">
        <v>0</v>
      </c>
      <c r="M1740" t="s">
        <v>42</v>
      </c>
    </row>
    <row r="1741" spans="1:25" x14ac:dyDescent="0.25">
      <c r="A1741" t="s">
        <v>160</v>
      </c>
      <c r="B1741">
        <v>767.86699999999996</v>
      </c>
      <c r="C1741">
        <v>767.28300000000002</v>
      </c>
      <c r="D1741">
        <v>767.226</v>
      </c>
      <c r="E1741">
        <v>766.02700000000004</v>
      </c>
      <c r="F1741">
        <v>47.774500000000003</v>
      </c>
      <c r="G1741">
        <v>0</v>
      </c>
      <c r="H1741">
        <v>31.429300000000001</v>
      </c>
      <c r="I1741">
        <v>0</v>
      </c>
      <c r="J1741">
        <v>1.2300499999999999E-3</v>
      </c>
      <c r="K1741">
        <v>0.999919</v>
      </c>
      <c r="L1741">
        <v>0</v>
      </c>
      <c r="M1741" t="s">
        <v>42</v>
      </c>
    </row>
    <row r="1742" spans="1:25" x14ac:dyDescent="0.25">
      <c r="A1742" t="s">
        <v>160</v>
      </c>
      <c r="B1742">
        <v>764.71500000000003</v>
      </c>
      <c r="C1742">
        <v>764.226</v>
      </c>
      <c r="D1742">
        <v>764.16600000000005</v>
      </c>
      <c r="E1742">
        <v>762.96600000000001</v>
      </c>
      <c r="F1742">
        <v>47.630499999999998</v>
      </c>
      <c r="G1742">
        <v>0</v>
      </c>
      <c r="H1742">
        <v>31.513300000000001</v>
      </c>
      <c r="I1742">
        <v>0</v>
      </c>
      <c r="J1742">
        <v>1.2300499999999999E-3</v>
      </c>
      <c r="K1742">
        <v>0.99950499999999998</v>
      </c>
      <c r="L1742">
        <v>0</v>
      </c>
      <c r="M1742" t="s">
        <v>42</v>
      </c>
    </row>
    <row r="1743" spans="1:25" x14ac:dyDescent="0.25">
      <c r="A1743" t="s">
        <v>160</v>
      </c>
      <c r="B1743">
        <v>764.66399999999999</v>
      </c>
      <c r="C1743">
        <v>764.13400000000001</v>
      </c>
      <c r="D1743">
        <v>764.07399999999996</v>
      </c>
      <c r="E1743">
        <v>762.90099999999995</v>
      </c>
      <c r="F1743">
        <v>47.554000000000002</v>
      </c>
      <c r="G1743">
        <v>0</v>
      </c>
      <c r="H1743">
        <v>31.385100000000001</v>
      </c>
      <c r="I1743">
        <v>0</v>
      </c>
      <c r="J1743">
        <v>1.2300499999999999E-3</v>
      </c>
      <c r="K1743">
        <v>0.99922200000000005</v>
      </c>
      <c r="L1743">
        <v>0</v>
      </c>
      <c r="M1743" t="s">
        <v>42</v>
      </c>
    </row>
    <row r="1744" spans="1:25" x14ac:dyDescent="0.25">
      <c r="A1744" t="s">
        <v>160</v>
      </c>
      <c r="B1744">
        <v>760.30100000000004</v>
      </c>
      <c r="C1744">
        <v>759.79399999999998</v>
      </c>
      <c r="D1744">
        <v>759.73599999999999</v>
      </c>
      <c r="E1744">
        <v>758.577</v>
      </c>
      <c r="F1744">
        <v>47.507800000000003</v>
      </c>
      <c r="G1744">
        <v>0</v>
      </c>
      <c r="H1744">
        <v>31.181000000000001</v>
      </c>
      <c r="I1744">
        <v>0</v>
      </c>
      <c r="J1744">
        <v>1.23007E-3</v>
      </c>
      <c r="K1744">
        <v>0.99985000000000002</v>
      </c>
      <c r="L1744">
        <v>0</v>
      </c>
      <c r="M1744" t="s">
        <v>42</v>
      </c>
    </row>
    <row r="1745" spans="1:13" x14ac:dyDescent="0.25">
      <c r="A1745" t="s">
        <v>160</v>
      </c>
      <c r="B1745">
        <v>760.27200000000005</v>
      </c>
      <c r="C1745">
        <v>759.81299999999999</v>
      </c>
      <c r="D1745">
        <v>759.75300000000004</v>
      </c>
      <c r="E1745">
        <v>758.59699999999998</v>
      </c>
      <c r="F1745">
        <v>47.6083</v>
      </c>
      <c r="G1745">
        <v>0</v>
      </c>
      <c r="H1745">
        <v>31.214700000000001</v>
      </c>
      <c r="I1745">
        <v>0</v>
      </c>
      <c r="J1745">
        <v>1.2300499999999999E-3</v>
      </c>
      <c r="K1745">
        <v>0.99997499999999995</v>
      </c>
      <c r="L1745">
        <v>0</v>
      </c>
      <c r="M1745" t="s">
        <v>42</v>
      </c>
    </row>
    <row r="1746" spans="1:13" x14ac:dyDescent="0.25">
      <c r="A1746" t="s">
        <v>160</v>
      </c>
      <c r="B1746">
        <v>758.60599999999999</v>
      </c>
      <c r="C1746">
        <v>758.13900000000001</v>
      </c>
      <c r="D1746">
        <v>758.07899999999995</v>
      </c>
      <c r="E1746">
        <v>756.94500000000005</v>
      </c>
      <c r="F1746">
        <v>47.121699999999997</v>
      </c>
      <c r="G1746">
        <v>0</v>
      </c>
      <c r="H1746">
        <v>31.1189</v>
      </c>
      <c r="I1746">
        <v>0</v>
      </c>
      <c r="J1746">
        <v>1.2300499999999999E-3</v>
      </c>
      <c r="K1746">
        <v>0.999838</v>
      </c>
      <c r="L1746">
        <v>0</v>
      </c>
      <c r="M1746" t="s">
        <v>42</v>
      </c>
    </row>
    <row r="1747" spans="1:13" x14ac:dyDescent="0.25">
      <c r="A1747" t="s">
        <v>160</v>
      </c>
      <c r="B1747">
        <v>752.21699999999998</v>
      </c>
      <c r="C1747">
        <v>751.67200000000003</v>
      </c>
      <c r="D1747">
        <v>751.61699999999996</v>
      </c>
      <c r="E1747">
        <v>750.495</v>
      </c>
      <c r="F1747">
        <v>47.095300000000002</v>
      </c>
      <c r="G1747">
        <v>0</v>
      </c>
      <c r="H1747">
        <v>31.136500000000002</v>
      </c>
      <c r="I1747">
        <v>0</v>
      </c>
      <c r="J1747">
        <v>1.2300499999999999E-3</v>
      </c>
      <c r="K1747">
        <v>0.99950700000000003</v>
      </c>
      <c r="L1747">
        <v>0</v>
      </c>
      <c r="M1747" t="s">
        <v>42</v>
      </c>
    </row>
    <row r="1748" spans="1:13" x14ac:dyDescent="0.25">
      <c r="A1748" t="s">
        <v>160</v>
      </c>
      <c r="B1748">
        <v>762.9</v>
      </c>
      <c r="C1748">
        <v>762.12099999999998</v>
      </c>
      <c r="D1748">
        <v>762.06299999999999</v>
      </c>
      <c r="E1748">
        <v>760.87699999999995</v>
      </c>
      <c r="F1748">
        <v>47.7226</v>
      </c>
      <c r="G1748">
        <v>0</v>
      </c>
      <c r="H1748">
        <v>31.338000000000001</v>
      </c>
      <c r="I1748">
        <v>0</v>
      </c>
      <c r="J1748">
        <v>1.2300499999999999E-3</v>
      </c>
      <c r="K1748">
        <v>0.99959299999999995</v>
      </c>
      <c r="L1748">
        <v>0</v>
      </c>
      <c r="M1748" t="s">
        <v>42</v>
      </c>
    </row>
    <row r="1749" spans="1:13" x14ac:dyDescent="0.25">
      <c r="A1749" t="s">
        <v>160</v>
      </c>
      <c r="B1749">
        <v>757.71600000000001</v>
      </c>
      <c r="C1749">
        <v>757.24699999999996</v>
      </c>
      <c r="D1749">
        <v>757.18799999999999</v>
      </c>
      <c r="E1749">
        <v>756.03800000000001</v>
      </c>
      <c r="F1749">
        <v>47.5304</v>
      </c>
      <c r="G1749">
        <v>0</v>
      </c>
      <c r="H1749">
        <v>31.2502</v>
      </c>
      <c r="I1749">
        <v>0</v>
      </c>
      <c r="J1749">
        <v>1.2300499999999999E-3</v>
      </c>
      <c r="K1749">
        <v>0.999224</v>
      </c>
      <c r="L1749">
        <v>0</v>
      </c>
      <c r="M1749" t="s">
        <v>42</v>
      </c>
    </row>
    <row r="1750" spans="1:13" x14ac:dyDescent="0.25">
      <c r="A1750" t="s">
        <v>160</v>
      </c>
      <c r="B1750">
        <v>763.33199999999999</v>
      </c>
      <c r="C1750">
        <v>762.8</v>
      </c>
      <c r="D1750">
        <v>762.74</v>
      </c>
      <c r="E1750">
        <v>761.55700000000002</v>
      </c>
      <c r="F1750">
        <v>47.319299999999998</v>
      </c>
      <c r="G1750">
        <v>0</v>
      </c>
      <c r="H1750">
        <v>31.334199999999999</v>
      </c>
      <c r="I1750">
        <v>0</v>
      </c>
      <c r="J1750">
        <v>1.2300600000000001E-3</v>
      </c>
      <c r="K1750">
        <v>0.999996</v>
      </c>
      <c r="L1750">
        <v>0</v>
      </c>
      <c r="M1750" t="s">
        <v>42</v>
      </c>
    </row>
    <row r="1751" spans="1:13" x14ac:dyDescent="0.25">
      <c r="A1751" t="s">
        <v>160</v>
      </c>
      <c r="B1751">
        <v>753.38300000000004</v>
      </c>
      <c r="C1751">
        <v>752.81200000000001</v>
      </c>
      <c r="D1751">
        <v>752.75699999999995</v>
      </c>
      <c r="E1751">
        <v>751.59199999999998</v>
      </c>
      <c r="F1751">
        <v>46.938099999999999</v>
      </c>
      <c r="G1751">
        <v>0</v>
      </c>
      <c r="H1751">
        <v>31.160799999999998</v>
      </c>
      <c r="I1751">
        <v>0</v>
      </c>
      <c r="J1751">
        <v>1.2300499999999999E-3</v>
      </c>
      <c r="K1751">
        <v>0.99965700000000002</v>
      </c>
      <c r="L1751">
        <v>0</v>
      </c>
      <c r="M1751" t="s">
        <v>42</v>
      </c>
    </row>
    <row r="1752" spans="1:13" x14ac:dyDescent="0.25">
      <c r="A1752" t="s">
        <v>160</v>
      </c>
      <c r="B1752">
        <v>775.16700000000003</v>
      </c>
      <c r="C1752">
        <v>774.62699999999995</v>
      </c>
      <c r="D1752">
        <v>774.56899999999996</v>
      </c>
      <c r="E1752">
        <v>773.34400000000005</v>
      </c>
      <c r="F1752">
        <v>48.090200000000003</v>
      </c>
      <c r="G1752">
        <v>0</v>
      </c>
      <c r="H1752">
        <v>31.648800000000001</v>
      </c>
      <c r="I1752">
        <v>0</v>
      </c>
      <c r="J1752">
        <v>1.2300499999999999E-3</v>
      </c>
      <c r="K1752">
        <v>0.99957099999999999</v>
      </c>
      <c r="L1752">
        <v>0</v>
      </c>
      <c r="M1752" t="s">
        <v>42</v>
      </c>
    </row>
    <row r="1753" spans="1:13" x14ac:dyDescent="0.25">
      <c r="A1753" t="s">
        <v>160</v>
      </c>
      <c r="B1753">
        <v>762.82799999999997</v>
      </c>
      <c r="C1753">
        <v>762.31500000000005</v>
      </c>
      <c r="D1753">
        <v>762.25599999999997</v>
      </c>
      <c r="E1753">
        <v>761.06700000000001</v>
      </c>
      <c r="F1753">
        <v>47.730800000000002</v>
      </c>
      <c r="G1753">
        <v>0</v>
      </c>
      <c r="H1753">
        <v>31.503699999999998</v>
      </c>
      <c r="I1753">
        <v>0</v>
      </c>
      <c r="J1753">
        <v>1.2300499999999999E-3</v>
      </c>
      <c r="K1753">
        <v>0.99950600000000001</v>
      </c>
      <c r="L1753">
        <v>0</v>
      </c>
      <c r="M1753" t="s">
        <v>42</v>
      </c>
    </row>
    <row r="1754" spans="1:13" x14ac:dyDescent="0.25">
      <c r="A1754" t="s">
        <v>160</v>
      </c>
      <c r="B1754">
        <v>774.71799999999996</v>
      </c>
      <c r="C1754">
        <v>774.17499999999995</v>
      </c>
      <c r="D1754">
        <v>774.10900000000004</v>
      </c>
      <c r="E1754">
        <v>772.83399999999995</v>
      </c>
      <c r="F1754">
        <v>47.675199999999997</v>
      </c>
      <c r="G1754">
        <v>0</v>
      </c>
      <c r="H1754">
        <v>31.553799999999999</v>
      </c>
      <c r="I1754">
        <v>0</v>
      </c>
      <c r="J1754">
        <v>1.2300600000000001E-3</v>
      </c>
      <c r="K1754">
        <v>0.99946000000000002</v>
      </c>
      <c r="L1754">
        <v>0</v>
      </c>
      <c r="M1754" t="s">
        <v>42</v>
      </c>
    </row>
    <row r="1755" spans="1:13" x14ac:dyDescent="0.25">
      <c r="A1755" t="s">
        <v>160</v>
      </c>
      <c r="B1755">
        <v>764.26300000000003</v>
      </c>
      <c r="C1755">
        <v>763.66</v>
      </c>
      <c r="D1755">
        <v>763.6</v>
      </c>
      <c r="E1755">
        <v>762.40700000000004</v>
      </c>
      <c r="F1755">
        <v>47.7896</v>
      </c>
      <c r="G1755">
        <v>0</v>
      </c>
      <c r="H1755">
        <v>31.4544</v>
      </c>
      <c r="I1755">
        <v>0</v>
      </c>
      <c r="J1755">
        <v>1.2300499999999999E-3</v>
      </c>
      <c r="K1755">
        <v>0.99976799999999999</v>
      </c>
      <c r="L1755">
        <v>0</v>
      </c>
      <c r="M1755" t="s">
        <v>42</v>
      </c>
    </row>
    <row r="1756" spans="1:13" x14ac:dyDescent="0.25">
      <c r="A1756" t="s">
        <v>160</v>
      </c>
      <c r="B1756">
        <v>788.59100000000001</v>
      </c>
      <c r="C1756">
        <v>788.00599999999997</v>
      </c>
      <c r="D1756">
        <v>787.93600000000004</v>
      </c>
      <c r="E1756">
        <v>786.58500000000004</v>
      </c>
      <c r="F1756">
        <v>48.594799999999999</v>
      </c>
      <c r="G1756">
        <v>0</v>
      </c>
      <c r="H1756">
        <v>32.070500000000003</v>
      </c>
      <c r="I1756">
        <v>0</v>
      </c>
      <c r="J1756">
        <v>1.2300499999999999E-3</v>
      </c>
      <c r="K1756">
        <v>0.99871299999999996</v>
      </c>
      <c r="L1756">
        <v>0</v>
      </c>
      <c r="M1756" t="s">
        <v>42</v>
      </c>
    </row>
    <row r="1757" spans="1:13" x14ac:dyDescent="0.25">
      <c r="A1757" t="s">
        <v>160</v>
      </c>
      <c r="B1757">
        <v>767.553</v>
      </c>
      <c r="C1757">
        <v>767.01199999999994</v>
      </c>
      <c r="D1757">
        <v>766.94399999999996</v>
      </c>
      <c r="E1757">
        <v>765.67399999999998</v>
      </c>
      <c r="F1757">
        <v>47.747999999999998</v>
      </c>
      <c r="G1757">
        <v>0</v>
      </c>
      <c r="H1757">
        <v>31.3782</v>
      </c>
      <c r="I1757">
        <v>0</v>
      </c>
      <c r="J1757">
        <v>1.2300600000000001E-3</v>
      </c>
      <c r="K1757">
        <v>0.99962099999999998</v>
      </c>
      <c r="L1757">
        <v>0</v>
      </c>
      <c r="M1757" t="s">
        <v>42</v>
      </c>
    </row>
    <row r="1758" spans="1:13" x14ac:dyDescent="0.25">
      <c r="A1758" t="s">
        <v>160</v>
      </c>
      <c r="B1758">
        <v>772.80200000000002</v>
      </c>
      <c r="C1758">
        <v>772.27300000000002</v>
      </c>
      <c r="D1758">
        <v>772.21100000000001</v>
      </c>
      <c r="E1758">
        <v>770.93799999999999</v>
      </c>
      <c r="F1758">
        <v>48.039700000000003</v>
      </c>
      <c r="G1758">
        <v>0</v>
      </c>
      <c r="H1758">
        <v>31.869399999999999</v>
      </c>
      <c r="I1758">
        <v>0</v>
      </c>
      <c r="J1758">
        <v>1.2300600000000001E-3</v>
      </c>
      <c r="K1758">
        <v>0.99941500000000005</v>
      </c>
      <c r="L1758">
        <v>0</v>
      </c>
      <c r="M1758" t="s">
        <v>42</v>
      </c>
    </row>
    <row r="1759" spans="1:13" x14ac:dyDescent="0.25">
      <c r="A1759" t="s">
        <v>160</v>
      </c>
      <c r="B1759">
        <v>760.61099999999999</v>
      </c>
      <c r="C1759">
        <v>760.06200000000001</v>
      </c>
      <c r="D1759">
        <v>759.99900000000002</v>
      </c>
      <c r="E1759">
        <v>758.75300000000004</v>
      </c>
      <c r="F1759">
        <v>47.255899999999997</v>
      </c>
      <c r="G1759">
        <v>0</v>
      </c>
      <c r="H1759">
        <v>31.198799999999999</v>
      </c>
      <c r="I1759">
        <v>0</v>
      </c>
      <c r="J1759">
        <v>1.2300499999999999E-3</v>
      </c>
      <c r="K1759">
        <v>0.99975700000000001</v>
      </c>
      <c r="L1759">
        <v>0</v>
      </c>
      <c r="M1759" t="s">
        <v>42</v>
      </c>
    </row>
    <row r="1760" spans="1:13" x14ac:dyDescent="0.25">
      <c r="A1760" t="s">
        <v>160</v>
      </c>
      <c r="B1760">
        <v>765.53800000000001</v>
      </c>
      <c r="C1760">
        <v>764.90800000000002</v>
      </c>
      <c r="D1760">
        <v>764.846</v>
      </c>
      <c r="E1760">
        <v>763.62800000000004</v>
      </c>
      <c r="F1760">
        <v>47.633499999999998</v>
      </c>
      <c r="G1760">
        <v>0</v>
      </c>
      <c r="H1760">
        <v>31.270399999999999</v>
      </c>
      <c r="I1760">
        <v>0</v>
      </c>
      <c r="J1760">
        <v>1.2300600000000001E-3</v>
      </c>
      <c r="K1760">
        <v>0.99954500000000002</v>
      </c>
      <c r="L1760">
        <v>0</v>
      </c>
      <c r="M1760" t="s">
        <v>42</v>
      </c>
    </row>
    <row r="1761" spans="1:13" x14ac:dyDescent="0.25">
      <c r="A1761" t="s">
        <v>160</v>
      </c>
      <c r="B1761">
        <v>765.93799999999999</v>
      </c>
      <c r="C1761">
        <v>765.44</v>
      </c>
      <c r="D1761">
        <v>765.38099999999997</v>
      </c>
      <c r="E1761">
        <v>764.17200000000003</v>
      </c>
      <c r="F1761">
        <v>47.882399999999997</v>
      </c>
      <c r="G1761">
        <v>0</v>
      </c>
      <c r="H1761">
        <v>31.310500000000001</v>
      </c>
      <c r="I1761">
        <v>0</v>
      </c>
      <c r="J1761">
        <v>1.2300499999999999E-3</v>
      </c>
      <c r="K1761">
        <v>0.99975099999999995</v>
      </c>
      <c r="L1761">
        <v>0</v>
      </c>
      <c r="M1761" t="s">
        <v>42</v>
      </c>
    </row>
    <row r="1762" spans="1:13" x14ac:dyDescent="0.25">
      <c r="A1762" t="s">
        <v>160</v>
      </c>
      <c r="B1762">
        <v>759.45899999999995</v>
      </c>
      <c r="C1762">
        <v>758.90200000000004</v>
      </c>
      <c r="D1762">
        <v>758.84199999999998</v>
      </c>
      <c r="E1762">
        <v>757.65099999999995</v>
      </c>
      <c r="F1762">
        <v>47.362200000000001</v>
      </c>
      <c r="G1762">
        <v>0</v>
      </c>
      <c r="H1762">
        <v>31.238800000000001</v>
      </c>
      <c r="I1762">
        <v>0</v>
      </c>
      <c r="J1762">
        <v>1.2300499999999999E-3</v>
      </c>
      <c r="K1762">
        <v>0.99913799999999997</v>
      </c>
      <c r="L1762">
        <v>0</v>
      </c>
      <c r="M1762" t="s">
        <v>42</v>
      </c>
    </row>
    <row r="1763" spans="1:13" x14ac:dyDescent="0.25">
      <c r="A1763" t="s">
        <v>160</v>
      </c>
      <c r="B1763">
        <v>755.10799999999995</v>
      </c>
      <c r="C1763">
        <v>754.61599999999999</v>
      </c>
      <c r="D1763">
        <v>754.56</v>
      </c>
      <c r="E1763">
        <v>753.43600000000004</v>
      </c>
      <c r="F1763">
        <v>46.964700000000001</v>
      </c>
      <c r="G1763">
        <v>0</v>
      </c>
      <c r="H1763">
        <v>31.0321</v>
      </c>
      <c r="I1763">
        <v>0</v>
      </c>
      <c r="J1763">
        <v>1.2300499999999999E-3</v>
      </c>
      <c r="K1763">
        <v>0.99973400000000001</v>
      </c>
      <c r="L1763">
        <v>0</v>
      </c>
      <c r="M1763" t="s">
        <v>42</v>
      </c>
    </row>
    <row r="1764" spans="1:13" x14ac:dyDescent="0.25">
      <c r="A1764" t="s">
        <v>160</v>
      </c>
      <c r="B1764">
        <v>774.44</v>
      </c>
      <c r="C1764">
        <v>773.89</v>
      </c>
      <c r="D1764">
        <v>773.81100000000004</v>
      </c>
      <c r="E1764">
        <v>772.42399999999998</v>
      </c>
      <c r="F1764">
        <v>48.003</v>
      </c>
      <c r="G1764">
        <v>0</v>
      </c>
      <c r="H1764">
        <v>31.808599999999998</v>
      </c>
      <c r="I1764">
        <v>0</v>
      </c>
      <c r="J1764">
        <v>1.2300600000000001E-3</v>
      </c>
      <c r="K1764">
        <v>0.99992499999999995</v>
      </c>
      <c r="L1764">
        <v>0</v>
      </c>
      <c r="M1764" t="s">
        <v>42</v>
      </c>
    </row>
    <row r="1765" spans="1:13" x14ac:dyDescent="0.25">
      <c r="A1765" t="s">
        <v>160</v>
      </c>
      <c r="B1765">
        <v>762.93799999999999</v>
      </c>
      <c r="C1765">
        <v>762.26499999999999</v>
      </c>
      <c r="D1765">
        <v>762.20500000000004</v>
      </c>
      <c r="E1765">
        <v>761.04499999999996</v>
      </c>
      <c r="F1765">
        <v>47.374600000000001</v>
      </c>
      <c r="G1765">
        <v>0</v>
      </c>
      <c r="H1765">
        <v>31.222799999999999</v>
      </c>
      <c r="I1765">
        <v>0</v>
      </c>
      <c r="J1765">
        <v>1.2300499999999999E-3</v>
      </c>
      <c r="K1765">
        <v>0.99983100000000003</v>
      </c>
      <c r="L1765">
        <v>0</v>
      </c>
      <c r="M1765" t="s">
        <v>42</v>
      </c>
    </row>
    <row r="1766" spans="1:13" x14ac:dyDescent="0.25">
      <c r="A1766" t="s">
        <v>160</v>
      </c>
      <c r="B1766">
        <v>755.47299999999996</v>
      </c>
      <c r="C1766">
        <v>754.92200000000003</v>
      </c>
      <c r="D1766">
        <v>754.86400000000003</v>
      </c>
      <c r="E1766">
        <v>753.72699999999998</v>
      </c>
      <c r="F1766">
        <v>47.101599999999998</v>
      </c>
      <c r="G1766">
        <v>0</v>
      </c>
      <c r="H1766">
        <v>30.9739</v>
      </c>
      <c r="I1766">
        <v>0</v>
      </c>
      <c r="J1766">
        <v>1.2300499999999999E-3</v>
      </c>
      <c r="K1766">
        <v>0.99997899999999995</v>
      </c>
      <c r="L1766">
        <v>0</v>
      </c>
      <c r="M1766" t="s">
        <v>42</v>
      </c>
    </row>
    <row r="1767" spans="1:13" x14ac:dyDescent="0.25">
      <c r="A1767" t="s">
        <v>160</v>
      </c>
      <c r="B1767">
        <v>754.23800000000006</v>
      </c>
      <c r="C1767">
        <v>753.63400000000001</v>
      </c>
      <c r="D1767">
        <v>753.58</v>
      </c>
      <c r="E1767">
        <v>752.44600000000003</v>
      </c>
      <c r="F1767">
        <v>47.094799999999999</v>
      </c>
      <c r="G1767">
        <v>0</v>
      </c>
      <c r="H1767">
        <v>30.965599999999998</v>
      </c>
      <c r="I1767">
        <v>0</v>
      </c>
      <c r="J1767">
        <v>1.2300600000000001E-3</v>
      </c>
      <c r="K1767">
        <v>0.99953599999999998</v>
      </c>
      <c r="L1767">
        <v>0</v>
      </c>
      <c r="M1767" t="s">
        <v>42</v>
      </c>
    </row>
    <row r="1768" spans="1:13" x14ac:dyDescent="0.25">
      <c r="A1768" t="s">
        <v>160</v>
      </c>
      <c r="B1768">
        <v>747.03899999999999</v>
      </c>
      <c r="C1768">
        <v>746.56799999999998</v>
      </c>
      <c r="D1768">
        <v>746.51800000000003</v>
      </c>
      <c r="E1768">
        <v>745.43700000000001</v>
      </c>
      <c r="F1768">
        <v>46.718400000000003</v>
      </c>
      <c r="G1768">
        <v>0</v>
      </c>
      <c r="H1768">
        <v>30.640499999999999</v>
      </c>
      <c r="I1768">
        <v>0</v>
      </c>
      <c r="J1768">
        <v>1.2300499999999999E-3</v>
      </c>
      <c r="K1768">
        <v>0.99987999999999999</v>
      </c>
      <c r="L1768">
        <v>0</v>
      </c>
      <c r="M1768" t="s">
        <v>42</v>
      </c>
    </row>
    <row r="1769" spans="1:13" x14ac:dyDescent="0.25">
      <c r="A1769" t="s">
        <v>160</v>
      </c>
      <c r="B1769">
        <v>753.29600000000005</v>
      </c>
      <c r="C1769">
        <v>752.83199999999999</v>
      </c>
      <c r="D1769">
        <v>752.77599999999995</v>
      </c>
      <c r="E1769">
        <v>751.66700000000003</v>
      </c>
      <c r="F1769">
        <v>46.775100000000002</v>
      </c>
      <c r="G1769">
        <v>0</v>
      </c>
      <c r="H1769">
        <v>30.898499999999999</v>
      </c>
      <c r="I1769">
        <v>0</v>
      </c>
      <c r="J1769">
        <v>1.2300499999999999E-3</v>
      </c>
      <c r="K1769">
        <v>0.99995699999999998</v>
      </c>
      <c r="L1769">
        <v>0</v>
      </c>
      <c r="M1769" t="s">
        <v>42</v>
      </c>
    </row>
    <row r="1770" spans="1:13" x14ac:dyDescent="0.25">
      <c r="A1770" t="s">
        <v>160</v>
      </c>
      <c r="B1770">
        <v>756.64700000000005</v>
      </c>
      <c r="C1770">
        <v>756.09900000000005</v>
      </c>
      <c r="D1770">
        <v>756.04300000000001</v>
      </c>
      <c r="E1770">
        <v>754.93700000000001</v>
      </c>
      <c r="F1770">
        <v>47.021099999999997</v>
      </c>
      <c r="G1770">
        <v>0</v>
      </c>
      <c r="H1770">
        <v>30.973700000000001</v>
      </c>
      <c r="I1770">
        <v>0</v>
      </c>
      <c r="J1770">
        <v>1.23011E-3</v>
      </c>
      <c r="K1770">
        <v>0.998919</v>
      </c>
      <c r="L1770">
        <v>0</v>
      </c>
      <c r="M1770" t="s">
        <v>42</v>
      </c>
    </row>
    <row r="1771" spans="1:13" x14ac:dyDescent="0.25">
      <c r="A1771" t="s">
        <v>160</v>
      </c>
      <c r="B1771">
        <v>753.52599999999995</v>
      </c>
      <c r="C1771">
        <v>753.03899999999999</v>
      </c>
      <c r="D1771">
        <v>752.98500000000001</v>
      </c>
      <c r="E1771">
        <v>751.89200000000005</v>
      </c>
      <c r="F1771">
        <v>46.855699999999999</v>
      </c>
      <c r="G1771">
        <v>0</v>
      </c>
      <c r="H1771">
        <v>30.849499999999999</v>
      </c>
      <c r="I1771">
        <v>0</v>
      </c>
      <c r="J1771">
        <v>1.2300499999999999E-3</v>
      </c>
      <c r="K1771">
        <v>0.99998799999999999</v>
      </c>
      <c r="L1771">
        <v>0</v>
      </c>
      <c r="M1771" t="s">
        <v>42</v>
      </c>
    </row>
    <row r="1772" spans="1:13" x14ac:dyDescent="0.25">
      <c r="A1772" t="s">
        <v>160</v>
      </c>
      <c r="B1772">
        <v>748.53200000000004</v>
      </c>
      <c r="C1772">
        <v>747.99</v>
      </c>
      <c r="D1772">
        <v>747.93499999999995</v>
      </c>
      <c r="E1772">
        <v>746.83299999999997</v>
      </c>
      <c r="F1772">
        <v>46.780500000000004</v>
      </c>
      <c r="G1772">
        <v>0</v>
      </c>
      <c r="H1772">
        <v>30.785499999999999</v>
      </c>
      <c r="I1772">
        <v>0</v>
      </c>
      <c r="J1772">
        <v>1.2300499999999999E-3</v>
      </c>
      <c r="K1772">
        <v>0.99953899999999996</v>
      </c>
      <c r="L1772">
        <v>0</v>
      </c>
      <c r="M1772" t="s">
        <v>42</v>
      </c>
    </row>
    <row r="1773" spans="1:13" x14ac:dyDescent="0.25">
      <c r="A1773" t="s">
        <v>160</v>
      </c>
      <c r="B1773">
        <v>752.82799999999997</v>
      </c>
      <c r="C1773">
        <v>752.26700000000005</v>
      </c>
      <c r="D1773">
        <v>752.21199999999999</v>
      </c>
      <c r="E1773">
        <v>751.1</v>
      </c>
      <c r="F1773">
        <v>46.761400000000002</v>
      </c>
      <c r="G1773">
        <v>0</v>
      </c>
      <c r="H1773">
        <v>30.914300000000001</v>
      </c>
      <c r="I1773">
        <v>0</v>
      </c>
      <c r="J1773">
        <v>1.2300499999999999E-3</v>
      </c>
      <c r="K1773">
        <v>0.999668</v>
      </c>
      <c r="L1773">
        <v>0</v>
      </c>
      <c r="M1773" t="s">
        <v>42</v>
      </c>
    </row>
    <row r="1774" spans="1:13" x14ac:dyDescent="0.25">
      <c r="A1774" t="s">
        <v>160</v>
      </c>
      <c r="B1774">
        <v>754.678</v>
      </c>
      <c r="C1774">
        <v>754.21699999999998</v>
      </c>
      <c r="D1774">
        <v>754.16300000000001</v>
      </c>
      <c r="E1774">
        <v>753.05200000000002</v>
      </c>
      <c r="F1774">
        <v>47.032200000000003</v>
      </c>
      <c r="G1774">
        <v>0</v>
      </c>
      <c r="H1774">
        <v>30.984999999999999</v>
      </c>
      <c r="I1774">
        <v>0</v>
      </c>
      <c r="J1774">
        <v>1.2300600000000001E-3</v>
      </c>
      <c r="K1774">
        <v>0.99968100000000004</v>
      </c>
      <c r="L1774">
        <v>0</v>
      </c>
      <c r="M1774" t="s">
        <v>42</v>
      </c>
    </row>
    <row r="1775" spans="1:13" x14ac:dyDescent="0.25">
      <c r="A1775" t="s">
        <v>160</v>
      </c>
      <c r="B1775">
        <v>746.41300000000001</v>
      </c>
      <c r="C1775">
        <v>745.95299999999997</v>
      </c>
      <c r="D1775">
        <v>745.90099999999995</v>
      </c>
      <c r="E1775">
        <v>744.83299999999997</v>
      </c>
      <c r="F1775">
        <v>46.712600000000002</v>
      </c>
      <c r="G1775">
        <v>0</v>
      </c>
      <c r="H1775">
        <v>30.6981</v>
      </c>
      <c r="I1775">
        <v>0</v>
      </c>
      <c r="J1775">
        <v>1.23018E-3</v>
      </c>
      <c r="K1775">
        <v>0.999699</v>
      </c>
      <c r="L1775">
        <v>0</v>
      </c>
      <c r="M1775" t="s">
        <v>42</v>
      </c>
    </row>
    <row r="1776" spans="1:13" x14ac:dyDescent="0.25">
      <c r="A1776" t="s">
        <v>160</v>
      </c>
      <c r="B1776">
        <v>752.82600000000002</v>
      </c>
      <c r="C1776">
        <v>752.29200000000003</v>
      </c>
      <c r="D1776">
        <v>752.23599999999999</v>
      </c>
      <c r="E1776">
        <v>751.13499999999999</v>
      </c>
      <c r="F1776">
        <v>46.908700000000003</v>
      </c>
      <c r="G1776">
        <v>0</v>
      </c>
      <c r="H1776">
        <v>30.884499999999999</v>
      </c>
      <c r="I1776">
        <v>0</v>
      </c>
      <c r="J1776">
        <v>1.2300499999999999E-3</v>
      </c>
      <c r="K1776">
        <v>0.99955300000000002</v>
      </c>
      <c r="L1776">
        <v>0</v>
      </c>
      <c r="M1776" t="s">
        <v>42</v>
      </c>
    </row>
    <row r="1777" spans="1:25" x14ac:dyDescent="0.25">
      <c r="A1777" t="s">
        <v>160</v>
      </c>
      <c r="B1777">
        <v>748.279</v>
      </c>
      <c r="C1777">
        <v>747.80499999999995</v>
      </c>
      <c r="D1777">
        <v>747.75400000000002</v>
      </c>
      <c r="E1777">
        <v>746.53300000000002</v>
      </c>
      <c r="F1777">
        <v>46.694899999999997</v>
      </c>
      <c r="G1777">
        <v>0</v>
      </c>
      <c r="H1777">
        <v>30.725300000000001</v>
      </c>
      <c r="I1777">
        <v>0</v>
      </c>
      <c r="J1777">
        <v>1.2300499999999999E-3</v>
      </c>
      <c r="K1777">
        <v>0.99942399999999998</v>
      </c>
      <c r="L1777">
        <v>0</v>
      </c>
      <c r="M1777" t="s">
        <v>42</v>
      </c>
    </row>
    <row r="1778" spans="1:25" x14ac:dyDescent="0.25">
      <c r="A1778" t="s">
        <v>160</v>
      </c>
      <c r="B1778">
        <v>767.06500000000005</v>
      </c>
      <c r="C1778">
        <v>766.55799999999999</v>
      </c>
      <c r="D1778">
        <v>766.50099999999998</v>
      </c>
      <c r="E1778">
        <v>765.33399999999995</v>
      </c>
      <c r="F1778">
        <v>47.906199999999998</v>
      </c>
      <c r="G1778">
        <v>0</v>
      </c>
      <c r="H1778">
        <v>31.395499999999998</v>
      </c>
      <c r="I1778">
        <v>0</v>
      </c>
      <c r="J1778">
        <v>1.2300900000000001E-3</v>
      </c>
      <c r="K1778">
        <v>0.99958800000000003</v>
      </c>
      <c r="L1778">
        <v>0</v>
      </c>
      <c r="M1778" t="s">
        <v>42</v>
      </c>
    </row>
    <row r="1779" spans="1:25" x14ac:dyDescent="0.25">
      <c r="A1779" t="s">
        <v>160</v>
      </c>
      <c r="B1779">
        <v>746.11400000000003</v>
      </c>
      <c r="C1779">
        <v>745.57</v>
      </c>
      <c r="D1779">
        <v>745.52099999999996</v>
      </c>
      <c r="E1779">
        <v>744.47299999999996</v>
      </c>
      <c r="F1779">
        <v>46.570999999999998</v>
      </c>
      <c r="G1779">
        <v>0</v>
      </c>
      <c r="H1779">
        <v>30.7927</v>
      </c>
      <c r="I1779">
        <v>0</v>
      </c>
      <c r="J1779">
        <v>1.2300499999999999E-3</v>
      </c>
      <c r="K1779">
        <v>0.99998500000000001</v>
      </c>
      <c r="L1779">
        <v>0</v>
      </c>
      <c r="M1779" t="s">
        <v>42</v>
      </c>
    </row>
    <row r="1780" spans="1:25" x14ac:dyDescent="0.25">
      <c r="A1780" t="s">
        <v>160</v>
      </c>
      <c r="B1780">
        <v>752.91200000000003</v>
      </c>
      <c r="C1780">
        <v>752.38300000000004</v>
      </c>
      <c r="D1780">
        <v>752.33299999999997</v>
      </c>
      <c r="E1780">
        <v>751.25300000000004</v>
      </c>
      <c r="F1780">
        <v>46.869599999999998</v>
      </c>
      <c r="G1780">
        <v>0</v>
      </c>
      <c r="H1780">
        <v>31.086400000000001</v>
      </c>
      <c r="I1780">
        <v>0</v>
      </c>
      <c r="J1780">
        <v>1.2300499999999999E-3</v>
      </c>
      <c r="K1780">
        <v>0.99986299999999995</v>
      </c>
      <c r="L1780">
        <v>0</v>
      </c>
      <c r="M1780" t="s">
        <v>42</v>
      </c>
    </row>
    <row r="1781" spans="1:25" x14ac:dyDescent="0.25">
      <c r="A1781" t="s">
        <v>160</v>
      </c>
      <c r="B1781">
        <v>750.34500000000003</v>
      </c>
      <c r="C1781">
        <v>749.80600000000004</v>
      </c>
      <c r="D1781">
        <v>749.755</v>
      </c>
      <c r="E1781">
        <v>748.66099999999994</v>
      </c>
      <c r="F1781">
        <v>46.848599999999998</v>
      </c>
      <c r="G1781">
        <v>0</v>
      </c>
      <c r="H1781">
        <v>30.8935</v>
      </c>
      <c r="I1781">
        <v>0</v>
      </c>
      <c r="J1781">
        <v>1.2300499999999999E-3</v>
      </c>
      <c r="K1781">
        <v>0.99994400000000006</v>
      </c>
      <c r="L1781">
        <v>0</v>
      </c>
      <c r="M1781" t="s">
        <v>42</v>
      </c>
    </row>
    <row r="1782" spans="1:25" x14ac:dyDescent="0.25">
      <c r="A1782" t="s">
        <v>160</v>
      </c>
      <c r="B1782">
        <v>760.15200000000004</v>
      </c>
      <c r="C1782">
        <v>759.68899999999996</v>
      </c>
      <c r="D1782">
        <v>759.63099999999997</v>
      </c>
      <c r="E1782">
        <v>758.49400000000003</v>
      </c>
      <c r="F1782">
        <v>47.270699999999998</v>
      </c>
      <c r="G1782">
        <v>0</v>
      </c>
      <c r="H1782">
        <v>31.171500000000002</v>
      </c>
      <c r="I1782">
        <v>0</v>
      </c>
      <c r="J1782">
        <v>1.2300499999999999E-3</v>
      </c>
      <c r="K1782">
        <v>0.996753</v>
      </c>
      <c r="L1782">
        <v>0</v>
      </c>
      <c r="M1782" t="s">
        <v>42</v>
      </c>
    </row>
    <row r="1783" spans="1:25" x14ac:dyDescent="0.25">
      <c r="A1783" t="s">
        <v>160</v>
      </c>
      <c r="B1783">
        <v>756.70799999999997</v>
      </c>
      <c r="C1783">
        <v>756.21500000000003</v>
      </c>
      <c r="D1783">
        <v>756.16</v>
      </c>
      <c r="E1783">
        <v>755.00599999999997</v>
      </c>
      <c r="F1783">
        <v>47.002800000000001</v>
      </c>
      <c r="G1783">
        <v>0</v>
      </c>
      <c r="H1783">
        <v>31.0169</v>
      </c>
      <c r="I1783">
        <v>0</v>
      </c>
      <c r="J1783">
        <v>1.2300499999999999E-3</v>
      </c>
      <c r="K1783">
        <v>0.999977</v>
      </c>
      <c r="L1783">
        <v>0</v>
      </c>
      <c r="M1783" t="s">
        <v>42</v>
      </c>
    </row>
    <row r="1784" spans="1:25" x14ac:dyDescent="0.25">
      <c r="A1784" t="s">
        <v>160</v>
      </c>
      <c r="B1784">
        <v>748.62099999999998</v>
      </c>
      <c r="C1784">
        <v>748.16800000000001</v>
      </c>
      <c r="D1784">
        <v>748.11500000000001</v>
      </c>
      <c r="E1784">
        <v>747.01800000000003</v>
      </c>
      <c r="F1784">
        <v>46.792999999999999</v>
      </c>
      <c r="G1784">
        <v>0</v>
      </c>
      <c r="H1784">
        <v>30.793199999999999</v>
      </c>
      <c r="I1784">
        <v>0</v>
      </c>
      <c r="J1784">
        <v>1.2300499999999999E-3</v>
      </c>
      <c r="K1784">
        <v>0.99951800000000002</v>
      </c>
      <c r="L1784">
        <v>0</v>
      </c>
      <c r="M1784" t="s">
        <v>42</v>
      </c>
    </row>
    <row r="1785" spans="1:25" x14ac:dyDescent="0.25">
      <c r="A1785" t="s">
        <v>160</v>
      </c>
      <c r="B1785">
        <v>743.07100000000003</v>
      </c>
      <c r="C1785">
        <v>742.61099999999999</v>
      </c>
      <c r="D1785">
        <v>742.56100000000004</v>
      </c>
      <c r="E1785">
        <v>741.50099999999998</v>
      </c>
      <c r="F1785">
        <v>46.465200000000003</v>
      </c>
      <c r="G1785">
        <v>0</v>
      </c>
      <c r="H1785">
        <v>30.604900000000001</v>
      </c>
      <c r="I1785">
        <v>0</v>
      </c>
      <c r="J1785">
        <v>1.2300600000000001E-3</v>
      </c>
      <c r="K1785">
        <v>0.99964900000000001</v>
      </c>
      <c r="L1785">
        <v>0</v>
      </c>
      <c r="M1785" t="s">
        <v>42</v>
      </c>
    </row>
    <row r="1786" spans="1:25" x14ac:dyDescent="0.25">
      <c r="A1786" t="s">
        <v>160</v>
      </c>
      <c r="B1786">
        <v>754.64800000000002</v>
      </c>
      <c r="C1786">
        <v>754.18399999999997</v>
      </c>
      <c r="D1786">
        <v>754.12699999999995</v>
      </c>
      <c r="E1786">
        <v>753.01900000000001</v>
      </c>
      <c r="F1786">
        <v>46.982399999999998</v>
      </c>
      <c r="G1786">
        <v>0</v>
      </c>
      <c r="H1786">
        <v>30.942699999999999</v>
      </c>
      <c r="I1786">
        <v>0</v>
      </c>
      <c r="J1786">
        <v>1.2300499999999999E-3</v>
      </c>
      <c r="K1786">
        <v>0.99987099999999995</v>
      </c>
      <c r="L1786">
        <v>0</v>
      </c>
      <c r="M1786" t="s">
        <v>42</v>
      </c>
    </row>
    <row r="1787" spans="1:25" x14ac:dyDescent="0.25">
      <c r="A1787" t="s">
        <v>160</v>
      </c>
      <c r="B1787">
        <v>756.52599999999995</v>
      </c>
      <c r="C1787">
        <v>755.98</v>
      </c>
      <c r="D1787">
        <v>755.92</v>
      </c>
      <c r="E1787">
        <v>754.76099999999997</v>
      </c>
      <c r="F1787">
        <v>47.346600000000002</v>
      </c>
      <c r="G1787">
        <v>0</v>
      </c>
      <c r="H1787">
        <v>31.203700000000001</v>
      </c>
      <c r="I1787">
        <v>0</v>
      </c>
      <c r="J1787">
        <v>1.2300499999999999E-3</v>
      </c>
      <c r="K1787">
        <v>0.99938000000000005</v>
      </c>
      <c r="L1787">
        <v>0</v>
      </c>
      <c r="M1787" t="s">
        <v>42</v>
      </c>
    </row>
    <row r="1788" spans="1:25" x14ac:dyDescent="0.25">
      <c r="A1788" t="s">
        <v>160</v>
      </c>
      <c r="B1788">
        <v>753.96</v>
      </c>
      <c r="C1788">
        <v>753.49699999999996</v>
      </c>
      <c r="D1788">
        <v>753.44399999999996</v>
      </c>
      <c r="E1788">
        <v>752.36400000000003</v>
      </c>
      <c r="F1788">
        <v>46.9131</v>
      </c>
      <c r="G1788">
        <v>0</v>
      </c>
      <c r="H1788">
        <v>30.8371</v>
      </c>
      <c r="I1788">
        <v>0</v>
      </c>
      <c r="J1788">
        <v>1.2300499999999999E-3</v>
      </c>
      <c r="K1788">
        <v>0.99982800000000005</v>
      </c>
      <c r="L1788">
        <v>0</v>
      </c>
      <c r="M1788" t="s">
        <v>42</v>
      </c>
    </row>
    <row r="1789" spans="1:25" x14ac:dyDescent="0.25">
      <c r="A1789" t="s">
        <v>160</v>
      </c>
      <c r="B1789">
        <v>746.40499999999997</v>
      </c>
      <c r="C1789">
        <v>745.94799999999998</v>
      </c>
      <c r="D1789">
        <v>745.90099999999995</v>
      </c>
      <c r="E1789">
        <v>744.84</v>
      </c>
      <c r="F1789">
        <v>46.698799999999999</v>
      </c>
      <c r="G1789">
        <v>0</v>
      </c>
      <c r="H1789">
        <v>30.695</v>
      </c>
      <c r="I1789">
        <v>0</v>
      </c>
      <c r="J1789">
        <v>1.2300499999999999E-3</v>
      </c>
      <c r="K1789">
        <v>0.99927999999999995</v>
      </c>
      <c r="L1789">
        <v>0</v>
      </c>
      <c r="M1789" t="s">
        <v>42</v>
      </c>
    </row>
    <row r="1790" spans="1:25" x14ac:dyDescent="0.25">
      <c r="A1790" t="s">
        <v>160</v>
      </c>
      <c r="B1790">
        <v>745.51400000000001</v>
      </c>
      <c r="C1790">
        <v>745.053</v>
      </c>
      <c r="D1790">
        <v>745.00199999999995</v>
      </c>
      <c r="E1790">
        <v>743.93700000000001</v>
      </c>
      <c r="F1790">
        <v>46.567599999999999</v>
      </c>
      <c r="G1790">
        <v>0</v>
      </c>
      <c r="H1790">
        <v>30.764500000000002</v>
      </c>
      <c r="I1790">
        <v>0</v>
      </c>
      <c r="J1790">
        <v>1.2300499999999999E-3</v>
      </c>
      <c r="K1790">
        <v>0.99832600000000005</v>
      </c>
      <c r="L1790">
        <v>0</v>
      </c>
      <c r="M1790" t="s">
        <v>42</v>
      </c>
    </row>
    <row r="1791" spans="1:25" x14ac:dyDescent="0.25">
      <c r="A1791" t="s">
        <v>160</v>
      </c>
      <c r="B1791">
        <v>757.55700000000002</v>
      </c>
      <c r="C1791">
        <v>757.07299999999998</v>
      </c>
      <c r="D1791">
        <v>757.01300000000003</v>
      </c>
      <c r="E1791">
        <v>755.851</v>
      </c>
      <c r="F1791">
        <v>47.103499999999997</v>
      </c>
      <c r="G1791">
        <v>0</v>
      </c>
      <c r="H1791">
        <v>31.0792</v>
      </c>
      <c r="I1791">
        <v>0</v>
      </c>
      <c r="J1791">
        <v>1.2300499999999999E-3</v>
      </c>
      <c r="K1791">
        <v>0.99990199999999996</v>
      </c>
      <c r="L1791">
        <v>0</v>
      </c>
      <c r="M1791" t="s">
        <v>42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160</v>
      </c>
      <c r="B1792">
        <v>754.90099999999995</v>
      </c>
      <c r="C1792">
        <v>754.46100000000001</v>
      </c>
      <c r="D1792">
        <v>754.40200000000004</v>
      </c>
      <c r="E1792">
        <v>753.27599999999995</v>
      </c>
      <c r="F1792">
        <v>46.985399999999998</v>
      </c>
      <c r="G1792">
        <v>0</v>
      </c>
      <c r="H1792">
        <v>31.041499999999999</v>
      </c>
      <c r="I1792">
        <v>0</v>
      </c>
      <c r="J1792">
        <v>1.2300499999999999E-3</v>
      </c>
      <c r="K1792">
        <v>0.99978199999999995</v>
      </c>
      <c r="L1792">
        <v>0</v>
      </c>
      <c r="M1792" t="s">
        <v>42</v>
      </c>
      <c r="R1792">
        <f>AVERAGE(B1743:B1792)</f>
        <v>758.03237999999999</v>
      </c>
      <c r="S1792">
        <f>AVERAGE(C1743:C1792)</f>
        <v>757.50994000000003</v>
      </c>
      <c r="U1792">
        <f>_xlfn.VAR.P(B1743:B1792)</f>
        <v>79.994541475599988</v>
      </c>
      <c r="V1792">
        <f>_xlfn.VAR.P(C1743:C1792)</f>
        <v>79.566675896399886</v>
      </c>
      <c r="X1792">
        <f>1.96*SQRT(U1792)/50</f>
        <v>0.35060349714893879</v>
      </c>
      <c r="Y1792">
        <f>1.96*SQRT(V1792)/50</f>
        <v>0.34966460622923201</v>
      </c>
    </row>
    <row r="1793" spans="1:3" x14ac:dyDescent="0.25">
      <c r="A1793" t="s">
        <v>161</v>
      </c>
      <c r="B1793">
        <v>37963.8842</v>
      </c>
      <c r="C1793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:25" x14ac:dyDescent="0.25">
      <c r="R2295" t="s">
        <v>69</v>
      </c>
      <c r="U2295" t="s">
        <v>68</v>
      </c>
      <c r="X2295" t="s">
        <v>66</v>
      </c>
    </row>
    <row r="2296" spans="1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298" spans="1:25" x14ac:dyDescent="0.25">
      <c r="A2298" t="s">
        <v>184</v>
      </c>
      <c r="B2298">
        <v>692.13400000000001</v>
      </c>
      <c r="C2298">
        <v>655.20299999999997</v>
      </c>
      <c r="D2298">
        <v>629.47</v>
      </c>
      <c r="E2298">
        <v>600.09</v>
      </c>
      <c r="F2298">
        <v>409.93</v>
      </c>
      <c r="G2298">
        <v>0</v>
      </c>
      <c r="H2298">
        <v>409.93</v>
      </c>
      <c r="I2298">
        <v>1</v>
      </c>
      <c r="J2298">
        <v>1</v>
      </c>
      <c r="K2298">
        <v>0</v>
      </c>
    </row>
    <row r="2299" spans="1:25" x14ac:dyDescent="0.25">
      <c r="A2299" t="s">
        <v>184</v>
      </c>
      <c r="B2299">
        <v>363.50799999999998</v>
      </c>
      <c r="C2299">
        <v>358.59300000000002</v>
      </c>
      <c r="D2299">
        <v>332.81400000000002</v>
      </c>
      <c r="E2299">
        <v>315.54899999999998</v>
      </c>
      <c r="F2299">
        <v>218.011</v>
      </c>
      <c r="G2299">
        <v>0</v>
      </c>
      <c r="H2299">
        <v>218.011</v>
      </c>
      <c r="I2299">
        <v>1</v>
      </c>
      <c r="J2299">
        <v>1</v>
      </c>
      <c r="K2299">
        <v>0</v>
      </c>
    </row>
    <row r="2300" spans="1:25" x14ac:dyDescent="0.25">
      <c r="A2300" t="s">
        <v>184</v>
      </c>
      <c r="B2300">
        <v>372.23500000000001</v>
      </c>
      <c r="C2300">
        <v>366.839</v>
      </c>
      <c r="D2300">
        <v>337.36200000000002</v>
      </c>
      <c r="E2300">
        <v>319.77100000000002</v>
      </c>
      <c r="F2300">
        <v>222.166</v>
      </c>
      <c r="G2300">
        <v>0</v>
      </c>
      <c r="H2300">
        <v>222.166</v>
      </c>
      <c r="I2300">
        <v>1</v>
      </c>
      <c r="J2300">
        <v>1</v>
      </c>
      <c r="K2300">
        <v>0</v>
      </c>
    </row>
    <row r="2301" spans="1:25" x14ac:dyDescent="0.25">
      <c r="A2301" t="s">
        <v>184</v>
      </c>
      <c r="B2301">
        <v>367.39</v>
      </c>
      <c r="C2301">
        <v>362.20699999999999</v>
      </c>
      <c r="D2301">
        <v>334.822</v>
      </c>
      <c r="E2301">
        <v>317.54500000000002</v>
      </c>
      <c r="F2301">
        <v>219.995</v>
      </c>
      <c r="G2301">
        <v>0</v>
      </c>
      <c r="H2301">
        <v>219.995</v>
      </c>
      <c r="I2301">
        <v>1</v>
      </c>
      <c r="J2301">
        <v>1</v>
      </c>
      <c r="K2301">
        <v>0</v>
      </c>
    </row>
    <row r="2302" spans="1:25" x14ac:dyDescent="0.25">
      <c r="A2302" t="s">
        <v>184</v>
      </c>
      <c r="B2302">
        <v>361.95699999999999</v>
      </c>
      <c r="C2302">
        <v>356.90100000000001</v>
      </c>
      <c r="D2302">
        <v>332.27100000000002</v>
      </c>
      <c r="E2302">
        <v>315.70999999999998</v>
      </c>
      <c r="F2302">
        <v>218.185</v>
      </c>
      <c r="G2302">
        <v>0</v>
      </c>
      <c r="H2302">
        <v>218.185</v>
      </c>
      <c r="I2302">
        <v>1</v>
      </c>
      <c r="J2302">
        <v>1</v>
      </c>
      <c r="K2302">
        <v>0</v>
      </c>
    </row>
    <row r="2303" spans="1:25" x14ac:dyDescent="0.25">
      <c r="A2303" t="s">
        <v>184</v>
      </c>
      <c r="B2303">
        <v>365.36</v>
      </c>
      <c r="C2303">
        <v>360.15800000000002</v>
      </c>
      <c r="D2303">
        <v>333.03800000000001</v>
      </c>
      <c r="E2303">
        <v>315.92500000000001</v>
      </c>
      <c r="F2303">
        <v>218.40299999999999</v>
      </c>
      <c r="G2303">
        <v>0</v>
      </c>
      <c r="H2303">
        <v>218.40299999999999</v>
      </c>
      <c r="I2303">
        <v>1</v>
      </c>
      <c r="J2303">
        <v>1</v>
      </c>
      <c r="K2303">
        <v>0</v>
      </c>
    </row>
    <row r="2304" spans="1:25" x14ac:dyDescent="0.25">
      <c r="A2304" t="s">
        <v>184</v>
      </c>
      <c r="B2304">
        <v>361.983</v>
      </c>
      <c r="C2304">
        <v>356.58199999999999</v>
      </c>
      <c r="D2304">
        <v>331.43900000000002</v>
      </c>
      <c r="E2304">
        <v>314.60700000000003</v>
      </c>
      <c r="F2304">
        <v>217.05699999999999</v>
      </c>
      <c r="G2304">
        <v>0</v>
      </c>
      <c r="H2304">
        <v>217.05699999999999</v>
      </c>
      <c r="I2304">
        <v>1</v>
      </c>
      <c r="J2304">
        <v>1</v>
      </c>
      <c r="K2304">
        <v>0</v>
      </c>
    </row>
    <row r="2305" spans="1:11" x14ac:dyDescent="0.25">
      <c r="A2305" t="s">
        <v>184</v>
      </c>
      <c r="B2305">
        <v>365.82299999999998</v>
      </c>
      <c r="C2305">
        <v>360.69600000000003</v>
      </c>
      <c r="D2305">
        <v>335.476</v>
      </c>
      <c r="E2305">
        <v>318.48599999999999</v>
      </c>
      <c r="F2305">
        <v>220.946</v>
      </c>
      <c r="G2305">
        <v>0</v>
      </c>
      <c r="H2305">
        <v>220.946</v>
      </c>
      <c r="I2305">
        <v>1</v>
      </c>
      <c r="J2305">
        <v>1</v>
      </c>
      <c r="K2305">
        <v>0</v>
      </c>
    </row>
    <row r="2306" spans="1:11" x14ac:dyDescent="0.25">
      <c r="A2306" t="s">
        <v>184</v>
      </c>
      <c r="B2306">
        <v>363.48899999999998</v>
      </c>
      <c r="C2306">
        <v>358.38099999999997</v>
      </c>
      <c r="D2306">
        <v>333.40600000000001</v>
      </c>
      <c r="E2306">
        <v>316.69200000000001</v>
      </c>
      <c r="F2306">
        <v>219.13499999999999</v>
      </c>
      <c r="G2306">
        <v>0</v>
      </c>
      <c r="H2306">
        <v>219.13499999999999</v>
      </c>
      <c r="I2306">
        <v>1</v>
      </c>
      <c r="J2306">
        <v>1</v>
      </c>
      <c r="K2306">
        <v>0</v>
      </c>
    </row>
    <row r="2307" spans="1:11" x14ac:dyDescent="0.25">
      <c r="A2307" t="s">
        <v>184</v>
      </c>
      <c r="B2307">
        <v>362.97300000000001</v>
      </c>
      <c r="C2307">
        <v>357.94799999999998</v>
      </c>
      <c r="D2307">
        <v>332.63400000000001</v>
      </c>
      <c r="E2307">
        <v>315.91899999999998</v>
      </c>
      <c r="F2307">
        <v>218.41499999999999</v>
      </c>
      <c r="G2307">
        <v>0</v>
      </c>
      <c r="H2307">
        <v>218.41499999999999</v>
      </c>
      <c r="I2307">
        <v>1</v>
      </c>
      <c r="J2307">
        <v>1</v>
      </c>
      <c r="K2307">
        <v>0</v>
      </c>
    </row>
    <row r="2308" spans="1:11" x14ac:dyDescent="0.25">
      <c r="A2308" t="s">
        <v>184</v>
      </c>
      <c r="B2308">
        <v>376.40800000000002</v>
      </c>
      <c r="C2308">
        <v>371.47</v>
      </c>
      <c r="D2308">
        <v>340.17500000000001</v>
      </c>
      <c r="E2308">
        <v>322.892</v>
      </c>
      <c r="F2308">
        <v>225.32300000000001</v>
      </c>
      <c r="G2308">
        <v>0</v>
      </c>
      <c r="H2308">
        <v>225.32300000000001</v>
      </c>
      <c r="I2308">
        <v>1</v>
      </c>
      <c r="J2308">
        <v>1</v>
      </c>
      <c r="K2308">
        <v>0</v>
      </c>
    </row>
    <row r="2309" spans="1:11" x14ac:dyDescent="0.25">
      <c r="A2309" t="s">
        <v>184</v>
      </c>
      <c r="B2309">
        <v>372.27800000000002</v>
      </c>
      <c r="C2309">
        <v>366.62900000000002</v>
      </c>
      <c r="D2309">
        <v>337.64600000000002</v>
      </c>
      <c r="E2309">
        <v>320.41199999999998</v>
      </c>
      <c r="F2309">
        <v>222.845</v>
      </c>
      <c r="G2309">
        <v>0</v>
      </c>
      <c r="H2309">
        <v>222.845</v>
      </c>
      <c r="I2309">
        <v>1</v>
      </c>
      <c r="J2309">
        <v>1</v>
      </c>
      <c r="K2309">
        <v>0</v>
      </c>
    </row>
    <row r="2310" spans="1:11" x14ac:dyDescent="0.25">
      <c r="A2310" t="s">
        <v>184</v>
      </c>
      <c r="B2310">
        <v>379.40600000000001</v>
      </c>
      <c r="C2310">
        <v>374.05399999999997</v>
      </c>
      <c r="D2310">
        <v>342.06400000000002</v>
      </c>
      <c r="E2310">
        <v>324.84100000000001</v>
      </c>
      <c r="F2310">
        <v>227.22399999999999</v>
      </c>
      <c r="G2310">
        <v>0</v>
      </c>
      <c r="H2310">
        <v>227.22399999999999</v>
      </c>
      <c r="I2310">
        <v>1</v>
      </c>
      <c r="J2310">
        <v>1</v>
      </c>
      <c r="K2310">
        <v>0</v>
      </c>
    </row>
    <row r="2311" spans="1:11" x14ac:dyDescent="0.25">
      <c r="A2311" t="s">
        <v>184</v>
      </c>
      <c r="B2311">
        <v>376.70499999999998</v>
      </c>
      <c r="C2311">
        <v>371.57100000000003</v>
      </c>
      <c r="D2311">
        <v>338.55599999999998</v>
      </c>
      <c r="E2311">
        <v>320.63900000000001</v>
      </c>
      <c r="F2311">
        <v>222.917</v>
      </c>
      <c r="G2311">
        <v>0</v>
      </c>
      <c r="H2311">
        <v>222.917</v>
      </c>
      <c r="I2311">
        <v>1</v>
      </c>
      <c r="J2311">
        <v>1</v>
      </c>
      <c r="K2311">
        <v>0</v>
      </c>
    </row>
    <row r="2312" spans="1:11" x14ac:dyDescent="0.25">
      <c r="A2312" t="s">
        <v>184</v>
      </c>
      <c r="B2312">
        <v>382.98599999999999</v>
      </c>
      <c r="C2312">
        <v>377.64800000000002</v>
      </c>
      <c r="D2312">
        <v>337.77199999999999</v>
      </c>
      <c r="E2312">
        <v>317.92399999999998</v>
      </c>
      <c r="F2312">
        <v>220.39099999999999</v>
      </c>
      <c r="G2312">
        <v>0</v>
      </c>
      <c r="H2312">
        <v>220.39099999999999</v>
      </c>
      <c r="I2312">
        <v>1</v>
      </c>
      <c r="J2312">
        <v>1</v>
      </c>
      <c r="K2312">
        <v>0</v>
      </c>
    </row>
    <row r="2313" spans="1:11" x14ac:dyDescent="0.25">
      <c r="A2313" t="s">
        <v>184</v>
      </c>
      <c r="B2313">
        <v>370.565</v>
      </c>
      <c r="C2313">
        <v>365.38900000000001</v>
      </c>
      <c r="D2313">
        <v>333.28800000000001</v>
      </c>
      <c r="E2313">
        <v>314.77300000000002</v>
      </c>
      <c r="F2313">
        <v>217.21199999999999</v>
      </c>
      <c r="G2313">
        <v>0</v>
      </c>
      <c r="H2313">
        <v>217.21199999999999</v>
      </c>
      <c r="I2313">
        <v>1</v>
      </c>
      <c r="J2313">
        <v>1</v>
      </c>
      <c r="K2313">
        <v>0</v>
      </c>
    </row>
    <row r="2314" spans="1:11" x14ac:dyDescent="0.25">
      <c r="A2314" t="s">
        <v>184</v>
      </c>
      <c r="B2314">
        <v>396.40800000000002</v>
      </c>
      <c r="C2314">
        <v>387.48599999999999</v>
      </c>
      <c r="D2314">
        <v>343.74900000000002</v>
      </c>
      <c r="E2314">
        <v>324.84199999999998</v>
      </c>
      <c r="F2314">
        <v>227.31700000000001</v>
      </c>
      <c r="G2314">
        <v>0</v>
      </c>
      <c r="H2314">
        <v>227.31700000000001</v>
      </c>
      <c r="I2314">
        <v>1</v>
      </c>
      <c r="J2314">
        <v>1</v>
      </c>
      <c r="K2314">
        <v>0</v>
      </c>
    </row>
    <row r="2315" spans="1:11" x14ac:dyDescent="0.25">
      <c r="A2315" t="s">
        <v>184</v>
      </c>
      <c r="B2315">
        <v>377.22300000000001</v>
      </c>
      <c r="C2315">
        <v>371.89299999999997</v>
      </c>
      <c r="D2315">
        <v>336.30700000000002</v>
      </c>
      <c r="E2315">
        <v>317.18900000000002</v>
      </c>
      <c r="F2315">
        <v>219.60400000000001</v>
      </c>
      <c r="G2315">
        <v>0</v>
      </c>
      <c r="H2315">
        <v>219.60400000000001</v>
      </c>
      <c r="I2315">
        <v>1</v>
      </c>
      <c r="J2315">
        <v>1</v>
      </c>
      <c r="K2315">
        <v>0</v>
      </c>
    </row>
    <row r="2316" spans="1:11" x14ac:dyDescent="0.25">
      <c r="A2316" t="s">
        <v>184</v>
      </c>
      <c r="B2316">
        <v>379.738</v>
      </c>
      <c r="C2316">
        <v>374.44400000000002</v>
      </c>
      <c r="D2316">
        <v>335.06400000000002</v>
      </c>
      <c r="E2316">
        <v>315.29899999999998</v>
      </c>
      <c r="F2316">
        <v>217.80199999999999</v>
      </c>
      <c r="G2316">
        <v>0</v>
      </c>
      <c r="H2316">
        <v>217.80199999999999</v>
      </c>
      <c r="I2316">
        <v>1</v>
      </c>
      <c r="J2316">
        <v>1</v>
      </c>
      <c r="K2316">
        <v>0</v>
      </c>
    </row>
    <row r="2317" spans="1:11" x14ac:dyDescent="0.25">
      <c r="A2317" t="s">
        <v>184</v>
      </c>
      <c r="B2317">
        <v>377.03300000000002</v>
      </c>
      <c r="C2317">
        <v>371.81099999999998</v>
      </c>
      <c r="D2317">
        <v>334.42500000000001</v>
      </c>
      <c r="E2317">
        <v>314.89100000000002</v>
      </c>
      <c r="F2317">
        <v>217.417</v>
      </c>
      <c r="G2317">
        <v>0</v>
      </c>
      <c r="H2317">
        <v>217.417</v>
      </c>
      <c r="I2317">
        <v>1</v>
      </c>
      <c r="J2317">
        <v>1</v>
      </c>
      <c r="K2317">
        <v>0</v>
      </c>
    </row>
    <row r="2318" spans="1:11" x14ac:dyDescent="0.25">
      <c r="A2318" t="s">
        <v>184</v>
      </c>
      <c r="B2318">
        <v>377.63499999999999</v>
      </c>
      <c r="C2318">
        <v>372.375</v>
      </c>
      <c r="D2318">
        <v>337.37700000000001</v>
      </c>
      <c r="E2318">
        <v>318.95400000000001</v>
      </c>
      <c r="F2318">
        <v>221.37200000000001</v>
      </c>
      <c r="G2318">
        <v>0</v>
      </c>
      <c r="H2318">
        <v>221.37200000000001</v>
      </c>
      <c r="I2318">
        <v>1</v>
      </c>
      <c r="J2318">
        <v>1</v>
      </c>
      <c r="K2318">
        <v>0</v>
      </c>
    </row>
    <row r="2319" spans="1:11" x14ac:dyDescent="0.25">
      <c r="A2319" t="s">
        <v>184</v>
      </c>
      <c r="B2319">
        <v>389.173</v>
      </c>
      <c r="C2319">
        <v>383.928</v>
      </c>
      <c r="D2319">
        <v>340.65</v>
      </c>
      <c r="E2319">
        <v>320.86099999999999</v>
      </c>
      <c r="F2319">
        <v>223.28</v>
      </c>
      <c r="G2319">
        <v>0</v>
      </c>
      <c r="H2319">
        <v>223.28</v>
      </c>
      <c r="I2319">
        <v>1</v>
      </c>
      <c r="J2319">
        <v>1</v>
      </c>
      <c r="K2319">
        <v>0</v>
      </c>
    </row>
    <row r="2320" spans="1:11" x14ac:dyDescent="0.25">
      <c r="A2320" t="s">
        <v>184</v>
      </c>
      <c r="B2320">
        <v>383.28300000000002</v>
      </c>
      <c r="C2320">
        <v>378.024</v>
      </c>
      <c r="D2320">
        <v>339.63400000000001</v>
      </c>
      <c r="E2320">
        <v>320.02</v>
      </c>
      <c r="F2320">
        <v>222.482</v>
      </c>
      <c r="G2320">
        <v>0</v>
      </c>
      <c r="H2320">
        <v>222.482</v>
      </c>
      <c r="I2320">
        <v>1</v>
      </c>
      <c r="J2320">
        <v>1</v>
      </c>
      <c r="K2320">
        <v>0</v>
      </c>
    </row>
    <row r="2321" spans="1:11" x14ac:dyDescent="0.25">
      <c r="A2321" t="s">
        <v>184</v>
      </c>
      <c r="B2321">
        <v>400.15199999999999</v>
      </c>
      <c r="C2321">
        <v>395.08199999999999</v>
      </c>
      <c r="D2321">
        <v>350.32600000000002</v>
      </c>
      <c r="E2321">
        <v>330.52600000000001</v>
      </c>
      <c r="F2321">
        <v>232.68899999999999</v>
      </c>
      <c r="G2321">
        <v>0</v>
      </c>
      <c r="H2321">
        <v>232.68899999999999</v>
      </c>
      <c r="I2321">
        <v>1</v>
      </c>
      <c r="J2321">
        <v>1</v>
      </c>
      <c r="K2321">
        <v>0</v>
      </c>
    </row>
    <row r="2322" spans="1:11" x14ac:dyDescent="0.25">
      <c r="A2322" t="s">
        <v>184</v>
      </c>
      <c r="B2322">
        <v>376.16300000000001</v>
      </c>
      <c r="C2322">
        <v>370.48700000000002</v>
      </c>
      <c r="D2322">
        <v>337.35399999999998</v>
      </c>
      <c r="E2322">
        <v>318.99900000000002</v>
      </c>
      <c r="F2322">
        <v>221.40799999999999</v>
      </c>
      <c r="G2322">
        <v>0</v>
      </c>
      <c r="H2322">
        <v>221.40799999999999</v>
      </c>
      <c r="I2322">
        <v>1</v>
      </c>
      <c r="J2322">
        <v>1</v>
      </c>
      <c r="K2322">
        <v>0</v>
      </c>
    </row>
    <row r="2323" spans="1:11" x14ac:dyDescent="0.25">
      <c r="A2323" t="s">
        <v>184</v>
      </c>
      <c r="B2323">
        <v>372.601</v>
      </c>
      <c r="C2323">
        <v>367.27199999999999</v>
      </c>
      <c r="D2323">
        <v>332.73399999999998</v>
      </c>
      <c r="E2323">
        <v>315.14400000000001</v>
      </c>
      <c r="F2323">
        <v>217.61099999999999</v>
      </c>
      <c r="G2323">
        <v>0</v>
      </c>
      <c r="H2323">
        <v>217.61099999999999</v>
      </c>
      <c r="I2323">
        <v>1</v>
      </c>
      <c r="J2323">
        <v>1</v>
      </c>
      <c r="K2323">
        <v>0</v>
      </c>
    </row>
    <row r="2324" spans="1:11" x14ac:dyDescent="0.25">
      <c r="A2324" t="s">
        <v>184</v>
      </c>
      <c r="B2324">
        <v>373.98099999999999</v>
      </c>
      <c r="C2324">
        <v>368.58600000000001</v>
      </c>
      <c r="D2324">
        <v>338.02800000000002</v>
      </c>
      <c r="E2324">
        <v>319.58300000000003</v>
      </c>
      <c r="F2324">
        <v>222.01499999999999</v>
      </c>
      <c r="G2324">
        <v>0</v>
      </c>
      <c r="H2324">
        <v>222.01499999999999</v>
      </c>
      <c r="I2324">
        <v>1</v>
      </c>
      <c r="J2324">
        <v>1</v>
      </c>
      <c r="K2324">
        <v>0</v>
      </c>
    </row>
    <row r="2325" spans="1:11" x14ac:dyDescent="0.25">
      <c r="A2325" t="s">
        <v>184</v>
      </c>
      <c r="B2325">
        <v>375.54899999999998</v>
      </c>
      <c r="C2325">
        <v>370.61799999999999</v>
      </c>
      <c r="D2325">
        <v>342.60399999999998</v>
      </c>
      <c r="E2325">
        <v>324.47899999999998</v>
      </c>
      <c r="F2325">
        <v>226.905</v>
      </c>
      <c r="G2325">
        <v>0</v>
      </c>
      <c r="H2325">
        <v>226.905</v>
      </c>
      <c r="I2325">
        <v>1</v>
      </c>
      <c r="J2325">
        <v>1</v>
      </c>
      <c r="K2325">
        <v>0</v>
      </c>
    </row>
    <row r="2326" spans="1:11" x14ac:dyDescent="0.25">
      <c r="A2326" t="s">
        <v>184</v>
      </c>
      <c r="B2326">
        <v>376.62700000000001</v>
      </c>
      <c r="C2326">
        <v>371.49200000000002</v>
      </c>
      <c r="D2326">
        <v>339.89100000000002</v>
      </c>
      <c r="E2326">
        <v>322.65199999999999</v>
      </c>
      <c r="F2326">
        <v>225.09100000000001</v>
      </c>
      <c r="G2326">
        <v>0</v>
      </c>
      <c r="H2326">
        <v>225.09100000000001</v>
      </c>
      <c r="I2326">
        <v>1</v>
      </c>
      <c r="J2326">
        <v>1</v>
      </c>
      <c r="K2326">
        <v>0</v>
      </c>
    </row>
    <row r="2327" spans="1:11" x14ac:dyDescent="0.25">
      <c r="A2327" t="s">
        <v>184</v>
      </c>
      <c r="B2327">
        <v>375.44799999999998</v>
      </c>
      <c r="C2327">
        <v>370.34100000000001</v>
      </c>
      <c r="D2327">
        <v>339.41300000000001</v>
      </c>
      <c r="E2327">
        <v>321.71300000000002</v>
      </c>
      <c r="F2327">
        <v>224.137</v>
      </c>
      <c r="G2327">
        <v>0</v>
      </c>
      <c r="H2327">
        <v>224.137</v>
      </c>
      <c r="I2327">
        <v>1</v>
      </c>
      <c r="J2327">
        <v>1</v>
      </c>
      <c r="K2327">
        <v>0</v>
      </c>
    </row>
    <row r="2328" spans="1:11" x14ac:dyDescent="0.25">
      <c r="A2328" t="s">
        <v>184</v>
      </c>
      <c r="B2328">
        <v>381.37400000000002</v>
      </c>
      <c r="C2328">
        <v>376.13900000000001</v>
      </c>
      <c r="D2328">
        <v>341.83600000000001</v>
      </c>
      <c r="E2328">
        <v>324.202</v>
      </c>
      <c r="F2328">
        <v>226.60900000000001</v>
      </c>
      <c r="G2328">
        <v>0</v>
      </c>
      <c r="H2328">
        <v>226.60900000000001</v>
      </c>
      <c r="I2328">
        <v>1</v>
      </c>
      <c r="J2328">
        <v>1</v>
      </c>
      <c r="K2328">
        <v>0</v>
      </c>
    </row>
    <row r="2329" spans="1:11" x14ac:dyDescent="0.25">
      <c r="A2329" t="s">
        <v>184</v>
      </c>
      <c r="B2329">
        <v>378.71100000000001</v>
      </c>
      <c r="C2329">
        <v>373.54399999999998</v>
      </c>
      <c r="D2329">
        <v>339.286</v>
      </c>
      <c r="E2329">
        <v>320.72800000000001</v>
      </c>
      <c r="F2329">
        <v>223.184</v>
      </c>
      <c r="G2329">
        <v>0</v>
      </c>
      <c r="H2329">
        <v>223.184</v>
      </c>
      <c r="I2329">
        <v>1</v>
      </c>
      <c r="J2329">
        <v>1</v>
      </c>
      <c r="K2329">
        <v>0</v>
      </c>
    </row>
    <row r="2330" spans="1:11" x14ac:dyDescent="0.25">
      <c r="A2330" t="s">
        <v>184</v>
      </c>
      <c r="B2330">
        <v>376.30700000000002</v>
      </c>
      <c r="C2330">
        <v>371.09500000000003</v>
      </c>
      <c r="D2330">
        <v>339.87900000000002</v>
      </c>
      <c r="E2330">
        <v>321.45299999999997</v>
      </c>
      <c r="F2330">
        <v>223.87299999999999</v>
      </c>
      <c r="G2330">
        <v>0</v>
      </c>
      <c r="H2330">
        <v>223.87299999999999</v>
      </c>
      <c r="I2330">
        <v>1</v>
      </c>
      <c r="J2330">
        <v>1</v>
      </c>
      <c r="K2330">
        <v>0</v>
      </c>
    </row>
    <row r="2331" spans="1:11" x14ac:dyDescent="0.25">
      <c r="A2331" t="s">
        <v>184</v>
      </c>
      <c r="B2331">
        <v>382.012</v>
      </c>
      <c r="C2331">
        <v>376.863</v>
      </c>
      <c r="D2331">
        <v>340.12900000000002</v>
      </c>
      <c r="E2331">
        <v>321.83100000000002</v>
      </c>
      <c r="F2331">
        <v>224.26499999999999</v>
      </c>
      <c r="G2331">
        <v>0</v>
      </c>
      <c r="H2331">
        <v>224.26499999999999</v>
      </c>
      <c r="I2331">
        <v>1</v>
      </c>
      <c r="J2331">
        <v>1</v>
      </c>
      <c r="K2331">
        <v>0</v>
      </c>
    </row>
    <row r="2332" spans="1:11" x14ac:dyDescent="0.25">
      <c r="A2332" t="s">
        <v>184</v>
      </c>
      <c r="B2332">
        <v>375.90300000000002</v>
      </c>
      <c r="C2332">
        <v>370.77</v>
      </c>
      <c r="D2332">
        <v>341.79199999999997</v>
      </c>
      <c r="E2332">
        <v>324.63900000000001</v>
      </c>
      <c r="F2332">
        <v>227.05799999999999</v>
      </c>
      <c r="G2332">
        <v>0</v>
      </c>
      <c r="H2332">
        <v>227.05799999999999</v>
      </c>
      <c r="I2332">
        <v>1</v>
      </c>
      <c r="J2332">
        <v>1</v>
      </c>
      <c r="K2332">
        <v>0</v>
      </c>
    </row>
    <row r="2333" spans="1:11" x14ac:dyDescent="0.25">
      <c r="A2333" t="s">
        <v>184</v>
      </c>
      <c r="B2333">
        <v>377.18599999999998</v>
      </c>
      <c r="C2333">
        <v>371.887</v>
      </c>
      <c r="D2333">
        <v>340.75700000000001</v>
      </c>
      <c r="E2333">
        <v>323.601</v>
      </c>
      <c r="F2333">
        <v>225.99700000000001</v>
      </c>
      <c r="G2333">
        <v>0</v>
      </c>
      <c r="H2333">
        <v>225.99700000000001</v>
      </c>
      <c r="I2333">
        <v>1</v>
      </c>
      <c r="J2333">
        <v>1</v>
      </c>
      <c r="K2333">
        <v>0</v>
      </c>
    </row>
    <row r="2334" spans="1:11" x14ac:dyDescent="0.25">
      <c r="A2334" t="s">
        <v>184</v>
      </c>
      <c r="B2334">
        <v>374.62900000000002</v>
      </c>
      <c r="C2334">
        <v>369.62099999999998</v>
      </c>
      <c r="D2334">
        <v>339.48599999999999</v>
      </c>
      <c r="E2334">
        <v>322.14100000000002</v>
      </c>
      <c r="F2334">
        <v>224.524</v>
      </c>
      <c r="G2334">
        <v>0</v>
      </c>
      <c r="H2334">
        <v>224.524</v>
      </c>
      <c r="I2334">
        <v>1</v>
      </c>
      <c r="J2334">
        <v>1</v>
      </c>
      <c r="K2334">
        <v>0</v>
      </c>
    </row>
    <row r="2335" spans="1:11" x14ac:dyDescent="0.25">
      <c r="A2335" t="s">
        <v>184</v>
      </c>
      <c r="B2335">
        <v>377.755</v>
      </c>
      <c r="C2335">
        <v>372.57299999999998</v>
      </c>
      <c r="D2335">
        <v>341.03399999999999</v>
      </c>
      <c r="E2335">
        <v>322.47699999999998</v>
      </c>
      <c r="F2335">
        <v>224.935</v>
      </c>
      <c r="G2335">
        <v>0</v>
      </c>
      <c r="H2335">
        <v>224.935</v>
      </c>
      <c r="I2335">
        <v>1</v>
      </c>
      <c r="J2335">
        <v>1</v>
      </c>
      <c r="K2335">
        <v>0</v>
      </c>
    </row>
    <row r="2336" spans="1:11" x14ac:dyDescent="0.25">
      <c r="A2336" t="s">
        <v>184</v>
      </c>
      <c r="B2336">
        <v>371.41500000000002</v>
      </c>
      <c r="C2336">
        <v>366.23200000000003</v>
      </c>
      <c r="D2336">
        <v>338.75400000000002</v>
      </c>
      <c r="E2336">
        <v>321.55599999999998</v>
      </c>
      <c r="F2336">
        <v>223.964</v>
      </c>
      <c r="G2336">
        <v>0</v>
      </c>
      <c r="H2336">
        <v>223.964</v>
      </c>
      <c r="I2336">
        <v>1</v>
      </c>
      <c r="J2336">
        <v>1</v>
      </c>
      <c r="K2336">
        <v>0</v>
      </c>
    </row>
    <row r="2337" spans="1:25" x14ac:dyDescent="0.25">
      <c r="A2337" t="s">
        <v>184</v>
      </c>
      <c r="B2337">
        <v>382.34500000000003</v>
      </c>
      <c r="C2337">
        <v>376.84500000000003</v>
      </c>
      <c r="D2337">
        <v>339.53</v>
      </c>
      <c r="E2337">
        <v>321.72000000000003</v>
      </c>
      <c r="F2337">
        <v>224.17</v>
      </c>
      <c r="G2337">
        <v>0</v>
      </c>
      <c r="H2337">
        <v>224.17</v>
      </c>
      <c r="I2337">
        <v>1</v>
      </c>
      <c r="J2337">
        <v>1</v>
      </c>
      <c r="K2337">
        <v>0</v>
      </c>
    </row>
    <row r="2338" spans="1:25" x14ac:dyDescent="0.25">
      <c r="A2338" t="s">
        <v>184</v>
      </c>
      <c r="B2338">
        <v>373.18900000000002</v>
      </c>
      <c r="C2338">
        <v>367.553</v>
      </c>
      <c r="D2338">
        <v>339.13299999999998</v>
      </c>
      <c r="E2338">
        <v>322.33100000000002</v>
      </c>
      <c r="F2338">
        <v>224.77699999999999</v>
      </c>
      <c r="G2338">
        <v>0</v>
      </c>
      <c r="H2338">
        <v>224.77699999999999</v>
      </c>
      <c r="I2338">
        <v>1</v>
      </c>
      <c r="J2338">
        <v>1</v>
      </c>
      <c r="K2338">
        <v>0</v>
      </c>
    </row>
    <row r="2339" spans="1:25" x14ac:dyDescent="0.25">
      <c r="A2339" t="s">
        <v>184</v>
      </c>
      <c r="B2339">
        <v>364.99900000000002</v>
      </c>
      <c r="C2339">
        <v>359.68200000000002</v>
      </c>
      <c r="D2339">
        <v>334.74299999999999</v>
      </c>
      <c r="E2339">
        <v>318.40499999999997</v>
      </c>
      <c r="F2339">
        <v>220.87899999999999</v>
      </c>
      <c r="G2339">
        <v>0</v>
      </c>
      <c r="H2339">
        <v>220.87899999999999</v>
      </c>
      <c r="I2339">
        <v>1</v>
      </c>
      <c r="J2339">
        <v>1</v>
      </c>
      <c r="K2339">
        <v>0</v>
      </c>
    </row>
    <row r="2340" spans="1:25" x14ac:dyDescent="0.25">
      <c r="A2340" t="s">
        <v>184</v>
      </c>
      <c r="B2340">
        <v>366.036</v>
      </c>
      <c r="C2340">
        <v>360.97</v>
      </c>
      <c r="D2340">
        <v>333.274</v>
      </c>
      <c r="E2340">
        <v>315.57</v>
      </c>
      <c r="F2340">
        <v>218.041</v>
      </c>
      <c r="G2340">
        <v>0</v>
      </c>
      <c r="H2340">
        <v>218.041</v>
      </c>
      <c r="I2340">
        <v>1</v>
      </c>
      <c r="J2340">
        <v>1</v>
      </c>
      <c r="K2340">
        <v>0</v>
      </c>
    </row>
    <row r="2341" spans="1:25" x14ac:dyDescent="0.25">
      <c r="A2341" t="s">
        <v>184</v>
      </c>
      <c r="B2341">
        <v>360.28899999999999</v>
      </c>
      <c r="C2341">
        <v>355.142</v>
      </c>
      <c r="D2341">
        <v>332.23599999999999</v>
      </c>
      <c r="E2341">
        <v>315.54300000000001</v>
      </c>
      <c r="F2341">
        <v>218.02799999999999</v>
      </c>
      <c r="G2341">
        <v>0</v>
      </c>
      <c r="H2341">
        <v>218.02799999999999</v>
      </c>
      <c r="I2341">
        <v>1</v>
      </c>
      <c r="J2341">
        <v>1</v>
      </c>
      <c r="K2341">
        <v>0</v>
      </c>
    </row>
    <row r="2342" spans="1:25" x14ac:dyDescent="0.25">
      <c r="A2342" t="s">
        <v>184</v>
      </c>
      <c r="B2342">
        <v>363.35399999999998</v>
      </c>
      <c r="C2342">
        <v>357.803</v>
      </c>
      <c r="D2342">
        <v>334.56299999999999</v>
      </c>
      <c r="E2342">
        <v>318.36099999999999</v>
      </c>
      <c r="F2342">
        <v>220.83600000000001</v>
      </c>
      <c r="G2342">
        <v>0</v>
      </c>
      <c r="H2342">
        <v>220.83600000000001</v>
      </c>
      <c r="I2342">
        <v>1</v>
      </c>
      <c r="J2342">
        <v>1</v>
      </c>
      <c r="K2342">
        <v>0</v>
      </c>
    </row>
    <row r="2343" spans="1:25" x14ac:dyDescent="0.25">
      <c r="A2343" t="s">
        <v>184</v>
      </c>
      <c r="B2343">
        <v>361.85399999999998</v>
      </c>
      <c r="C2343">
        <v>356.65499999999997</v>
      </c>
      <c r="D2343">
        <v>333.24200000000002</v>
      </c>
      <c r="E2343">
        <v>316.95299999999997</v>
      </c>
      <c r="F2343">
        <v>219.44499999999999</v>
      </c>
      <c r="G2343">
        <v>0</v>
      </c>
      <c r="H2343">
        <v>219.44499999999999</v>
      </c>
      <c r="I2343">
        <v>1</v>
      </c>
      <c r="J2343">
        <v>1</v>
      </c>
      <c r="K2343">
        <v>0</v>
      </c>
    </row>
    <row r="2344" spans="1:25" x14ac:dyDescent="0.25">
      <c r="A2344" t="s">
        <v>184</v>
      </c>
      <c r="B2344">
        <v>365.93799999999999</v>
      </c>
      <c r="C2344">
        <v>360.75900000000001</v>
      </c>
      <c r="D2344">
        <v>333.51299999999998</v>
      </c>
      <c r="E2344">
        <v>316.77699999999999</v>
      </c>
      <c r="F2344">
        <v>219.25200000000001</v>
      </c>
      <c r="G2344">
        <v>0</v>
      </c>
      <c r="H2344">
        <v>219.25200000000001</v>
      </c>
      <c r="I2344">
        <v>1</v>
      </c>
      <c r="J2344">
        <v>1</v>
      </c>
      <c r="K2344">
        <v>0</v>
      </c>
    </row>
    <row r="2345" spans="1:25" x14ac:dyDescent="0.25">
      <c r="A2345" t="s">
        <v>184</v>
      </c>
      <c r="B2345">
        <v>383.399</v>
      </c>
      <c r="C2345">
        <v>374.33300000000003</v>
      </c>
      <c r="D2345">
        <v>340.81599999999997</v>
      </c>
      <c r="E2345">
        <v>323.834</v>
      </c>
      <c r="F2345">
        <v>226.22</v>
      </c>
      <c r="G2345">
        <v>0</v>
      </c>
      <c r="H2345">
        <v>226.22</v>
      </c>
      <c r="I2345">
        <v>1</v>
      </c>
      <c r="J2345">
        <v>1</v>
      </c>
      <c r="K2345">
        <v>0</v>
      </c>
    </row>
    <row r="2346" spans="1:25" x14ac:dyDescent="0.25">
      <c r="A2346" t="s">
        <v>184</v>
      </c>
      <c r="B2346">
        <v>365.05</v>
      </c>
      <c r="C2346">
        <v>359.95100000000002</v>
      </c>
      <c r="D2346">
        <v>333.38499999999999</v>
      </c>
      <c r="E2346">
        <v>316.73099999999999</v>
      </c>
      <c r="F2346">
        <v>219.084</v>
      </c>
      <c r="G2346">
        <v>0</v>
      </c>
      <c r="H2346">
        <v>219.084</v>
      </c>
      <c r="I2346">
        <v>1</v>
      </c>
      <c r="J2346">
        <v>1</v>
      </c>
      <c r="K2346">
        <v>0</v>
      </c>
    </row>
    <row r="2347" spans="1:25" x14ac:dyDescent="0.25">
      <c r="A2347" t="s">
        <v>184</v>
      </c>
      <c r="B2347">
        <v>368.26</v>
      </c>
      <c r="C2347">
        <v>363.09399999999999</v>
      </c>
      <c r="D2347">
        <v>333.59800000000001</v>
      </c>
      <c r="E2347">
        <v>315.98399999999998</v>
      </c>
      <c r="F2347">
        <v>218.31</v>
      </c>
      <c r="G2347">
        <v>0</v>
      </c>
      <c r="H2347">
        <v>218.31</v>
      </c>
      <c r="I2347">
        <v>1</v>
      </c>
      <c r="J2347">
        <v>1</v>
      </c>
      <c r="K2347">
        <v>0</v>
      </c>
    </row>
    <row r="2348" spans="1:25" x14ac:dyDescent="0.25">
      <c r="A2348" t="s">
        <v>184</v>
      </c>
      <c r="B2348">
        <v>362.22300000000001</v>
      </c>
      <c r="C2348">
        <v>357.04899999999998</v>
      </c>
      <c r="D2348">
        <v>332.173</v>
      </c>
      <c r="E2348">
        <v>315.33600000000001</v>
      </c>
      <c r="F2348">
        <v>217.67699999999999</v>
      </c>
      <c r="G2348">
        <v>0</v>
      </c>
      <c r="H2348">
        <v>217.67699999999999</v>
      </c>
      <c r="I2348">
        <v>1</v>
      </c>
      <c r="J2348">
        <v>1</v>
      </c>
      <c r="K2348">
        <v>0</v>
      </c>
    </row>
    <row r="2349" spans="1:25" x14ac:dyDescent="0.25">
      <c r="A2349" t="s">
        <v>184</v>
      </c>
      <c r="B2349">
        <v>370.39400000000001</v>
      </c>
      <c r="C2349">
        <v>365.24400000000003</v>
      </c>
      <c r="D2349">
        <v>332.83100000000002</v>
      </c>
      <c r="E2349">
        <v>315.12</v>
      </c>
      <c r="F2349">
        <v>217.53899999999999</v>
      </c>
      <c r="G2349">
        <v>0</v>
      </c>
      <c r="H2349">
        <v>217.53899999999999</v>
      </c>
      <c r="I2349">
        <v>1</v>
      </c>
      <c r="J2349">
        <v>1</v>
      </c>
      <c r="K2349">
        <v>0</v>
      </c>
    </row>
    <row r="2350" spans="1:25" x14ac:dyDescent="0.25">
      <c r="A2350" t="s">
        <v>184</v>
      </c>
      <c r="B2350">
        <v>360.16800000000001</v>
      </c>
      <c r="C2350">
        <v>355.14100000000002</v>
      </c>
      <c r="D2350">
        <v>331.55599999999998</v>
      </c>
      <c r="E2350">
        <v>315.22500000000002</v>
      </c>
      <c r="F2350">
        <v>217.614</v>
      </c>
      <c r="G2350">
        <v>0</v>
      </c>
      <c r="H2350">
        <v>217.614</v>
      </c>
      <c r="I2350">
        <v>1</v>
      </c>
      <c r="J2350">
        <v>1</v>
      </c>
      <c r="K2350">
        <v>0</v>
      </c>
    </row>
    <row r="2351" spans="1:25" x14ac:dyDescent="0.25">
      <c r="A2351" t="s">
        <v>184</v>
      </c>
      <c r="B2351">
        <v>366.05399999999997</v>
      </c>
      <c r="C2351">
        <v>360.82799999999997</v>
      </c>
      <c r="D2351">
        <v>332.59500000000003</v>
      </c>
      <c r="E2351">
        <v>315.68299999999999</v>
      </c>
      <c r="F2351">
        <v>218.01900000000001</v>
      </c>
      <c r="G2351">
        <v>0</v>
      </c>
      <c r="H2351">
        <v>218.01900000000001</v>
      </c>
      <c r="I2351">
        <v>1</v>
      </c>
      <c r="J2351">
        <v>1</v>
      </c>
      <c r="K2351">
        <v>0</v>
      </c>
      <c r="R2351" t="s">
        <v>69</v>
      </c>
      <c r="U2351" t="s">
        <v>68</v>
      </c>
      <c r="X2351" t="s">
        <v>66</v>
      </c>
    </row>
    <row r="2352" spans="1:25" x14ac:dyDescent="0.25">
      <c r="A2352" t="s">
        <v>184</v>
      </c>
      <c r="B2352">
        <v>359.69600000000003</v>
      </c>
      <c r="C2352">
        <v>354.596</v>
      </c>
      <c r="D2352">
        <v>332.02499999999998</v>
      </c>
      <c r="E2352">
        <v>315.18299999999999</v>
      </c>
      <c r="F2352">
        <v>217.554</v>
      </c>
      <c r="G2352">
        <v>0</v>
      </c>
      <c r="H2352">
        <v>217.554</v>
      </c>
      <c r="I2352">
        <v>1</v>
      </c>
      <c r="J2352">
        <v>1</v>
      </c>
      <c r="K2352">
        <v>0</v>
      </c>
      <c r="R2352">
        <f>AVERAGE(B2303:B2352)</f>
        <v>373.55060000000003</v>
      </c>
      <c r="S2352">
        <f>AVERAGE(C2303:C2352)</f>
        <v>368.17468000000002</v>
      </c>
      <c r="U2352">
        <f>_xlfn.VAR.P(B2303:B2352)</f>
        <v>79.074665320000022</v>
      </c>
      <c r="V2352">
        <f>_xlfn.VAR.P(C2303:C2352)</f>
        <v>74.494533217600008</v>
      </c>
      <c r="X2352">
        <f>1.96*SQRT(U2352)/50</f>
        <v>0.34858183216760574</v>
      </c>
      <c r="Y2352">
        <f>1.96*SQRT(V2352)/50</f>
        <v>0.338336045261945</v>
      </c>
    </row>
    <row r="2353" spans="1:9" x14ac:dyDescent="0.25">
      <c r="A2353" t="s">
        <v>184</v>
      </c>
      <c r="B2353">
        <v>18722.850600000002</v>
      </c>
      <c r="C2353" t="s">
        <v>36</v>
      </c>
    </row>
    <row r="2354" spans="1:9" x14ac:dyDescent="0.25">
      <c r="A2354" t="s">
        <v>185</v>
      </c>
      <c r="B2354">
        <v>500.18599999999998</v>
      </c>
      <c r="C2354">
        <v>494.97899999999998</v>
      </c>
      <c r="D2354">
        <v>470.13900000000001</v>
      </c>
      <c r="E2354">
        <v>453.78199999999998</v>
      </c>
      <c r="F2354">
        <v>308.35399999999998</v>
      </c>
      <c r="G2354">
        <v>1.2300499999999999E-3</v>
      </c>
      <c r="H2354">
        <v>0.99985599999999997</v>
      </c>
      <c r="I2354">
        <v>0</v>
      </c>
    </row>
    <row r="2355" spans="1:9" x14ac:dyDescent="0.25">
      <c r="A2355" t="s">
        <v>185</v>
      </c>
      <c r="B2355">
        <v>496.15899999999999</v>
      </c>
      <c r="C2355">
        <v>490.86</v>
      </c>
      <c r="D2355">
        <v>469.08499999999998</v>
      </c>
      <c r="E2355">
        <v>453.57499999999999</v>
      </c>
      <c r="F2355">
        <v>308.27600000000001</v>
      </c>
      <c r="G2355">
        <v>1.23007E-3</v>
      </c>
      <c r="H2355">
        <v>0.99990500000000004</v>
      </c>
      <c r="I2355">
        <v>0</v>
      </c>
    </row>
    <row r="2356" spans="1:9" x14ac:dyDescent="0.25">
      <c r="A2356" t="s">
        <v>185</v>
      </c>
      <c r="B2356">
        <v>504.87599999999998</v>
      </c>
      <c r="C2356">
        <v>499.76900000000001</v>
      </c>
      <c r="D2356">
        <v>470.22699999999998</v>
      </c>
      <c r="E2356">
        <v>453.67500000000001</v>
      </c>
      <c r="F2356">
        <v>308.21899999999999</v>
      </c>
      <c r="G2356">
        <v>1.2300499999999999E-3</v>
      </c>
      <c r="H2356">
        <v>0.99889099999999997</v>
      </c>
      <c r="I2356">
        <v>0</v>
      </c>
    </row>
    <row r="2357" spans="1:9" x14ac:dyDescent="0.25">
      <c r="A2357" t="s">
        <v>185</v>
      </c>
      <c r="B2357">
        <v>503.577</v>
      </c>
      <c r="C2357">
        <v>498.435</v>
      </c>
      <c r="D2357">
        <v>473.30099999999999</v>
      </c>
      <c r="E2357">
        <v>457.23500000000001</v>
      </c>
      <c r="F2357">
        <v>311.88900000000001</v>
      </c>
      <c r="G2357">
        <v>1.2300499999999999E-3</v>
      </c>
      <c r="H2357">
        <v>0.99904800000000005</v>
      </c>
      <c r="I2357">
        <v>0</v>
      </c>
    </row>
    <row r="2358" spans="1:9" x14ac:dyDescent="0.25">
      <c r="A2358" t="s">
        <v>185</v>
      </c>
      <c r="B2358">
        <v>500.56099999999998</v>
      </c>
      <c r="C2358">
        <v>495.29</v>
      </c>
      <c r="D2358">
        <v>472.55</v>
      </c>
      <c r="E2358">
        <v>456.57299999999998</v>
      </c>
      <c r="F2358">
        <v>311.29300000000001</v>
      </c>
      <c r="G2358">
        <v>1.2300499999999999E-3</v>
      </c>
      <c r="H2358">
        <v>0.99982800000000005</v>
      </c>
      <c r="I2358">
        <v>0</v>
      </c>
    </row>
    <row r="2359" spans="1:9" x14ac:dyDescent="0.25">
      <c r="A2359" t="s">
        <v>185</v>
      </c>
      <c r="B2359">
        <v>498.34500000000003</v>
      </c>
      <c r="C2359">
        <v>493.09399999999999</v>
      </c>
      <c r="D2359">
        <v>470.56900000000002</v>
      </c>
      <c r="E2359">
        <v>454.82299999999998</v>
      </c>
      <c r="F2359">
        <v>309.375</v>
      </c>
      <c r="G2359">
        <v>1.2300499999999999E-3</v>
      </c>
      <c r="H2359">
        <v>0.99999000000000005</v>
      </c>
      <c r="I2359">
        <v>0</v>
      </c>
    </row>
    <row r="2360" spans="1:9" x14ac:dyDescent="0.25">
      <c r="A2360" t="s">
        <v>185</v>
      </c>
      <c r="B2360">
        <v>500.56900000000002</v>
      </c>
      <c r="C2360">
        <v>495.339</v>
      </c>
      <c r="D2360">
        <v>470.51600000000002</v>
      </c>
      <c r="E2360">
        <v>454.38</v>
      </c>
      <c r="F2360">
        <v>309.012</v>
      </c>
      <c r="G2360">
        <v>1.2300499999999999E-3</v>
      </c>
      <c r="H2360">
        <v>0.99947200000000003</v>
      </c>
      <c r="I2360">
        <v>0</v>
      </c>
    </row>
    <row r="2361" spans="1:9" x14ac:dyDescent="0.25">
      <c r="A2361" t="s">
        <v>185</v>
      </c>
      <c r="B2361">
        <v>514.52099999999996</v>
      </c>
      <c r="C2361">
        <v>509.32</v>
      </c>
      <c r="D2361">
        <v>471.875</v>
      </c>
      <c r="E2361">
        <v>453.83</v>
      </c>
      <c r="F2361">
        <v>308.50200000000001</v>
      </c>
      <c r="G2361">
        <v>1.2300600000000001E-3</v>
      </c>
      <c r="H2361">
        <v>0.99961800000000001</v>
      </c>
      <c r="I2361">
        <v>0</v>
      </c>
    </row>
    <row r="2362" spans="1:9" x14ac:dyDescent="0.25">
      <c r="A2362" t="s">
        <v>185</v>
      </c>
      <c r="B2362">
        <v>511.03300000000002</v>
      </c>
      <c r="C2362">
        <v>505.87</v>
      </c>
      <c r="D2362">
        <v>478.34399999999999</v>
      </c>
      <c r="E2362">
        <v>461.92500000000001</v>
      </c>
      <c r="F2362">
        <v>316.40100000000001</v>
      </c>
      <c r="G2362">
        <v>1.2300600000000001E-3</v>
      </c>
      <c r="H2362">
        <v>0.99979600000000002</v>
      </c>
      <c r="I2362">
        <v>0</v>
      </c>
    </row>
    <row r="2363" spans="1:9" x14ac:dyDescent="0.25">
      <c r="A2363" t="s">
        <v>185</v>
      </c>
      <c r="B2363">
        <v>524.82500000000005</v>
      </c>
      <c r="C2363">
        <v>519.61699999999996</v>
      </c>
      <c r="D2363">
        <v>481.14699999999999</v>
      </c>
      <c r="E2363">
        <v>462.72699999999998</v>
      </c>
      <c r="F2363">
        <v>317.36900000000003</v>
      </c>
      <c r="G2363">
        <v>1.23007E-3</v>
      </c>
      <c r="H2363">
        <v>0.99996700000000005</v>
      </c>
      <c r="I2363">
        <v>0</v>
      </c>
    </row>
    <row r="2364" spans="1:9" x14ac:dyDescent="0.25">
      <c r="A2364" t="s">
        <v>185</v>
      </c>
      <c r="B2364">
        <v>525.97500000000002</v>
      </c>
      <c r="C2364">
        <v>520.76800000000003</v>
      </c>
      <c r="D2364">
        <v>481.17500000000001</v>
      </c>
      <c r="E2364">
        <v>462.78399999999999</v>
      </c>
      <c r="F2364">
        <v>317.35399999999998</v>
      </c>
      <c r="G2364">
        <v>1.2300499999999999E-3</v>
      </c>
      <c r="H2364">
        <v>0.99970300000000001</v>
      </c>
      <c r="I2364">
        <v>0</v>
      </c>
    </row>
    <row r="2365" spans="1:9" x14ac:dyDescent="0.25">
      <c r="A2365" t="s">
        <v>185</v>
      </c>
      <c r="B2365">
        <v>521.05399999999997</v>
      </c>
      <c r="C2365">
        <v>516.04100000000005</v>
      </c>
      <c r="D2365">
        <v>480.072</v>
      </c>
      <c r="E2365">
        <v>462.16399999999999</v>
      </c>
      <c r="F2365">
        <v>316.476</v>
      </c>
      <c r="G2365">
        <v>1.2300499999999999E-3</v>
      </c>
      <c r="H2365">
        <v>0.99903200000000003</v>
      </c>
      <c r="I2365">
        <v>0</v>
      </c>
    </row>
    <row r="2366" spans="1:9" x14ac:dyDescent="0.25">
      <c r="A2366" t="s">
        <v>185</v>
      </c>
      <c r="B2366">
        <v>517.12</v>
      </c>
      <c r="C2366">
        <v>511.70299999999997</v>
      </c>
      <c r="D2366">
        <v>479.50700000000001</v>
      </c>
      <c r="E2366">
        <v>462.25700000000001</v>
      </c>
      <c r="F2366">
        <v>316.834</v>
      </c>
      <c r="G2366">
        <v>1.2300499999999999E-3</v>
      </c>
      <c r="H2366">
        <v>0.99996499999999999</v>
      </c>
      <c r="I2366">
        <v>0</v>
      </c>
    </row>
    <row r="2367" spans="1:9" x14ac:dyDescent="0.25">
      <c r="A2367" t="s">
        <v>185</v>
      </c>
      <c r="B2367">
        <v>513.40300000000002</v>
      </c>
      <c r="C2367">
        <v>507.86500000000001</v>
      </c>
      <c r="D2367">
        <v>479.26</v>
      </c>
      <c r="E2367">
        <v>462.34300000000002</v>
      </c>
      <c r="F2367">
        <v>316.96499999999997</v>
      </c>
      <c r="G2367">
        <v>1.2300600000000001E-3</v>
      </c>
      <c r="H2367">
        <v>0.99982499999999996</v>
      </c>
      <c r="I2367">
        <v>0</v>
      </c>
    </row>
    <row r="2368" spans="1:9" x14ac:dyDescent="0.25">
      <c r="A2368" t="s">
        <v>185</v>
      </c>
      <c r="B2368">
        <v>513.01900000000001</v>
      </c>
      <c r="C2368">
        <v>507.78899999999999</v>
      </c>
      <c r="D2368">
        <v>479.58699999999999</v>
      </c>
      <c r="E2368">
        <v>463.52300000000002</v>
      </c>
      <c r="F2368">
        <v>317.97500000000002</v>
      </c>
      <c r="G2368">
        <v>1.2300499999999999E-3</v>
      </c>
      <c r="H2368">
        <v>0.99997800000000003</v>
      </c>
      <c r="I2368">
        <v>0</v>
      </c>
    </row>
    <row r="2369" spans="1:9" x14ac:dyDescent="0.25">
      <c r="A2369" t="s">
        <v>185</v>
      </c>
      <c r="B2369">
        <v>527.80799999999999</v>
      </c>
      <c r="C2369">
        <v>522.62199999999996</v>
      </c>
      <c r="D2369">
        <v>482.32499999999999</v>
      </c>
      <c r="E2369">
        <v>463.17399999999998</v>
      </c>
      <c r="F2369">
        <v>317.77699999999999</v>
      </c>
      <c r="G2369">
        <v>1.23011E-3</v>
      </c>
      <c r="H2369">
        <v>0.99900599999999995</v>
      </c>
      <c r="I2369">
        <v>0</v>
      </c>
    </row>
    <row r="2370" spans="1:9" x14ac:dyDescent="0.25">
      <c r="A2370" t="s">
        <v>185</v>
      </c>
      <c r="B2370">
        <v>515.08600000000001</v>
      </c>
      <c r="C2370">
        <v>509.91500000000002</v>
      </c>
      <c r="D2370">
        <v>480.33800000000002</v>
      </c>
      <c r="E2370">
        <v>463.08800000000002</v>
      </c>
      <c r="F2370">
        <v>317.74200000000002</v>
      </c>
      <c r="G2370">
        <v>1.2300499999999999E-3</v>
      </c>
      <c r="H2370">
        <v>0.99998399999999998</v>
      </c>
      <c r="I2370">
        <v>0</v>
      </c>
    </row>
    <row r="2371" spans="1:9" x14ac:dyDescent="0.25">
      <c r="A2371" t="s">
        <v>185</v>
      </c>
      <c r="B2371">
        <v>514.72199999999998</v>
      </c>
      <c r="C2371">
        <v>509.64699999999999</v>
      </c>
      <c r="D2371">
        <v>482.71600000000001</v>
      </c>
      <c r="E2371">
        <v>465.81700000000001</v>
      </c>
      <c r="F2371">
        <v>320.24700000000001</v>
      </c>
      <c r="G2371">
        <v>1.2300499999999999E-3</v>
      </c>
      <c r="H2371">
        <v>0.99954600000000005</v>
      </c>
      <c r="I2371">
        <v>0</v>
      </c>
    </row>
    <row r="2372" spans="1:9" x14ac:dyDescent="0.25">
      <c r="A2372" t="s">
        <v>185</v>
      </c>
      <c r="B2372">
        <v>520.41999999999996</v>
      </c>
      <c r="C2372">
        <v>515.34</v>
      </c>
      <c r="D2372">
        <v>483.78699999999998</v>
      </c>
      <c r="E2372">
        <v>466.36500000000001</v>
      </c>
      <c r="F2372">
        <v>320.93400000000003</v>
      </c>
      <c r="G2372">
        <v>1.2300499999999999E-3</v>
      </c>
      <c r="H2372">
        <v>0.99901300000000004</v>
      </c>
      <c r="I2372">
        <v>0</v>
      </c>
    </row>
    <row r="2373" spans="1:9" x14ac:dyDescent="0.25">
      <c r="A2373" t="s">
        <v>185</v>
      </c>
      <c r="B2373">
        <v>512.02</v>
      </c>
      <c r="C2373">
        <v>506.40800000000002</v>
      </c>
      <c r="D2373">
        <v>479.21499999999997</v>
      </c>
      <c r="E2373">
        <v>461.89</v>
      </c>
      <c r="F2373">
        <v>316.5</v>
      </c>
      <c r="G2373">
        <v>1.2300600000000001E-3</v>
      </c>
      <c r="H2373">
        <v>0.99926199999999998</v>
      </c>
      <c r="I2373">
        <v>0</v>
      </c>
    </row>
    <row r="2374" spans="1:9" x14ac:dyDescent="0.25">
      <c r="A2374" t="s">
        <v>185</v>
      </c>
      <c r="B2374">
        <v>507.053</v>
      </c>
      <c r="C2374">
        <v>501.96600000000001</v>
      </c>
      <c r="D2374">
        <v>473.43099999999998</v>
      </c>
      <c r="E2374">
        <v>456.09199999999998</v>
      </c>
      <c r="F2374">
        <v>310.59300000000002</v>
      </c>
      <c r="G2374">
        <v>1.2300499999999999E-3</v>
      </c>
      <c r="H2374">
        <v>0.99948400000000004</v>
      </c>
      <c r="I2374">
        <v>0</v>
      </c>
    </row>
    <row r="2375" spans="1:9" x14ac:dyDescent="0.25">
      <c r="A2375" t="s">
        <v>185</v>
      </c>
      <c r="B2375">
        <v>535.87199999999996</v>
      </c>
      <c r="C2375">
        <v>526.95899999999995</v>
      </c>
      <c r="D2375">
        <v>488.48399999999998</v>
      </c>
      <c r="E2375">
        <v>470.90300000000002</v>
      </c>
      <c r="F2375">
        <v>325.10000000000002</v>
      </c>
      <c r="G2375">
        <v>1.2300600000000001E-3</v>
      </c>
      <c r="H2375">
        <v>0.99969600000000003</v>
      </c>
      <c r="I2375">
        <v>0</v>
      </c>
    </row>
    <row r="2376" spans="1:9" x14ac:dyDescent="0.25">
      <c r="A2376" t="s">
        <v>185</v>
      </c>
      <c r="B2376">
        <v>511.221</v>
      </c>
      <c r="C2376">
        <v>506.05500000000001</v>
      </c>
      <c r="D2376">
        <v>475.86399999999998</v>
      </c>
      <c r="E2376">
        <v>459.33699999999999</v>
      </c>
      <c r="F2376">
        <v>314.00400000000002</v>
      </c>
      <c r="G2376">
        <v>1.2300600000000001E-3</v>
      </c>
      <c r="H2376">
        <v>0.999861</v>
      </c>
      <c r="I2376">
        <v>0</v>
      </c>
    </row>
    <row r="2377" spans="1:9" x14ac:dyDescent="0.25">
      <c r="A2377" t="s">
        <v>185</v>
      </c>
      <c r="B2377">
        <v>507.17500000000001</v>
      </c>
      <c r="C2377">
        <v>502.12599999999998</v>
      </c>
      <c r="D2377">
        <v>472.64499999999998</v>
      </c>
      <c r="E2377">
        <v>455.96699999999998</v>
      </c>
      <c r="F2377">
        <v>310.464</v>
      </c>
      <c r="G2377">
        <v>1.2300499999999999E-3</v>
      </c>
      <c r="H2377">
        <v>0.99955700000000003</v>
      </c>
      <c r="I2377">
        <v>0</v>
      </c>
    </row>
    <row r="2378" spans="1:9" x14ac:dyDescent="0.25">
      <c r="A2378" t="s">
        <v>185</v>
      </c>
      <c r="B2378">
        <v>519.81100000000004</v>
      </c>
      <c r="C2378">
        <v>514.9</v>
      </c>
      <c r="D2378">
        <v>483.56900000000002</v>
      </c>
      <c r="E2378">
        <v>466.99400000000003</v>
      </c>
      <c r="F2378">
        <v>321.565</v>
      </c>
      <c r="G2378">
        <v>1.2300499999999999E-3</v>
      </c>
      <c r="H2378">
        <v>0.99996600000000002</v>
      </c>
      <c r="I2378">
        <v>0</v>
      </c>
    </row>
    <row r="2379" spans="1:9" x14ac:dyDescent="0.25">
      <c r="A2379" t="s">
        <v>185</v>
      </c>
      <c r="B2379">
        <v>507.06400000000002</v>
      </c>
      <c r="C2379">
        <v>501.93599999999998</v>
      </c>
      <c r="D2379">
        <v>470.93200000000002</v>
      </c>
      <c r="E2379">
        <v>454.09899999999999</v>
      </c>
      <c r="F2379">
        <v>308.762</v>
      </c>
      <c r="G2379">
        <v>1.2300499999999999E-3</v>
      </c>
      <c r="H2379">
        <v>0.99865800000000005</v>
      </c>
      <c r="I2379">
        <v>0</v>
      </c>
    </row>
    <row r="2380" spans="1:9" x14ac:dyDescent="0.25">
      <c r="A2380" t="s">
        <v>185</v>
      </c>
      <c r="B2380">
        <v>504.96300000000002</v>
      </c>
      <c r="C2380">
        <v>500.09</v>
      </c>
      <c r="D2380">
        <v>472.54599999999999</v>
      </c>
      <c r="E2380">
        <v>456.49799999999999</v>
      </c>
      <c r="F2380">
        <v>311.00799999999998</v>
      </c>
      <c r="G2380">
        <v>1.2300499999999999E-3</v>
      </c>
      <c r="H2380">
        <v>0.99984099999999998</v>
      </c>
      <c r="I2380">
        <v>0</v>
      </c>
    </row>
    <row r="2381" spans="1:9" x14ac:dyDescent="0.25">
      <c r="A2381" t="s">
        <v>185</v>
      </c>
      <c r="B2381">
        <v>509.75799999999998</v>
      </c>
      <c r="C2381">
        <v>504.4</v>
      </c>
      <c r="D2381">
        <v>473.25299999999999</v>
      </c>
      <c r="E2381">
        <v>457.07900000000001</v>
      </c>
      <c r="F2381">
        <v>311.69499999999999</v>
      </c>
      <c r="G2381">
        <v>1.2300499999999999E-3</v>
      </c>
      <c r="H2381">
        <v>0.99997100000000005</v>
      </c>
      <c r="I2381">
        <v>0</v>
      </c>
    </row>
    <row r="2382" spans="1:9" x14ac:dyDescent="0.25">
      <c r="A2382" t="s">
        <v>185</v>
      </c>
      <c r="B2382">
        <v>516.06399999999996</v>
      </c>
      <c r="C2382">
        <v>510.38499999999999</v>
      </c>
      <c r="D2382">
        <v>476.67599999999999</v>
      </c>
      <c r="E2382">
        <v>460.185</v>
      </c>
      <c r="F2382">
        <v>314.76600000000002</v>
      </c>
      <c r="G2382">
        <v>1.2300499999999999E-3</v>
      </c>
      <c r="H2382">
        <v>0.99939100000000003</v>
      </c>
      <c r="I2382">
        <v>0</v>
      </c>
    </row>
    <row r="2383" spans="1:9" x14ac:dyDescent="0.25">
      <c r="A2383" t="s">
        <v>185</v>
      </c>
      <c r="B2383">
        <v>510.99599999999998</v>
      </c>
      <c r="C2383">
        <v>505.86500000000001</v>
      </c>
      <c r="D2383">
        <v>470.101</v>
      </c>
      <c r="E2383">
        <v>453.66800000000001</v>
      </c>
      <c r="F2383">
        <v>308.12599999999998</v>
      </c>
      <c r="G2383">
        <v>1.2300499999999999E-3</v>
      </c>
      <c r="H2383">
        <v>0.99977800000000006</v>
      </c>
      <c r="I2383">
        <v>0</v>
      </c>
    </row>
    <row r="2384" spans="1:9" x14ac:dyDescent="0.25">
      <c r="A2384" t="s">
        <v>185</v>
      </c>
      <c r="B2384">
        <v>514.24300000000005</v>
      </c>
      <c r="C2384">
        <v>503.07299999999998</v>
      </c>
      <c r="D2384">
        <v>475.95</v>
      </c>
      <c r="E2384">
        <v>459.88200000000001</v>
      </c>
      <c r="F2384">
        <v>314.49</v>
      </c>
      <c r="G2384">
        <v>1.2300600000000001E-3</v>
      </c>
      <c r="H2384">
        <v>0.99974399999999997</v>
      </c>
      <c r="I2384">
        <v>0</v>
      </c>
    </row>
    <row r="2385" spans="1:9" x14ac:dyDescent="0.25">
      <c r="A2385" t="s">
        <v>185</v>
      </c>
      <c r="B2385">
        <v>519.51599999999996</v>
      </c>
      <c r="C2385">
        <v>514.32299999999998</v>
      </c>
      <c r="D2385">
        <v>481.22500000000002</v>
      </c>
      <c r="E2385">
        <v>464.15100000000001</v>
      </c>
      <c r="F2385">
        <v>318.69200000000001</v>
      </c>
      <c r="G2385">
        <v>1.2300900000000001E-3</v>
      </c>
      <c r="H2385">
        <v>0.99996700000000005</v>
      </c>
      <c r="I2385">
        <v>0</v>
      </c>
    </row>
    <row r="2386" spans="1:9" x14ac:dyDescent="0.25">
      <c r="A2386" t="s">
        <v>185</v>
      </c>
      <c r="B2386">
        <v>515.80600000000004</v>
      </c>
      <c r="C2386">
        <v>510.54599999999999</v>
      </c>
      <c r="D2386">
        <v>473.97500000000002</v>
      </c>
      <c r="E2386">
        <v>456.70600000000002</v>
      </c>
      <c r="F2386">
        <v>311.18900000000002</v>
      </c>
      <c r="G2386">
        <v>1.2300499999999999E-3</v>
      </c>
      <c r="H2386">
        <v>0.99929900000000005</v>
      </c>
      <c r="I2386">
        <v>0</v>
      </c>
    </row>
    <row r="2387" spans="1:9" x14ac:dyDescent="0.25">
      <c r="A2387" t="s">
        <v>185</v>
      </c>
      <c r="B2387">
        <v>519.55600000000004</v>
      </c>
      <c r="C2387">
        <v>514.74800000000005</v>
      </c>
      <c r="D2387">
        <v>484.26499999999999</v>
      </c>
      <c r="E2387">
        <v>467.13799999999998</v>
      </c>
      <c r="F2387">
        <v>321.70800000000003</v>
      </c>
      <c r="G2387">
        <v>1.2300499999999999E-3</v>
      </c>
      <c r="H2387">
        <v>0.99972499999999997</v>
      </c>
      <c r="I2387">
        <v>0</v>
      </c>
    </row>
    <row r="2388" spans="1:9" x14ac:dyDescent="0.25">
      <c r="A2388" t="s">
        <v>185</v>
      </c>
      <c r="B2388">
        <v>516.19299999999998</v>
      </c>
      <c r="C2388">
        <v>510.47199999999998</v>
      </c>
      <c r="D2388">
        <v>479.02199999999999</v>
      </c>
      <c r="E2388">
        <v>462.82100000000003</v>
      </c>
      <c r="F2388">
        <v>317.452</v>
      </c>
      <c r="G2388">
        <v>1.2300499999999999E-3</v>
      </c>
      <c r="H2388">
        <v>0.99899400000000005</v>
      </c>
      <c r="I2388">
        <v>0</v>
      </c>
    </row>
    <row r="2389" spans="1:9" x14ac:dyDescent="0.25">
      <c r="A2389" t="s">
        <v>185</v>
      </c>
      <c r="B2389">
        <v>526.32000000000005</v>
      </c>
      <c r="C2389">
        <v>521.16300000000001</v>
      </c>
      <c r="D2389">
        <v>487.84399999999999</v>
      </c>
      <c r="E2389">
        <v>471.63400000000001</v>
      </c>
      <c r="F2389">
        <v>326.04399999999998</v>
      </c>
      <c r="G2389">
        <v>1.2300499999999999E-3</v>
      </c>
      <c r="H2389">
        <v>0.99980599999999997</v>
      </c>
      <c r="I2389">
        <v>0</v>
      </c>
    </row>
    <row r="2390" spans="1:9" x14ac:dyDescent="0.25">
      <c r="A2390" t="s">
        <v>185</v>
      </c>
      <c r="B2390">
        <v>511.82</v>
      </c>
      <c r="C2390">
        <v>506.745</v>
      </c>
      <c r="D2390">
        <v>475.97300000000001</v>
      </c>
      <c r="E2390">
        <v>459.87599999999998</v>
      </c>
      <c r="F2390">
        <v>314.488</v>
      </c>
      <c r="G2390">
        <v>1.2300499999999999E-3</v>
      </c>
      <c r="H2390">
        <v>0.99993699999999996</v>
      </c>
      <c r="I2390">
        <v>0</v>
      </c>
    </row>
    <row r="2391" spans="1:9" x14ac:dyDescent="0.25">
      <c r="A2391" t="s">
        <v>185</v>
      </c>
      <c r="B2391">
        <v>503.61799999999999</v>
      </c>
      <c r="C2391">
        <v>498.50200000000001</v>
      </c>
      <c r="D2391">
        <v>470.07600000000002</v>
      </c>
      <c r="E2391">
        <v>454.24700000000001</v>
      </c>
      <c r="F2391">
        <v>308.95</v>
      </c>
      <c r="G2391">
        <v>1.2300499999999999E-3</v>
      </c>
      <c r="H2391">
        <v>0.99985100000000005</v>
      </c>
      <c r="I2391">
        <v>0</v>
      </c>
    </row>
    <row r="2392" spans="1:9" x14ac:dyDescent="0.25">
      <c r="A2392" t="s">
        <v>185</v>
      </c>
      <c r="B2392">
        <v>501.49099999999999</v>
      </c>
      <c r="C2392">
        <v>496.37599999999998</v>
      </c>
      <c r="D2392">
        <v>469.37200000000001</v>
      </c>
      <c r="E2392">
        <v>453.54700000000003</v>
      </c>
      <c r="F2392">
        <v>308.06099999999998</v>
      </c>
      <c r="G2392">
        <v>1.23007E-3</v>
      </c>
      <c r="H2392">
        <v>0.99985400000000002</v>
      </c>
      <c r="I2392">
        <v>0</v>
      </c>
    </row>
    <row r="2393" spans="1:9" x14ac:dyDescent="0.25">
      <c r="A2393" t="s">
        <v>185</v>
      </c>
      <c r="B2393">
        <v>507.82799999999997</v>
      </c>
      <c r="C2393">
        <v>502.65</v>
      </c>
      <c r="D2393">
        <v>475.11</v>
      </c>
      <c r="E2393">
        <v>459.50599999999997</v>
      </c>
      <c r="F2393">
        <v>314.096</v>
      </c>
      <c r="G2393">
        <v>1.2300499999999999E-3</v>
      </c>
      <c r="H2393">
        <v>0.99921199999999999</v>
      </c>
      <c r="I2393">
        <v>0</v>
      </c>
    </row>
    <row r="2394" spans="1:9" x14ac:dyDescent="0.25">
      <c r="A2394" t="s">
        <v>185</v>
      </c>
      <c r="B2394">
        <v>503.93200000000002</v>
      </c>
      <c r="C2394">
        <v>498.86099999999999</v>
      </c>
      <c r="D2394">
        <v>468.82400000000001</v>
      </c>
      <c r="E2394">
        <v>453.113</v>
      </c>
      <c r="F2394">
        <v>307.78899999999999</v>
      </c>
      <c r="G2394">
        <v>1.2300499999999999E-3</v>
      </c>
      <c r="H2394">
        <v>0.99975700000000001</v>
      </c>
      <c r="I2394">
        <v>0</v>
      </c>
    </row>
    <row r="2395" spans="1:9" x14ac:dyDescent="0.25">
      <c r="A2395" t="s">
        <v>185</v>
      </c>
      <c r="B2395">
        <v>502.48700000000002</v>
      </c>
      <c r="C2395">
        <v>497.32900000000001</v>
      </c>
      <c r="D2395">
        <v>469.44099999999997</v>
      </c>
      <c r="E2395">
        <v>453.66399999999999</v>
      </c>
      <c r="F2395">
        <v>308.161</v>
      </c>
      <c r="G2395">
        <v>1.2300499999999999E-3</v>
      </c>
      <c r="H2395">
        <v>0.99995299999999998</v>
      </c>
      <c r="I2395">
        <v>0</v>
      </c>
    </row>
    <row r="2396" spans="1:9" x14ac:dyDescent="0.25">
      <c r="A2396" t="s">
        <v>185</v>
      </c>
      <c r="B2396">
        <v>505.88499999999999</v>
      </c>
      <c r="C2396">
        <v>500.95699999999999</v>
      </c>
      <c r="D2396">
        <v>473.27199999999999</v>
      </c>
      <c r="E2396">
        <v>457.18099999999998</v>
      </c>
      <c r="F2396">
        <v>311.78899999999999</v>
      </c>
      <c r="G2396">
        <v>1.2300499999999999E-3</v>
      </c>
      <c r="H2396">
        <v>0.99994799999999995</v>
      </c>
      <c r="I2396">
        <v>0</v>
      </c>
    </row>
    <row r="2397" spans="1:9" x14ac:dyDescent="0.25">
      <c r="A2397" t="s">
        <v>185</v>
      </c>
      <c r="B2397">
        <v>500.90800000000002</v>
      </c>
      <c r="C2397">
        <v>495.71699999999998</v>
      </c>
      <c r="D2397">
        <v>468.565</v>
      </c>
      <c r="E2397">
        <v>452.78199999999998</v>
      </c>
      <c r="F2397">
        <v>307.48099999999999</v>
      </c>
      <c r="G2397">
        <v>1.2300499999999999E-3</v>
      </c>
      <c r="H2397">
        <v>0.99997000000000003</v>
      </c>
      <c r="I2397">
        <v>0</v>
      </c>
    </row>
    <row r="2398" spans="1:9" x14ac:dyDescent="0.25">
      <c r="A2398" t="s">
        <v>185</v>
      </c>
      <c r="B2398">
        <v>519.64</v>
      </c>
      <c r="C2398">
        <v>514.45000000000005</v>
      </c>
      <c r="D2398">
        <v>470.779</v>
      </c>
      <c r="E2398">
        <v>453.11599999999999</v>
      </c>
      <c r="F2398">
        <v>307.66399999999999</v>
      </c>
      <c r="G2398">
        <v>1.2300600000000001E-3</v>
      </c>
      <c r="H2398">
        <v>0.999533</v>
      </c>
      <c r="I2398">
        <v>0</v>
      </c>
    </row>
    <row r="2399" spans="1:9" x14ac:dyDescent="0.25">
      <c r="A2399" t="s">
        <v>185</v>
      </c>
      <c r="B2399">
        <v>506.79899999999998</v>
      </c>
      <c r="C2399">
        <v>501.99</v>
      </c>
      <c r="D2399">
        <v>471.03699999999998</v>
      </c>
      <c r="E2399">
        <v>453.62299999999999</v>
      </c>
      <c r="F2399">
        <v>308.15699999999998</v>
      </c>
      <c r="G2399">
        <v>1.2300499999999999E-3</v>
      </c>
      <c r="H2399">
        <v>0.99809199999999998</v>
      </c>
      <c r="I2399">
        <v>0</v>
      </c>
    </row>
    <row r="2400" spans="1:9" x14ac:dyDescent="0.25">
      <c r="A2400" t="s">
        <v>185</v>
      </c>
      <c r="B2400">
        <v>521.65300000000002</v>
      </c>
      <c r="C2400">
        <v>516.48400000000004</v>
      </c>
      <c r="D2400">
        <v>470.00599999999997</v>
      </c>
      <c r="E2400">
        <v>453.303</v>
      </c>
      <c r="F2400">
        <v>307.964</v>
      </c>
      <c r="G2400">
        <v>1.2300499999999999E-3</v>
      </c>
      <c r="H2400">
        <v>0.99857099999999999</v>
      </c>
      <c r="I2400">
        <v>0</v>
      </c>
    </row>
    <row r="2401" spans="1:25" x14ac:dyDescent="0.25">
      <c r="A2401" t="s">
        <v>185</v>
      </c>
      <c r="B2401">
        <v>525.96100000000001</v>
      </c>
      <c r="C2401">
        <v>520.67700000000002</v>
      </c>
      <c r="D2401">
        <v>470.11399999999998</v>
      </c>
      <c r="E2401">
        <v>453.08</v>
      </c>
      <c r="F2401">
        <v>307.608</v>
      </c>
      <c r="G2401">
        <v>1.2300499999999999E-3</v>
      </c>
      <c r="H2401">
        <v>0.99975599999999998</v>
      </c>
      <c r="I2401">
        <v>0</v>
      </c>
    </row>
    <row r="2402" spans="1:25" x14ac:dyDescent="0.25">
      <c r="A2402" t="s">
        <v>185</v>
      </c>
      <c r="B2402">
        <v>523.16899999999998</v>
      </c>
      <c r="C2402">
        <v>518.08199999999999</v>
      </c>
      <c r="D2402">
        <v>469.58600000000001</v>
      </c>
      <c r="E2402">
        <v>453.00799999999998</v>
      </c>
      <c r="F2402">
        <v>307.654</v>
      </c>
      <c r="G2402">
        <v>1.2300499999999999E-3</v>
      </c>
      <c r="H2402">
        <v>0.99997199999999997</v>
      </c>
      <c r="I2402">
        <v>0</v>
      </c>
    </row>
    <row r="2403" spans="1:25" x14ac:dyDescent="0.25">
      <c r="A2403" t="s">
        <v>185</v>
      </c>
      <c r="B2403">
        <v>515.40099999999995</v>
      </c>
      <c r="C2403">
        <v>510.29700000000003</v>
      </c>
      <c r="D2403">
        <v>469.47399999999999</v>
      </c>
      <c r="E2403">
        <v>452.86399999999998</v>
      </c>
      <c r="F2403">
        <v>307.55799999999999</v>
      </c>
      <c r="G2403">
        <v>1.2300499999999999E-3</v>
      </c>
      <c r="H2403">
        <v>0.999803</v>
      </c>
      <c r="I2403">
        <v>0</v>
      </c>
    </row>
    <row r="2404" spans="1:25" x14ac:dyDescent="0.25">
      <c r="A2404" t="s">
        <v>185</v>
      </c>
      <c r="B2404">
        <v>516.65599999999995</v>
      </c>
      <c r="C2404">
        <v>511.53699999999998</v>
      </c>
      <c r="D2404">
        <v>470.76600000000002</v>
      </c>
      <c r="E2404">
        <v>453.31799999999998</v>
      </c>
      <c r="F2404">
        <v>307.827</v>
      </c>
      <c r="G2404">
        <v>1.2300499999999999E-3</v>
      </c>
      <c r="H2404">
        <v>0.99951699999999999</v>
      </c>
      <c r="I2404">
        <v>0</v>
      </c>
    </row>
    <row r="2405" spans="1:25" x14ac:dyDescent="0.25">
      <c r="A2405" t="s">
        <v>185</v>
      </c>
      <c r="B2405">
        <v>510.73399999999998</v>
      </c>
      <c r="C2405">
        <v>505.68</v>
      </c>
      <c r="D2405">
        <v>470.21199999999999</v>
      </c>
      <c r="E2405">
        <v>453.02</v>
      </c>
      <c r="F2405">
        <v>307.67500000000001</v>
      </c>
      <c r="G2405">
        <v>1.2300499999999999E-3</v>
      </c>
      <c r="H2405">
        <v>0.99920799999999999</v>
      </c>
      <c r="I2405">
        <v>0</v>
      </c>
    </row>
    <row r="2406" spans="1:25" x14ac:dyDescent="0.25">
      <c r="A2406" t="s">
        <v>185</v>
      </c>
      <c r="B2406">
        <v>522.31600000000003</v>
      </c>
      <c r="C2406">
        <v>517.07399999999996</v>
      </c>
      <c r="D2406">
        <v>475.00799999999998</v>
      </c>
      <c r="E2406">
        <v>456.68</v>
      </c>
      <c r="F2406">
        <v>311.31900000000002</v>
      </c>
      <c r="G2406">
        <v>1.2300600000000001E-3</v>
      </c>
      <c r="H2406">
        <v>0.99971900000000002</v>
      </c>
      <c r="I2406">
        <v>0</v>
      </c>
    </row>
    <row r="2407" spans="1:25" x14ac:dyDescent="0.25">
      <c r="A2407" t="s">
        <v>185</v>
      </c>
      <c r="B2407">
        <v>506.65699999999998</v>
      </c>
      <c r="C2407">
        <v>501.42399999999998</v>
      </c>
      <c r="D2407">
        <v>470.50700000000001</v>
      </c>
      <c r="E2407">
        <v>453.50700000000001</v>
      </c>
      <c r="F2407">
        <v>308.00900000000001</v>
      </c>
      <c r="G2407">
        <v>1.2300499999999999E-3</v>
      </c>
      <c r="H2407">
        <v>0.99992700000000001</v>
      </c>
      <c r="I2407">
        <v>0</v>
      </c>
      <c r="R2407" t="s">
        <v>69</v>
      </c>
      <c r="U2407" t="s">
        <v>68</v>
      </c>
      <c r="X2407" t="s">
        <v>66</v>
      </c>
    </row>
    <row r="2408" spans="1:25" x14ac:dyDescent="0.25">
      <c r="A2408" t="s">
        <v>185</v>
      </c>
      <c r="B2408">
        <v>501.99400000000003</v>
      </c>
      <c r="C2408">
        <v>496.93299999999999</v>
      </c>
      <c r="D2408">
        <v>470.32900000000001</v>
      </c>
      <c r="E2408">
        <v>453.60300000000001</v>
      </c>
      <c r="F2408">
        <v>308.22500000000002</v>
      </c>
      <c r="G2408">
        <v>1.2300499999999999E-3</v>
      </c>
      <c r="H2408">
        <v>0.99980899999999995</v>
      </c>
      <c r="I2408">
        <v>0</v>
      </c>
      <c r="R2408">
        <f>AVERAGE(B2359:B2408)</f>
        <v>513.60959999999989</v>
      </c>
      <c r="S2408">
        <f>AVERAGE(C2359:C2408)</f>
        <v>508.24220000000008</v>
      </c>
      <c r="U2408">
        <f>_xlfn.VAR.P(B2359:B2408)</f>
        <v>68.346820639999947</v>
      </c>
      <c r="V2408">
        <f>_xlfn.VAR.P(C2359:C2408)</f>
        <v>65.509199880000011</v>
      </c>
      <c r="X2408">
        <f>1.96*SQRT(U2408)/50</f>
        <v>0.32407477295872555</v>
      </c>
      <c r="Y2408">
        <f>1.96*SQRT(V2408)/50</f>
        <v>0.31727599484298091</v>
      </c>
    </row>
    <row r="2409" spans="1:25" x14ac:dyDescent="0.25">
      <c r="A2409" t="s">
        <v>186</v>
      </c>
      <c r="B2409">
        <v>25739.4231</v>
      </c>
      <c r="C2409" t="s">
        <v>36</v>
      </c>
    </row>
    <row r="2410" spans="1:25" x14ac:dyDescent="0.25">
      <c r="A2410" t="s">
        <v>187</v>
      </c>
      <c r="B2410">
        <v>503.077</v>
      </c>
      <c r="C2410">
        <v>497.84300000000002</v>
      </c>
      <c r="D2410">
        <v>470.23500000000001</v>
      </c>
      <c r="E2410">
        <v>452.78800000000001</v>
      </c>
      <c r="F2410">
        <v>307.48</v>
      </c>
      <c r="G2410">
        <v>1.2300499999999999E-3</v>
      </c>
      <c r="H2410">
        <v>0.99999300000000002</v>
      </c>
      <c r="I2410">
        <v>0</v>
      </c>
    </row>
    <row r="2411" spans="1:25" x14ac:dyDescent="0.25">
      <c r="A2411" t="s">
        <v>187</v>
      </c>
      <c r="B2411">
        <v>501.08100000000002</v>
      </c>
      <c r="C2411">
        <v>496.01499999999999</v>
      </c>
      <c r="D2411">
        <v>470.62299999999999</v>
      </c>
      <c r="E2411">
        <v>452.89299999999997</v>
      </c>
      <c r="F2411">
        <v>307.363</v>
      </c>
      <c r="G2411">
        <v>1.2300499999999999E-3</v>
      </c>
      <c r="H2411">
        <v>0.99941999999999998</v>
      </c>
      <c r="I2411">
        <v>0</v>
      </c>
    </row>
    <row r="2412" spans="1:25" x14ac:dyDescent="0.25">
      <c r="A2412" t="s">
        <v>187</v>
      </c>
      <c r="B2412">
        <v>502.40100000000001</v>
      </c>
      <c r="C2412">
        <v>497.29</v>
      </c>
      <c r="D2412">
        <v>470.40600000000001</v>
      </c>
      <c r="E2412">
        <v>452.55500000000001</v>
      </c>
      <c r="F2412">
        <v>307.23200000000003</v>
      </c>
      <c r="G2412">
        <v>1.2300499999999999E-3</v>
      </c>
      <c r="H2412">
        <v>0.99967600000000001</v>
      </c>
      <c r="I2412">
        <v>0</v>
      </c>
    </row>
    <row r="2413" spans="1:25" x14ac:dyDescent="0.25">
      <c r="A2413" t="s">
        <v>187</v>
      </c>
      <c r="B2413">
        <v>502.51</v>
      </c>
      <c r="C2413">
        <v>497.36799999999999</v>
      </c>
      <c r="D2413">
        <v>471.13099999999997</v>
      </c>
      <c r="E2413">
        <v>452.94200000000001</v>
      </c>
      <c r="F2413">
        <v>307.62900000000002</v>
      </c>
      <c r="G2413">
        <v>1.2300499999999999E-3</v>
      </c>
      <c r="H2413">
        <v>0.99974499999999999</v>
      </c>
      <c r="I2413">
        <v>0</v>
      </c>
    </row>
    <row r="2414" spans="1:25" x14ac:dyDescent="0.25">
      <c r="A2414" t="s">
        <v>187</v>
      </c>
      <c r="B2414">
        <v>500.03899999999999</v>
      </c>
      <c r="C2414">
        <v>494.99900000000002</v>
      </c>
      <c r="D2414">
        <v>470.404</v>
      </c>
      <c r="E2414">
        <v>453.03500000000003</v>
      </c>
      <c r="F2414">
        <v>307.53899999999999</v>
      </c>
      <c r="G2414">
        <v>1.2300499999999999E-3</v>
      </c>
      <c r="H2414">
        <v>0.99731800000000004</v>
      </c>
      <c r="I2414">
        <v>0</v>
      </c>
    </row>
    <row r="2415" spans="1:25" x14ac:dyDescent="0.25">
      <c r="A2415" t="s">
        <v>187</v>
      </c>
      <c r="B2415">
        <v>500.43</v>
      </c>
      <c r="C2415">
        <v>495.39100000000002</v>
      </c>
      <c r="D2415">
        <v>471.01900000000001</v>
      </c>
      <c r="E2415">
        <v>453.03100000000001</v>
      </c>
      <c r="F2415">
        <v>307.637</v>
      </c>
      <c r="G2415">
        <v>1.2300499999999999E-3</v>
      </c>
      <c r="H2415">
        <v>0.99991799999999997</v>
      </c>
      <c r="I2415">
        <v>0</v>
      </c>
    </row>
    <row r="2416" spans="1:25" x14ac:dyDescent="0.25">
      <c r="A2416" t="s">
        <v>187</v>
      </c>
      <c r="B2416">
        <v>503.68400000000003</v>
      </c>
      <c r="C2416">
        <v>498.55200000000002</v>
      </c>
      <c r="D2416">
        <v>469.75700000000001</v>
      </c>
      <c r="E2416">
        <v>452.8</v>
      </c>
      <c r="F2416">
        <v>307.47300000000001</v>
      </c>
      <c r="G2416">
        <v>1.2300600000000001E-3</v>
      </c>
      <c r="H2416">
        <v>0.99994300000000003</v>
      </c>
      <c r="I2416">
        <v>0</v>
      </c>
    </row>
    <row r="2417" spans="1:9" x14ac:dyDescent="0.25">
      <c r="A2417" t="s">
        <v>187</v>
      </c>
      <c r="B2417">
        <v>497.38299999999998</v>
      </c>
      <c r="C2417">
        <v>492.33100000000002</v>
      </c>
      <c r="D2417">
        <v>469.72500000000002</v>
      </c>
      <c r="E2417">
        <v>453.06299999999999</v>
      </c>
      <c r="F2417">
        <v>307.517</v>
      </c>
      <c r="G2417">
        <v>1.2300499999999999E-3</v>
      </c>
      <c r="H2417">
        <v>0.999394</v>
      </c>
      <c r="I2417">
        <v>0</v>
      </c>
    </row>
    <row r="2418" spans="1:9" x14ac:dyDescent="0.25">
      <c r="A2418" t="s">
        <v>187</v>
      </c>
      <c r="B2418">
        <v>508.43700000000001</v>
      </c>
      <c r="C2418">
        <v>503.2</v>
      </c>
      <c r="D2418">
        <v>470.05099999999999</v>
      </c>
      <c r="E2418">
        <v>452.30500000000001</v>
      </c>
      <c r="F2418">
        <v>306.971</v>
      </c>
      <c r="G2418">
        <v>1.2300499999999999E-3</v>
      </c>
      <c r="H2418">
        <v>0.99951699999999999</v>
      </c>
      <c r="I2418">
        <v>0</v>
      </c>
    </row>
    <row r="2419" spans="1:9" x14ac:dyDescent="0.25">
      <c r="A2419" t="s">
        <v>187</v>
      </c>
      <c r="B2419">
        <v>508.48200000000003</v>
      </c>
      <c r="C2419">
        <v>503.32499999999999</v>
      </c>
      <c r="D2419">
        <v>473.15300000000002</v>
      </c>
      <c r="E2419">
        <v>455.63099999999997</v>
      </c>
      <c r="F2419">
        <v>310.30900000000003</v>
      </c>
      <c r="G2419">
        <v>1.2300499999999999E-3</v>
      </c>
      <c r="H2419">
        <v>0.99989099999999997</v>
      </c>
      <c r="I2419">
        <v>0</v>
      </c>
    </row>
    <row r="2420" spans="1:9" x14ac:dyDescent="0.25">
      <c r="A2420" t="s">
        <v>187</v>
      </c>
      <c r="B2420">
        <v>505.59100000000001</v>
      </c>
      <c r="C2420">
        <v>500.43799999999999</v>
      </c>
      <c r="D2420">
        <v>476.40800000000002</v>
      </c>
      <c r="E2420">
        <v>459.84399999999999</v>
      </c>
      <c r="F2420">
        <v>314.29399999999998</v>
      </c>
      <c r="G2420">
        <v>1.2300499999999999E-3</v>
      </c>
      <c r="H2420">
        <v>0.99964900000000001</v>
      </c>
      <c r="I2420">
        <v>0</v>
      </c>
    </row>
    <row r="2421" spans="1:9" x14ac:dyDescent="0.25">
      <c r="A2421" t="s">
        <v>187</v>
      </c>
      <c r="B2421">
        <v>502.52100000000002</v>
      </c>
      <c r="C2421">
        <v>497.35899999999998</v>
      </c>
      <c r="D2421">
        <v>472.339</v>
      </c>
      <c r="E2421">
        <v>455.74799999999999</v>
      </c>
      <c r="F2421">
        <v>310.387</v>
      </c>
      <c r="G2421">
        <v>1.23007E-3</v>
      </c>
      <c r="H2421">
        <v>0.99980899999999995</v>
      </c>
      <c r="I2421">
        <v>0</v>
      </c>
    </row>
    <row r="2422" spans="1:9" x14ac:dyDescent="0.25">
      <c r="A2422" t="s">
        <v>187</v>
      </c>
      <c r="B2422">
        <v>511.68900000000002</v>
      </c>
      <c r="C2422">
        <v>506.65</v>
      </c>
      <c r="D2422">
        <v>478.392</v>
      </c>
      <c r="E2422">
        <v>461.20699999999999</v>
      </c>
      <c r="F2422">
        <v>315.86599999999999</v>
      </c>
      <c r="G2422">
        <v>1.2300600000000001E-3</v>
      </c>
      <c r="H2422">
        <v>0.99995400000000001</v>
      </c>
      <c r="I2422">
        <v>0</v>
      </c>
    </row>
    <row r="2423" spans="1:9" x14ac:dyDescent="0.25">
      <c r="A2423" t="s">
        <v>187</v>
      </c>
      <c r="B2423">
        <v>515.60500000000002</v>
      </c>
      <c r="C2423">
        <v>510.55399999999997</v>
      </c>
      <c r="D2423">
        <v>485.33100000000002</v>
      </c>
      <c r="E2423">
        <v>468.62099999999998</v>
      </c>
      <c r="F2423">
        <v>323.08699999999999</v>
      </c>
      <c r="G2423">
        <v>1.2300499999999999E-3</v>
      </c>
      <c r="H2423">
        <v>0.99979600000000002</v>
      </c>
      <c r="I2423">
        <v>0</v>
      </c>
    </row>
    <row r="2424" spans="1:9" x14ac:dyDescent="0.25">
      <c r="A2424" t="s">
        <v>187</v>
      </c>
      <c r="B2424">
        <v>513.15800000000002</v>
      </c>
      <c r="C2424">
        <v>507.93900000000002</v>
      </c>
      <c r="D2424">
        <v>481.93900000000002</v>
      </c>
      <c r="E2424">
        <v>464.83300000000003</v>
      </c>
      <c r="F2424">
        <v>319.43200000000002</v>
      </c>
      <c r="G2424">
        <v>1.2300600000000001E-3</v>
      </c>
      <c r="H2424">
        <v>0.99967099999999998</v>
      </c>
      <c r="I2424">
        <v>0</v>
      </c>
    </row>
    <row r="2425" spans="1:9" x14ac:dyDescent="0.25">
      <c r="A2425" t="s">
        <v>187</v>
      </c>
      <c r="B2425">
        <v>517.16999999999996</v>
      </c>
      <c r="C2425">
        <v>511.98599999999999</v>
      </c>
      <c r="D2425">
        <v>483.678</v>
      </c>
      <c r="E2425">
        <v>466.18299999999999</v>
      </c>
      <c r="F2425">
        <v>320.82100000000003</v>
      </c>
      <c r="G2425">
        <v>1.2300499999999999E-3</v>
      </c>
      <c r="H2425">
        <v>0.99968199999999996</v>
      </c>
      <c r="I2425">
        <v>0</v>
      </c>
    </row>
    <row r="2426" spans="1:9" x14ac:dyDescent="0.25">
      <c r="A2426" t="s">
        <v>187</v>
      </c>
      <c r="B2426">
        <v>511.839</v>
      </c>
      <c r="C2426">
        <v>506.48</v>
      </c>
      <c r="D2426">
        <v>479.73599999999999</v>
      </c>
      <c r="E2426">
        <v>462.505</v>
      </c>
      <c r="F2426">
        <v>316.94799999999998</v>
      </c>
      <c r="G2426">
        <v>1.2300499999999999E-3</v>
      </c>
      <c r="H2426">
        <v>0.99998100000000001</v>
      </c>
      <c r="I2426">
        <v>0</v>
      </c>
    </row>
    <row r="2427" spans="1:9" x14ac:dyDescent="0.25">
      <c r="A2427" t="s">
        <v>187</v>
      </c>
      <c r="B2427">
        <v>518.245</v>
      </c>
      <c r="C2427">
        <v>513.38400000000001</v>
      </c>
      <c r="D2427">
        <v>486.43900000000002</v>
      </c>
      <c r="E2427">
        <v>469.32100000000003</v>
      </c>
      <c r="F2427">
        <v>323.90100000000001</v>
      </c>
      <c r="G2427">
        <v>1.2300499999999999E-3</v>
      </c>
      <c r="H2427">
        <v>0.99985100000000005</v>
      </c>
      <c r="I2427">
        <v>0</v>
      </c>
    </row>
    <row r="2428" spans="1:9" x14ac:dyDescent="0.25">
      <c r="A2428" t="s">
        <v>187</v>
      </c>
      <c r="B2428">
        <v>506.96</v>
      </c>
      <c r="C2428">
        <v>502.04300000000001</v>
      </c>
      <c r="D2428">
        <v>478.55799999999999</v>
      </c>
      <c r="E2428">
        <v>462.12900000000002</v>
      </c>
      <c r="F2428">
        <v>316.78100000000001</v>
      </c>
      <c r="G2428">
        <v>1.2300499999999999E-3</v>
      </c>
      <c r="H2428">
        <v>0.99979200000000001</v>
      </c>
      <c r="I2428">
        <v>0</v>
      </c>
    </row>
    <row r="2429" spans="1:9" x14ac:dyDescent="0.25">
      <c r="A2429" t="s">
        <v>187</v>
      </c>
      <c r="B2429">
        <v>508.79599999999999</v>
      </c>
      <c r="C2429">
        <v>503.64499999999998</v>
      </c>
      <c r="D2429">
        <v>478.87200000000001</v>
      </c>
      <c r="E2429">
        <v>462.267</v>
      </c>
      <c r="F2429">
        <v>316.71899999999999</v>
      </c>
      <c r="G2429">
        <v>1.23007E-3</v>
      </c>
      <c r="H2429">
        <v>0.99982499999999996</v>
      </c>
      <c r="I2429">
        <v>0</v>
      </c>
    </row>
    <row r="2430" spans="1:9" x14ac:dyDescent="0.25">
      <c r="A2430" t="s">
        <v>187</v>
      </c>
      <c r="B2430">
        <v>507.75900000000001</v>
      </c>
      <c r="C2430">
        <v>502.245</v>
      </c>
      <c r="D2430">
        <v>478.00599999999997</v>
      </c>
      <c r="E2430">
        <v>461.58699999999999</v>
      </c>
      <c r="F2430">
        <v>316.214</v>
      </c>
      <c r="G2430">
        <v>1.2300499999999999E-3</v>
      </c>
      <c r="H2430">
        <v>0.99996399999999996</v>
      </c>
      <c r="I2430">
        <v>0</v>
      </c>
    </row>
    <row r="2431" spans="1:9" x14ac:dyDescent="0.25">
      <c r="A2431" t="s">
        <v>187</v>
      </c>
      <c r="B2431">
        <v>507.92599999999999</v>
      </c>
      <c r="C2431">
        <v>502.483</v>
      </c>
      <c r="D2431">
        <v>478.52100000000002</v>
      </c>
      <c r="E2431">
        <v>461.85199999999998</v>
      </c>
      <c r="F2431">
        <v>316.50099999999998</v>
      </c>
      <c r="G2431">
        <v>1.2300499999999999E-3</v>
      </c>
      <c r="H2431">
        <v>0.99971600000000005</v>
      </c>
      <c r="I2431">
        <v>0</v>
      </c>
    </row>
    <row r="2432" spans="1:9" x14ac:dyDescent="0.25">
      <c r="A2432" t="s">
        <v>187</v>
      </c>
      <c r="B2432">
        <v>512.37099999999998</v>
      </c>
      <c r="C2432">
        <v>506.64699999999999</v>
      </c>
      <c r="D2432">
        <v>479.68599999999998</v>
      </c>
      <c r="E2432">
        <v>462.3</v>
      </c>
      <c r="F2432">
        <v>316.721</v>
      </c>
      <c r="G2432">
        <v>1.2300499999999999E-3</v>
      </c>
      <c r="H2432">
        <v>0.99948300000000001</v>
      </c>
      <c r="I2432">
        <v>0</v>
      </c>
    </row>
    <row r="2433" spans="1:9" x14ac:dyDescent="0.25">
      <c r="A2433" t="s">
        <v>187</v>
      </c>
      <c r="B2433">
        <v>508.92399999999998</v>
      </c>
      <c r="C2433">
        <v>503.85899999999998</v>
      </c>
      <c r="D2433">
        <v>478.745</v>
      </c>
      <c r="E2433">
        <v>462.09699999999998</v>
      </c>
      <c r="F2433">
        <v>316.67500000000001</v>
      </c>
      <c r="G2433">
        <v>1.2300499999999999E-3</v>
      </c>
      <c r="H2433">
        <v>0.99995400000000001</v>
      </c>
      <c r="I2433">
        <v>0</v>
      </c>
    </row>
    <row r="2434" spans="1:9" x14ac:dyDescent="0.25">
      <c r="A2434" t="s">
        <v>187</v>
      </c>
      <c r="B2434">
        <v>507.53</v>
      </c>
      <c r="C2434">
        <v>502.47199999999998</v>
      </c>
      <c r="D2434">
        <v>478.01</v>
      </c>
      <c r="E2434">
        <v>461.64800000000002</v>
      </c>
      <c r="F2434">
        <v>316.26400000000001</v>
      </c>
      <c r="G2434">
        <v>1.2300499999999999E-3</v>
      </c>
      <c r="H2434">
        <v>0.99958400000000003</v>
      </c>
      <c r="I2434">
        <v>0</v>
      </c>
    </row>
    <row r="2435" spans="1:9" x14ac:dyDescent="0.25">
      <c r="A2435" t="s">
        <v>187</v>
      </c>
      <c r="B2435">
        <v>511.416</v>
      </c>
      <c r="C2435">
        <v>506.233</v>
      </c>
      <c r="D2435">
        <v>479.49400000000003</v>
      </c>
      <c r="E2435">
        <v>462.31</v>
      </c>
      <c r="F2435">
        <v>316.798</v>
      </c>
      <c r="G2435">
        <v>1.2300499999999999E-3</v>
      </c>
      <c r="H2435">
        <v>0.99951599999999996</v>
      </c>
      <c r="I2435">
        <v>0</v>
      </c>
    </row>
    <row r="2436" spans="1:9" x14ac:dyDescent="0.25">
      <c r="A2436" t="s">
        <v>187</v>
      </c>
      <c r="B2436">
        <v>532.63400000000001</v>
      </c>
      <c r="C2436">
        <v>527.54</v>
      </c>
      <c r="D2436">
        <v>482.10500000000002</v>
      </c>
      <c r="E2436">
        <v>462.02699999999999</v>
      </c>
      <c r="F2436">
        <v>316.654</v>
      </c>
      <c r="G2436">
        <v>1.23007E-3</v>
      </c>
      <c r="H2436">
        <v>0.99999700000000002</v>
      </c>
      <c r="I2436">
        <v>0</v>
      </c>
    </row>
    <row r="2437" spans="1:9" x14ac:dyDescent="0.25">
      <c r="A2437" t="s">
        <v>187</v>
      </c>
      <c r="B2437">
        <v>525.44299999999998</v>
      </c>
      <c r="C2437">
        <v>520.35299999999995</v>
      </c>
      <c r="D2437">
        <v>482.10899999999998</v>
      </c>
      <c r="E2437">
        <v>462.49900000000002</v>
      </c>
      <c r="F2437">
        <v>317.17399999999998</v>
      </c>
      <c r="G2437">
        <v>1.23011E-3</v>
      </c>
      <c r="H2437">
        <v>0.99995999999999996</v>
      </c>
      <c r="I2437">
        <v>0</v>
      </c>
    </row>
    <row r="2438" spans="1:9" x14ac:dyDescent="0.25">
      <c r="A2438" t="s">
        <v>187</v>
      </c>
      <c r="B2438">
        <v>509.15499999999997</v>
      </c>
      <c r="C2438">
        <v>503.971</v>
      </c>
      <c r="D2438">
        <v>472.24099999999999</v>
      </c>
      <c r="E2438">
        <v>454.56299999999999</v>
      </c>
      <c r="F2438">
        <v>309.08800000000002</v>
      </c>
      <c r="G2438">
        <v>1.2300499999999999E-3</v>
      </c>
      <c r="H2438">
        <v>0.99974700000000005</v>
      </c>
      <c r="I2438">
        <v>0</v>
      </c>
    </row>
    <row r="2439" spans="1:9" x14ac:dyDescent="0.25">
      <c r="A2439" t="s">
        <v>187</v>
      </c>
      <c r="B2439">
        <v>509.29199999999997</v>
      </c>
      <c r="C2439">
        <v>504.09</v>
      </c>
      <c r="D2439">
        <v>470.14100000000002</v>
      </c>
      <c r="E2439">
        <v>452.53100000000001</v>
      </c>
      <c r="F2439">
        <v>307.17099999999999</v>
      </c>
      <c r="G2439">
        <v>1.2300499999999999E-3</v>
      </c>
      <c r="H2439">
        <v>0.99960400000000005</v>
      </c>
      <c r="I2439">
        <v>0</v>
      </c>
    </row>
    <row r="2440" spans="1:9" x14ac:dyDescent="0.25">
      <c r="A2440" t="s">
        <v>187</v>
      </c>
      <c r="B2440">
        <v>507.72800000000001</v>
      </c>
      <c r="C2440">
        <v>502.596</v>
      </c>
      <c r="D2440">
        <v>469.53300000000002</v>
      </c>
      <c r="E2440">
        <v>452.08600000000001</v>
      </c>
      <c r="F2440">
        <v>306.76</v>
      </c>
      <c r="G2440">
        <v>1.2300499999999999E-3</v>
      </c>
      <c r="H2440">
        <v>0.99629900000000005</v>
      </c>
      <c r="I2440">
        <v>0</v>
      </c>
    </row>
    <row r="2441" spans="1:9" x14ac:dyDescent="0.25">
      <c r="A2441" t="s">
        <v>187</v>
      </c>
      <c r="B2441">
        <v>511.57799999999997</v>
      </c>
      <c r="C2441">
        <v>506.43700000000001</v>
      </c>
      <c r="D2441">
        <v>471.14100000000002</v>
      </c>
      <c r="E2441">
        <v>453.02699999999999</v>
      </c>
      <c r="F2441">
        <v>307.55</v>
      </c>
      <c r="G2441">
        <v>1.2300499999999999E-3</v>
      </c>
      <c r="H2441">
        <v>0.99989799999999995</v>
      </c>
      <c r="I2441">
        <v>0</v>
      </c>
    </row>
    <row r="2442" spans="1:9" x14ac:dyDescent="0.25">
      <c r="A2442" t="s">
        <v>187</v>
      </c>
      <c r="B2442">
        <v>519.48</v>
      </c>
      <c r="C2442">
        <v>514.47400000000005</v>
      </c>
      <c r="D2442">
        <v>472.74700000000001</v>
      </c>
      <c r="E2442">
        <v>453.81599999999997</v>
      </c>
      <c r="F2442">
        <v>308.42200000000003</v>
      </c>
      <c r="G2442">
        <v>1.2300600000000001E-3</v>
      </c>
      <c r="H2442">
        <v>0.99934599999999996</v>
      </c>
      <c r="I2442">
        <v>0</v>
      </c>
    </row>
    <row r="2443" spans="1:9" x14ac:dyDescent="0.25">
      <c r="A2443" t="s">
        <v>187</v>
      </c>
      <c r="B2443">
        <v>538.96400000000006</v>
      </c>
      <c r="C2443">
        <v>533.99199999999996</v>
      </c>
      <c r="D2443">
        <v>496.19200000000001</v>
      </c>
      <c r="E2443">
        <v>477.488</v>
      </c>
      <c r="F2443">
        <v>331.94900000000001</v>
      </c>
      <c r="G2443">
        <v>1.2300499999999999E-3</v>
      </c>
      <c r="H2443">
        <v>0.999274</v>
      </c>
      <c r="I2443">
        <v>0</v>
      </c>
    </row>
    <row r="2444" spans="1:9" x14ac:dyDescent="0.25">
      <c r="A2444" t="s">
        <v>187</v>
      </c>
      <c r="B2444">
        <v>525.12599999999998</v>
      </c>
      <c r="C2444">
        <v>520.16300000000001</v>
      </c>
      <c r="D2444">
        <v>487.11099999999999</v>
      </c>
      <c r="E2444">
        <v>468.70800000000003</v>
      </c>
      <c r="F2444">
        <v>323.17399999999998</v>
      </c>
      <c r="G2444">
        <v>1.2300499999999999E-3</v>
      </c>
      <c r="H2444">
        <v>0.99995500000000004</v>
      </c>
      <c r="I2444">
        <v>0</v>
      </c>
    </row>
    <row r="2445" spans="1:9" x14ac:dyDescent="0.25">
      <c r="A2445" t="s">
        <v>187</v>
      </c>
      <c r="B2445">
        <v>507.84899999999999</v>
      </c>
      <c r="C2445">
        <v>502.61500000000001</v>
      </c>
      <c r="D2445">
        <v>478.32499999999999</v>
      </c>
      <c r="E2445">
        <v>461.733</v>
      </c>
      <c r="F2445">
        <v>316.35199999999998</v>
      </c>
      <c r="G2445">
        <v>1.2300499999999999E-3</v>
      </c>
      <c r="H2445">
        <v>0.99958599999999997</v>
      </c>
      <c r="I2445">
        <v>0</v>
      </c>
    </row>
    <row r="2446" spans="1:9" x14ac:dyDescent="0.25">
      <c r="A2446" t="s">
        <v>187</v>
      </c>
      <c r="B2446">
        <v>511.71300000000002</v>
      </c>
      <c r="C2446">
        <v>506.5</v>
      </c>
      <c r="D2446">
        <v>479.53699999999998</v>
      </c>
      <c r="E2446">
        <v>461.89499999999998</v>
      </c>
      <c r="F2446">
        <v>316.53199999999998</v>
      </c>
      <c r="G2446">
        <v>1.2300499999999999E-3</v>
      </c>
      <c r="H2446">
        <v>0.99992999999999999</v>
      </c>
      <c r="I2446">
        <v>0</v>
      </c>
    </row>
    <row r="2447" spans="1:9" x14ac:dyDescent="0.25">
      <c r="A2447" t="s">
        <v>187</v>
      </c>
      <c r="B2447">
        <v>513.48299999999995</v>
      </c>
      <c r="C2447">
        <v>508.339</v>
      </c>
      <c r="D2447">
        <v>480.846</v>
      </c>
      <c r="E2447">
        <v>462.73200000000003</v>
      </c>
      <c r="F2447">
        <v>317.17</v>
      </c>
      <c r="G2447">
        <v>1.2300499999999999E-3</v>
      </c>
      <c r="H2447">
        <v>0.99987000000000004</v>
      </c>
      <c r="I2447">
        <v>0</v>
      </c>
    </row>
    <row r="2448" spans="1:9" x14ac:dyDescent="0.25">
      <c r="A2448" t="s">
        <v>187</v>
      </c>
      <c r="B2448">
        <v>520.26700000000005</v>
      </c>
      <c r="C2448">
        <v>515.18799999999999</v>
      </c>
      <c r="D2448">
        <v>485.44</v>
      </c>
      <c r="E2448">
        <v>467.322</v>
      </c>
      <c r="F2448">
        <v>321.89800000000002</v>
      </c>
      <c r="G2448">
        <v>1.2300499999999999E-3</v>
      </c>
      <c r="H2448">
        <v>0.99959200000000004</v>
      </c>
      <c r="I2448">
        <v>0</v>
      </c>
    </row>
    <row r="2449" spans="1:25" x14ac:dyDescent="0.25">
      <c r="A2449" t="s">
        <v>187</v>
      </c>
      <c r="B2449">
        <v>554.00099999999998</v>
      </c>
      <c r="C2449">
        <v>548.73</v>
      </c>
      <c r="D2449">
        <v>513.66499999999996</v>
      </c>
      <c r="E2449">
        <v>495.464</v>
      </c>
      <c r="F2449">
        <v>350.03300000000002</v>
      </c>
      <c r="G2449">
        <v>1.2300499999999999E-3</v>
      </c>
      <c r="H2449">
        <v>0.99982400000000005</v>
      </c>
      <c r="I2449">
        <v>0</v>
      </c>
    </row>
    <row r="2450" spans="1:25" x14ac:dyDescent="0.25">
      <c r="A2450" t="s">
        <v>187</v>
      </c>
      <c r="B2450">
        <v>550.33000000000004</v>
      </c>
      <c r="C2450">
        <v>545.07100000000003</v>
      </c>
      <c r="D2450">
        <v>507.834</v>
      </c>
      <c r="E2450">
        <v>488.60700000000003</v>
      </c>
      <c r="F2450">
        <v>343.02</v>
      </c>
      <c r="G2450">
        <v>1.2300499999999999E-3</v>
      </c>
      <c r="H2450">
        <v>0.99991300000000005</v>
      </c>
      <c r="I2450">
        <v>0</v>
      </c>
    </row>
    <row r="2451" spans="1:25" x14ac:dyDescent="0.25">
      <c r="A2451" t="s">
        <v>187</v>
      </c>
      <c r="B2451">
        <v>513.649</v>
      </c>
      <c r="C2451">
        <v>508.51</v>
      </c>
      <c r="D2451">
        <v>480.19600000000003</v>
      </c>
      <c r="E2451">
        <v>462.47</v>
      </c>
      <c r="F2451">
        <v>317.09100000000001</v>
      </c>
      <c r="G2451">
        <v>1.2300799999999999E-3</v>
      </c>
      <c r="H2451">
        <v>0.99906899999999998</v>
      </c>
      <c r="I2451">
        <v>0</v>
      </c>
    </row>
    <row r="2452" spans="1:25" x14ac:dyDescent="0.25">
      <c r="A2452" t="s">
        <v>187</v>
      </c>
      <c r="B2452">
        <v>518.43299999999999</v>
      </c>
      <c r="C2452">
        <v>513.18600000000004</v>
      </c>
      <c r="D2452">
        <v>481.26</v>
      </c>
      <c r="E2452">
        <v>462.64400000000001</v>
      </c>
      <c r="F2452">
        <v>317.31</v>
      </c>
      <c r="G2452">
        <v>1.23007E-3</v>
      </c>
      <c r="H2452">
        <v>0.99998399999999998</v>
      </c>
      <c r="I2452">
        <v>0</v>
      </c>
    </row>
    <row r="2453" spans="1:25" x14ac:dyDescent="0.25">
      <c r="A2453" t="s">
        <v>187</v>
      </c>
      <c r="B2453">
        <v>522.75099999999998</v>
      </c>
      <c r="C2453">
        <v>517.596</v>
      </c>
      <c r="D2453">
        <v>482.60199999999998</v>
      </c>
      <c r="E2453">
        <v>463.79500000000002</v>
      </c>
      <c r="F2453">
        <v>318.267</v>
      </c>
      <c r="G2453">
        <v>1.2300499999999999E-3</v>
      </c>
      <c r="H2453">
        <v>0.99927999999999995</v>
      </c>
      <c r="I2453">
        <v>0</v>
      </c>
    </row>
    <row r="2454" spans="1:25" x14ac:dyDescent="0.25">
      <c r="A2454" t="s">
        <v>187</v>
      </c>
      <c r="B2454">
        <v>522.91999999999996</v>
      </c>
      <c r="C2454">
        <v>517.04</v>
      </c>
      <c r="D2454">
        <v>488.59800000000001</v>
      </c>
      <c r="E2454">
        <v>471.57600000000002</v>
      </c>
      <c r="F2454">
        <v>326.12700000000001</v>
      </c>
      <c r="G2454">
        <v>1.2300600000000001E-3</v>
      </c>
      <c r="H2454">
        <v>0.99992800000000004</v>
      </c>
      <c r="I2454">
        <v>0</v>
      </c>
    </row>
    <row r="2455" spans="1:25" x14ac:dyDescent="0.25">
      <c r="A2455" t="s">
        <v>187</v>
      </c>
      <c r="B2455">
        <v>508.93599999999998</v>
      </c>
      <c r="C2455">
        <v>503.714</v>
      </c>
      <c r="D2455">
        <v>479.00599999999997</v>
      </c>
      <c r="E2455">
        <v>461.82600000000002</v>
      </c>
      <c r="F2455">
        <v>316.5</v>
      </c>
      <c r="G2455">
        <v>1.2300600000000001E-3</v>
      </c>
      <c r="H2455">
        <v>0.99990500000000004</v>
      </c>
      <c r="I2455">
        <v>0</v>
      </c>
    </row>
    <row r="2456" spans="1:25" x14ac:dyDescent="0.25">
      <c r="A2456" t="s">
        <v>187</v>
      </c>
      <c r="B2456">
        <v>511.24400000000003</v>
      </c>
      <c r="C2456">
        <v>506.137</v>
      </c>
      <c r="D2456">
        <v>478.01900000000001</v>
      </c>
      <c r="E2456">
        <v>460.97399999999999</v>
      </c>
      <c r="F2456">
        <v>315.47000000000003</v>
      </c>
      <c r="G2456">
        <v>1.2300499999999999E-3</v>
      </c>
      <c r="H2456">
        <v>0.99999000000000005</v>
      </c>
      <c r="I2456">
        <v>0</v>
      </c>
    </row>
    <row r="2457" spans="1:25" x14ac:dyDescent="0.25">
      <c r="A2457" t="s">
        <v>187</v>
      </c>
      <c r="B2457">
        <v>514.53</v>
      </c>
      <c r="C2457">
        <v>509.38</v>
      </c>
      <c r="D2457">
        <v>479.77300000000002</v>
      </c>
      <c r="E2457">
        <v>462.08100000000002</v>
      </c>
      <c r="F2457">
        <v>316.70100000000002</v>
      </c>
      <c r="G2457">
        <v>1.2300499999999999E-3</v>
      </c>
      <c r="H2457">
        <v>0.99999199999999999</v>
      </c>
      <c r="I2457">
        <v>0</v>
      </c>
    </row>
    <row r="2458" spans="1:25" x14ac:dyDescent="0.25">
      <c r="A2458" t="s">
        <v>187</v>
      </c>
      <c r="B2458">
        <v>510.32499999999999</v>
      </c>
      <c r="C2458">
        <v>504.83800000000002</v>
      </c>
      <c r="D2458">
        <v>479.084</v>
      </c>
      <c r="E2458">
        <v>461.90800000000002</v>
      </c>
      <c r="F2458">
        <v>316.53800000000001</v>
      </c>
      <c r="G2458">
        <v>1.2300499999999999E-3</v>
      </c>
      <c r="H2458">
        <v>0.99977000000000005</v>
      </c>
      <c r="I2458">
        <v>0</v>
      </c>
    </row>
    <row r="2459" spans="1:25" x14ac:dyDescent="0.25">
      <c r="A2459" t="s">
        <v>187</v>
      </c>
      <c r="B2459">
        <v>508.411</v>
      </c>
      <c r="C2459">
        <v>503.452</v>
      </c>
      <c r="D2459">
        <v>478.48399999999998</v>
      </c>
      <c r="E2459">
        <v>461.74099999999999</v>
      </c>
      <c r="F2459">
        <v>316.20499999999998</v>
      </c>
      <c r="G2459">
        <v>1.2300499999999999E-3</v>
      </c>
      <c r="H2459">
        <v>0.99976399999999999</v>
      </c>
      <c r="I2459">
        <v>0</v>
      </c>
    </row>
    <row r="2460" spans="1:25" x14ac:dyDescent="0.25">
      <c r="A2460" t="s">
        <v>187</v>
      </c>
      <c r="B2460">
        <v>513.39099999999996</v>
      </c>
      <c r="C2460">
        <v>508.28199999999998</v>
      </c>
      <c r="D2460">
        <v>479.745</v>
      </c>
      <c r="E2460">
        <v>461.95800000000003</v>
      </c>
      <c r="F2460">
        <v>316.59399999999999</v>
      </c>
      <c r="G2460">
        <v>1.2300499999999999E-3</v>
      </c>
      <c r="H2460">
        <v>0.99959900000000002</v>
      </c>
      <c r="I2460">
        <v>0</v>
      </c>
    </row>
    <row r="2461" spans="1:25" x14ac:dyDescent="0.25">
      <c r="A2461" t="s">
        <v>187</v>
      </c>
      <c r="B2461">
        <v>521.99800000000005</v>
      </c>
      <c r="C2461">
        <v>516.76400000000001</v>
      </c>
      <c r="D2461">
        <v>486.197</v>
      </c>
      <c r="E2461">
        <v>468.34699999999998</v>
      </c>
      <c r="F2461">
        <v>322.93900000000002</v>
      </c>
      <c r="G2461">
        <v>1.2300499999999999E-3</v>
      </c>
      <c r="H2461">
        <v>0.99987199999999998</v>
      </c>
      <c r="I2461">
        <v>0</v>
      </c>
    </row>
    <row r="2462" spans="1:25" x14ac:dyDescent="0.25">
      <c r="A2462" t="s">
        <v>187</v>
      </c>
      <c r="B2462">
        <v>526.97699999999998</v>
      </c>
      <c r="C2462">
        <v>521.53300000000002</v>
      </c>
      <c r="D2462">
        <v>487.31099999999998</v>
      </c>
      <c r="E2462">
        <v>469.017</v>
      </c>
      <c r="F2462">
        <v>323.45600000000002</v>
      </c>
      <c r="G2462">
        <v>1.2300600000000001E-3</v>
      </c>
      <c r="H2462">
        <v>0.99933700000000003</v>
      </c>
      <c r="I2462">
        <v>0</v>
      </c>
    </row>
    <row r="2463" spans="1:25" x14ac:dyDescent="0.25">
      <c r="A2463" t="s">
        <v>187</v>
      </c>
      <c r="B2463">
        <v>514.03300000000002</v>
      </c>
      <c r="C2463">
        <v>508.66</v>
      </c>
      <c r="D2463">
        <v>482.49299999999999</v>
      </c>
      <c r="E2463">
        <v>465.697</v>
      </c>
      <c r="F2463">
        <v>320.25700000000001</v>
      </c>
      <c r="G2463">
        <v>1.2300499999999999E-3</v>
      </c>
      <c r="H2463">
        <v>0.99926000000000004</v>
      </c>
      <c r="I2463">
        <v>0</v>
      </c>
      <c r="R2463" t="s">
        <v>69</v>
      </c>
      <c r="U2463" t="s">
        <v>68</v>
      </c>
      <c r="X2463" t="s">
        <v>66</v>
      </c>
    </row>
    <row r="2464" spans="1:25" x14ac:dyDescent="0.25">
      <c r="A2464" t="s">
        <v>187</v>
      </c>
      <c r="B2464">
        <v>511.85599999999999</v>
      </c>
      <c r="C2464">
        <v>506.75799999999998</v>
      </c>
      <c r="D2464">
        <v>481.79599999999999</v>
      </c>
      <c r="E2464">
        <v>464.93</v>
      </c>
      <c r="F2464">
        <v>319.56599999999997</v>
      </c>
      <c r="G2464">
        <v>1.2300499999999999E-3</v>
      </c>
      <c r="H2464">
        <v>0.999977</v>
      </c>
      <c r="I2464">
        <v>0</v>
      </c>
      <c r="R2464">
        <f>AVERAGE(B2415:B2464)</f>
        <v>514.84825999999998</v>
      </c>
      <c r="S2464">
        <f>AVERAGE(C2415:C2464)</f>
        <v>509.66250000000002</v>
      </c>
      <c r="U2464">
        <f>_xlfn.VAR.P(B2415:B2464)</f>
        <v>118.11012203240008</v>
      </c>
      <c r="V2464">
        <f>_xlfn.VAR.P(C2415:C2464)</f>
        <v>117.87431393000003</v>
      </c>
      <c r="X2464">
        <f>1.96*SQRT(U2464)/50</f>
        <v>0.42601964499288902</v>
      </c>
      <c r="Y2464">
        <f>1.96*SQRT(V2464)/50</f>
        <v>0.4255941561598271</v>
      </c>
    </row>
    <row r="2465" spans="1:9" x14ac:dyDescent="0.25">
      <c r="A2465" t="s">
        <v>188</v>
      </c>
      <c r="B2465">
        <v>25804.145199999999</v>
      </c>
      <c r="C2465" t="s">
        <v>36</v>
      </c>
    </row>
    <row r="2466" spans="1:9" x14ac:dyDescent="0.25">
      <c r="A2466" t="s">
        <v>189</v>
      </c>
      <c r="B2466">
        <v>260.30099999999999</v>
      </c>
      <c r="C2466">
        <v>254.80699999999999</v>
      </c>
      <c r="D2466">
        <v>234.59800000000001</v>
      </c>
      <c r="E2466">
        <v>236.029</v>
      </c>
      <c r="F2466">
        <v>49.643300000000004</v>
      </c>
      <c r="G2466">
        <v>1.2300499999999999E-3</v>
      </c>
      <c r="H2466">
        <v>0.99940099999999998</v>
      </c>
      <c r="I2466">
        <v>0</v>
      </c>
    </row>
    <row r="2467" spans="1:9" x14ac:dyDescent="0.25">
      <c r="A2467" t="s">
        <v>189</v>
      </c>
      <c r="B2467">
        <v>272.86900000000003</v>
      </c>
      <c r="C2467">
        <v>262.98200000000003</v>
      </c>
      <c r="D2467">
        <v>244.54300000000001</v>
      </c>
      <c r="E2467">
        <v>245.179</v>
      </c>
      <c r="F2467">
        <v>50.601500000000001</v>
      </c>
      <c r="G2467">
        <v>1.2300499999999999E-3</v>
      </c>
      <c r="H2467">
        <v>0.99995900000000004</v>
      </c>
      <c r="I2467">
        <v>0</v>
      </c>
    </row>
    <row r="2468" spans="1:9" x14ac:dyDescent="0.25">
      <c r="A2468" t="s">
        <v>189</v>
      </c>
      <c r="B2468">
        <v>260.25</v>
      </c>
      <c r="C2468">
        <v>255.08600000000001</v>
      </c>
      <c r="D2468">
        <v>235.291</v>
      </c>
      <c r="E2468">
        <v>236.017</v>
      </c>
      <c r="F2468">
        <v>49.740400000000001</v>
      </c>
      <c r="G2468">
        <v>1.2300499999999999E-3</v>
      </c>
      <c r="H2468">
        <v>0.999861</v>
      </c>
      <c r="I2468">
        <v>0</v>
      </c>
    </row>
    <row r="2469" spans="1:9" x14ac:dyDescent="0.25">
      <c r="A2469" t="s">
        <v>189</v>
      </c>
      <c r="B2469">
        <v>261.31099999999998</v>
      </c>
      <c r="C2469">
        <v>255.73099999999999</v>
      </c>
      <c r="D2469">
        <v>235.89099999999999</v>
      </c>
      <c r="E2469">
        <v>236.93600000000001</v>
      </c>
      <c r="F2469">
        <v>50.056699999999999</v>
      </c>
      <c r="G2469">
        <v>1.23007E-3</v>
      </c>
      <c r="H2469">
        <v>0.99958199999999997</v>
      </c>
      <c r="I2469">
        <v>0</v>
      </c>
    </row>
    <row r="2470" spans="1:9" x14ac:dyDescent="0.25">
      <c r="A2470" t="s">
        <v>189</v>
      </c>
      <c r="B2470">
        <v>270.66199999999998</v>
      </c>
      <c r="C2470">
        <v>265.584</v>
      </c>
      <c r="D2470">
        <v>243.483</v>
      </c>
      <c r="E2470">
        <v>243.68100000000001</v>
      </c>
      <c r="F2470">
        <v>52.745600000000003</v>
      </c>
      <c r="G2470">
        <v>1.2300499999999999E-3</v>
      </c>
      <c r="H2470">
        <v>0.99942299999999995</v>
      </c>
      <c r="I2470">
        <v>0</v>
      </c>
    </row>
    <row r="2471" spans="1:9" x14ac:dyDescent="0.25">
      <c r="A2471" t="s">
        <v>189</v>
      </c>
      <c r="B2471">
        <v>258.49200000000002</v>
      </c>
      <c r="C2471">
        <v>252.88900000000001</v>
      </c>
      <c r="D2471">
        <v>233.636</v>
      </c>
      <c r="E2471">
        <v>234.399</v>
      </c>
      <c r="F2471">
        <v>50.847299999999997</v>
      </c>
      <c r="G2471">
        <v>1.2300600000000001E-3</v>
      </c>
      <c r="H2471">
        <v>0.99963599999999997</v>
      </c>
      <c r="I2471">
        <v>0</v>
      </c>
    </row>
    <row r="2472" spans="1:9" x14ac:dyDescent="0.25">
      <c r="A2472" t="s">
        <v>189</v>
      </c>
      <c r="B2472">
        <v>254.59</v>
      </c>
      <c r="C2472">
        <v>249.45699999999999</v>
      </c>
      <c r="D2472">
        <v>231.08500000000001</v>
      </c>
      <c r="E2472">
        <v>232.08199999999999</v>
      </c>
      <c r="F2472">
        <v>50.207500000000003</v>
      </c>
      <c r="G2472">
        <v>1.2300499999999999E-3</v>
      </c>
      <c r="H2472">
        <v>0.99974499999999999</v>
      </c>
      <c r="I2472">
        <v>0</v>
      </c>
    </row>
    <row r="2473" spans="1:9" x14ac:dyDescent="0.25">
      <c r="A2473" t="s">
        <v>189</v>
      </c>
      <c r="B2473">
        <v>258.89699999999999</v>
      </c>
      <c r="C2473">
        <v>253.852</v>
      </c>
      <c r="D2473">
        <v>234.30699999999999</v>
      </c>
      <c r="E2473">
        <v>234.88900000000001</v>
      </c>
      <c r="F2473">
        <v>50.205800000000004</v>
      </c>
      <c r="G2473">
        <v>1.2300499999999999E-3</v>
      </c>
      <c r="H2473">
        <v>0.99965199999999999</v>
      </c>
      <c r="I2473">
        <v>0</v>
      </c>
    </row>
    <row r="2474" spans="1:9" x14ac:dyDescent="0.25">
      <c r="A2474" t="s">
        <v>189</v>
      </c>
      <c r="B2474">
        <v>265.40699999999998</v>
      </c>
      <c r="C2474">
        <v>260.29599999999999</v>
      </c>
      <c r="D2474">
        <v>238.44499999999999</v>
      </c>
      <c r="E2474">
        <v>238.27099999999999</v>
      </c>
      <c r="F2474">
        <v>51.408000000000001</v>
      </c>
      <c r="G2474">
        <v>1.2300499999999999E-3</v>
      </c>
      <c r="H2474">
        <v>0.999718</v>
      </c>
      <c r="I2474">
        <v>0</v>
      </c>
    </row>
    <row r="2475" spans="1:9" x14ac:dyDescent="0.25">
      <c r="A2475" t="s">
        <v>189</v>
      </c>
      <c r="B2475">
        <v>254.11799999999999</v>
      </c>
      <c r="C2475">
        <v>249.06</v>
      </c>
      <c r="D2475">
        <v>230.89599999999999</v>
      </c>
      <c r="E2475">
        <v>231.81399999999999</v>
      </c>
      <c r="F2475">
        <v>50.192399999999999</v>
      </c>
      <c r="G2475">
        <v>1.2300499999999999E-3</v>
      </c>
      <c r="H2475">
        <v>0.99994400000000006</v>
      </c>
      <c r="I2475">
        <v>0</v>
      </c>
    </row>
    <row r="2476" spans="1:9" x14ac:dyDescent="0.25">
      <c r="A2476" t="s">
        <v>189</v>
      </c>
      <c r="B2476">
        <v>251.51300000000001</v>
      </c>
      <c r="C2476">
        <v>246.37100000000001</v>
      </c>
      <c r="D2476">
        <v>228.172</v>
      </c>
      <c r="E2476">
        <v>229.803</v>
      </c>
      <c r="F2476">
        <v>49.401499999999999</v>
      </c>
      <c r="G2476">
        <v>1.2300499999999999E-3</v>
      </c>
      <c r="H2476">
        <v>0.99986799999999998</v>
      </c>
      <c r="I2476">
        <v>0</v>
      </c>
    </row>
    <row r="2477" spans="1:9" x14ac:dyDescent="0.25">
      <c r="A2477" t="s">
        <v>189</v>
      </c>
      <c r="B2477">
        <v>251.756</v>
      </c>
      <c r="C2477">
        <v>246.54599999999999</v>
      </c>
      <c r="D2477">
        <v>228.904</v>
      </c>
      <c r="E2477">
        <v>230.02699999999999</v>
      </c>
      <c r="F2477">
        <v>49.3155</v>
      </c>
      <c r="G2477">
        <v>1.2300600000000001E-3</v>
      </c>
      <c r="H2477">
        <v>0.99967499999999998</v>
      </c>
      <c r="I2477">
        <v>0</v>
      </c>
    </row>
    <row r="2478" spans="1:9" x14ac:dyDescent="0.25">
      <c r="A2478" t="s">
        <v>189</v>
      </c>
      <c r="B2478">
        <v>259.96499999999997</v>
      </c>
      <c r="C2478">
        <v>254.833</v>
      </c>
      <c r="D2478">
        <v>234.94300000000001</v>
      </c>
      <c r="E2478">
        <v>235.27199999999999</v>
      </c>
      <c r="F2478">
        <v>51.0199</v>
      </c>
      <c r="G2478">
        <v>1.2300499999999999E-3</v>
      </c>
      <c r="H2478">
        <v>0.99759500000000001</v>
      </c>
      <c r="I2478">
        <v>0</v>
      </c>
    </row>
    <row r="2479" spans="1:9" x14ac:dyDescent="0.25">
      <c r="A2479" t="s">
        <v>189</v>
      </c>
      <c r="B2479">
        <v>266.95600000000002</v>
      </c>
      <c r="C2479">
        <v>261.76299999999998</v>
      </c>
      <c r="D2479">
        <v>239.345</v>
      </c>
      <c r="E2479">
        <v>239.00800000000001</v>
      </c>
      <c r="F2479">
        <v>51.3127</v>
      </c>
      <c r="G2479">
        <v>1.2300600000000001E-3</v>
      </c>
      <c r="H2479">
        <v>0.99992599999999998</v>
      </c>
      <c r="I2479">
        <v>0</v>
      </c>
    </row>
    <row r="2480" spans="1:9" x14ac:dyDescent="0.25">
      <c r="A2480" t="s">
        <v>189</v>
      </c>
      <c r="B2480">
        <v>254.119</v>
      </c>
      <c r="C2480">
        <v>249.024</v>
      </c>
      <c r="D2480">
        <v>230.48400000000001</v>
      </c>
      <c r="E2480">
        <v>231.447</v>
      </c>
      <c r="F2480">
        <v>49.605400000000003</v>
      </c>
      <c r="G2480">
        <v>1.2300499999999999E-3</v>
      </c>
      <c r="H2480">
        <v>0.99995199999999995</v>
      </c>
      <c r="I2480">
        <v>0</v>
      </c>
    </row>
    <row r="2481" spans="1:9" x14ac:dyDescent="0.25">
      <c r="A2481" t="s">
        <v>189</v>
      </c>
      <c r="B2481">
        <v>314.39499999999998</v>
      </c>
      <c r="C2481">
        <v>309.15199999999999</v>
      </c>
      <c r="D2481">
        <v>269.93200000000002</v>
      </c>
      <c r="E2481">
        <v>264.74299999999999</v>
      </c>
      <c r="F2481">
        <v>55.871299999999998</v>
      </c>
      <c r="G2481">
        <v>1.2300499999999999E-3</v>
      </c>
      <c r="H2481">
        <v>0.99976200000000004</v>
      </c>
      <c r="I2481">
        <v>0</v>
      </c>
    </row>
    <row r="2482" spans="1:9" x14ac:dyDescent="0.25">
      <c r="A2482" t="s">
        <v>189</v>
      </c>
      <c r="B2482">
        <v>277.00299999999999</v>
      </c>
      <c r="C2482">
        <v>271.97899999999998</v>
      </c>
      <c r="D2482">
        <v>245.83199999999999</v>
      </c>
      <c r="E2482">
        <v>244.42599999999999</v>
      </c>
      <c r="F2482">
        <v>52.592599999999997</v>
      </c>
      <c r="G2482">
        <v>1.2300499999999999E-3</v>
      </c>
      <c r="H2482">
        <v>0.99999700000000002</v>
      </c>
      <c r="I2482">
        <v>0</v>
      </c>
    </row>
    <row r="2483" spans="1:9" x14ac:dyDescent="0.25">
      <c r="A2483" t="s">
        <v>189</v>
      </c>
      <c r="B2483">
        <v>286.49900000000002</v>
      </c>
      <c r="C2483">
        <v>281.41500000000002</v>
      </c>
      <c r="D2483">
        <v>252.798</v>
      </c>
      <c r="E2483">
        <v>250.50700000000001</v>
      </c>
      <c r="F2483">
        <v>53.698900000000002</v>
      </c>
      <c r="G2483">
        <v>1.2300499999999999E-3</v>
      </c>
      <c r="H2483">
        <v>0.99972399999999995</v>
      </c>
      <c r="I2483">
        <v>0</v>
      </c>
    </row>
    <row r="2484" spans="1:9" x14ac:dyDescent="0.25">
      <c r="A2484" t="s">
        <v>189</v>
      </c>
      <c r="B2484">
        <v>300.97300000000001</v>
      </c>
      <c r="C2484">
        <v>295.85500000000002</v>
      </c>
      <c r="D2484">
        <v>261.61</v>
      </c>
      <c r="E2484">
        <v>257.916</v>
      </c>
      <c r="F2484">
        <v>54.2958</v>
      </c>
      <c r="G2484">
        <v>1.2300499999999999E-3</v>
      </c>
      <c r="H2484">
        <v>0.99993600000000005</v>
      </c>
      <c r="I2484">
        <v>0</v>
      </c>
    </row>
    <row r="2485" spans="1:9" x14ac:dyDescent="0.25">
      <c r="A2485" t="s">
        <v>189</v>
      </c>
      <c r="B2485">
        <v>289.52</v>
      </c>
      <c r="C2485">
        <v>284.32100000000003</v>
      </c>
      <c r="D2485">
        <v>253.59899999999999</v>
      </c>
      <c r="E2485">
        <v>250.51599999999999</v>
      </c>
      <c r="F2485">
        <v>53.318300000000001</v>
      </c>
      <c r="G2485">
        <v>1.2300499999999999E-3</v>
      </c>
      <c r="H2485">
        <v>0.99961999999999995</v>
      </c>
      <c r="I2485">
        <v>0</v>
      </c>
    </row>
    <row r="2486" spans="1:9" x14ac:dyDescent="0.25">
      <c r="A2486" t="s">
        <v>189</v>
      </c>
      <c r="B2486">
        <v>263.916</v>
      </c>
      <c r="C2486">
        <v>258.62</v>
      </c>
      <c r="D2486">
        <v>236.63900000000001</v>
      </c>
      <c r="E2486">
        <v>236.565</v>
      </c>
      <c r="F2486">
        <v>51.015099999999997</v>
      </c>
      <c r="G2486">
        <v>1.2300499999999999E-3</v>
      </c>
      <c r="H2486">
        <v>0.99992899999999996</v>
      </c>
      <c r="I2486">
        <v>0</v>
      </c>
    </row>
    <row r="2487" spans="1:9" x14ac:dyDescent="0.25">
      <c r="A2487" t="s">
        <v>189</v>
      </c>
      <c r="B2487">
        <v>297.39699999999999</v>
      </c>
      <c r="C2487">
        <v>292.267</v>
      </c>
      <c r="D2487">
        <v>258.85599999999999</v>
      </c>
      <c r="E2487">
        <v>255.316</v>
      </c>
      <c r="F2487">
        <v>54.554099999999998</v>
      </c>
      <c r="G2487">
        <v>1.2300600000000001E-3</v>
      </c>
      <c r="H2487">
        <v>0.99998699999999996</v>
      </c>
      <c r="I2487">
        <v>0</v>
      </c>
    </row>
    <row r="2488" spans="1:9" x14ac:dyDescent="0.25">
      <c r="A2488" t="s">
        <v>189</v>
      </c>
      <c r="B2488">
        <v>277.54399999999998</v>
      </c>
      <c r="C2488">
        <v>272.096</v>
      </c>
      <c r="D2488">
        <v>245.46799999999999</v>
      </c>
      <c r="E2488">
        <v>244.18799999999999</v>
      </c>
      <c r="F2488">
        <v>52.634900000000002</v>
      </c>
      <c r="G2488">
        <v>1.2300600000000001E-3</v>
      </c>
      <c r="H2488">
        <v>0.99950099999999997</v>
      </c>
      <c r="I2488">
        <v>0</v>
      </c>
    </row>
    <row r="2489" spans="1:9" x14ac:dyDescent="0.25">
      <c r="A2489" t="s">
        <v>189</v>
      </c>
      <c r="B2489">
        <v>261.60700000000003</v>
      </c>
      <c r="C2489">
        <v>256.50099999999998</v>
      </c>
      <c r="D2489">
        <v>235.04</v>
      </c>
      <c r="E2489">
        <v>235.36</v>
      </c>
      <c r="F2489">
        <v>51.095700000000001</v>
      </c>
      <c r="G2489">
        <v>1.2300499999999999E-3</v>
      </c>
      <c r="H2489">
        <v>0.99976900000000002</v>
      </c>
      <c r="I2489">
        <v>0</v>
      </c>
    </row>
    <row r="2490" spans="1:9" x14ac:dyDescent="0.25">
      <c r="A2490" t="s">
        <v>189</v>
      </c>
      <c r="B2490">
        <v>271.59300000000002</v>
      </c>
      <c r="C2490">
        <v>266.45600000000002</v>
      </c>
      <c r="D2490">
        <v>242.50899999999999</v>
      </c>
      <c r="E2490">
        <v>241.77699999999999</v>
      </c>
      <c r="F2490">
        <v>51.670200000000001</v>
      </c>
      <c r="G2490">
        <v>1.2300799999999999E-3</v>
      </c>
      <c r="H2490">
        <v>0.999089</v>
      </c>
      <c r="I2490">
        <v>0</v>
      </c>
    </row>
    <row r="2491" spans="1:9" x14ac:dyDescent="0.25">
      <c r="A2491" t="s">
        <v>189</v>
      </c>
      <c r="B2491">
        <v>275.702</v>
      </c>
      <c r="C2491">
        <v>270.51400000000001</v>
      </c>
      <c r="D2491">
        <v>245.02</v>
      </c>
      <c r="E2491">
        <v>243.61099999999999</v>
      </c>
      <c r="F2491">
        <v>52.162500000000001</v>
      </c>
      <c r="G2491">
        <v>1.2300799999999999E-3</v>
      </c>
      <c r="H2491">
        <v>0.99986699999999995</v>
      </c>
      <c r="I2491">
        <v>0</v>
      </c>
    </row>
    <row r="2492" spans="1:9" x14ac:dyDescent="0.25">
      <c r="A2492" t="s">
        <v>189</v>
      </c>
      <c r="B2492">
        <v>282.95600000000002</v>
      </c>
      <c r="C2492">
        <v>277.53500000000003</v>
      </c>
      <c r="D2492">
        <v>249.053</v>
      </c>
      <c r="E2492">
        <v>246.92599999999999</v>
      </c>
      <c r="F2492">
        <v>52.487000000000002</v>
      </c>
      <c r="G2492">
        <v>1.2300499999999999E-3</v>
      </c>
      <c r="H2492">
        <v>0.99976699999999996</v>
      </c>
      <c r="I2492">
        <v>0</v>
      </c>
    </row>
    <row r="2493" spans="1:9" x14ac:dyDescent="0.25">
      <c r="A2493" t="s">
        <v>189</v>
      </c>
      <c r="B2493">
        <v>303.42899999999997</v>
      </c>
      <c r="C2493">
        <v>298.36200000000002</v>
      </c>
      <c r="D2493">
        <v>263.03800000000001</v>
      </c>
      <c r="E2493">
        <v>258.84300000000002</v>
      </c>
      <c r="F2493">
        <v>55.317</v>
      </c>
      <c r="G2493">
        <v>1.2300499999999999E-3</v>
      </c>
      <c r="H2493">
        <v>0.99974300000000005</v>
      </c>
      <c r="I2493">
        <v>0</v>
      </c>
    </row>
    <row r="2494" spans="1:9" x14ac:dyDescent="0.25">
      <c r="A2494" t="s">
        <v>189</v>
      </c>
      <c r="B2494">
        <v>259.16500000000002</v>
      </c>
      <c r="C2494">
        <v>254.13200000000001</v>
      </c>
      <c r="D2494">
        <v>233.49799999999999</v>
      </c>
      <c r="E2494">
        <v>233.98500000000001</v>
      </c>
      <c r="F2494">
        <v>50.299500000000002</v>
      </c>
      <c r="G2494">
        <v>1.2300499999999999E-3</v>
      </c>
      <c r="H2494">
        <v>0.99987499999999996</v>
      </c>
      <c r="I2494">
        <v>0</v>
      </c>
    </row>
    <row r="2495" spans="1:9" x14ac:dyDescent="0.25">
      <c r="A2495" t="s">
        <v>189</v>
      </c>
      <c r="B2495">
        <v>282.56799999999998</v>
      </c>
      <c r="C2495">
        <v>277.42399999999998</v>
      </c>
      <c r="D2495">
        <v>248.97300000000001</v>
      </c>
      <c r="E2495">
        <v>246.965</v>
      </c>
      <c r="F2495">
        <v>52.919199999999996</v>
      </c>
      <c r="G2495">
        <v>1.2300499999999999E-3</v>
      </c>
      <c r="H2495">
        <v>0.99998900000000002</v>
      </c>
      <c r="I2495">
        <v>0</v>
      </c>
    </row>
    <row r="2496" spans="1:9" x14ac:dyDescent="0.25">
      <c r="A2496" t="s">
        <v>189</v>
      </c>
      <c r="B2496">
        <v>296.88900000000001</v>
      </c>
      <c r="C2496">
        <v>291.63799999999998</v>
      </c>
      <c r="D2496">
        <v>258.47000000000003</v>
      </c>
      <c r="E2496">
        <v>254.76900000000001</v>
      </c>
      <c r="F2496">
        <v>54.036900000000003</v>
      </c>
      <c r="G2496">
        <v>1.2300600000000001E-3</v>
      </c>
      <c r="H2496">
        <v>0.99926400000000004</v>
      </c>
      <c r="I2496">
        <v>0</v>
      </c>
    </row>
    <row r="2497" spans="1:9" x14ac:dyDescent="0.25">
      <c r="A2497" t="s">
        <v>189</v>
      </c>
      <c r="B2497">
        <v>284.34100000000001</v>
      </c>
      <c r="C2497">
        <v>279.07799999999997</v>
      </c>
      <c r="D2497">
        <v>249.93199999999999</v>
      </c>
      <c r="E2497">
        <v>247.69200000000001</v>
      </c>
      <c r="F2497">
        <v>53.175600000000003</v>
      </c>
      <c r="G2497">
        <v>1.2300499999999999E-3</v>
      </c>
      <c r="H2497">
        <v>0.999614</v>
      </c>
      <c r="I2497">
        <v>0</v>
      </c>
    </row>
    <row r="2498" spans="1:9" x14ac:dyDescent="0.25">
      <c r="A2498" t="s">
        <v>189</v>
      </c>
      <c r="B2498">
        <v>276.18799999999999</v>
      </c>
      <c r="C2498">
        <v>271.00200000000001</v>
      </c>
      <c r="D2498">
        <v>245.43700000000001</v>
      </c>
      <c r="E2498">
        <v>244.11799999999999</v>
      </c>
      <c r="F2498">
        <v>53.231499999999997</v>
      </c>
      <c r="G2498">
        <v>1.2300499999999999E-3</v>
      </c>
      <c r="H2498">
        <v>0.99911000000000005</v>
      </c>
      <c r="I2498">
        <v>0</v>
      </c>
    </row>
    <row r="2499" spans="1:9" x14ac:dyDescent="0.25">
      <c r="A2499" t="s">
        <v>189</v>
      </c>
      <c r="B2499">
        <v>271.471</v>
      </c>
      <c r="C2499">
        <v>266.32100000000003</v>
      </c>
      <c r="D2499">
        <v>241.98599999999999</v>
      </c>
      <c r="E2499">
        <v>240.77</v>
      </c>
      <c r="F2499">
        <v>51.804200000000002</v>
      </c>
      <c r="G2499">
        <v>1.2300600000000001E-3</v>
      </c>
      <c r="H2499">
        <v>0.999722</v>
      </c>
      <c r="I2499">
        <v>0</v>
      </c>
    </row>
    <row r="2500" spans="1:9" x14ac:dyDescent="0.25">
      <c r="A2500" t="s">
        <v>189</v>
      </c>
      <c r="B2500">
        <v>268.42099999999999</v>
      </c>
      <c r="C2500">
        <v>262.94099999999997</v>
      </c>
      <c r="D2500">
        <v>240.89400000000001</v>
      </c>
      <c r="E2500">
        <v>240.49299999999999</v>
      </c>
      <c r="F2500">
        <v>51.913600000000002</v>
      </c>
      <c r="G2500">
        <v>1.2300499999999999E-3</v>
      </c>
      <c r="H2500">
        <v>0.99959200000000004</v>
      </c>
      <c r="I2500">
        <v>0</v>
      </c>
    </row>
    <row r="2501" spans="1:9" x14ac:dyDescent="0.25">
      <c r="A2501" t="s">
        <v>189</v>
      </c>
      <c r="B2501">
        <v>269.00599999999997</v>
      </c>
      <c r="C2501">
        <v>263.71300000000002</v>
      </c>
      <c r="D2501">
        <v>240.45500000000001</v>
      </c>
      <c r="E2501">
        <v>239.85300000000001</v>
      </c>
      <c r="F2501">
        <v>51.958100000000002</v>
      </c>
      <c r="G2501">
        <v>1.2300499999999999E-3</v>
      </c>
      <c r="H2501">
        <v>0.99980899999999995</v>
      </c>
      <c r="I2501">
        <v>0</v>
      </c>
    </row>
    <row r="2502" spans="1:9" x14ac:dyDescent="0.25">
      <c r="A2502" t="s">
        <v>189</v>
      </c>
      <c r="B2502">
        <v>254.38499999999999</v>
      </c>
      <c r="C2502">
        <v>249.202</v>
      </c>
      <c r="D2502">
        <v>230.89599999999999</v>
      </c>
      <c r="E2502">
        <v>232.54499999999999</v>
      </c>
      <c r="F2502">
        <v>49.146000000000001</v>
      </c>
      <c r="G2502">
        <v>1.2300799999999999E-3</v>
      </c>
      <c r="H2502">
        <v>0.99906799999999996</v>
      </c>
      <c r="I2502">
        <v>0</v>
      </c>
    </row>
    <row r="2503" spans="1:9" x14ac:dyDescent="0.25">
      <c r="A2503" t="s">
        <v>189</v>
      </c>
      <c r="B2503">
        <v>261.63900000000001</v>
      </c>
      <c r="C2503">
        <v>256.47899999999998</v>
      </c>
      <c r="D2503">
        <v>235.51900000000001</v>
      </c>
      <c r="E2503">
        <v>235.60300000000001</v>
      </c>
      <c r="F2503">
        <v>50.848399999999998</v>
      </c>
      <c r="G2503">
        <v>1.2300499999999999E-3</v>
      </c>
      <c r="H2503">
        <v>0.998726</v>
      </c>
      <c r="I2503">
        <v>0</v>
      </c>
    </row>
    <row r="2504" spans="1:9" x14ac:dyDescent="0.25">
      <c r="A2504" t="s">
        <v>189</v>
      </c>
      <c r="B2504">
        <v>266.76499999999999</v>
      </c>
      <c r="C2504">
        <v>261.57</v>
      </c>
      <c r="D2504">
        <v>239.08799999999999</v>
      </c>
      <c r="E2504">
        <v>238.733</v>
      </c>
      <c r="F2504">
        <v>51.912199999999999</v>
      </c>
      <c r="G2504">
        <v>1.2300499999999999E-3</v>
      </c>
      <c r="H2504">
        <v>0.99988500000000002</v>
      </c>
      <c r="I2504">
        <v>0</v>
      </c>
    </row>
    <row r="2505" spans="1:9" x14ac:dyDescent="0.25">
      <c r="A2505" t="s">
        <v>189</v>
      </c>
      <c r="B2505">
        <v>268.40100000000001</v>
      </c>
      <c r="C2505">
        <v>263.34399999999999</v>
      </c>
      <c r="D2505">
        <v>240.06299999999999</v>
      </c>
      <c r="E2505">
        <v>239.34</v>
      </c>
      <c r="F2505">
        <v>51.53</v>
      </c>
      <c r="G2505">
        <v>1.2300600000000001E-3</v>
      </c>
      <c r="H2505">
        <v>0.99858599999999997</v>
      </c>
      <c r="I2505">
        <v>0</v>
      </c>
    </row>
    <row r="2506" spans="1:9" x14ac:dyDescent="0.25">
      <c r="A2506" t="s">
        <v>189</v>
      </c>
      <c r="B2506">
        <v>259.08600000000001</v>
      </c>
      <c r="C2506">
        <v>254.08799999999999</v>
      </c>
      <c r="D2506">
        <v>234.39</v>
      </c>
      <c r="E2506">
        <v>235.01</v>
      </c>
      <c r="F2506">
        <v>50.412199999999999</v>
      </c>
      <c r="G2506">
        <v>1.2300600000000001E-3</v>
      </c>
      <c r="H2506">
        <v>0.99993299999999996</v>
      </c>
      <c r="I2506">
        <v>0</v>
      </c>
    </row>
    <row r="2507" spans="1:9" x14ac:dyDescent="0.25">
      <c r="A2507" t="s">
        <v>189</v>
      </c>
      <c r="B2507">
        <v>293.495</v>
      </c>
      <c r="C2507">
        <v>288.46699999999998</v>
      </c>
      <c r="D2507">
        <v>256.41000000000003</v>
      </c>
      <c r="E2507">
        <v>252.85400000000001</v>
      </c>
      <c r="F2507">
        <v>53.382599999999996</v>
      </c>
      <c r="G2507">
        <v>1.2300499999999999E-3</v>
      </c>
      <c r="H2507">
        <v>0.99980999999999998</v>
      </c>
      <c r="I2507">
        <v>0</v>
      </c>
    </row>
    <row r="2508" spans="1:9" x14ac:dyDescent="0.25">
      <c r="A2508" t="s">
        <v>189</v>
      </c>
      <c r="B2508">
        <v>280.25900000000001</v>
      </c>
      <c r="C2508">
        <v>275.17099999999999</v>
      </c>
      <c r="D2508">
        <v>247.928</v>
      </c>
      <c r="E2508">
        <v>245.911</v>
      </c>
      <c r="F2508">
        <v>53.233400000000003</v>
      </c>
      <c r="G2508">
        <v>1.2300799999999999E-3</v>
      </c>
      <c r="H2508">
        <v>0.99949500000000002</v>
      </c>
      <c r="I2508">
        <v>0</v>
      </c>
    </row>
    <row r="2509" spans="1:9" x14ac:dyDescent="0.25">
      <c r="A2509" t="s">
        <v>189</v>
      </c>
      <c r="B2509">
        <v>277.33300000000003</v>
      </c>
      <c r="C2509">
        <v>272.21600000000001</v>
      </c>
      <c r="D2509">
        <v>246.077</v>
      </c>
      <c r="E2509">
        <v>244.864</v>
      </c>
      <c r="F2509">
        <v>52.875300000000003</v>
      </c>
      <c r="G2509">
        <v>1.2300600000000001E-3</v>
      </c>
      <c r="H2509">
        <v>0.99961</v>
      </c>
      <c r="I2509">
        <v>0</v>
      </c>
    </row>
    <row r="2510" spans="1:9" x14ac:dyDescent="0.25">
      <c r="A2510" t="s">
        <v>189</v>
      </c>
      <c r="B2510">
        <v>273.01</v>
      </c>
      <c r="C2510">
        <v>267.88</v>
      </c>
      <c r="D2510">
        <v>242.68100000000001</v>
      </c>
      <c r="E2510">
        <v>241.35400000000001</v>
      </c>
      <c r="F2510">
        <v>51.719900000000003</v>
      </c>
      <c r="G2510">
        <v>1.23007E-3</v>
      </c>
      <c r="H2510">
        <v>0.999946</v>
      </c>
      <c r="I2510">
        <v>0</v>
      </c>
    </row>
    <row r="2511" spans="1:9" x14ac:dyDescent="0.25">
      <c r="A2511" t="s">
        <v>189</v>
      </c>
      <c r="B2511">
        <v>278.714</v>
      </c>
      <c r="C2511">
        <v>273.66000000000003</v>
      </c>
      <c r="D2511">
        <v>246.66800000000001</v>
      </c>
      <c r="E2511">
        <v>244.857</v>
      </c>
      <c r="F2511">
        <v>52.551200000000001</v>
      </c>
      <c r="G2511">
        <v>1.2300499999999999E-3</v>
      </c>
      <c r="H2511">
        <v>0.99963599999999997</v>
      </c>
      <c r="I2511">
        <v>0</v>
      </c>
    </row>
    <row r="2512" spans="1:9" x14ac:dyDescent="0.25">
      <c r="A2512" t="s">
        <v>189</v>
      </c>
      <c r="B2512">
        <v>269.19600000000003</v>
      </c>
      <c r="C2512">
        <v>264.13499999999999</v>
      </c>
      <c r="D2512">
        <v>240.96</v>
      </c>
      <c r="E2512">
        <v>240.458</v>
      </c>
      <c r="F2512">
        <v>52.404000000000003</v>
      </c>
      <c r="G2512">
        <v>1.23007E-3</v>
      </c>
      <c r="H2512">
        <v>0.99968500000000005</v>
      </c>
      <c r="I2512">
        <v>0</v>
      </c>
    </row>
    <row r="2513" spans="1:25" x14ac:dyDescent="0.25">
      <c r="A2513" t="s">
        <v>189</v>
      </c>
      <c r="B2513">
        <v>256.06299999999999</v>
      </c>
      <c r="C2513">
        <v>250.94300000000001</v>
      </c>
      <c r="D2513">
        <v>231.31299999999999</v>
      </c>
      <c r="E2513">
        <v>232.02799999999999</v>
      </c>
      <c r="F2513">
        <v>50.3369</v>
      </c>
      <c r="G2513">
        <v>1.2300600000000001E-3</v>
      </c>
      <c r="H2513">
        <v>0.999108</v>
      </c>
      <c r="I2513">
        <v>0</v>
      </c>
    </row>
    <row r="2514" spans="1:25" x14ac:dyDescent="0.25">
      <c r="A2514" t="s">
        <v>189</v>
      </c>
      <c r="B2514">
        <v>267.01499999999999</v>
      </c>
      <c r="C2514">
        <v>261.77100000000002</v>
      </c>
      <c r="D2514">
        <v>239.27799999999999</v>
      </c>
      <c r="E2514">
        <v>238.892</v>
      </c>
      <c r="F2514">
        <v>52.225999999999999</v>
      </c>
      <c r="G2514">
        <v>1.2300499999999999E-3</v>
      </c>
      <c r="H2514">
        <v>0.99983</v>
      </c>
      <c r="I2514">
        <v>0</v>
      </c>
    </row>
    <row r="2515" spans="1:25" x14ac:dyDescent="0.25">
      <c r="A2515" t="s">
        <v>189</v>
      </c>
      <c r="B2515">
        <v>286.976</v>
      </c>
      <c r="C2515">
        <v>281.89400000000001</v>
      </c>
      <c r="D2515">
        <v>252.28700000000001</v>
      </c>
      <c r="E2515">
        <v>249.721</v>
      </c>
      <c r="F2515">
        <v>53.682600000000001</v>
      </c>
      <c r="G2515">
        <v>1.2300499999999999E-3</v>
      </c>
      <c r="H2515">
        <v>0.99995599999999996</v>
      </c>
      <c r="I2515">
        <v>0</v>
      </c>
    </row>
    <row r="2516" spans="1:25" x14ac:dyDescent="0.25">
      <c r="A2516" t="s">
        <v>189</v>
      </c>
      <c r="B2516">
        <v>271.97699999999998</v>
      </c>
      <c r="C2516">
        <v>266.69499999999999</v>
      </c>
      <c r="D2516">
        <v>241.857</v>
      </c>
      <c r="E2516">
        <v>241.06299999999999</v>
      </c>
      <c r="F2516">
        <v>52.131500000000003</v>
      </c>
      <c r="G2516">
        <v>1.2300900000000001E-3</v>
      </c>
      <c r="H2516">
        <v>0.99930200000000002</v>
      </c>
      <c r="I2516">
        <v>0</v>
      </c>
    </row>
    <row r="2517" spans="1:25" x14ac:dyDescent="0.25">
      <c r="A2517" t="s">
        <v>189</v>
      </c>
      <c r="B2517">
        <v>260.27100000000002</v>
      </c>
      <c r="C2517">
        <v>255.26599999999999</v>
      </c>
      <c r="D2517">
        <v>234.24199999999999</v>
      </c>
      <c r="E2517">
        <v>234.678</v>
      </c>
      <c r="F2517">
        <v>50.494799999999998</v>
      </c>
      <c r="G2517">
        <v>1.2300499999999999E-3</v>
      </c>
      <c r="H2517">
        <v>0.99950099999999997</v>
      </c>
      <c r="I2517">
        <v>0</v>
      </c>
    </row>
    <row r="2518" spans="1:25" x14ac:dyDescent="0.25">
      <c r="A2518" t="s">
        <v>189</v>
      </c>
      <c r="B2518">
        <v>252.749</v>
      </c>
      <c r="C2518">
        <v>247.65299999999999</v>
      </c>
      <c r="D2518">
        <v>229.54900000000001</v>
      </c>
      <c r="E2518">
        <v>230.898</v>
      </c>
      <c r="F2518">
        <v>50.157699999999998</v>
      </c>
      <c r="G2518">
        <v>1.23007E-3</v>
      </c>
      <c r="H2518">
        <v>0.99932399999999999</v>
      </c>
      <c r="I2518">
        <v>0</v>
      </c>
    </row>
    <row r="2519" spans="1:25" x14ac:dyDescent="0.25">
      <c r="A2519" t="s">
        <v>189</v>
      </c>
      <c r="B2519">
        <v>257.47199999999998</v>
      </c>
      <c r="C2519">
        <v>252.416</v>
      </c>
      <c r="D2519">
        <v>233.238</v>
      </c>
      <c r="E2519">
        <v>234.023</v>
      </c>
      <c r="F2519">
        <v>51.449399999999997</v>
      </c>
      <c r="G2519">
        <v>1.2300499999999999E-3</v>
      </c>
      <c r="H2519">
        <v>0.999996</v>
      </c>
      <c r="I2519">
        <v>0</v>
      </c>
      <c r="R2519" t="s">
        <v>69</v>
      </c>
      <c r="U2519" t="s">
        <v>68</v>
      </c>
      <c r="X2519" t="s">
        <v>66</v>
      </c>
    </row>
    <row r="2520" spans="1:25" x14ac:dyDescent="0.25">
      <c r="A2520" t="s">
        <v>189</v>
      </c>
      <c r="B2520">
        <v>263.07499999999999</v>
      </c>
      <c r="C2520">
        <v>257.90899999999999</v>
      </c>
      <c r="D2520">
        <v>236.34700000000001</v>
      </c>
      <c r="E2520">
        <v>236.333</v>
      </c>
      <c r="F2520">
        <v>51.144199999999998</v>
      </c>
      <c r="G2520">
        <v>1.2300499999999999E-3</v>
      </c>
      <c r="H2520">
        <v>0.99899899999999997</v>
      </c>
      <c r="I2520">
        <v>0</v>
      </c>
      <c r="R2520">
        <f>AVERAGE(B2471:B2520)</f>
        <v>271.68554000000006</v>
      </c>
      <c r="S2520">
        <f>AVERAGE(C2471:C2520)</f>
        <v>266.52343999999994</v>
      </c>
      <c r="U2520">
        <f>_xlfn.VAR.P(B2471:B2520)</f>
        <v>222.24136200839985</v>
      </c>
      <c r="V2520">
        <f>_xlfn.VAR.P(C2471:C2520)</f>
        <v>222.04522928640006</v>
      </c>
      <c r="X2520">
        <f>1.96*SQRT(U2520)/50</f>
        <v>0.58438426272153121</v>
      </c>
      <c r="Y2520">
        <f>1.96*SQRT(V2520)/50</f>
        <v>0.58412634004182162</v>
      </c>
    </row>
    <row r="2521" spans="1:25" x14ac:dyDescent="0.25">
      <c r="A2521" t="s">
        <v>189</v>
      </c>
      <c r="B2521">
        <v>13645.503699999999</v>
      </c>
      <c r="C2521" t="s">
        <v>36</v>
      </c>
      <c r="U2521" t="s">
        <v>81</v>
      </c>
    </row>
    <row r="2522" spans="1:25" x14ac:dyDescent="0.25">
      <c r="A2522" t="s">
        <v>190</v>
      </c>
      <c r="B2522">
        <v>361.83600000000001</v>
      </c>
      <c r="C2522">
        <v>356.42</v>
      </c>
      <c r="D2522">
        <v>330.92200000000003</v>
      </c>
      <c r="E2522">
        <v>97.749600000000001</v>
      </c>
      <c r="F2522">
        <v>0</v>
      </c>
      <c r="G2522">
        <v>0.5</v>
      </c>
      <c r="H2522">
        <v>1</v>
      </c>
      <c r="I2522">
        <v>0</v>
      </c>
      <c r="U2522">
        <f>_xlfn.STDEV.P(B2471:B2520)</f>
        <v>14.907761804120693</v>
      </c>
      <c r="V2522">
        <f>_xlfn.STDEV.P(C2471:C2520)</f>
        <v>14.90118214392402</v>
      </c>
    </row>
    <row r="2523" spans="1:25" x14ac:dyDescent="0.25">
      <c r="A2523" t="s">
        <v>190</v>
      </c>
      <c r="B2523">
        <v>365.48899999999998</v>
      </c>
      <c r="C2523">
        <v>360.238</v>
      </c>
      <c r="D2523">
        <v>331.53500000000003</v>
      </c>
      <c r="E2523">
        <v>97.759799999999998</v>
      </c>
      <c r="F2523">
        <v>0</v>
      </c>
      <c r="G2523">
        <v>0.5</v>
      </c>
      <c r="H2523">
        <v>1</v>
      </c>
      <c r="I2523">
        <v>0</v>
      </c>
    </row>
    <row r="2524" spans="1:25" x14ac:dyDescent="0.25">
      <c r="A2524" t="s">
        <v>190</v>
      </c>
      <c r="B2524">
        <v>364.82499999999999</v>
      </c>
      <c r="C2524">
        <v>359.55599999999998</v>
      </c>
      <c r="D2524">
        <v>332.42599999999999</v>
      </c>
      <c r="E2524">
        <v>97.640500000000003</v>
      </c>
      <c r="F2524">
        <v>0</v>
      </c>
      <c r="G2524">
        <v>0.5</v>
      </c>
      <c r="H2524">
        <v>1</v>
      </c>
      <c r="I2524">
        <v>0</v>
      </c>
    </row>
    <row r="2525" spans="1:25" x14ac:dyDescent="0.25">
      <c r="A2525" t="s">
        <v>190</v>
      </c>
      <c r="B2525">
        <v>359.50900000000001</v>
      </c>
      <c r="C2525">
        <v>354.178</v>
      </c>
      <c r="D2525">
        <v>330.46499999999997</v>
      </c>
      <c r="E2525">
        <v>97.706800000000001</v>
      </c>
      <c r="F2525">
        <v>0</v>
      </c>
      <c r="G2525">
        <v>0.5</v>
      </c>
      <c r="H2525">
        <v>1</v>
      </c>
      <c r="I2525">
        <v>0</v>
      </c>
    </row>
    <row r="2526" spans="1:25" x14ac:dyDescent="0.25">
      <c r="A2526" t="s">
        <v>190</v>
      </c>
      <c r="B2526">
        <v>363.97500000000002</v>
      </c>
      <c r="C2526">
        <v>358.423</v>
      </c>
      <c r="D2526">
        <v>331.53100000000001</v>
      </c>
      <c r="E2526">
        <v>97.711100000000002</v>
      </c>
      <c r="F2526">
        <v>0</v>
      </c>
      <c r="G2526">
        <v>0.5</v>
      </c>
      <c r="H2526">
        <v>1</v>
      </c>
      <c r="I2526">
        <v>0</v>
      </c>
    </row>
    <row r="2527" spans="1:25" x14ac:dyDescent="0.25">
      <c r="A2527" t="s">
        <v>190</v>
      </c>
      <c r="B2527">
        <v>365.37099999999998</v>
      </c>
      <c r="C2527">
        <v>360.11799999999999</v>
      </c>
      <c r="D2527">
        <v>333.93299999999999</v>
      </c>
      <c r="E2527">
        <v>97.679599999999994</v>
      </c>
      <c r="F2527">
        <v>0</v>
      </c>
      <c r="G2527">
        <v>0.5</v>
      </c>
      <c r="H2527">
        <v>1</v>
      </c>
      <c r="I2527">
        <v>0</v>
      </c>
    </row>
    <row r="2528" spans="1:25" x14ac:dyDescent="0.25">
      <c r="A2528" t="s">
        <v>190</v>
      </c>
      <c r="B2528">
        <v>362.291</v>
      </c>
      <c r="C2528">
        <v>357.01900000000001</v>
      </c>
      <c r="D2528">
        <v>330.86700000000002</v>
      </c>
      <c r="E2528">
        <v>97.723500000000001</v>
      </c>
      <c r="F2528">
        <v>0</v>
      </c>
      <c r="G2528">
        <v>0.5</v>
      </c>
      <c r="H2528">
        <v>1</v>
      </c>
      <c r="I2528">
        <v>0</v>
      </c>
    </row>
    <row r="2529" spans="1:9" x14ac:dyDescent="0.25">
      <c r="A2529" t="s">
        <v>190</v>
      </c>
      <c r="B2529">
        <v>363.94</v>
      </c>
      <c r="C2529">
        <v>358.74</v>
      </c>
      <c r="D2529">
        <v>331.81299999999999</v>
      </c>
      <c r="E2529">
        <v>97.709800000000001</v>
      </c>
      <c r="F2529">
        <v>0</v>
      </c>
      <c r="G2529">
        <v>0.5</v>
      </c>
      <c r="H2529">
        <v>1</v>
      </c>
      <c r="I2529">
        <v>0</v>
      </c>
    </row>
    <row r="2530" spans="1:9" x14ac:dyDescent="0.25">
      <c r="A2530" t="s">
        <v>190</v>
      </c>
      <c r="B2530">
        <v>364.279</v>
      </c>
      <c r="C2530">
        <v>359.14699999999999</v>
      </c>
      <c r="D2530">
        <v>331.75599999999997</v>
      </c>
      <c r="E2530">
        <v>97.699299999999994</v>
      </c>
      <c r="F2530">
        <v>0</v>
      </c>
      <c r="G2530">
        <v>0.5</v>
      </c>
      <c r="H2530">
        <v>1</v>
      </c>
      <c r="I2530">
        <v>0</v>
      </c>
    </row>
    <row r="2531" spans="1:9" x14ac:dyDescent="0.25">
      <c r="A2531" t="s">
        <v>190</v>
      </c>
      <c r="B2531">
        <v>381.476</v>
      </c>
      <c r="C2531">
        <v>371.61099999999999</v>
      </c>
      <c r="D2531">
        <v>338.49200000000002</v>
      </c>
      <c r="E2531">
        <v>97.746600000000001</v>
      </c>
      <c r="F2531">
        <v>0</v>
      </c>
      <c r="G2531">
        <v>0.5</v>
      </c>
      <c r="H2531">
        <v>1</v>
      </c>
      <c r="I2531">
        <v>0</v>
      </c>
    </row>
    <row r="2532" spans="1:9" x14ac:dyDescent="0.25">
      <c r="A2532" t="s">
        <v>190</v>
      </c>
      <c r="B2532">
        <v>370.459</v>
      </c>
      <c r="C2532">
        <v>365.30200000000002</v>
      </c>
      <c r="D2532">
        <v>338.99299999999999</v>
      </c>
      <c r="E2532">
        <v>97.744799999999998</v>
      </c>
      <c r="F2532">
        <v>0</v>
      </c>
      <c r="G2532">
        <v>0.5</v>
      </c>
      <c r="H2532">
        <v>1</v>
      </c>
      <c r="I2532">
        <v>0</v>
      </c>
    </row>
    <row r="2533" spans="1:9" x14ac:dyDescent="0.25">
      <c r="A2533" t="s">
        <v>190</v>
      </c>
      <c r="B2533">
        <v>376.887</v>
      </c>
      <c r="C2533">
        <v>371.80200000000002</v>
      </c>
      <c r="D2533">
        <v>338.30200000000002</v>
      </c>
      <c r="E2533">
        <v>97.779899999999998</v>
      </c>
      <c r="F2533">
        <v>0</v>
      </c>
      <c r="G2533">
        <v>0.5</v>
      </c>
      <c r="H2533">
        <v>1</v>
      </c>
      <c r="I2533">
        <v>0</v>
      </c>
    </row>
    <row r="2534" spans="1:9" x14ac:dyDescent="0.25">
      <c r="A2534" t="s">
        <v>190</v>
      </c>
      <c r="B2534">
        <v>373.02</v>
      </c>
      <c r="C2534">
        <v>367.887</v>
      </c>
      <c r="D2534">
        <v>340.08499999999998</v>
      </c>
      <c r="E2534">
        <v>97.725999999999999</v>
      </c>
      <c r="F2534">
        <v>0</v>
      </c>
      <c r="G2534">
        <v>0.5</v>
      </c>
      <c r="H2534">
        <v>1</v>
      </c>
      <c r="I2534">
        <v>0</v>
      </c>
    </row>
    <row r="2535" spans="1:9" x14ac:dyDescent="0.25">
      <c r="A2535" t="s">
        <v>190</v>
      </c>
      <c r="B2535">
        <v>371.08199999999999</v>
      </c>
      <c r="C2535">
        <v>365.68799999999999</v>
      </c>
      <c r="D2535">
        <v>337.17</v>
      </c>
      <c r="E2535">
        <v>97.793099999999995</v>
      </c>
      <c r="F2535">
        <v>0</v>
      </c>
      <c r="G2535">
        <v>0.5</v>
      </c>
      <c r="H2535">
        <v>1</v>
      </c>
      <c r="I2535">
        <v>0</v>
      </c>
    </row>
    <row r="2536" spans="1:9" x14ac:dyDescent="0.25">
      <c r="A2536" t="s">
        <v>190</v>
      </c>
      <c r="B2536">
        <v>361.18900000000002</v>
      </c>
      <c r="C2536">
        <v>356.02199999999999</v>
      </c>
      <c r="D2536">
        <v>330.93700000000001</v>
      </c>
      <c r="E2536">
        <v>97.659800000000004</v>
      </c>
      <c r="F2536">
        <v>0</v>
      </c>
      <c r="G2536">
        <v>0.5</v>
      </c>
      <c r="H2536">
        <v>1</v>
      </c>
      <c r="I2536">
        <v>0</v>
      </c>
    </row>
    <row r="2537" spans="1:9" x14ac:dyDescent="0.25">
      <c r="A2537" t="s">
        <v>190</v>
      </c>
      <c r="B2537">
        <v>358.83499999999998</v>
      </c>
      <c r="C2537">
        <v>353.74599999999998</v>
      </c>
      <c r="D2537">
        <v>330.86900000000003</v>
      </c>
      <c r="E2537">
        <v>97.752300000000005</v>
      </c>
      <c r="F2537">
        <v>0</v>
      </c>
      <c r="G2537">
        <v>0.5</v>
      </c>
      <c r="H2537">
        <v>1</v>
      </c>
      <c r="I2537">
        <v>0</v>
      </c>
    </row>
    <row r="2538" spans="1:9" x14ac:dyDescent="0.25">
      <c r="A2538" t="s">
        <v>190</v>
      </c>
      <c r="B2538">
        <v>369.75700000000001</v>
      </c>
      <c r="C2538">
        <v>364.81599999999997</v>
      </c>
      <c r="D2538">
        <v>334.89600000000002</v>
      </c>
      <c r="E2538">
        <v>97.809600000000003</v>
      </c>
      <c r="F2538">
        <v>0</v>
      </c>
      <c r="G2538">
        <v>0.5</v>
      </c>
      <c r="H2538">
        <v>1</v>
      </c>
      <c r="I2538">
        <v>0</v>
      </c>
    </row>
    <row r="2539" spans="1:9" x14ac:dyDescent="0.25">
      <c r="A2539" t="s">
        <v>190</v>
      </c>
      <c r="B2539">
        <v>358.35700000000003</v>
      </c>
      <c r="C2539">
        <v>353.32499999999999</v>
      </c>
      <c r="D2539">
        <v>330.62</v>
      </c>
      <c r="E2539">
        <v>97.622299999999996</v>
      </c>
      <c r="F2539">
        <v>0</v>
      </c>
      <c r="G2539">
        <v>0.5</v>
      </c>
      <c r="H2539">
        <v>1</v>
      </c>
      <c r="I2539">
        <v>0</v>
      </c>
    </row>
    <row r="2540" spans="1:9" x14ac:dyDescent="0.25">
      <c r="A2540" t="s">
        <v>190</v>
      </c>
      <c r="B2540">
        <v>360.96600000000001</v>
      </c>
      <c r="C2540">
        <v>355.12299999999999</v>
      </c>
      <c r="D2540">
        <v>331.70400000000001</v>
      </c>
      <c r="E2540">
        <v>97.738200000000006</v>
      </c>
      <c r="F2540">
        <v>0</v>
      </c>
      <c r="G2540">
        <v>0.5</v>
      </c>
      <c r="H2540">
        <v>1</v>
      </c>
      <c r="I2540">
        <v>0</v>
      </c>
    </row>
    <row r="2541" spans="1:9" x14ac:dyDescent="0.25">
      <c r="A2541" t="s">
        <v>190</v>
      </c>
      <c r="B2541">
        <v>362.21</v>
      </c>
      <c r="C2541">
        <v>357.13</v>
      </c>
      <c r="D2541">
        <v>331.67899999999997</v>
      </c>
      <c r="E2541">
        <v>97.767099999999999</v>
      </c>
      <c r="F2541">
        <v>0</v>
      </c>
      <c r="G2541">
        <v>0.5</v>
      </c>
      <c r="H2541">
        <v>1</v>
      </c>
      <c r="I2541">
        <v>0</v>
      </c>
    </row>
    <row r="2542" spans="1:9" x14ac:dyDescent="0.25">
      <c r="A2542" t="s">
        <v>190</v>
      </c>
      <c r="B2542">
        <v>359.75900000000001</v>
      </c>
      <c r="C2542">
        <v>354.512</v>
      </c>
      <c r="D2542">
        <v>331.07600000000002</v>
      </c>
      <c r="E2542">
        <v>97.661299999999997</v>
      </c>
      <c r="F2542">
        <v>0</v>
      </c>
      <c r="G2542">
        <v>0.5</v>
      </c>
      <c r="H2542">
        <v>1</v>
      </c>
      <c r="I2542">
        <v>0</v>
      </c>
    </row>
    <row r="2543" spans="1:9" x14ac:dyDescent="0.25">
      <c r="A2543" t="s">
        <v>190</v>
      </c>
      <c r="B2543">
        <v>362.572</v>
      </c>
      <c r="C2543">
        <v>357.35599999999999</v>
      </c>
      <c r="D2543">
        <v>331.78899999999999</v>
      </c>
      <c r="E2543">
        <v>97.698099999999997</v>
      </c>
      <c r="F2543">
        <v>0</v>
      </c>
      <c r="G2543">
        <v>0.5</v>
      </c>
      <c r="H2543">
        <v>1</v>
      </c>
      <c r="I2543">
        <v>0</v>
      </c>
    </row>
    <row r="2544" spans="1:9" x14ac:dyDescent="0.25">
      <c r="A2544" t="s">
        <v>190</v>
      </c>
      <c r="B2544">
        <v>369.21600000000001</v>
      </c>
      <c r="C2544">
        <v>363.96</v>
      </c>
      <c r="D2544">
        <v>334.012</v>
      </c>
      <c r="E2544">
        <v>97.768799999999999</v>
      </c>
      <c r="F2544">
        <v>0</v>
      </c>
      <c r="G2544">
        <v>0.5</v>
      </c>
      <c r="H2544">
        <v>1</v>
      </c>
      <c r="I2544">
        <v>0</v>
      </c>
    </row>
    <row r="2545" spans="1:9" x14ac:dyDescent="0.25">
      <c r="A2545" t="s">
        <v>190</v>
      </c>
      <c r="B2545">
        <v>370.22300000000001</v>
      </c>
      <c r="C2545">
        <v>365.08600000000001</v>
      </c>
      <c r="D2545">
        <v>331.84500000000003</v>
      </c>
      <c r="E2545">
        <v>97.666799999999995</v>
      </c>
      <c r="F2545">
        <v>0</v>
      </c>
      <c r="G2545">
        <v>0.5</v>
      </c>
      <c r="H2545">
        <v>1</v>
      </c>
      <c r="I2545">
        <v>0</v>
      </c>
    </row>
    <row r="2546" spans="1:9" x14ac:dyDescent="0.25">
      <c r="A2546" t="s">
        <v>190</v>
      </c>
      <c r="B2546">
        <v>369.63299999999998</v>
      </c>
      <c r="C2546">
        <v>364.43099999999998</v>
      </c>
      <c r="D2546">
        <v>333.33699999999999</v>
      </c>
      <c r="E2546">
        <v>97.751300000000001</v>
      </c>
      <c r="F2546">
        <v>0</v>
      </c>
      <c r="G2546">
        <v>0.5</v>
      </c>
      <c r="H2546">
        <v>1</v>
      </c>
      <c r="I2546">
        <v>0</v>
      </c>
    </row>
    <row r="2547" spans="1:9" x14ac:dyDescent="0.25">
      <c r="A2547" t="s">
        <v>190</v>
      </c>
      <c r="B2547">
        <v>370.935</v>
      </c>
      <c r="C2547">
        <v>365.78899999999999</v>
      </c>
      <c r="D2547">
        <v>333.68599999999998</v>
      </c>
      <c r="E2547">
        <v>97.722499999999997</v>
      </c>
      <c r="F2547">
        <v>0</v>
      </c>
      <c r="G2547">
        <v>0.5</v>
      </c>
      <c r="H2547">
        <v>1</v>
      </c>
      <c r="I2547">
        <v>0</v>
      </c>
    </row>
    <row r="2548" spans="1:9" x14ac:dyDescent="0.25">
      <c r="A2548" t="s">
        <v>190</v>
      </c>
      <c r="B2548">
        <v>371.274</v>
      </c>
      <c r="C2548">
        <v>366.09500000000003</v>
      </c>
      <c r="D2548">
        <v>332.77100000000002</v>
      </c>
      <c r="E2548">
        <v>97.730999999999995</v>
      </c>
      <c r="F2548">
        <v>0</v>
      </c>
      <c r="G2548">
        <v>0.5</v>
      </c>
      <c r="H2548">
        <v>1</v>
      </c>
      <c r="I2548">
        <v>0</v>
      </c>
    </row>
    <row r="2549" spans="1:9" x14ac:dyDescent="0.25">
      <c r="A2549" t="s">
        <v>190</v>
      </c>
      <c r="B2549">
        <v>379.14600000000002</v>
      </c>
      <c r="C2549">
        <v>373.86799999999999</v>
      </c>
      <c r="D2549">
        <v>333.68200000000002</v>
      </c>
      <c r="E2549">
        <v>97.735399999999998</v>
      </c>
      <c r="F2549">
        <v>0</v>
      </c>
      <c r="G2549">
        <v>0.5</v>
      </c>
      <c r="H2549">
        <v>1</v>
      </c>
      <c r="I2549">
        <v>0</v>
      </c>
    </row>
    <row r="2550" spans="1:9" x14ac:dyDescent="0.25">
      <c r="A2550" t="s">
        <v>190</v>
      </c>
      <c r="B2550">
        <v>371.00099999999998</v>
      </c>
      <c r="C2550">
        <v>365.79700000000003</v>
      </c>
      <c r="D2550">
        <v>332.45400000000001</v>
      </c>
      <c r="E2550">
        <v>97.7804</v>
      </c>
      <c r="F2550">
        <v>0</v>
      </c>
      <c r="G2550">
        <v>0.5</v>
      </c>
      <c r="H2550">
        <v>1</v>
      </c>
      <c r="I2550">
        <v>0</v>
      </c>
    </row>
    <row r="2551" spans="1:9" x14ac:dyDescent="0.25">
      <c r="A2551" t="s">
        <v>190</v>
      </c>
      <c r="B2551">
        <v>377.78100000000001</v>
      </c>
      <c r="C2551">
        <v>372.54599999999999</v>
      </c>
      <c r="D2551">
        <v>333.93400000000003</v>
      </c>
      <c r="E2551">
        <v>97.7423</v>
      </c>
      <c r="F2551">
        <v>0</v>
      </c>
      <c r="G2551">
        <v>0.5</v>
      </c>
      <c r="H2551">
        <v>1</v>
      </c>
      <c r="I2551">
        <v>0</v>
      </c>
    </row>
    <row r="2552" spans="1:9" x14ac:dyDescent="0.25">
      <c r="A2552" t="s">
        <v>190</v>
      </c>
      <c r="B2552">
        <v>375.37900000000002</v>
      </c>
      <c r="C2552">
        <v>369.92899999999997</v>
      </c>
      <c r="D2552">
        <v>333.08699999999999</v>
      </c>
      <c r="E2552">
        <v>97.666200000000003</v>
      </c>
      <c r="F2552">
        <v>0</v>
      </c>
      <c r="G2552">
        <v>0.5</v>
      </c>
      <c r="H2552">
        <v>1</v>
      </c>
      <c r="I2552">
        <v>0</v>
      </c>
    </row>
    <row r="2553" spans="1:9" x14ac:dyDescent="0.25">
      <c r="A2553" t="s">
        <v>190</v>
      </c>
      <c r="B2553">
        <v>378.40199999999999</v>
      </c>
      <c r="C2553">
        <v>372.93400000000003</v>
      </c>
      <c r="D2553">
        <v>334.09300000000002</v>
      </c>
      <c r="E2553">
        <v>97.710999999999999</v>
      </c>
      <c r="F2553">
        <v>0</v>
      </c>
      <c r="G2553">
        <v>0.5</v>
      </c>
      <c r="H2553">
        <v>1</v>
      </c>
      <c r="I2553">
        <v>0</v>
      </c>
    </row>
    <row r="2554" spans="1:9" x14ac:dyDescent="0.25">
      <c r="A2554" t="s">
        <v>190</v>
      </c>
      <c r="B2554">
        <v>364.76100000000002</v>
      </c>
      <c r="C2554">
        <v>359.75700000000001</v>
      </c>
      <c r="D2554">
        <v>330.76900000000001</v>
      </c>
      <c r="E2554">
        <v>97.752899999999997</v>
      </c>
      <c r="F2554">
        <v>0</v>
      </c>
      <c r="G2554">
        <v>0.5</v>
      </c>
      <c r="H2554">
        <v>1</v>
      </c>
      <c r="I2554">
        <v>0</v>
      </c>
    </row>
    <row r="2555" spans="1:9" x14ac:dyDescent="0.25">
      <c r="A2555" t="s">
        <v>190</v>
      </c>
      <c r="B2555">
        <v>375.57900000000001</v>
      </c>
      <c r="C2555">
        <v>370.18299999999999</v>
      </c>
      <c r="D2555">
        <v>335.18099999999998</v>
      </c>
      <c r="E2555">
        <v>97.6571</v>
      </c>
      <c r="F2555">
        <v>0</v>
      </c>
      <c r="G2555">
        <v>0.5</v>
      </c>
      <c r="H2555">
        <v>1</v>
      </c>
      <c r="I2555">
        <v>0</v>
      </c>
    </row>
    <row r="2556" spans="1:9" x14ac:dyDescent="0.25">
      <c r="A2556" t="s">
        <v>190</v>
      </c>
      <c r="B2556">
        <v>364.53199999999998</v>
      </c>
      <c r="C2556">
        <v>359.01</v>
      </c>
      <c r="D2556">
        <v>331.94099999999997</v>
      </c>
      <c r="E2556">
        <v>97.724100000000007</v>
      </c>
      <c r="F2556">
        <v>0</v>
      </c>
      <c r="G2556">
        <v>0.5</v>
      </c>
      <c r="H2556">
        <v>1</v>
      </c>
      <c r="I2556">
        <v>0</v>
      </c>
    </row>
    <row r="2557" spans="1:9" x14ac:dyDescent="0.25">
      <c r="A2557" t="s">
        <v>190</v>
      </c>
      <c r="B2557">
        <v>365.86200000000002</v>
      </c>
      <c r="C2557">
        <v>360.54700000000003</v>
      </c>
      <c r="D2557">
        <v>332.56099999999998</v>
      </c>
      <c r="E2557">
        <v>97.741699999999994</v>
      </c>
      <c r="F2557">
        <v>0</v>
      </c>
      <c r="G2557">
        <v>0.5</v>
      </c>
      <c r="H2557">
        <v>1</v>
      </c>
      <c r="I2557">
        <v>0</v>
      </c>
    </row>
    <row r="2558" spans="1:9" x14ac:dyDescent="0.25">
      <c r="A2558" t="s">
        <v>190</v>
      </c>
      <c r="B2558">
        <v>381.14</v>
      </c>
      <c r="C2558">
        <v>371.291</v>
      </c>
      <c r="D2558">
        <v>338.83699999999999</v>
      </c>
      <c r="E2558">
        <v>97.703400000000002</v>
      </c>
      <c r="F2558">
        <v>0</v>
      </c>
      <c r="G2558">
        <v>0.5</v>
      </c>
      <c r="H2558">
        <v>1</v>
      </c>
      <c r="I2558">
        <v>0</v>
      </c>
    </row>
    <row r="2559" spans="1:9" x14ac:dyDescent="0.25">
      <c r="A2559" t="s">
        <v>190</v>
      </c>
      <c r="B2559">
        <v>365.29300000000001</v>
      </c>
      <c r="C2559">
        <v>360.17</v>
      </c>
      <c r="D2559">
        <v>332.55700000000002</v>
      </c>
      <c r="E2559">
        <v>97.710499999999996</v>
      </c>
      <c r="F2559">
        <v>0</v>
      </c>
      <c r="G2559">
        <v>0.5</v>
      </c>
      <c r="H2559">
        <v>1</v>
      </c>
      <c r="I2559">
        <v>0</v>
      </c>
    </row>
    <row r="2560" spans="1:9" x14ac:dyDescent="0.25">
      <c r="A2560" t="s">
        <v>190</v>
      </c>
      <c r="B2560">
        <v>371.48500000000001</v>
      </c>
      <c r="C2560">
        <v>366.41699999999997</v>
      </c>
      <c r="D2560">
        <v>332.44499999999999</v>
      </c>
      <c r="E2560">
        <v>97.676100000000005</v>
      </c>
      <c r="F2560">
        <v>0</v>
      </c>
      <c r="G2560">
        <v>0.5</v>
      </c>
      <c r="H2560">
        <v>1</v>
      </c>
      <c r="I2560">
        <v>0</v>
      </c>
    </row>
    <row r="2561" spans="1:25" x14ac:dyDescent="0.25">
      <c r="A2561" t="s">
        <v>190</v>
      </c>
      <c r="B2561">
        <v>363.04199999999997</v>
      </c>
      <c r="C2561">
        <v>357.86200000000002</v>
      </c>
      <c r="D2561">
        <v>332.34</v>
      </c>
      <c r="E2561">
        <v>97.705699999999993</v>
      </c>
      <c r="F2561">
        <v>0</v>
      </c>
      <c r="G2561">
        <v>0.5</v>
      </c>
      <c r="H2561">
        <v>1</v>
      </c>
      <c r="I2561">
        <v>0</v>
      </c>
    </row>
    <row r="2562" spans="1:25" x14ac:dyDescent="0.25">
      <c r="A2562" t="s">
        <v>190</v>
      </c>
      <c r="B2562">
        <v>361.30599999999998</v>
      </c>
      <c r="C2562">
        <v>356.238</v>
      </c>
      <c r="D2562">
        <v>331.42700000000002</v>
      </c>
      <c r="E2562">
        <v>97.724199999999996</v>
      </c>
      <c r="F2562">
        <v>0</v>
      </c>
      <c r="G2562">
        <v>0.5</v>
      </c>
      <c r="H2562">
        <v>1</v>
      </c>
      <c r="I2562">
        <v>0</v>
      </c>
    </row>
    <row r="2563" spans="1:25" x14ac:dyDescent="0.25">
      <c r="A2563" t="s">
        <v>190</v>
      </c>
      <c r="B2563">
        <v>359.26100000000002</v>
      </c>
      <c r="C2563">
        <v>354.14499999999998</v>
      </c>
      <c r="D2563">
        <v>330.767</v>
      </c>
      <c r="E2563">
        <v>97.718400000000003</v>
      </c>
      <c r="F2563">
        <v>0</v>
      </c>
      <c r="G2563">
        <v>0.5</v>
      </c>
      <c r="H2563">
        <v>1</v>
      </c>
      <c r="I2563">
        <v>0</v>
      </c>
    </row>
    <row r="2564" spans="1:25" x14ac:dyDescent="0.25">
      <c r="A2564" t="s">
        <v>190</v>
      </c>
      <c r="B2564">
        <v>359.18599999999998</v>
      </c>
      <c r="C2564">
        <v>353.923</v>
      </c>
      <c r="D2564">
        <v>330.69799999999998</v>
      </c>
      <c r="E2564">
        <v>97.682500000000005</v>
      </c>
      <c r="F2564">
        <v>0</v>
      </c>
      <c r="G2564">
        <v>0.5</v>
      </c>
      <c r="H2564">
        <v>1</v>
      </c>
      <c r="I2564">
        <v>0</v>
      </c>
    </row>
    <row r="2565" spans="1:25" x14ac:dyDescent="0.25">
      <c r="A2565" t="s">
        <v>190</v>
      </c>
      <c r="B2565">
        <v>359.88600000000002</v>
      </c>
      <c r="C2565">
        <v>354.536</v>
      </c>
      <c r="D2565">
        <v>331.12200000000001</v>
      </c>
      <c r="E2565">
        <v>97.674800000000005</v>
      </c>
      <c r="F2565">
        <v>0</v>
      </c>
      <c r="G2565">
        <v>0.5</v>
      </c>
      <c r="H2565">
        <v>1</v>
      </c>
      <c r="I2565">
        <v>0</v>
      </c>
    </row>
    <row r="2566" spans="1:25" x14ac:dyDescent="0.25">
      <c r="A2566" t="s">
        <v>190</v>
      </c>
      <c r="B2566">
        <v>362.60700000000003</v>
      </c>
      <c r="C2566">
        <v>357.51799999999997</v>
      </c>
      <c r="D2566">
        <v>331.96899999999999</v>
      </c>
      <c r="E2566">
        <v>97.712000000000003</v>
      </c>
      <c r="F2566">
        <v>0</v>
      </c>
      <c r="G2566">
        <v>0.5</v>
      </c>
      <c r="H2566">
        <v>1</v>
      </c>
      <c r="I2566">
        <v>0</v>
      </c>
    </row>
    <row r="2567" spans="1:25" x14ac:dyDescent="0.25">
      <c r="A2567" t="s">
        <v>190</v>
      </c>
      <c r="B2567">
        <v>368.82</v>
      </c>
      <c r="C2567">
        <v>363.38900000000001</v>
      </c>
      <c r="D2567">
        <v>332.48599999999999</v>
      </c>
      <c r="E2567">
        <v>97.687100000000001</v>
      </c>
      <c r="F2567">
        <v>0</v>
      </c>
      <c r="G2567">
        <v>0.5</v>
      </c>
      <c r="H2567">
        <v>1</v>
      </c>
      <c r="I2567">
        <v>0</v>
      </c>
    </row>
    <row r="2568" spans="1:25" x14ac:dyDescent="0.25">
      <c r="A2568" t="s">
        <v>190</v>
      </c>
      <c r="B2568">
        <v>363.839</v>
      </c>
      <c r="C2568">
        <v>358.66199999999998</v>
      </c>
      <c r="D2568">
        <v>332.75400000000002</v>
      </c>
      <c r="E2568">
        <v>97.694699999999997</v>
      </c>
      <c r="F2568">
        <v>0</v>
      </c>
      <c r="G2568">
        <v>0.5</v>
      </c>
      <c r="H2568">
        <v>1</v>
      </c>
      <c r="I2568">
        <v>0</v>
      </c>
    </row>
    <row r="2569" spans="1:25" x14ac:dyDescent="0.25">
      <c r="A2569" t="s">
        <v>190</v>
      </c>
      <c r="B2569">
        <v>369.024</v>
      </c>
      <c r="C2569">
        <v>363.92200000000003</v>
      </c>
      <c r="D2569">
        <v>332.80700000000002</v>
      </c>
      <c r="E2569">
        <v>97.765600000000006</v>
      </c>
      <c r="F2569">
        <v>0</v>
      </c>
      <c r="G2569">
        <v>0.5</v>
      </c>
      <c r="H2569">
        <v>1</v>
      </c>
      <c r="I2569">
        <v>0</v>
      </c>
    </row>
    <row r="2570" spans="1:25" x14ac:dyDescent="0.25">
      <c r="A2570" t="s">
        <v>190</v>
      </c>
      <c r="B2570">
        <v>362.49099999999999</v>
      </c>
      <c r="C2570">
        <v>357.404</v>
      </c>
      <c r="D2570">
        <v>331.56799999999998</v>
      </c>
      <c r="E2570">
        <v>97.676500000000004</v>
      </c>
      <c r="F2570">
        <v>0</v>
      </c>
      <c r="G2570">
        <v>0.5</v>
      </c>
      <c r="H2570">
        <v>1</v>
      </c>
      <c r="I2570">
        <v>0</v>
      </c>
    </row>
    <row r="2571" spans="1:25" x14ac:dyDescent="0.25">
      <c r="A2571" t="s">
        <v>190</v>
      </c>
      <c r="B2571">
        <v>363.59500000000003</v>
      </c>
      <c r="C2571">
        <v>358.33</v>
      </c>
      <c r="D2571">
        <v>330.90300000000002</v>
      </c>
      <c r="E2571">
        <v>97.657899999999998</v>
      </c>
      <c r="F2571">
        <v>0</v>
      </c>
      <c r="G2571">
        <v>0.5</v>
      </c>
      <c r="H2571">
        <v>1</v>
      </c>
      <c r="I2571">
        <v>0</v>
      </c>
    </row>
    <row r="2572" spans="1:25" x14ac:dyDescent="0.25">
      <c r="A2572" t="s">
        <v>190</v>
      </c>
      <c r="B2572">
        <v>365.65899999999999</v>
      </c>
      <c r="C2572">
        <v>360.48</v>
      </c>
      <c r="D2572">
        <v>331.76299999999998</v>
      </c>
      <c r="E2572">
        <v>97.782200000000003</v>
      </c>
      <c r="F2572">
        <v>0</v>
      </c>
      <c r="G2572">
        <v>0.5</v>
      </c>
      <c r="H2572">
        <v>1</v>
      </c>
      <c r="I2572">
        <v>0</v>
      </c>
    </row>
    <row r="2573" spans="1:25" x14ac:dyDescent="0.25">
      <c r="A2573" t="s">
        <v>190</v>
      </c>
      <c r="B2573">
        <v>359.173</v>
      </c>
      <c r="C2573">
        <v>353.87</v>
      </c>
      <c r="D2573">
        <v>330.54399999999998</v>
      </c>
      <c r="E2573">
        <v>97.710899999999995</v>
      </c>
      <c r="F2573">
        <v>0</v>
      </c>
      <c r="G2573">
        <v>0.5</v>
      </c>
      <c r="H2573">
        <v>1</v>
      </c>
      <c r="I2573">
        <v>0</v>
      </c>
    </row>
    <row r="2574" spans="1:25" x14ac:dyDescent="0.25">
      <c r="A2574" t="s">
        <v>190</v>
      </c>
      <c r="B2574">
        <v>359.25299999999999</v>
      </c>
      <c r="C2574">
        <v>354.024</v>
      </c>
      <c r="D2574">
        <v>331.05</v>
      </c>
      <c r="E2574">
        <v>97.774600000000007</v>
      </c>
      <c r="F2574">
        <v>0</v>
      </c>
      <c r="G2574">
        <v>0.5</v>
      </c>
      <c r="H2574">
        <v>1</v>
      </c>
      <c r="I2574">
        <v>0</v>
      </c>
    </row>
    <row r="2575" spans="1:25" x14ac:dyDescent="0.25">
      <c r="A2575" t="s">
        <v>190</v>
      </c>
      <c r="B2575">
        <v>366.30200000000002</v>
      </c>
      <c r="C2575">
        <v>361.21800000000002</v>
      </c>
      <c r="D2575">
        <v>331.52</v>
      </c>
      <c r="E2575">
        <v>97.732399999999998</v>
      </c>
      <c r="F2575">
        <v>0</v>
      </c>
      <c r="G2575">
        <v>0.5</v>
      </c>
      <c r="H2575">
        <v>1</v>
      </c>
      <c r="I2575">
        <v>0</v>
      </c>
      <c r="R2575" t="s">
        <v>69</v>
      </c>
      <c r="U2575" t="s">
        <v>68</v>
      </c>
      <c r="X2575" t="s">
        <v>66</v>
      </c>
    </row>
    <row r="2576" spans="1:25" x14ac:dyDescent="0.25">
      <c r="A2576" t="s">
        <v>190</v>
      </c>
      <c r="B2576">
        <v>361.4</v>
      </c>
      <c r="C2576">
        <v>356.245</v>
      </c>
      <c r="D2576">
        <v>330.26499999999999</v>
      </c>
      <c r="E2576">
        <v>97.720399999999998</v>
      </c>
      <c r="F2576">
        <v>0</v>
      </c>
      <c r="G2576">
        <v>0.5</v>
      </c>
      <c r="H2576">
        <v>1</v>
      </c>
      <c r="I2576">
        <v>0</v>
      </c>
      <c r="R2576">
        <f>AVERAGE(B2527:B2576)</f>
        <v>366.97872000000001</v>
      </c>
      <c r="S2576">
        <f>AVERAGE(C2527:C2576)</f>
        <v>361.57839999999999</v>
      </c>
      <c r="U2576">
        <f>_xlfn.VAR.P(B2527:B2576)</f>
        <v>40.319984521599999</v>
      </c>
      <c r="V2576">
        <f>_xlfn.VAR.P(C2527:C2576)</f>
        <v>35.664972320000018</v>
      </c>
      <c r="X2576">
        <f>1.96*SQRT(U2576)/50</f>
        <v>0.24891223556762213</v>
      </c>
      <c r="Y2576">
        <f>1.96*SQRT(V2576)/50</f>
        <v>0.23410301806214467</v>
      </c>
    </row>
    <row r="2577" spans="1:9" x14ac:dyDescent="0.25">
      <c r="A2577" t="s">
        <v>190</v>
      </c>
      <c r="B2577">
        <v>18388.373299999999</v>
      </c>
      <c r="C2577" t="s">
        <v>36</v>
      </c>
    </row>
    <row r="2578" spans="1:9" x14ac:dyDescent="0.25">
      <c r="A2578" t="s">
        <v>191</v>
      </c>
      <c r="B2578">
        <v>495.65100000000001</v>
      </c>
      <c r="C2578">
        <v>490.34899999999999</v>
      </c>
      <c r="D2578">
        <v>466.947</v>
      </c>
      <c r="E2578">
        <v>145.90600000000001</v>
      </c>
      <c r="F2578">
        <v>0</v>
      </c>
      <c r="G2578">
        <v>1.23022E-3</v>
      </c>
      <c r="H2578">
        <v>0.99511499999999997</v>
      </c>
      <c r="I2578">
        <v>0</v>
      </c>
    </row>
    <row r="2579" spans="1:9" x14ac:dyDescent="0.25">
      <c r="A2579" t="s">
        <v>191</v>
      </c>
      <c r="B2579">
        <v>495.459</v>
      </c>
      <c r="C2579">
        <v>490.22</v>
      </c>
      <c r="D2579">
        <v>466.87799999999999</v>
      </c>
      <c r="E2579">
        <v>146.012</v>
      </c>
      <c r="F2579">
        <v>0</v>
      </c>
      <c r="G2579">
        <v>1.2414399999999999E-3</v>
      </c>
      <c r="H2579">
        <v>0.99511499999999997</v>
      </c>
      <c r="I2579">
        <v>0</v>
      </c>
    </row>
    <row r="2580" spans="1:9" x14ac:dyDescent="0.25">
      <c r="A2580" t="s">
        <v>191</v>
      </c>
      <c r="B2580">
        <v>497.89499999999998</v>
      </c>
      <c r="C2580">
        <v>492.63600000000002</v>
      </c>
      <c r="D2580">
        <v>467.68900000000002</v>
      </c>
      <c r="E2580">
        <v>146.50200000000001</v>
      </c>
      <c r="F2580">
        <v>0</v>
      </c>
      <c r="G2580">
        <v>1.23437E-3</v>
      </c>
      <c r="H2580">
        <v>0.995116</v>
      </c>
      <c r="I2580">
        <v>0</v>
      </c>
    </row>
    <row r="2581" spans="1:9" x14ac:dyDescent="0.25">
      <c r="A2581" t="s">
        <v>191</v>
      </c>
      <c r="B2581">
        <v>504.03100000000001</v>
      </c>
      <c r="C2581">
        <v>498.84100000000001</v>
      </c>
      <c r="D2581">
        <v>467.46199999999999</v>
      </c>
      <c r="E2581">
        <v>145.505</v>
      </c>
      <c r="F2581">
        <v>0</v>
      </c>
      <c r="G2581">
        <v>1.2991299999999999E-3</v>
      </c>
      <c r="H2581">
        <v>0.995116</v>
      </c>
      <c r="I2581">
        <v>0</v>
      </c>
    </row>
    <row r="2582" spans="1:9" x14ac:dyDescent="0.25">
      <c r="A2582" t="s">
        <v>191</v>
      </c>
      <c r="B2582">
        <v>495.44</v>
      </c>
      <c r="C2582">
        <v>490.12799999999999</v>
      </c>
      <c r="D2582">
        <v>466.91</v>
      </c>
      <c r="E2582">
        <v>145.80600000000001</v>
      </c>
      <c r="F2582">
        <v>0</v>
      </c>
      <c r="G2582">
        <v>1.23361E-3</v>
      </c>
      <c r="H2582">
        <v>0.995116</v>
      </c>
      <c r="I2582">
        <v>0</v>
      </c>
    </row>
    <row r="2583" spans="1:9" x14ac:dyDescent="0.25">
      <c r="A2583" t="s">
        <v>191</v>
      </c>
      <c r="B2583">
        <v>496.83</v>
      </c>
      <c r="C2583">
        <v>491.678</v>
      </c>
      <c r="D2583">
        <v>467.14800000000002</v>
      </c>
      <c r="E2583">
        <v>145.607</v>
      </c>
      <c r="F2583">
        <v>0</v>
      </c>
      <c r="G2583">
        <v>1.24872E-3</v>
      </c>
      <c r="H2583">
        <v>0.99511499999999997</v>
      </c>
      <c r="I2583">
        <v>0</v>
      </c>
    </row>
    <row r="2584" spans="1:9" x14ac:dyDescent="0.25">
      <c r="A2584" t="s">
        <v>191</v>
      </c>
      <c r="B2584">
        <v>512.29200000000003</v>
      </c>
      <c r="C2584">
        <v>502.59300000000002</v>
      </c>
      <c r="D2584">
        <v>473.49099999999999</v>
      </c>
      <c r="E2584">
        <v>148.346</v>
      </c>
      <c r="F2584">
        <v>0</v>
      </c>
      <c r="G2584">
        <v>1.3343999999999999E-3</v>
      </c>
      <c r="H2584">
        <v>0.995116</v>
      </c>
      <c r="I2584">
        <v>0</v>
      </c>
    </row>
    <row r="2585" spans="1:9" x14ac:dyDescent="0.25">
      <c r="A2585" t="s">
        <v>191</v>
      </c>
      <c r="B2585">
        <v>495.17099999999999</v>
      </c>
      <c r="C2585">
        <v>490.06900000000002</v>
      </c>
      <c r="D2585">
        <v>467.05099999999999</v>
      </c>
      <c r="E2585">
        <v>145.83799999999999</v>
      </c>
      <c r="F2585">
        <v>0</v>
      </c>
      <c r="G2585">
        <v>1.2318299999999999E-3</v>
      </c>
      <c r="H2585">
        <v>0.995116</v>
      </c>
      <c r="I2585">
        <v>0</v>
      </c>
    </row>
    <row r="2586" spans="1:9" x14ac:dyDescent="0.25">
      <c r="A2586" t="s">
        <v>191</v>
      </c>
      <c r="B2586">
        <v>494.52</v>
      </c>
      <c r="C2586">
        <v>489.29300000000001</v>
      </c>
      <c r="D2586">
        <v>466.65899999999999</v>
      </c>
      <c r="E2586">
        <v>145.55099999999999</v>
      </c>
      <c r="F2586">
        <v>0</v>
      </c>
      <c r="G2586">
        <v>1.2471699999999999E-3</v>
      </c>
      <c r="H2586">
        <v>0.995116</v>
      </c>
      <c r="I2586">
        <v>0</v>
      </c>
    </row>
    <row r="2587" spans="1:9" x14ac:dyDescent="0.25">
      <c r="A2587" t="s">
        <v>191</v>
      </c>
      <c r="B2587">
        <v>496.971</v>
      </c>
      <c r="C2587">
        <v>491.87799999999999</v>
      </c>
      <c r="D2587">
        <v>467</v>
      </c>
      <c r="E2587">
        <v>145.77500000000001</v>
      </c>
      <c r="F2587">
        <v>0</v>
      </c>
      <c r="G2587">
        <v>1.23077E-3</v>
      </c>
      <c r="H2587">
        <v>0.995116</v>
      </c>
      <c r="I2587">
        <v>0</v>
      </c>
    </row>
    <row r="2588" spans="1:9" x14ac:dyDescent="0.25">
      <c r="A2588" t="s">
        <v>191</v>
      </c>
      <c r="B2588">
        <v>498.16300000000001</v>
      </c>
      <c r="C2588">
        <v>493.03500000000003</v>
      </c>
      <c r="D2588">
        <v>467.24200000000002</v>
      </c>
      <c r="E2588">
        <v>145.89699999999999</v>
      </c>
      <c r="F2588">
        <v>0</v>
      </c>
      <c r="G2588">
        <v>1.2309300000000001E-3</v>
      </c>
      <c r="H2588">
        <v>0.99511499999999997</v>
      </c>
      <c r="I2588">
        <v>0</v>
      </c>
    </row>
    <row r="2589" spans="1:9" x14ac:dyDescent="0.25">
      <c r="A2589" t="s">
        <v>191</v>
      </c>
      <c r="B2589">
        <v>497.411</v>
      </c>
      <c r="C2589">
        <v>492.34199999999998</v>
      </c>
      <c r="D2589">
        <v>467.71100000000001</v>
      </c>
      <c r="E2589">
        <v>146.048</v>
      </c>
      <c r="F2589">
        <v>0</v>
      </c>
      <c r="G2589">
        <v>1.23168E-3</v>
      </c>
      <c r="H2589">
        <v>0.995116</v>
      </c>
      <c r="I2589">
        <v>0</v>
      </c>
    </row>
    <row r="2590" spans="1:9" x14ac:dyDescent="0.25">
      <c r="A2590" t="s">
        <v>191</v>
      </c>
      <c r="B2590">
        <v>496.995</v>
      </c>
      <c r="C2590">
        <v>491.84399999999999</v>
      </c>
      <c r="D2590">
        <v>466.98200000000003</v>
      </c>
      <c r="E2590">
        <v>145.88399999999999</v>
      </c>
      <c r="F2590">
        <v>0</v>
      </c>
      <c r="G2590">
        <v>1.23101E-3</v>
      </c>
      <c r="H2590">
        <v>0.995116</v>
      </c>
      <c r="I2590">
        <v>0</v>
      </c>
    </row>
    <row r="2591" spans="1:9" x14ac:dyDescent="0.25">
      <c r="A2591" t="s">
        <v>191</v>
      </c>
      <c r="B2591">
        <v>496.60700000000003</v>
      </c>
      <c r="C2591">
        <v>491.375</v>
      </c>
      <c r="D2591">
        <v>467.00099999999998</v>
      </c>
      <c r="E2591">
        <v>146.09700000000001</v>
      </c>
      <c r="F2591">
        <v>0</v>
      </c>
      <c r="G2591">
        <v>1.35312E-3</v>
      </c>
      <c r="H2591">
        <v>0.995116</v>
      </c>
      <c r="I2591">
        <v>0</v>
      </c>
    </row>
    <row r="2592" spans="1:9" x14ac:dyDescent="0.25">
      <c r="A2592" t="s">
        <v>191</v>
      </c>
      <c r="B2592">
        <v>517.36699999999996</v>
      </c>
      <c r="C2592">
        <v>512</v>
      </c>
      <c r="D2592">
        <v>469.012</v>
      </c>
      <c r="E2592">
        <v>145.92500000000001</v>
      </c>
      <c r="F2592">
        <v>0</v>
      </c>
      <c r="G2592">
        <v>1.38353E-3</v>
      </c>
      <c r="H2592">
        <v>0.99511400000000005</v>
      </c>
      <c r="I2592">
        <v>0</v>
      </c>
    </row>
    <row r="2593" spans="1:9" x14ac:dyDescent="0.25">
      <c r="A2593" t="s">
        <v>191</v>
      </c>
      <c r="B2593">
        <v>511.30200000000002</v>
      </c>
      <c r="C2593">
        <v>505.81299999999999</v>
      </c>
      <c r="D2593">
        <v>468.411</v>
      </c>
      <c r="E2593">
        <v>145.62700000000001</v>
      </c>
      <c r="F2593">
        <v>0</v>
      </c>
      <c r="G2593">
        <v>1.94162E-3</v>
      </c>
      <c r="H2593">
        <v>0.995116</v>
      </c>
      <c r="I2593">
        <v>0</v>
      </c>
    </row>
    <row r="2594" spans="1:9" x14ac:dyDescent="0.25">
      <c r="A2594" t="s">
        <v>191</v>
      </c>
      <c r="B2594">
        <v>516.26900000000001</v>
      </c>
      <c r="C2594">
        <v>511.17500000000001</v>
      </c>
      <c r="D2594">
        <v>469.41</v>
      </c>
      <c r="E2594">
        <v>145.703</v>
      </c>
      <c r="F2594">
        <v>0</v>
      </c>
      <c r="G2594">
        <v>1.3638000000000001E-3</v>
      </c>
      <c r="H2594">
        <v>0.995116</v>
      </c>
      <c r="I2594">
        <v>0</v>
      </c>
    </row>
    <row r="2595" spans="1:9" x14ac:dyDescent="0.25">
      <c r="A2595" t="s">
        <v>191</v>
      </c>
      <c r="B2595">
        <v>514.822</v>
      </c>
      <c r="C2595">
        <v>509.596</v>
      </c>
      <c r="D2595">
        <v>469.28100000000001</v>
      </c>
      <c r="E2595">
        <v>146.01300000000001</v>
      </c>
      <c r="F2595">
        <v>0</v>
      </c>
      <c r="G2595">
        <v>1.4883400000000001E-3</v>
      </c>
      <c r="H2595">
        <v>0.995116</v>
      </c>
      <c r="I2595">
        <v>0</v>
      </c>
    </row>
    <row r="2596" spans="1:9" x14ac:dyDescent="0.25">
      <c r="A2596" t="s">
        <v>191</v>
      </c>
      <c r="B2596">
        <v>500.05700000000002</v>
      </c>
      <c r="C2596">
        <v>494.72899999999998</v>
      </c>
      <c r="D2596">
        <v>467.101</v>
      </c>
      <c r="E2596">
        <v>145.93100000000001</v>
      </c>
      <c r="F2596">
        <v>0</v>
      </c>
      <c r="G2596">
        <v>1.64492E-3</v>
      </c>
      <c r="H2596">
        <v>0.995116</v>
      </c>
      <c r="I2596">
        <v>0</v>
      </c>
    </row>
    <row r="2597" spans="1:9" x14ac:dyDescent="0.25">
      <c r="A2597" t="s">
        <v>191</v>
      </c>
      <c r="B2597">
        <v>512.04499999999996</v>
      </c>
      <c r="C2597">
        <v>506.78500000000003</v>
      </c>
      <c r="D2597">
        <v>469.58499999999998</v>
      </c>
      <c r="E2597">
        <v>145.92699999999999</v>
      </c>
      <c r="F2597">
        <v>0</v>
      </c>
      <c r="G2597">
        <v>1.23138E-3</v>
      </c>
      <c r="H2597">
        <v>0.995116</v>
      </c>
      <c r="I2597">
        <v>0</v>
      </c>
    </row>
    <row r="2598" spans="1:9" x14ac:dyDescent="0.25">
      <c r="A2598" t="s">
        <v>191</v>
      </c>
      <c r="B2598">
        <v>510.45499999999998</v>
      </c>
      <c r="C2598">
        <v>504.733</v>
      </c>
      <c r="D2598">
        <v>468.49400000000003</v>
      </c>
      <c r="E2598">
        <v>146.09399999999999</v>
      </c>
      <c r="F2598">
        <v>0</v>
      </c>
      <c r="G2598">
        <v>1.2526200000000001E-3</v>
      </c>
      <c r="H2598">
        <v>0.99511499999999997</v>
      </c>
      <c r="I2598">
        <v>0</v>
      </c>
    </row>
    <row r="2599" spans="1:9" x14ac:dyDescent="0.25">
      <c r="A2599" t="s">
        <v>191</v>
      </c>
      <c r="B2599">
        <v>513.44399999999996</v>
      </c>
      <c r="C2599">
        <v>508.07600000000002</v>
      </c>
      <c r="D2599">
        <v>469.11599999999999</v>
      </c>
      <c r="E2599">
        <v>145.76499999999999</v>
      </c>
      <c r="F2599">
        <v>0</v>
      </c>
      <c r="G2599">
        <v>1.2300799999999999E-3</v>
      </c>
      <c r="H2599">
        <v>0.995116</v>
      </c>
      <c r="I2599">
        <v>0</v>
      </c>
    </row>
    <row r="2600" spans="1:9" x14ac:dyDescent="0.25">
      <c r="A2600" t="s">
        <v>191</v>
      </c>
      <c r="B2600">
        <v>502.16199999999998</v>
      </c>
      <c r="C2600">
        <v>496.911</v>
      </c>
      <c r="D2600">
        <v>467.86</v>
      </c>
      <c r="E2600">
        <v>146.38</v>
      </c>
      <c r="F2600">
        <v>0</v>
      </c>
      <c r="G2600">
        <v>1.2328300000000001E-3</v>
      </c>
      <c r="H2600">
        <v>0.995116</v>
      </c>
      <c r="I2600">
        <v>0</v>
      </c>
    </row>
    <row r="2601" spans="1:9" x14ac:dyDescent="0.25">
      <c r="A2601" t="s">
        <v>191</v>
      </c>
      <c r="B2601">
        <v>516.56600000000003</v>
      </c>
      <c r="C2601">
        <v>511.33</v>
      </c>
      <c r="D2601">
        <v>472.93099999999998</v>
      </c>
      <c r="E2601">
        <v>148.33600000000001</v>
      </c>
      <c r="F2601">
        <v>0</v>
      </c>
      <c r="G2601">
        <v>1.4038500000000001E-3</v>
      </c>
      <c r="H2601">
        <v>0.99511499999999997</v>
      </c>
      <c r="I2601">
        <v>0</v>
      </c>
    </row>
    <row r="2602" spans="1:9" x14ac:dyDescent="0.25">
      <c r="A2602" t="s">
        <v>191</v>
      </c>
      <c r="B2602">
        <v>497.81900000000002</v>
      </c>
      <c r="C2602">
        <v>492.52699999999999</v>
      </c>
      <c r="D2602">
        <v>467.55200000000002</v>
      </c>
      <c r="E2602">
        <v>146.06800000000001</v>
      </c>
      <c r="F2602">
        <v>0</v>
      </c>
      <c r="G2602">
        <v>1.2323099999999999E-3</v>
      </c>
      <c r="H2602">
        <v>0.995116</v>
      </c>
      <c r="I2602">
        <v>0</v>
      </c>
    </row>
    <row r="2603" spans="1:9" x14ac:dyDescent="0.25">
      <c r="A2603" t="s">
        <v>191</v>
      </c>
      <c r="B2603">
        <v>500.447</v>
      </c>
      <c r="C2603">
        <v>495.22199999999998</v>
      </c>
      <c r="D2603">
        <v>467.83</v>
      </c>
      <c r="E2603">
        <v>145.71</v>
      </c>
      <c r="F2603">
        <v>0</v>
      </c>
      <c r="G2603">
        <v>1.32321E-3</v>
      </c>
      <c r="H2603">
        <v>0.995116</v>
      </c>
      <c r="I2603">
        <v>0</v>
      </c>
    </row>
    <row r="2604" spans="1:9" x14ac:dyDescent="0.25">
      <c r="A2604" t="s">
        <v>191</v>
      </c>
      <c r="B2604">
        <v>506.57100000000003</v>
      </c>
      <c r="C2604">
        <v>501.23700000000002</v>
      </c>
      <c r="D2604">
        <v>468.45299999999997</v>
      </c>
      <c r="E2604">
        <v>145.80600000000001</v>
      </c>
      <c r="F2604">
        <v>0</v>
      </c>
      <c r="G2604">
        <v>1.6109799999999999E-3</v>
      </c>
      <c r="H2604">
        <v>0.99511499999999997</v>
      </c>
      <c r="I2604">
        <v>0</v>
      </c>
    </row>
    <row r="2605" spans="1:9" x14ac:dyDescent="0.25">
      <c r="A2605" t="s">
        <v>191</v>
      </c>
      <c r="B2605">
        <v>515.97299999999996</v>
      </c>
      <c r="C2605">
        <v>505.99299999999999</v>
      </c>
      <c r="D2605">
        <v>476.28899999999999</v>
      </c>
      <c r="E2605">
        <v>149.21799999999999</v>
      </c>
      <c r="F2605">
        <v>0</v>
      </c>
      <c r="G2605">
        <v>1.23401E-3</v>
      </c>
      <c r="H2605">
        <v>0.995116</v>
      </c>
      <c r="I2605">
        <v>0</v>
      </c>
    </row>
    <row r="2606" spans="1:9" x14ac:dyDescent="0.25">
      <c r="A2606" t="s">
        <v>191</v>
      </c>
      <c r="B2606">
        <v>499.93200000000002</v>
      </c>
      <c r="C2606">
        <v>494.72399999999999</v>
      </c>
      <c r="D2606">
        <v>468.85399999999998</v>
      </c>
      <c r="E2606">
        <v>146.298</v>
      </c>
      <c r="F2606">
        <v>0</v>
      </c>
      <c r="G2606">
        <v>1.2322100000000001E-3</v>
      </c>
      <c r="H2606">
        <v>0.995116</v>
      </c>
      <c r="I2606">
        <v>0</v>
      </c>
    </row>
    <row r="2607" spans="1:9" x14ac:dyDescent="0.25">
      <c r="A2607" t="s">
        <v>191</v>
      </c>
      <c r="B2607">
        <v>502.221</v>
      </c>
      <c r="C2607">
        <v>497.053</v>
      </c>
      <c r="D2607">
        <v>469.71699999999998</v>
      </c>
      <c r="E2607">
        <v>147.09899999999999</v>
      </c>
      <c r="F2607">
        <v>0</v>
      </c>
      <c r="G2607">
        <v>1.33518E-3</v>
      </c>
      <c r="H2607">
        <v>0.99511499999999997</v>
      </c>
      <c r="I2607">
        <v>0</v>
      </c>
    </row>
    <row r="2608" spans="1:9" x14ac:dyDescent="0.25">
      <c r="A2608" t="s">
        <v>191</v>
      </c>
      <c r="B2608">
        <v>498.75</v>
      </c>
      <c r="C2608">
        <v>493.61399999999998</v>
      </c>
      <c r="D2608">
        <v>469.02600000000001</v>
      </c>
      <c r="E2608">
        <v>146.446</v>
      </c>
      <c r="F2608">
        <v>0</v>
      </c>
      <c r="G2608">
        <v>1.2405999999999999E-3</v>
      </c>
      <c r="H2608">
        <v>0.995116</v>
      </c>
      <c r="I2608">
        <v>0</v>
      </c>
    </row>
    <row r="2609" spans="1:9" x14ac:dyDescent="0.25">
      <c r="A2609" t="s">
        <v>191</v>
      </c>
      <c r="B2609">
        <v>500.14699999999999</v>
      </c>
      <c r="C2609">
        <v>495.005</v>
      </c>
      <c r="D2609">
        <v>467.73599999999999</v>
      </c>
      <c r="E2609">
        <v>145.72800000000001</v>
      </c>
      <c r="F2609">
        <v>0</v>
      </c>
      <c r="G2609">
        <v>1.2317599999999999E-3</v>
      </c>
      <c r="H2609">
        <v>0.995116</v>
      </c>
      <c r="I2609">
        <v>0</v>
      </c>
    </row>
    <row r="2610" spans="1:9" x14ac:dyDescent="0.25">
      <c r="A2610" t="s">
        <v>191</v>
      </c>
      <c r="B2610">
        <v>497.48700000000002</v>
      </c>
      <c r="C2610">
        <v>492.25299999999999</v>
      </c>
      <c r="D2610">
        <v>468.36700000000002</v>
      </c>
      <c r="E2610">
        <v>145.90600000000001</v>
      </c>
      <c r="F2610">
        <v>0</v>
      </c>
      <c r="G2610">
        <v>1.3345399999999999E-3</v>
      </c>
      <c r="H2610">
        <v>0.995116</v>
      </c>
      <c r="I2610">
        <v>0</v>
      </c>
    </row>
    <row r="2611" spans="1:9" x14ac:dyDescent="0.25">
      <c r="A2611" t="s">
        <v>191</v>
      </c>
      <c r="B2611">
        <v>497.76900000000001</v>
      </c>
      <c r="C2611">
        <v>492.64</v>
      </c>
      <c r="D2611">
        <v>469.31700000000001</v>
      </c>
      <c r="E2611">
        <v>147.221</v>
      </c>
      <c r="F2611">
        <v>0</v>
      </c>
      <c r="G2611">
        <v>1.32186E-3</v>
      </c>
      <c r="H2611">
        <v>0.995116</v>
      </c>
      <c r="I2611">
        <v>0</v>
      </c>
    </row>
    <row r="2612" spans="1:9" x14ac:dyDescent="0.25">
      <c r="A2612" t="s">
        <v>191</v>
      </c>
      <c r="B2612">
        <v>500.46800000000002</v>
      </c>
      <c r="C2612">
        <v>495.06700000000001</v>
      </c>
      <c r="D2612">
        <v>467.46600000000001</v>
      </c>
      <c r="E2612">
        <v>146.33799999999999</v>
      </c>
      <c r="F2612">
        <v>0</v>
      </c>
      <c r="G2612">
        <v>1.4334899999999999E-3</v>
      </c>
      <c r="H2612">
        <v>0.995116</v>
      </c>
      <c r="I2612">
        <v>0</v>
      </c>
    </row>
    <row r="2613" spans="1:9" x14ac:dyDescent="0.25">
      <c r="A2613" t="s">
        <v>191</v>
      </c>
      <c r="B2613">
        <v>495.02499999999998</v>
      </c>
      <c r="C2613">
        <v>489.798</v>
      </c>
      <c r="D2613">
        <v>466.70699999999999</v>
      </c>
      <c r="E2613">
        <v>145.77699999999999</v>
      </c>
      <c r="F2613">
        <v>0</v>
      </c>
      <c r="G2613">
        <v>1.2314699999999999E-3</v>
      </c>
      <c r="H2613">
        <v>0.995116</v>
      </c>
      <c r="I2613">
        <v>0</v>
      </c>
    </row>
    <row r="2614" spans="1:9" x14ac:dyDescent="0.25">
      <c r="A2614" t="s">
        <v>191</v>
      </c>
      <c r="B2614">
        <v>495.97800000000001</v>
      </c>
      <c r="C2614">
        <v>490.74</v>
      </c>
      <c r="D2614">
        <v>466.93900000000002</v>
      </c>
      <c r="E2614">
        <v>145.666</v>
      </c>
      <c r="F2614">
        <v>0</v>
      </c>
      <c r="G2614">
        <v>1.2469499999999999E-3</v>
      </c>
      <c r="H2614">
        <v>0.99511499999999997</v>
      </c>
      <c r="I2614">
        <v>0</v>
      </c>
    </row>
    <row r="2615" spans="1:9" x14ac:dyDescent="0.25">
      <c r="A2615" t="s">
        <v>191</v>
      </c>
      <c r="B2615">
        <v>497.87299999999999</v>
      </c>
      <c r="C2615">
        <v>492.79</v>
      </c>
      <c r="D2615">
        <v>468.45600000000002</v>
      </c>
      <c r="E2615">
        <v>147.15199999999999</v>
      </c>
      <c r="F2615">
        <v>0</v>
      </c>
      <c r="G2615">
        <v>1.23185E-3</v>
      </c>
      <c r="H2615">
        <v>0.995116</v>
      </c>
      <c r="I2615">
        <v>0</v>
      </c>
    </row>
    <row r="2616" spans="1:9" x14ac:dyDescent="0.25">
      <c r="A2616" t="s">
        <v>191</v>
      </c>
      <c r="B2616">
        <v>497.71100000000001</v>
      </c>
      <c r="C2616">
        <v>492.38600000000002</v>
      </c>
      <c r="D2616">
        <v>466.964</v>
      </c>
      <c r="E2616">
        <v>146.11799999999999</v>
      </c>
      <c r="F2616">
        <v>0</v>
      </c>
      <c r="G2616">
        <v>1.40785E-3</v>
      </c>
      <c r="H2616">
        <v>0.99511499999999997</v>
      </c>
      <c r="I2616">
        <v>0</v>
      </c>
    </row>
    <row r="2617" spans="1:9" x14ac:dyDescent="0.25">
      <c r="A2617" t="s">
        <v>191</v>
      </c>
      <c r="B2617">
        <v>501.55099999999999</v>
      </c>
      <c r="C2617">
        <v>496.41</v>
      </c>
      <c r="D2617">
        <v>467.82600000000002</v>
      </c>
      <c r="E2617">
        <v>145.89400000000001</v>
      </c>
      <c r="F2617">
        <v>0</v>
      </c>
      <c r="G2617">
        <v>1.2306400000000001E-3</v>
      </c>
      <c r="H2617">
        <v>0.99511499999999997</v>
      </c>
      <c r="I2617">
        <v>0</v>
      </c>
    </row>
    <row r="2618" spans="1:9" x14ac:dyDescent="0.25">
      <c r="A2618" t="s">
        <v>191</v>
      </c>
      <c r="B2618">
        <v>496.60199999999998</v>
      </c>
      <c r="C2618">
        <v>491.346</v>
      </c>
      <c r="D2618">
        <v>466.94499999999999</v>
      </c>
      <c r="E2618">
        <v>145.70400000000001</v>
      </c>
      <c r="F2618">
        <v>0</v>
      </c>
      <c r="G2618">
        <v>1.73226E-3</v>
      </c>
      <c r="H2618">
        <v>0.99511499999999997</v>
      </c>
      <c r="I2618">
        <v>0</v>
      </c>
    </row>
    <row r="2619" spans="1:9" x14ac:dyDescent="0.25">
      <c r="A2619" t="s">
        <v>191</v>
      </c>
      <c r="B2619">
        <v>496.73399999999998</v>
      </c>
      <c r="C2619">
        <v>491.43900000000002</v>
      </c>
      <c r="D2619">
        <v>467.46600000000001</v>
      </c>
      <c r="E2619">
        <v>146.26</v>
      </c>
      <c r="F2619">
        <v>0</v>
      </c>
      <c r="G2619">
        <v>1.23386E-3</v>
      </c>
      <c r="H2619">
        <v>0.995116</v>
      </c>
      <c r="I2619">
        <v>0</v>
      </c>
    </row>
    <row r="2620" spans="1:9" x14ac:dyDescent="0.25">
      <c r="A2620" t="s">
        <v>191</v>
      </c>
      <c r="B2620">
        <v>493.863</v>
      </c>
      <c r="C2620">
        <v>488.35599999999999</v>
      </c>
      <c r="D2620">
        <v>466.02100000000002</v>
      </c>
      <c r="E2620">
        <v>145.37</v>
      </c>
      <c r="F2620">
        <v>0</v>
      </c>
      <c r="G2620">
        <v>1.2305899999999999E-3</v>
      </c>
      <c r="H2620">
        <v>0.995116</v>
      </c>
      <c r="I2620">
        <v>0</v>
      </c>
    </row>
    <row r="2621" spans="1:9" x14ac:dyDescent="0.25">
      <c r="A2621" t="s">
        <v>191</v>
      </c>
      <c r="B2621">
        <v>497.27800000000002</v>
      </c>
      <c r="C2621">
        <v>492.15800000000002</v>
      </c>
      <c r="D2621">
        <v>467.846</v>
      </c>
      <c r="E2621">
        <v>146.75200000000001</v>
      </c>
      <c r="F2621">
        <v>0</v>
      </c>
      <c r="G2621">
        <v>1.0856899999999999E-2</v>
      </c>
      <c r="H2621">
        <v>0.99511400000000005</v>
      </c>
      <c r="I2621">
        <v>0</v>
      </c>
    </row>
    <row r="2622" spans="1:9" x14ac:dyDescent="0.25">
      <c r="A2622" t="s">
        <v>191</v>
      </c>
      <c r="B2622">
        <v>511.53300000000002</v>
      </c>
      <c r="C2622">
        <v>506.52100000000002</v>
      </c>
      <c r="D2622">
        <v>478.13499999999999</v>
      </c>
      <c r="E2622">
        <v>150.39599999999999</v>
      </c>
      <c r="F2622">
        <v>0</v>
      </c>
      <c r="G2622">
        <v>1.34314E-3</v>
      </c>
      <c r="H2622">
        <v>0.995116</v>
      </c>
      <c r="I2622">
        <v>0</v>
      </c>
    </row>
    <row r="2623" spans="1:9" x14ac:dyDescent="0.25">
      <c r="A2623" t="s">
        <v>191</v>
      </c>
      <c r="B2623">
        <v>503.38200000000001</v>
      </c>
      <c r="C2623">
        <v>498.03699999999998</v>
      </c>
      <c r="D2623">
        <v>470.22500000000002</v>
      </c>
      <c r="E2623">
        <v>146.82400000000001</v>
      </c>
      <c r="F2623">
        <v>0</v>
      </c>
      <c r="G2623">
        <v>1.27188E-3</v>
      </c>
      <c r="H2623">
        <v>0.995116</v>
      </c>
      <c r="I2623">
        <v>0</v>
      </c>
    </row>
    <row r="2624" spans="1:9" x14ac:dyDescent="0.25">
      <c r="A2624" t="s">
        <v>191</v>
      </c>
      <c r="B2624">
        <v>525.48900000000003</v>
      </c>
      <c r="C2624">
        <v>508.04199999999997</v>
      </c>
      <c r="D2624">
        <v>479.35599999999999</v>
      </c>
      <c r="E2624">
        <v>153.08600000000001</v>
      </c>
      <c r="F2624">
        <v>0</v>
      </c>
      <c r="G2624">
        <v>1.7817600000000001E-3</v>
      </c>
      <c r="H2624">
        <v>0.99511499999999997</v>
      </c>
      <c r="I2624">
        <v>0</v>
      </c>
    </row>
    <row r="2625" spans="1:25" x14ac:dyDescent="0.25">
      <c r="A2625" t="s">
        <v>191</v>
      </c>
      <c r="B2625">
        <v>498.608</v>
      </c>
      <c r="C2625">
        <v>493.65300000000002</v>
      </c>
      <c r="D2625">
        <v>467.91199999999998</v>
      </c>
      <c r="E2625">
        <v>147.13900000000001</v>
      </c>
      <c r="F2625">
        <v>0</v>
      </c>
      <c r="G2625">
        <v>1.2590800000000001E-3</v>
      </c>
      <c r="H2625">
        <v>0.995116</v>
      </c>
      <c r="I2625">
        <v>0</v>
      </c>
    </row>
    <row r="2626" spans="1:25" x14ac:dyDescent="0.25">
      <c r="A2626" t="s">
        <v>191</v>
      </c>
      <c r="B2626">
        <v>499.16699999999997</v>
      </c>
      <c r="C2626">
        <v>494.00700000000001</v>
      </c>
      <c r="D2626">
        <v>468.05</v>
      </c>
      <c r="E2626">
        <v>146.654</v>
      </c>
      <c r="F2626">
        <v>0</v>
      </c>
      <c r="G2626">
        <v>1.2824100000000001E-3</v>
      </c>
      <c r="H2626">
        <v>0.995116</v>
      </c>
      <c r="I2626">
        <v>0</v>
      </c>
    </row>
    <row r="2627" spans="1:25" x14ac:dyDescent="0.25">
      <c r="A2627" t="s">
        <v>191</v>
      </c>
      <c r="B2627">
        <v>501.74200000000002</v>
      </c>
      <c r="C2627">
        <v>496.85199999999998</v>
      </c>
      <c r="D2627">
        <v>470.06700000000001</v>
      </c>
      <c r="E2627">
        <v>147.63</v>
      </c>
      <c r="F2627">
        <v>0</v>
      </c>
      <c r="G2627">
        <v>1.23018E-3</v>
      </c>
      <c r="H2627">
        <v>0.995116</v>
      </c>
      <c r="I2627">
        <v>0</v>
      </c>
    </row>
    <row r="2628" spans="1:25" x14ac:dyDescent="0.25">
      <c r="A2628" t="s">
        <v>191</v>
      </c>
      <c r="B2628">
        <v>498.827</v>
      </c>
      <c r="C2628">
        <v>493.887</v>
      </c>
      <c r="D2628">
        <v>466.952</v>
      </c>
      <c r="E2628">
        <v>145.79300000000001</v>
      </c>
      <c r="F2628">
        <v>0</v>
      </c>
      <c r="G2628">
        <v>1.23212E-3</v>
      </c>
      <c r="H2628">
        <v>0.995116</v>
      </c>
      <c r="I2628">
        <v>0</v>
      </c>
    </row>
    <row r="2629" spans="1:25" x14ac:dyDescent="0.25">
      <c r="A2629" t="s">
        <v>191</v>
      </c>
      <c r="B2629">
        <v>504.64600000000002</v>
      </c>
      <c r="C2629">
        <v>499.73</v>
      </c>
      <c r="D2629">
        <v>467.28100000000001</v>
      </c>
      <c r="E2629">
        <v>146.08699999999999</v>
      </c>
      <c r="F2629">
        <v>0</v>
      </c>
      <c r="G2629">
        <v>1.25424E-3</v>
      </c>
      <c r="H2629">
        <v>0.995116</v>
      </c>
      <c r="I2629">
        <v>0</v>
      </c>
    </row>
    <row r="2630" spans="1:25" x14ac:dyDescent="0.25">
      <c r="A2630" t="s">
        <v>191</v>
      </c>
      <c r="B2630">
        <v>510.43</v>
      </c>
      <c r="C2630">
        <v>501.13900000000001</v>
      </c>
      <c r="D2630">
        <v>467.541</v>
      </c>
      <c r="E2630">
        <v>146.13800000000001</v>
      </c>
      <c r="F2630">
        <v>0</v>
      </c>
      <c r="G2630">
        <v>1.2820500000000001E-3</v>
      </c>
      <c r="H2630">
        <v>0.99511499999999997</v>
      </c>
      <c r="I2630">
        <v>0</v>
      </c>
    </row>
    <row r="2631" spans="1:25" x14ac:dyDescent="0.25">
      <c r="A2631" t="s">
        <v>191</v>
      </c>
      <c r="B2631">
        <v>526.68200000000002</v>
      </c>
      <c r="C2631">
        <v>521.43799999999999</v>
      </c>
      <c r="D2631">
        <v>479.87</v>
      </c>
      <c r="E2631">
        <v>150.92099999999999</v>
      </c>
      <c r="F2631">
        <v>0</v>
      </c>
      <c r="G2631">
        <v>2.2902399999999998E-3</v>
      </c>
      <c r="H2631">
        <v>0.995116</v>
      </c>
      <c r="I2631">
        <v>0</v>
      </c>
      <c r="R2631" t="s">
        <v>69</v>
      </c>
      <c r="U2631" t="s">
        <v>68</v>
      </c>
      <c r="X2631" t="s">
        <v>66</v>
      </c>
    </row>
    <row r="2632" spans="1:25" x14ac:dyDescent="0.25">
      <c r="A2632" t="s">
        <v>191</v>
      </c>
      <c r="B2632">
        <v>516.66399999999999</v>
      </c>
      <c r="C2632">
        <v>511.654</v>
      </c>
      <c r="D2632">
        <v>472.13</v>
      </c>
      <c r="E2632">
        <v>147.625</v>
      </c>
      <c r="F2632">
        <v>0</v>
      </c>
      <c r="G2632">
        <v>1.23029E-3</v>
      </c>
      <c r="H2632">
        <v>0.995116</v>
      </c>
      <c r="I2632">
        <v>0</v>
      </c>
      <c r="R2632">
        <f>AVERAGE(B2583:B2632)</f>
        <v>503.73636000000005</v>
      </c>
      <c r="S2632">
        <f>AVERAGE(C2583:C2632)</f>
        <v>498.01945999999987</v>
      </c>
      <c r="U2632">
        <f>_xlfn.VAR.P(B2583:B2632)</f>
        <v>70.941614750400007</v>
      </c>
      <c r="V2632">
        <f>_xlfn.VAR.P(C2583:C2632)</f>
        <v>58.947839248399987</v>
      </c>
      <c r="X2632">
        <f>1.96*SQRT(U2632)/50</f>
        <v>0.33016923371212931</v>
      </c>
      <c r="Y2632">
        <f>1.96*SQRT(V2632)/50</f>
        <v>0.30096778515758354</v>
      </c>
    </row>
    <row r="2633" spans="1:25" x14ac:dyDescent="0.25">
      <c r="A2633" t="s">
        <v>192</v>
      </c>
      <c r="B2633">
        <v>25236.453399999999</v>
      </c>
      <c r="C2633" t="s">
        <v>36</v>
      </c>
    </row>
    <row r="2634" spans="1:25" x14ac:dyDescent="0.25">
      <c r="A2634" t="s">
        <v>193</v>
      </c>
      <c r="B2634">
        <v>528.58299999999997</v>
      </c>
      <c r="C2634">
        <v>523.19200000000001</v>
      </c>
      <c r="D2634">
        <v>482.988</v>
      </c>
      <c r="E2634">
        <v>153.92500000000001</v>
      </c>
      <c r="F2634">
        <v>0</v>
      </c>
      <c r="G2634">
        <v>1.3040199999999999E-3</v>
      </c>
      <c r="H2634">
        <v>0.995116</v>
      </c>
      <c r="I2634">
        <v>0</v>
      </c>
    </row>
    <row r="2635" spans="1:25" x14ac:dyDescent="0.25">
      <c r="A2635" t="s">
        <v>193</v>
      </c>
      <c r="B2635">
        <v>518.45299999999997</v>
      </c>
      <c r="C2635">
        <v>513.375</v>
      </c>
      <c r="D2635">
        <v>479.67500000000001</v>
      </c>
      <c r="E2635">
        <v>151.655</v>
      </c>
      <c r="F2635">
        <v>0</v>
      </c>
      <c r="G2635">
        <v>1.3798E-3</v>
      </c>
      <c r="H2635">
        <v>0.995116</v>
      </c>
      <c r="I2635">
        <v>0</v>
      </c>
    </row>
    <row r="2636" spans="1:25" x14ac:dyDescent="0.25">
      <c r="A2636" t="s">
        <v>193</v>
      </c>
      <c r="B2636">
        <v>524.59400000000005</v>
      </c>
      <c r="C2636">
        <v>519.26199999999994</v>
      </c>
      <c r="D2636">
        <v>484.77499999999998</v>
      </c>
      <c r="E2636">
        <v>153.428</v>
      </c>
      <c r="F2636">
        <v>0</v>
      </c>
      <c r="G2636">
        <v>1.31697E-3</v>
      </c>
      <c r="H2636">
        <v>0.995116</v>
      </c>
      <c r="I2636">
        <v>0</v>
      </c>
    </row>
    <row r="2637" spans="1:25" x14ac:dyDescent="0.25">
      <c r="A2637" t="s">
        <v>193</v>
      </c>
      <c r="B2637">
        <v>532.08900000000006</v>
      </c>
      <c r="C2637">
        <v>526.93499999999995</v>
      </c>
      <c r="D2637">
        <v>486.54500000000002</v>
      </c>
      <c r="E2637">
        <v>154.03399999999999</v>
      </c>
      <c r="F2637">
        <v>0</v>
      </c>
      <c r="G2637">
        <v>1.23992E-3</v>
      </c>
      <c r="H2637">
        <v>0.995116</v>
      </c>
      <c r="I2637">
        <v>0</v>
      </c>
    </row>
    <row r="2638" spans="1:25" x14ac:dyDescent="0.25">
      <c r="A2638" t="s">
        <v>193</v>
      </c>
      <c r="B2638">
        <v>530.5</v>
      </c>
      <c r="C2638">
        <v>525.221</v>
      </c>
      <c r="D2638">
        <v>485.16800000000001</v>
      </c>
      <c r="E2638">
        <v>153.66300000000001</v>
      </c>
      <c r="F2638">
        <v>0</v>
      </c>
      <c r="G2638">
        <v>1.3182199999999999E-3</v>
      </c>
      <c r="H2638">
        <v>0.995116</v>
      </c>
      <c r="I2638">
        <v>0</v>
      </c>
    </row>
    <row r="2639" spans="1:25" x14ac:dyDescent="0.25">
      <c r="A2639" t="s">
        <v>193</v>
      </c>
      <c r="B2639">
        <v>521.60500000000002</v>
      </c>
      <c r="C2639">
        <v>516.46</v>
      </c>
      <c r="D2639">
        <v>482.86399999999998</v>
      </c>
      <c r="E2639">
        <v>154.899</v>
      </c>
      <c r="F2639">
        <v>0</v>
      </c>
      <c r="G2639">
        <v>1.23343E-3</v>
      </c>
      <c r="H2639">
        <v>0.995116</v>
      </c>
      <c r="I2639">
        <v>0</v>
      </c>
    </row>
    <row r="2640" spans="1:25" x14ac:dyDescent="0.25">
      <c r="A2640" t="s">
        <v>193</v>
      </c>
      <c r="B2640">
        <v>515.40700000000004</v>
      </c>
      <c r="C2640">
        <v>510.18099999999998</v>
      </c>
      <c r="D2640">
        <v>484.07499999999999</v>
      </c>
      <c r="E2640">
        <v>154.809</v>
      </c>
      <c r="F2640">
        <v>0</v>
      </c>
      <c r="G2640">
        <v>1.2300499999999999E-3</v>
      </c>
      <c r="H2640">
        <v>0.99511499999999997</v>
      </c>
      <c r="I2640">
        <v>0</v>
      </c>
    </row>
    <row r="2641" spans="1:9" x14ac:dyDescent="0.25">
      <c r="A2641" t="s">
        <v>193</v>
      </c>
      <c r="B2641">
        <v>520.76900000000001</v>
      </c>
      <c r="C2641">
        <v>515.48</v>
      </c>
      <c r="D2641">
        <v>487.45</v>
      </c>
      <c r="E2641">
        <v>153.15700000000001</v>
      </c>
      <c r="F2641">
        <v>0</v>
      </c>
      <c r="G2641">
        <v>3.7492699999999999E-3</v>
      </c>
      <c r="H2641">
        <v>0.99511499999999997</v>
      </c>
      <c r="I2641">
        <v>0</v>
      </c>
    </row>
    <row r="2642" spans="1:9" x14ac:dyDescent="0.25">
      <c r="A2642" t="s">
        <v>193</v>
      </c>
      <c r="B2642">
        <v>514.096</v>
      </c>
      <c r="C2642">
        <v>509.01600000000002</v>
      </c>
      <c r="D2642">
        <v>482.77800000000002</v>
      </c>
      <c r="E2642">
        <v>153.81299999999999</v>
      </c>
      <c r="F2642">
        <v>0</v>
      </c>
      <c r="G2642">
        <v>1.29244E-3</v>
      </c>
      <c r="H2642">
        <v>0.995116</v>
      </c>
      <c r="I2642">
        <v>0</v>
      </c>
    </row>
    <row r="2643" spans="1:9" x14ac:dyDescent="0.25">
      <c r="A2643" t="s">
        <v>193</v>
      </c>
      <c r="B2643">
        <v>513.63699999999994</v>
      </c>
      <c r="C2643">
        <v>508.39699999999999</v>
      </c>
      <c r="D2643">
        <v>483.37</v>
      </c>
      <c r="E2643">
        <v>155.08199999999999</v>
      </c>
      <c r="F2643">
        <v>0</v>
      </c>
      <c r="G2643">
        <v>1.2364400000000001E-3</v>
      </c>
      <c r="H2643">
        <v>0.99511499999999997</v>
      </c>
      <c r="I2643">
        <v>0</v>
      </c>
    </row>
    <row r="2644" spans="1:9" x14ac:dyDescent="0.25">
      <c r="A2644" t="s">
        <v>193</v>
      </c>
      <c r="B2644">
        <v>522.72400000000005</v>
      </c>
      <c r="C2644">
        <v>517.65499999999997</v>
      </c>
      <c r="D2644">
        <v>486.17200000000003</v>
      </c>
      <c r="E2644">
        <v>152.529</v>
      </c>
      <c r="F2644">
        <v>0</v>
      </c>
      <c r="G2644">
        <v>1.2308E-3</v>
      </c>
      <c r="H2644">
        <v>0.995116</v>
      </c>
      <c r="I2644">
        <v>0</v>
      </c>
    </row>
    <row r="2645" spans="1:9" x14ac:dyDescent="0.25">
      <c r="A2645" t="s">
        <v>193</v>
      </c>
      <c r="B2645">
        <v>518.83000000000004</v>
      </c>
      <c r="C2645">
        <v>513.05999999999995</v>
      </c>
      <c r="D2645">
        <v>484.90499999999997</v>
      </c>
      <c r="E2645">
        <v>151.345</v>
      </c>
      <c r="F2645">
        <v>0</v>
      </c>
      <c r="G2645">
        <v>1.83376E-3</v>
      </c>
      <c r="H2645">
        <v>0.99511499999999997</v>
      </c>
      <c r="I2645">
        <v>0</v>
      </c>
    </row>
    <row r="2646" spans="1:9" x14ac:dyDescent="0.25">
      <c r="A2646" t="s">
        <v>193</v>
      </c>
      <c r="B2646">
        <v>517.35299999999995</v>
      </c>
      <c r="C2646">
        <v>511.77100000000002</v>
      </c>
      <c r="D2646">
        <v>483.98</v>
      </c>
      <c r="E2646">
        <v>158.26599999999999</v>
      </c>
      <c r="F2646">
        <v>0</v>
      </c>
      <c r="G2646">
        <v>1.2623599999999999E-3</v>
      </c>
      <c r="H2646">
        <v>0.995116</v>
      </c>
      <c r="I2646">
        <v>0</v>
      </c>
    </row>
    <row r="2647" spans="1:9" x14ac:dyDescent="0.25">
      <c r="A2647" t="s">
        <v>193</v>
      </c>
      <c r="B2647">
        <v>517.25900000000001</v>
      </c>
      <c r="C2647">
        <v>512.14</v>
      </c>
      <c r="D2647">
        <v>484.31099999999998</v>
      </c>
      <c r="E2647">
        <v>153.57499999999999</v>
      </c>
      <c r="F2647">
        <v>0</v>
      </c>
      <c r="G2647">
        <v>1.27037E-3</v>
      </c>
      <c r="H2647">
        <v>0.995116</v>
      </c>
      <c r="I2647">
        <v>0</v>
      </c>
    </row>
    <row r="2648" spans="1:9" x14ac:dyDescent="0.25">
      <c r="A2648" t="s">
        <v>193</v>
      </c>
      <c r="B2648">
        <v>510.02699999999999</v>
      </c>
      <c r="C2648">
        <v>504.86500000000001</v>
      </c>
      <c r="D2648">
        <v>471.93400000000003</v>
      </c>
      <c r="E2648">
        <v>147.78800000000001</v>
      </c>
      <c r="F2648">
        <v>0</v>
      </c>
      <c r="G2648">
        <v>1.32519E-3</v>
      </c>
      <c r="H2648">
        <v>0.995116</v>
      </c>
      <c r="I2648">
        <v>0</v>
      </c>
    </row>
    <row r="2649" spans="1:9" x14ac:dyDescent="0.25">
      <c r="A2649" t="s">
        <v>193</v>
      </c>
      <c r="B2649">
        <v>495.2</v>
      </c>
      <c r="C2649">
        <v>489.99599999999998</v>
      </c>
      <c r="D2649">
        <v>467.67</v>
      </c>
      <c r="E2649">
        <v>146</v>
      </c>
      <c r="F2649">
        <v>0</v>
      </c>
      <c r="G2649">
        <v>3.52345E-3</v>
      </c>
      <c r="H2649">
        <v>0.995116</v>
      </c>
      <c r="I2649">
        <v>0</v>
      </c>
    </row>
    <row r="2650" spans="1:9" x14ac:dyDescent="0.25">
      <c r="A2650" t="s">
        <v>193</v>
      </c>
      <c r="B2650">
        <v>501.99599999999998</v>
      </c>
      <c r="C2650">
        <v>496.702</v>
      </c>
      <c r="D2650">
        <v>473.54899999999998</v>
      </c>
      <c r="E2650">
        <v>149.33500000000001</v>
      </c>
      <c r="F2650">
        <v>0</v>
      </c>
      <c r="G2650">
        <v>1.3079000000000001E-3</v>
      </c>
      <c r="H2650">
        <v>0.995116</v>
      </c>
      <c r="I2650">
        <v>0</v>
      </c>
    </row>
    <row r="2651" spans="1:9" x14ac:dyDescent="0.25">
      <c r="A2651" t="s">
        <v>193</v>
      </c>
      <c r="B2651">
        <v>500.74099999999999</v>
      </c>
      <c r="C2651">
        <v>495.36</v>
      </c>
      <c r="D2651">
        <v>467.92500000000001</v>
      </c>
      <c r="E2651">
        <v>145.91200000000001</v>
      </c>
      <c r="F2651">
        <v>0</v>
      </c>
      <c r="G2651">
        <v>1.2367299999999999E-3</v>
      </c>
      <c r="H2651">
        <v>0.99511499999999997</v>
      </c>
      <c r="I2651">
        <v>0</v>
      </c>
    </row>
    <row r="2652" spans="1:9" x14ac:dyDescent="0.25">
      <c r="A2652" t="s">
        <v>193</v>
      </c>
      <c r="B2652">
        <v>505.73</v>
      </c>
      <c r="C2652">
        <v>500.58800000000002</v>
      </c>
      <c r="D2652">
        <v>468.73899999999998</v>
      </c>
      <c r="E2652">
        <v>145.98099999999999</v>
      </c>
      <c r="F2652">
        <v>0</v>
      </c>
      <c r="G2652">
        <v>1.33573E-3</v>
      </c>
      <c r="H2652">
        <v>0.995112</v>
      </c>
      <c r="I2652">
        <v>0</v>
      </c>
    </row>
    <row r="2653" spans="1:9" x14ac:dyDescent="0.25">
      <c r="A2653" t="s">
        <v>193</v>
      </c>
      <c r="B2653">
        <v>501.63900000000001</v>
      </c>
      <c r="C2653">
        <v>496.524</v>
      </c>
      <c r="D2653">
        <v>470.375</v>
      </c>
      <c r="E2653">
        <v>148.04499999999999</v>
      </c>
      <c r="F2653">
        <v>0</v>
      </c>
      <c r="G2653">
        <v>1.49427E-3</v>
      </c>
      <c r="H2653">
        <v>0.99511499999999997</v>
      </c>
      <c r="I2653">
        <v>0</v>
      </c>
    </row>
    <row r="2654" spans="1:9" x14ac:dyDescent="0.25">
      <c r="A2654" t="s">
        <v>193</v>
      </c>
      <c r="B2654">
        <v>512.38699999999994</v>
      </c>
      <c r="C2654">
        <v>507.14600000000002</v>
      </c>
      <c r="D2654">
        <v>480.68</v>
      </c>
      <c r="E2654">
        <v>154.25</v>
      </c>
      <c r="F2654">
        <v>0</v>
      </c>
      <c r="G2654">
        <v>1.23032E-3</v>
      </c>
      <c r="H2654">
        <v>0.995116</v>
      </c>
      <c r="I2654">
        <v>0</v>
      </c>
    </row>
    <row r="2655" spans="1:9" x14ac:dyDescent="0.25">
      <c r="A2655" t="s">
        <v>193</v>
      </c>
      <c r="B2655">
        <v>511.12200000000001</v>
      </c>
      <c r="C2655">
        <v>506.05399999999997</v>
      </c>
      <c r="D2655">
        <v>480.226</v>
      </c>
      <c r="E2655">
        <v>152.66</v>
      </c>
      <c r="F2655">
        <v>0</v>
      </c>
      <c r="G2655">
        <v>1.2725799999999999E-3</v>
      </c>
      <c r="H2655">
        <v>0.995116</v>
      </c>
      <c r="I2655">
        <v>0</v>
      </c>
    </row>
    <row r="2656" spans="1:9" x14ac:dyDescent="0.25">
      <c r="A2656" t="s">
        <v>193</v>
      </c>
      <c r="B2656">
        <v>512.07500000000005</v>
      </c>
      <c r="C2656">
        <v>506.81</v>
      </c>
      <c r="D2656">
        <v>480.75299999999999</v>
      </c>
      <c r="E2656">
        <v>151.411</v>
      </c>
      <c r="F2656">
        <v>0</v>
      </c>
      <c r="G2656">
        <v>1.24183E-3</v>
      </c>
      <c r="H2656">
        <v>0.995116</v>
      </c>
      <c r="I2656">
        <v>0</v>
      </c>
    </row>
    <row r="2657" spans="1:9" x14ac:dyDescent="0.25">
      <c r="A2657" t="s">
        <v>193</v>
      </c>
      <c r="B2657">
        <v>511.62099999999998</v>
      </c>
      <c r="C2657">
        <v>506.39299999999997</v>
      </c>
      <c r="D2657">
        <v>480.66699999999997</v>
      </c>
      <c r="E2657">
        <v>154.53700000000001</v>
      </c>
      <c r="F2657">
        <v>0</v>
      </c>
      <c r="G2657">
        <v>1.23829E-3</v>
      </c>
      <c r="H2657">
        <v>0.995116</v>
      </c>
      <c r="I2657">
        <v>0</v>
      </c>
    </row>
    <row r="2658" spans="1:9" x14ac:dyDescent="0.25">
      <c r="A2658" t="s">
        <v>193</v>
      </c>
      <c r="B2658">
        <v>512.15300000000002</v>
      </c>
      <c r="C2658">
        <v>506.928</v>
      </c>
      <c r="D2658">
        <v>482.09300000000002</v>
      </c>
      <c r="E2658">
        <v>153.89699999999999</v>
      </c>
      <c r="F2658">
        <v>0</v>
      </c>
      <c r="G2658">
        <v>1.3844199999999999E-3</v>
      </c>
      <c r="H2658">
        <v>0.995116</v>
      </c>
      <c r="I2658">
        <v>0</v>
      </c>
    </row>
    <row r="2659" spans="1:9" x14ac:dyDescent="0.25">
      <c r="A2659" t="s">
        <v>193</v>
      </c>
      <c r="B2659">
        <v>512.83900000000006</v>
      </c>
      <c r="C2659">
        <v>507.56</v>
      </c>
      <c r="D2659">
        <v>481.608</v>
      </c>
      <c r="E2659">
        <v>153.86099999999999</v>
      </c>
      <c r="F2659">
        <v>0</v>
      </c>
      <c r="G2659">
        <v>1.9303899999999999E-3</v>
      </c>
      <c r="H2659">
        <v>0.99511499999999997</v>
      </c>
      <c r="I2659">
        <v>0</v>
      </c>
    </row>
    <row r="2660" spans="1:9" x14ac:dyDescent="0.25">
      <c r="A2660" t="s">
        <v>193</v>
      </c>
      <c r="B2660">
        <v>512.81500000000005</v>
      </c>
      <c r="C2660">
        <v>507.23099999999999</v>
      </c>
      <c r="D2660">
        <v>481.93299999999999</v>
      </c>
      <c r="E2660">
        <v>151.80799999999999</v>
      </c>
      <c r="F2660">
        <v>0</v>
      </c>
      <c r="G2660">
        <v>2.2990599999999999E-3</v>
      </c>
      <c r="H2660">
        <v>0.99511499999999997</v>
      </c>
      <c r="I2660">
        <v>0</v>
      </c>
    </row>
    <row r="2661" spans="1:9" x14ac:dyDescent="0.25">
      <c r="A2661" t="s">
        <v>193</v>
      </c>
      <c r="B2661">
        <v>513.63</v>
      </c>
      <c r="C2661">
        <v>508.38400000000001</v>
      </c>
      <c r="D2661">
        <v>481.94200000000001</v>
      </c>
      <c r="E2661">
        <v>153.1</v>
      </c>
      <c r="F2661">
        <v>0</v>
      </c>
      <c r="G2661">
        <v>1.3133400000000001E-3</v>
      </c>
      <c r="H2661">
        <v>0.99511499999999997</v>
      </c>
      <c r="I2661">
        <v>0</v>
      </c>
    </row>
    <row r="2662" spans="1:9" x14ac:dyDescent="0.25">
      <c r="A2662" t="s">
        <v>193</v>
      </c>
      <c r="B2662">
        <v>514.65599999999995</v>
      </c>
      <c r="C2662">
        <v>509.399</v>
      </c>
      <c r="D2662">
        <v>482.63900000000001</v>
      </c>
      <c r="E2662">
        <v>154.37100000000001</v>
      </c>
      <c r="F2662">
        <v>0</v>
      </c>
      <c r="G2662">
        <v>1.2793100000000001E-3</v>
      </c>
      <c r="H2662">
        <v>0.995116</v>
      </c>
      <c r="I2662">
        <v>0</v>
      </c>
    </row>
    <row r="2663" spans="1:9" x14ac:dyDescent="0.25">
      <c r="A2663" t="s">
        <v>193</v>
      </c>
      <c r="B2663">
        <v>513.07100000000003</v>
      </c>
      <c r="C2663">
        <v>507.44799999999998</v>
      </c>
      <c r="D2663">
        <v>481.613</v>
      </c>
      <c r="E2663">
        <v>152.88800000000001</v>
      </c>
      <c r="F2663">
        <v>0</v>
      </c>
      <c r="G2663">
        <v>1.2443899999999999E-3</v>
      </c>
      <c r="H2663">
        <v>0.995116</v>
      </c>
      <c r="I2663">
        <v>0</v>
      </c>
    </row>
    <row r="2664" spans="1:9" x14ac:dyDescent="0.25">
      <c r="A2664" t="s">
        <v>193</v>
      </c>
      <c r="B2664">
        <v>512.79700000000003</v>
      </c>
      <c r="C2664">
        <v>507.47300000000001</v>
      </c>
      <c r="D2664">
        <v>481.15899999999999</v>
      </c>
      <c r="E2664">
        <v>152.256</v>
      </c>
      <c r="F2664">
        <v>0</v>
      </c>
      <c r="G2664">
        <v>1.25808E-3</v>
      </c>
      <c r="H2664">
        <v>0.995116</v>
      </c>
      <c r="I2664">
        <v>0</v>
      </c>
    </row>
    <row r="2665" spans="1:9" x14ac:dyDescent="0.25">
      <c r="A2665" t="s">
        <v>193</v>
      </c>
      <c r="B2665">
        <v>511.863</v>
      </c>
      <c r="C2665">
        <v>506.505</v>
      </c>
      <c r="D2665">
        <v>481.43599999999998</v>
      </c>
      <c r="E2665">
        <v>154.745</v>
      </c>
      <c r="F2665">
        <v>0</v>
      </c>
      <c r="G2665">
        <v>1.2300499999999999E-3</v>
      </c>
      <c r="H2665">
        <v>0.995116</v>
      </c>
      <c r="I2665">
        <v>0</v>
      </c>
    </row>
    <row r="2666" spans="1:9" x14ac:dyDescent="0.25">
      <c r="A2666" t="s">
        <v>193</v>
      </c>
      <c r="B2666">
        <v>512.49800000000005</v>
      </c>
      <c r="C2666">
        <v>507.36200000000002</v>
      </c>
      <c r="D2666">
        <v>480.90800000000002</v>
      </c>
      <c r="E2666">
        <v>153.232</v>
      </c>
      <c r="F2666">
        <v>0</v>
      </c>
      <c r="G2666">
        <v>1.23229E-3</v>
      </c>
      <c r="H2666">
        <v>0.995116</v>
      </c>
      <c r="I2666">
        <v>0</v>
      </c>
    </row>
    <row r="2667" spans="1:9" x14ac:dyDescent="0.25">
      <c r="A2667" t="s">
        <v>193</v>
      </c>
      <c r="B2667">
        <v>521.63199999999995</v>
      </c>
      <c r="C2667">
        <v>516.28700000000003</v>
      </c>
      <c r="D2667">
        <v>481.56900000000002</v>
      </c>
      <c r="E2667">
        <v>150.93600000000001</v>
      </c>
      <c r="F2667">
        <v>0</v>
      </c>
      <c r="G2667">
        <v>1.29761E-3</v>
      </c>
      <c r="H2667">
        <v>0.99511499999999997</v>
      </c>
      <c r="I2667">
        <v>0</v>
      </c>
    </row>
    <row r="2668" spans="1:9" x14ac:dyDescent="0.25">
      <c r="A2668" t="s">
        <v>193</v>
      </c>
      <c r="B2668">
        <v>516.95000000000005</v>
      </c>
      <c r="C2668">
        <v>511.387</v>
      </c>
      <c r="D2668">
        <v>478.95800000000003</v>
      </c>
      <c r="E2668">
        <v>150.82499999999999</v>
      </c>
      <c r="F2668">
        <v>0</v>
      </c>
      <c r="G2668">
        <v>2.6638600000000001E-3</v>
      </c>
      <c r="H2668">
        <v>0.99511499999999997</v>
      </c>
      <c r="I2668">
        <v>0</v>
      </c>
    </row>
    <row r="2669" spans="1:9" x14ac:dyDescent="0.25">
      <c r="A2669" t="s">
        <v>193</v>
      </c>
      <c r="B2669">
        <v>512.22400000000005</v>
      </c>
      <c r="C2669">
        <v>507.04500000000002</v>
      </c>
      <c r="D2669">
        <v>478.274</v>
      </c>
      <c r="E2669">
        <v>150.97800000000001</v>
      </c>
      <c r="F2669">
        <v>0</v>
      </c>
      <c r="G2669">
        <v>1.2356999999999999E-3</v>
      </c>
      <c r="H2669">
        <v>0.99511400000000005</v>
      </c>
      <c r="I2669">
        <v>0</v>
      </c>
    </row>
    <row r="2670" spans="1:9" x14ac:dyDescent="0.25">
      <c r="A2670" t="s">
        <v>193</v>
      </c>
      <c r="B2670">
        <v>527.625</v>
      </c>
      <c r="C2670">
        <v>522.29700000000003</v>
      </c>
      <c r="D2670">
        <v>484.41500000000002</v>
      </c>
      <c r="E2670">
        <v>155.00200000000001</v>
      </c>
      <c r="F2670">
        <v>0</v>
      </c>
      <c r="G2670">
        <v>1.2670299999999999E-3</v>
      </c>
      <c r="H2670">
        <v>0.995116</v>
      </c>
      <c r="I2670">
        <v>0</v>
      </c>
    </row>
    <row r="2671" spans="1:9" x14ac:dyDescent="0.25">
      <c r="A2671" t="s">
        <v>193</v>
      </c>
      <c r="B2671">
        <v>527.53300000000002</v>
      </c>
      <c r="C2671">
        <v>522.29100000000005</v>
      </c>
      <c r="D2671">
        <v>489.03199999999998</v>
      </c>
      <c r="E2671">
        <v>156.018</v>
      </c>
      <c r="F2671">
        <v>0</v>
      </c>
      <c r="G2671">
        <v>1.2920399999999999E-3</v>
      </c>
      <c r="H2671">
        <v>0.995116</v>
      </c>
      <c r="I2671">
        <v>0</v>
      </c>
    </row>
    <row r="2672" spans="1:9" x14ac:dyDescent="0.25">
      <c r="A2672" t="s">
        <v>193</v>
      </c>
      <c r="B2672">
        <v>524.08100000000002</v>
      </c>
      <c r="C2672">
        <v>518.79100000000005</v>
      </c>
      <c r="D2672">
        <v>483.613</v>
      </c>
      <c r="E2672">
        <v>154.733</v>
      </c>
      <c r="F2672">
        <v>0</v>
      </c>
      <c r="G2672">
        <v>1.25752E-3</v>
      </c>
      <c r="H2672">
        <v>0.995116</v>
      </c>
      <c r="I2672">
        <v>0</v>
      </c>
    </row>
    <row r="2673" spans="1:25" x14ac:dyDescent="0.25">
      <c r="A2673" t="s">
        <v>193</v>
      </c>
      <c r="B2673">
        <v>523.39099999999996</v>
      </c>
      <c r="C2673">
        <v>518.05600000000004</v>
      </c>
      <c r="D2673">
        <v>481.23099999999999</v>
      </c>
      <c r="E2673">
        <v>151.88999999999999</v>
      </c>
      <c r="F2673">
        <v>0</v>
      </c>
      <c r="G2673">
        <v>1.3702300000000001E-3</v>
      </c>
      <c r="H2673">
        <v>0.995116</v>
      </c>
      <c r="I2673">
        <v>0</v>
      </c>
    </row>
    <row r="2674" spans="1:25" x14ac:dyDescent="0.25">
      <c r="A2674" t="s">
        <v>193</v>
      </c>
      <c r="B2674">
        <v>531.38599999999997</v>
      </c>
      <c r="C2674">
        <v>523.548</v>
      </c>
      <c r="D2674">
        <v>485.51400000000001</v>
      </c>
      <c r="E2674">
        <v>152.73099999999999</v>
      </c>
      <c r="F2674">
        <v>0</v>
      </c>
      <c r="G2674">
        <v>1.4093199999999999E-3</v>
      </c>
      <c r="H2674">
        <v>0.99511400000000005</v>
      </c>
      <c r="I2674">
        <v>0</v>
      </c>
    </row>
    <row r="2675" spans="1:25" x14ac:dyDescent="0.25">
      <c r="A2675" t="s">
        <v>193</v>
      </c>
      <c r="B2675">
        <v>525.48400000000004</v>
      </c>
      <c r="C2675">
        <v>520.29999999999995</v>
      </c>
      <c r="D2675">
        <v>485.16500000000002</v>
      </c>
      <c r="E2675">
        <v>153.83000000000001</v>
      </c>
      <c r="F2675">
        <v>0</v>
      </c>
      <c r="G2675">
        <v>1.32902E-3</v>
      </c>
      <c r="H2675">
        <v>0.995116</v>
      </c>
      <c r="I2675">
        <v>0</v>
      </c>
    </row>
    <row r="2676" spans="1:25" x14ac:dyDescent="0.25">
      <c r="A2676" t="s">
        <v>193</v>
      </c>
      <c r="B2676">
        <v>517.83000000000004</v>
      </c>
      <c r="C2676">
        <v>512.21199999999999</v>
      </c>
      <c r="D2676">
        <v>480.35</v>
      </c>
      <c r="E2676">
        <v>151.49299999999999</v>
      </c>
      <c r="F2676">
        <v>0</v>
      </c>
      <c r="G2676">
        <v>1.67337E-3</v>
      </c>
      <c r="H2676">
        <v>0.99511499999999997</v>
      </c>
      <c r="I2676">
        <v>0</v>
      </c>
    </row>
    <row r="2677" spans="1:25" x14ac:dyDescent="0.25">
      <c r="A2677" t="s">
        <v>193</v>
      </c>
      <c r="B2677">
        <v>509.56700000000001</v>
      </c>
      <c r="C2677">
        <v>504.45499999999998</v>
      </c>
      <c r="D2677">
        <v>478.08199999999999</v>
      </c>
      <c r="E2677">
        <v>149.71899999999999</v>
      </c>
      <c r="F2677">
        <v>0</v>
      </c>
      <c r="G2677">
        <v>1.2537500000000001E-3</v>
      </c>
      <c r="H2677">
        <v>0.99511400000000005</v>
      </c>
      <c r="I2677">
        <v>0</v>
      </c>
    </row>
    <row r="2678" spans="1:25" x14ac:dyDescent="0.25">
      <c r="A2678" t="s">
        <v>193</v>
      </c>
      <c r="B2678">
        <v>511.721</v>
      </c>
      <c r="C2678">
        <v>506.43099999999998</v>
      </c>
      <c r="D2678">
        <v>477.11599999999999</v>
      </c>
      <c r="E2678">
        <v>150.322</v>
      </c>
      <c r="F2678">
        <v>0</v>
      </c>
      <c r="G2678">
        <v>2.14773E-3</v>
      </c>
      <c r="H2678">
        <v>0.995116</v>
      </c>
      <c r="I2678">
        <v>0</v>
      </c>
    </row>
    <row r="2679" spans="1:25" x14ac:dyDescent="0.25">
      <c r="A2679" t="s">
        <v>193</v>
      </c>
      <c r="B2679">
        <v>509.34100000000001</v>
      </c>
      <c r="C2679">
        <v>504.303</v>
      </c>
      <c r="D2679">
        <v>476.95699999999999</v>
      </c>
      <c r="E2679">
        <v>149.84800000000001</v>
      </c>
      <c r="F2679">
        <v>0</v>
      </c>
      <c r="G2679">
        <v>1.2436999999999999E-3</v>
      </c>
      <c r="H2679">
        <v>0.99511499999999997</v>
      </c>
      <c r="I2679">
        <v>0</v>
      </c>
    </row>
    <row r="2680" spans="1:25" x14ac:dyDescent="0.25">
      <c r="A2680" t="s">
        <v>193</v>
      </c>
      <c r="B2680">
        <v>504.03</v>
      </c>
      <c r="C2680">
        <v>498.858</v>
      </c>
      <c r="D2680">
        <v>469.76900000000001</v>
      </c>
      <c r="E2680">
        <v>146.85499999999999</v>
      </c>
      <c r="F2680">
        <v>0</v>
      </c>
      <c r="G2680">
        <v>2.2170800000000002E-3</v>
      </c>
      <c r="H2680">
        <v>0.995116</v>
      </c>
      <c r="I2680">
        <v>0</v>
      </c>
    </row>
    <row r="2681" spans="1:25" x14ac:dyDescent="0.25">
      <c r="A2681" t="s">
        <v>193</v>
      </c>
      <c r="B2681">
        <v>507.55200000000002</v>
      </c>
      <c r="C2681">
        <v>502.33199999999999</v>
      </c>
      <c r="D2681">
        <v>473.99900000000002</v>
      </c>
      <c r="E2681">
        <v>148.74600000000001</v>
      </c>
      <c r="F2681">
        <v>0</v>
      </c>
      <c r="G2681">
        <v>1.38908E-3</v>
      </c>
      <c r="H2681">
        <v>0.995116</v>
      </c>
      <c r="I2681">
        <v>0</v>
      </c>
    </row>
    <row r="2682" spans="1:25" x14ac:dyDescent="0.25">
      <c r="A2682" t="s">
        <v>193</v>
      </c>
      <c r="B2682">
        <v>499.517</v>
      </c>
      <c r="C2682">
        <v>494.32</v>
      </c>
      <c r="D2682">
        <v>468.86099999999999</v>
      </c>
      <c r="E2682">
        <v>146.255</v>
      </c>
      <c r="F2682">
        <v>0</v>
      </c>
      <c r="G2682">
        <v>1.2303500000000001E-3</v>
      </c>
      <c r="H2682">
        <v>0.995116</v>
      </c>
      <c r="I2682">
        <v>0</v>
      </c>
    </row>
    <row r="2683" spans="1:25" x14ac:dyDescent="0.25">
      <c r="A2683" t="s">
        <v>193</v>
      </c>
      <c r="B2683">
        <v>500.54500000000002</v>
      </c>
      <c r="C2683">
        <v>495.37799999999999</v>
      </c>
      <c r="D2683">
        <v>468.21899999999999</v>
      </c>
      <c r="E2683">
        <v>146.12200000000001</v>
      </c>
      <c r="F2683">
        <v>0</v>
      </c>
      <c r="G2683">
        <v>1.24306E-3</v>
      </c>
      <c r="H2683">
        <v>0.995116</v>
      </c>
      <c r="I2683">
        <v>0</v>
      </c>
    </row>
    <row r="2684" spans="1:25" x14ac:dyDescent="0.25">
      <c r="A2684" t="s">
        <v>193</v>
      </c>
      <c r="B2684">
        <v>500.82900000000001</v>
      </c>
      <c r="C2684">
        <v>495.71199999999999</v>
      </c>
      <c r="D2684">
        <v>468.53800000000001</v>
      </c>
      <c r="E2684">
        <v>145.953</v>
      </c>
      <c r="F2684">
        <v>0</v>
      </c>
      <c r="G2684">
        <v>1.2301199999999999E-3</v>
      </c>
      <c r="H2684">
        <v>0.995116</v>
      </c>
      <c r="I2684">
        <v>0</v>
      </c>
    </row>
    <row r="2685" spans="1:25" x14ac:dyDescent="0.25">
      <c r="A2685" t="s">
        <v>193</v>
      </c>
      <c r="B2685">
        <v>514.77499999999998</v>
      </c>
      <c r="C2685">
        <v>509.47800000000001</v>
      </c>
      <c r="D2685">
        <v>479.31400000000002</v>
      </c>
      <c r="E2685">
        <v>152.917</v>
      </c>
      <c r="F2685">
        <v>0</v>
      </c>
      <c r="G2685">
        <v>1.77406E-3</v>
      </c>
      <c r="H2685">
        <v>0.99510699999999996</v>
      </c>
      <c r="I2685">
        <v>0</v>
      </c>
    </row>
    <row r="2686" spans="1:25" x14ac:dyDescent="0.25">
      <c r="A2686" t="s">
        <v>193</v>
      </c>
      <c r="B2686">
        <v>506.36500000000001</v>
      </c>
      <c r="C2686">
        <v>501.00599999999997</v>
      </c>
      <c r="D2686">
        <v>476.64800000000002</v>
      </c>
      <c r="E2686">
        <v>149.93299999999999</v>
      </c>
      <c r="F2686">
        <v>0</v>
      </c>
      <c r="G2686">
        <v>1.2441900000000001E-3</v>
      </c>
      <c r="H2686">
        <v>0.995116</v>
      </c>
      <c r="I2686">
        <v>0</v>
      </c>
    </row>
    <row r="2687" spans="1:25" x14ac:dyDescent="0.25">
      <c r="A2687" t="s">
        <v>193</v>
      </c>
      <c r="B2687">
        <v>515.80100000000004</v>
      </c>
      <c r="C2687">
        <v>510.62299999999999</v>
      </c>
      <c r="D2687">
        <v>482.56599999999997</v>
      </c>
      <c r="E2687">
        <v>150.86000000000001</v>
      </c>
      <c r="F2687">
        <v>0</v>
      </c>
      <c r="G2687">
        <v>1.23025E-3</v>
      </c>
      <c r="H2687">
        <v>0.995116</v>
      </c>
      <c r="I2687">
        <v>0</v>
      </c>
      <c r="R2687" t="s">
        <v>69</v>
      </c>
      <c r="U2687" t="s">
        <v>68</v>
      </c>
      <c r="X2687" t="s">
        <v>66</v>
      </c>
    </row>
    <row r="2688" spans="1:25" x14ac:dyDescent="0.25">
      <c r="A2688" t="s">
        <v>193</v>
      </c>
      <c r="B2688">
        <v>510.93200000000002</v>
      </c>
      <c r="C2688">
        <v>505.827</v>
      </c>
      <c r="D2688">
        <v>480.142</v>
      </c>
      <c r="E2688">
        <v>154.006</v>
      </c>
      <c r="F2688">
        <v>0</v>
      </c>
      <c r="G2688">
        <v>1.2361E-3</v>
      </c>
      <c r="H2688">
        <v>0.995116</v>
      </c>
      <c r="I2688">
        <v>0</v>
      </c>
      <c r="R2688">
        <f>AVERAGE(B2639:B2688)</f>
        <v>513.19301999999993</v>
      </c>
      <c r="S2688">
        <f>AVERAGE(C2639:C2688)</f>
        <v>507.87650000000002</v>
      </c>
      <c r="U2688">
        <f>_xlfn.VAR.P(B2639:B2688)</f>
        <v>60.836319659600015</v>
      </c>
      <c r="V2688">
        <f>_xlfn.VAR.P(C2639:C2688)</f>
        <v>58.585572730000088</v>
      </c>
      <c r="X2688">
        <f>1.96*SQRT(U2688)/50</f>
        <v>0.30575075182528622</v>
      </c>
      <c r="Y2688">
        <f>1.96*SQRT(V2688)/50</f>
        <v>0.30004155458840587</v>
      </c>
    </row>
    <row r="2689" spans="1:3" x14ac:dyDescent="0.25">
      <c r="A2689" t="s">
        <v>194</v>
      </c>
      <c r="B2689">
        <v>25717.390599999999</v>
      </c>
      <c r="C2689" t="s">
        <v>36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69</v>
      </c>
      <c r="U2855" t="s">
        <v>68</v>
      </c>
      <c r="X2855" t="s">
        <v>66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69</v>
      </c>
      <c r="U2911" t="s">
        <v>68</v>
      </c>
      <c r="X2911" t="s">
        <v>66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69</v>
      </c>
      <c r="U2967" t="s">
        <v>68</v>
      </c>
      <c r="X2967" t="s">
        <v>66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69</v>
      </c>
      <c r="U3023" t="s">
        <v>68</v>
      </c>
      <c r="X3023" t="s">
        <v>66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69</v>
      </c>
      <c r="U3079" t="s">
        <v>68</v>
      </c>
      <c r="X3079" t="s">
        <v>66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69</v>
      </c>
      <c r="U3135" t="s">
        <v>68</v>
      </c>
      <c r="X3135" t="s">
        <v>66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69</v>
      </c>
      <c r="U3191" t="s">
        <v>68</v>
      </c>
      <c r="X3191" t="s">
        <v>66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69</v>
      </c>
      <c r="U3247" t="s">
        <v>68</v>
      </c>
      <c r="X3247" t="s">
        <v>66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69</v>
      </c>
      <c r="U3303" t="s">
        <v>68</v>
      </c>
      <c r="X3303" t="s">
        <v>66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81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69</v>
      </c>
      <c r="U3359" t="s">
        <v>68</v>
      </c>
      <c r="X3359" t="s">
        <v>66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69</v>
      </c>
      <c r="U3415" t="s">
        <v>68</v>
      </c>
      <c r="X3415" t="s">
        <v>66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69</v>
      </c>
      <c r="U3471" t="s">
        <v>68</v>
      </c>
      <c r="X3471" t="s">
        <v>66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69</v>
      </c>
      <c r="U3527" t="s">
        <v>68</v>
      </c>
      <c r="X3527" t="s">
        <v>66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69</v>
      </c>
      <c r="U3583" t="s">
        <v>68</v>
      </c>
      <c r="X3583" t="s">
        <v>66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69</v>
      </c>
      <c r="U3639" t="s">
        <v>68</v>
      </c>
      <c r="X3639" t="s">
        <v>66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69</v>
      </c>
      <c r="U3695" t="s">
        <v>68</v>
      </c>
      <c r="X3695" t="s">
        <v>66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69</v>
      </c>
      <c r="U3751" t="s">
        <v>68</v>
      </c>
      <c r="X3751" t="s">
        <v>66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69</v>
      </c>
      <c r="U3807" t="s">
        <v>68</v>
      </c>
      <c r="X3807" t="s">
        <v>66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69</v>
      </c>
      <c r="U3863" t="s">
        <v>68</v>
      </c>
      <c r="X3863" t="s">
        <v>66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69</v>
      </c>
      <c r="U3919" t="s">
        <v>68</v>
      </c>
      <c r="X3919" t="s">
        <v>66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69</v>
      </c>
      <c r="U3975" t="s">
        <v>68</v>
      </c>
      <c r="X3975" t="s">
        <v>66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46" zoomScale="85" zoomScaleNormal="85" workbookViewId="0">
      <selection activeCell="J46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5.699619999999868</v>
      </c>
      <c r="E3">
        <f ca="1">OFFSET('42p trace'!$S$56,(A3-1)*56,0)-OFFSET('42p stat'!$H$1,A3*20,0)</f>
        <v>29.684660000000122</v>
      </c>
      <c r="F3">
        <f ca="1">OFFSET('42p stat'!$H$1,A3*20,0)-OFFSET('42p stat'!$K$1,A3*20,0)</f>
        <v>17.883049999999969</v>
      </c>
      <c r="G3">
        <f ca="1">OFFSET('42p stat'!$K$1,A3*20,0)-OFFSET('42p stat'!$N$1,A3*20,0)</f>
        <v>97.098883000000001</v>
      </c>
      <c r="H3">
        <f ca="1">OFFSET('42p stat'!$N$1,A3*20,0)</f>
        <v>220.37812700000001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34.035902744399991</v>
      </c>
      <c r="E4" s="5">
        <f ca="1">OFFSET('42p trace'!$V$56,(A4-1)*56,0)</f>
        <v>33.450708721599987</v>
      </c>
      <c r="F4" s="5">
        <f ca="1">OFFSET('42p stat'!$H$1,A4*20,1)</f>
        <v>4.3656940000000004</v>
      </c>
      <c r="G4" s="5">
        <f ca="1">OFFSET('42p stat'!$K$1,A4*20,1)</f>
        <v>2.2285849999999998</v>
      </c>
      <c r="H4" s="5">
        <f ca="1">OFFSET('42p stat'!$N$1,A4*20,1)</f>
        <v>1.9248369999999999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366.20518000000004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26.932744347599943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1.1181600000001026</v>
      </c>
      <c r="E7">
        <f ca="1">OFFSET('42p trace'!$S$56,(A7-1)*56,0)-OFFSET('42p stat'!$H$1,A7*20,0)</f>
        <v>30.336425999999904</v>
      </c>
      <c r="F7">
        <f ca="1">OFFSET('42p stat'!$H$1,A7*20,0)-OFFSET('42p stat'!$K$1,A7*20,0)</f>
        <v>17.978606000000013</v>
      </c>
      <c r="G7">
        <f ca="1">OFFSET('42p stat'!$K$1,A7*20,0)-OFFSET('42p stat'!$N$1,A7*20,0)</f>
        <v>35.856644999999986</v>
      </c>
      <c r="H7">
        <f ca="1">OFFSET('42p stat'!$N$1,A7*20,0)</f>
        <v>220.386923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51.335686582400001</v>
      </c>
      <c r="E8" s="5">
        <f ca="1">OFFSET('42p trace'!$V$56,(A8-1)*56,0)</f>
        <v>51.040121920000018</v>
      </c>
      <c r="F8" s="5">
        <f ca="1">OFFSET('42p stat'!$H$1,A8*20,1)</f>
        <v>8.9980019999999996</v>
      </c>
      <c r="G8" s="5">
        <f ca="1">OFFSET('42p stat'!$K$1,A8*20,1)</f>
        <v>7.5860130000000003</v>
      </c>
      <c r="H8" s="5">
        <f ca="1">OFFSET('42p stat'!$N$1,A8*20,1)</f>
        <v>7.5244780000000002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5.7110600000000886</v>
      </c>
      <c r="E9">
        <f ca="1">OFFSET('42p trace'!$S$56,(A9-1)*56,0)-OFFSET('42p stat'!$H$1,A9*20,0)</f>
        <v>29.62456299999991</v>
      </c>
      <c r="F9">
        <f ca="1">OFFSET('42p stat'!$H$1,A9*20,0)-OFFSET('42p stat'!$K$1,A9*20,0)</f>
        <v>17.054287999999985</v>
      </c>
      <c r="G9">
        <f ca="1">OFFSET('42p stat'!$K$1,A9*20,0)-OFFSET('42p stat'!$N$1,A9*20,0)</f>
        <v>146.24111199999999</v>
      </c>
      <c r="H9">
        <f ca="1">OFFSET('42p stat'!$N$1,A9*20,0)</f>
        <v>321.18841700000002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38.215946286400083</v>
      </c>
      <c r="E10" s="5">
        <f ca="1">OFFSET('42p trace'!$V$56,(A10-1)*56,0)</f>
        <v>38.093990755599989</v>
      </c>
      <c r="F10" s="5">
        <f ca="1">OFFSET('42p stat'!$H$1,A10*20,1)</f>
        <v>1.555129</v>
      </c>
      <c r="G10" s="5">
        <f ca="1">OFFSET('42p stat'!$K$1,A10*20,1)</f>
        <v>0.36275000000000002</v>
      </c>
      <c r="H10" s="5">
        <f ca="1">OFFSET('42p stat'!$N$1,A10*20,1)</f>
        <v>0.37422899999999998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5.7592800000002171</v>
      </c>
      <c r="E11">
        <f ca="1">OFFSET('42p trace'!$S$56,(A11-1)*56,0)-OFFSET('42p stat'!$H$1,A11*20,0)</f>
        <v>29.938402999999823</v>
      </c>
      <c r="F11">
        <f ca="1">OFFSET('42p stat'!$H$1,A11*20,0)-OFFSET('42p stat'!$K$1,A11*20,0)</f>
        <v>18.048793999999987</v>
      </c>
      <c r="G11">
        <f ca="1">OFFSET('42p stat'!$K$1,A11*20,0)-OFFSET('42p stat'!$N$1,A11*20,0)</f>
        <v>146.14034899999996</v>
      </c>
      <c r="H11">
        <f ca="1">OFFSET('42p stat'!$N$1,A11*20,0)</f>
        <v>319.97281400000003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43.743908910399995</v>
      </c>
      <c r="E12" s="5">
        <f ca="1">OFFSET('42p trace'!$V$56,(A12-1)*56,0)</f>
        <v>43.620751550399994</v>
      </c>
      <c r="F12" s="5">
        <f ca="1">OFFSET('42p stat'!$H$1,A12*20,1)</f>
        <v>8.3843209999999999</v>
      </c>
      <c r="G12" s="5">
        <f ca="1">OFFSET('42p stat'!$K$1,A12*20,1)</f>
        <v>7.4252500000000001</v>
      </c>
      <c r="H12" s="5">
        <f ca="1">OFFSET('42p stat'!$N$1,A12*20,1)</f>
        <v>7.4342639999999998</v>
      </c>
    </row>
    <row r="13" spans="1:8" x14ac:dyDescent="0.25">
      <c r="A13">
        <v>6</v>
      </c>
      <c r="B13" s="2"/>
      <c r="C13" t="str">
        <f ca="1">OFFSET('42p stat'!$A$1,A13*20,0)</f>
        <v>CUDA ant par global</v>
      </c>
      <c r="D13">
        <f ca="1">OFFSET('42p trace'!$R$56,(A13-1)*56,0)-OFFSET('42p trace'!$S$56,(A13-1)*56,0)</f>
        <v>5.6763000000001398</v>
      </c>
      <c r="E13">
        <f ca="1">OFFSET('42p trace'!$S$56,(A13-1)*56,0)-OFFSET('42p stat'!$H$1,A13*20,0)</f>
        <v>27.915942999999913</v>
      </c>
      <c r="F13">
        <f ca="1">OFFSET('42p stat'!$H$1,A13*20,0)-OFFSET('42p stat'!$K$1,A13*20,0)</f>
        <v>18.226774000000034</v>
      </c>
      <c r="G13">
        <f ca="1">OFFSET('42p stat'!$K$1,A13*20,0)-OFFSET('42p stat'!$N$1,A13*20,0)</f>
        <v>147.72547599999996</v>
      </c>
      <c r="H13">
        <f ca="1">OFFSET('42p stat'!$N$1,A13*20,0)</f>
        <v>314.35560700000002</v>
      </c>
    </row>
    <row r="14" spans="1:8" x14ac:dyDescent="0.25">
      <c r="A14">
        <v>6</v>
      </c>
      <c r="B14" s="2"/>
      <c r="C14" t="str">
        <f ca="1">OFFSET('42p stat'!$A$1,A14*20,0)</f>
        <v>CUDA ant par global</v>
      </c>
      <c r="D14" s="5">
        <f ca="1">OFFSET('42p trace'!$U$56,(A14-1)*56,0)</f>
        <v>16.028022489999977</v>
      </c>
      <c r="E14" s="5">
        <f ca="1">OFFSET('42p trace'!$V$56,(A14-1)*56,0)</f>
        <v>15.608806799999984</v>
      </c>
      <c r="F14" s="5">
        <f ca="1">OFFSET('42p stat'!$H$1,A14*20,1)</f>
        <v>4.1246200000000002</v>
      </c>
      <c r="G14" s="5">
        <f ca="1">OFFSET('42p stat'!$K$1,A14*20,1)</f>
        <v>4.432436</v>
      </c>
      <c r="H14" s="5">
        <f ca="1">OFFSET('42p stat'!$N$1,A14*20,1)</f>
        <v>4.3593849999999996</v>
      </c>
    </row>
    <row r="15" spans="1:8" x14ac:dyDescent="0.25">
      <c r="A15">
        <v>7</v>
      </c>
      <c r="C15" t="str">
        <f ca="1">OFFSET('42p stat'!$A$1,A15*20,0)</f>
        <v>CUDA ant non hash</v>
      </c>
      <c r="D15">
        <f ca="1">OFFSET('42p trace'!$R$56,(A15-1)*56,0)-OFFSET('42p trace'!$S$56,(A15-1)*56,0)</f>
        <v>1.0912599999997497</v>
      </c>
      <c r="E15">
        <f ca="1">OFFSET('42p trace'!$S$56,(A15-1)*56,0)-OFFSET('42p stat'!$H$1,A15*20,0)</f>
        <v>29.489443000000165</v>
      </c>
      <c r="F15">
        <f ca="1">OFFSET('42p stat'!$H$1,A15*20,0)-OFFSET('42p stat'!$K$1,A15*20,0)</f>
        <v>17.481408999999985</v>
      </c>
      <c r="G15">
        <f ca="1">OFFSET('42p stat'!$K$1,A15*20,0)-OFFSET('42p stat'!$N$1,A15*20,0)</f>
        <v>109.27242799999999</v>
      </c>
      <c r="H15">
        <f ca="1">OFFSET('42p stat'!$N$1,A15*20,0)</f>
        <v>314.25008000000003</v>
      </c>
    </row>
    <row r="16" spans="1:8" x14ac:dyDescent="0.25">
      <c r="A16">
        <v>7</v>
      </c>
      <c r="C16" t="str">
        <f ca="1">OFFSET('42p stat'!$A$1,A16*20,0)</f>
        <v>CUDA ant non hash</v>
      </c>
      <c r="D16" s="5">
        <f ca="1">OFFSET('42p trace'!$U$56,(A16-1)*56,0)</f>
        <v>55.138141995599973</v>
      </c>
      <c r="E16" s="5">
        <f ca="1">OFFSET('42p trace'!$V$56,(A16-1)*56,0)</f>
        <v>54.540363590399913</v>
      </c>
      <c r="F16" s="5">
        <f ca="1">OFFSET('42p stat'!$H$1,A16*20,1)</f>
        <v>5.0125609999999998</v>
      </c>
      <c r="G16" s="5">
        <f ca="1">OFFSET('42p stat'!$K$1,A16*20,1)</f>
        <v>3.0789010000000001</v>
      </c>
      <c r="H16" s="5">
        <f ca="1">OFFSET('42p stat'!$N$1,A16*20,1)</f>
        <v>3.0570889999999999</v>
      </c>
    </row>
    <row r="17" spans="1:12" x14ac:dyDescent="0.25">
      <c r="A17">
        <v>8</v>
      </c>
      <c r="C17" t="str">
        <f ca="1">OFFSET('42p stat'!$A$1,A17*20,0)</f>
        <v>CUDA ant add CPU Time</v>
      </c>
      <c r="D17">
        <f ca="1">OFFSET('42p trace'!$R$56,(A17-1)*56,0)-OFFSET('42p trace'!$S$56,(A17-1)*56,0)</f>
        <v>5.6222999999998819</v>
      </c>
      <c r="E17">
        <f ca="1">OFFSET('42p trace'!$S$56,(A17-1)*56,0)-OFFSET('42p stat'!$H$1,A17*20,0)</f>
        <v>22.542940000000101</v>
      </c>
      <c r="F17">
        <f ca="1">OFFSET('42p stat'!$H$1,A17*20,0)-OFFSET('42p stat'!$K$1,A17*20,0)</f>
        <v>-0.16572800000000143</v>
      </c>
      <c r="G17">
        <f ca="1">OFFSET('42p stat'!$K$1,A17*20,0)-OFFSET('42p stat'!$N$1,A17*20,0)</f>
        <v>188.43463800000001</v>
      </c>
      <c r="H17">
        <f ca="1">OFFSET('42p stat'!$N$1,A17*20,0)</f>
        <v>50.67163</v>
      </c>
    </row>
    <row r="18" spans="1:12" x14ac:dyDescent="0.25">
      <c r="A18">
        <v>8</v>
      </c>
      <c r="C18" t="str">
        <f ca="1">OFFSET('42p stat'!$A$1,A18*20,0)</f>
        <v>CUDA ant add CPU Time</v>
      </c>
      <c r="D18" s="5">
        <f ca="1">OFFSET('42p trace'!$U$56,(A18-1)*56,0)</f>
        <v>138.53804153159999</v>
      </c>
      <c r="E18" s="5">
        <f ca="1">OFFSET('42p trace'!$V$56,(A18-1)*56,0)</f>
        <v>137.78328652960002</v>
      </c>
      <c r="F18" s="5">
        <f ca="1">OFFSET('42p stat'!$H$1,A18*20,1)</f>
        <v>60.043675</v>
      </c>
      <c r="G18" s="5">
        <f ca="1">OFFSET('42p stat'!$K$1,A18*20,1)</f>
        <v>41.577143999999997</v>
      </c>
      <c r="H18" s="5">
        <f ca="1">OFFSET('42p stat'!$N$1,A18*20,1)</f>
        <v>1.593108</v>
      </c>
    </row>
    <row r="19" spans="1:12" x14ac:dyDescent="0.25">
      <c r="A19">
        <v>9</v>
      </c>
      <c r="C19" t="str">
        <f ca="1">OFFSET('42p stat'!$A$1,A19*20,0)</f>
        <v>CUDA ant add CPU Time global</v>
      </c>
      <c r="D19">
        <f ca="1">OFFSET('42p trace'!$R$56,(A19-1)*56,0)-OFFSET('42p trace'!$S$56,(A19-1)*56,0)</f>
        <v>5.672079999999994</v>
      </c>
      <c r="E19">
        <f ca="1">OFFSET('42p trace'!$S$56,(A19-1)*56,0)-OFFSET('42p stat'!$H$1,A19*20,0)</f>
        <v>20.87794100000005</v>
      </c>
      <c r="F19">
        <f ca="1">OFFSET('42p stat'!$H$1,A19*20,0)-OFFSET('42p stat'!$K$1,A19*20,0)</f>
        <v>-0.51481999999998607</v>
      </c>
      <c r="G19">
        <f ca="1">OFFSET('42p stat'!$K$1,A19*20,0)-OFFSET('42p stat'!$N$1,A19*20,0)</f>
        <v>188.70844599999998</v>
      </c>
      <c r="H19">
        <f ca="1">OFFSET('42p stat'!$N$1,A19*20,0)</f>
        <v>50.269233</v>
      </c>
    </row>
    <row r="20" spans="1:12" x14ac:dyDescent="0.25">
      <c r="A20">
        <v>9</v>
      </c>
      <c r="C20" t="str">
        <f ca="1">OFFSET('42p stat'!$A$1,A20*20,0)</f>
        <v>CUDA ant add CPU Time global</v>
      </c>
      <c r="D20" s="5">
        <f ca="1">OFFSET('42p trace'!$U$56,(A20-1)*56,0)</f>
        <v>68.496647145599908</v>
      </c>
      <c r="E20" s="5">
        <f ca="1">OFFSET('42p trace'!$V$56,(A20-1)*56,0)</f>
        <v>68.386922039999973</v>
      </c>
      <c r="F20" s="5">
        <f ca="1">OFFSET('42p stat'!$H$1,A20*20,1)</f>
        <v>36.008614999999999</v>
      </c>
      <c r="G20" s="5">
        <f ca="1">OFFSET('42p stat'!$K$1,A20*20,1)</f>
        <v>26.728598999999999</v>
      </c>
      <c r="H20" s="5">
        <f ca="1">OFFSET('42p stat'!$N$1,A20*20,1)</f>
        <v>0.84231199999999995</v>
      </c>
    </row>
    <row r="21" spans="1:12" x14ac:dyDescent="0.25">
      <c r="A21">
        <v>10</v>
      </c>
      <c r="C21" t="str">
        <f ca="1">OFFSET('42p stat'!$A$1,A21*20,0)</f>
        <v>CUDA ant add CPU</v>
      </c>
      <c r="D21">
        <f ca="1">OFFSET('42p trace'!$R$56,(A21-1)*56,0)-OFFSET('42p trace'!$S$56,(A21-1)*56,0)</f>
        <v>253.41555999999997</v>
      </c>
      <c r="E21">
        <f ca="1">OFFSET('42p trace'!$S$56,(A21-1)*56,0)-OFFSET('42p stat'!$H$1,A21*20,0)</f>
        <v>0</v>
      </c>
      <c r="F21">
        <f ca="1">OFFSET('42p stat'!$H$1,A21*20,0)-OFFSET('42p stat'!$K$1,A21*20,0)</f>
        <v>0</v>
      </c>
      <c r="G21">
        <f ca="1">OFFSET('42p stat'!$K$1,A21*20,0)-OFFSET('42p stat'!$N$1,A21*20,0)</f>
        <v>0</v>
      </c>
      <c r="H21">
        <f ca="1">OFFSET('42p stat'!$N$1,A21*20,0)</f>
        <v>0</v>
      </c>
    </row>
    <row r="22" spans="1:12" x14ac:dyDescent="0.25">
      <c r="A22">
        <v>10</v>
      </c>
      <c r="C22" t="str">
        <f ca="1">OFFSET('42p stat'!$A$1,A22*20,0)</f>
        <v>CUDA ant add CPU</v>
      </c>
      <c r="D22" s="5">
        <f ca="1">OFFSET('42p trace'!$U$56,(A22-1)*56,0)</f>
        <v>64.715364566400041</v>
      </c>
      <c r="E22" s="5">
        <f ca="1">OFFSET('42p trace'!$V$56,(A22-1)*56,0)</f>
        <v>0</v>
      </c>
      <c r="F22" s="5">
        <f ca="1">OFFSET('42p stat'!$H$1,A22*20,1)</f>
        <v>0</v>
      </c>
      <c r="G22" s="5">
        <f ca="1">OFFSET('42p stat'!$K$1,A22*20,1)</f>
        <v>0</v>
      </c>
      <c r="H22" s="5">
        <f ca="1">OFFSET('42p stat'!$N$1,A22*20,1)</f>
        <v>0</v>
      </c>
    </row>
    <row r="23" spans="1:12" x14ac:dyDescent="0.25">
      <c r="A23">
        <v>11</v>
      </c>
      <c r="C23" t="str">
        <f ca="1">OFFSET('42p stat'!$A$1,A23*20,0)</f>
        <v>CUDA ant add CPU non hash</v>
      </c>
      <c r="D23">
        <f ca="1">OFFSET('42p trace'!$R$56,(A23-1)*56,0)-OFFSET('42p trace'!$S$56,(A23-1)*56,0)</f>
        <v>1.654899999999941</v>
      </c>
      <c r="E23">
        <f ca="1">OFFSET('42p trace'!$S$56,(A23-1)*56,0)-OFFSET('42p stat'!$H$1,A23*20,0)</f>
        <v>23.634192000000013</v>
      </c>
      <c r="F23">
        <f ca="1">OFFSET('42p stat'!$H$1,A23*20,0)-OFFSET('42p stat'!$K$1,A23*20,0)</f>
        <v>-0.22744699999998375</v>
      </c>
      <c r="G23">
        <f ca="1">OFFSET('42p stat'!$K$1,A23*20,0)-OFFSET('42p stat'!$N$1,A23*20,0)</f>
        <v>153.02427599999999</v>
      </c>
      <c r="H23">
        <f ca="1">OFFSET('42p stat'!$N$1,A23*20,0)</f>
        <v>50.075679000000001</v>
      </c>
    </row>
    <row r="24" spans="1:12" x14ac:dyDescent="0.25">
      <c r="A24">
        <v>11</v>
      </c>
      <c r="C24" t="str">
        <f ca="1">OFFSET('42p stat'!$A$1,A24*20,0)</f>
        <v>CUDA ant add CPU non hash</v>
      </c>
      <c r="D24" s="5">
        <f ca="1">OFFSET('42p trace'!$U$56,(A24-1)*56,0)</f>
        <v>214.38088579999993</v>
      </c>
      <c r="E24" s="5">
        <f ca="1">OFFSET('42p trace'!$V$56,(A24-1)*56,0)</f>
        <v>194.83435257000002</v>
      </c>
      <c r="F24" s="5">
        <f ca="1">OFFSET('42p stat'!$H$1,A24*20,1)</f>
        <v>84.155719000000005</v>
      </c>
      <c r="G24" s="5">
        <f ca="1">OFFSET('42p stat'!$K$1,A24*20,1)</f>
        <v>56.516877999999998</v>
      </c>
      <c r="H24" s="5">
        <f ca="1">OFFSET('42p stat'!$N$1,A24*20,1)</f>
        <v>2.554843</v>
      </c>
    </row>
    <row r="25" spans="1:12" x14ac:dyDescent="0.25">
      <c r="A25">
        <v>12</v>
      </c>
      <c r="C25" t="str">
        <f ca="1">OFFSET('42p stat'!$A$1,A25*20,0)</f>
        <v>CUDA ant add CPU12</v>
      </c>
      <c r="D25">
        <f ca="1">OFFSET('42p trace'!$R$56,(A25-1)*56,0)-OFFSET('42p trace'!$S$56,(A25-1)*56,0)</f>
        <v>65.489399999999932</v>
      </c>
      <c r="E25">
        <f ca="1">OFFSET('42p trace'!$S$56,(A25-1)*56,0)-OFFSET('42p stat'!$H$1,A25*20,0)</f>
        <v>8.4995920000005754</v>
      </c>
      <c r="F25">
        <f ca="1">OFFSET('42p stat'!$H$1,A25*20,0)-OFFSET('42p stat'!$K$1,A25*20,0)</f>
        <v>22.730469000000085</v>
      </c>
      <c r="G25">
        <f ca="1">OFFSET('42p stat'!$K$1,A25*20,0)-OFFSET('42p stat'!$N$1,A25*20,0)</f>
        <v>806.807951</v>
      </c>
      <c r="H25">
        <f ca="1">OFFSET('42p stat'!$N$1,A25*20,0)</f>
        <v>481.29478799999998</v>
      </c>
    </row>
    <row r="26" spans="1:12" x14ac:dyDescent="0.25">
      <c r="A26">
        <v>12</v>
      </c>
      <c r="C26" t="str">
        <f ca="1">OFFSET('42p stat'!$A$1,A26*20,0)</f>
        <v>CUDA ant add CPU12</v>
      </c>
      <c r="D26" s="5">
        <f ca="1">OFFSET('42p trace'!$U$56,(A26-1)*56,0)</f>
        <v>551.23958916000038</v>
      </c>
      <c r="E26" s="5">
        <f ca="1">OFFSET('42p trace'!$V$56,(A26-1)*56,0)</f>
        <v>522.88112815999989</v>
      </c>
      <c r="F26" s="5">
        <f ca="1">OFFSET('42p stat'!$H$1,A26*20,1)</f>
        <v>484.77011099999999</v>
      </c>
      <c r="G26" s="5">
        <f ca="1">OFFSET('42p stat'!$K$1,A26*20,1)</f>
        <v>467.212604</v>
      </c>
      <c r="H26" s="5">
        <f ca="1">OFFSET('42p stat'!$N$1,A26*20,1)</f>
        <v>49.230159</v>
      </c>
    </row>
    <row r="27" spans="1:12" x14ac:dyDescent="0.25">
      <c r="A27">
        <v>13</v>
      </c>
      <c r="C27" t="str">
        <f ca="1">OFFSET('42p stat'!$A$1,A27*20,0)</f>
        <v>CUDA opt</v>
      </c>
      <c r="D27">
        <f ca="1">OFFSET('42p trace'!$R$56,(A27-1)*56,0)-OFFSET('42p trace'!$S$56,(A27-1)*56,0)</f>
        <v>366.95553999999987</v>
      </c>
      <c r="E27">
        <f ca="1">OFFSET('42p trace'!$S$56,(A27-1)*56,0)-OFFSET('42p stat'!$H$1,A27*20,0)</f>
        <v>0</v>
      </c>
      <c r="F27">
        <f ca="1">OFFSET('42p stat'!$H$1,A27*20,0)-OFFSET('42p stat'!$K$1,A27*20,0)</f>
        <v>0</v>
      </c>
      <c r="G27">
        <f ca="1">OFFSET('42p stat'!$K$1,A27*20,0)-OFFSET('42p stat'!$N$1,A27*20,0)</f>
        <v>0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</v>
      </c>
      <c r="D28" s="5">
        <f ca="1">OFFSET('42p trace'!$U$56,(A28-1)*56,0)</f>
        <v>38.947645688399966</v>
      </c>
      <c r="E28" s="5">
        <f ca="1">OFFSET('42p trace'!$V$56,(A28-1)*56,0)</f>
        <v>0</v>
      </c>
      <c r="F28" s="5">
        <f ca="1">OFFSET('42p stat'!$H$1,A28*20,1)</f>
        <v>0</v>
      </c>
      <c r="G28" s="5">
        <f ca="1">OFFSET('42p stat'!$K$1,A28*20,1)</f>
        <v>0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5.699619999999868</v>
      </c>
      <c r="E31" s="5">
        <f ca="1">OFFSET('42p trace'!$S$56,(A31-1)*56,0)-OFFSET('42p stat'!$H$1,A31*20,0)</f>
        <v>29.684660000000122</v>
      </c>
      <c r="F31" s="5">
        <f ca="1">OFFSET('42p stat'!$H$1,A31*20,0)-OFFSET('42p stat'!$K$1,A31*20,0)</f>
        <v>17.883049999999969</v>
      </c>
      <c r="G31" s="5">
        <f ca="1">OFFSET('42p stat'!$K$1,A31*20,0)-OFFSET('42p stat'!$N$1,A31*20,0)</f>
        <v>97.098883000000001</v>
      </c>
      <c r="H31" s="5">
        <f ca="1">OFFSET('42p stat'!$N$1,A31*20,0)</f>
        <v>220.37812700000001</v>
      </c>
      <c r="I31" s="5"/>
      <c r="J31" s="5">
        <f ca="1">SUM(E31:H31)</f>
        <v>365.0447200000001</v>
      </c>
      <c r="K31" s="10">
        <f ca="1">G31/J31</f>
        <v>0.26599174753164484</v>
      </c>
      <c r="L31">
        <f ca="1">$K$29*POWER(K31,2)*SQRT(G138/(POWER(G31,2)*$L$29)+J138/(POWER(J31,2)*$L$29))</f>
        <v>4.604813400099424E-4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366.20518000000004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ca="1">SUM(D32:H32)</f>
        <v>366.20518000000004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1.1181600000001026</v>
      </c>
      <c r="E33" s="5">
        <f ca="1">OFFSET('42p trace'!$S$56,(A33-1)*56,0)-OFFSET('42p stat'!$H$1,A33*20,0)</f>
        <v>30.336425999999904</v>
      </c>
      <c r="F33" s="5">
        <f ca="1">OFFSET('42p stat'!$H$1,A33*20,0)-OFFSET('42p stat'!$K$1,A33*20,0)</f>
        <v>17.978606000000013</v>
      </c>
      <c r="G33" s="5">
        <f ca="1">OFFSET('42p stat'!$K$1,A33*20,0)-OFFSET('42p stat'!$N$1,A33*20,0)</f>
        <v>35.856644999999986</v>
      </c>
      <c r="H33" s="5">
        <f ca="1">OFFSET('42p stat'!$N$1,A33*20,0)</f>
        <v>220.386923</v>
      </c>
      <c r="I33" s="5"/>
      <c r="J33" s="5">
        <f t="shared" ref="J33:J78" ca="1" si="1">SUM(E33:H33)</f>
        <v>304.5585999999999</v>
      </c>
      <c r="K33" s="10">
        <f t="shared" ca="1" si="0"/>
        <v>0.11773315545842408</v>
      </c>
      <c r="L33">
        <f ca="1">$K$29*POWER(K33,2)*SQRT(G140/(POWER(G33,2)*$L$29)+J140/(POWER(J33,2)*$L$29))</f>
        <v>3.1473524187834262E-4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5.7110600000000886</v>
      </c>
      <c r="E34" s="5">
        <f ca="1">OFFSET('42p trace'!$S$56,(A34-1)*56,0)-OFFSET('42p stat'!$H$1,A34*20,0)</f>
        <v>29.62456299999991</v>
      </c>
      <c r="F34" s="5">
        <f ca="1">OFFSET('42p stat'!$H$1,A34*20,0)-OFFSET('42p stat'!$K$1,A34*20,0)</f>
        <v>17.054287999999985</v>
      </c>
      <c r="G34" s="5">
        <f ca="1">OFFSET('42p stat'!$K$1,A34*20,0)-OFFSET('42p stat'!$N$1,A34*20,0)</f>
        <v>146.24111199999999</v>
      </c>
      <c r="H34" s="5">
        <f ca="1">OFFSET('42p stat'!$N$1,A34*20,0)</f>
        <v>321.18841700000002</v>
      </c>
      <c r="I34" s="5"/>
      <c r="J34" s="5">
        <f t="shared" ca="1" si="1"/>
        <v>514.1083799999999</v>
      </c>
      <c r="K34" s="10">
        <f t="shared" ca="1" si="0"/>
        <v>0.2844558028795407</v>
      </c>
      <c r="L34">
        <f ca="1">$K$29*POWER(K34,2)*SQRT(G141/(POWER(G34,2)*$L$29)+J141/(POWER(J34,2)*$L$29))</f>
        <v>2.9222684474892075E-4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5.7592800000002171</v>
      </c>
      <c r="E35" s="5">
        <f ca="1">OFFSET('42p trace'!$S$56,(A35-1)*56,0)-OFFSET('42p stat'!$H$1,A35*20,0)</f>
        <v>29.938402999999823</v>
      </c>
      <c r="F35" s="5">
        <f ca="1">OFFSET('42p stat'!$H$1,A35*20,0)-OFFSET('42p stat'!$K$1,A35*20,0)</f>
        <v>18.048793999999987</v>
      </c>
      <c r="G35" s="5">
        <f ca="1">OFFSET('42p stat'!$K$1,A35*20,0)-OFFSET('42p stat'!$N$1,A35*20,0)</f>
        <v>146.14034899999996</v>
      </c>
      <c r="H35" s="5">
        <f ca="1">OFFSET('42p stat'!$N$1,A35*20,0)</f>
        <v>319.97281400000003</v>
      </c>
      <c r="I35" s="5"/>
      <c r="J35" s="5">
        <f t="shared" ca="1" si="1"/>
        <v>514.1003599999998</v>
      </c>
      <c r="K35" s="10">
        <f ca="1">E35/J35</f>
        <v>5.8234549767675392E-2</v>
      </c>
      <c r="L35">
        <f ca="1">$K$29*POWER(K35,2)*SQRT(E142/(POWER(E35,2)*$L$29)+J142/(POWER(J35,2)*$L$29))</f>
        <v>2.0791045845558465E-4</v>
      </c>
    </row>
    <row r="36" spans="1:12" x14ac:dyDescent="0.25">
      <c r="A36">
        <v>6</v>
      </c>
      <c r="C36" t="str">
        <f ca="1">OFFSET('42p stat'!$A$1,A36*20,0)</f>
        <v>CUDA ant par global</v>
      </c>
      <c r="D36" s="5">
        <f ca="1">OFFSET('42p trace'!$R$56,(A36-1)*56,0)-OFFSET('42p trace'!$S$56,(A36-1)*56,0)</f>
        <v>5.6763000000001398</v>
      </c>
      <c r="E36" s="5">
        <f ca="1">OFFSET('42p trace'!$S$56,(A36-1)*56,0)-OFFSET('42p stat'!$H$1,A36*20,0)</f>
        <v>27.915942999999913</v>
      </c>
      <c r="F36" s="5">
        <f ca="1">OFFSET('42p stat'!$H$1,A36*20,0)-OFFSET('42p stat'!$K$1,A36*20,0)</f>
        <v>18.226774000000034</v>
      </c>
      <c r="G36" s="5">
        <f ca="1">OFFSET('42p stat'!$K$1,A36*20,0)-OFFSET('42p stat'!$N$1,A36*20,0)</f>
        <v>147.72547599999996</v>
      </c>
      <c r="H36" s="5">
        <f ca="1">OFFSET('42p stat'!$N$1,A36*20,0)</f>
        <v>314.35560700000002</v>
      </c>
      <c r="I36" s="5"/>
      <c r="J36" s="5">
        <f t="shared" ca="1" si="1"/>
        <v>508.22379999999993</v>
      </c>
      <c r="K36" s="10">
        <f ca="1">E36/J36</f>
        <v>5.4928444909506241E-2</v>
      </c>
      <c r="L36">
        <f ca="1">$K$29*POWER(K36,2)*SQRT(E143/(POWER(E36,2)*$L$29)+J143/(POWER(J36,2)*$L$29))</f>
        <v>1.1868402140769246E-4</v>
      </c>
    </row>
    <row r="37" spans="1:12" x14ac:dyDescent="0.25">
      <c r="A37">
        <v>7</v>
      </c>
      <c r="C37" t="str">
        <f ca="1">OFFSET('42p stat'!$A$1,A37*20,0)</f>
        <v>CUDA ant non hash</v>
      </c>
      <c r="D37" s="5">
        <f ca="1">OFFSET('42p trace'!$R$56,(A37-1)*56,0)-OFFSET('42p trace'!$S$56,(A37-1)*56,0)</f>
        <v>1.0912599999997497</v>
      </c>
      <c r="E37" s="5">
        <f ca="1">OFFSET('42p trace'!$S$56,(A37-1)*56,0)-OFFSET('42p stat'!$H$1,A37*20,0)</f>
        <v>29.489443000000165</v>
      </c>
      <c r="F37" s="5">
        <f ca="1">OFFSET('42p stat'!$H$1,A37*20,0)-OFFSET('42p stat'!$K$1,A37*20,0)</f>
        <v>17.481408999999985</v>
      </c>
      <c r="G37" s="5">
        <f ca="1">OFFSET('42p stat'!$K$1,A37*20,0)-OFFSET('42p stat'!$N$1,A37*20,0)</f>
        <v>109.27242799999999</v>
      </c>
      <c r="H37" s="5">
        <f ca="1">OFFSET('42p stat'!$N$1,A37*20,0)</f>
        <v>314.25008000000003</v>
      </c>
      <c r="I37" s="5"/>
      <c r="J37" s="5">
        <f t="shared" ca="1" si="1"/>
        <v>470.49336000000017</v>
      </c>
      <c r="K37" s="10">
        <f t="shared" ca="1" si="0"/>
        <v>0.23225073357039502</v>
      </c>
      <c r="L37">
        <f t="shared" ref="L37:L43" ca="1" si="2">$K$29*POWER(K37,2)*SQRT(G144/(POWER(G37,2)*$L$29)+J144/(POWER(J37,2)*$L$29))</f>
        <v>3.5210760303329479E-4</v>
      </c>
    </row>
    <row r="38" spans="1:12" x14ac:dyDescent="0.25">
      <c r="A38">
        <v>8</v>
      </c>
      <c r="C38" t="str">
        <f ca="1">OFFSET('42p stat'!$A$1,A38*20,0)</f>
        <v>CUDA ant add CPU Time</v>
      </c>
      <c r="D38" s="5">
        <f ca="1">OFFSET('42p trace'!$R$56,(A38-1)*56,0)-OFFSET('42p trace'!$S$56,(A38-1)*56,0)</f>
        <v>5.6222999999998819</v>
      </c>
      <c r="E38" s="5">
        <f ca="1">OFFSET('42p trace'!$S$56,(A38-1)*56,0)-OFFSET('42p stat'!$H$1,A38*20,0)</f>
        <v>22.542940000000101</v>
      </c>
      <c r="F38" s="5">
        <f ca="1">OFFSET('42p stat'!$H$1,A38*20,0)-OFFSET('42p stat'!$K$1,A38*20,0)</f>
        <v>-0.16572800000000143</v>
      </c>
      <c r="G38" s="5">
        <f ca="1">OFFSET('42p stat'!$K$1,A38*20,0)-OFFSET('42p stat'!$N$1,A38*20,0)</f>
        <v>188.43463800000001</v>
      </c>
      <c r="H38" s="5">
        <f ca="1">OFFSET('42p stat'!$N$1,A38*20,0)</f>
        <v>50.67163</v>
      </c>
      <c r="I38" s="5"/>
      <c r="J38" s="5">
        <f t="shared" ca="1" si="1"/>
        <v>261.4834800000001</v>
      </c>
      <c r="K38" s="10">
        <f t="shared" ref="K38" ca="1" si="3">G38/J38</f>
        <v>0.72063687541560917</v>
      </c>
      <c r="L38">
        <f t="shared" ca="1" si="2"/>
        <v>9.8639702359777093E-3</v>
      </c>
    </row>
    <row r="39" spans="1:12" x14ac:dyDescent="0.25">
      <c r="A39">
        <v>9</v>
      </c>
      <c r="C39" t="str">
        <f ca="1">OFFSET('42p stat'!$A$1,A39*20,0)</f>
        <v>CUDA ant add CPU Time global</v>
      </c>
      <c r="D39" s="5">
        <f ca="1">OFFSET('42p trace'!$R$56,(A39-1)*56,0)-OFFSET('42p trace'!$S$56,(A39-1)*56,0)</f>
        <v>5.672079999999994</v>
      </c>
      <c r="E39" s="5">
        <f ca="1">OFFSET('42p trace'!$S$56,(A39-1)*56,0)-OFFSET('42p stat'!$H$1,A39*20,0)</f>
        <v>20.87794100000005</v>
      </c>
      <c r="F39" s="5">
        <f ca="1">OFFSET('42p stat'!$H$1,A39*20,0)-OFFSET('42p stat'!$K$1,A39*20,0)</f>
        <v>-0.51481999999998607</v>
      </c>
      <c r="G39" s="5">
        <f ca="1">OFFSET('42p stat'!$K$1,A39*20,0)-OFFSET('42p stat'!$N$1,A39*20,0)</f>
        <v>188.70844599999998</v>
      </c>
      <c r="H39" s="5">
        <f ca="1">OFFSET('42p stat'!$N$1,A39*20,0)</f>
        <v>50.269233</v>
      </c>
      <c r="I39" s="5"/>
      <c r="J39" s="5">
        <f t="shared" ca="1" si="1"/>
        <v>259.34080000000006</v>
      </c>
      <c r="K39" s="10">
        <f t="shared" ca="1" si="0"/>
        <v>0.72764657932727872</v>
      </c>
      <c r="L39">
        <f t="shared" ca="1" si="2"/>
        <v>7.6438315595085083E-3</v>
      </c>
    </row>
    <row r="40" spans="1:12" x14ac:dyDescent="0.25">
      <c r="A40">
        <v>10</v>
      </c>
      <c r="C40" t="str">
        <f ca="1">OFFSET('42p stat'!$A$1,A40*20,0)</f>
        <v>CUDA ant add CPU</v>
      </c>
      <c r="D40" s="5">
        <f ca="1">OFFSET('42p trace'!$R$56,(A40-1)*56,0)-OFFSET('42p trace'!$S$56,(A40-1)*56,0)</f>
        <v>253.41555999999997</v>
      </c>
      <c r="E40" s="5">
        <f ca="1">OFFSET('42p trace'!$S$56,(A40-1)*56,0)-OFFSET('42p stat'!$H$1,A40*20,0)</f>
        <v>0</v>
      </c>
      <c r="F40" s="5">
        <f ca="1">OFFSET('42p stat'!$H$1,A40*20,0)-OFFSET('42p stat'!$K$1,A40*20,0)</f>
        <v>0</v>
      </c>
      <c r="G40" s="5">
        <f ca="1">OFFSET('42p stat'!$K$1,A40*20,0)-OFFSET('42p stat'!$N$1,A40*20,0)</f>
        <v>0</v>
      </c>
      <c r="H40" s="5">
        <f ca="1">OFFSET('42p stat'!$N$1,A40*20,0)</f>
        <v>0</v>
      </c>
      <c r="I40" s="5"/>
      <c r="J40" s="5">
        <f ca="1">SUM(D40:H40)</f>
        <v>253.41555999999997</v>
      </c>
      <c r="K40" s="10">
        <f t="shared" ca="1" si="0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OFFSET('42p stat'!$A$1,A41*20,0)</f>
        <v>CUDA ant add CPU non hash</v>
      </c>
      <c r="D41" s="5">
        <f ca="1">OFFSET('42p trace'!$R$56,(A41-1)*56,0)-OFFSET('42p trace'!$S$56,(A41-1)*56,0)</f>
        <v>1.654899999999941</v>
      </c>
      <c r="E41" s="5">
        <f ca="1">OFFSET('42p trace'!$S$56,(A41-1)*56,0)-OFFSET('42p stat'!$H$1,A41*20,0)</f>
        <v>23.634192000000013</v>
      </c>
      <c r="F41" s="5">
        <f ca="1">OFFSET('42p stat'!$H$1,A41*20,0)-OFFSET('42p stat'!$K$1,A41*20,0)</f>
        <v>-0.22744699999998375</v>
      </c>
      <c r="G41" s="5">
        <f ca="1">OFFSET('42p stat'!$K$1,A41*20,0)-OFFSET('42p stat'!$N$1,A41*20,0)</f>
        <v>153.02427599999999</v>
      </c>
      <c r="H41" s="5">
        <f ca="1">OFFSET('42p stat'!$N$1,A41*20,0)</f>
        <v>50.075679000000001</v>
      </c>
      <c r="I41" s="5"/>
      <c r="J41" s="5">
        <f t="shared" ca="1" si="1"/>
        <v>226.50670000000002</v>
      </c>
      <c r="K41" s="10">
        <f t="shared" ca="1" si="0"/>
        <v>0.67558388339064568</v>
      </c>
      <c r="L41">
        <f t="shared" ca="1" si="2"/>
        <v>1.200377536462869E-2</v>
      </c>
    </row>
    <row r="42" spans="1:12" x14ac:dyDescent="0.25">
      <c r="A42">
        <v>12</v>
      </c>
      <c r="C42" t="str">
        <f ca="1">OFFSET('42p stat'!$A$1,A42*20,0)</f>
        <v>CUDA ant add CPU12</v>
      </c>
      <c r="D42" s="5">
        <f ca="1">OFFSET('42p trace'!$R$56,(A42-1)*56,0)-OFFSET('42p trace'!$S$56,(A42-1)*56,0)</f>
        <v>65.489399999999932</v>
      </c>
      <c r="E42" s="5">
        <f ca="1">OFFSET('42p trace'!$S$56,(A42-1)*56,0)-OFFSET('42p stat'!$H$1,A42*20,0)</f>
        <v>8.4995920000005754</v>
      </c>
      <c r="F42" s="5">
        <f ca="1">OFFSET('42p stat'!$H$1,A42*20,0)-OFFSET('42p stat'!$K$1,A42*20,0)</f>
        <v>22.730469000000085</v>
      </c>
      <c r="G42" s="5">
        <f ca="1">OFFSET('42p stat'!$K$1,A42*20,0)-OFFSET('42p stat'!$N$1,A42*20,0)</f>
        <v>806.807951</v>
      </c>
      <c r="H42" s="5">
        <f ca="1">OFFSET('42p stat'!$N$1,A42*20,0)</f>
        <v>481.29478799999998</v>
      </c>
      <c r="I42" s="5"/>
      <c r="J42" s="5">
        <f t="shared" ca="1" si="1"/>
        <v>1319.3328000000006</v>
      </c>
      <c r="K42" s="10">
        <f t="shared" ca="1" si="0"/>
        <v>0.61152724392207913</v>
      </c>
      <c r="L42">
        <f t="shared" ca="1" si="2"/>
        <v>4.137688211096828E-3</v>
      </c>
    </row>
    <row r="43" spans="1:12" x14ac:dyDescent="0.25">
      <c r="A43">
        <v>13</v>
      </c>
      <c r="C43" t="str">
        <f ca="1">OFFSET('42p stat'!$A$1,A43*20,0)</f>
        <v>CUDA opt</v>
      </c>
      <c r="D43" s="5">
        <f ca="1">OFFSET('42p trace'!$R$56,(A43-1)*56,0)-OFFSET('42p trace'!$S$56,(A43-1)*56,0)</f>
        <v>366.95553999999987</v>
      </c>
      <c r="E43" s="5">
        <f ca="1">OFFSET('42p trace'!$S$56,(A43-1)*56,0)-OFFSET('42p stat'!$H$1,A43*20,0)</f>
        <v>0</v>
      </c>
      <c r="F43" s="5">
        <f ca="1">OFFSET('42p stat'!$H$1,A43*20,0)-OFFSET('42p stat'!$K$1,A43*20,0)</f>
        <v>0</v>
      </c>
      <c r="G43" s="5">
        <f ca="1">OFFSET('42p stat'!$K$1,A43*20,0)-OFFSET('42p stat'!$N$1,A43*20,0)</f>
        <v>0</v>
      </c>
      <c r="H43" s="5">
        <f ca="1">OFFSET('42p stat'!$N$1,A43*20,0)</f>
        <v>0</v>
      </c>
      <c r="I43" s="5"/>
      <c r="J43" s="5">
        <f ca="1">SUM(D43:H43)</f>
        <v>366.95553999999987</v>
      </c>
      <c r="K43" s="10">
        <f t="shared" ca="1" si="0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OFFSET('42p stat'!$A$1,A44*20,0)</f>
        <v>CUDA opt Time</v>
      </c>
      <c r="D44" s="5">
        <f ca="1">OFFSET('42p trace'!$R$56,(A44-1)*56,0)-OFFSET('42p trace'!$S$56,(A44-1)*56,0)</f>
        <v>5.5594800000001783</v>
      </c>
      <c r="E44" s="5">
        <f ca="1">OFFSET('42p trace'!$S$56,(A44-1)*56,0)-OFFSET('42p stat'!$H$1,A44*20,0)</f>
        <v>30.824360999999783</v>
      </c>
      <c r="F44" s="5">
        <f ca="1">OFFSET('42p stat'!$H$1,A44*20,0)-OFFSET('42p stat'!$K$1,A44*20,0)</f>
        <v>238.04146599999999</v>
      </c>
      <c r="G44" s="5">
        <f ca="1">OFFSET('42p stat'!$K$1,A44*20,0)-OFFSET('42p stat'!$N$1,A44*20,0)</f>
        <v>97.335993000000002</v>
      </c>
      <c r="H44" s="5">
        <f ca="1">OFFSET('42p stat'!$N$1,A44*20,0)</f>
        <v>0</v>
      </c>
      <c r="I44" s="5"/>
      <c r="J44" s="5">
        <f t="shared" ca="1" si="1"/>
        <v>366.20181999999977</v>
      </c>
      <c r="K44" s="10">
        <f t="shared" ref="K44:K49" ca="1" si="4">G44/J44</f>
        <v>0.26579876910497074</v>
      </c>
      <c r="L44">
        <f t="shared" ref="L44:L76" ca="1" si="5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non hash</v>
      </c>
      <c r="D45" s="5">
        <f ca="1">OFFSET('42p trace'!$R$56,(A45-1)*56,0)-OFFSET('42p trace'!$S$56,(A45-1)*56,0)</f>
        <v>1.8218200000001161</v>
      </c>
      <c r="E45" s="5">
        <f ca="1">OFFSET('42p trace'!$S$56,(A45-1)*56,0)-OFFSET('42p stat'!$H$1,A45*20,0)</f>
        <v>28.971818999999925</v>
      </c>
      <c r="F45" s="5">
        <f ca="1">OFFSET('42p stat'!$H$1,A45*20,0)-OFFSET('42p stat'!$K$1,A45*20,0)</f>
        <v>237.15858100000003</v>
      </c>
      <c r="G45" s="5">
        <f ca="1">OFFSET('42p stat'!$K$1,A45*20,0)-OFFSET('42p stat'!$N$1,A45*20,0)</f>
        <v>35.871020000000001</v>
      </c>
      <c r="H45" s="5">
        <f ca="1">OFFSET('42p stat'!$N$1,A45*20,0)</f>
        <v>0</v>
      </c>
      <c r="I45" s="5"/>
      <c r="J45" s="5">
        <f t="shared" ca="1" si="1"/>
        <v>302.00141999999994</v>
      </c>
      <c r="K45" s="10">
        <f t="shared" ca="1" si="4"/>
        <v>0.11877765342957662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CUDA opt ant</v>
      </c>
      <c r="D46" s="5">
        <f ca="1">OFFSET('42p trace'!$R$56,(A46-1)*56,0)-OFFSET('42p trace'!$S$56,(A46-1)*56,0)</f>
        <v>6.333680000000129</v>
      </c>
      <c r="E46" s="5">
        <f ca="1">OFFSET('42p trace'!$S$56,(A46-1)*56,0)-OFFSET('42p stat'!$H$1,A46*20,0)</f>
        <v>29.255701999999928</v>
      </c>
      <c r="F46" s="5">
        <f ca="1">OFFSET('42p stat'!$H$1,A46*20,0)-OFFSET('42p stat'!$K$1,A46*20,0)</f>
        <v>324.65882299999998</v>
      </c>
      <c r="G46" s="5">
        <f ca="1">OFFSET('42p stat'!$K$1,A46*20,0)-OFFSET('42p stat'!$N$1,A46*20,0)</f>
        <v>149.258895</v>
      </c>
      <c r="H46" s="5">
        <f ca="1">OFFSET('42p stat'!$N$1,A46*20,0)</f>
        <v>0</v>
      </c>
      <c r="I46" s="5"/>
      <c r="J46" s="5">
        <f t="shared" ca="1" si="1"/>
        <v>503.17341999999991</v>
      </c>
      <c r="K46" s="10">
        <f t="shared" ca="1" si="4"/>
        <v>0.29663509451671755</v>
      </c>
      <c r="L46">
        <f t="shared" ca="1" si="5"/>
        <v>0</v>
      </c>
    </row>
    <row r="47" spans="1:12" x14ac:dyDescent="0.25">
      <c r="A47">
        <v>17</v>
      </c>
      <c r="C47" t="str">
        <f ca="1">OFFSET('42p stat'!$A$1,A47*20,0)</f>
        <v>CUDA opt ant non hash</v>
      </c>
      <c r="D47" s="5">
        <f ca="1">OFFSET('42p trace'!$R$56,(A47-1)*56,0)-OFFSET('42p trace'!$S$56,(A47-1)*56,0)</f>
        <v>1.8100200000000086</v>
      </c>
      <c r="E47" s="5">
        <f ca="1">OFFSET('42p trace'!$S$56,(A47-1)*56,0)-OFFSET('42p stat'!$H$1,A47*20,0)</f>
        <v>32.226665000000025</v>
      </c>
      <c r="F47" s="5">
        <f ca="1">OFFSET('42p stat'!$H$1,A47*20,0)-OFFSET('42p stat'!$K$1,A47*20,0)</f>
        <v>325.207942</v>
      </c>
      <c r="G47" s="5">
        <f ca="1">OFFSET('42p stat'!$K$1,A47*20,0)-OFFSET('42p stat'!$N$1,A47*20,0)</f>
        <v>112.276173</v>
      </c>
      <c r="H47" s="5">
        <f ca="1">OFFSET('42p stat'!$N$1,A47*20,0)</f>
        <v>0</v>
      </c>
      <c r="I47" s="5"/>
      <c r="J47" s="5">
        <f t="shared" ca="1" si="1"/>
        <v>469.71078</v>
      </c>
      <c r="K47" s="10">
        <f t="shared" ca="1" si="4"/>
        <v>0.23903256595473496</v>
      </c>
      <c r="L47" t="e">
        <f t="shared" ca="1" si="5"/>
        <v>#VALUE!</v>
      </c>
    </row>
    <row r="48" spans="1:12" x14ac:dyDescent="0.25">
      <c r="A48">
        <v>18</v>
      </c>
      <c r="C48" t="str">
        <f ca="1">OFFSET('42p stat'!$A$1,A48*20,0)</f>
        <v>CUDA opt ant par</v>
      </c>
      <c r="D48" s="5">
        <f ca="1">OFFSET('42p trace'!$R$56,(A48-1)*56,0)-OFFSET('42p trace'!$S$56,(A48-1)*56,0)</f>
        <v>6.221260000000143</v>
      </c>
      <c r="E48" s="5">
        <f ca="1">OFFSET('42p trace'!$S$56,(A48-1)*56,0)-OFFSET('42p stat'!$H$1,A48*20,0)</f>
        <v>29.878894999999943</v>
      </c>
      <c r="F48" s="5">
        <f ca="1">OFFSET('42p stat'!$H$1,A48*20,0)-OFFSET('42p stat'!$K$1,A48*20,0)</f>
        <v>326.69318699999997</v>
      </c>
      <c r="G48" s="5">
        <f ca="1">OFFSET('42p stat'!$K$1,A48*20,0)-OFFSET('42p stat'!$N$1,A48*20,0)</f>
        <v>150.34351799999999</v>
      </c>
      <c r="H48" s="5">
        <f ca="1">OFFSET('42p stat'!$N$1,A48*20,0)</f>
        <v>0</v>
      </c>
      <c r="I48" s="5"/>
      <c r="J48" s="5">
        <f t="shared" ca="1" si="1"/>
        <v>506.91559999999993</v>
      </c>
      <c r="K48" s="10">
        <f t="shared" ca="1" si="4"/>
        <v>0.29658491078199212</v>
      </c>
      <c r="L48">
        <f t="shared" ca="1" si="5"/>
        <v>1.0432233517370946E-4</v>
      </c>
    </row>
    <row r="49" spans="1:12" x14ac:dyDescent="0.25">
      <c r="A49">
        <v>19</v>
      </c>
      <c r="C49" t="str">
        <f ca="1">OFFSET('42p stat'!$A$1,A49*20,0)</f>
        <v>CUDA opt ant par global</v>
      </c>
      <c r="D49" s="5">
        <f ca="1">OFFSET('42p trace'!$R$56,(A49-1)*56,0)-OFFSET('42p trace'!$S$56,(A49-1)*56,0)</f>
        <v>6.0443800000000465</v>
      </c>
      <c r="E49" s="5">
        <f ca="1">OFFSET('42p trace'!$S$56,(A49-1)*56,0)-OFFSET('42p stat'!$H$1,A49*20,0)</f>
        <v>34.179243999999926</v>
      </c>
      <c r="F49" s="5">
        <f ca="1">OFFSET('42p stat'!$H$1,A49*20,0)-OFFSET('42p stat'!$K$1,A49*20,0)</f>
        <v>328.92060200000003</v>
      </c>
      <c r="G49" s="5">
        <f ca="1">OFFSET('42p stat'!$K$1,A49*20,0)-OFFSET('42p stat'!$N$1,A49*20,0)</f>
        <v>153.681074</v>
      </c>
      <c r="H49" s="5">
        <f ca="1">OFFSET('42p stat'!$N$1,A49*20,0)</f>
        <v>0</v>
      </c>
      <c r="I49" s="5"/>
      <c r="J49" s="5">
        <f t="shared" ca="1" si="1"/>
        <v>516.78091999999992</v>
      </c>
      <c r="K49" s="10">
        <f t="shared" ca="1" si="4"/>
        <v>0.29738147840287915</v>
      </c>
      <c r="L49">
        <f t="shared" ca="1" si="5"/>
        <v>0</v>
      </c>
    </row>
    <row r="50" spans="1:12" x14ac:dyDescent="0.25">
      <c r="A50">
        <v>20</v>
      </c>
      <c r="C50" t="str">
        <f ca="1">OFFSET('42p stat'!$A$1,A50*20,0)</f>
        <v>CUDA opt_one_GPU</v>
      </c>
      <c r="D50" s="5">
        <f ca="1">OFFSET('42p trace'!$R$56,(A50-1)*56,0)-OFFSET('42p trace'!$S$56,(A50-1)*56,0)</f>
        <v>5.6380799999999454</v>
      </c>
      <c r="E50" s="5">
        <f ca="1">OFFSET('42p trace'!$S$56,(A50-1)*56,0)-OFFSET('42p stat'!$H$1,A50*20,0)</f>
        <v>512.58605999999997</v>
      </c>
      <c r="F50" s="5">
        <f ca="1">OFFSET('42p stat'!$H$1,A50*20,0)-OFFSET('42p stat'!$K$1,A50*20,0)</f>
        <v>0</v>
      </c>
      <c r="G50" s="5">
        <f ca="1">OFFSET('42p stat'!$K$1,A50*20,0)-OFFSET('42p stat'!$N$1,A50*20,0)</f>
        <v>0</v>
      </c>
      <c r="H50" s="5">
        <f ca="1">OFFSET('42p stat'!$N$1,A50*20,0)</f>
        <v>0</v>
      </c>
      <c r="I50" s="5"/>
      <c r="J50" s="5">
        <f t="shared" ca="1" si="1"/>
        <v>512.58605999999997</v>
      </c>
      <c r="K50" s="10">
        <f t="shared" ref="K50:K59" ca="1" si="6">G50/J50</f>
        <v>0</v>
      </c>
      <c r="L50" t="e">
        <f t="shared" ca="1" si="5"/>
        <v>#DIV/0!</v>
      </c>
    </row>
    <row r="51" spans="1:12" x14ac:dyDescent="0.25">
      <c r="A51">
        <v>21</v>
      </c>
      <c r="C51" t="str">
        <f ca="1">OFFSET('42p stat'!$A$1,A51*20,0)</f>
        <v>CUDA opt_one_GPU ant</v>
      </c>
      <c r="D51" s="5">
        <f ca="1">OFFSET('42p trace'!$R$56,(A51-1)*56,0)-OFFSET('42p trace'!$S$56,(A51-1)*56,0)</f>
        <v>5.2119999999995343</v>
      </c>
      <c r="E51" s="5">
        <f ca="1">OFFSET('42p trace'!$S$56,(A51-1)*56,0)-OFFSET('42p stat'!$H$1,A51*20,0)</f>
        <v>14692.014000000001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t="shared" ca="1" si="1"/>
        <v>14692.014000000001</v>
      </c>
      <c r="K51" s="10">
        <f t="shared" ca="1" si="6"/>
        <v>0</v>
      </c>
      <c r="L51" t="e">
        <f t="shared" ca="1" si="5"/>
        <v>#DIV/0!</v>
      </c>
    </row>
    <row r="52" spans="1:12" x14ac:dyDescent="0.25">
      <c r="A52">
        <v>22</v>
      </c>
      <c r="C52" t="str">
        <f ca="1">OFFSET('42p stat'!$A$1,A52*20,0)</f>
        <v>CUDA opt_one_GPU ant local</v>
      </c>
      <c r="D52" s="5">
        <f ca="1">OFFSET('42p trace'!$R$56,(A52-1)*56,0)-OFFSET('42p trace'!$S$56,(A52-1)*56,0)</f>
        <v>5.2497199999999111</v>
      </c>
      <c r="E52" s="5">
        <f ca="1">OFFSET('42p trace'!$S$56,(A52-1)*56,0)-OFFSET('42p stat'!$H$1,A52*20,0)</f>
        <v>766.14864</v>
      </c>
      <c r="F52" s="5">
        <f ca="1">OFFSET('42p stat'!$H$1,A52*20,0)-OFFSET('42p stat'!$K$1,A52*20,0)</f>
        <v>0</v>
      </c>
      <c r="G52" s="5">
        <f ca="1">OFFSET('42p stat'!$K$1,A52*20,0)-OFFSET('42p stat'!$N$1,A52*20,0)</f>
        <v>0</v>
      </c>
      <c r="H52" s="5">
        <f ca="1">OFFSET('42p stat'!$N$1,A52*20,0)</f>
        <v>0</v>
      </c>
      <c r="I52" s="5"/>
      <c r="J52" s="5">
        <f t="shared" ca="1" si="1"/>
        <v>766.14864</v>
      </c>
      <c r="K52" s="10">
        <f t="shared" ca="1" si="6"/>
        <v>0</v>
      </c>
      <c r="L52" t="e">
        <f t="shared" ca="1" si="5"/>
        <v>#DIV/0!</v>
      </c>
    </row>
    <row r="53" spans="1:12" x14ac:dyDescent="0.25">
      <c r="A53">
        <v>23</v>
      </c>
      <c r="C53" t="str">
        <f ca="1">OFFSET('42p stat'!$A$1,A53*20,0)</f>
        <v>non CUDA Time</v>
      </c>
      <c r="D53" s="5">
        <f ca="1">OFFSET('42p trace'!$R$56,(A53-1)*56,0)-OFFSET('42p trace'!$S$56,(A53-1)*56,0)</f>
        <v>57.163979999999697</v>
      </c>
      <c r="E53" s="5">
        <f ca="1">OFFSET('42p trace'!$S$56,(A53-1)*56,0)-OFFSET('42p stat'!$H$1,A53*20,0)</f>
        <v>5.4438000000232023E-2</v>
      </c>
      <c r="F53" s="5">
        <f ca="1">OFFSET('42p stat'!$H$1,A53*20,0)-OFFSET('42p stat'!$K$1,A53*20,0)</f>
        <v>0.94829800000002251</v>
      </c>
      <c r="G53" s="5">
        <f ca="1">OFFSET('42p stat'!$K$1,A53*20,0)-OFFSET('42p stat'!$N$1,A53*20,0)</f>
        <v>840.34437800000001</v>
      </c>
      <c r="H53" s="5">
        <f ca="1">OFFSET('42p stat'!$N$1,A53*20,0)</f>
        <v>45.508705999999997</v>
      </c>
      <c r="I53" s="5"/>
      <c r="J53" s="5">
        <f t="shared" ca="1" si="1"/>
        <v>886.85582000000022</v>
      </c>
      <c r="K53" s="10">
        <f t="shared" ca="1" si="6"/>
        <v>0.94755467467079346</v>
      </c>
      <c r="L53">
        <f t="shared" ca="1" si="5"/>
        <v>2.2623952497065282E-4</v>
      </c>
    </row>
    <row r="54" spans="1:12" x14ac:dyDescent="0.25">
      <c r="A54">
        <v>24</v>
      </c>
      <c r="C54" t="str">
        <f ca="1">OFFSET('42p stat'!$A$1,A54*20,0)</f>
        <v>non CUDA</v>
      </c>
      <c r="D54" s="5">
        <f ca="1">OFFSET('42p trace'!$R$56,(A54-1)*56,0)-OFFSET('42p trace'!$S$56,(A54-1)*56,0)</f>
        <v>877.33449999999993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ca="1">SUM(D54:H54)</f>
        <v>877.33449999999993</v>
      </c>
      <c r="K54" s="10">
        <f t="shared" ca="1" si="6"/>
        <v>0</v>
      </c>
      <c r="L54" t="e">
        <f t="shared" ca="1" si="5"/>
        <v>#DIV/0!</v>
      </c>
    </row>
    <row r="55" spans="1:12" x14ac:dyDescent="0.25">
      <c r="A55">
        <v>25</v>
      </c>
      <c r="C55" t="str">
        <f ca="1">OFFSET('42p stat'!$A$1,A55*20,0)</f>
        <v>non CUDA non hash</v>
      </c>
      <c r="D55" s="5">
        <f ca="1">OFFSET('42p trace'!$R$56,(A55-1)*56,0)-OFFSET('42p trace'!$S$56,(A55-1)*56,0)</f>
        <v>0.51094000000011874</v>
      </c>
      <c r="E55" s="5">
        <f ca="1">OFFSET('42p trace'!$S$56,(A55-1)*56,0)-OFFSET('42p stat'!$H$1,A55*20,0)</f>
        <v>6.1365999999679843E-2</v>
      </c>
      <c r="F55" s="5">
        <f ca="1">OFFSET('42p stat'!$H$1,A55*20,0)-OFFSET('42p stat'!$K$1,A55*20,0)</f>
        <v>0.941504000000009</v>
      </c>
      <c r="G55" s="5">
        <f ca="1">OFFSET('42p stat'!$K$1,A55*20,0)-OFFSET('42p stat'!$N$1,A55*20,0)</f>
        <v>717.05068800000004</v>
      </c>
      <c r="H55" s="5">
        <f ca="1">OFFSET('42p stat'!$N$1,A55*20,0)</f>
        <v>45.576602000000001</v>
      </c>
      <c r="I55" s="5"/>
      <c r="J55" s="5">
        <f t="shared" ca="1" si="1"/>
        <v>763.63015999999971</v>
      </c>
      <c r="K55" s="10">
        <f t="shared" ca="1" si="6"/>
        <v>0.93900257684950572</v>
      </c>
      <c r="L55">
        <f t="shared" ca="1" si="5"/>
        <v>4.5567371601303432E-4</v>
      </c>
    </row>
    <row r="56" spans="1:12" x14ac:dyDescent="0.25">
      <c r="A56">
        <v>26</v>
      </c>
      <c r="C56" t="str">
        <f ca="1">OFFSET('42p stat'!$A$1,A56*20,0)</f>
        <v>Classic ACO</v>
      </c>
      <c r="D56" s="5">
        <f ca="1">OFFSET('42p trace'!$R$56,(A56-1)*56,0)-OFFSET('42p trace'!$S$56,(A56-1)*56,0)</f>
        <v>4474.3358000000007</v>
      </c>
      <c r="E56" s="5">
        <f ca="1">OFFSET('42p trace'!$S$56,(A56-1)*56,0)-OFFSET('42p stat'!$H$1,A56*20,0)</f>
        <v>38.44970000000103</v>
      </c>
      <c r="F56" s="5">
        <f ca="1">OFFSET('42p stat'!$H$1,A56*20,0)-OFFSET('42p stat'!$K$1,A56*20,0)</f>
        <v>1.846719000000121</v>
      </c>
      <c r="G56" s="5">
        <f ca="1">OFFSET('42p stat'!$K$1,A56*20,0)-OFFSET('42p stat'!$N$1,A56*20,0)</f>
        <v>6120.2526370000005</v>
      </c>
      <c r="H56" s="5">
        <f ca="1">OFFSET('42p stat'!$N$1,A56*20,0)</f>
        <v>127.973144</v>
      </c>
      <c r="I56" s="5"/>
      <c r="J56" s="5">
        <f t="shared" ca="1" si="1"/>
        <v>6288.5222000000012</v>
      </c>
      <c r="K56" s="10">
        <f t="shared" ca="1" si="6"/>
        <v>0.97324179550483247</v>
      </c>
      <c r="L56">
        <f t="shared" ca="1" si="5"/>
        <v>5.135382602883599E-5</v>
      </c>
    </row>
    <row r="57" spans="1:12" x14ac:dyDescent="0.25">
      <c r="A57">
        <v>27</v>
      </c>
      <c r="C57" t="str">
        <f ca="1">OFFSET('42p stat'!$A$1,A57*20,0)</f>
        <v>Classic ACO non hash</v>
      </c>
      <c r="D57" s="5">
        <f ca="1">OFFSET('42p trace'!$R$56,(A57-1)*56,0)-OFFSET('42p trace'!$S$56,(A57-1)*56,0)</f>
        <v>0.72400000000016007</v>
      </c>
      <c r="E57" s="5">
        <f ca="1">OFFSET('42p trace'!$S$56,(A57-1)*56,0)-OFFSET('42p stat'!$H$1,A57*20,0)</f>
        <v>36.929714000000786</v>
      </c>
      <c r="F57" s="5">
        <f ca="1">OFFSET('42p stat'!$H$1,A57*20,0)-OFFSET('42p stat'!$K$1,A57*20,0)</f>
        <v>1.8338480000002164</v>
      </c>
      <c r="G57" s="5">
        <f ca="1">OFFSET('42p stat'!$K$1,A57*20,0)-OFFSET('42p stat'!$N$1,A57*20,0)</f>
        <v>5853.3620689999998</v>
      </c>
      <c r="H57" s="5">
        <f ca="1">OFFSET('42p stat'!$N$1,A57*20,0)</f>
        <v>124.64716900000001</v>
      </c>
      <c r="I57" s="5"/>
      <c r="J57" s="5">
        <f t="shared" ca="1" si="1"/>
        <v>6016.7728000000006</v>
      </c>
      <c r="K57" s="10">
        <f t="shared" ca="1" si="6"/>
        <v>0.97284080080271584</v>
      </c>
      <c r="L57">
        <f t="shared" ca="1" si="5"/>
        <v>0</v>
      </c>
    </row>
    <row r="58" spans="1:12" x14ac:dyDescent="0.25">
      <c r="A58">
        <v>28</v>
      </c>
      <c r="C58" t="str">
        <f ca="1">OFFSET('42p stat'!$A$1,A58*20,0)</f>
        <v>omp</v>
      </c>
      <c r="D58" s="5">
        <f ca="1">OFFSET('42p trace'!$R$56,(A58-1)*56,0)-OFFSET('42p trace'!$S$56,(A58-1)*56,0)</f>
        <v>58.98479999999995</v>
      </c>
      <c r="E58" s="5">
        <f ca="1">OFFSET('42p trace'!$S$56,(A58-1)*56,0)-OFFSET('42p stat'!$H$1,A58*20,0)</f>
        <v>5.5685999999923297E-2</v>
      </c>
      <c r="F58" s="5">
        <f ca="1">OFFSET('42p stat'!$H$1,A58*20,0)-OFFSET('42p stat'!$K$1,A58*20,0)</f>
        <v>0.92544999999995525</v>
      </c>
      <c r="G58" s="5">
        <f ca="1">OFFSET('42p stat'!$K$1,A58*20,0)-OFFSET('42p stat'!$N$1,A58*20,0)</f>
        <v>794.21252800000002</v>
      </c>
      <c r="H58" s="5">
        <f ca="1">OFFSET('42p stat'!$N$1,A58*20,0)</f>
        <v>43.036256000000002</v>
      </c>
      <c r="I58" s="5"/>
      <c r="J58" s="5">
        <f t="shared" ca="1" si="1"/>
        <v>838.22991999999988</v>
      </c>
      <c r="K58" s="10">
        <f t="shared" ca="1" si="6"/>
        <v>0.94748768691053187</v>
      </c>
      <c r="L58">
        <f t="shared" ca="1" si="5"/>
        <v>4.5228435034138476E-4</v>
      </c>
    </row>
    <row r="59" spans="1:12" x14ac:dyDescent="0.25">
      <c r="A59">
        <v>29</v>
      </c>
      <c r="C59" t="str">
        <f ca="1">OFFSET('42p stat'!$A$1,A59*20,0)</f>
        <v>omp non hash</v>
      </c>
      <c r="D59" s="5">
        <f ca="1">OFFSET('42p trace'!$R$56,(A59-1)*56,0)-OFFSET('42p trace'!$S$56,(A59-1)*56,0)</f>
        <v>0.51998000000003231</v>
      </c>
      <c r="E59" s="5">
        <f ca="1">OFFSET('42p trace'!$S$56,(A59-1)*56,0)-OFFSET('42p stat'!$H$1,A59*20,0)</f>
        <v>5.5427999999892563E-2</v>
      </c>
      <c r="F59" s="5">
        <f ca="1">OFFSET('42p stat'!$H$1,A59*20,0)-OFFSET('42p stat'!$K$1,A59*20,0)</f>
        <v>0.92807400000003781</v>
      </c>
      <c r="G59" s="5">
        <f ca="1">OFFSET('42p stat'!$K$1,A59*20,0)-OFFSET('42p stat'!$N$1,A59*20,0)</f>
        <v>708.97741199999996</v>
      </c>
      <c r="H59" s="5">
        <f ca="1">OFFSET('42p stat'!$N$1,A59*20,0)</f>
        <v>43.093026000000002</v>
      </c>
      <c r="I59" s="5"/>
      <c r="J59" s="5">
        <f t="shared" ca="1" si="1"/>
        <v>753.0539399999999</v>
      </c>
      <c r="K59" s="10">
        <f t="shared" ca="1" si="6"/>
        <v>0.94146962699644077</v>
      </c>
      <c r="L59">
        <f t="shared" ca="1" si="5"/>
        <v>8.4823359668510789E-4</v>
      </c>
    </row>
    <row r="60" spans="1:12" x14ac:dyDescent="0.25">
      <c r="A60">
        <v>30</v>
      </c>
      <c r="C60" t="str">
        <f ca="1">OFFSET('42p stat'!$A$1,A60*20,0)</f>
        <v>non CUDA transp Time</v>
      </c>
      <c r="D60" s="5">
        <f ca="1">OFFSET('42p trace'!$R$56,(A60-1)*56,0)-OFFSET('42p trace'!$S$56,(A60-1)*56,0)</f>
        <v>56.708620000000224</v>
      </c>
      <c r="E60" s="5">
        <f ca="1">OFFSET('42p trace'!$S$56,(A60-1)*56,0)-OFFSET('42p stat'!$H$1,A60*20,0)</f>
        <v>5.3721999999766012E-2</v>
      </c>
      <c r="F60" s="5">
        <f ca="1">OFFSET('42p stat'!$H$1,A60*20,0)-OFFSET('42p stat'!$K$1,A60*20,0)</f>
        <v>1.2266200000000254</v>
      </c>
      <c r="G60" s="5">
        <f ca="1">OFFSET('42p stat'!$K$1,A60*20,0)-OFFSET('42p stat'!$N$1,A60*20,0)</f>
        <v>837.37152600000002</v>
      </c>
      <c r="H60" s="5">
        <f ca="1">OFFSET('42p stat'!$N$1,A60*20,0)</f>
        <v>47.394452000000001</v>
      </c>
      <c r="I60" s="5"/>
      <c r="J60" s="5">
        <f t="shared" ca="1" si="1"/>
        <v>886.04631999999981</v>
      </c>
      <c r="K60" s="10">
        <f t="shared" ref="K60:K80" ca="1" si="7">G60/J60</f>
        <v>0.94506518124244365</v>
      </c>
      <c r="L60">
        <f t="shared" ca="1" si="5"/>
        <v>0</v>
      </c>
    </row>
    <row r="61" spans="1:12" x14ac:dyDescent="0.25">
      <c r="A61">
        <v>31</v>
      </c>
      <c r="C61" t="str">
        <f ca="1">OFFSET('42p stat'!$A$1,A61*20,0)</f>
        <v>non CUDA transp</v>
      </c>
      <c r="D61" s="5">
        <f ca="1">OFFSET('42p trace'!$R$56,(A61-1)*56,0)-OFFSET('42p trace'!$S$56,(A61-1)*56,0)</f>
        <v>880.29804000000001</v>
      </c>
      <c r="E61" s="5">
        <f ca="1">OFFSET('42p trace'!$S$56,(A61-1)*56,0)-OFFSET('42p stat'!$H$1,A61*20,0)</f>
        <v>0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>
        <f ca="1">SUM(D61:H61)</f>
        <v>880.29804000000001</v>
      </c>
      <c r="K61" s="10">
        <f t="shared" ca="1" si="7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OFFSET('42p stat'!$A$1,A62*20,0)</f>
        <v>non CUDA transp non hash</v>
      </c>
      <c r="D62" s="5">
        <f ca="1">OFFSET('42p trace'!$R$56,(A62-1)*56,0)-OFFSET('42p trace'!$S$56,(A62-1)*56,0)</f>
        <v>0.52243999999996049</v>
      </c>
      <c r="E62" s="5">
        <f ca="1">OFFSET('42p trace'!$S$56,(A62-1)*56,0)-OFFSET('42p stat'!$H$1,A62*20,0)</f>
        <v>5.7336000000077547E-2</v>
      </c>
      <c r="F62" s="5">
        <f ca="1">OFFSET('42p stat'!$H$1,A62*20,0)-OFFSET('42p stat'!$K$1,A62*20,0)</f>
        <v>1.1542899999999463</v>
      </c>
      <c r="G62" s="5">
        <f ca="1">OFFSET('42p stat'!$K$1,A62*20,0)-OFFSET('42p stat'!$N$1,A62*20,0)</f>
        <v>709.07184200000006</v>
      </c>
      <c r="H62" s="5">
        <f ca="1">OFFSET('42p stat'!$N$1,A62*20,0)</f>
        <v>47.226472000000001</v>
      </c>
      <c r="I62" s="5"/>
      <c r="J62" s="5">
        <f t="shared" ca="1" si="1"/>
        <v>757.50994000000014</v>
      </c>
      <c r="K62" s="10">
        <f t="shared" ca="1" si="7"/>
        <v>0.93605615524992314</v>
      </c>
      <c r="L62">
        <f t="shared" ca="1" si="5"/>
        <v>3.2713520625346494E-5</v>
      </c>
    </row>
    <row r="63" spans="1:12" x14ac:dyDescent="0.25">
      <c r="A63">
        <v>33</v>
      </c>
      <c r="C63">
        <f ca="1">OFFSET('42p stat'!$A$1,A63*20,0)</f>
        <v>0</v>
      </c>
      <c r="D63" s="5">
        <f ca="1">OFFSET('42p trace'!$R$56,(A63-1)*56,0)-OFFSET('42p trace'!$S$56,(A63-1)*56,0)</f>
        <v>0</v>
      </c>
      <c r="E63" s="5">
        <f ca="1">OFFSET('42p trace'!$S$56,(A63-1)*56,0)-OFFSET('42p stat'!$H$1,A63*20,0)</f>
        <v>0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>
        <f t="shared" ca="1" si="1"/>
        <v>0</v>
      </c>
      <c r="K63" s="10" t="e">
        <f t="shared" ca="1" si="7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OFFSET('42p stat'!$A$1,A64*20,0)</f>
        <v>0</v>
      </c>
      <c r="D64" s="5">
        <f ca="1">OFFSET('42p trace'!$R$56,(A64-1)*56,0)-OFFSET('42p trace'!$S$56,(A64-1)*56,0)</f>
        <v>0</v>
      </c>
      <c r="E64" s="5">
        <f ca="1">OFFSET('42p trace'!$S$56,(A64-1)*56,0)-OFFSET('42p stat'!$H$1,A64*20,0)</f>
        <v>0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>
        <f ca="1">SUM(D64:H64)</f>
        <v>0</v>
      </c>
      <c r="K64" s="10" t="e">
        <f t="shared" ca="1" si="7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OFFSET('42p stat'!$A$1,A65*20,0)</f>
        <v>0</v>
      </c>
      <c r="D65" s="5">
        <f ca="1">OFFSET('42p trace'!$R$56,(A65-1)*56,0)-OFFSET('42p trace'!$S$56,(A65-1)*56,0)</f>
        <v>0</v>
      </c>
      <c r="E65" s="5">
        <f ca="1">OFFSET('42p trace'!$S$56,(A65-1)*56,0)-OFFSET('42p stat'!$H$1,A65*20,0)</f>
        <v>0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>
        <f t="shared" ca="1" si="1"/>
        <v>0</v>
      </c>
      <c r="K65" s="10" t="e">
        <f t="shared" ca="1" si="7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OFFSET('42p stat'!$A$1,A66*20,0)</f>
        <v>0</v>
      </c>
      <c r="D66" s="5">
        <f ca="1">OFFSET('42p trace'!$R$56,(A66-1)*56,0)-OFFSET('42p trace'!$S$56,(A66-1)*56,0)</f>
        <v>0</v>
      </c>
      <c r="E66" s="5">
        <f ca="1">OFFSET('42p trace'!$S$56,(A66-1)*56,0)-OFFSET('42p stat'!$H$1,A66*20,0)</f>
        <v>0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>
        <f t="shared" ca="1" si="1"/>
        <v>0</v>
      </c>
      <c r="K66" s="10" t="e">
        <f t="shared" ca="1" si="7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OFFSET('42p stat'!$A$1,A67*20,0)</f>
        <v>0</v>
      </c>
      <c r="D67" s="5">
        <f ca="1">OFFSET('42p trace'!$R$56,(A67-1)*56,0)-OFFSET('42p trace'!$S$56,(A67-1)*56,0)</f>
        <v>0</v>
      </c>
      <c r="E67" s="5">
        <f ca="1">OFFSET('42p trace'!$S$56,(A67-1)*56,0)-OFFSET('42p stat'!$H$1,A67*20,0)</f>
        <v>0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>
        <f ca="1">SUM(D67:H67)</f>
        <v>0</v>
      </c>
      <c r="K67" s="10" t="e">
        <f t="shared" ca="1" si="7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OFFSET('42p stat'!$A$1,A68*20,0)</f>
        <v>0</v>
      </c>
      <c r="D68" s="5">
        <f ca="1">OFFSET('42p trace'!$R$56,(A68-1)*56,0)-OFFSET('42p trace'!$S$56,(A68-1)*56,0)</f>
        <v>0</v>
      </c>
      <c r="E68" s="5">
        <f ca="1">OFFSET('42p trace'!$S$56,(A68-1)*56,0)-OFFSET('42p stat'!$H$1,A68*20,0)</f>
        <v>0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>
        <f t="shared" ca="1" si="1"/>
        <v>0</v>
      </c>
      <c r="K68" s="10" t="e">
        <f t="shared" ca="1" si="7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OFFSET('42p stat'!$A$1,A69*20,0)</f>
        <v>0</v>
      </c>
      <c r="D69" s="5">
        <f ca="1">OFFSET('42p trace'!$R$56,(A69-1)*56,0)-OFFSET('42p trace'!$S$56,(A69-1)*56,0)</f>
        <v>0</v>
      </c>
      <c r="E69" s="5">
        <f ca="1">OFFSET('42p trace'!$S$56,(A69-1)*56,0)-OFFSET('42p stat'!$H$1,A69*20,0)</f>
        <v>0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>
        <f t="shared" ca="1" si="1"/>
        <v>0</v>
      </c>
      <c r="K69" s="10" t="e">
        <f t="shared" ca="1" si="7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ca="1">SUM(D70:H70)</f>
        <v>#DIV/0!</v>
      </c>
      <c r="K70" s="10" t="e">
        <f t="shared" ca="1" si="7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1"/>
        <v>#DIV/0!</v>
      </c>
      <c r="K71" s="10" t="e">
        <f t="shared" ca="1" si="7"/>
        <v>#DIV/0!</v>
      </c>
      <c r="L71" t="e">
        <f t="shared" ca="1" si="5"/>
        <v>#DIV/0!</v>
      </c>
    </row>
    <row r="72" spans="1:12" x14ac:dyDescent="0.25">
      <c r="A72">
        <v>42</v>
      </c>
      <c r="C72" t="str">
        <f ca="1">OFFSET('42p stat'!$A$1,A72*20,0)</f>
        <v>CUDA Const</v>
      </c>
      <c r="D72" s="5">
        <f ca="1">OFFSET('42p trace'!$R$56,(A72-1)*56,0)-OFFSET('42p trace'!$S$56,(A72-1)*56,0)</f>
        <v>5.3759200000000078</v>
      </c>
      <c r="E72" s="5">
        <f ca="1">OFFSET('42p trace'!$S$56,(A72-1)*56,0)-OFFSET('42p stat'!$H$1,A72*20,0)</f>
        <v>31.070335999999998</v>
      </c>
      <c r="F72" s="5">
        <f ca="1">OFFSET('42p stat'!$H$1,A72*20,0)-OFFSET('42p stat'!$K$1,A72*20,0)</f>
        <v>17.711447000000021</v>
      </c>
      <c r="G72" s="5">
        <f ca="1">OFFSET('42p stat'!$K$1,A72*20,0)-OFFSET('42p stat'!$N$1,A72*20,0)</f>
        <v>97.575909999999993</v>
      </c>
      <c r="H72" s="5">
        <f ca="1">OFFSET('42p stat'!$N$1,A72*20,0)</f>
        <v>221.81698700000001</v>
      </c>
      <c r="I72" s="5"/>
      <c r="J72" s="5">
        <f t="shared" ca="1" si="1"/>
        <v>368.17468000000002</v>
      </c>
      <c r="K72" s="10">
        <f t="shared" ca="1" si="7"/>
        <v>0.26502612835841938</v>
      </c>
      <c r="L72">
        <f t="shared" ca="1" si="5"/>
        <v>3.7625239824974242E-4</v>
      </c>
    </row>
    <row r="73" spans="1:12" x14ac:dyDescent="0.25">
      <c r="A73">
        <v>43</v>
      </c>
      <c r="C73" t="str">
        <f ca="1">OFFSET('42p stat'!$A$1,A73*20,0)</f>
        <v>CUDA ant Const</v>
      </c>
      <c r="D73" s="5">
        <f ca="1">OFFSET('42p trace'!$R$56,(A73-1)*56,0)-OFFSET('42p trace'!$S$56,(A73-1)*56,0)</f>
        <v>5.3673999999998045</v>
      </c>
      <c r="E73" s="5">
        <f ca="1">OFFSET('42p trace'!$S$56,(A73-1)*56,0)-OFFSET('42p stat'!$H$1,A73*20,0)</f>
        <v>32.86887100000007</v>
      </c>
      <c r="F73" s="5">
        <f ca="1">OFFSET('42p stat'!$H$1,A73*20,0)-OFFSET('42p stat'!$K$1,A73*20,0)</f>
        <v>16.827626000000009</v>
      </c>
      <c r="G73" s="5">
        <f ca="1">OFFSET('42p stat'!$K$1,A73*20,0)-OFFSET('42p stat'!$N$1,A73*20,0)</f>
        <v>145.43385599999999</v>
      </c>
      <c r="H73" s="5">
        <f ca="1">OFFSET('42p stat'!$N$1,A73*20,0)</f>
        <v>313.11184700000001</v>
      </c>
      <c r="I73" s="5"/>
      <c r="J73" s="5">
        <f t="shared" ca="1" si="1"/>
        <v>508.24220000000008</v>
      </c>
      <c r="K73" s="10">
        <f t="shared" ca="1" si="7"/>
        <v>0.28615068957280598</v>
      </c>
      <c r="L73">
        <f t="shared" ca="1" si="5"/>
        <v>7.7202578159453093E-4</v>
      </c>
    </row>
    <row r="74" spans="1:12" x14ac:dyDescent="0.25">
      <c r="A74">
        <v>44</v>
      </c>
      <c r="C74" t="str">
        <f ca="1">OFFSET('42p stat'!$A$1,A74*20,0)</f>
        <v>CUDA ant par Const</v>
      </c>
      <c r="D74" s="5">
        <f ca="1">OFFSET('42p trace'!$R$56,(A74-1)*56,0)-OFFSET('42p trace'!$S$56,(A74-1)*56,0)</f>
        <v>5.1857599999999593</v>
      </c>
      <c r="E74" s="5">
        <f ca="1">OFFSET('42p trace'!$S$56,(A74-1)*56,0)-OFFSET('42p stat'!$H$1,A74*20,0)</f>
        <v>29.234678000000031</v>
      </c>
      <c r="F74" s="5">
        <f ca="1">OFFSET('42p stat'!$H$1,A74*20,0)-OFFSET('42p stat'!$K$1,A74*20,0)</f>
        <v>17.532949999999971</v>
      </c>
      <c r="G74" s="5">
        <f ca="1">OFFSET('42p stat'!$K$1,A74*20,0)-OFFSET('42p stat'!$N$1,A74*20,0)</f>
        <v>145.42919499999999</v>
      </c>
      <c r="H74" s="5">
        <f ca="1">OFFSET('42p stat'!$N$1,A74*20,0)</f>
        <v>317.46567700000003</v>
      </c>
      <c r="I74" s="5"/>
      <c r="J74" s="5">
        <f t="shared" ca="1" si="1"/>
        <v>509.66250000000002</v>
      </c>
      <c r="K74" s="10">
        <f t="shared" ca="1" si="7"/>
        <v>0.28534411497804918</v>
      </c>
      <c r="L74">
        <f t="shared" ca="1" si="5"/>
        <v>4.5479221974423938E-4</v>
      </c>
    </row>
    <row r="75" spans="1:12" x14ac:dyDescent="0.25">
      <c r="A75">
        <v>45</v>
      </c>
      <c r="C75" t="str">
        <f ca="1">OFFSET('42p stat'!$A$1,A75*20,0)</f>
        <v>CUDA ant add CPU Const</v>
      </c>
      <c r="D75" s="5">
        <f ca="1">OFFSET('42p trace'!$R$56,(A75-1)*56,0)-OFFSET('42p trace'!$S$56,(A75-1)*56,0)</f>
        <v>5.1621000000001231</v>
      </c>
      <c r="E75" s="5">
        <f ca="1">OFFSET('42p trace'!$S$56,(A75-1)*56,0)-OFFSET('42p stat'!$H$1,A75*20,0)</f>
        <v>24.362490999999949</v>
      </c>
      <c r="F75" s="5">
        <f ca="1">OFFSET('42p stat'!$H$1,A75*20,0)-OFFSET('42p stat'!$K$1,A75*20,0)</f>
        <v>0.85065000000000168</v>
      </c>
      <c r="G75" s="5">
        <f ca="1">OFFSET('42p stat'!$K$1,A75*20,0)-OFFSET('42p stat'!$N$1,A75*20,0)</f>
        <v>189.40616599999998</v>
      </c>
      <c r="H75" s="5">
        <f ca="1">OFFSET('42p stat'!$N$1,A75*20,0)</f>
        <v>51.904133000000002</v>
      </c>
      <c r="I75" s="5"/>
      <c r="J75" s="5">
        <f t="shared" ca="1" si="1"/>
        <v>266.52343999999994</v>
      </c>
      <c r="K75" s="10">
        <f t="shared" ca="1" si="7"/>
        <v>0.71065481520124474</v>
      </c>
      <c r="L75">
        <f t="shared" ca="1" si="5"/>
        <v>9.355831577245432E-4</v>
      </c>
    </row>
    <row r="76" spans="1:12" x14ac:dyDescent="0.25">
      <c r="A76">
        <v>46</v>
      </c>
      <c r="C76" t="str">
        <f ca="1">OFFSET('42p stat'!$A$1,A76*20,0)</f>
        <v>CUDA opt Const</v>
      </c>
      <c r="D76" s="5">
        <f ca="1">OFFSET('42p trace'!$R$56,(A76-1)*56,0)-OFFSET('42p trace'!$S$56,(A76-1)*56,0)</f>
        <v>5.400320000000022</v>
      </c>
      <c r="E76" s="5">
        <f ca="1">OFFSET('42p trace'!$S$56,(A76-1)*56,0)-OFFSET('42p stat'!$H$1,A76*20,0)</f>
        <v>28.655218999999988</v>
      </c>
      <c r="F76" s="5">
        <f ca="1">OFFSET('42p stat'!$H$1,A76*20,0)-OFFSET('42p stat'!$K$1,A76*20,0)</f>
        <v>235.20372600000002</v>
      </c>
      <c r="G76" s="5">
        <f ca="1">OFFSET('42p stat'!$K$1,A76*20,0)-OFFSET('42p stat'!$N$1,A76*20,0)</f>
        <v>97.719454999999996</v>
      </c>
      <c r="H76" s="5">
        <f ca="1">OFFSET('42p stat'!$N$1,A76*20,0)</f>
        <v>0</v>
      </c>
      <c r="I76" s="5"/>
      <c r="J76" s="5">
        <f t="shared" ca="1" si="1"/>
        <v>361.57839999999999</v>
      </c>
      <c r="K76" s="10">
        <f t="shared" ca="1" si="7"/>
        <v>0.27025799937164385</v>
      </c>
      <c r="L76">
        <f t="shared" ca="1" si="5"/>
        <v>2.7733749436250694E-4</v>
      </c>
    </row>
    <row r="77" spans="1:12" x14ac:dyDescent="0.25">
      <c r="A77">
        <v>47</v>
      </c>
      <c r="C77" t="str">
        <f ca="1">OFFSET('42p stat'!$A$1,A77*20,0)</f>
        <v>CUDA opt ant Const</v>
      </c>
      <c r="D77" s="5">
        <f ca="1">OFFSET('42p trace'!$R$56,(A77-1)*56,0)-OFFSET('42p trace'!$S$56,(A77-1)*56,0)</f>
        <v>5.7169000000001802</v>
      </c>
      <c r="E77" s="5">
        <f ca="1">OFFSET('42p trace'!$S$56,(A77-1)*56,0)-OFFSET('42p stat'!$H$1,A77*20,0)</f>
        <v>28.923813999999879</v>
      </c>
      <c r="F77" s="5">
        <f ca="1">OFFSET('42p stat'!$H$1,A77*20,0)-OFFSET('42p stat'!$K$1,A77*20,0)</f>
        <v>322.464315</v>
      </c>
      <c r="G77" s="5">
        <f ca="1">OFFSET('42p stat'!$K$1,A77*20,0)-OFFSET('42p stat'!$N$1,A77*20,0)</f>
        <v>146.63133099999999</v>
      </c>
      <c r="H77" s="5">
        <f ca="1">OFFSET('42p stat'!$N$1,A77*20,0)</f>
        <v>0</v>
      </c>
      <c r="I77" s="5"/>
      <c r="J77" s="5">
        <f t="shared" ca="1" si="1"/>
        <v>498.01945999999987</v>
      </c>
      <c r="K77" s="10">
        <f t="shared" ca="1" si="7"/>
        <v>0.29442891850049402</v>
      </c>
      <c r="L77">
        <f ca="1">$K$29*POWER(K77,2)*SQRT(G228/(POWER(G77,2)*$L$29)+J228/(POWER(J77,2)*$L$29))</f>
        <v>0</v>
      </c>
    </row>
    <row r="78" spans="1:12" x14ac:dyDescent="0.25">
      <c r="A78">
        <v>48</v>
      </c>
      <c r="C78" t="str">
        <f ca="1">OFFSET('42p stat'!$A$1,A78*20,0)</f>
        <v>CUDA opt ant par Const</v>
      </c>
      <c r="D78" s="5">
        <f ca="1">OFFSET('42p trace'!$R$56,(A78-1)*56,0)-OFFSET('42p trace'!$S$56,(A78-1)*56,0)</f>
        <v>5.3165199999999118</v>
      </c>
      <c r="E78" s="5">
        <f ca="1">OFFSET('42p trace'!$S$56,(A78-1)*56,0)-OFFSET('42p stat'!$H$1,A78*20,0)</f>
        <v>28.554809000000034</v>
      </c>
      <c r="F78" s="5">
        <f ca="1">OFFSET('42p stat'!$H$1,A78*20,0)-OFFSET('42p stat'!$K$1,A78*20,0)</f>
        <v>327.65124200000002</v>
      </c>
      <c r="G78" s="5">
        <f ca="1">OFFSET('42p stat'!$K$1,A78*20,0)-OFFSET('42p stat'!$N$1,A78*20,0)</f>
        <v>151.67044899999999</v>
      </c>
      <c r="H78" s="5">
        <f ca="1">OFFSET('42p stat'!$N$1,A78*20,0)</f>
        <v>0</v>
      </c>
      <c r="I78" s="5"/>
      <c r="J78" s="5">
        <f t="shared" ca="1" si="1"/>
        <v>507.87650000000008</v>
      </c>
      <c r="K78" s="10">
        <f t="shared" ca="1" si="7"/>
        <v>0.29863647756885769</v>
      </c>
      <c r="L78">
        <f ca="1">$K$29*POWER(K78,2)*SQRT(G229/(POWER(G78,2)*$L$29)+J229/(POWER(J78,2)*$L$29))</f>
        <v>0</v>
      </c>
    </row>
    <row r="79" spans="1:12" x14ac:dyDescent="0.25">
      <c r="A79">
        <v>49</v>
      </c>
      <c r="C79">
        <f ca="1">OFFSET('42p stat'!$A$1,A79*20,0)</f>
        <v>0</v>
      </c>
      <c r="D79" s="5" t="e">
        <f ca="1">OFFSET('42p trace'!$R$56,(A79-1)*56,0)-OFFSET('42p trace'!$S$56,(A79-1)*56,0)</f>
        <v>#DIV/0!</v>
      </c>
      <c r="E79" s="5" t="e">
        <f ca="1">OFFSET('42p trace'!$S$56,(A79-1)*56,0)-OFFSET('42p stat'!$H$1,A79*20,0)</f>
        <v>#DIV/0!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 t="e">
        <f t="shared" ref="J79:J80" ca="1" si="8">SUM(D79:H79)</f>
        <v>#DIV/0!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 t="e">
        <f ca="1">OFFSET('42p trace'!$R$56,(A80-1)*56,0)-OFFSET('42p trace'!$S$56,(A80-1)*56,0)</f>
        <v>#DIV/0!</v>
      </c>
      <c r="E80" s="5" t="e">
        <f ca="1">OFFSET('42p trace'!$S$56,(A80-1)*56,0)-OFFSET('42p stat'!$H$1,A80*20,0)</f>
        <v>#DIV/0!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 t="e">
        <f t="shared" ca="1" si="8"/>
        <v>#DIV/0!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K81" s="10"/>
    </row>
    <row r="82" spans="1:11" x14ac:dyDescent="0.25">
      <c r="D82" t="s">
        <v>70</v>
      </c>
    </row>
    <row r="83" spans="1:11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370.74433999999997</v>
      </c>
      <c r="E84" s="5">
        <f ca="1">OFFSET('42p trace'!$S$56,(A84-1)*56,0)</f>
        <v>365.0447200000001</v>
      </c>
      <c r="F84" s="5">
        <f ca="1">OFFSET('42p stat'!$H$1,A84*20,0)</f>
        <v>335.36005999999998</v>
      </c>
      <c r="G84" s="5">
        <f ca="1">OFFSET('42p stat'!$K$1,A84*20,0)</f>
        <v>317.47701000000001</v>
      </c>
      <c r="H84" s="5">
        <f ca="1">OFFSET('42p stat'!$N$1,A84*20,0)</f>
        <v>220.37812700000001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366.20518000000004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305.67676</v>
      </c>
      <c r="E86" s="5">
        <f ca="1">OFFSET('42p trace'!$S$56,(A86-1)*56,0)</f>
        <v>304.5585999999999</v>
      </c>
      <c r="F86" s="5">
        <f ca="1">OFFSET('42p stat'!$H$1,A86*20,0)</f>
        <v>274.222174</v>
      </c>
      <c r="G86" s="5">
        <f ca="1">OFFSET('42p stat'!$K$1,A86*20,0)</f>
        <v>256.24356799999998</v>
      </c>
      <c r="H86" s="5">
        <f ca="1">OFFSET('42p stat'!$N$1,A86*20,0)</f>
        <v>220.386923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519.81943999999999</v>
      </c>
      <c r="E87" s="5">
        <f ca="1">OFFSET('42p trace'!$S$56,(A87-1)*56,0)</f>
        <v>514.1083799999999</v>
      </c>
      <c r="F87" s="5">
        <f ca="1">OFFSET('42p stat'!$H$1,A87*20,0)</f>
        <v>484.48381699999999</v>
      </c>
      <c r="G87" s="5">
        <f ca="1">OFFSET('42p stat'!$K$1,A87*20,0)</f>
        <v>467.429529</v>
      </c>
      <c r="H87" s="5">
        <f ca="1">OFFSET('42p stat'!$N$1,A87*20,0)</f>
        <v>321.18841700000002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519.85964000000001</v>
      </c>
      <c r="E88" s="5">
        <f ca="1">OFFSET('42p trace'!$S$56,(A88-1)*56,0)</f>
        <v>514.1003599999998</v>
      </c>
      <c r="F88" s="5">
        <f ca="1">OFFSET('42p stat'!$H$1,A88*20,0)</f>
        <v>484.16195699999997</v>
      </c>
      <c r="G88" s="5">
        <f ca="1">OFFSET('42p stat'!$K$1,A88*20,0)</f>
        <v>466.11316299999999</v>
      </c>
      <c r="H88" s="5">
        <f ca="1">OFFSET('42p stat'!$N$1,A88*20,0)</f>
        <v>319.97281400000003</v>
      </c>
    </row>
    <row r="89" spans="1:11" x14ac:dyDescent="0.25">
      <c r="A89">
        <v>6</v>
      </c>
      <c r="C89" t="str">
        <f ca="1">OFFSET('42p stat'!$A$1,A89*20,0)</f>
        <v>CUDA ant par global</v>
      </c>
      <c r="D89" s="5">
        <f ca="1">OFFSET('42p trace'!$R$56,(A89-1)*56,0)</f>
        <v>513.90010000000007</v>
      </c>
      <c r="E89" s="5">
        <f ca="1">OFFSET('42p trace'!$S$56,(A89-1)*56,0)</f>
        <v>508.22379999999993</v>
      </c>
      <c r="F89" s="5">
        <f ca="1">OFFSET('42p stat'!$H$1,A89*20,0)</f>
        <v>480.30785700000001</v>
      </c>
      <c r="G89" s="5">
        <f ca="1">OFFSET('42p stat'!$K$1,A89*20,0)</f>
        <v>462.08108299999998</v>
      </c>
      <c r="H89" s="5">
        <f ca="1">OFFSET('42p stat'!$N$1,A89*20,0)</f>
        <v>314.35560700000002</v>
      </c>
    </row>
    <row r="90" spans="1:11" x14ac:dyDescent="0.25">
      <c r="A90">
        <v>7</v>
      </c>
      <c r="C90" t="str">
        <f ca="1">OFFSET('42p stat'!$A$1,A90*20,0)</f>
        <v>CUDA ant non hash</v>
      </c>
      <c r="D90" s="5">
        <f ca="1">OFFSET('42p trace'!$R$56,(A90-1)*56,0)</f>
        <v>471.58461999999992</v>
      </c>
      <c r="E90" s="5">
        <f ca="1">OFFSET('42p trace'!$S$56,(A90-1)*56,0)</f>
        <v>470.49336000000017</v>
      </c>
      <c r="F90" s="5">
        <f ca="1">OFFSET('42p stat'!$H$1,A90*20,0)</f>
        <v>441.003917</v>
      </c>
      <c r="G90" s="5">
        <f ca="1">OFFSET('42p stat'!$K$1,A90*20,0)</f>
        <v>423.52250800000002</v>
      </c>
      <c r="H90" s="5">
        <f ca="1">OFFSET('42p stat'!$N$1,A90*20,0)</f>
        <v>314.25008000000003</v>
      </c>
    </row>
    <row r="91" spans="1:11" x14ac:dyDescent="0.25">
      <c r="A91">
        <v>8</v>
      </c>
      <c r="C91" t="str">
        <f ca="1">OFFSET('42p stat'!$A$1,A91*20,0)</f>
        <v>CUDA ant add CPU Time</v>
      </c>
      <c r="D91" s="5">
        <f ca="1">OFFSET('42p trace'!$R$56,(A91-1)*56,0)</f>
        <v>267.10577999999998</v>
      </c>
      <c r="E91" s="5">
        <f ca="1">OFFSET('42p trace'!$S$56,(A91-1)*56,0)</f>
        <v>261.4834800000001</v>
      </c>
      <c r="F91" s="5">
        <f ca="1">OFFSET('42p stat'!$H$1,A91*20,0)</f>
        <v>238.94054</v>
      </c>
      <c r="G91" s="5">
        <f ca="1">OFFSET('42p stat'!$K$1,A91*20,0)</f>
        <v>239.106268</v>
      </c>
      <c r="H91" s="5">
        <f ca="1">OFFSET('42p stat'!$N$1,A91*20,0)</f>
        <v>50.67163</v>
      </c>
    </row>
    <row r="92" spans="1:11" x14ac:dyDescent="0.25">
      <c r="A92">
        <v>9</v>
      </c>
      <c r="C92" t="str">
        <f ca="1">OFFSET('42p stat'!$A$1,A92*20,0)</f>
        <v>CUDA ant add CPU Time global</v>
      </c>
      <c r="D92" s="5">
        <f ca="1">OFFSET('42p trace'!$R$56,(A92-1)*56,0)</f>
        <v>265.01288000000005</v>
      </c>
      <c r="E92" s="5">
        <f ca="1">OFFSET('42p trace'!$S$56,(A92-1)*56,0)</f>
        <v>259.34080000000006</v>
      </c>
      <c r="F92" s="5">
        <f ca="1">OFFSET('42p stat'!$H$1,A92*20,0)</f>
        <v>238.46285900000001</v>
      </c>
      <c r="G92" s="5">
        <f ca="1">OFFSET('42p stat'!$K$1,A92*20,0)</f>
        <v>238.97767899999999</v>
      </c>
      <c r="H92" s="5">
        <f ca="1">OFFSET('42p stat'!$N$1,A92*20,0)</f>
        <v>50.269233</v>
      </c>
    </row>
    <row r="93" spans="1:11" x14ac:dyDescent="0.25">
      <c r="A93">
        <v>10</v>
      </c>
      <c r="C93" t="str">
        <f ca="1">OFFSET('42p stat'!$A$1,A93*20,0)</f>
        <v>CUDA ant add CPU</v>
      </c>
      <c r="D93" s="5">
        <f ca="1">OFFSET('42p trace'!$R$56,(A93-1)*56,0)</f>
        <v>253.41555999999997</v>
      </c>
      <c r="E93" s="5">
        <f ca="1">OFFSET('42p trace'!$S$56,(A93-1)*56,0)</f>
        <v>0</v>
      </c>
      <c r="F93" s="5">
        <f ca="1">OFFSET('42p stat'!$H$1,A93*20,0)</f>
        <v>0</v>
      </c>
      <c r="G93" s="5">
        <f ca="1">OFFSET('42p stat'!$K$1,A93*20,0)</f>
        <v>0</v>
      </c>
      <c r="H93" s="5">
        <f ca="1">OFFSET('42p stat'!$N$1,A93*20,0)</f>
        <v>0</v>
      </c>
    </row>
    <row r="94" spans="1:11" x14ac:dyDescent="0.25">
      <c r="A94">
        <v>11</v>
      </c>
      <c r="C94" t="str">
        <f ca="1">OFFSET('42p stat'!$A$1,A94*20,0)</f>
        <v>CUDA ant add CPU non hash</v>
      </c>
      <c r="D94" s="5">
        <f ca="1">OFFSET('42p trace'!$R$56,(A94-1)*56,0)</f>
        <v>228.16159999999996</v>
      </c>
      <c r="E94" s="5">
        <f ca="1">OFFSET('42p trace'!$S$56,(A94-1)*56,0)</f>
        <v>226.50670000000002</v>
      </c>
      <c r="F94" s="5">
        <f ca="1">OFFSET('42p stat'!$H$1,A94*20,0)</f>
        <v>202.87250800000001</v>
      </c>
      <c r="G94" s="5">
        <f ca="1">OFFSET('42p stat'!$K$1,A94*20,0)</f>
        <v>203.09995499999999</v>
      </c>
      <c r="H94" s="5">
        <f ca="1">OFFSET('42p stat'!$N$1,A94*20,0)</f>
        <v>50.075679000000001</v>
      </c>
    </row>
    <row r="95" spans="1:11" x14ac:dyDescent="0.25">
      <c r="A95">
        <v>12</v>
      </c>
      <c r="C95" t="str">
        <f ca="1">OFFSET('42p stat'!$A$1,A95*20,0)</f>
        <v>CUDA ant add CPU12</v>
      </c>
      <c r="D95" s="5">
        <f ca="1">OFFSET('42p trace'!$R$56,(A95-1)*56,0)</f>
        <v>1384.8222000000005</v>
      </c>
      <c r="E95" s="5">
        <f ca="1">OFFSET('42p trace'!$S$56,(A95-1)*56,0)</f>
        <v>1319.3328000000006</v>
      </c>
      <c r="F95" s="5">
        <f ca="1">OFFSET('42p stat'!$H$1,A95*20,0)</f>
        <v>1310.833208</v>
      </c>
      <c r="G95" s="5">
        <f ca="1">OFFSET('42p stat'!$K$1,A95*20,0)</f>
        <v>1288.1027389999999</v>
      </c>
      <c r="H95" s="5">
        <f ca="1">OFFSET('42p stat'!$N$1,A95*20,0)</f>
        <v>481.29478799999998</v>
      </c>
    </row>
    <row r="96" spans="1:11" x14ac:dyDescent="0.25">
      <c r="A96">
        <v>13</v>
      </c>
      <c r="C96" t="str">
        <f ca="1">OFFSET('42p stat'!$A$1,A96*20,0)</f>
        <v>CUDA opt</v>
      </c>
      <c r="D96" s="5">
        <f ca="1">OFFSET('42p trace'!$R$56,(A96-1)*56,0)</f>
        <v>366.95553999999987</v>
      </c>
      <c r="E96" s="5">
        <f ca="1">OFFSET('42p trace'!$S$56,(A96-1)*56,0)</f>
        <v>0</v>
      </c>
      <c r="F96" s="5">
        <f ca="1">OFFSET('42p stat'!$H$1,A96*20,0)</f>
        <v>0</v>
      </c>
      <c r="G96" s="5">
        <f ca="1">OFFSET('42p stat'!$K$1,A96*20,0)</f>
        <v>0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Time</v>
      </c>
      <c r="D97" s="5">
        <f ca="1">OFFSET('42p trace'!$R$56,(A97-1)*56,0)</f>
        <v>371.76129999999995</v>
      </c>
      <c r="E97" s="5">
        <f ca="1">OFFSET('42p trace'!$S$56,(A97-1)*56,0)</f>
        <v>366.20181999999977</v>
      </c>
      <c r="F97" s="5">
        <f ca="1">OFFSET('42p stat'!$H$1,A97*20,0)</f>
        <v>335.37745899999999</v>
      </c>
      <c r="G97" s="5">
        <f ca="1">OFFSET('42p stat'!$K$1,A97*20,0)</f>
        <v>97.335993000000002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non hash</v>
      </c>
      <c r="D98" s="5">
        <f ca="1">OFFSET('42p trace'!$R$56,(A98-1)*56,0)</f>
        <v>303.82324000000006</v>
      </c>
      <c r="E98" s="5">
        <f ca="1">OFFSET('42p trace'!$S$56,(A98-1)*56,0)</f>
        <v>302.00141999999994</v>
      </c>
      <c r="F98" s="5">
        <f ca="1">OFFSET('42p stat'!$H$1,A98*20,0)</f>
        <v>273.02960100000001</v>
      </c>
      <c r="G98" s="5">
        <f ca="1">OFFSET('42p stat'!$K$1,A98*20,0)</f>
        <v>35.871020000000001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</v>
      </c>
      <c r="D99" s="5">
        <f ca="1">OFFSET('42p trace'!$R$56,(A99-1)*56,0)</f>
        <v>509.50710000000004</v>
      </c>
      <c r="E99" s="5">
        <f ca="1">OFFSET('42p trace'!$S$56,(A99-1)*56,0)</f>
        <v>503.17341999999991</v>
      </c>
      <c r="F99" s="5">
        <f ca="1">OFFSET('42p stat'!$H$1,A99*20,0)</f>
        <v>473.91771799999998</v>
      </c>
      <c r="G99" s="5">
        <f ca="1">OFFSET('42p stat'!$K$1,A99*20,0)</f>
        <v>149.258895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 ant non hash</v>
      </c>
      <c r="D100" s="5">
        <f ca="1">OFFSET('42p trace'!$R$56,(A100-1)*56,0)</f>
        <v>471.52080000000001</v>
      </c>
      <c r="E100" s="5">
        <f ca="1">OFFSET('42p trace'!$S$56,(A100-1)*56,0)</f>
        <v>469.71078</v>
      </c>
      <c r="F100" s="5">
        <f ca="1">OFFSET('42p stat'!$H$1,A100*20,0)</f>
        <v>437.48411499999997</v>
      </c>
      <c r="G100" s="5">
        <f ca="1">OFFSET('42p stat'!$K$1,A100*20,0)</f>
        <v>112.276173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 ant par</v>
      </c>
      <c r="D101" s="5">
        <f ca="1">OFFSET('42p trace'!$R$56,(A101-1)*56,0)</f>
        <v>513.13686000000007</v>
      </c>
      <c r="E101" s="5">
        <f ca="1">OFFSET('42p trace'!$S$56,(A101-1)*56,0)</f>
        <v>506.91559999999993</v>
      </c>
      <c r="F101" s="5">
        <f ca="1">OFFSET('42p stat'!$H$1,A101*20,0)</f>
        <v>477.03670499999998</v>
      </c>
      <c r="G101" s="5">
        <f ca="1">OFFSET('42p stat'!$K$1,A101*20,0)</f>
        <v>150.34351799999999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 ant par global</v>
      </c>
      <c r="D102" s="5">
        <f ca="1">OFFSET('42p trace'!$R$56,(A102-1)*56,0)</f>
        <v>522.82529999999997</v>
      </c>
      <c r="E102" s="5">
        <f ca="1">OFFSET('42p trace'!$S$56,(A102-1)*56,0)</f>
        <v>516.78091999999992</v>
      </c>
      <c r="F102" s="5">
        <f ca="1">OFFSET('42p stat'!$H$1,A102*20,0)</f>
        <v>482.601676</v>
      </c>
      <c r="G102" s="5">
        <f ca="1">OFFSET('42p stat'!$K$1,A102*20,0)</f>
        <v>153.681074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CUDA opt_one_GPU</v>
      </c>
      <c r="D103" s="5">
        <f ca="1">OFFSET('42p trace'!$R$56,(A103-1)*56,0)</f>
        <v>518.22413999999992</v>
      </c>
      <c r="E103" s="5">
        <f ca="1">OFFSET('42p trace'!$S$56,(A103-1)*56,0)</f>
        <v>512.58605999999997</v>
      </c>
      <c r="F103" s="5">
        <f ca="1">OFFSET('42p stat'!$H$1,A103*20,0)</f>
        <v>0</v>
      </c>
      <c r="G103" s="5">
        <f ca="1">OFFSET('42p stat'!$K$1,A103*20,0)</f>
        <v>0</v>
      </c>
      <c r="H103" s="5">
        <f ca="1">OFFSET('42p stat'!$N$1,A103*20,0)</f>
        <v>0</v>
      </c>
    </row>
    <row r="104" spans="1:8" x14ac:dyDescent="0.25">
      <c r="A104">
        <v>21</v>
      </c>
      <c r="C104" t="str">
        <f ca="1">OFFSET('42p stat'!$A$1,A104*20,0)</f>
        <v>CUDA opt_one_GPU ant</v>
      </c>
      <c r="D104" s="5">
        <f ca="1">OFFSET('42p trace'!$R$56,(A104-1)*56,0)</f>
        <v>14697.226000000001</v>
      </c>
      <c r="E104" s="5">
        <f ca="1">OFFSET('42p trace'!$S$56,(A104-1)*56,0)</f>
        <v>14692.014000000001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CUDA opt_one_GPU ant local</v>
      </c>
      <c r="D105" s="5">
        <f ca="1">OFFSET('42p trace'!$R$56,(A105-1)*56,0)</f>
        <v>771.39835999999991</v>
      </c>
      <c r="E105" s="5">
        <f ca="1">OFFSET('42p trace'!$S$56,(A105-1)*56,0)</f>
        <v>766.14864</v>
      </c>
      <c r="F105" s="5">
        <f ca="1">OFFSET('42p stat'!$H$1,A105*20,0)</f>
        <v>0</v>
      </c>
      <c r="G105" s="5">
        <f ca="1">OFFSET('42p stat'!$K$1,A105*20,0)</f>
        <v>0</v>
      </c>
      <c r="H105" s="5">
        <f ca="1">OFFSET('42p stat'!$N$1,A105*20,0)</f>
        <v>0</v>
      </c>
    </row>
    <row r="106" spans="1:8" x14ac:dyDescent="0.25">
      <c r="A106">
        <v>23</v>
      </c>
      <c r="C106" t="str">
        <f ca="1">OFFSET('42p stat'!$A$1,A106*20,0)</f>
        <v>non CUDA Time</v>
      </c>
      <c r="D106" s="5">
        <f ca="1">OFFSET('42p trace'!$R$56,(A106-1)*56,0)</f>
        <v>944.01979999999992</v>
      </c>
      <c r="E106" s="5">
        <f ca="1">OFFSET('42p trace'!$S$56,(A106-1)*56,0)</f>
        <v>886.85582000000022</v>
      </c>
      <c r="F106" s="5">
        <f ca="1">OFFSET('42p stat'!$H$1,A106*20,0)</f>
        <v>886.80138199999999</v>
      </c>
      <c r="G106" s="5">
        <f ca="1">OFFSET('42p stat'!$K$1,A106*20,0)</f>
        <v>885.85308399999997</v>
      </c>
      <c r="H106" s="5">
        <f ca="1">OFFSET('42p stat'!$N$1,A106*20,0)</f>
        <v>45.508705999999997</v>
      </c>
    </row>
    <row r="107" spans="1:8" x14ac:dyDescent="0.25">
      <c r="A107">
        <v>24</v>
      </c>
      <c r="C107" t="str">
        <f ca="1">OFFSET('42p stat'!$A$1,A107*20,0)</f>
        <v>non CUDA</v>
      </c>
      <c r="D107" s="5">
        <f ca="1">OFFSET('42p trace'!$R$56,(A107-1)*56,0)</f>
        <v>877.33449999999993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non hash</v>
      </c>
      <c r="D108" s="5">
        <f ca="1">OFFSET('42p trace'!$R$56,(A108-1)*56,0)</f>
        <v>764.14109999999982</v>
      </c>
      <c r="E108" s="5">
        <f ca="1">OFFSET('42p trace'!$S$56,(A108-1)*56,0)</f>
        <v>763.63015999999971</v>
      </c>
      <c r="F108" s="5">
        <f ca="1">OFFSET('42p stat'!$H$1,A108*20,0)</f>
        <v>763.56879400000003</v>
      </c>
      <c r="G108" s="5">
        <f ca="1">OFFSET('42p stat'!$K$1,A108*20,0)</f>
        <v>762.62729000000002</v>
      </c>
      <c r="H108" s="5">
        <f ca="1">OFFSET('42p stat'!$N$1,A108*20,0)</f>
        <v>45.576602000000001</v>
      </c>
    </row>
    <row r="109" spans="1:8" x14ac:dyDescent="0.25">
      <c r="A109">
        <v>26</v>
      </c>
      <c r="C109" t="str">
        <f ca="1">OFFSET('42p stat'!$A$1,A109*20,0)</f>
        <v>Classic ACO</v>
      </c>
      <c r="D109" s="5">
        <f ca="1">OFFSET('42p trace'!$R$56,(A109-1)*56,0)</f>
        <v>10762.858000000002</v>
      </c>
      <c r="E109" s="5">
        <f ca="1">OFFSET('42p trace'!$S$56,(A109-1)*56,0)</f>
        <v>6288.5222000000012</v>
      </c>
      <c r="F109" s="5">
        <f ca="1">OFFSET('42p stat'!$H$1,A109*20,0)</f>
        <v>6250.0725000000002</v>
      </c>
      <c r="G109" s="5">
        <f ca="1">OFFSET('42p stat'!$K$1,A109*20,0)</f>
        <v>6248.2257810000001</v>
      </c>
      <c r="H109" s="5">
        <f ca="1">OFFSET('42p stat'!$N$1,A109*20,0)</f>
        <v>127.973144</v>
      </c>
    </row>
    <row r="110" spans="1:8" x14ac:dyDescent="0.25">
      <c r="A110">
        <v>27</v>
      </c>
      <c r="C110" t="str">
        <f ca="1">OFFSET('42p stat'!$A$1,A110*20,0)</f>
        <v>Classic ACO non hash</v>
      </c>
      <c r="D110" s="5">
        <f ca="1">OFFSET('42p trace'!$R$56,(A110-1)*56,0)</f>
        <v>6017.4968000000008</v>
      </c>
      <c r="E110" s="5">
        <f ca="1">OFFSET('42p trace'!$S$56,(A110-1)*56,0)</f>
        <v>6016.7728000000006</v>
      </c>
      <c r="F110" s="5">
        <f ca="1">OFFSET('42p stat'!$H$1,A110*20,0)</f>
        <v>5979.8430859999999</v>
      </c>
      <c r="G110" s="5">
        <f ca="1">OFFSET('42p stat'!$K$1,A110*20,0)</f>
        <v>5978.0092379999996</v>
      </c>
      <c r="H110" s="5">
        <f ca="1">OFFSET('42p stat'!$N$1,A110*20,0)</f>
        <v>124.64716900000001</v>
      </c>
    </row>
    <row r="111" spans="1:8" x14ac:dyDescent="0.25">
      <c r="A111">
        <v>28</v>
      </c>
      <c r="C111" t="str">
        <f ca="1">OFFSET('42p stat'!$A$1,A111*20,0)</f>
        <v>omp</v>
      </c>
      <c r="D111" s="5">
        <f ca="1">OFFSET('42p trace'!$R$56,(A111-1)*56,0)</f>
        <v>897.21471999999983</v>
      </c>
      <c r="E111" s="5">
        <f ca="1">OFFSET('42p trace'!$S$56,(A111-1)*56,0)</f>
        <v>838.22991999999988</v>
      </c>
      <c r="F111" s="5">
        <f ca="1">OFFSET('42p stat'!$H$1,A111*20,0)</f>
        <v>838.17423399999996</v>
      </c>
      <c r="G111" s="5">
        <f ca="1">OFFSET('42p stat'!$K$1,A111*20,0)</f>
        <v>837.248784</v>
      </c>
      <c r="H111" s="5">
        <f ca="1">OFFSET('42p stat'!$N$1,A111*20,0)</f>
        <v>43.036256000000002</v>
      </c>
    </row>
    <row r="112" spans="1:8" x14ac:dyDescent="0.25">
      <c r="A112">
        <v>29</v>
      </c>
      <c r="C112" t="str">
        <f ca="1">OFFSET('42p stat'!$A$1,A112*20,0)</f>
        <v>omp non hash</v>
      </c>
      <c r="D112" s="5">
        <f ca="1">OFFSET('42p trace'!$R$56,(A112-1)*56,0)</f>
        <v>753.57391999999993</v>
      </c>
      <c r="E112" s="5">
        <f ca="1">OFFSET('42p trace'!$S$56,(A112-1)*56,0)</f>
        <v>753.0539399999999</v>
      </c>
      <c r="F112" s="5">
        <f ca="1">OFFSET('42p stat'!$H$1,A112*20,0)</f>
        <v>752.99851200000001</v>
      </c>
      <c r="G112" s="5">
        <f ca="1">OFFSET('42p stat'!$K$1,A112*20,0)</f>
        <v>752.07043799999997</v>
      </c>
      <c r="H112" s="5">
        <f ca="1">OFFSET('42p stat'!$N$1,A112*20,0)</f>
        <v>43.093026000000002</v>
      </c>
    </row>
    <row r="113" spans="1:8" x14ac:dyDescent="0.25">
      <c r="A113">
        <v>30</v>
      </c>
      <c r="C113" t="str">
        <f ca="1">OFFSET('42p stat'!$A$1,A113*20,0)</f>
        <v>non CUDA transp Time</v>
      </c>
      <c r="D113" s="5">
        <f ca="1">OFFSET('42p trace'!$R$56,(A113-1)*56,0)</f>
        <v>942.75494000000003</v>
      </c>
      <c r="E113" s="5">
        <f ca="1">OFFSET('42p trace'!$S$56,(A113-1)*56,0)</f>
        <v>886.04631999999981</v>
      </c>
      <c r="F113" s="5">
        <f ca="1">OFFSET('42p stat'!$H$1,A113*20,0)</f>
        <v>885.99259800000004</v>
      </c>
      <c r="G113" s="5">
        <f ca="1">OFFSET('42p stat'!$K$1,A113*20,0)</f>
        <v>884.76597800000002</v>
      </c>
      <c r="H113" s="5">
        <f ca="1">OFFSET('42p stat'!$N$1,A113*20,0)</f>
        <v>47.394452000000001</v>
      </c>
    </row>
    <row r="114" spans="1:8" x14ac:dyDescent="0.25">
      <c r="A114">
        <v>31</v>
      </c>
      <c r="C114" t="str">
        <f ca="1">OFFSET('42p stat'!$A$1,A114*20,0)</f>
        <v>non CUDA transp</v>
      </c>
      <c r="D114" s="5">
        <f ca="1">OFFSET('42p trace'!$R$56,(A114-1)*56,0)</f>
        <v>880.29804000000001</v>
      </c>
      <c r="E114" s="5">
        <f ca="1">OFFSET('42p trace'!$S$56,(A114-1)*56,0)</f>
        <v>0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non CUDA transp non hash</v>
      </c>
      <c r="D115" s="5">
        <f ca="1">OFFSET('42p trace'!$R$56,(A115-1)*56,0)</f>
        <v>758.03237999999999</v>
      </c>
      <c r="E115" s="5">
        <f ca="1">OFFSET('42p trace'!$S$56,(A115-1)*56,0)</f>
        <v>757.50994000000003</v>
      </c>
      <c r="F115" s="5">
        <f ca="1">OFFSET('42p stat'!$H$1,A115*20,0)</f>
        <v>757.45260399999995</v>
      </c>
      <c r="G115" s="5">
        <f ca="1">OFFSET('42p stat'!$K$1,A115*20,0)</f>
        <v>756.298314</v>
      </c>
      <c r="H115" s="5">
        <f ca="1">OFFSET('42p stat'!$N$1,A115*20,0)</f>
        <v>47.226472000000001</v>
      </c>
    </row>
    <row r="116" spans="1:8" x14ac:dyDescent="0.25">
      <c r="A116">
        <v>33</v>
      </c>
      <c r="C116">
        <f ca="1">OFFSET('42p stat'!$A$1,A116*20,0)</f>
        <v>0</v>
      </c>
      <c r="D116" s="5">
        <f ca="1">OFFSET('42p trace'!$R$56,(A116-1)*56,0)</f>
        <v>0</v>
      </c>
      <c r="E116" s="5">
        <f ca="1">OFFSET('42p trace'!$S$56,(A116-1)*56,0)</f>
        <v>0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>
        <f ca="1">OFFSET('42p trace'!$R$56,(A117-1)*56,0)</f>
        <v>0</v>
      </c>
      <c r="E117" s="5">
        <f ca="1">OFFSET('42p trace'!$S$56,(A117-1)*56,0)</f>
        <v>0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>
        <f ca="1">OFFSET('42p trace'!$R$56,(A118-1)*56,0)</f>
        <v>0</v>
      </c>
      <c r="E118" s="5">
        <f ca="1">OFFSET('42p trace'!$S$56,(A118-1)*56,0)</f>
        <v>0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>
        <f ca="1">OFFSET('42p trace'!$R$56,(A119-1)*56,0)</f>
        <v>0</v>
      </c>
      <c r="E119" s="5">
        <f ca="1">OFFSET('42p trace'!$S$56,(A119-1)*56,0)</f>
        <v>0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>
        <f ca="1">OFFSET('42p trace'!$R$56,(A120-1)*56,0)</f>
        <v>0</v>
      </c>
      <c r="E120" s="5">
        <f ca="1">OFFSET('42p trace'!$S$56,(A120-1)*56,0)</f>
        <v>0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>
        <f ca="1">OFFSET('42p trace'!$R$56,(A121-1)*56,0)</f>
        <v>0</v>
      </c>
      <c r="E121" s="5">
        <f ca="1">OFFSET('42p trace'!$S$56,(A121-1)*56,0)</f>
        <v>0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>
        <f ca="1">OFFSET('42p trace'!$R$56,(A122-1)*56,0)</f>
        <v>0</v>
      </c>
      <c r="E122" s="5">
        <f ca="1">OFFSET('42p trace'!$S$56,(A122-1)*56,0)</f>
        <v>0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 t="str">
        <f ca="1">OFFSET('42p stat'!$A$1,A125*20,0)</f>
        <v>CUDA Const</v>
      </c>
      <c r="D125" s="5">
        <f ca="1">OFFSET('42p trace'!$R$56,(A125-1)*56,0)</f>
        <v>373.55060000000003</v>
      </c>
      <c r="E125" s="5">
        <f ca="1">OFFSET('42p trace'!$S$56,(A125-1)*56,0)</f>
        <v>368.17468000000002</v>
      </c>
      <c r="F125" s="5">
        <f ca="1">OFFSET('42p stat'!$H$1,A125*20,0)</f>
        <v>337.10434400000003</v>
      </c>
      <c r="G125" s="5">
        <f ca="1">OFFSET('42p stat'!$K$1,A125*20,0)</f>
        <v>319.392897</v>
      </c>
      <c r="H125" s="5">
        <f ca="1">OFFSET('42p stat'!$N$1,A125*20,0)</f>
        <v>221.81698700000001</v>
      </c>
    </row>
    <row r="126" spans="1:8" x14ac:dyDescent="0.25">
      <c r="A126">
        <v>43</v>
      </c>
      <c r="C126" t="str">
        <f ca="1">OFFSET('42p stat'!$A$1,A126*20,0)</f>
        <v>CUDA ant Const</v>
      </c>
      <c r="D126" s="5">
        <f ca="1">OFFSET('42p trace'!$R$56,(A126-1)*56,0)</f>
        <v>513.60959999999989</v>
      </c>
      <c r="E126" s="5">
        <f ca="1">OFFSET('42p trace'!$S$56,(A126-1)*56,0)</f>
        <v>508.24220000000008</v>
      </c>
      <c r="F126" s="5">
        <f ca="1">OFFSET('42p stat'!$H$1,A126*20,0)</f>
        <v>475.37332900000001</v>
      </c>
      <c r="G126" s="5">
        <f ca="1">OFFSET('42p stat'!$K$1,A126*20,0)</f>
        <v>458.545703</v>
      </c>
      <c r="H126" s="5">
        <f ca="1">OFFSET('42p stat'!$N$1,A126*20,0)</f>
        <v>313.11184700000001</v>
      </c>
    </row>
    <row r="127" spans="1:8" x14ac:dyDescent="0.25">
      <c r="A127">
        <v>44</v>
      </c>
      <c r="C127" t="str">
        <f ca="1">OFFSET('42p stat'!$A$1,A127*20,0)</f>
        <v>CUDA ant par Const</v>
      </c>
      <c r="D127" s="5">
        <f ca="1">OFFSET('42p trace'!$R$56,(A127-1)*56,0)</f>
        <v>514.84825999999998</v>
      </c>
      <c r="E127" s="5">
        <f ca="1">OFFSET('42p trace'!$S$56,(A127-1)*56,0)</f>
        <v>509.66250000000002</v>
      </c>
      <c r="F127" s="5">
        <f ca="1">OFFSET('42p stat'!$H$1,A127*20,0)</f>
        <v>480.42782199999999</v>
      </c>
      <c r="G127" s="5">
        <f ca="1">OFFSET('42p stat'!$K$1,A127*20,0)</f>
        <v>462.89487200000002</v>
      </c>
      <c r="H127" s="5">
        <f ca="1">OFFSET('42p stat'!$N$1,A127*20,0)</f>
        <v>317.46567700000003</v>
      </c>
    </row>
    <row r="128" spans="1:8" x14ac:dyDescent="0.25">
      <c r="A128">
        <v>45</v>
      </c>
      <c r="C128" t="str">
        <f ca="1">OFFSET('42p stat'!$A$1,A128*20,0)</f>
        <v>CUDA ant add CPU Const</v>
      </c>
      <c r="D128" s="5">
        <f ca="1">OFFSET('42p trace'!$R$56,(A128-1)*56,0)</f>
        <v>271.68554000000006</v>
      </c>
      <c r="E128" s="5">
        <f ca="1">OFFSET('42p trace'!$S$56,(A128-1)*56,0)</f>
        <v>266.52343999999994</v>
      </c>
      <c r="F128" s="5">
        <f ca="1">OFFSET('42p stat'!$H$1,A128*20,0)</f>
        <v>242.16094899999999</v>
      </c>
      <c r="G128" s="5">
        <f ca="1">OFFSET('42p stat'!$K$1,A128*20,0)</f>
        <v>241.31029899999999</v>
      </c>
      <c r="H128" s="5">
        <f ca="1">OFFSET('42p stat'!$N$1,A128*20,0)</f>
        <v>51.904133000000002</v>
      </c>
    </row>
    <row r="129" spans="1:10" x14ac:dyDescent="0.25">
      <c r="A129">
        <v>46</v>
      </c>
      <c r="C129" t="str">
        <f ca="1">OFFSET('42p stat'!$A$1,A129*20,0)</f>
        <v>CUDA opt Const</v>
      </c>
      <c r="D129" s="5">
        <f ca="1">OFFSET('42p trace'!$R$56,(A129-1)*56,0)</f>
        <v>366.97872000000001</v>
      </c>
      <c r="E129" s="5">
        <f ca="1">OFFSET('42p trace'!$S$56,(A129-1)*56,0)</f>
        <v>361.57839999999999</v>
      </c>
      <c r="F129" s="5">
        <f ca="1">OFFSET('42p stat'!$H$1,A129*20,0)</f>
        <v>332.923181</v>
      </c>
      <c r="G129" s="5">
        <f ca="1">OFFSET('42p stat'!$K$1,A129*20,0)</f>
        <v>97.719454999999996</v>
      </c>
      <c r="H129" s="5">
        <f ca="1">OFFSET('42p stat'!$N$1,A129*20,0)</f>
        <v>0</v>
      </c>
    </row>
    <row r="130" spans="1:10" x14ac:dyDescent="0.25">
      <c r="A130">
        <v>47</v>
      </c>
      <c r="C130" t="str">
        <f ca="1">OFFSET('42p stat'!$A$1,A130*20,0)</f>
        <v>CUDA opt ant Const</v>
      </c>
      <c r="D130" s="5">
        <f ca="1">OFFSET('42p trace'!$R$56,(A130-1)*56,0)</f>
        <v>503.73636000000005</v>
      </c>
      <c r="E130" s="5">
        <f ca="1">OFFSET('42p trace'!$S$56,(A130-1)*56,0)</f>
        <v>498.01945999999987</v>
      </c>
      <c r="F130" s="5">
        <f ca="1">OFFSET('42p stat'!$H$1,A130*20,0)</f>
        <v>469.09564599999999</v>
      </c>
      <c r="G130" s="5">
        <f ca="1">OFFSET('42p stat'!$K$1,A130*20,0)</f>
        <v>146.63133099999999</v>
      </c>
      <c r="H130" s="5">
        <f ca="1">OFFSET('42p stat'!$N$1,A130*20,0)</f>
        <v>0</v>
      </c>
    </row>
    <row r="131" spans="1:10" x14ac:dyDescent="0.25">
      <c r="A131">
        <v>48</v>
      </c>
      <c r="C131" t="str">
        <f ca="1">OFFSET('42p stat'!$A$1,A131*20,0)</f>
        <v>CUDA opt ant par Const</v>
      </c>
      <c r="D131" s="5">
        <f ca="1">OFFSET('42p trace'!$R$56,(A131-1)*56,0)</f>
        <v>513.19301999999993</v>
      </c>
      <c r="E131" s="5">
        <f ca="1">OFFSET('42p trace'!$S$56,(A131-1)*56,0)</f>
        <v>507.87650000000002</v>
      </c>
      <c r="F131" s="5">
        <f ca="1">OFFSET('42p stat'!$H$1,A131*20,0)</f>
        <v>479.32169099999999</v>
      </c>
      <c r="G131" s="5">
        <f ca="1">OFFSET('42p stat'!$K$1,A131*20,0)</f>
        <v>151.67044899999999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 t="e">
        <f ca="1">OFFSET('42p trace'!$R$56,(A132-1)*56,0)</f>
        <v>#DIV/0!</v>
      </c>
      <c r="E132" s="5" t="e">
        <f ca="1">OFFSET('42p trace'!$S$56,(A132-1)*56,0)</f>
        <v>#DIV/0!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 t="e">
        <f ca="1">OFFSET('42p trace'!$R$56,(A133-1)*56,0)</f>
        <v>#DIV/0!</v>
      </c>
      <c r="E133" s="5" t="e">
        <f ca="1">OFFSET('42p trace'!$S$56,(A133-1)*56,0)</f>
        <v>#DIV/0!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78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77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34.035902744399991</v>
      </c>
      <c r="E138" s="5">
        <f ca="1">OFFSET('42p trace'!$V$56,(A31-1)*56,0)</f>
        <v>33.450708721599987</v>
      </c>
      <c r="F138" s="5">
        <f ca="1">OFFSET('42p stat'!$H$1,A138*20,1)</f>
        <v>4.3656940000000004</v>
      </c>
      <c r="G138" s="5">
        <f ca="1">OFFSET('42p stat'!$K$1,A138*20,1)</f>
        <v>2.2285849999999998</v>
      </c>
      <c r="H138" s="5">
        <f ca="1">OFFSET('42p stat'!$N$1,A138*20,1)</f>
        <v>1.9248369999999999</v>
      </c>
      <c r="J138" s="5">
        <f ca="1">SUM(E138:H138)</f>
        <v>41.969824721599984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26.932744347599943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ca="1">SUM(D139:H139)</f>
        <v>26.932744347599943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51.335686582400001</v>
      </c>
      <c r="E140" s="5">
        <f ca="1">OFFSET('42p trace'!$V$56,(A33-1)*56,0)</f>
        <v>51.040121920000018</v>
      </c>
      <c r="F140" s="5">
        <f ca="1">OFFSET('42p stat'!$H$1,A140*20,1)</f>
        <v>8.9980019999999996</v>
      </c>
      <c r="G140" s="5">
        <f ca="1">OFFSET('42p stat'!$K$1,A140*20,1)</f>
        <v>7.5860130000000003</v>
      </c>
      <c r="H140" s="5">
        <f ca="1">OFFSET('42p stat'!$N$1,A140*20,1)</f>
        <v>7.5244780000000002</v>
      </c>
      <c r="J140" s="5">
        <f t="shared" ref="J140:J185" ca="1" si="9">SUM(E140:H140)</f>
        <v>75.148614920000014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38.215946286400083</v>
      </c>
      <c r="E141" s="5">
        <f ca="1">OFFSET('42p trace'!$V$56,(A34-1)*56,0)</f>
        <v>38.093990755599989</v>
      </c>
      <c r="F141" s="5">
        <f ca="1">OFFSET('42p stat'!$H$1,A141*20,1)</f>
        <v>1.555129</v>
      </c>
      <c r="G141" s="5">
        <f ca="1">OFFSET('42p stat'!$K$1,A141*20,1)</f>
        <v>0.36275000000000002</v>
      </c>
      <c r="H141" s="5">
        <f ca="1">OFFSET('42p stat'!$N$1,A141*20,1)</f>
        <v>0.37422899999999998</v>
      </c>
      <c r="J141" s="5">
        <f t="shared" ca="1" si="9"/>
        <v>40.386098755599988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43.743908910399995</v>
      </c>
      <c r="E142" s="5">
        <f ca="1">OFFSET('42p trace'!$V$56,(A35-1)*56,0)</f>
        <v>43.620751550399994</v>
      </c>
      <c r="F142" s="5">
        <f ca="1">OFFSET('42p stat'!$H$1,A142*20,1)</f>
        <v>8.3843209999999999</v>
      </c>
      <c r="G142" s="5">
        <f ca="1">OFFSET('42p stat'!$K$1,A142*20,1)</f>
        <v>7.4252500000000001</v>
      </c>
      <c r="H142" s="5">
        <f ca="1">OFFSET('42p stat'!$N$1,A142*20,1)</f>
        <v>7.4342639999999998</v>
      </c>
      <c r="J142" s="5">
        <f t="shared" ca="1" si="9"/>
        <v>66.864586550399991</v>
      </c>
    </row>
    <row r="143" spans="1:10" x14ac:dyDescent="0.25">
      <c r="A143">
        <v>6</v>
      </c>
      <c r="C143" t="str">
        <f ca="1">OFFSET('42p stat'!$A$1,A143*20,0)</f>
        <v>CUDA ant par global</v>
      </c>
      <c r="D143" s="5">
        <f ca="1">OFFSET('42p trace'!$U$56,(A36-1)*56,0)</f>
        <v>16.028022489999977</v>
      </c>
      <c r="E143" s="5">
        <f ca="1">OFFSET('42p trace'!$V$56,(A36-1)*56,0)</f>
        <v>15.608806799999984</v>
      </c>
      <c r="F143" s="5">
        <f ca="1">OFFSET('42p stat'!$H$1,A143*20,1)</f>
        <v>4.1246200000000002</v>
      </c>
      <c r="G143" s="5">
        <f ca="1">OFFSET('42p stat'!$K$1,A143*20,1)</f>
        <v>4.432436</v>
      </c>
      <c r="H143" s="5">
        <f ca="1">OFFSET('42p stat'!$N$1,A143*20,1)</f>
        <v>4.3593849999999996</v>
      </c>
      <c r="J143" s="5">
        <f t="shared" ca="1" si="9"/>
        <v>28.525247799999981</v>
      </c>
    </row>
    <row r="144" spans="1:10" x14ac:dyDescent="0.25">
      <c r="A144">
        <v>7</v>
      </c>
      <c r="C144" t="str">
        <f ca="1">OFFSET('42p stat'!$A$1,A144*20,0)</f>
        <v>CUDA ant non hash</v>
      </c>
      <c r="D144" s="5">
        <f ca="1">OFFSET('42p trace'!$U$56,(A37-1)*56,0)</f>
        <v>55.138141995599973</v>
      </c>
      <c r="E144" s="5">
        <f ca="1">OFFSET('42p trace'!$V$56,(A37-1)*56,0)</f>
        <v>54.540363590399913</v>
      </c>
      <c r="F144" s="5">
        <f ca="1">OFFSET('42p stat'!$H$1,A144*20,1)</f>
        <v>5.0125609999999998</v>
      </c>
      <c r="G144" s="5">
        <f ca="1">OFFSET('42p stat'!$K$1,A144*20,1)</f>
        <v>3.0789010000000001</v>
      </c>
      <c r="H144" s="5">
        <f ca="1">OFFSET('42p stat'!$N$1,A144*20,1)</f>
        <v>3.0570889999999999</v>
      </c>
      <c r="J144" s="5">
        <f t="shared" ca="1" si="9"/>
        <v>65.688914590399918</v>
      </c>
    </row>
    <row r="145" spans="1:10" x14ac:dyDescent="0.25">
      <c r="A145">
        <v>8</v>
      </c>
      <c r="C145" t="str">
        <f ca="1">OFFSET('42p stat'!$A$1,A145*20,0)</f>
        <v>CUDA ant add CPU Time</v>
      </c>
      <c r="D145" s="5">
        <f ca="1">OFFSET('42p trace'!$U$56,(A38-1)*56,0)</f>
        <v>138.53804153159999</v>
      </c>
      <c r="E145" s="5">
        <f ca="1">OFFSET('42p trace'!$V$56,(A38-1)*56,0)</f>
        <v>137.78328652960002</v>
      </c>
      <c r="F145" s="5">
        <f ca="1">OFFSET('42p stat'!$H$1,A145*20,1)</f>
        <v>60.043675</v>
      </c>
      <c r="G145" s="5">
        <f ca="1">OFFSET('42p stat'!$K$1,A145*20,1)</f>
        <v>41.577143999999997</v>
      </c>
      <c r="H145" s="5">
        <f ca="1">OFFSET('42p stat'!$N$1,A145*20,1)</f>
        <v>1.593108</v>
      </c>
      <c r="J145" s="5">
        <f t="shared" ca="1" si="9"/>
        <v>240.99721352960003</v>
      </c>
    </row>
    <row r="146" spans="1:10" x14ac:dyDescent="0.25">
      <c r="A146">
        <v>9</v>
      </c>
      <c r="C146" t="str">
        <f ca="1">OFFSET('42p stat'!$A$1,A146*20,0)</f>
        <v>CUDA ant add CPU Time global</v>
      </c>
      <c r="D146" s="5">
        <f ca="1">OFFSET('42p trace'!$U$56,(A39-1)*56,0)</f>
        <v>68.496647145599908</v>
      </c>
      <c r="E146" s="5">
        <f ca="1">OFFSET('42p trace'!$V$56,(A39-1)*56,0)</f>
        <v>68.386922039999973</v>
      </c>
      <c r="F146" s="5">
        <f ca="1">OFFSET('42p stat'!$H$1,A146*20,1)</f>
        <v>36.008614999999999</v>
      </c>
      <c r="G146" s="5">
        <f ca="1">OFFSET('42p stat'!$K$1,A146*20,1)</f>
        <v>26.728598999999999</v>
      </c>
      <c r="H146" s="5">
        <f ca="1">OFFSET('42p stat'!$N$1,A146*20,1)</f>
        <v>0.84231199999999995</v>
      </c>
      <c r="J146" s="5">
        <f t="shared" ca="1" si="9"/>
        <v>131.96644803999996</v>
      </c>
    </row>
    <row r="147" spans="1:10" x14ac:dyDescent="0.25">
      <c r="A147">
        <v>10</v>
      </c>
      <c r="C147" t="str">
        <f ca="1">OFFSET('42p stat'!$A$1,A147*20,0)</f>
        <v>CUDA ant add CPU</v>
      </c>
      <c r="D147" s="5">
        <f ca="1">OFFSET('42p trace'!$U$56,(A40-1)*56,0)</f>
        <v>64.715364566400041</v>
      </c>
      <c r="E147" s="5">
        <f ca="1">OFFSET('42p trace'!$V$56,(A40-1)*56,0)</f>
        <v>0</v>
      </c>
      <c r="F147" s="5">
        <f ca="1">OFFSET('42p stat'!$H$1,A147*20,1)</f>
        <v>0</v>
      </c>
      <c r="G147" s="5">
        <f ca="1">OFFSET('42p stat'!$K$1,A147*20,1)</f>
        <v>0</v>
      </c>
      <c r="H147" s="5">
        <f ca="1">OFFSET('42p stat'!$N$1,A147*20,1)</f>
        <v>0</v>
      </c>
      <c r="J147" s="5">
        <f ca="1">SUM(D147:H147)</f>
        <v>64.715364566400041</v>
      </c>
    </row>
    <row r="148" spans="1:10" x14ac:dyDescent="0.25">
      <c r="A148">
        <v>11</v>
      </c>
      <c r="C148" t="str">
        <f ca="1">OFFSET('42p stat'!$A$1,A148*20,0)</f>
        <v>CUDA ant add CPU non hash</v>
      </c>
      <c r="D148" s="5">
        <f ca="1">OFFSET('42p trace'!$U$56,(A41-1)*56,0)</f>
        <v>214.38088579999993</v>
      </c>
      <c r="E148" s="5">
        <f ca="1">OFFSET('42p trace'!$V$56,(A41-1)*56,0)</f>
        <v>194.83435257000002</v>
      </c>
      <c r="F148" s="5">
        <f ca="1">OFFSET('42p stat'!$H$1,A148*20,1)</f>
        <v>84.155719000000005</v>
      </c>
      <c r="G148" s="5">
        <f ca="1">OFFSET('42p stat'!$K$1,A148*20,1)</f>
        <v>56.516877999999998</v>
      </c>
      <c r="H148" s="5">
        <f ca="1">OFFSET('42p stat'!$N$1,A148*20,1)</f>
        <v>2.554843</v>
      </c>
      <c r="J148" s="5">
        <f t="shared" ca="1" si="9"/>
        <v>338.06179257000008</v>
      </c>
    </row>
    <row r="149" spans="1:10" x14ac:dyDescent="0.25">
      <c r="A149">
        <v>12</v>
      </c>
      <c r="C149" t="str">
        <f ca="1">OFFSET('42p stat'!$A$1,A149*20,0)</f>
        <v>CUDA ant add CPU12</v>
      </c>
      <c r="D149" s="5">
        <f ca="1">OFFSET('42p trace'!$U$56,(A42-1)*56,0)</f>
        <v>551.23958916000038</v>
      </c>
      <c r="E149" s="5">
        <f ca="1">OFFSET('42p trace'!$V$56,(A42-1)*56,0)</f>
        <v>522.88112815999989</v>
      </c>
      <c r="F149" s="5">
        <f ca="1">OFFSET('42p stat'!$H$1,A149*20,1)</f>
        <v>484.77011099999999</v>
      </c>
      <c r="G149" s="5">
        <f ca="1">OFFSET('42p stat'!$K$1,A149*20,1)</f>
        <v>467.212604</v>
      </c>
      <c r="H149" s="5">
        <f ca="1">OFFSET('42p stat'!$N$1,A149*20,1)</f>
        <v>49.230159</v>
      </c>
      <c r="J149" s="5">
        <f t="shared" ca="1" si="9"/>
        <v>1524.0940021599999</v>
      </c>
    </row>
    <row r="150" spans="1:10" x14ac:dyDescent="0.25">
      <c r="A150">
        <v>13</v>
      </c>
      <c r="C150" t="str">
        <f ca="1">OFFSET('42p stat'!$A$1,A150*20,0)</f>
        <v>CUDA opt</v>
      </c>
      <c r="D150" s="5">
        <f ca="1">OFFSET('42p trace'!$U$56,(A43-1)*56,0)</f>
        <v>38.947645688399966</v>
      </c>
      <c r="E150" s="5">
        <f ca="1">OFFSET('42p trace'!$V$56,(A43-1)*56,0)</f>
        <v>0</v>
      </c>
      <c r="F150" s="5">
        <f ca="1">OFFSET('42p stat'!$H$1,A150*20,1)</f>
        <v>0</v>
      </c>
      <c r="G150" s="5">
        <f ca="1">OFFSET('42p stat'!$K$1,A150*20,1)</f>
        <v>0</v>
      </c>
      <c r="H150" s="5">
        <f ca="1">OFFSET('42p stat'!$N$1,A150*20,1)</f>
        <v>0</v>
      </c>
      <c r="J150" s="5">
        <f ca="1">SUM(D150:H150)</f>
        <v>38.947645688399966</v>
      </c>
    </row>
    <row r="151" spans="1:10" x14ac:dyDescent="0.25">
      <c r="A151">
        <v>14</v>
      </c>
      <c r="C151" t="str">
        <f ca="1">OFFSET('42p stat'!$A$1,A151*20,0)</f>
        <v>CUDA opt Time</v>
      </c>
      <c r="D151" s="5">
        <f ca="1">OFFSET('42p trace'!$U$56,(A44-1)*56,0)</f>
        <v>50.759459250000006</v>
      </c>
      <c r="E151" s="5">
        <f ca="1">OFFSET('42p trace'!$V$56,(A44-1)*56,0)</f>
        <v>51.1057358276</v>
      </c>
      <c r="F151" s="5">
        <f ca="1">OFFSET('42p stat'!$H$1,A151*20,1)</f>
        <v>0.88395400000000002</v>
      </c>
      <c r="G151" s="5">
        <f ca="1">OFFSET('42p stat'!$K$1,A151*20,1)</f>
        <v>2.3040000000000001E-3</v>
      </c>
      <c r="H151" s="5">
        <f ca="1">OFFSET('42p stat'!$N$1,A151*20,1)</f>
        <v>0</v>
      </c>
      <c r="J151" s="5">
        <f t="shared" ca="1" si="9"/>
        <v>51.991993827600005</v>
      </c>
    </row>
    <row r="152" spans="1:10" x14ac:dyDescent="0.25">
      <c r="A152">
        <v>15</v>
      </c>
      <c r="C152" t="str">
        <f ca="1">OFFSET('42p stat'!$A$1,A152*20,0)</f>
        <v>CUDA opt non hash</v>
      </c>
      <c r="D152" s="5">
        <f ca="1">OFFSET('42p trace'!$U$56,(A45-1)*56,0)</f>
        <v>48.730091982399927</v>
      </c>
      <c r="E152" s="5">
        <f ca="1">OFFSET('42p trace'!$V$56,(A45-1)*56,0)</f>
        <v>34.361748883600008</v>
      </c>
      <c r="F152" s="5">
        <f ca="1">OFFSET('42p stat'!$H$1,A152*20,1)</f>
        <v>0.73733300000000002</v>
      </c>
      <c r="G152" s="5">
        <f ca="1">OFFSET('42p stat'!$K$1,A152*20,1)</f>
        <v>1.083E-3</v>
      </c>
      <c r="H152" s="5">
        <f ca="1">OFFSET('42p stat'!$N$1,A152*20,1)</f>
        <v>0</v>
      </c>
      <c r="J152" s="5">
        <f t="shared" ca="1" si="9"/>
        <v>35.100164883600009</v>
      </c>
    </row>
    <row r="153" spans="1:10" x14ac:dyDescent="0.25">
      <c r="A153">
        <v>16</v>
      </c>
      <c r="C153" t="str">
        <f ca="1">OFFSET('42p stat'!$A$1,A153*20,0)</f>
        <v>CUDA opt ant</v>
      </c>
      <c r="D153" s="5">
        <f ca="1">OFFSET('42p trace'!$U$56,(A46-1)*56,0)</f>
        <v>52.734070529999947</v>
      </c>
      <c r="E153" s="5">
        <f ca="1">OFFSET('42p trace'!$V$56,(A46-1)*56,0)</f>
        <v>43.741306523599995</v>
      </c>
      <c r="F153" s="5">
        <f ca="1">OFFSET('42p stat'!$H$1,A153*20,1)</f>
        <v>1.063361</v>
      </c>
      <c r="G153" s="5">
        <f ca="1">OFFSET('42p stat'!$K$1,A153*20,1)</f>
        <v>0.12856000000000001</v>
      </c>
      <c r="H153" s="5">
        <f ca="1">OFFSET('42p stat'!$N$1,A153*20,1)</f>
        <v>0</v>
      </c>
      <c r="J153" s="5">
        <f t="shared" ca="1" si="9"/>
        <v>44.933227523599996</v>
      </c>
    </row>
    <row r="154" spans="1:10" x14ac:dyDescent="0.25">
      <c r="A154">
        <v>17</v>
      </c>
      <c r="C154" t="str">
        <f ca="1">OFFSET('42p stat'!$A$1,A154*20,0)</f>
        <v>CUDA opt ant non hash</v>
      </c>
      <c r="D154" s="5">
        <f ca="1">OFFSET('42p trace'!$U$56,(A47-1)*56,0)</f>
        <v>59.599130840000008</v>
      </c>
      <c r="E154" s="5">
        <f ca="1">OFFSET('42p trace'!$V$56,(A47-1)*56,0)</f>
        <v>52.86877581160001</v>
      </c>
      <c r="F154" s="5">
        <f ca="1">OFFSET('42p stat'!$H$1,A154*20,1)</f>
        <v>1.4803679999999999</v>
      </c>
      <c r="G154" s="5">
        <f ca="1">OFFSET('42p stat'!$K$1,A154*20,1)</f>
        <v>0.19683100000000001</v>
      </c>
      <c r="H154" s="5">
        <f ca="1">OFFSET('42p stat'!$N$1,A154*20,1)</f>
        <v>0</v>
      </c>
      <c r="J154" s="5">
        <f t="shared" ca="1" si="9"/>
        <v>54.545974811600011</v>
      </c>
    </row>
    <row r="155" spans="1:10" x14ac:dyDescent="0.25">
      <c r="A155">
        <v>18</v>
      </c>
      <c r="C155" t="str">
        <f ca="1">OFFSET('42p stat'!$A$1,A155*20,0)</f>
        <v>CUDA opt ant par</v>
      </c>
      <c r="D155" s="5">
        <f ca="1">OFFSET('42p trace'!$U$56,(A48-1)*56,0)</f>
        <v>143.6926722004001</v>
      </c>
      <c r="E155" s="5">
        <f ca="1">OFFSET('42p trace'!$V$56,(A48-1)*56,0)</f>
        <v>131.52745608000009</v>
      </c>
      <c r="F155" s="5">
        <f ca="1">OFFSET('42p stat'!$H$1,A155*20,1)</f>
        <v>51.403272999999999</v>
      </c>
      <c r="G155" s="5">
        <f ca="1">OFFSET('42p stat'!$K$1,A155*20,1)</f>
        <v>11.246437</v>
      </c>
      <c r="H155" s="5">
        <f ca="1">OFFSET('42p stat'!$N$1,A155*20,1)</f>
        <v>0</v>
      </c>
      <c r="J155" s="5">
        <f t="shared" ca="1" si="9"/>
        <v>194.17716608000012</v>
      </c>
    </row>
    <row r="156" spans="1:10" x14ac:dyDescent="0.25">
      <c r="A156">
        <v>19</v>
      </c>
      <c r="C156" t="str">
        <f ca="1">OFFSET('42p stat'!$A$1,A156*20,0)</f>
        <v>CUDA opt ant par global</v>
      </c>
      <c r="D156" s="5">
        <f ca="1">OFFSET('42p trace'!$U$56,(A49-1)*56,0)</f>
        <v>112.79578181000009</v>
      </c>
      <c r="E156" s="5">
        <f ca="1">OFFSET('42p trace'!$V$56,(A49-1)*56,0)</f>
        <v>105.57107035359994</v>
      </c>
      <c r="F156" s="5">
        <f ca="1">OFFSET('42p stat'!$H$1,A156*20,1)</f>
        <v>57.995113000000003</v>
      </c>
      <c r="G156" s="5">
        <f ca="1">OFFSET('42p stat'!$K$1,A156*20,1)</f>
        <v>16.369548999999999</v>
      </c>
      <c r="H156" s="5">
        <f ca="1">OFFSET('42p stat'!$N$1,A156*20,1)</f>
        <v>0</v>
      </c>
      <c r="J156" s="5">
        <f t="shared" ca="1" si="9"/>
        <v>179.93573235359995</v>
      </c>
    </row>
    <row r="157" spans="1:10" x14ac:dyDescent="0.25">
      <c r="A157">
        <v>20</v>
      </c>
      <c r="C157" t="str">
        <f ca="1">OFFSET('42p stat'!$A$1,A157*20,0)</f>
        <v>CUDA opt_one_GPU</v>
      </c>
      <c r="D157" s="5">
        <f ca="1">OFFSET('42p trace'!$U$56,(A50-1)*56,0)</f>
        <v>33237.031099840548</v>
      </c>
      <c r="E157" s="5">
        <f ca="1">OFFSET('42p trace'!$V$56,(A50-1)*56,0)</f>
        <v>33299.358019536354</v>
      </c>
      <c r="F157" s="5">
        <f ca="1">OFFSET('42p stat'!$H$1,A157*20,1)</f>
        <v>0</v>
      </c>
      <c r="G157" s="5">
        <f ca="1">OFFSET('42p stat'!$K$1,A157*20,1)</f>
        <v>0</v>
      </c>
      <c r="H157" s="5">
        <f ca="1">OFFSET('42p stat'!$N$1,A157*20,1)</f>
        <v>0</v>
      </c>
      <c r="J157" s="5">
        <f t="shared" ca="1" si="9"/>
        <v>33299.358019536354</v>
      </c>
    </row>
    <row r="158" spans="1:10" x14ac:dyDescent="0.25">
      <c r="A158">
        <v>21</v>
      </c>
      <c r="C158" t="str">
        <f ca="1">OFFSET('42p stat'!$A$1,A158*20,0)</f>
        <v>CUDA opt_one_GPU ant</v>
      </c>
      <c r="D158" s="5">
        <f ca="1">OFFSET('42p trace'!$U$56,(A51-1)*56,0)</f>
        <v>29842.118324000017</v>
      </c>
      <c r="E158" s="5">
        <f ca="1">OFFSET('42p trace'!$V$56,(A51-1)*56,0)</f>
        <v>29822.118803999972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9"/>
        <v>29822.118803999972</v>
      </c>
    </row>
    <row r="159" spans="1:10" x14ac:dyDescent="0.25">
      <c r="A159">
        <v>22</v>
      </c>
      <c r="C159" t="str">
        <f ca="1">OFFSET('42p stat'!$A$1,A159*20,0)</f>
        <v>CUDA opt_one_GPU ant local</v>
      </c>
      <c r="D159" s="5">
        <f ca="1">OFFSET('42p trace'!$U$56,(A52-1)*56,0)</f>
        <v>8.6167595503999799</v>
      </c>
      <c r="E159" s="5">
        <f ca="1">OFFSET('42p trace'!$V$56,(A52-1)*56,0)</f>
        <v>8.9467717503999715</v>
      </c>
      <c r="F159" s="5">
        <f ca="1">OFFSET('42p stat'!$H$1,A159*20,1)</f>
        <v>0</v>
      </c>
      <c r="G159" s="5">
        <f ca="1">OFFSET('42p stat'!$K$1,A159*20,1)</f>
        <v>0</v>
      </c>
      <c r="H159" s="5">
        <f ca="1">OFFSET('42p stat'!$N$1,A159*20,1)</f>
        <v>0</v>
      </c>
      <c r="J159" s="5">
        <f t="shared" ca="1" si="9"/>
        <v>8.9467717503999715</v>
      </c>
    </row>
    <row r="160" spans="1:10" x14ac:dyDescent="0.25">
      <c r="A160">
        <v>23</v>
      </c>
      <c r="C160" t="str">
        <f ca="1">OFFSET('42p stat'!$A$1,A160*20,0)</f>
        <v>non CUDA Time</v>
      </c>
      <c r="D160" s="5">
        <f ca="1">OFFSET('42p trace'!$U$56,(A53-1)*56,0)</f>
        <v>109.78859084000013</v>
      </c>
      <c r="E160" s="5">
        <f ca="1">OFFSET('42p trace'!$V$56,(A53-1)*56,0)</f>
        <v>66.925458747599919</v>
      </c>
      <c r="F160" s="5">
        <f ca="1">OFFSET('42p stat'!$H$1,A160*20,1)</f>
        <v>66.899690000000007</v>
      </c>
      <c r="G160" s="5">
        <f ca="1">OFFSET('42p stat'!$K$1,A160*20,1)</f>
        <v>66.640136999999996</v>
      </c>
      <c r="H160" s="5">
        <f ca="1">OFFSET('42p stat'!$N$1,A160*20,1)</f>
        <v>0.12815599999999999</v>
      </c>
      <c r="J160" s="5">
        <f t="shared" ca="1" si="9"/>
        <v>200.59344174759991</v>
      </c>
    </row>
    <row r="161" spans="1:10" x14ac:dyDescent="0.25">
      <c r="A161">
        <v>24</v>
      </c>
      <c r="C161" t="str">
        <f ca="1">OFFSET('42p stat'!$A$1,A161*20,0)</f>
        <v>non CUDA</v>
      </c>
      <c r="D161" s="5">
        <f ca="1">OFFSET('42p trace'!$U$56,(A54-1)*56,0)</f>
        <v>132.20562513000004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ca="1">SUM(D161:H161)</f>
        <v>132.20562513000004</v>
      </c>
    </row>
    <row r="162" spans="1:10" x14ac:dyDescent="0.25">
      <c r="A162">
        <v>25</v>
      </c>
      <c r="C162" t="str">
        <f ca="1">OFFSET('42p stat'!$A$1,A162*20,0)</f>
        <v>non CUDA non hash</v>
      </c>
      <c r="D162" s="5">
        <f ca="1">OFFSET('42p trace'!$U$56,(A55-1)*56,0)</f>
        <v>165.32986764999978</v>
      </c>
      <c r="E162" s="5">
        <f ca="1">OFFSET('42p trace'!$V$56,(A55-1)*56,0)</f>
        <v>165.15021221440009</v>
      </c>
      <c r="F162" s="5">
        <f ca="1">OFFSET('42p stat'!$H$1,A162*20,1)</f>
        <v>165.04622699999999</v>
      </c>
      <c r="G162" s="5">
        <f ca="1">OFFSET('42p stat'!$K$1,A162*20,1)</f>
        <v>164.57035099999999</v>
      </c>
      <c r="H162" s="5">
        <f ca="1">OFFSET('42p stat'!$N$1,A162*20,1)</f>
        <v>0.35339199999999998</v>
      </c>
      <c r="J162" s="5">
        <f t="shared" ca="1" si="9"/>
        <v>495.12018221440007</v>
      </c>
    </row>
    <row r="163" spans="1:10" x14ac:dyDescent="0.25">
      <c r="A163">
        <v>26</v>
      </c>
      <c r="C163" t="str">
        <f ca="1">OFFSET('42p stat'!$A$1,A163*20,0)</f>
        <v>Classic ACO</v>
      </c>
      <c r="D163" s="5">
        <f ca="1">OFFSET('42p trace'!$U$56,(A56-1)*56,0)</f>
        <v>16031.703635999997</v>
      </c>
      <c r="E163" s="5">
        <f ca="1">OFFSET('42p trace'!$V$56,(A56-1)*56,0)</f>
        <v>8029.4285851599952</v>
      </c>
      <c r="F163" s="5">
        <f ca="1">OFFSET('42p stat'!$H$1,A163*20,1)</f>
        <v>7801.358561</v>
      </c>
      <c r="G163" s="5">
        <f ca="1">OFFSET('42p stat'!$K$1,A163*20,1)</f>
        <v>7794.7914739999997</v>
      </c>
      <c r="H163" s="5">
        <f ca="1">OFFSET('42p stat'!$N$1,A163*20,1)</f>
        <v>4.0582729999999998</v>
      </c>
      <c r="J163" s="5">
        <f t="shared" ca="1" si="9"/>
        <v>23629.636893159994</v>
      </c>
    </row>
    <row r="164" spans="1:10" x14ac:dyDescent="0.25">
      <c r="A164">
        <v>27</v>
      </c>
      <c r="C164" t="str">
        <f ca="1">OFFSET('42p stat'!$A$1,A164*20,0)</f>
        <v>Classic ACO non hash</v>
      </c>
      <c r="D164" s="5">
        <f ca="1">OFFSET('42p trace'!$U$56,(A57-1)*56,0)</f>
        <v>976.62207375999878</v>
      </c>
      <c r="E164" s="5">
        <f ca="1">OFFSET('42p trace'!$V$56,(A57-1)*56,0)</f>
        <v>977.11846015999765</v>
      </c>
      <c r="F164" s="5">
        <f ca="1">OFFSET('42p stat'!$H$1,A164*20,1)</f>
        <v>960.404899</v>
      </c>
      <c r="G164" s="5">
        <f ca="1">OFFSET('42p stat'!$K$1,A164*20,1)</f>
        <v>960.02099699999997</v>
      </c>
      <c r="H164" s="5">
        <f ca="1">OFFSET('42p stat'!$N$1,A164*20,1)</f>
        <v>0.75624499999999995</v>
      </c>
      <c r="J164" s="5">
        <f t="shared" ca="1" si="9"/>
        <v>2898.3006011599978</v>
      </c>
    </row>
    <row r="165" spans="1:10" x14ac:dyDescent="0.25">
      <c r="A165">
        <v>28</v>
      </c>
      <c r="C165" t="str">
        <f ca="1">OFFSET('42p stat'!$A$1,A165*20,0)</f>
        <v>omp</v>
      </c>
      <c r="D165" s="5">
        <f ca="1">OFFSET('42p trace'!$U$56,(A58-1)*56,0)</f>
        <v>99.883947721599938</v>
      </c>
      <c r="E165" s="5">
        <f ca="1">OFFSET('42p trace'!$V$56,(A58-1)*56,0)</f>
        <v>33.524768593599966</v>
      </c>
      <c r="F165" s="5">
        <f ca="1">OFFSET('42p stat'!$H$1,A165*20,1)</f>
        <v>33.515407000000003</v>
      </c>
      <c r="G165" s="5">
        <f ca="1">OFFSET('42p stat'!$K$1,A165*20,1)</f>
        <v>33.420273000000002</v>
      </c>
      <c r="H165" s="5">
        <f ca="1">OFFSET('42p stat'!$N$1,A165*20,1)</f>
        <v>8.5111999999999993E-2</v>
      </c>
      <c r="J165" s="5">
        <f t="shared" ca="1" si="9"/>
        <v>100.54556059359997</v>
      </c>
    </row>
    <row r="166" spans="1:10" x14ac:dyDescent="0.25">
      <c r="A166">
        <v>29</v>
      </c>
      <c r="C166" t="str">
        <f ca="1">OFFSET('42p stat'!$A$1,A166*20,0)</f>
        <v>omp non hash</v>
      </c>
      <c r="D166" s="5">
        <f ca="1">OFFSET('42p trace'!$U$56,(A59-1)*56,0)</f>
        <v>42.155085473600046</v>
      </c>
      <c r="E166" s="5">
        <f ca="1">OFFSET('42p trace'!$V$56,(A59-1)*56,0)</f>
        <v>41.970090576400032</v>
      </c>
      <c r="F166" s="5">
        <f ca="1">OFFSET('42p stat'!$H$1,A166*20,1)</f>
        <v>41.962052999999997</v>
      </c>
      <c r="G166" s="5">
        <f ca="1">OFFSET('42p stat'!$K$1,A166*20,1)</f>
        <v>41.793007000000003</v>
      </c>
      <c r="H166" s="5">
        <f ca="1">OFFSET('42p stat'!$N$1,A166*20,1)</f>
        <v>9.7418000000000005E-2</v>
      </c>
      <c r="J166" s="5">
        <f t="shared" ca="1" si="9"/>
        <v>125.82256857640003</v>
      </c>
    </row>
    <row r="167" spans="1:10" x14ac:dyDescent="0.25">
      <c r="A167">
        <v>30</v>
      </c>
      <c r="C167" t="str">
        <f ca="1">OFFSET('42p stat'!$A$1,A167*20,0)</f>
        <v>non CUDA transp Time</v>
      </c>
      <c r="D167" s="5">
        <f ca="1">OFFSET('42p trace'!$U$56,(A60-1)*56,0)</f>
        <v>184.25554621639995</v>
      </c>
      <c r="E167" s="5">
        <f ca="1">OFFSET('42p trace'!$V$56,(A60-1)*56,0)</f>
        <v>180.02286329760003</v>
      </c>
      <c r="F167" s="5">
        <f ca="1">OFFSET('42p stat'!$H$1,A167*20,1)</f>
        <v>179.89680000000001</v>
      </c>
      <c r="G167" s="5">
        <f ca="1">OFFSET('42p stat'!$K$1,A167*20,1)</f>
        <v>177.26820799999999</v>
      </c>
      <c r="H167" s="5">
        <f ca="1">OFFSET('42p stat'!$N$1,A167*20,1)</f>
        <v>0.25873000000000002</v>
      </c>
      <c r="J167" s="5">
        <f t="shared" ca="1" si="9"/>
        <v>537.44660129760007</v>
      </c>
    </row>
    <row r="168" spans="1:10" x14ac:dyDescent="0.25">
      <c r="A168">
        <v>31</v>
      </c>
      <c r="C168" t="str">
        <f ca="1">OFFSET('42p stat'!$A$1,A168*20,0)</f>
        <v>non CUDA transp</v>
      </c>
      <c r="D168" s="5">
        <f ca="1">OFFSET('42p trace'!$U$56,(A61-1)*56,0)</f>
        <v>134.99162391839985</v>
      </c>
      <c r="E168" s="5">
        <f ca="1">OFFSET('42p trace'!$V$56,(A61-1)*56,0)</f>
        <v>0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>
        <f ca="1">SUM(D168:H168)</f>
        <v>134.99162391839985</v>
      </c>
    </row>
    <row r="169" spans="1:10" x14ac:dyDescent="0.25">
      <c r="A169">
        <v>32</v>
      </c>
      <c r="C169" t="str">
        <f ca="1">OFFSET('42p stat'!$A$1,A169*20,0)</f>
        <v>non CUDA transp non hash</v>
      </c>
      <c r="D169" s="5">
        <f ca="1">OFFSET('42p trace'!$U$56,(A62-1)*56,0)</f>
        <v>79.994541475599988</v>
      </c>
      <c r="E169" s="5">
        <f ca="1">OFFSET('42p trace'!$V$56,(A62-1)*56,0)</f>
        <v>79.566675896399886</v>
      </c>
      <c r="F169" s="5">
        <f ca="1">OFFSET('42p stat'!$H$1,A169*20,1)</f>
        <v>79.481911999999994</v>
      </c>
      <c r="G169" s="5">
        <f ca="1">OFFSET('42p stat'!$K$1,A169*20,1)</f>
        <v>78.370954999999995</v>
      </c>
      <c r="H169" s="5">
        <f ca="1">OFFSET('42p stat'!$N$1,A169*20,1)</f>
        <v>0.22276099999999999</v>
      </c>
      <c r="J169" s="5">
        <f t="shared" ca="1" si="9"/>
        <v>237.64230389639988</v>
      </c>
    </row>
    <row r="170" spans="1:10" x14ac:dyDescent="0.25">
      <c r="A170">
        <v>33</v>
      </c>
      <c r="C170">
        <f ca="1">OFFSET('42p stat'!$A$1,A170*20,0)</f>
        <v>0</v>
      </c>
      <c r="D170" s="5">
        <f ca="1">OFFSET('42p trace'!$U$56,(A63-1)*56,0)</f>
        <v>0</v>
      </c>
      <c r="E170" s="5">
        <f ca="1">OFFSET('42p trace'!$V$56,(A63-1)*56,0)</f>
        <v>0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>
        <f t="shared" ca="1" si="9"/>
        <v>0</v>
      </c>
    </row>
    <row r="171" spans="1:10" x14ac:dyDescent="0.25">
      <c r="A171">
        <v>34</v>
      </c>
      <c r="C171">
        <f ca="1">OFFSET('42p stat'!$A$1,A171*20,0)</f>
        <v>0</v>
      </c>
      <c r="D171" s="5">
        <f ca="1">OFFSET('42p trace'!$U$56,(A64-1)*56,0)</f>
        <v>0</v>
      </c>
      <c r="E171" s="5">
        <f ca="1">OFFSET('42p trace'!$V$56,(A64-1)*56,0)</f>
        <v>0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>
        <f ca="1">SUM(D171:H171)</f>
        <v>0</v>
      </c>
    </row>
    <row r="172" spans="1:10" x14ac:dyDescent="0.25">
      <c r="A172">
        <v>35</v>
      </c>
      <c r="C172">
        <f ca="1">OFFSET('42p stat'!$A$1,A172*20,0)</f>
        <v>0</v>
      </c>
      <c r="D172" s="5">
        <f ca="1">OFFSET('42p trace'!$U$56,(A65-1)*56,0)</f>
        <v>0</v>
      </c>
      <c r="E172" s="5">
        <f ca="1">OFFSET('42p trace'!$V$56,(A65-1)*56,0)</f>
        <v>0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>
        <f t="shared" ca="1" si="9"/>
        <v>0</v>
      </c>
    </row>
    <row r="173" spans="1:10" x14ac:dyDescent="0.25">
      <c r="A173">
        <v>36</v>
      </c>
      <c r="C173">
        <f ca="1">OFFSET('42p stat'!$A$1,A173*20,0)</f>
        <v>0</v>
      </c>
      <c r="D173" s="5">
        <f ca="1">OFFSET('42p trace'!$U$56,(A66-1)*56,0)</f>
        <v>0</v>
      </c>
      <c r="E173" s="5">
        <f ca="1">OFFSET('42p trace'!$V$56,(A66-1)*56,0)</f>
        <v>0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>
        <f t="shared" ca="1" si="9"/>
        <v>0</v>
      </c>
    </row>
    <row r="174" spans="1:10" x14ac:dyDescent="0.25">
      <c r="A174">
        <v>37</v>
      </c>
      <c r="C174">
        <f ca="1">OFFSET('42p stat'!$A$1,A174*20,0)</f>
        <v>0</v>
      </c>
      <c r="D174" s="5">
        <f ca="1">OFFSET('42p trace'!$U$56,(A67-1)*56,0)</f>
        <v>0</v>
      </c>
      <c r="E174" s="5">
        <f ca="1">OFFSET('42p trace'!$V$56,(A67-1)*56,0)</f>
        <v>0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>
        <f ca="1">SUM(D174:H174)</f>
        <v>0</v>
      </c>
    </row>
    <row r="175" spans="1:10" x14ac:dyDescent="0.25">
      <c r="A175">
        <v>38</v>
      </c>
      <c r="C175">
        <f ca="1">OFFSET('42p stat'!$A$1,A175*20,0)</f>
        <v>0</v>
      </c>
      <c r="D175" s="5">
        <f ca="1">OFFSET('42p trace'!$U$56,(A68-1)*56,0)</f>
        <v>0</v>
      </c>
      <c r="E175" s="5">
        <f ca="1">OFFSET('42p trace'!$V$56,(A68-1)*56,0)</f>
        <v>0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OFFSET('42p stat'!$A$1,A176*20,0)</f>
        <v>0</v>
      </c>
      <c r="D176" s="5">
        <f ca="1">OFFSET('42p trace'!$U$56,(A69-1)*56,0)</f>
        <v>0</v>
      </c>
      <c r="E176" s="5">
        <f ca="1">OFFSET('42p trace'!$V$56,(A69-1)*56,0)</f>
        <v>0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ca="1">SUM(D177:H177)</f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 t="str">
        <f ca="1">OFFSET('42p stat'!$A$1,A179*20,0)</f>
        <v>CUDA Const</v>
      </c>
      <c r="D179" s="5">
        <f ca="1">OFFSET('42p trace'!$U$56,(A72-1)*56,0)</f>
        <v>79.074665320000022</v>
      </c>
      <c r="E179" s="5">
        <f ca="1">OFFSET('42p trace'!$V$56,(A72-1)*56,0)</f>
        <v>74.494533217600008</v>
      </c>
      <c r="F179" s="5">
        <f ca="1">OFFSET('42p stat'!$H$1,A179*20,1)</f>
        <v>16.010203000000001</v>
      </c>
      <c r="G179" s="5">
        <f ca="1">OFFSET('42p stat'!$K$1,A179*20,1)</f>
        <v>13.278109000000001</v>
      </c>
      <c r="H179" s="5">
        <f ca="1">OFFSET('42p stat'!$N$1,A179*20,1)</f>
        <v>13.116999</v>
      </c>
      <c r="J179" s="5">
        <f t="shared" ca="1" si="9"/>
        <v>116.89984421760002</v>
      </c>
    </row>
    <row r="180" spans="1:10" x14ac:dyDescent="0.25">
      <c r="A180">
        <v>43</v>
      </c>
      <c r="C180" t="str">
        <f ca="1">OFFSET('42p stat'!$A$1,A180*20,0)</f>
        <v>CUDA ant Const</v>
      </c>
      <c r="D180" s="5">
        <f ca="1">OFFSET('42p trace'!$U$56,(A73-1)*56,0)</f>
        <v>68.346820639999947</v>
      </c>
      <c r="E180" s="5">
        <f ca="1">OFFSET('42p trace'!$V$56,(A73-1)*56,0)</f>
        <v>65.509199880000011</v>
      </c>
      <c r="F180" s="5">
        <f ca="1">OFFSET('42p stat'!$H$1,A180*20,1)</f>
        <v>29.419771999999998</v>
      </c>
      <c r="G180" s="5">
        <f ca="1">OFFSET('42p stat'!$K$1,A180*20,1)</f>
        <v>26.867827999999999</v>
      </c>
      <c r="H180" s="5">
        <f ca="1">OFFSET('42p stat'!$N$1,A180*20,1)</f>
        <v>26.453016999999999</v>
      </c>
      <c r="J180" s="5">
        <f t="shared" ca="1" si="9"/>
        <v>148.24981688</v>
      </c>
    </row>
    <row r="181" spans="1:10" x14ac:dyDescent="0.25">
      <c r="A181">
        <v>44</v>
      </c>
      <c r="C181" t="str">
        <f ca="1">OFFSET('42p stat'!$A$1,A181*20,0)</f>
        <v>CUDA ant par Const</v>
      </c>
      <c r="D181" s="5">
        <f ca="1">OFFSET('42p trace'!$U$56,(A74-1)*56,0)</f>
        <v>118.11012203240008</v>
      </c>
      <c r="E181" s="5">
        <f ca="1">OFFSET('42p trace'!$V$56,(A74-1)*56,0)</f>
        <v>117.87431393000003</v>
      </c>
      <c r="F181" s="5">
        <f ca="1">OFFSET('42p stat'!$H$1,A181*20,1)</f>
        <v>69.149975999999995</v>
      </c>
      <c r="G181" s="5">
        <f ca="1">OFFSET('42p stat'!$K$1,A181*20,1)</f>
        <v>64.974986000000001</v>
      </c>
      <c r="H181" s="5">
        <f ca="1">OFFSET('42p stat'!$N$1,A181*20,1)</f>
        <v>64.531773999999999</v>
      </c>
      <c r="J181" s="5">
        <f t="shared" ca="1" si="9"/>
        <v>316.53104992999999</v>
      </c>
    </row>
    <row r="182" spans="1:10" x14ac:dyDescent="0.25">
      <c r="A182">
        <v>45</v>
      </c>
      <c r="C182" t="str">
        <f ca="1">OFFSET('42p stat'!$A$1,A182*20,0)</f>
        <v>CUDA ant add CPU Const</v>
      </c>
      <c r="D182" s="5">
        <f ca="1">OFFSET('42p trace'!$U$56,(A75-1)*56,0)</f>
        <v>222.24136200839985</v>
      </c>
      <c r="E182" s="5">
        <f ca="1">OFFSET('42p trace'!$V$56,(A75-1)*56,0)</f>
        <v>222.04522928640006</v>
      </c>
      <c r="F182" s="5">
        <f ca="1">OFFSET('42p stat'!$H$1,A182*20,1)</f>
        <v>95.617637999999999</v>
      </c>
      <c r="G182" s="5">
        <f ca="1">OFFSET('42p stat'!$K$1,A182*20,1)</f>
        <v>66.691942999999995</v>
      </c>
      <c r="H182" s="5">
        <f ca="1">OFFSET('42p stat'!$N$1,A182*20,1)</f>
        <v>2.3504909999999999</v>
      </c>
      <c r="J182" s="5">
        <f t="shared" ca="1" si="9"/>
        <v>386.70530128640002</v>
      </c>
    </row>
    <row r="183" spans="1:10" x14ac:dyDescent="0.25">
      <c r="A183">
        <v>46</v>
      </c>
      <c r="C183" t="str">
        <f ca="1">OFFSET('42p stat'!$A$1,A183*20,0)</f>
        <v>CUDA opt Const</v>
      </c>
      <c r="D183" s="5">
        <f ca="1">OFFSET('42p trace'!$U$56,(A76-1)*56,0)</f>
        <v>40.319984521599999</v>
      </c>
      <c r="E183" s="5">
        <f ca="1">OFFSET('42p trace'!$V$56,(A76-1)*56,0)</f>
        <v>35.664972320000018</v>
      </c>
      <c r="F183" s="5">
        <f ca="1">OFFSET('42p stat'!$H$1,A183*20,1)</f>
        <v>5.8718149999999998</v>
      </c>
      <c r="G183" s="5">
        <f ca="1">OFFSET('42p stat'!$K$1,A183*20,1)</f>
        <v>1.6609999999999999E-3</v>
      </c>
      <c r="H183" s="5">
        <f ca="1">OFFSET('42p stat'!$N$1,A183*20,1)</f>
        <v>0</v>
      </c>
      <c r="J183" s="5">
        <f t="shared" ca="1" si="9"/>
        <v>41.538448320000015</v>
      </c>
    </row>
    <row r="184" spans="1:10" x14ac:dyDescent="0.25">
      <c r="A184">
        <v>47</v>
      </c>
      <c r="C184" t="str">
        <f ca="1">OFFSET('42p stat'!$A$1,A184*20,0)</f>
        <v>CUDA opt ant Const</v>
      </c>
      <c r="D184" s="5">
        <f ca="1">OFFSET('42p trace'!$U$56,(A77-1)*56,0)</f>
        <v>70.941614750400007</v>
      </c>
      <c r="E184" s="5">
        <f ca="1">OFFSET('42p trace'!$V$56,(A77-1)*56,0)</f>
        <v>58.947839248399987</v>
      </c>
      <c r="F184" s="5">
        <f ca="1">OFFSET('42p stat'!$H$1,A184*20,1)</f>
        <v>9.9486430000000006</v>
      </c>
      <c r="G184" s="5">
        <f ca="1">OFFSET('42p stat'!$K$1,A184*20,1)</f>
        <v>2.195376</v>
      </c>
      <c r="H184" s="5">
        <f ca="1">OFFSET('42p stat'!$N$1,A184*20,1)</f>
        <v>0</v>
      </c>
      <c r="J184" s="5">
        <f t="shared" ca="1" si="9"/>
        <v>71.091858248399987</v>
      </c>
    </row>
    <row r="185" spans="1:10" x14ac:dyDescent="0.25">
      <c r="A185">
        <v>48</v>
      </c>
      <c r="C185" t="str">
        <f ca="1">OFFSET('42p stat'!$A$1,A185*20,0)</f>
        <v>CUDA opt ant par Const</v>
      </c>
      <c r="D185" s="5">
        <f ca="1">OFFSET('42p trace'!$U$56,(A78-1)*56,0)</f>
        <v>60.836319659600015</v>
      </c>
      <c r="E185" s="5">
        <f ca="1">OFFSET('42p trace'!$V$56,(A78-1)*56,0)</f>
        <v>58.585572730000088</v>
      </c>
      <c r="F185" s="5">
        <f ca="1">OFFSET('42p stat'!$H$1,A185*20,1)</f>
        <v>31.611597</v>
      </c>
      <c r="G185" s="5">
        <f ca="1">OFFSET('42p stat'!$K$1,A185*20,1)</f>
        <v>9.1590159999999994</v>
      </c>
      <c r="H185" s="5">
        <f ca="1">OFFSET('42p stat'!$N$1,A185*20,1)</f>
        <v>0</v>
      </c>
      <c r="J185" s="5">
        <f t="shared" ca="1" si="9"/>
        <v>99.356185730000078</v>
      </c>
    </row>
    <row r="186" spans="1:10" x14ac:dyDescent="0.25">
      <c r="A186">
        <v>49</v>
      </c>
      <c r="C186">
        <f ca="1">OFFSET('42p stat'!$A$1,A186*20,0)</f>
        <v>0</v>
      </c>
      <c r="D186" s="5" t="e">
        <f ca="1">OFFSET('42p trace'!$U$56,(A79-1)*56,0)</f>
        <v>#DIV/0!</v>
      </c>
      <c r="E186" s="5" t="e">
        <f ca="1">OFFSET('42p trace'!$V$56,(A79-1)*56,0)</f>
        <v>#DIV/0!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 t="e">
        <f t="shared" ref="J186:J187" ca="1" si="10">SUM(D186:H186)</f>
        <v>#DIV/0!</v>
      </c>
    </row>
    <row r="187" spans="1:10" x14ac:dyDescent="0.25">
      <c r="A187">
        <v>50</v>
      </c>
      <c r="C187">
        <f ca="1">OFFSET('42p stat'!$A$1,A187*20,0)</f>
        <v>0</v>
      </c>
      <c r="D187" s="5" t="e">
        <f ca="1">OFFSET('42p trace'!$U$56,(A80-1)*56,0)</f>
        <v>#DIV/0!</v>
      </c>
      <c r="E187" s="5" t="e">
        <f ca="1">OFFSET('42p trace'!$V$56,(A80-1)*56,0)</f>
        <v>#DIV/0!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 t="e">
        <f t="shared" ca="1" si="10"/>
        <v>#DIV/0!</v>
      </c>
    </row>
    <row r="188" spans="1:10" x14ac:dyDescent="0.25">
      <c r="D188" s="5"/>
      <c r="E188" s="5"/>
      <c r="F188" s="5"/>
      <c r="G188" s="5"/>
      <c r="H188" s="5"/>
      <c r="J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  <c r="J193" s="8">
        <f ca="1">$D$191*SQRT(J138)/$E$191</f>
        <v>0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1.6171105341496419</v>
      </c>
      <c r="E194" s="8">
        <f ca="1">$D$192*SQRT(E138)/$E$192</f>
        <v>1.6031484187366962</v>
      </c>
      <c r="F194" s="8">
        <f ca="1">$D$192*SQRT(F138)/$E$192</f>
        <v>0.57915887406479405</v>
      </c>
      <c r="G194" s="8">
        <f ca="1">$D$192*SQRT(G138)/$E$192</f>
        <v>0.41379541167103334</v>
      </c>
      <c r="H194" s="8">
        <f ca="1">$D$192*SQRT(H138)/$E$192</f>
        <v>0.38456348810567026</v>
      </c>
      <c r="J194" s="8">
        <f t="shared" ref="J194:J242" ca="1" si="11">$D$191*SQRT(J139)/$E$191</f>
        <v>0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2">$D$192*SQRT(D139)/$E$192</f>
        <v>1.4385049925929345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ca="1" si="11"/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3">$D$192*SQRT(D140)/$E$192</f>
        <v>1.9860069162767173</v>
      </c>
      <c r="E196" s="8">
        <f t="shared" ca="1" si="13"/>
        <v>1.9802814566009148</v>
      </c>
      <c r="F196" s="8">
        <f t="shared" ca="1" si="13"/>
        <v>0.83146526666121168</v>
      </c>
      <c r="G196" s="8">
        <f t="shared" ca="1" si="13"/>
        <v>0.76344518520716342</v>
      </c>
      <c r="H196" s="8">
        <f t="shared" ca="1" si="13"/>
        <v>0.7603424844739376</v>
      </c>
      <c r="J196" s="8">
        <f t="shared" ca="1" si="11"/>
        <v>0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4">$D$192*SQRT(D141)/$E$192</f>
        <v>1.7135365724362848</v>
      </c>
      <c r="E197" s="8">
        <f t="shared" ca="1" si="14"/>
        <v>1.710800250682194</v>
      </c>
      <c r="F197" s="8">
        <f t="shared" ca="1" si="14"/>
        <v>0.34566410187926661</v>
      </c>
      <c r="G197" s="8">
        <f t="shared" ca="1" si="14"/>
        <v>0.16694552404901428</v>
      </c>
      <c r="H197" s="8">
        <f t="shared" ca="1" si="14"/>
        <v>0.16956639563309703</v>
      </c>
      <c r="J197" s="8">
        <f t="shared" ca="1" si="11"/>
        <v>0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5">$D$192*SQRT(D142)/$E$192</f>
        <v>1.8332844867624478</v>
      </c>
      <c r="E198" s="8">
        <f t="shared" ca="1" si="15"/>
        <v>1.8307019372689624</v>
      </c>
      <c r="F198" s="8">
        <f t="shared" ca="1" si="15"/>
        <v>0.80261083413569734</v>
      </c>
      <c r="G198" s="8">
        <f t="shared" ca="1" si="15"/>
        <v>0.75531239100123337</v>
      </c>
      <c r="H198" s="8">
        <f t="shared" ca="1" si="15"/>
        <v>0.75577071367445825</v>
      </c>
      <c r="J198" s="8">
        <f t="shared" ca="1" si="11"/>
        <v>0</v>
      </c>
    </row>
    <row r="199" spans="1:10" x14ac:dyDescent="0.25">
      <c r="A199">
        <v>6</v>
      </c>
      <c r="C199" t="str">
        <f ca="1">OFFSET('42p stat'!$A$1,A199*20,0)</f>
        <v>CUDA ant par global</v>
      </c>
      <c r="D199" s="8">
        <f t="shared" ref="D199:H199" ca="1" si="16">$D$192*SQRT(D143)/$E$192</f>
        <v>1.1097139378919587</v>
      </c>
      <c r="E199" s="8">
        <f t="shared" ca="1" si="16"/>
        <v>1.0951054031724976</v>
      </c>
      <c r="F199" s="8">
        <f t="shared" ca="1" si="16"/>
        <v>0.56294120815587834</v>
      </c>
      <c r="G199" s="8">
        <f t="shared" ca="1" si="16"/>
        <v>0.58356912422779872</v>
      </c>
      <c r="H199" s="8">
        <f t="shared" ca="1" si="16"/>
        <v>0.57874024252681788</v>
      </c>
      <c r="J199" s="8">
        <f t="shared" ca="1" si="11"/>
        <v>0</v>
      </c>
    </row>
    <row r="200" spans="1:10" x14ac:dyDescent="0.25">
      <c r="A200">
        <v>7</v>
      </c>
      <c r="C200" t="str">
        <f ca="1">OFFSET('42p stat'!$A$1,A200*20,0)</f>
        <v>CUDA ant non hash</v>
      </c>
      <c r="D200" s="8">
        <f t="shared" ref="D200:H200" ca="1" si="17">$D$192*SQRT(D144)/$E$192</f>
        <v>2.0582453026318164</v>
      </c>
      <c r="E200" s="8">
        <f t="shared" ca="1" si="17"/>
        <v>2.0470576971296159</v>
      </c>
      <c r="F200" s="8">
        <f t="shared" ca="1" si="17"/>
        <v>0.62058447189081356</v>
      </c>
      <c r="G200" s="8">
        <f t="shared" ca="1" si="17"/>
        <v>0.48637241043463803</v>
      </c>
      <c r="H200" s="8">
        <f t="shared" ca="1" si="17"/>
        <v>0.48464653310221872</v>
      </c>
      <c r="J200" s="8">
        <f t="shared" ca="1" si="11"/>
        <v>0</v>
      </c>
    </row>
    <row r="201" spans="1:10" x14ac:dyDescent="0.25">
      <c r="A201">
        <v>8</v>
      </c>
      <c r="C201" t="str">
        <f ca="1">OFFSET('42p stat'!$A$1,A201*20,0)</f>
        <v>CUDA ant add CPU Time</v>
      </c>
      <c r="D201" s="8">
        <f t="shared" ref="D201:H201" ca="1" si="18">$D$192*SQRT(D145)/$E$192</f>
        <v>3.262538092797675</v>
      </c>
      <c r="E201" s="8">
        <f t="shared" ca="1" si="18"/>
        <v>3.253638804575921</v>
      </c>
      <c r="F201" s="8">
        <f t="shared" ca="1" si="18"/>
        <v>2.1478537281667944</v>
      </c>
      <c r="G201" s="8">
        <f t="shared" ca="1" si="18"/>
        <v>1.7873038711444675</v>
      </c>
      <c r="H201" s="8">
        <f t="shared" ca="1" si="18"/>
        <v>0.34985950588200398</v>
      </c>
      <c r="J201" s="8">
        <f t="shared" ca="1" si="11"/>
        <v>0</v>
      </c>
    </row>
    <row r="202" spans="1:10" x14ac:dyDescent="0.25">
      <c r="A202">
        <v>9</v>
      </c>
      <c r="C202" t="str">
        <f ca="1">OFFSET('42p stat'!$A$1,A202*20,0)</f>
        <v>CUDA ant add CPU Time global</v>
      </c>
      <c r="D202" s="8">
        <f t="shared" ref="D202:H202" ca="1" si="19">$D$192*SQRT(D146)/$E$192</f>
        <v>2.2940650368920954</v>
      </c>
      <c r="E202" s="8">
        <f t="shared" ca="1" si="19"/>
        <v>2.2922268635929726</v>
      </c>
      <c r="F202" s="8">
        <f t="shared" ca="1" si="19"/>
        <v>1.6633141337943353</v>
      </c>
      <c r="G202" s="8">
        <f t="shared" ca="1" si="19"/>
        <v>1.4330428180511565</v>
      </c>
      <c r="H202" s="8">
        <f t="shared" ca="1" si="19"/>
        <v>0.25439440949832209</v>
      </c>
      <c r="J202" s="8">
        <f t="shared" ca="1" si="11"/>
        <v>0</v>
      </c>
    </row>
    <row r="203" spans="1:10" x14ac:dyDescent="0.25">
      <c r="A203">
        <v>10</v>
      </c>
      <c r="C203" t="str">
        <f ca="1">OFFSET('42p stat'!$A$1,A203*20,0)</f>
        <v>CUDA ant add CPU</v>
      </c>
      <c r="D203" s="8">
        <f t="shared" ref="D203:H203" ca="1" si="20">$D$192*SQRT(D147)/$E$192</f>
        <v>2.2298454857603134</v>
      </c>
      <c r="E203" s="8">
        <f t="shared" ca="1" si="20"/>
        <v>0</v>
      </c>
      <c r="F203" s="8">
        <f t="shared" ca="1" si="20"/>
        <v>0</v>
      </c>
      <c r="G203" s="8">
        <f t="shared" ca="1" si="20"/>
        <v>0</v>
      </c>
      <c r="H203" s="8">
        <f t="shared" ca="1" si="20"/>
        <v>0</v>
      </c>
      <c r="J203" s="8">
        <f t="shared" ca="1" si="11"/>
        <v>0</v>
      </c>
    </row>
    <row r="204" spans="1:10" x14ac:dyDescent="0.25">
      <c r="A204">
        <v>11</v>
      </c>
      <c r="C204" t="str">
        <f ca="1">OFFSET('42p stat'!$A$1,A204*20,0)</f>
        <v>CUDA ant add CPU non hash</v>
      </c>
      <c r="D204" s="8">
        <f t="shared" ref="D204:H204" ca="1" si="21">$D$192*SQRT(D148)/$E$192</f>
        <v>4.0584864442037496</v>
      </c>
      <c r="E204" s="8">
        <f t="shared" ca="1" si="21"/>
        <v>3.8690454865067481</v>
      </c>
      <c r="F204" s="8">
        <f t="shared" ca="1" si="21"/>
        <v>2.5428040038917668</v>
      </c>
      <c r="G204" s="8">
        <f t="shared" ca="1" si="21"/>
        <v>2.0838197548003041</v>
      </c>
      <c r="H204" s="8">
        <f t="shared" ca="1" si="21"/>
        <v>0.44305044563345147</v>
      </c>
      <c r="J204" s="8">
        <f t="shared" ca="1" si="11"/>
        <v>0</v>
      </c>
    </row>
    <row r="205" spans="1:10" x14ac:dyDescent="0.25">
      <c r="A205">
        <v>12</v>
      </c>
      <c r="C205" t="str">
        <f ca="1">OFFSET('42p stat'!$A$1,A205*20,0)</f>
        <v>CUDA ant add CPU12</v>
      </c>
      <c r="D205" s="8">
        <f t="shared" ref="D205:H205" ca="1" si="22">$D$192*SQRT(D149)/$E$192</f>
        <v>6.5079059699984247</v>
      </c>
      <c r="E205" s="8">
        <f t="shared" ca="1" si="22"/>
        <v>6.3382965249970047</v>
      </c>
      <c r="F205" s="8">
        <f t="shared" ca="1" si="22"/>
        <v>6.1029384044369976</v>
      </c>
      <c r="G205" s="8">
        <f t="shared" ca="1" si="22"/>
        <v>5.9914004031217942</v>
      </c>
      <c r="H205" s="8">
        <f t="shared" ca="1" si="22"/>
        <v>1.9448525847189551</v>
      </c>
      <c r="J205" s="8">
        <f t="shared" ca="1" si="11"/>
        <v>0</v>
      </c>
    </row>
    <row r="206" spans="1:10" x14ac:dyDescent="0.25">
      <c r="A206">
        <v>13</v>
      </c>
      <c r="C206" t="str">
        <f ca="1">OFFSET('42p stat'!$A$1,A206*20,0)</f>
        <v>CUDA opt</v>
      </c>
      <c r="D206" s="8">
        <f t="shared" ref="D206:H206" ca="1" si="23">$D$192*SQRT(D150)/$E$192</f>
        <v>1.7298628597467332</v>
      </c>
      <c r="E206" s="8">
        <f t="shared" ca="1" si="23"/>
        <v>0</v>
      </c>
      <c r="F206" s="8">
        <f t="shared" ca="1" si="23"/>
        <v>0</v>
      </c>
      <c r="G206" s="8">
        <f t="shared" ca="1" si="23"/>
        <v>0</v>
      </c>
      <c r="H206" s="8">
        <f t="shared" ca="1" si="23"/>
        <v>0</v>
      </c>
      <c r="J206" s="8">
        <f t="shared" ca="1" si="11"/>
        <v>0</v>
      </c>
    </row>
    <row r="207" spans="1:10" x14ac:dyDescent="0.25">
      <c r="A207">
        <v>14</v>
      </c>
      <c r="C207" t="str">
        <f ca="1">OFFSET('42p stat'!$A$1,A207*20,0)</f>
        <v>CUDA opt Time</v>
      </c>
      <c r="D207" s="8">
        <f t="shared" ref="D207:H207" ca="1" si="24">$D$192*SQRT(D151)/$E$192</f>
        <v>1.97482930226792</v>
      </c>
      <c r="E207" s="8">
        <f t="shared" ca="1" si="24"/>
        <v>1.9815539092101842</v>
      </c>
      <c r="F207" s="8">
        <f t="shared" ca="1" si="24"/>
        <v>0.26060689501239215</v>
      </c>
      <c r="G207" s="8">
        <f t="shared" ca="1" si="24"/>
        <v>1.3304921194806077E-2</v>
      </c>
      <c r="H207" s="8">
        <f t="shared" ca="1" si="24"/>
        <v>0</v>
      </c>
      <c r="J207" s="8">
        <f t="shared" ca="1" si="11"/>
        <v>0</v>
      </c>
    </row>
    <row r="208" spans="1:10" x14ac:dyDescent="0.25">
      <c r="A208">
        <v>15</v>
      </c>
      <c r="C208" t="str">
        <f ca="1">OFFSET('42p stat'!$A$1,A208*20,0)</f>
        <v>CUDA opt non hash</v>
      </c>
      <c r="D208" s="8">
        <f t="shared" ref="D208:H208" ca="1" si="25">$D$192*SQRT(D152)/$E$192</f>
        <v>1.9349497221353713</v>
      </c>
      <c r="E208" s="8">
        <f t="shared" ca="1" si="25"/>
        <v>1.6248328807064298</v>
      </c>
      <c r="F208" s="8">
        <f t="shared" ca="1" si="25"/>
        <v>0.23801422028105798</v>
      </c>
      <c r="G208" s="8">
        <f t="shared" ca="1" si="25"/>
        <v>9.1218998021245553E-3</v>
      </c>
      <c r="H208" s="8">
        <f t="shared" ca="1" si="25"/>
        <v>0</v>
      </c>
      <c r="J208" s="8">
        <f t="shared" ca="1" si="11"/>
        <v>0</v>
      </c>
    </row>
    <row r="209" spans="1:10" x14ac:dyDescent="0.25">
      <c r="A209">
        <v>16</v>
      </c>
      <c r="C209" t="str">
        <f ca="1">OFFSET('42p stat'!$A$1,A209*20,0)</f>
        <v>CUDA opt ant</v>
      </c>
      <c r="D209" s="8">
        <f t="shared" ref="D209:H209" ca="1" si="26">$D$192*SQRT(D153)/$E$192</f>
        <v>2.012874587986285</v>
      </c>
      <c r="E209" s="8">
        <f t="shared" ca="1" si="26"/>
        <v>1.8332299536122669</v>
      </c>
      <c r="F209" s="8">
        <f t="shared" ca="1" si="26"/>
        <v>0.28583238506509367</v>
      </c>
      <c r="G209" s="8">
        <f t="shared" ca="1" si="26"/>
        <v>9.938572291833471E-2</v>
      </c>
      <c r="H209" s="8">
        <f t="shared" ca="1" si="26"/>
        <v>0</v>
      </c>
      <c r="J209" s="8">
        <f t="shared" ca="1" si="11"/>
        <v>0</v>
      </c>
    </row>
    <row r="210" spans="1:10" x14ac:dyDescent="0.25">
      <c r="A210">
        <v>17</v>
      </c>
      <c r="C210" t="str">
        <f ca="1">OFFSET('42p stat'!$A$1,A210*20,0)</f>
        <v>CUDA opt ant non hash</v>
      </c>
      <c r="D210" s="8">
        <f t="shared" ref="D210:H210" ca="1" si="27">$D$192*SQRT(D154)/$E$192</f>
        <v>2.1398879458277436</v>
      </c>
      <c r="E210" s="8">
        <f t="shared" ca="1" si="27"/>
        <v>2.0154438179112937</v>
      </c>
      <c r="F210" s="8">
        <f t="shared" ca="1" si="27"/>
        <v>0.33725307141077304</v>
      </c>
      <c r="G210" s="8">
        <f t="shared" ca="1" si="27"/>
        <v>0.12297527959716131</v>
      </c>
      <c r="H210" s="8">
        <f t="shared" ca="1" si="27"/>
        <v>0</v>
      </c>
      <c r="J210" s="8">
        <f t="shared" ca="1" si="11"/>
        <v>0</v>
      </c>
    </row>
    <row r="211" spans="1:10" x14ac:dyDescent="0.25">
      <c r="A211">
        <v>18</v>
      </c>
      <c r="C211" t="str">
        <f ca="1">OFFSET('42p stat'!$A$1,A211*20,0)</f>
        <v>CUDA opt ant par</v>
      </c>
      <c r="D211" s="8">
        <f t="shared" ref="D211:H211" ca="1" si="28">$D$192*SQRT(D155)/$E$192</f>
        <v>3.3226789478523409</v>
      </c>
      <c r="E211" s="8">
        <f t="shared" ca="1" si="28"/>
        <v>3.1789176625918709</v>
      </c>
      <c r="F211" s="8">
        <f t="shared" ca="1" si="28"/>
        <v>1.9873138330761952</v>
      </c>
      <c r="G211" s="8">
        <f t="shared" ca="1" si="28"/>
        <v>0.92956239574543875</v>
      </c>
      <c r="H211" s="8">
        <f t="shared" ca="1" si="28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OFFSET('42p stat'!$A$1,A212*20,0)</f>
        <v>CUDA opt ant par global</v>
      </c>
      <c r="D212" s="8">
        <f t="shared" ref="D212:H212" ca="1" si="29">$D$192*SQRT(D156)/$E$192</f>
        <v>2.9438623452916284</v>
      </c>
      <c r="E212" s="8">
        <f t="shared" ca="1" si="29"/>
        <v>2.8480232578769065</v>
      </c>
      <c r="F212" s="8">
        <f t="shared" ca="1" si="29"/>
        <v>2.110895668197744</v>
      </c>
      <c r="G212" s="8">
        <f t="shared" ca="1" si="29"/>
        <v>1.121474560018193</v>
      </c>
      <c r="H212" s="8">
        <f t="shared" ca="1" si="29"/>
        <v>0</v>
      </c>
      <c r="J212" s="8">
        <f t="shared" ca="1" si="11"/>
        <v>0</v>
      </c>
    </row>
    <row r="213" spans="1:10" x14ac:dyDescent="0.25">
      <c r="A213">
        <v>20</v>
      </c>
      <c r="C213" t="str">
        <f ca="1">OFFSET('42p stat'!$A$1,A213*20,0)</f>
        <v>CUDA opt_one_GPU</v>
      </c>
      <c r="D213" s="8">
        <f t="shared" ref="D213:H213" ca="1" si="30">$D$192*SQRT(D157)/$E$192</f>
        <v>50.533826032301853</v>
      </c>
      <c r="E213" s="8">
        <f t="shared" ca="1" si="30"/>
        <v>50.581184993602278</v>
      </c>
      <c r="F213" s="8">
        <f t="shared" ca="1" si="30"/>
        <v>0</v>
      </c>
      <c r="G213" s="8">
        <f t="shared" ca="1" si="30"/>
        <v>0</v>
      </c>
      <c r="H213" s="8">
        <f t="shared" ca="1" si="30"/>
        <v>0</v>
      </c>
      <c r="J213" s="8">
        <f t="shared" ca="1" si="11"/>
        <v>0</v>
      </c>
    </row>
    <row r="214" spans="1:10" x14ac:dyDescent="0.25">
      <c r="A214">
        <v>21</v>
      </c>
      <c r="C214" t="str">
        <f ca="1">OFFSET('42p stat'!$A$1,A214*20,0)</f>
        <v>CUDA opt_one_GPU ant</v>
      </c>
      <c r="D214" s="8">
        <f t="shared" ref="D214:H214" ca="1" si="31">$D$192*SQRT(D158)/$E$192</f>
        <v>47.883500655962585</v>
      </c>
      <c r="E214" s="8">
        <f t="shared" ca="1" si="31"/>
        <v>47.867452741387083</v>
      </c>
      <c r="F214" s="8">
        <f t="shared" ca="1" si="31"/>
        <v>0</v>
      </c>
      <c r="G214" s="8">
        <f t="shared" ca="1" si="31"/>
        <v>0</v>
      </c>
      <c r="H214" s="8">
        <f t="shared" ca="1" si="31"/>
        <v>0</v>
      </c>
      <c r="J214" s="8">
        <f t="shared" ca="1" si="11"/>
        <v>0</v>
      </c>
    </row>
    <row r="215" spans="1:10" x14ac:dyDescent="0.25">
      <c r="A215">
        <v>22</v>
      </c>
      <c r="C215" t="str">
        <f ca="1">OFFSET('42p stat'!$A$1,A215*20,0)</f>
        <v>CUDA opt_one_GPU ant local</v>
      </c>
      <c r="D215" s="8">
        <f t="shared" ref="D215:H215" ca="1" si="32">$D$192*SQRT(D159)/$E$192</f>
        <v>0.81366016848333633</v>
      </c>
      <c r="E215" s="8">
        <f t="shared" ca="1" si="32"/>
        <v>0.82909490839513078</v>
      </c>
      <c r="F215" s="8">
        <f t="shared" ca="1" si="32"/>
        <v>0</v>
      </c>
      <c r="G215" s="8">
        <f t="shared" ca="1" si="32"/>
        <v>0</v>
      </c>
      <c r="H215" s="8">
        <f t="shared" ca="1" si="32"/>
        <v>0</v>
      </c>
      <c r="J215" s="8">
        <f t="shared" ca="1" si="11"/>
        <v>0</v>
      </c>
    </row>
    <row r="216" spans="1:10" x14ac:dyDescent="0.25">
      <c r="A216">
        <v>23</v>
      </c>
      <c r="C216" t="str">
        <f ca="1">OFFSET('42p stat'!$A$1,A216*20,0)</f>
        <v>non CUDA Time</v>
      </c>
      <c r="D216" s="8">
        <f t="shared" ref="D216:H216" ca="1" si="33">$D$192*SQRT(D160)/$E$192</f>
        <v>2.9043548356595288</v>
      </c>
      <c r="E216" s="8">
        <f t="shared" ca="1" si="33"/>
        <v>2.2676015625536148</v>
      </c>
      <c r="F216" s="8">
        <f t="shared" ca="1" si="33"/>
        <v>2.2671649657843602</v>
      </c>
      <c r="G216" s="8">
        <f t="shared" ca="1" si="33"/>
        <v>2.2627626932544205</v>
      </c>
      <c r="H216" s="8">
        <f t="shared" ca="1" si="33"/>
        <v>9.9229440147569112E-2</v>
      </c>
      <c r="J216" s="8">
        <f t="shared" ca="1" si="11"/>
        <v>0</v>
      </c>
    </row>
    <row r="217" spans="1:10" x14ac:dyDescent="0.25">
      <c r="A217">
        <v>24</v>
      </c>
      <c r="C217" t="str">
        <f ca="1">OFFSET('42p stat'!$A$1,A217*20,0)</f>
        <v>non CUDA</v>
      </c>
      <c r="D217" s="8">
        <f t="shared" ref="D217:H217" ca="1" si="34">$D$192*SQRT(D161)/$E$192</f>
        <v>3.1871025383548868</v>
      </c>
      <c r="E217" s="8">
        <f t="shared" ca="1" si="34"/>
        <v>0</v>
      </c>
      <c r="F217" s="8">
        <f t="shared" ca="1" si="34"/>
        <v>0</v>
      </c>
      <c r="G217" s="8">
        <f t="shared" ca="1" si="34"/>
        <v>0</v>
      </c>
      <c r="H217" s="8">
        <f t="shared" ca="1" si="34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OFFSET('42p stat'!$A$1,A218*20,0)</f>
        <v>non CUDA non hash</v>
      </c>
      <c r="D218" s="8">
        <f t="shared" ref="D218:H218" ca="1" si="35">$D$192*SQRT(D162)/$E$192</f>
        <v>3.564074128197221</v>
      </c>
      <c r="E218" s="8">
        <f t="shared" ca="1" si="35"/>
        <v>3.5621371541332856</v>
      </c>
      <c r="F218" s="8">
        <f t="shared" ca="1" si="35"/>
        <v>3.5610155451589924</v>
      </c>
      <c r="G218" s="8">
        <f t="shared" ca="1" si="35"/>
        <v>3.555878120525505</v>
      </c>
      <c r="H218" s="8">
        <f t="shared" ca="1" si="35"/>
        <v>0.16477807543481018</v>
      </c>
      <c r="J218" s="8">
        <f t="shared" ca="1" si="11"/>
        <v>0</v>
      </c>
    </row>
    <row r="219" spans="1:10" x14ac:dyDescent="0.25">
      <c r="A219">
        <v>26</v>
      </c>
      <c r="C219" t="str">
        <f ca="1">OFFSET('42p stat'!$A$1,A219*20,0)</f>
        <v>Classic ACO</v>
      </c>
      <c r="D219" s="8">
        <f t="shared" ref="D219:H219" ca="1" si="36">$D$192*SQRT(D163)/$E$192</f>
        <v>35.09626552442797</v>
      </c>
      <c r="E219" s="8">
        <f t="shared" ca="1" si="36"/>
        <v>24.837815062018088</v>
      </c>
      <c r="F219" s="8">
        <f t="shared" ca="1" si="36"/>
        <v>24.482523990772517</v>
      </c>
      <c r="G219" s="8">
        <f t="shared" ca="1" si="36"/>
        <v>24.472217278586918</v>
      </c>
      <c r="H219" s="8">
        <f t="shared" ca="1" si="36"/>
        <v>0.55839522843233536</v>
      </c>
      <c r="J219" s="8">
        <f t="shared" ca="1" si="11"/>
        <v>0</v>
      </c>
    </row>
    <row r="220" spans="1:10" x14ac:dyDescent="0.25">
      <c r="A220">
        <v>27</v>
      </c>
      <c r="C220" t="str">
        <f ca="1">OFFSET('42p stat'!$A$1,A220*20,0)</f>
        <v>Classic ACO non hash</v>
      </c>
      <c r="D220" s="8">
        <f t="shared" ref="D220:H220" ca="1" si="37">$D$192*SQRT(D164)/$E$192</f>
        <v>8.6623222735666108</v>
      </c>
      <c r="E220" s="8">
        <f t="shared" ca="1" si="37"/>
        <v>8.6645233874121974</v>
      </c>
      <c r="F220" s="8">
        <f t="shared" ca="1" si="37"/>
        <v>8.5901006513292959</v>
      </c>
      <c r="G220" s="8">
        <f t="shared" ca="1" si="37"/>
        <v>8.5883836221668624</v>
      </c>
      <c r="H220" s="8">
        <f t="shared" ca="1" si="37"/>
        <v>0.24104733111984455</v>
      </c>
      <c r="J220" s="8">
        <f t="shared" ca="1" si="11"/>
        <v>0</v>
      </c>
    </row>
    <row r="221" spans="1:10" x14ac:dyDescent="0.25">
      <c r="A221">
        <v>28</v>
      </c>
      <c r="C221" t="str">
        <f ca="1">OFFSET('42p stat'!$A$1,A221*20,0)</f>
        <v>omp</v>
      </c>
      <c r="D221" s="8">
        <f t="shared" ref="D221:H221" ca="1" si="38">$D$192*SQRT(D165)/$E$192</f>
        <v>2.7702497128139849</v>
      </c>
      <c r="E221" s="8">
        <f t="shared" ca="1" si="38"/>
        <v>1.604922122903</v>
      </c>
      <c r="F221" s="8">
        <f t="shared" ca="1" si="38"/>
        <v>1.6046980247460891</v>
      </c>
      <c r="G221" s="8">
        <f t="shared" ca="1" si="38"/>
        <v>1.6024189262287185</v>
      </c>
      <c r="H221" s="8">
        <f t="shared" ca="1" si="38"/>
        <v>8.0866094155709028E-2</v>
      </c>
      <c r="J221" s="8">
        <f t="shared" ca="1" si="11"/>
        <v>0</v>
      </c>
    </row>
    <row r="222" spans="1:10" x14ac:dyDescent="0.25">
      <c r="A222">
        <v>29</v>
      </c>
      <c r="C222" t="str">
        <f ca="1">OFFSET('42p stat'!$A$1,A222*20,0)</f>
        <v>omp non hash</v>
      </c>
      <c r="D222" s="8">
        <f t="shared" ref="D222:H222" ca="1" si="39">$D$192*SQRT(D166)/$E$192</f>
        <v>1.7996831740913839</v>
      </c>
      <c r="E222" s="8">
        <f t="shared" ca="1" si="39"/>
        <v>1.7957299349194933</v>
      </c>
      <c r="F222" s="8">
        <f t="shared" ca="1" si="39"/>
        <v>1.7955579790404985</v>
      </c>
      <c r="G222" s="8">
        <f t="shared" ca="1" si="39"/>
        <v>1.7919375864756004</v>
      </c>
      <c r="H222" s="8">
        <f t="shared" ca="1" si="39"/>
        <v>8.6514852921333693E-2</v>
      </c>
      <c r="J222" s="8">
        <f t="shared" ca="1" si="11"/>
        <v>0</v>
      </c>
    </row>
    <row r="223" spans="1:10" x14ac:dyDescent="0.25">
      <c r="A223">
        <v>30</v>
      </c>
      <c r="C223" t="str">
        <f ca="1">OFFSET('42p stat'!$A$1,A223*20,0)</f>
        <v>non CUDA transp Time</v>
      </c>
      <c r="D223" s="8">
        <f t="shared" ref="D223:H223" ca="1" si="40">$D$192*SQRT(D167)/$E$192</f>
        <v>3.7625419767623107</v>
      </c>
      <c r="E223" s="8">
        <f t="shared" ca="1" si="40"/>
        <v>3.7190747011697955</v>
      </c>
      <c r="F223" s="8">
        <f t="shared" ca="1" si="40"/>
        <v>3.717772308466456</v>
      </c>
      <c r="G223" s="8">
        <f t="shared" ca="1" si="40"/>
        <v>3.6905109344176177</v>
      </c>
      <c r="H223" s="8">
        <f t="shared" ca="1" si="40"/>
        <v>0.14099199750340441</v>
      </c>
      <c r="J223" s="8">
        <f t="shared" ca="1" si="11"/>
        <v>0</v>
      </c>
    </row>
    <row r="224" spans="1:10" x14ac:dyDescent="0.25">
      <c r="A224">
        <v>31</v>
      </c>
      <c r="C224" t="str">
        <f ca="1">OFFSET('42p stat'!$A$1,A224*20,0)</f>
        <v>non CUDA transp</v>
      </c>
      <c r="D224" s="8">
        <f t="shared" ref="D224:H224" ca="1" si="41">$D$192*SQRT(D168)/$E$192</f>
        <v>3.2205087251703723</v>
      </c>
      <c r="E224" s="8">
        <f t="shared" ca="1" si="41"/>
        <v>0</v>
      </c>
      <c r="F224" s="8">
        <f t="shared" ca="1" si="41"/>
        <v>0</v>
      </c>
      <c r="G224" s="8">
        <f t="shared" ca="1" si="41"/>
        <v>0</v>
      </c>
      <c r="H224" s="8">
        <f t="shared" ca="1" si="41"/>
        <v>0</v>
      </c>
      <c r="J224" s="8">
        <f t="shared" ca="1" si="11"/>
        <v>0</v>
      </c>
    </row>
    <row r="225" spans="1:10" x14ac:dyDescent="0.25">
      <c r="A225">
        <v>32</v>
      </c>
      <c r="C225" t="str">
        <f ca="1">OFFSET('42p stat'!$A$1,A225*20,0)</f>
        <v>non CUDA transp non hash</v>
      </c>
      <c r="D225" s="8">
        <f t="shared" ref="D225:H225" ca="1" si="42">$D$192*SQRT(D169)/$E$192</f>
        <v>2.4791411034173301</v>
      </c>
      <c r="E225" s="8">
        <f t="shared" ca="1" si="42"/>
        <v>2.4725021420561384</v>
      </c>
      <c r="F225" s="8">
        <f t="shared" ca="1" si="42"/>
        <v>2.4711847892830674</v>
      </c>
      <c r="G225" s="8">
        <f t="shared" ca="1" si="42"/>
        <v>2.4538535438285636</v>
      </c>
      <c r="H225" s="8">
        <f t="shared" ca="1" si="42"/>
        <v>0.13082497143894201</v>
      </c>
      <c r="J225" s="8">
        <f t="shared" ca="1" si="11"/>
        <v>0</v>
      </c>
    </row>
    <row r="226" spans="1:10" x14ac:dyDescent="0.25">
      <c r="A226">
        <v>33</v>
      </c>
      <c r="C226">
        <f ca="1">OFFSET('42p stat'!$A$1,A226*20,0)</f>
        <v>0</v>
      </c>
      <c r="D226" s="8">
        <f t="shared" ref="D226:H226" ca="1" si="43">$D$192*SQRT(D170)/$E$192</f>
        <v>0</v>
      </c>
      <c r="E226" s="8">
        <f t="shared" ca="1" si="43"/>
        <v>0</v>
      </c>
      <c r="F226" s="8">
        <f t="shared" ca="1" si="43"/>
        <v>0</v>
      </c>
      <c r="G226" s="8">
        <f t="shared" ca="1" si="43"/>
        <v>0</v>
      </c>
      <c r="H226" s="8">
        <f t="shared" ca="1" si="43"/>
        <v>0</v>
      </c>
      <c r="J226" s="8">
        <f t="shared" ca="1" si="11"/>
        <v>0</v>
      </c>
    </row>
    <row r="227" spans="1:10" x14ac:dyDescent="0.25">
      <c r="A227">
        <v>34</v>
      </c>
      <c r="C227">
        <f ca="1">OFFSET('42p stat'!$A$1,A227*20,0)</f>
        <v>0</v>
      </c>
      <c r="D227" s="8">
        <f t="shared" ref="D227:H227" ca="1" si="44">$D$192*SQRT(D171)/$E$192</f>
        <v>0</v>
      </c>
      <c r="E227" s="8">
        <f t="shared" ca="1" si="44"/>
        <v>0</v>
      </c>
      <c r="F227" s="8">
        <f t="shared" ca="1" si="44"/>
        <v>0</v>
      </c>
      <c r="G227" s="8">
        <f t="shared" ca="1" si="44"/>
        <v>0</v>
      </c>
      <c r="H227" s="8">
        <f t="shared" ca="1" si="44"/>
        <v>0</v>
      </c>
      <c r="J227" s="8">
        <f t="shared" ca="1" si="11"/>
        <v>0</v>
      </c>
    </row>
    <row r="228" spans="1:10" x14ac:dyDescent="0.25">
      <c r="A228">
        <v>35</v>
      </c>
      <c r="C228">
        <f ca="1">OFFSET('42p stat'!$A$1,A228*20,0)</f>
        <v>0</v>
      </c>
      <c r="D228" s="8">
        <f t="shared" ref="D228:H228" ca="1" si="45">$D$192*SQRT(D172)/$E$192</f>
        <v>0</v>
      </c>
      <c r="E228" s="8">
        <f t="shared" ca="1" si="45"/>
        <v>0</v>
      </c>
      <c r="F228" s="8">
        <f t="shared" ca="1" si="45"/>
        <v>0</v>
      </c>
      <c r="G228" s="8">
        <f t="shared" ca="1" si="45"/>
        <v>0</v>
      </c>
      <c r="H228" s="8">
        <f t="shared" ca="1" si="45"/>
        <v>0</v>
      </c>
      <c r="J228" s="8">
        <f t="shared" ca="1" si="11"/>
        <v>0</v>
      </c>
    </row>
    <row r="229" spans="1:10" x14ac:dyDescent="0.25">
      <c r="A229">
        <v>36</v>
      </c>
      <c r="C229">
        <f ca="1">OFFSET('42p stat'!$A$1,A229*20,0)</f>
        <v>0</v>
      </c>
      <c r="D229" s="8">
        <f t="shared" ref="D229:H229" ca="1" si="46">$D$192*SQRT(D173)/$E$192</f>
        <v>0</v>
      </c>
      <c r="E229" s="8">
        <f t="shared" ca="1" si="46"/>
        <v>0</v>
      </c>
      <c r="F229" s="8">
        <f t="shared" ca="1" si="46"/>
        <v>0</v>
      </c>
      <c r="G229" s="8">
        <f t="shared" ca="1" si="46"/>
        <v>0</v>
      </c>
      <c r="H229" s="8">
        <f t="shared" ca="1" si="46"/>
        <v>0</v>
      </c>
      <c r="J229" s="8">
        <f t="shared" ca="1" si="11"/>
        <v>0</v>
      </c>
    </row>
    <row r="230" spans="1:10" x14ac:dyDescent="0.25">
      <c r="A230">
        <v>37</v>
      </c>
      <c r="C230">
        <f ca="1">OFFSET('42p stat'!$A$1,A230*20,0)</f>
        <v>0</v>
      </c>
      <c r="D230" s="8">
        <f t="shared" ref="D230:H230" ca="1" si="47">$D$192*SQRT(D174)/$E$192</f>
        <v>0</v>
      </c>
      <c r="E230" s="8">
        <f t="shared" ca="1" si="47"/>
        <v>0</v>
      </c>
      <c r="F230" s="8">
        <f t="shared" ca="1" si="47"/>
        <v>0</v>
      </c>
      <c r="G230" s="8">
        <f t="shared" ca="1" si="47"/>
        <v>0</v>
      </c>
      <c r="H230" s="8">
        <f t="shared" ca="1" si="47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OFFSET('42p stat'!$A$1,A231*20,0)</f>
        <v>0</v>
      </c>
      <c r="D231" s="8">
        <f t="shared" ref="D231:H231" ca="1" si="48">$D$192*SQRT(D175)/$E$192</f>
        <v>0</v>
      </c>
      <c r="E231" s="8">
        <f t="shared" ca="1" si="48"/>
        <v>0</v>
      </c>
      <c r="F231" s="8">
        <f t="shared" ca="1" si="48"/>
        <v>0</v>
      </c>
      <c r="G231" s="8">
        <f t="shared" ca="1" si="48"/>
        <v>0</v>
      </c>
      <c r="H231" s="8">
        <f t="shared" ca="1" si="48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OFFSET('42p stat'!$A$1,A232*20,0)</f>
        <v>0</v>
      </c>
      <c r="D232" s="8">
        <f t="shared" ref="D232:H232" ca="1" si="49">$D$192*SQRT(D176)/$E$192</f>
        <v>0</v>
      </c>
      <c r="E232" s="8">
        <f t="shared" ca="1" si="49"/>
        <v>0</v>
      </c>
      <c r="F232" s="8">
        <f t="shared" ca="1" si="49"/>
        <v>0</v>
      </c>
      <c r="G232" s="8">
        <f t="shared" ca="1" si="49"/>
        <v>0</v>
      </c>
      <c r="H232" s="8">
        <f t="shared" ca="1" si="49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0">$D$192*SQRT(D177)/$E$192</f>
        <v>#DIV/0!</v>
      </c>
      <c r="E233" s="8" t="e">
        <f t="shared" ca="1" si="50"/>
        <v>#DIV/0!</v>
      </c>
      <c r="F233" s="8">
        <f t="shared" ca="1" si="50"/>
        <v>0</v>
      </c>
      <c r="G233" s="8">
        <f t="shared" ca="1" si="50"/>
        <v>0</v>
      </c>
      <c r="H233" s="8">
        <f t="shared" ca="1" si="50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1">$D$192*SQRT(D178)/$E$192</f>
        <v>#DIV/0!</v>
      </c>
      <c r="E234" s="8" t="e">
        <f t="shared" ca="1" si="51"/>
        <v>#DIV/0!</v>
      </c>
      <c r="F234" s="8">
        <f t="shared" ca="1" si="51"/>
        <v>0</v>
      </c>
      <c r="G234" s="8">
        <f t="shared" ca="1" si="51"/>
        <v>0</v>
      </c>
      <c r="H234" s="8">
        <f t="shared" ca="1" si="51"/>
        <v>0</v>
      </c>
      <c r="J234" s="8">
        <f t="shared" ca="1" si="11"/>
        <v>0</v>
      </c>
    </row>
    <row r="235" spans="1:10" x14ac:dyDescent="0.25">
      <c r="A235">
        <v>42</v>
      </c>
      <c r="C235" t="str">
        <f ca="1">OFFSET('42p stat'!$A$1,A235*20,0)</f>
        <v>CUDA Const</v>
      </c>
      <c r="D235" s="8">
        <f t="shared" ref="D235:H235" ca="1" si="52">$D$192*SQRT(D179)/$E$192</f>
        <v>2.4648457732414499</v>
      </c>
      <c r="E235" s="8">
        <f t="shared" ca="1" si="52"/>
        <v>2.3923971192455995</v>
      </c>
      <c r="F235" s="8">
        <f t="shared" ca="1" si="52"/>
        <v>1.1090968924742328</v>
      </c>
      <c r="G235" s="8">
        <f t="shared" ca="1" si="52"/>
        <v>1.0100414202833465</v>
      </c>
      <c r="H235" s="8">
        <f t="shared" ca="1" si="52"/>
        <v>1.0038950478849866</v>
      </c>
      <c r="J235" s="8">
        <f t="shared" ca="1" si="11"/>
        <v>0</v>
      </c>
    </row>
    <row r="236" spans="1:10" x14ac:dyDescent="0.25">
      <c r="A236">
        <v>43</v>
      </c>
      <c r="C236" t="str">
        <f ca="1">OFFSET('42p stat'!$A$1,A236*20,0)</f>
        <v>CUDA ant Const</v>
      </c>
      <c r="D236" s="8">
        <f t="shared" ref="D236:H236" ca="1" si="53">$D$192*SQRT(D180)/$E$192</f>
        <v>2.291554695706056</v>
      </c>
      <c r="E236" s="8">
        <f t="shared" ca="1" si="53"/>
        <v>2.2434800746117984</v>
      </c>
      <c r="F236" s="8">
        <f t="shared" ca="1" si="53"/>
        <v>1.5034559928059084</v>
      </c>
      <c r="G236" s="8">
        <f t="shared" ca="1" si="53"/>
        <v>1.4367703229451811</v>
      </c>
      <c r="H236" s="8">
        <f t="shared" ca="1" si="53"/>
        <v>1.4256360693192354</v>
      </c>
      <c r="J236" s="8">
        <f t="shared" ca="1" si="11"/>
        <v>0</v>
      </c>
    </row>
    <row r="237" spans="1:10" x14ac:dyDescent="0.25">
      <c r="A237">
        <v>44</v>
      </c>
      <c r="C237" t="str">
        <f ca="1">OFFSET('42p stat'!$A$1,A237*20,0)</f>
        <v>CUDA ant par Const</v>
      </c>
      <c r="D237" s="8">
        <f t="shared" ref="D237:H237" ca="1" si="54">$D$192*SQRT(D181)/$E$192</f>
        <v>3.0124137989315742</v>
      </c>
      <c r="E237" s="8">
        <f t="shared" ca="1" si="54"/>
        <v>3.0094051385398015</v>
      </c>
      <c r="F237" s="8">
        <f t="shared" ca="1" si="54"/>
        <v>2.3049795999166673</v>
      </c>
      <c r="G237" s="8">
        <f t="shared" ca="1" si="54"/>
        <v>2.2343137927229466</v>
      </c>
      <c r="H237" s="8">
        <f t="shared" ca="1" si="54"/>
        <v>2.2266803228052292</v>
      </c>
      <c r="J237" s="8">
        <f t="shared" ca="1" si="11"/>
        <v>0</v>
      </c>
    </row>
    <row r="238" spans="1:10" x14ac:dyDescent="0.25">
      <c r="A238">
        <v>45</v>
      </c>
      <c r="C238" t="str">
        <f ca="1">OFFSET('42p stat'!$A$1,A238*20,0)</f>
        <v>CUDA ant add CPU Const</v>
      </c>
      <c r="D238" s="8">
        <f t="shared" ref="D238:H238" ca="1" si="55">$D$192*SQRT(D182)/$E$192</f>
        <v>4.1322207498909558</v>
      </c>
      <c r="E238" s="8">
        <f t="shared" ca="1" si="55"/>
        <v>4.1303969611325115</v>
      </c>
      <c r="F238" s="8">
        <f t="shared" ca="1" si="55"/>
        <v>2.7104417283564688</v>
      </c>
      <c r="G238" s="8">
        <f t="shared" ca="1" si="55"/>
        <v>2.2636420575205785</v>
      </c>
      <c r="H238" s="8">
        <f t="shared" ca="1" si="55"/>
        <v>0.42496226245632679</v>
      </c>
      <c r="J238" s="8">
        <f t="shared" ca="1" si="11"/>
        <v>0</v>
      </c>
    </row>
    <row r="239" spans="1:10" x14ac:dyDescent="0.25">
      <c r="A239">
        <v>46</v>
      </c>
      <c r="C239" t="str">
        <f ca="1">OFFSET('42p stat'!$A$1,A239*20,0)</f>
        <v>CUDA opt Const</v>
      </c>
      <c r="D239" s="8">
        <f t="shared" ref="D239:H239" ca="1" si="56">$D$192*SQRT(D183)/$E$192</f>
        <v>1.7600752969016895</v>
      </c>
      <c r="E239" s="8">
        <f t="shared" ca="1" si="56"/>
        <v>1.6553583156797931</v>
      </c>
      <c r="F239" s="8">
        <f t="shared" ca="1" si="56"/>
        <v>0.67167201079098127</v>
      </c>
      <c r="G239" s="8">
        <f t="shared" ca="1" si="56"/>
        <v>1.1296811585575816E-2</v>
      </c>
      <c r="H239" s="8">
        <f t="shared" ca="1" si="56"/>
        <v>0</v>
      </c>
      <c r="J239" s="8">
        <f t="shared" ca="1" si="11"/>
        <v>0</v>
      </c>
    </row>
    <row r="240" spans="1:10" x14ac:dyDescent="0.25">
      <c r="A240">
        <v>47</v>
      </c>
      <c r="C240" t="str">
        <f ca="1">OFFSET('42p stat'!$A$1,A240*20,0)</f>
        <v>CUDA opt ant Const</v>
      </c>
      <c r="D240" s="8">
        <f t="shared" ref="D240:H240" ca="1" si="57">$D$192*SQRT(D184)/$E$192</f>
        <v>2.334649040970127</v>
      </c>
      <c r="E240" s="8">
        <f t="shared" ca="1" si="57"/>
        <v>2.1281636180362327</v>
      </c>
      <c r="F240" s="8">
        <f t="shared" ca="1" si="57"/>
        <v>0.87428493008629615</v>
      </c>
      <c r="G240" s="8">
        <f t="shared" ca="1" si="57"/>
        <v>0.41070077773483699</v>
      </c>
      <c r="H240" s="8">
        <f t="shared" ca="1" si="57"/>
        <v>0</v>
      </c>
      <c r="J240" s="8">
        <f t="shared" ca="1" si="11"/>
        <v>0</v>
      </c>
    </row>
    <row r="241" spans="1:10" x14ac:dyDescent="0.25">
      <c r="A241">
        <v>48</v>
      </c>
      <c r="C241" t="str">
        <f ca="1">OFFSET('42p stat'!$A$1,A241*20,0)</f>
        <v>CUDA opt ant par Const</v>
      </c>
      <c r="D241" s="8">
        <f t="shared" ref="D241:H241" ca="1" si="58">$D$192*SQRT(D185)/$E$192</f>
        <v>2.1619842996854506</v>
      </c>
      <c r="E241" s="8">
        <f t="shared" ca="1" si="58"/>
        <v>2.1216141788721545</v>
      </c>
      <c r="F241" s="8">
        <f t="shared" ca="1" si="58"/>
        <v>1.5584550749713642</v>
      </c>
      <c r="G241" s="8">
        <f t="shared" ca="1" si="58"/>
        <v>0.83887157378945665</v>
      </c>
      <c r="H241" s="8">
        <f t="shared" ca="1" si="58"/>
        <v>0</v>
      </c>
      <c r="J241" s="8" t="e">
        <f t="shared" ca="1" si="11"/>
        <v>#DIV/0!</v>
      </c>
    </row>
    <row r="242" spans="1:10" x14ac:dyDescent="0.25">
      <c r="A242">
        <v>49</v>
      </c>
      <c r="C242">
        <f ca="1">OFFSET('42p stat'!$A$1,A242*20,0)</f>
        <v>0</v>
      </c>
      <c r="D242" s="8" t="e">
        <f t="shared" ref="D242:H242" ca="1" si="59">$D$192*SQRT(D186)/$E$192</f>
        <v>#DIV/0!</v>
      </c>
      <c r="E242" s="8" t="e">
        <f t="shared" ca="1" si="59"/>
        <v>#DIV/0!</v>
      </c>
      <c r="F242" s="8">
        <f t="shared" ca="1" si="59"/>
        <v>0</v>
      </c>
      <c r="G242" s="8">
        <f t="shared" ca="1" si="59"/>
        <v>0</v>
      </c>
      <c r="H242" s="8">
        <f t="shared" ca="1" si="59"/>
        <v>0</v>
      </c>
      <c r="J242" s="8" t="e">
        <f t="shared" ca="1" si="11"/>
        <v>#DIV/0!</v>
      </c>
    </row>
    <row r="243" spans="1:10" x14ac:dyDescent="0.25">
      <c r="A243">
        <v>50</v>
      </c>
      <c r="C243">
        <f ca="1">OFFSET('42p stat'!$A$1,A243*20,0)</f>
        <v>0</v>
      </c>
      <c r="D243" s="8" t="e">
        <f t="shared" ref="D243:H243" ca="1" si="60">$D$192*SQRT(D187)/$E$192</f>
        <v>#DIV/0!</v>
      </c>
      <c r="E243" s="8" t="e">
        <f t="shared" ca="1" si="60"/>
        <v>#DIV/0!</v>
      </c>
      <c r="F243" s="8">
        <f t="shared" ca="1" si="60"/>
        <v>0</v>
      </c>
      <c r="G243" s="8">
        <f t="shared" ca="1" si="60"/>
        <v>0</v>
      </c>
      <c r="H243" s="8">
        <f t="shared" ca="1" si="60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66</v>
      </c>
      <c r="D249">
        <v>1.96</v>
      </c>
      <c r="E249">
        <v>50</v>
      </c>
    </row>
    <row r="250" spans="1:10" x14ac:dyDescent="0.25">
      <c r="D250" t="s">
        <v>59</v>
      </c>
      <c r="E250" t="s">
        <v>55</v>
      </c>
      <c r="F250" t="s">
        <v>56</v>
      </c>
      <c r="G250" t="s">
        <v>57</v>
      </c>
      <c r="H250" t="s">
        <v>58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1">POWER(SQRT(D138)/D84,2)</f>
        <v>2.4762142293325521E-4</v>
      </c>
      <c r="E251" s="9">
        <f t="shared" ca="1" si="61"/>
        <v>2.5102280675132145E-4</v>
      </c>
      <c r="F251" s="9">
        <f t="shared" ca="1" si="61"/>
        <v>3.8817772869227382E-5</v>
      </c>
      <c r="G251" s="9">
        <f t="shared" ca="1" si="61"/>
        <v>2.2110809362322754E-5</v>
      </c>
      <c r="H251" s="9">
        <f t="shared" ca="1" si="61"/>
        <v>3.9633003253692229E-5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1"/>
        <v>2.0083141232607292E-4</v>
      </c>
      <c r="E252" s="9" t="e">
        <f t="shared" ca="1" si="61"/>
        <v>#DIV/0!</v>
      </c>
      <c r="F252" s="9" t="e">
        <f t="shared" ca="1" si="61"/>
        <v>#DIV/0!</v>
      </c>
      <c r="G252" s="9" t="e">
        <f t="shared" ca="1" si="61"/>
        <v>#DIV/0!</v>
      </c>
      <c r="H252" s="9" t="e">
        <f t="shared" ca="1" si="61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1"/>
        <v>5.4940743452358976E-4</v>
      </c>
      <c r="E253" s="9">
        <f t="shared" ca="1" si="61"/>
        <v>5.5026256497538693E-4</v>
      </c>
      <c r="F253" s="9">
        <f t="shared" ca="1" si="61"/>
        <v>1.1965778140650055E-4</v>
      </c>
      <c r="G253" s="9">
        <f t="shared" ca="1" si="61"/>
        <v>1.1553342194739199E-4</v>
      </c>
      <c r="H253" s="9">
        <f t="shared" ca="1" si="61"/>
        <v>1.5491901746957047E-4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1"/>
        <v>1.4142936250241645E-4</v>
      </c>
      <c r="E254" s="9">
        <f t="shared" ca="1" si="61"/>
        <v>1.4412758383842918E-4</v>
      </c>
      <c r="F254" s="9">
        <f t="shared" ca="1" si="61"/>
        <v>6.6253354178333957E-6</v>
      </c>
      <c r="G254" s="9">
        <f t="shared" ca="1" si="61"/>
        <v>1.6602562803873698E-6</v>
      </c>
      <c r="H254" s="9">
        <f t="shared" ca="1" si="61"/>
        <v>3.6275857665397972E-6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1"/>
        <v>1.6186217994143575E-4</v>
      </c>
      <c r="E255" s="9">
        <f t="shared" ca="1" si="61"/>
        <v>1.6504308308974732E-4</v>
      </c>
      <c r="F255" s="9">
        <f t="shared" ca="1" si="61"/>
        <v>3.5767334285169144E-5</v>
      </c>
      <c r="G255" s="9">
        <f t="shared" ca="1" si="61"/>
        <v>3.417655985464682E-5</v>
      </c>
      <c r="H255" s="9">
        <f t="shared" ca="1" si="61"/>
        <v>7.2612571634491927E-5</v>
      </c>
    </row>
    <row r="256" spans="1:10" x14ac:dyDescent="0.25">
      <c r="A256">
        <v>6</v>
      </c>
      <c r="C256" t="str">
        <f ca="1">OFFSET('42p stat'!$A$1,A256*20,0)</f>
        <v>CUDA ant par global</v>
      </c>
      <c r="D256" s="9">
        <f t="shared" ca="1" si="61"/>
        <v>6.0690754799048361E-5</v>
      </c>
      <c r="E256" s="9">
        <f t="shared" ca="1" si="61"/>
        <v>6.0430989701948463E-5</v>
      </c>
      <c r="F256" s="9">
        <f t="shared" ca="1" si="61"/>
        <v>1.7879055038796406E-5</v>
      </c>
      <c r="G256" s="9">
        <f t="shared" ca="1" si="61"/>
        <v>2.0758984024253313E-5</v>
      </c>
      <c r="H256" s="9">
        <f t="shared" ca="1" si="61"/>
        <v>4.4114646494857632E-5</v>
      </c>
    </row>
    <row r="257" spans="1:8" x14ac:dyDescent="0.25">
      <c r="A257">
        <v>7</v>
      </c>
      <c r="C257" t="str">
        <f ca="1">OFFSET('42p stat'!$A$1,A257*20,0)</f>
        <v>CUDA ant non hash</v>
      </c>
      <c r="D257" s="9">
        <f t="shared" ca="1" si="61"/>
        <v>2.4793215876360765E-4</v>
      </c>
      <c r="E257" s="9">
        <f t="shared" ca="1" si="61"/>
        <v>2.4638316594343513E-4</v>
      </c>
      <c r="F257" s="9">
        <f t="shared" ca="1" si="61"/>
        <v>2.5773581775026271E-5</v>
      </c>
      <c r="G257" s="9">
        <f t="shared" ca="1" si="61"/>
        <v>1.7164957528083509E-5</v>
      </c>
      <c r="H257" s="9">
        <f t="shared" ca="1" si="61"/>
        <v>3.0956887473616317E-5</v>
      </c>
    </row>
    <row r="258" spans="1:8" x14ac:dyDescent="0.25">
      <c r="A258">
        <v>8</v>
      </c>
      <c r="C258" t="str">
        <f ca="1">OFFSET('42p stat'!$A$1,A258*20,0)</f>
        <v>CUDA ant add CPU Time</v>
      </c>
      <c r="D258" s="9">
        <f t="shared" ca="1" si="61"/>
        <v>1.9417909465831772E-3</v>
      </c>
      <c r="E258" s="9">
        <f t="shared" ca="1" si="61"/>
        <v>2.0151530085809068E-3</v>
      </c>
      <c r="F258" s="9">
        <f t="shared" ca="1" si="61"/>
        <v>1.0516896111357498E-3</v>
      </c>
      <c r="G258" s="9">
        <f t="shared" ca="1" si="61"/>
        <v>7.2723158306629398E-4</v>
      </c>
      <c r="H258" s="9">
        <f t="shared" ca="1" si="61"/>
        <v>6.2046240054329017E-4</v>
      </c>
    </row>
    <row r="259" spans="1:8" x14ac:dyDescent="0.25">
      <c r="A259">
        <v>9</v>
      </c>
      <c r="C259" t="str">
        <f ca="1">OFFSET('42p stat'!$A$1,A259*20,0)</f>
        <v>CUDA ant add CPU Time global</v>
      </c>
      <c r="D259" s="9">
        <f t="shared" ca="1" si="61"/>
        <v>9.7529354560262635E-4</v>
      </c>
      <c r="E259" s="9">
        <f t="shared" ca="1" si="61"/>
        <v>1.0167902310921552E-3</v>
      </c>
      <c r="F259" s="9">
        <f t="shared" ca="1" si="61"/>
        <v>6.3323501937469315E-4</v>
      </c>
      <c r="G259" s="9">
        <f t="shared" ca="1" si="61"/>
        <v>4.6801688072535828E-4</v>
      </c>
      <c r="H259" s="9">
        <f t="shared" ca="1" si="61"/>
        <v>3.3332544697164241E-4</v>
      </c>
    </row>
    <row r="260" spans="1:8" x14ac:dyDescent="0.25">
      <c r="A260">
        <v>10</v>
      </c>
      <c r="C260" t="str">
        <f ca="1">OFFSET('42p stat'!$A$1,A260*20,0)</f>
        <v>CUDA ant add CPU</v>
      </c>
      <c r="D260" s="9">
        <f t="shared" ca="1" si="61"/>
        <v>1.0077222484276723E-3</v>
      </c>
      <c r="E260" s="9" t="e">
        <f t="shared" ca="1" si="61"/>
        <v>#DIV/0!</v>
      </c>
      <c r="F260" s="9" t="e">
        <f t="shared" ca="1" si="61"/>
        <v>#DIV/0!</v>
      </c>
      <c r="G260" s="9" t="e">
        <f t="shared" ca="1" si="61"/>
        <v>#DIV/0!</v>
      </c>
      <c r="H260" s="9" t="e">
        <f t="shared" ca="1" si="61"/>
        <v>#DIV/0!</v>
      </c>
    </row>
    <row r="261" spans="1:8" x14ac:dyDescent="0.25">
      <c r="A261">
        <v>11</v>
      </c>
      <c r="C261" t="str">
        <f ca="1">OFFSET('42p stat'!$A$1,A261*20,0)</f>
        <v>CUDA ant add CPU non hash</v>
      </c>
      <c r="D261" s="9">
        <f t="shared" ref="D261:H269" ca="1" si="62">POWER(SQRT(D148)/D94,2)</f>
        <v>4.1181385479048191E-3</v>
      </c>
      <c r="E261" s="9">
        <f t="shared" ca="1" si="62"/>
        <v>3.7975493561681417E-3</v>
      </c>
      <c r="F261" s="9">
        <f t="shared" ca="1" si="62"/>
        <v>2.0447359771162826E-3</v>
      </c>
      <c r="G261" s="9">
        <f t="shared" ca="1" si="62"/>
        <v>1.3701196943295979E-3</v>
      </c>
      <c r="H261" s="9">
        <f t="shared" ca="1" si="62"/>
        <v>1.018850641980809E-3</v>
      </c>
    </row>
    <row r="262" spans="1:8" x14ac:dyDescent="0.25">
      <c r="A262">
        <v>12</v>
      </c>
      <c r="C262" t="str">
        <f ca="1">OFFSET('42p stat'!$A$1,A262*20,0)</f>
        <v>CUDA ant add CPU12</v>
      </c>
      <c r="D262" s="9">
        <f t="shared" ca="1" si="62"/>
        <v>2.874434165337229E-4</v>
      </c>
      <c r="E262" s="9">
        <f t="shared" ca="1" si="62"/>
        <v>3.0039607121208422E-4</v>
      </c>
      <c r="F262" s="9">
        <f t="shared" ca="1" si="62"/>
        <v>2.8212460563232323E-4</v>
      </c>
      <c r="G262" s="9">
        <f t="shared" ca="1" si="62"/>
        <v>2.8158761071601544E-4</v>
      </c>
      <c r="H262" s="9">
        <f t="shared" ca="1" si="62"/>
        <v>2.1252445986253492E-4</v>
      </c>
    </row>
    <row r="263" spans="1:8" x14ac:dyDescent="0.25">
      <c r="A263">
        <v>13</v>
      </c>
      <c r="C263" t="str">
        <f ca="1">OFFSET('42p stat'!$A$1,A263*20,0)</f>
        <v>CUDA opt</v>
      </c>
      <c r="D263" s="9">
        <f t="shared" ca="1" si="62"/>
        <v>2.892373095271381E-4</v>
      </c>
      <c r="E263" s="9" t="e">
        <f t="shared" ca="1" si="62"/>
        <v>#DIV/0!</v>
      </c>
      <c r="F263" s="9" t="e">
        <f t="shared" ca="1" si="62"/>
        <v>#DIV/0!</v>
      </c>
      <c r="G263" s="9" t="e">
        <f t="shared" ca="1" si="62"/>
        <v>#DIV/0!</v>
      </c>
      <c r="H263" s="9" t="e">
        <f t="shared" ca="1" si="62"/>
        <v>#DIV/0!</v>
      </c>
    </row>
    <row r="264" spans="1:8" x14ac:dyDescent="0.25">
      <c r="A264">
        <v>14</v>
      </c>
      <c r="C264" t="str">
        <f ca="1">OFFSET('42p stat'!$A$1,A264*20,0)</f>
        <v>CUDA opt Time</v>
      </c>
      <c r="D264" s="9">
        <f t="shared" ca="1" si="62"/>
        <v>3.6727268548553073E-4</v>
      </c>
      <c r="E264" s="9">
        <f t="shared" ca="1" si="62"/>
        <v>3.8109096183694001E-4</v>
      </c>
      <c r="F264" s="9">
        <f t="shared" ca="1" si="62"/>
        <v>7.8589029463740122E-6</v>
      </c>
      <c r="G264" s="9">
        <f t="shared" ca="1" si="62"/>
        <v>2.4318430767785563E-7</v>
      </c>
      <c r="H264" s="9" t="e">
        <f t="shared" ca="1" si="62"/>
        <v>#DIV/0!</v>
      </c>
    </row>
    <row r="265" spans="1:8" x14ac:dyDescent="0.25">
      <c r="A265">
        <v>15</v>
      </c>
      <c r="C265" t="str">
        <f ca="1">OFFSET('42p stat'!$A$1,A265*20,0)</f>
        <v>CUDA opt non hash</v>
      </c>
      <c r="D265" s="9">
        <f t="shared" ca="1" si="62"/>
        <v>5.2790436085090823E-4</v>
      </c>
      <c r="E265" s="9">
        <f t="shared" ca="1" si="62"/>
        <v>3.7675349490047392E-4</v>
      </c>
      <c r="F265" s="9">
        <f t="shared" ca="1" si="62"/>
        <v>9.8910911198923481E-6</v>
      </c>
      <c r="G265" s="9">
        <f t="shared" ca="1" si="62"/>
        <v>8.4166836567697514E-7</v>
      </c>
      <c r="H265" s="9" t="e">
        <f t="shared" ca="1" si="62"/>
        <v>#DIV/0!</v>
      </c>
    </row>
    <row r="266" spans="1:8" x14ac:dyDescent="0.25">
      <c r="A266">
        <v>16</v>
      </c>
      <c r="C266" t="str">
        <f ca="1">OFFSET('42p stat'!$A$1,A266*20,0)</f>
        <v>CUDA opt ant</v>
      </c>
      <c r="D266" s="9">
        <f t="shared" ca="1" si="62"/>
        <v>2.0313783294192373E-4</v>
      </c>
      <c r="E266" s="9">
        <f t="shared" ca="1" si="62"/>
        <v>1.727652400276641E-4</v>
      </c>
      <c r="F266" s="9">
        <f t="shared" ca="1" si="62"/>
        <v>4.7345078038991871E-6</v>
      </c>
      <c r="G266" s="9">
        <f t="shared" ca="1" si="62"/>
        <v>5.7706591038776219E-6</v>
      </c>
      <c r="H266" s="9" t="e">
        <f t="shared" ca="1" si="62"/>
        <v>#DIV/0!</v>
      </c>
    </row>
    <row r="267" spans="1:8" x14ac:dyDescent="0.25">
      <c r="A267">
        <v>17</v>
      </c>
      <c r="C267" t="str">
        <f ca="1">OFFSET('42p stat'!$A$1,A267*20,0)</f>
        <v>CUDA opt ant non hash</v>
      </c>
      <c r="D267" s="9">
        <f t="shared" ca="1" si="62"/>
        <v>2.6806382829947997E-4</v>
      </c>
      <c r="E267" s="9">
        <f t="shared" ca="1" si="62"/>
        <v>2.396283511096569E-4</v>
      </c>
      <c r="F267" s="9">
        <f t="shared" ca="1" si="62"/>
        <v>7.7347291739406772E-6</v>
      </c>
      <c r="G267" s="9">
        <f t="shared" ca="1" si="62"/>
        <v>1.5614148190996536E-5</v>
      </c>
      <c r="H267" s="9" t="e">
        <f t="shared" ca="1" si="62"/>
        <v>#DIV/0!</v>
      </c>
    </row>
    <row r="268" spans="1:8" x14ac:dyDescent="0.25">
      <c r="A268">
        <v>18</v>
      </c>
      <c r="C268" t="str">
        <f ca="1">OFFSET('42p stat'!$A$1,A268*20,0)</f>
        <v>CUDA opt ant par</v>
      </c>
      <c r="D268" s="9">
        <f t="shared" ca="1" si="62"/>
        <v>5.4571789673807044E-4</v>
      </c>
      <c r="E268" s="9">
        <f t="shared" ca="1" si="62"/>
        <v>5.1185282812959401E-4</v>
      </c>
      <c r="F268" s="9">
        <f t="shared" ca="1" si="62"/>
        <v>2.2588488931800455E-4</v>
      </c>
      <c r="G268" s="9">
        <f t="shared" ca="1" si="62"/>
        <v>4.9756009028816743E-4</v>
      </c>
      <c r="H268" s="9" t="e">
        <f t="shared" ca="1" si="62"/>
        <v>#DIV/0!</v>
      </c>
    </row>
    <row r="269" spans="1:8" x14ac:dyDescent="0.25">
      <c r="A269">
        <v>19</v>
      </c>
      <c r="C269" t="str">
        <f ca="1">OFFSET('42p stat'!$A$1,A269*20,0)</f>
        <v>CUDA opt ant par global</v>
      </c>
      <c r="D269" s="9">
        <f t="shared" ca="1" si="62"/>
        <v>4.1264792738662716E-4</v>
      </c>
      <c r="E269" s="9">
        <f t="shared" ca="1" si="62"/>
        <v>3.9530470483009833E-4</v>
      </c>
      <c r="F269" s="9">
        <f t="shared" ca="1" si="62"/>
        <v>2.490082564277878E-4</v>
      </c>
      <c r="G269" s="9">
        <f t="shared" ca="1" si="62"/>
        <v>6.9310006631564892E-4</v>
      </c>
      <c r="H269" s="9" t="e">
        <f t="shared" ca="1" si="62"/>
        <v>#DIV/0!</v>
      </c>
    </row>
    <row r="270" spans="1:8" x14ac:dyDescent="0.25">
      <c r="A270">
        <v>20</v>
      </c>
      <c r="C270" t="str">
        <f ca="1">OFFSET('42p stat'!$A$1,A270*20,0)</f>
        <v>CUDA opt_one_GPU</v>
      </c>
      <c r="D270" s="9">
        <f t="shared" ref="D270:H270" ca="1" si="63">POWER(SQRT(D157)/D103,2)</f>
        <v>0.12376189327742762</v>
      </c>
      <c r="E270" s="9">
        <f t="shared" ca="1" si="63"/>
        <v>0.12673666607767331</v>
      </c>
      <c r="F270" s="9" t="e">
        <f t="shared" ca="1" si="63"/>
        <v>#DIV/0!</v>
      </c>
      <c r="G270" s="9" t="e">
        <f t="shared" ca="1" si="63"/>
        <v>#DIV/0!</v>
      </c>
      <c r="H270" s="9" t="e">
        <f t="shared" ca="1" si="63"/>
        <v>#DIV/0!</v>
      </c>
    </row>
    <row r="271" spans="1:8" x14ac:dyDescent="0.25">
      <c r="A271">
        <v>21</v>
      </c>
      <c r="C271" t="str">
        <f ca="1">OFFSET('42p stat'!$A$1,A271*20,0)</f>
        <v>CUDA opt_one_GPU ant</v>
      </c>
      <c r="D271" s="9">
        <f t="shared" ref="D271:H271" ca="1" si="64">POWER(SQRT(D158)/D104,2)</f>
        <v>1.3815254928480774E-4</v>
      </c>
      <c r="E271" s="9">
        <f t="shared" ca="1" si="64"/>
        <v>1.3815793360632723E-4</v>
      </c>
      <c r="F271" s="9" t="e">
        <f t="shared" ca="1" si="64"/>
        <v>#DIV/0!</v>
      </c>
      <c r="G271" s="9" t="e">
        <f t="shared" ca="1" si="64"/>
        <v>#DIV/0!</v>
      </c>
      <c r="H271" s="9" t="e">
        <f t="shared" ca="1" si="64"/>
        <v>#DIV/0!</v>
      </c>
    </row>
    <row r="272" spans="1:8" x14ac:dyDescent="0.25">
      <c r="A272">
        <v>22</v>
      </c>
      <c r="C272" t="str">
        <f ca="1">OFFSET('42p stat'!$A$1,A272*20,0)</f>
        <v>CUDA opt_one_GPU ant local</v>
      </c>
      <c r="D272" s="9">
        <f t="shared" ref="D272:H272" ca="1" si="65">POWER(SQRT(D159)/D105,2)</f>
        <v>1.4480599820997029E-5</v>
      </c>
      <c r="E272" s="9">
        <f t="shared" ca="1" si="65"/>
        <v>1.5241941407333143E-5</v>
      </c>
      <c r="F272" s="9" t="e">
        <f t="shared" ca="1" si="65"/>
        <v>#DIV/0!</v>
      </c>
      <c r="G272" s="9" t="e">
        <f t="shared" ca="1" si="65"/>
        <v>#DIV/0!</v>
      </c>
      <c r="H272" s="9" t="e">
        <f t="shared" ca="1" si="65"/>
        <v>#DIV/0!</v>
      </c>
    </row>
    <row r="273" spans="1:8" x14ac:dyDescent="0.25">
      <c r="A273">
        <v>23</v>
      </c>
      <c r="C273" t="str">
        <f ca="1">OFFSET('42p stat'!$A$1,A273*20,0)</f>
        <v>non CUDA Time</v>
      </c>
      <c r="D273" s="9">
        <f t="shared" ref="D273:H273" ca="1" si="66">POWER(SQRT(D160)/D106,2)</f>
        <v>1.2319554528887887E-4</v>
      </c>
      <c r="E273" s="9">
        <f t="shared" ca="1" si="66"/>
        <v>8.5091330798616095E-5</v>
      </c>
      <c r="F273" s="9">
        <f t="shared" ca="1" si="66"/>
        <v>8.5069010812790043E-5</v>
      </c>
      <c r="G273" s="9">
        <f t="shared" ca="1" si="66"/>
        <v>8.4920487435673875E-5</v>
      </c>
      <c r="H273" s="9">
        <f t="shared" ca="1" si="66"/>
        <v>6.187995225947888E-5</v>
      </c>
    </row>
    <row r="274" spans="1:8" x14ac:dyDescent="0.25">
      <c r="A274">
        <v>24</v>
      </c>
      <c r="C274" t="str">
        <f ca="1">OFFSET('42p stat'!$A$1,A274*20,0)</f>
        <v>non CUDA</v>
      </c>
      <c r="D274" s="9">
        <f t="shared" ref="D274:H274" ca="1" si="67">POWER(SQRT(D161)/D107,2)</f>
        <v>1.7175900618757661E-4</v>
      </c>
      <c r="E274" s="9" t="e">
        <f t="shared" ca="1" si="67"/>
        <v>#DIV/0!</v>
      </c>
      <c r="F274" s="9" t="e">
        <f t="shared" ca="1" si="67"/>
        <v>#DIV/0!</v>
      </c>
      <c r="G274" s="9" t="e">
        <f t="shared" ca="1" si="67"/>
        <v>#DIV/0!</v>
      </c>
      <c r="H274" s="9" t="e">
        <f t="shared" ca="1" si="67"/>
        <v>#DIV/0!</v>
      </c>
    </row>
    <row r="275" spans="1:8" x14ac:dyDescent="0.25">
      <c r="A275">
        <v>25</v>
      </c>
      <c r="C275" t="str">
        <f ca="1">OFFSET('42p stat'!$A$1,A275*20,0)</f>
        <v>non CUDA non hash</v>
      </c>
      <c r="D275" s="9">
        <f t="shared" ref="D275:H275" ca="1" si="68">POWER(SQRT(D162)/D108,2)</f>
        <v>2.8314193755759264E-4</v>
      </c>
      <c r="E275" s="9">
        <f t="shared" ca="1" si="68"/>
        <v>2.832128735958715E-4</v>
      </c>
      <c r="F275" s="9">
        <f t="shared" ca="1" si="68"/>
        <v>2.8308004668391255E-4</v>
      </c>
      <c r="G275" s="9">
        <f t="shared" ca="1" si="68"/>
        <v>2.8296121474853111E-4</v>
      </c>
      <c r="H275" s="9">
        <f t="shared" ca="1" si="68"/>
        <v>1.7012683715699885E-4</v>
      </c>
    </row>
    <row r="276" spans="1:8" x14ac:dyDescent="0.25">
      <c r="A276">
        <v>26</v>
      </c>
      <c r="C276" t="str">
        <f ca="1">OFFSET('42p stat'!$A$1,A276*20,0)</f>
        <v>Classic ACO</v>
      </c>
      <c r="D276" s="9">
        <f t="shared" ref="D276:H276" ca="1" si="69">POWER(SQRT(D163)/D109,2)</f>
        <v>1.3839629218310399E-4</v>
      </c>
      <c r="E276" s="9">
        <f t="shared" ca="1" si="69"/>
        <v>2.0304272947142078E-4</v>
      </c>
      <c r="F276" s="9">
        <f t="shared" ca="1" si="69"/>
        <v>1.9971014585934302E-4</v>
      </c>
      <c r="G276" s="9">
        <f t="shared" ca="1" si="69"/>
        <v>1.9966000262725545E-4</v>
      </c>
      <c r="H276" s="9">
        <f t="shared" ca="1" si="69"/>
        <v>2.478012993718735E-4</v>
      </c>
    </row>
    <row r="277" spans="1:8" x14ac:dyDescent="0.25">
      <c r="A277">
        <v>27</v>
      </c>
      <c r="C277" t="str">
        <f ca="1">OFFSET('42p stat'!$A$1,A277*20,0)</f>
        <v>Classic ACO non hash</v>
      </c>
      <c r="D277" s="9">
        <f t="shared" ref="D277:H277" ca="1" si="70">POWER(SQRT(D164)/D110,2)</f>
        <v>2.6970860332381072E-5</v>
      </c>
      <c r="E277" s="9">
        <f t="shared" ca="1" si="70"/>
        <v>2.6991063288171121E-5</v>
      </c>
      <c r="F277" s="9">
        <f t="shared" ca="1" si="70"/>
        <v>2.6858069335005103E-5</v>
      </c>
      <c r="G277" s="9">
        <f t="shared" ca="1" si="70"/>
        <v>2.6863807583948093E-5</v>
      </c>
      <c r="H277" s="9">
        <f t="shared" ca="1" si="70"/>
        <v>4.8674071739531852E-5</v>
      </c>
    </row>
    <row r="278" spans="1:8" x14ac:dyDescent="0.25">
      <c r="A278">
        <v>28</v>
      </c>
      <c r="C278" t="str">
        <f ca="1">OFFSET('42p stat'!$A$1,A278*20,0)</f>
        <v>omp</v>
      </c>
      <c r="D278" s="9">
        <f t="shared" ref="D278:H278" ca="1" si="71">POWER(SQRT(D165)/D111,2)</f>
        <v>1.240803238681467E-4</v>
      </c>
      <c r="E278" s="9">
        <f t="shared" ca="1" si="71"/>
        <v>4.771330185109991E-5</v>
      </c>
      <c r="F278" s="9">
        <f t="shared" ca="1" si="71"/>
        <v>4.7706316515704698E-5</v>
      </c>
      <c r="G278" s="9">
        <f t="shared" ca="1" si="71"/>
        <v>4.7676124178982346E-5</v>
      </c>
      <c r="H278" s="9">
        <f t="shared" ca="1" si="71"/>
        <v>4.5953842497360185E-5</v>
      </c>
    </row>
    <row r="279" spans="1:8" x14ac:dyDescent="0.25">
      <c r="A279">
        <v>29</v>
      </c>
      <c r="C279" t="str">
        <f ca="1">OFFSET('42p stat'!$A$1,A279*20,0)</f>
        <v>omp non hash</v>
      </c>
      <c r="D279" s="9">
        <f t="shared" ref="D279:H279" ca="1" si="72">POWER(SQRT(D166)/D112,2)</f>
        <v>7.4233212366896155E-5</v>
      </c>
      <c r="E279" s="9">
        <f t="shared" ca="1" si="72"/>
        <v>7.4009545344614345E-5</v>
      </c>
      <c r="F279" s="9">
        <f t="shared" ca="1" si="72"/>
        <v>7.4006265936783468E-5</v>
      </c>
      <c r="G279" s="9">
        <f t="shared" ca="1" si="72"/>
        <v>7.3890156042179963E-5</v>
      </c>
      <c r="H279" s="9">
        <f t="shared" ca="1" si="72"/>
        <v>5.2459630394428492E-5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topLeftCell="A802" workbookViewId="0">
      <selection activeCell="A2" sqref="A2:AN96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2" bestFit="1" customWidth="1"/>
    <col min="21" max="21" width="11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3" width="9" bestFit="1" customWidth="1"/>
    <col min="34" max="34" width="17.5703125" bestFit="1" customWidth="1"/>
    <col min="35" max="36" width="9" bestFit="1" customWidth="1"/>
    <col min="37" max="37" width="21.42578125" bestFit="1" customWidth="1"/>
    <col min="38" max="39" width="2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25.238292999999999</v>
      </c>
      <c r="I2">
        <v>0.161768</v>
      </c>
      <c r="J2" t="s">
        <v>3</v>
      </c>
      <c r="K2">
        <v>24.347693</v>
      </c>
      <c r="L2">
        <v>0.156555</v>
      </c>
      <c r="M2" t="s">
        <v>4</v>
      </c>
      <c r="N2">
        <v>11.388303000000001</v>
      </c>
      <c r="O2">
        <v>9.1813000000000006E-2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50.389549000000002</v>
      </c>
      <c r="I3">
        <v>0.469306</v>
      </c>
      <c r="J3" t="s">
        <v>3</v>
      </c>
      <c r="K3">
        <v>48.609198999999997</v>
      </c>
      <c r="L3">
        <v>0.43334800000000001</v>
      </c>
      <c r="M3" t="s">
        <v>4</v>
      </c>
      <c r="N3">
        <v>22.776647000000001</v>
      </c>
      <c r="O3">
        <v>0.16739299999999999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75.402463999999995</v>
      </c>
      <c r="I4">
        <v>0.89047699999999996</v>
      </c>
      <c r="J4" t="s">
        <v>3</v>
      </c>
      <c r="K4">
        <v>72.743813000000003</v>
      </c>
      <c r="L4">
        <v>0.82277900000000004</v>
      </c>
      <c r="M4" t="s">
        <v>4</v>
      </c>
      <c r="N4">
        <v>34.116205000000001</v>
      </c>
      <c r="O4">
        <v>0.302782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100.429851</v>
      </c>
      <c r="I5">
        <v>1.4537789999999999</v>
      </c>
      <c r="J5" t="s">
        <v>3</v>
      </c>
      <c r="K5">
        <v>96.894074000000003</v>
      </c>
      <c r="L5">
        <v>1.379672</v>
      </c>
      <c r="M5" t="s">
        <v>4</v>
      </c>
      <c r="N5">
        <v>45.542005000000003</v>
      </c>
      <c r="O5">
        <v>0.38317400000000001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125.461704</v>
      </c>
      <c r="I6">
        <v>1.964896</v>
      </c>
      <c r="J6" t="s">
        <v>3</v>
      </c>
      <c r="K6">
        <v>121.053977</v>
      </c>
      <c r="L6">
        <v>1.8778600000000001</v>
      </c>
      <c r="M6" t="s">
        <v>4</v>
      </c>
      <c r="N6">
        <v>56.889648999999999</v>
      </c>
      <c r="O6">
        <v>0.49679099999999998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150.46767</v>
      </c>
      <c r="I7">
        <v>2.7095889999999998</v>
      </c>
      <c r="J7" t="s">
        <v>3</v>
      </c>
      <c r="K7">
        <v>145.18232</v>
      </c>
      <c r="L7">
        <v>2.564403</v>
      </c>
      <c r="M7" t="s">
        <v>4</v>
      </c>
      <c r="N7">
        <v>68.310472000000004</v>
      </c>
      <c r="O7">
        <v>0.62370599999999998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175.50269599999999</v>
      </c>
      <c r="I8">
        <v>3.6975560000000001</v>
      </c>
      <c r="J8" t="s">
        <v>3</v>
      </c>
      <c r="K8">
        <v>169.32708500000001</v>
      </c>
      <c r="L8">
        <v>3.4579469999999999</v>
      </c>
      <c r="M8" t="s">
        <v>4</v>
      </c>
      <c r="N8">
        <v>79.721981999999997</v>
      </c>
      <c r="O8">
        <v>1.002014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200.56656899999999</v>
      </c>
      <c r="I9">
        <v>4.7563139999999997</v>
      </c>
      <c r="J9" t="s">
        <v>3</v>
      </c>
      <c r="K9">
        <v>193.50412399999999</v>
      </c>
      <c r="L9">
        <v>4.5556210000000004</v>
      </c>
      <c r="M9" t="s">
        <v>4</v>
      </c>
      <c r="N9">
        <v>91.113282999999996</v>
      </c>
      <c r="O9">
        <v>1.303436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225.63762700000001</v>
      </c>
      <c r="I10">
        <v>5.8089060000000003</v>
      </c>
      <c r="J10" t="s">
        <v>3</v>
      </c>
      <c r="K10">
        <v>217.69063600000001</v>
      </c>
      <c r="L10">
        <v>5.605785</v>
      </c>
      <c r="M10" t="s">
        <v>4</v>
      </c>
      <c r="N10">
        <v>102.521075</v>
      </c>
      <c r="O10">
        <v>1.640347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250.719471</v>
      </c>
      <c r="I11">
        <v>7.0590820000000001</v>
      </c>
      <c r="J11" t="s">
        <v>3</v>
      </c>
      <c r="K11">
        <v>241.893563</v>
      </c>
      <c r="L11">
        <v>6.8973789999999999</v>
      </c>
      <c r="M11" t="s">
        <v>4</v>
      </c>
      <c r="N11">
        <v>113.98905600000001</v>
      </c>
      <c r="O11">
        <v>2.0185089999999999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275.85439100000002</v>
      </c>
      <c r="I12">
        <v>7.9712319999999997</v>
      </c>
      <c r="J12" t="s">
        <v>3</v>
      </c>
      <c r="K12">
        <v>266.15075300000001</v>
      </c>
      <c r="L12">
        <v>7.7997040000000002</v>
      </c>
      <c r="M12" t="s">
        <v>4</v>
      </c>
      <c r="N12">
        <v>125.37581299999999</v>
      </c>
      <c r="O12">
        <v>2.2705410000000001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300.88526000000002</v>
      </c>
      <c r="I13">
        <v>9.4817350000000005</v>
      </c>
      <c r="J13" t="s">
        <v>3</v>
      </c>
      <c r="K13">
        <v>290.30666300000001</v>
      </c>
      <c r="L13">
        <v>9.3133370000000006</v>
      </c>
      <c r="M13" t="s">
        <v>4</v>
      </c>
      <c r="N13">
        <v>136.70258899999999</v>
      </c>
      <c r="O13">
        <v>2.660094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325.93396200000001</v>
      </c>
      <c r="I14">
        <v>11.061140999999999</v>
      </c>
      <c r="J14" t="s">
        <v>3</v>
      </c>
      <c r="K14">
        <v>314.46890300000001</v>
      </c>
      <c r="L14">
        <v>10.746848</v>
      </c>
      <c r="M14" t="s">
        <v>4</v>
      </c>
      <c r="N14">
        <v>147.987866</v>
      </c>
      <c r="O14">
        <v>3.1009690000000001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350.99226700000003</v>
      </c>
      <c r="I15">
        <v>13.550312</v>
      </c>
      <c r="J15" t="s">
        <v>3</v>
      </c>
      <c r="K15">
        <v>338.64182199999999</v>
      </c>
      <c r="L15">
        <v>12.784909000000001</v>
      </c>
      <c r="M15" t="s">
        <v>4</v>
      </c>
      <c r="N15">
        <v>159.370912</v>
      </c>
      <c r="O15">
        <v>3.5559690000000002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375.97534899999999</v>
      </c>
      <c r="I16">
        <v>15.180021999999999</v>
      </c>
      <c r="J16" t="s">
        <v>3</v>
      </c>
      <c r="K16">
        <v>362.76771500000001</v>
      </c>
      <c r="L16">
        <v>14.378676</v>
      </c>
      <c r="M16" t="s">
        <v>4</v>
      </c>
      <c r="N16">
        <v>170.64530099999999</v>
      </c>
      <c r="O16">
        <v>4.1565519999999996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401.02213899999998</v>
      </c>
      <c r="I17">
        <v>17.215896000000001</v>
      </c>
      <c r="J17" t="s">
        <v>3</v>
      </c>
      <c r="K17">
        <v>386.94559500000003</v>
      </c>
      <c r="L17">
        <v>16.192578000000001</v>
      </c>
      <c r="M17" t="s">
        <v>4</v>
      </c>
      <c r="N17">
        <v>182.04796999999999</v>
      </c>
      <c r="O17">
        <v>4.5326259999999996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426.02032000000003</v>
      </c>
      <c r="I18">
        <v>19.383509</v>
      </c>
      <c r="J18" t="s">
        <v>3</v>
      </c>
      <c r="K18">
        <v>411.09171099999998</v>
      </c>
      <c r="L18">
        <v>18.226223999999998</v>
      </c>
      <c r="M18" t="s">
        <v>4</v>
      </c>
      <c r="N18">
        <v>193.39343099999999</v>
      </c>
      <c r="O18">
        <v>4.8877050000000004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451.07694800000002</v>
      </c>
      <c r="I19">
        <v>20.851641999999998</v>
      </c>
      <c r="J19" t="s">
        <v>3</v>
      </c>
      <c r="K19">
        <v>435.27991600000001</v>
      </c>
      <c r="L19">
        <v>19.478019</v>
      </c>
      <c r="M19" t="s">
        <v>4</v>
      </c>
      <c r="N19">
        <v>204.74181899999999</v>
      </c>
      <c r="O19">
        <v>5.4189670000000003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476.09410800000001</v>
      </c>
      <c r="I20">
        <v>23.080807</v>
      </c>
      <c r="J20" t="s">
        <v>3</v>
      </c>
      <c r="K20">
        <v>459.43191899999999</v>
      </c>
      <c r="L20">
        <v>21.307188</v>
      </c>
      <c r="M20" t="s">
        <v>4</v>
      </c>
      <c r="N20">
        <v>216.09983800000001</v>
      </c>
      <c r="O20">
        <v>5.5872830000000002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501.22423600000002</v>
      </c>
      <c r="I21">
        <v>24.109998999999998</v>
      </c>
      <c r="J21" t="s">
        <v>3</v>
      </c>
      <c r="K21">
        <v>483.67289899999997</v>
      </c>
      <c r="L21">
        <v>22.144590000000001</v>
      </c>
      <c r="M21" t="s">
        <v>4</v>
      </c>
      <c r="N21">
        <v>227.474459</v>
      </c>
      <c r="O21">
        <v>6.0344559999999996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15.781765</v>
      </c>
      <c r="I42">
        <v>0.112376</v>
      </c>
      <c r="J42" t="s">
        <v>3</v>
      </c>
      <c r="K42">
        <v>14.893910999999999</v>
      </c>
      <c r="L42">
        <v>0.106429</v>
      </c>
      <c r="M42" t="s">
        <v>4</v>
      </c>
      <c r="N42">
        <v>11.175972</v>
      </c>
      <c r="O42">
        <v>0.101647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31.602606000000002</v>
      </c>
      <c r="I43">
        <v>0.295707</v>
      </c>
      <c r="J43" t="s">
        <v>3</v>
      </c>
      <c r="K43">
        <v>29.828282999999999</v>
      </c>
      <c r="L43">
        <v>0.261517</v>
      </c>
      <c r="M43" t="s">
        <v>4</v>
      </c>
      <c r="N43">
        <v>22.393156999999999</v>
      </c>
      <c r="O43">
        <v>0.25534899999999999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47.340646999999997</v>
      </c>
      <c r="I44">
        <v>0.46756999999999999</v>
      </c>
      <c r="J44" t="s">
        <v>3</v>
      </c>
      <c r="K44">
        <v>44.699421999999998</v>
      </c>
      <c r="L44">
        <v>0.446461</v>
      </c>
      <c r="M44" t="s">
        <v>4</v>
      </c>
      <c r="N44">
        <v>33.550725</v>
      </c>
      <c r="O44">
        <v>0.43253000000000003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63.115338999999999</v>
      </c>
      <c r="I45">
        <v>0.76209099999999996</v>
      </c>
      <c r="J45" t="s">
        <v>3</v>
      </c>
      <c r="K45">
        <v>59.611136000000002</v>
      </c>
      <c r="L45">
        <v>0.70387999999999995</v>
      </c>
      <c r="M45" t="s">
        <v>4</v>
      </c>
      <c r="N45">
        <v>44.748013</v>
      </c>
      <c r="O45">
        <v>0.67848200000000003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78.891227999999998</v>
      </c>
      <c r="I46">
        <v>1.2600819999999999</v>
      </c>
      <c r="J46" t="s">
        <v>3</v>
      </c>
      <c r="K46">
        <v>74.522480000000002</v>
      </c>
      <c r="L46">
        <v>1.0989070000000001</v>
      </c>
      <c r="M46" t="s">
        <v>4</v>
      </c>
      <c r="N46">
        <v>55.946688000000002</v>
      </c>
      <c r="O46">
        <v>1.0655559999999999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94.617135000000005</v>
      </c>
      <c r="I47">
        <v>1.8133010000000001</v>
      </c>
      <c r="J47" t="s">
        <v>3</v>
      </c>
      <c r="K47">
        <v>89.386781999999997</v>
      </c>
      <c r="L47">
        <v>1.5406580000000001</v>
      </c>
      <c r="M47" t="s">
        <v>4</v>
      </c>
      <c r="N47">
        <v>67.098023999999995</v>
      </c>
      <c r="O47">
        <v>1.4959629999999999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110.383133</v>
      </c>
      <c r="I48">
        <v>2.5280740000000002</v>
      </c>
      <c r="J48" t="s">
        <v>3</v>
      </c>
      <c r="K48">
        <v>104.29017399999999</v>
      </c>
      <c r="L48">
        <v>2.075609</v>
      </c>
      <c r="M48" t="s">
        <v>4</v>
      </c>
      <c r="N48">
        <v>78.289831000000007</v>
      </c>
      <c r="O48">
        <v>2.0046979999999999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126.151646</v>
      </c>
      <c r="I49">
        <v>3.2846510000000002</v>
      </c>
      <c r="J49" t="s">
        <v>3</v>
      </c>
      <c r="K49">
        <v>119.199173</v>
      </c>
      <c r="L49">
        <v>2.6501389999999998</v>
      </c>
      <c r="M49" t="s">
        <v>4</v>
      </c>
      <c r="N49">
        <v>89.486159999999998</v>
      </c>
      <c r="O49">
        <v>2.5693899999999998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141.97009399999999</v>
      </c>
      <c r="I50">
        <v>4.3301369999999997</v>
      </c>
      <c r="J50" t="s">
        <v>3</v>
      </c>
      <c r="K50">
        <v>134.16031100000001</v>
      </c>
      <c r="L50">
        <v>3.5628299999999999</v>
      </c>
      <c r="M50" t="s">
        <v>4</v>
      </c>
      <c r="N50">
        <v>100.733493</v>
      </c>
      <c r="O50">
        <v>3.4529299999999998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157.69635700000001</v>
      </c>
      <c r="I51">
        <v>5.0325110000000004</v>
      </c>
      <c r="J51" t="s">
        <v>3</v>
      </c>
      <c r="K51">
        <v>149.03190499999999</v>
      </c>
      <c r="L51">
        <v>4.1759810000000002</v>
      </c>
      <c r="M51" t="s">
        <v>4</v>
      </c>
      <c r="N51">
        <v>111.890913</v>
      </c>
      <c r="O51">
        <v>4.0466230000000003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173.48478600000001</v>
      </c>
      <c r="I52">
        <v>6.0111080000000001</v>
      </c>
      <c r="J52" t="s">
        <v>3</v>
      </c>
      <c r="K52">
        <v>163.950502</v>
      </c>
      <c r="L52">
        <v>4.9997769999999999</v>
      </c>
      <c r="M52" t="s">
        <v>4</v>
      </c>
      <c r="N52">
        <v>123.09682100000001</v>
      </c>
      <c r="O52">
        <v>4.8603399999999999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189.26090099999999</v>
      </c>
      <c r="I53">
        <v>7.0245759999999997</v>
      </c>
      <c r="J53" t="s">
        <v>3</v>
      </c>
      <c r="K53">
        <v>178.866511</v>
      </c>
      <c r="L53">
        <v>5.9754440000000004</v>
      </c>
      <c r="M53" t="s">
        <v>4</v>
      </c>
      <c r="N53">
        <v>134.29394300000001</v>
      </c>
      <c r="O53">
        <v>5.7950049999999997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205.04172299999999</v>
      </c>
      <c r="I54">
        <v>8.2166300000000003</v>
      </c>
      <c r="J54" t="s">
        <v>3</v>
      </c>
      <c r="K54">
        <v>193.76856000000001</v>
      </c>
      <c r="L54">
        <v>6.9946669999999997</v>
      </c>
      <c r="M54" t="s">
        <v>4</v>
      </c>
      <c r="N54">
        <v>145.48422400000001</v>
      </c>
      <c r="O54">
        <v>6.7918859999999999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220.80948900000001</v>
      </c>
      <c r="I55">
        <v>9.2700709999999997</v>
      </c>
      <c r="J55" t="s">
        <v>3</v>
      </c>
      <c r="K55">
        <v>208.658671</v>
      </c>
      <c r="L55">
        <v>7.8243809999999998</v>
      </c>
      <c r="M55" t="s">
        <v>4</v>
      </c>
      <c r="N55">
        <v>156.660888</v>
      </c>
      <c r="O55">
        <v>7.5988619999999996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236.58500100000001</v>
      </c>
      <c r="I56">
        <v>10.728541</v>
      </c>
      <c r="J56" t="s">
        <v>3</v>
      </c>
      <c r="K56">
        <v>223.56463400000001</v>
      </c>
      <c r="L56">
        <v>9.0653839999999999</v>
      </c>
      <c r="M56" t="s">
        <v>4</v>
      </c>
      <c r="N56">
        <v>167.851371</v>
      </c>
      <c r="O56">
        <v>8.7918249999999993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252.32474500000001</v>
      </c>
      <c r="I57">
        <v>11.885634</v>
      </c>
      <c r="J57" t="s">
        <v>3</v>
      </c>
      <c r="K57">
        <v>238.44339500000001</v>
      </c>
      <c r="L57">
        <v>10.042296</v>
      </c>
      <c r="M57" t="s">
        <v>4</v>
      </c>
      <c r="N57">
        <v>179.015601</v>
      </c>
      <c r="O57">
        <v>9.7308079999999997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268.043904</v>
      </c>
      <c r="I58">
        <v>12.734472</v>
      </c>
      <c r="J58" t="s">
        <v>3</v>
      </c>
      <c r="K58">
        <v>253.31394</v>
      </c>
      <c r="L58">
        <v>10.8</v>
      </c>
      <c r="M58" t="s">
        <v>4</v>
      </c>
      <c r="N58">
        <v>190.17341400000001</v>
      </c>
      <c r="O58">
        <v>10.472873999999999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283.71342399999997</v>
      </c>
      <c r="I59">
        <v>13.294962999999999</v>
      </c>
      <c r="J59" t="s">
        <v>3</v>
      </c>
      <c r="K59">
        <v>268.13101999999998</v>
      </c>
      <c r="L59">
        <v>11.382742</v>
      </c>
      <c r="M59" t="s">
        <v>4</v>
      </c>
      <c r="N59">
        <v>201.27782999999999</v>
      </c>
      <c r="O59">
        <v>11.047267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299.49659500000001</v>
      </c>
      <c r="I60">
        <v>14.572041</v>
      </c>
      <c r="J60" t="s">
        <v>3</v>
      </c>
      <c r="K60">
        <v>283.05091299999998</v>
      </c>
      <c r="L60">
        <v>12.632455</v>
      </c>
      <c r="M60" t="s">
        <v>4</v>
      </c>
      <c r="N60">
        <v>212.484961</v>
      </c>
      <c r="O60">
        <v>12.286161999999999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315.23309</v>
      </c>
      <c r="I61">
        <v>15.607013</v>
      </c>
      <c r="J61" t="s">
        <v>3</v>
      </c>
      <c r="K61">
        <v>297.94961699999999</v>
      </c>
      <c r="L61">
        <v>13.665584000000001</v>
      </c>
      <c r="M61" t="s">
        <v>4</v>
      </c>
      <c r="N61">
        <v>223.670511</v>
      </c>
      <c r="O61">
        <v>13.302764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31.120712999999999</v>
      </c>
      <c r="I62">
        <v>3.0420729999999998</v>
      </c>
      <c r="J62" t="s">
        <v>3</v>
      </c>
      <c r="K62">
        <v>30.258754</v>
      </c>
      <c r="L62">
        <v>3.0697519999999998</v>
      </c>
      <c r="M62" t="s">
        <v>4</v>
      </c>
      <c r="N62">
        <v>15.984126</v>
      </c>
      <c r="O62">
        <v>0.85863199999999995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61.704993000000002</v>
      </c>
      <c r="I63">
        <v>3.5609639999999998</v>
      </c>
      <c r="J63" t="s">
        <v>3</v>
      </c>
      <c r="K63">
        <v>59.999066999999997</v>
      </c>
      <c r="L63">
        <v>3.5772040000000001</v>
      </c>
      <c r="M63" t="s">
        <v>4</v>
      </c>
      <c r="N63">
        <v>31.752527000000001</v>
      </c>
      <c r="O63">
        <v>0.99178999999999995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92.289483000000004</v>
      </c>
      <c r="I64">
        <v>3.9651169999999998</v>
      </c>
      <c r="J64" t="s">
        <v>3</v>
      </c>
      <c r="K64">
        <v>89.752286999999995</v>
      </c>
      <c r="L64">
        <v>3.96278</v>
      </c>
      <c r="M64" t="s">
        <v>4</v>
      </c>
      <c r="N64">
        <v>47.480291999999999</v>
      </c>
      <c r="O64">
        <v>1.1470499999999999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122.817605</v>
      </c>
      <c r="I65">
        <v>4.5825060000000004</v>
      </c>
      <c r="J65" t="s">
        <v>3</v>
      </c>
      <c r="K65">
        <v>119.46591600000001</v>
      </c>
      <c r="L65">
        <v>4.6033010000000001</v>
      </c>
      <c r="M65" t="s">
        <v>4</v>
      </c>
      <c r="N65">
        <v>63.169859000000002</v>
      </c>
      <c r="O65">
        <v>1.210834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153.38921999999999</v>
      </c>
      <c r="I66">
        <v>5.8516389999999996</v>
      </c>
      <c r="J66" t="s">
        <v>3</v>
      </c>
      <c r="K66">
        <v>149.216342</v>
      </c>
      <c r="L66">
        <v>5.8868390000000002</v>
      </c>
      <c r="M66" t="s">
        <v>4</v>
      </c>
      <c r="N66">
        <v>78.929276000000002</v>
      </c>
      <c r="O66">
        <v>1.5247489999999999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183.983136</v>
      </c>
      <c r="I67">
        <v>7.3573409999999999</v>
      </c>
      <c r="J67" t="s">
        <v>3</v>
      </c>
      <c r="K67">
        <v>178.97824399999999</v>
      </c>
      <c r="L67">
        <v>7.3711820000000001</v>
      </c>
      <c r="M67" t="s">
        <v>4</v>
      </c>
      <c r="N67">
        <v>94.698369</v>
      </c>
      <c r="O67">
        <v>1.850177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214.58497499999999</v>
      </c>
      <c r="I68">
        <v>9.4837120000000006</v>
      </c>
      <c r="J68" t="s">
        <v>3</v>
      </c>
      <c r="K68">
        <v>208.750955</v>
      </c>
      <c r="L68">
        <v>9.4253409999999995</v>
      </c>
      <c r="M68" t="s">
        <v>4</v>
      </c>
      <c r="N68">
        <v>110.452026</v>
      </c>
      <c r="O68">
        <v>2.2804899999999999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245.11855600000001</v>
      </c>
      <c r="I69">
        <v>11.015228</v>
      </c>
      <c r="J69" t="s">
        <v>3</v>
      </c>
      <c r="K69">
        <v>238.46066300000001</v>
      </c>
      <c r="L69">
        <v>10.964002000000001</v>
      </c>
      <c r="M69" t="s">
        <v>4</v>
      </c>
      <c r="N69">
        <v>126.15888700000001</v>
      </c>
      <c r="O69">
        <v>2.4820639999999998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275.72271699999999</v>
      </c>
      <c r="I70">
        <v>13.140862</v>
      </c>
      <c r="J70" t="s">
        <v>3</v>
      </c>
      <c r="K70">
        <v>268.21971100000002</v>
      </c>
      <c r="L70">
        <v>13.150484000000001</v>
      </c>
      <c r="M70" t="s">
        <v>4</v>
      </c>
      <c r="N70">
        <v>141.87714299999999</v>
      </c>
      <c r="O70">
        <v>2.8245580000000001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306.26242999999999</v>
      </c>
      <c r="I71">
        <v>14.869731</v>
      </c>
      <c r="J71" t="s">
        <v>3</v>
      </c>
      <c r="K71">
        <v>297.92705100000001</v>
      </c>
      <c r="L71">
        <v>14.959099999999999</v>
      </c>
      <c r="M71" t="s">
        <v>4</v>
      </c>
      <c r="N71">
        <v>157.571653</v>
      </c>
      <c r="O71">
        <v>2.9423469999999998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336.95387199999999</v>
      </c>
      <c r="I72">
        <v>18.174859999999999</v>
      </c>
      <c r="J72" t="s">
        <v>3</v>
      </c>
      <c r="K72">
        <v>327.78988199999998</v>
      </c>
      <c r="L72">
        <v>17.882297999999999</v>
      </c>
      <c r="M72" t="s">
        <v>4</v>
      </c>
      <c r="N72">
        <v>173.449331</v>
      </c>
      <c r="O72">
        <v>4.3903460000000001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367.52046000000001</v>
      </c>
      <c r="I73">
        <v>20.130523</v>
      </c>
      <c r="J73" t="s">
        <v>3</v>
      </c>
      <c r="K73">
        <v>357.535032</v>
      </c>
      <c r="L73">
        <v>19.799285999999999</v>
      </c>
      <c r="M73" t="s">
        <v>4</v>
      </c>
      <c r="N73">
        <v>189.159695</v>
      </c>
      <c r="O73">
        <v>4.7082730000000002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398.152308</v>
      </c>
      <c r="I74">
        <v>22.073758000000002</v>
      </c>
      <c r="J74" t="s">
        <v>3</v>
      </c>
      <c r="K74">
        <v>387.35091699999998</v>
      </c>
      <c r="L74">
        <v>21.504425999999999</v>
      </c>
      <c r="M74" t="s">
        <v>4</v>
      </c>
      <c r="N74">
        <v>204.930204</v>
      </c>
      <c r="O74">
        <v>5.0469299999999997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428.76331499999998</v>
      </c>
      <c r="I75">
        <v>24.409085999999999</v>
      </c>
      <c r="J75" t="s">
        <v>3</v>
      </c>
      <c r="K75">
        <v>417.130494</v>
      </c>
      <c r="L75">
        <v>23.916682999999999</v>
      </c>
      <c r="M75" t="s">
        <v>4</v>
      </c>
      <c r="N75">
        <v>220.65754000000001</v>
      </c>
      <c r="O75">
        <v>5.4474419999999997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459.60846400000003</v>
      </c>
      <c r="I76">
        <v>27.879341</v>
      </c>
      <c r="J76" t="s">
        <v>3</v>
      </c>
      <c r="K76">
        <v>447.15846299999998</v>
      </c>
      <c r="L76">
        <v>27.363529</v>
      </c>
      <c r="M76" t="s">
        <v>4</v>
      </c>
      <c r="N76">
        <v>236.65607499999999</v>
      </c>
      <c r="O76">
        <v>7.5310790000000001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490.189908</v>
      </c>
      <c r="I77">
        <v>30.321135999999999</v>
      </c>
      <c r="J77" t="s">
        <v>3</v>
      </c>
      <c r="K77">
        <v>476.931893</v>
      </c>
      <c r="L77">
        <v>29.836037000000001</v>
      </c>
      <c r="M77" t="s">
        <v>4</v>
      </c>
      <c r="N77">
        <v>252.402458</v>
      </c>
      <c r="O77">
        <v>7.9181540000000004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520.87018499999999</v>
      </c>
      <c r="I78">
        <v>32.831702</v>
      </c>
      <c r="J78" t="s">
        <v>3</v>
      </c>
      <c r="K78">
        <v>506.768215</v>
      </c>
      <c r="L78">
        <v>32.065463999999999</v>
      </c>
      <c r="M78" t="s">
        <v>4</v>
      </c>
      <c r="N78">
        <v>268.177142</v>
      </c>
      <c r="O78">
        <v>8.6060759999999998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551.50866199999996</v>
      </c>
      <c r="I79">
        <v>36.732075000000002</v>
      </c>
      <c r="J79" t="s">
        <v>3</v>
      </c>
      <c r="K79">
        <v>536.58157800000004</v>
      </c>
      <c r="L79">
        <v>35.795667999999999</v>
      </c>
      <c r="M79" t="s">
        <v>4</v>
      </c>
      <c r="N79">
        <v>283.97925300000003</v>
      </c>
      <c r="O79">
        <v>9.6693320000000007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582.19876499999998</v>
      </c>
      <c r="I80">
        <v>40.285162999999997</v>
      </c>
      <c r="J80" t="s">
        <v>3</v>
      </c>
      <c r="K80">
        <v>566.44641100000001</v>
      </c>
      <c r="L80">
        <v>39.099803999999999</v>
      </c>
      <c r="M80" t="s">
        <v>4</v>
      </c>
      <c r="N80">
        <v>299.788791</v>
      </c>
      <c r="O80">
        <v>10.408509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612.78390999999999</v>
      </c>
      <c r="I81">
        <v>43.706467000000004</v>
      </c>
      <c r="J81" t="s">
        <v>3</v>
      </c>
      <c r="K81">
        <v>596.21924100000001</v>
      </c>
      <c r="L81">
        <v>42.385204999999999</v>
      </c>
      <c r="M81" t="s">
        <v>4</v>
      </c>
      <c r="N81">
        <v>315.53436399999998</v>
      </c>
      <c r="O81">
        <v>11.47134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30.703388</v>
      </c>
      <c r="I82">
        <v>1.851302</v>
      </c>
      <c r="J82" t="s">
        <v>3</v>
      </c>
      <c r="K82">
        <v>29.785767</v>
      </c>
      <c r="L82">
        <v>1.91225</v>
      </c>
      <c r="M82" t="s">
        <v>4</v>
      </c>
      <c r="N82">
        <v>15.811234000000001</v>
      </c>
      <c r="O82">
        <v>0.55872100000000002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61.186174999999999</v>
      </c>
      <c r="I83">
        <v>2.100174</v>
      </c>
      <c r="J83" t="s">
        <v>3</v>
      </c>
      <c r="K83">
        <v>59.365563999999999</v>
      </c>
      <c r="L83">
        <v>2.177781</v>
      </c>
      <c r="M83" t="s">
        <v>4</v>
      </c>
      <c r="N83">
        <v>31.479351000000001</v>
      </c>
      <c r="O83">
        <v>0.61335499999999998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91.515587999999994</v>
      </c>
      <c r="I84">
        <v>2.377297</v>
      </c>
      <c r="J84" t="s">
        <v>3</v>
      </c>
      <c r="K84">
        <v>88.809894</v>
      </c>
      <c r="L84">
        <v>2.4383650000000001</v>
      </c>
      <c r="M84" t="s">
        <v>4</v>
      </c>
      <c r="N84">
        <v>47.099724000000002</v>
      </c>
      <c r="O84">
        <v>0.67115199999999997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121.974514</v>
      </c>
      <c r="I85">
        <v>2.9063330000000001</v>
      </c>
      <c r="J85" t="s">
        <v>3</v>
      </c>
      <c r="K85">
        <v>118.38438499999999</v>
      </c>
      <c r="L85">
        <v>2.9675280000000002</v>
      </c>
      <c r="M85" t="s">
        <v>4</v>
      </c>
      <c r="N85">
        <v>62.799297000000003</v>
      </c>
      <c r="O85">
        <v>0.83753299999999997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152.37258299999999</v>
      </c>
      <c r="I86">
        <v>3.5081540000000002</v>
      </c>
      <c r="J86" t="s">
        <v>3</v>
      </c>
      <c r="K86">
        <v>147.89307700000001</v>
      </c>
      <c r="L86">
        <v>3.5281820000000002</v>
      </c>
      <c r="M86" t="s">
        <v>4</v>
      </c>
      <c r="N86">
        <v>78.419543000000004</v>
      </c>
      <c r="O86">
        <v>0.90790000000000004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182.83686399999999</v>
      </c>
      <c r="I87">
        <v>4.3901729999999999</v>
      </c>
      <c r="J87" t="s">
        <v>3</v>
      </c>
      <c r="K87">
        <v>177.465158</v>
      </c>
      <c r="L87">
        <v>4.4210789999999998</v>
      </c>
      <c r="M87" t="s">
        <v>4</v>
      </c>
      <c r="N87">
        <v>94.093053999999995</v>
      </c>
      <c r="O87">
        <v>1.072953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213.30980600000001</v>
      </c>
      <c r="I88">
        <v>5.2525630000000003</v>
      </c>
      <c r="J88" t="s">
        <v>3</v>
      </c>
      <c r="K88">
        <v>207.04907299999999</v>
      </c>
      <c r="L88">
        <v>5.2305469999999996</v>
      </c>
      <c r="M88" t="s">
        <v>4</v>
      </c>
      <c r="N88">
        <v>109.787296</v>
      </c>
      <c r="O88">
        <v>1.2226589999999999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243.789467</v>
      </c>
      <c r="I89">
        <v>6.2843400000000003</v>
      </c>
      <c r="J89" t="s">
        <v>3</v>
      </c>
      <c r="K89">
        <v>236.634827</v>
      </c>
      <c r="L89">
        <v>6.0608740000000001</v>
      </c>
      <c r="M89" t="s">
        <v>4</v>
      </c>
      <c r="N89">
        <v>125.521164</v>
      </c>
      <c r="O89">
        <v>1.4376770000000001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274.31364000000002</v>
      </c>
      <c r="I90">
        <v>8.0155060000000002</v>
      </c>
      <c r="J90" t="s">
        <v>3</v>
      </c>
      <c r="K90">
        <v>266.26261199999999</v>
      </c>
      <c r="L90">
        <v>7.6838569999999997</v>
      </c>
      <c r="M90" t="s">
        <v>4</v>
      </c>
      <c r="N90">
        <v>141.221126</v>
      </c>
      <c r="O90">
        <v>1.814217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304.82525500000003</v>
      </c>
      <c r="I91">
        <v>10.131888</v>
      </c>
      <c r="J91" t="s">
        <v>3</v>
      </c>
      <c r="K91">
        <v>295.87606299999999</v>
      </c>
      <c r="L91">
        <v>9.5457020000000004</v>
      </c>
      <c r="M91" t="s">
        <v>4</v>
      </c>
      <c r="N91">
        <v>156.93678</v>
      </c>
      <c r="O91">
        <v>2.330873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335.31258200000002</v>
      </c>
      <c r="I92">
        <v>12.270649000000001</v>
      </c>
      <c r="J92" t="s">
        <v>3</v>
      </c>
      <c r="K92">
        <v>325.48144400000001</v>
      </c>
      <c r="L92">
        <v>11.549245000000001</v>
      </c>
      <c r="M92" t="s">
        <v>4</v>
      </c>
      <c r="N92">
        <v>172.60911200000001</v>
      </c>
      <c r="O92">
        <v>2.7205919999999999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365.809798</v>
      </c>
      <c r="I93">
        <v>14.263798</v>
      </c>
      <c r="J93" t="s">
        <v>3</v>
      </c>
      <c r="K93">
        <v>355.09433200000001</v>
      </c>
      <c r="L93">
        <v>13.433707</v>
      </c>
      <c r="M93" t="s">
        <v>4</v>
      </c>
      <c r="N93">
        <v>188.29469499999999</v>
      </c>
      <c r="O93">
        <v>3.0758930000000002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396.306038</v>
      </c>
      <c r="I94">
        <v>16.988154999999999</v>
      </c>
      <c r="J94" t="s">
        <v>3</v>
      </c>
      <c r="K94">
        <v>384.72321899999997</v>
      </c>
      <c r="L94">
        <v>16.001186000000001</v>
      </c>
      <c r="M94" t="s">
        <v>4</v>
      </c>
      <c r="N94">
        <v>204.01420999999999</v>
      </c>
      <c r="O94">
        <v>3.5919430000000001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426.73907200000002</v>
      </c>
      <c r="I95">
        <v>19.952207999999999</v>
      </c>
      <c r="J95" t="s">
        <v>3</v>
      </c>
      <c r="K95">
        <v>414.27441299999998</v>
      </c>
      <c r="L95">
        <v>18.815951999999999</v>
      </c>
      <c r="M95" t="s">
        <v>4</v>
      </c>
      <c r="N95">
        <v>219.68510699999999</v>
      </c>
      <c r="O95">
        <v>4.2209070000000004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457.24934100000002</v>
      </c>
      <c r="I96">
        <v>22.709558999999999</v>
      </c>
      <c r="J96" t="s">
        <v>3</v>
      </c>
      <c r="K96">
        <v>443.89019300000001</v>
      </c>
      <c r="L96">
        <v>21.425433999999999</v>
      </c>
      <c r="M96" t="s">
        <v>4</v>
      </c>
      <c r="N96">
        <v>235.37649200000001</v>
      </c>
      <c r="O96">
        <v>4.7374660000000004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487.73272500000002</v>
      </c>
      <c r="I97">
        <v>25.958708000000001</v>
      </c>
      <c r="J97" t="s">
        <v>3</v>
      </c>
      <c r="K97">
        <v>473.495362</v>
      </c>
      <c r="L97">
        <v>24.698622</v>
      </c>
      <c r="M97" t="s">
        <v>4</v>
      </c>
      <c r="N97">
        <v>251.064943</v>
      </c>
      <c r="O97">
        <v>5.4028460000000003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518.19822099999999</v>
      </c>
      <c r="I98">
        <v>29.292304999999999</v>
      </c>
      <c r="J98" t="s">
        <v>3</v>
      </c>
      <c r="K98">
        <v>503.07571000000002</v>
      </c>
      <c r="L98">
        <v>27.697897000000001</v>
      </c>
      <c r="M98" t="s">
        <v>4</v>
      </c>
      <c r="N98">
        <v>266.774069</v>
      </c>
      <c r="O98">
        <v>6.230359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548.62319300000001</v>
      </c>
      <c r="I99">
        <v>32.849896999999999</v>
      </c>
      <c r="J99" t="s">
        <v>3</v>
      </c>
      <c r="K99">
        <v>532.62224200000003</v>
      </c>
      <c r="L99">
        <v>30.992576</v>
      </c>
      <c r="M99" t="s">
        <v>4</v>
      </c>
      <c r="N99">
        <v>282.45498900000001</v>
      </c>
      <c r="O99">
        <v>7.155036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579.08359299999995</v>
      </c>
      <c r="I100">
        <v>35.948037999999997</v>
      </c>
      <c r="J100" t="s">
        <v>3</v>
      </c>
      <c r="K100">
        <v>562.19304899999997</v>
      </c>
      <c r="L100">
        <v>34.045043999999997</v>
      </c>
      <c r="M100" t="s">
        <v>4</v>
      </c>
      <c r="N100">
        <v>298.15428900000001</v>
      </c>
      <c r="O100">
        <v>8.0918949999999992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609.43197399999997</v>
      </c>
      <c r="I101">
        <v>38.651840999999997</v>
      </c>
      <c r="J101" t="s">
        <v>3</v>
      </c>
      <c r="K101">
        <v>591.66085799999996</v>
      </c>
      <c r="L101">
        <v>36.835962000000002</v>
      </c>
      <c r="M101" t="s">
        <v>4</v>
      </c>
      <c r="N101">
        <v>313.77806800000002</v>
      </c>
      <c r="O101">
        <v>8.858231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207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30.822317999999999</v>
      </c>
      <c r="I102">
        <v>1.1099730000000001</v>
      </c>
      <c r="J102" t="s">
        <v>3</v>
      </c>
      <c r="K102">
        <v>29.900811999999998</v>
      </c>
      <c r="L102">
        <v>1.101656</v>
      </c>
      <c r="M102" t="s">
        <v>4</v>
      </c>
      <c r="N102">
        <v>15.752031000000001</v>
      </c>
      <c r="O102">
        <v>0.31968000000000002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207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61.452911</v>
      </c>
      <c r="I103">
        <v>1.50349</v>
      </c>
      <c r="J103" t="s">
        <v>3</v>
      </c>
      <c r="K103">
        <v>59.642046000000001</v>
      </c>
      <c r="L103">
        <v>1.411924</v>
      </c>
      <c r="M103" t="s">
        <v>4</v>
      </c>
      <c r="N103">
        <v>31.468446</v>
      </c>
      <c r="O103">
        <v>0.40395999999999999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207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92.121904999999998</v>
      </c>
      <c r="I104">
        <v>2.0976110000000001</v>
      </c>
      <c r="J104" t="s">
        <v>3</v>
      </c>
      <c r="K104">
        <v>89.422836000000004</v>
      </c>
      <c r="L104">
        <v>1.9075139999999999</v>
      </c>
      <c r="M104" t="s">
        <v>4</v>
      </c>
      <c r="N104">
        <v>47.215581</v>
      </c>
      <c r="O104">
        <v>0.53922499999999995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207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122.820269</v>
      </c>
      <c r="I105">
        <v>3.1256710000000001</v>
      </c>
      <c r="J105" t="s">
        <v>3</v>
      </c>
      <c r="K105">
        <v>119.237791</v>
      </c>
      <c r="L105">
        <v>2.8193489999999999</v>
      </c>
      <c r="M105" t="s">
        <v>4</v>
      </c>
      <c r="N105">
        <v>62.893228000000001</v>
      </c>
      <c r="O105">
        <v>0.74353199999999997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207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153.48633100000001</v>
      </c>
      <c r="I106">
        <v>4.0685469999999997</v>
      </c>
      <c r="J106" t="s">
        <v>3</v>
      </c>
      <c r="K106">
        <v>149.025102</v>
      </c>
      <c r="L106">
        <v>3.7002760000000001</v>
      </c>
      <c r="M106" t="s">
        <v>4</v>
      </c>
      <c r="N106">
        <v>78.623915999999994</v>
      </c>
      <c r="O106">
        <v>1.0888519999999999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207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184.11370400000001</v>
      </c>
      <c r="I107">
        <v>4.9825030000000003</v>
      </c>
      <c r="J107" t="s">
        <v>3</v>
      </c>
      <c r="K107">
        <v>178.78416799999999</v>
      </c>
      <c r="L107">
        <v>4.5722950000000004</v>
      </c>
      <c r="M107" t="s">
        <v>4</v>
      </c>
      <c r="N107">
        <v>94.341599000000002</v>
      </c>
      <c r="O107">
        <v>1.486507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207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214.725334</v>
      </c>
      <c r="I108">
        <v>5.9514269999999998</v>
      </c>
      <c r="J108" t="s">
        <v>3</v>
      </c>
      <c r="K108">
        <v>208.51963900000001</v>
      </c>
      <c r="L108">
        <v>5.4797440000000002</v>
      </c>
      <c r="M108" t="s">
        <v>4</v>
      </c>
      <c r="N108">
        <v>110.038185</v>
      </c>
      <c r="O108">
        <v>1.8540620000000001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207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245.254334</v>
      </c>
      <c r="I109">
        <v>6.59694</v>
      </c>
      <c r="J109" t="s">
        <v>3</v>
      </c>
      <c r="K109">
        <v>238.17424800000001</v>
      </c>
      <c r="L109">
        <v>6.0609919999999997</v>
      </c>
      <c r="M109" t="s">
        <v>4</v>
      </c>
      <c r="N109">
        <v>125.676103</v>
      </c>
      <c r="O109">
        <v>1.9885729999999999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207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275.817025</v>
      </c>
      <c r="I110">
        <v>7.9957149999999997</v>
      </c>
      <c r="J110" t="s">
        <v>3</v>
      </c>
      <c r="K110">
        <v>267.85625199999998</v>
      </c>
      <c r="L110">
        <v>7.3590929999999997</v>
      </c>
      <c r="M110" t="s">
        <v>4</v>
      </c>
      <c r="N110">
        <v>141.30392599999999</v>
      </c>
      <c r="O110">
        <v>2.1723710000000001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207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306.43692199999998</v>
      </c>
      <c r="I111">
        <v>9.491994</v>
      </c>
      <c r="J111" t="s">
        <v>3</v>
      </c>
      <c r="K111">
        <v>297.587873</v>
      </c>
      <c r="L111">
        <v>8.7771480000000004</v>
      </c>
      <c r="M111" t="s">
        <v>4</v>
      </c>
      <c r="N111">
        <v>156.997772</v>
      </c>
      <c r="O111">
        <v>2.634153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207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337.017809</v>
      </c>
      <c r="I112">
        <v>10.937037</v>
      </c>
      <c r="J112" t="s">
        <v>3</v>
      </c>
      <c r="K112">
        <v>327.28417200000001</v>
      </c>
      <c r="L112">
        <v>10.224057999999999</v>
      </c>
      <c r="M112" t="s">
        <v>4</v>
      </c>
      <c r="N112">
        <v>172.65490199999999</v>
      </c>
      <c r="O112">
        <v>3.1321289999999999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207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367.59569199999999</v>
      </c>
      <c r="I113">
        <v>12.566535</v>
      </c>
      <c r="J113" t="s">
        <v>3</v>
      </c>
      <c r="K113">
        <v>356.97269499999999</v>
      </c>
      <c r="L113">
        <v>11.781393</v>
      </c>
      <c r="M113" t="s">
        <v>4</v>
      </c>
      <c r="N113">
        <v>188.31949900000001</v>
      </c>
      <c r="O113">
        <v>3.3190539999999999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207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398.22900099999998</v>
      </c>
      <c r="I114">
        <v>13.762651999999999</v>
      </c>
      <c r="J114" t="s">
        <v>3</v>
      </c>
      <c r="K114">
        <v>386.71124099999997</v>
      </c>
      <c r="L114">
        <v>13.051833999999999</v>
      </c>
      <c r="M114" t="s">
        <v>4</v>
      </c>
      <c r="N114">
        <v>203.996871</v>
      </c>
      <c r="O114">
        <v>3.6558480000000002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207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428.75498299999998</v>
      </c>
      <c r="I115">
        <v>14.701734</v>
      </c>
      <c r="J115" t="s">
        <v>3</v>
      </c>
      <c r="K115">
        <v>416.35748799999999</v>
      </c>
      <c r="L115">
        <v>14.043469</v>
      </c>
      <c r="M115" t="s">
        <v>4</v>
      </c>
      <c r="N115">
        <v>219.611625</v>
      </c>
      <c r="O115">
        <v>3.8732500000000001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207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459.30112800000001</v>
      </c>
      <c r="I116">
        <v>15.768005</v>
      </c>
      <c r="J116" t="s">
        <v>3</v>
      </c>
      <c r="K116">
        <v>446.01860699999997</v>
      </c>
      <c r="L116">
        <v>15.073267</v>
      </c>
      <c r="M116" t="s">
        <v>4</v>
      </c>
      <c r="N116">
        <v>235.275341</v>
      </c>
      <c r="O116">
        <v>4.2535759999999998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207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489.87332300000003</v>
      </c>
      <c r="I117">
        <v>16.810945</v>
      </c>
      <c r="J117" t="s">
        <v>3</v>
      </c>
      <c r="K117">
        <v>475.72185300000001</v>
      </c>
      <c r="L117">
        <v>15.974671000000001</v>
      </c>
      <c r="M117" t="s">
        <v>4</v>
      </c>
      <c r="N117">
        <v>250.951527</v>
      </c>
      <c r="O117">
        <v>4.4024150000000004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207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520.43397500000003</v>
      </c>
      <c r="I118">
        <v>18.071759</v>
      </c>
      <c r="J118" t="s">
        <v>3</v>
      </c>
      <c r="K118">
        <v>505.414738</v>
      </c>
      <c r="L118">
        <v>17.019739999999999</v>
      </c>
      <c r="M118" t="s">
        <v>4</v>
      </c>
      <c r="N118">
        <v>266.593884</v>
      </c>
      <c r="O118">
        <v>4.5909339999999998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207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550.99364100000003</v>
      </c>
      <c r="I119">
        <v>18.904624999999999</v>
      </c>
      <c r="J119" t="s">
        <v>3</v>
      </c>
      <c r="K119">
        <v>535.11310300000002</v>
      </c>
      <c r="L119">
        <v>17.785031</v>
      </c>
      <c r="M119" t="s">
        <v>4</v>
      </c>
      <c r="N119">
        <v>282.25858599999998</v>
      </c>
      <c r="O119">
        <v>4.870304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207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581.61070299999994</v>
      </c>
      <c r="I120">
        <v>20.250912</v>
      </c>
      <c r="J120" t="s">
        <v>3</v>
      </c>
      <c r="K120">
        <v>564.83673599999997</v>
      </c>
      <c r="L120">
        <v>18.845770999999999</v>
      </c>
      <c r="M120" t="s">
        <v>4</v>
      </c>
      <c r="N120">
        <v>297.88774000000001</v>
      </c>
      <c r="O120">
        <v>5.1150060000000002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207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612.21442000000002</v>
      </c>
      <c r="I121">
        <v>21.597258</v>
      </c>
      <c r="J121" t="s">
        <v>3</v>
      </c>
      <c r="K121">
        <v>594.56560999999999</v>
      </c>
      <c r="L121">
        <v>20.128205000000001</v>
      </c>
      <c r="M121" t="s">
        <v>4</v>
      </c>
      <c r="N121">
        <v>313.54133899999999</v>
      </c>
      <c r="O121">
        <v>5.5123410000000002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27.179600000000001</v>
      </c>
      <c r="I122">
        <v>0.45274199999999998</v>
      </c>
      <c r="J122" t="s">
        <v>3</v>
      </c>
      <c r="K122">
        <v>26.373698999999998</v>
      </c>
      <c r="L122">
        <v>0.42732500000000001</v>
      </c>
      <c r="M122" t="s">
        <v>4</v>
      </c>
      <c r="N122">
        <v>15.693819</v>
      </c>
      <c r="O122">
        <v>0.14133399999999999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54.400696000000003</v>
      </c>
      <c r="I123">
        <v>1.8906019999999999</v>
      </c>
      <c r="J123" t="s">
        <v>3</v>
      </c>
      <c r="K123">
        <v>52.779947999999997</v>
      </c>
      <c r="L123">
        <v>1.8749640000000001</v>
      </c>
      <c r="M123" t="s">
        <v>4</v>
      </c>
      <c r="N123">
        <v>31.387318</v>
      </c>
      <c r="O123">
        <v>0.494195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81.557963999999998</v>
      </c>
      <c r="I124">
        <v>4.1196149999999996</v>
      </c>
      <c r="J124" t="s">
        <v>3</v>
      </c>
      <c r="K124">
        <v>79.138040000000004</v>
      </c>
      <c r="L124">
        <v>4.1389880000000003</v>
      </c>
      <c r="M124" t="s">
        <v>4</v>
      </c>
      <c r="N124">
        <v>47.016150000000003</v>
      </c>
      <c r="O124">
        <v>0.87070999999999998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108.745717</v>
      </c>
      <c r="I125">
        <v>6.8478890000000003</v>
      </c>
      <c r="J125" t="s">
        <v>3</v>
      </c>
      <c r="K125">
        <v>105.50008800000001</v>
      </c>
      <c r="L125">
        <v>6.9522440000000003</v>
      </c>
      <c r="M125" t="s">
        <v>4</v>
      </c>
      <c r="N125">
        <v>62.644267999999997</v>
      </c>
      <c r="O125">
        <v>1.2024239999999999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135.905205</v>
      </c>
      <c r="I126">
        <v>9.7984019999999994</v>
      </c>
      <c r="J126" t="s">
        <v>3</v>
      </c>
      <c r="K126">
        <v>131.85535899999999</v>
      </c>
      <c r="L126">
        <v>10.006247</v>
      </c>
      <c r="M126" t="s">
        <v>4</v>
      </c>
      <c r="N126">
        <v>78.305690999999996</v>
      </c>
      <c r="O126">
        <v>1.7710900000000001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163.05436599999999</v>
      </c>
      <c r="I127">
        <v>12.884115</v>
      </c>
      <c r="J127" t="s">
        <v>3</v>
      </c>
      <c r="K127">
        <v>158.201999</v>
      </c>
      <c r="L127">
        <v>13.199128999999999</v>
      </c>
      <c r="M127" t="s">
        <v>4</v>
      </c>
      <c r="N127">
        <v>93.934190999999998</v>
      </c>
      <c r="O127">
        <v>2.3214199999999998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190.211949</v>
      </c>
      <c r="I128">
        <v>16.239108999999999</v>
      </c>
      <c r="J128" t="s">
        <v>3</v>
      </c>
      <c r="K128">
        <v>184.55964399999999</v>
      </c>
      <c r="L128">
        <v>16.624956000000001</v>
      </c>
      <c r="M128" t="s">
        <v>4</v>
      </c>
      <c r="N128">
        <v>109.61096000000001</v>
      </c>
      <c r="O128">
        <v>2.8300179999999999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217.346191</v>
      </c>
      <c r="I129">
        <v>18.378710999999999</v>
      </c>
      <c r="J129" t="s">
        <v>3</v>
      </c>
      <c r="K129">
        <v>210.893528</v>
      </c>
      <c r="L129">
        <v>18.839383999999999</v>
      </c>
      <c r="M129" t="s">
        <v>4</v>
      </c>
      <c r="N129">
        <v>125.26836400000001</v>
      </c>
      <c r="O129">
        <v>3.3737520000000001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244.50884400000001</v>
      </c>
      <c r="I130">
        <v>21.328220999999999</v>
      </c>
      <c r="J130" t="s">
        <v>3</v>
      </c>
      <c r="K130">
        <v>237.248931</v>
      </c>
      <c r="L130">
        <v>21.854506000000001</v>
      </c>
      <c r="M130" t="s">
        <v>4</v>
      </c>
      <c r="N130">
        <v>140.93592599999999</v>
      </c>
      <c r="O130">
        <v>4.1811340000000001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271.662846</v>
      </c>
      <c r="I131">
        <v>25.789265</v>
      </c>
      <c r="J131" t="s">
        <v>3</v>
      </c>
      <c r="K131">
        <v>263.60826600000001</v>
      </c>
      <c r="L131">
        <v>26.464766000000001</v>
      </c>
      <c r="M131" t="s">
        <v>4</v>
      </c>
      <c r="N131">
        <v>156.610116</v>
      </c>
      <c r="O131">
        <v>4.9637869999999999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298.76769000000002</v>
      </c>
      <c r="I132">
        <v>29.960132999999999</v>
      </c>
      <c r="J132" t="s">
        <v>3</v>
      </c>
      <c r="K132">
        <v>289.92456700000002</v>
      </c>
      <c r="L132">
        <v>30.776579000000002</v>
      </c>
      <c r="M132" t="s">
        <v>4</v>
      </c>
      <c r="N132">
        <v>172.262337</v>
      </c>
      <c r="O132">
        <v>6.0670070000000003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325.88936699999999</v>
      </c>
      <c r="I133">
        <v>34.867686999999997</v>
      </c>
      <c r="J133" t="s">
        <v>3</v>
      </c>
      <c r="K133">
        <v>316.249797</v>
      </c>
      <c r="L133">
        <v>35.791006000000003</v>
      </c>
      <c r="M133" t="s">
        <v>4</v>
      </c>
      <c r="N133">
        <v>187.89469700000001</v>
      </c>
      <c r="O133">
        <v>6.7913819999999996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353.39326499999999</v>
      </c>
      <c r="I134">
        <v>48.012275000000002</v>
      </c>
      <c r="J134" t="s">
        <v>3</v>
      </c>
      <c r="K134">
        <v>342.95360899999997</v>
      </c>
      <c r="L134">
        <v>49.117542</v>
      </c>
      <c r="M134" t="s">
        <v>4</v>
      </c>
      <c r="N134">
        <v>203.718842</v>
      </c>
      <c r="O134">
        <v>9.5214130000000008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380.56248699999998</v>
      </c>
      <c r="I135">
        <v>54.079104000000001</v>
      </c>
      <c r="J135" t="s">
        <v>3</v>
      </c>
      <c r="K135">
        <v>369.32755600000002</v>
      </c>
      <c r="L135">
        <v>54.847757000000001</v>
      </c>
      <c r="M135" t="s">
        <v>4</v>
      </c>
      <c r="N135">
        <v>219.392754</v>
      </c>
      <c r="O135">
        <v>11.169186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407.74140199999999</v>
      </c>
      <c r="I136">
        <v>62.160376999999997</v>
      </c>
      <c r="J136" t="s">
        <v>3</v>
      </c>
      <c r="K136">
        <v>395.71831200000003</v>
      </c>
      <c r="L136">
        <v>62.824438000000001</v>
      </c>
      <c r="M136" t="s">
        <v>4</v>
      </c>
      <c r="N136">
        <v>235.04470699999999</v>
      </c>
      <c r="O136">
        <v>12.292179000000001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435.00821400000001</v>
      </c>
      <c r="I137">
        <v>77.168300000000002</v>
      </c>
      <c r="J137" t="s">
        <v>3</v>
      </c>
      <c r="K137">
        <v>422.19585899999998</v>
      </c>
      <c r="L137">
        <v>77.607951</v>
      </c>
      <c r="M137" t="s">
        <v>4</v>
      </c>
      <c r="N137">
        <v>250.84261000000001</v>
      </c>
      <c r="O137">
        <v>18.190166999999999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462.15454</v>
      </c>
      <c r="I138">
        <v>85.283142999999995</v>
      </c>
      <c r="J138" t="s">
        <v>3</v>
      </c>
      <c r="K138">
        <v>448.54530499999998</v>
      </c>
      <c r="L138">
        <v>85.604023999999995</v>
      </c>
      <c r="M138" t="s">
        <v>4</v>
      </c>
      <c r="N138">
        <v>266.46478999999999</v>
      </c>
      <c r="O138">
        <v>19.494757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489.33424300000001</v>
      </c>
      <c r="I139">
        <v>95.430949999999996</v>
      </c>
      <c r="J139" t="s">
        <v>3</v>
      </c>
      <c r="K139">
        <v>474.92308800000001</v>
      </c>
      <c r="L139">
        <v>95.516643000000002</v>
      </c>
      <c r="M139" t="s">
        <v>4</v>
      </c>
      <c r="N139">
        <v>282.14435500000002</v>
      </c>
      <c r="O139">
        <v>21.955967999999999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516.55110999999999</v>
      </c>
      <c r="I140">
        <v>107.014028</v>
      </c>
      <c r="J140" t="s">
        <v>3</v>
      </c>
      <c r="K140">
        <v>501.33607799999999</v>
      </c>
      <c r="L140">
        <v>107.018575</v>
      </c>
      <c r="M140" t="s">
        <v>4</v>
      </c>
      <c r="N140">
        <v>297.81670600000001</v>
      </c>
      <c r="O140">
        <v>23.809894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543.72169399999996</v>
      </c>
      <c r="I141">
        <v>117.174408</v>
      </c>
      <c r="J141" t="s">
        <v>3</v>
      </c>
      <c r="K141">
        <v>527.70563500000003</v>
      </c>
      <c r="L141">
        <v>117.23411299999999</v>
      </c>
      <c r="M141" t="s">
        <v>4</v>
      </c>
      <c r="N141">
        <v>313.48460799999998</v>
      </c>
      <c r="O141">
        <v>25.968630000000001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101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21.747436</v>
      </c>
      <c r="I142">
        <v>3.1047630000000002</v>
      </c>
      <c r="J142" t="s">
        <v>3</v>
      </c>
      <c r="K142">
        <v>21.688755</v>
      </c>
      <c r="L142">
        <v>2.7334559999999999</v>
      </c>
      <c r="M142" t="s">
        <v>4</v>
      </c>
      <c r="N142">
        <v>4.9950159999999997</v>
      </c>
      <c r="O142">
        <v>2.0705000000000001E-2</v>
      </c>
      <c r="P142" t="s">
        <v>5</v>
      </c>
      <c r="Q142">
        <v>0.15886600000000001</v>
      </c>
      <c r="R142">
        <v>1.1268E-2</v>
      </c>
      <c r="S142" t="s">
        <v>6</v>
      </c>
      <c r="T142">
        <v>14.022174</v>
      </c>
      <c r="U142">
        <v>0.37423099999999998</v>
      </c>
      <c r="V142" t="s">
        <v>7</v>
      </c>
      <c r="W142">
        <v>0.23969199999999999</v>
      </c>
      <c r="X142">
        <v>9.1350000000000008E-3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4.849E-3</v>
      </c>
      <c r="AG142">
        <v>1.5E-5</v>
      </c>
      <c r="AH142" t="s">
        <v>11</v>
      </c>
      <c r="AI142">
        <v>0.99488200000000004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101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43.414879999999997</v>
      </c>
      <c r="I143">
        <v>4.7072849999999997</v>
      </c>
      <c r="J143" t="s">
        <v>3</v>
      </c>
      <c r="K143">
        <v>43.261463999999997</v>
      </c>
      <c r="L143">
        <v>3.7867549999999999</v>
      </c>
      <c r="M143" t="s">
        <v>4</v>
      </c>
      <c r="N143">
        <v>9.9959279999999993</v>
      </c>
      <c r="O143">
        <v>7.3959999999999998E-2</v>
      </c>
      <c r="P143" t="s">
        <v>5</v>
      </c>
      <c r="Q143">
        <v>0.34675600000000001</v>
      </c>
      <c r="R143">
        <v>5.1378E-2</v>
      </c>
      <c r="S143" t="s">
        <v>6</v>
      </c>
      <c r="T143">
        <v>27.943301999999999</v>
      </c>
      <c r="U143">
        <v>0.37664799999999998</v>
      </c>
      <c r="V143" t="s">
        <v>7</v>
      </c>
      <c r="W143">
        <v>0.48676799999999998</v>
      </c>
      <c r="X143">
        <v>3.9208E-2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4.0870000000000004E-3</v>
      </c>
      <c r="AG143">
        <v>1.2999999999999999E-5</v>
      </c>
      <c r="AH143" t="s">
        <v>11</v>
      </c>
      <c r="AI143">
        <v>0.99507500000000004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101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65.211147999999994</v>
      </c>
      <c r="I144">
        <v>7.0952609999999998</v>
      </c>
      <c r="J144" t="s">
        <v>3</v>
      </c>
      <c r="K144">
        <v>64.939560999999998</v>
      </c>
      <c r="L144">
        <v>5.4130570000000002</v>
      </c>
      <c r="M144" t="s">
        <v>4</v>
      </c>
      <c r="N144">
        <v>15.028131999999999</v>
      </c>
      <c r="O144">
        <v>0.15514900000000001</v>
      </c>
      <c r="P144" t="s">
        <v>5</v>
      </c>
      <c r="Q144">
        <v>0.55375600000000003</v>
      </c>
      <c r="R144">
        <v>0.10297099999999999</v>
      </c>
      <c r="S144" t="s">
        <v>6</v>
      </c>
      <c r="T144">
        <v>41.864120999999997</v>
      </c>
      <c r="U144">
        <v>0.41091</v>
      </c>
      <c r="V144" t="s">
        <v>7</v>
      </c>
      <c r="W144">
        <v>0.74583999999999995</v>
      </c>
      <c r="X144">
        <v>7.4661000000000005E-2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2.9780000000000002E-3</v>
      </c>
      <c r="AG144">
        <v>6.9999999999999999E-6</v>
      </c>
      <c r="AH144" t="s">
        <v>11</v>
      </c>
      <c r="AI144">
        <v>0.99508200000000002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101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86.652376000000004</v>
      </c>
      <c r="I145">
        <v>9.2423020000000005</v>
      </c>
      <c r="J145" t="s">
        <v>3</v>
      </c>
      <c r="K145">
        <v>86.318190000000001</v>
      </c>
      <c r="L145">
        <v>6.8783130000000003</v>
      </c>
      <c r="M145" t="s">
        <v>4</v>
      </c>
      <c r="N145">
        <v>19.983741999999999</v>
      </c>
      <c r="O145">
        <v>0.22973099999999999</v>
      </c>
      <c r="P145" t="s">
        <v>5</v>
      </c>
      <c r="Q145">
        <v>0.71285200000000004</v>
      </c>
      <c r="R145">
        <v>0.14571899999999999</v>
      </c>
      <c r="S145" t="s">
        <v>6</v>
      </c>
      <c r="T145">
        <v>55.758977000000002</v>
      </c>
      <c r="U145">
        <v>0.45846100000000001</v>
      </c>
      <c r="V145" t="s">
        <v>7</v>
      </c>
      <c r="W145">
        <v>0.96350800000000003</v>
      </c>
      <c r="X145">
        <v>0.104369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2.5149999999999999E-3</v>
      </c>
      <c r="AG145">
        <v>3.9999999999999998E-6</v>
      </c>
      <c r="AH145" t="s">
        <v>11</v>
      </c>
      <c r="AI145">
        <v>0.99509199999999998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101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107.85897</v>
      </c>
      <c r="I146">
        <v>10.464451</v>
      </c>
      <c r="J146" t="s">
        <v>3</v>
      </c>
      <c r="K146">
        <v>107.51352</v>
      </c>
      <c r="L146">
        <v>7.637041</v>
      </c>
      <c r="M146" t="s">
        <v>4</v>
      </c>
      <c r="N146">
        <v>24.919405000000001</v>
      </c>
      <c r="O146">
        <v>0.254658</v>
      </c>
      <c r="P146" t="s">
        <v>5</v>
      </c>
      <c r="Q146">
        <v>0.84343599999999996</v>
      </c>
      <c r="R146">
        <v>0.17213700000000001</v>
      </c>
      <c r="S146" t="s">
        <v>6</v>
      </c>
      <c r="T146">
        <v>69.617296999999994</v>
      </c>
      <c r="U146">
        <v>0.47343400000000002</v>
      </c>
      <c r="V146" t="s">
        <v>7</v>
      </c>
      <c r="W146">
        <v>1.1667179999999999</v>
      </c>
      <c r="X146">
        <v>0.12640199999999999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2.1540000000000001E-3</v>
      </c>
      <c r="AG146">
        <v>1.9999999999999999E-6</v>
      </c>
      <c r="AH146" t="s">
        <v>11</v>
      </c>
      <c r="AI146">
        <v>0.99510699999999996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101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129.25363999999999</v>
      </c>
      <c r="I147">
        <v>12.513856000000001</v>
      </c>
      <c r="J147" t="s">
        <v>3</v>
      </c>
      <c r="K147">
        <v>128.86116999999999</v>
      </c>
      <c r="L147">
        <v>8.9164809999999992</v>
      </c>
      <c r="M147" t="s">
        <v>4</v>
      </c>
      <c r="N147">
        <v>29.865660999999999</v>
      </c>
      <c r="O147">
        <v>0.295603</v>
      </c>
      <c r="P147" t="s">
        <v>5</v>
      </c>
      <c r="Q147">
        <v>0.99565000000000003</v>
      </c>
      <c r="R147">
        <v>0.206673</v>
      </c>
      <c r="S147" t="s">
        <v>6</v>
      </c>
      <c r="T147">
        <v>83.525172999999995</v>
      </c>
      <c r="U147">
        <v>0.511243</v>
      </c>
      <c r="V147" t="s">
        <v>7</v>
      </c>
      <c r="W147">
        <v>1.37937</v>
      </c>
      <c r="X147">
        <v>0.16514999999999999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1.9780000000000002E-3</v>
      </c>
      <c r="AG147">
        <v>1.9999999999999999E-6</v>
      </c>
      <c r="AH147" t="s">
        <v>11</v>
      </c>
      <c r="AI147">
        <v>0.99511000000000005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101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150.74923899999999</v>
      </c>
      <c r="I148">
        <v>14.542256</v>
      </c>
      <c r="J148" t="s">
        <v>3</v>
      </c>
      <c r="K148">
        <v>150.29069699999999</v>
      </c>
      <c r="L148">
        <v>10.174759999999999</v>
      </c>
      <c r="M148" t="s">
        <v>4</v>
      </c>
      <c r="N148">
        <v>34.838796000000002</v>
      </c>
      <c r="O148">
        <v>0.333536</v>
      </c>
      <c r="P148" t="s">
        <v>5</v>
      </c>
      <c r="Q148">
        <v>1.161108</v>
      </c>
      <c r="R148">
        <v>0.22683500000000001</v>
      </c>
      <c r="S148" t="s">
        <v>6</v>
      </c>
      <c r="T148">
        <v>97.430808999999996</v>
      </c>
      <c r="U148">
        <v>0.52575799999999995</v>
      </c>
      <c r="V148" t="s">
        <v>7</v>
      </c>
      <c r="W148">
        <v>1.603488</v>
      </c>
      <c r="X148">
        <v>0.17522199999999999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1.6930000000000001E-3</v>
      </c>
      <c r="AG148">
        <v>9.9999999999999995E-7</v>
      </c>
      <c r="AH148" t="s">
        <v>11</v>
      </c>
      <c r="AI148">
        <v>0.99511000000000005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101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172.297809</v>
      </c>
      <c r="I149">
        <v>18.522390000000001</v>
      </c>
      <c r="J149" t="s">
        <v>3</v>
      </c>
      <c r="K149">
        <v>171.75483299999999</v>
      </c>
      <c r="L149">
        <v>12.891562</v>
      </c>
      <c r="M149" t="s">
        <v>4</v>
      </c>
      <c r="N149">
        <v>39.808773000000002</v>
      </c>
      <c r="O149">
        <v>0.418236</v>
      </c>
      <c r="P149" t="s">
        <v>5</v>
      </c>
      <c r="Q149">
        <v>1.3366400000000001</v>
      </c>
      <c r="R149">
        <v>0.28472399999999998</v>
      </c>
      <c r="S149" t="s">
        <v>6</v>
      </c>
      <c r="T149">
        <v>111.336927</v>
      </c>
      <c r="U149">
        <v>0.59140300000000001</v>
      </c>
      <c r="V149" t="s">
        <v>7</v>
      </c>
      <c r="W149">
        <v>1.83</v>
      </c>
      <c r="X149">
        <v>0.20818800000000001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1.6180000000000001E-3</v>
      </c>
      <c r="AG149">
        <v>9.9999999999999995E-7</v>
      </c>
      <c r="AH149" t="s">
        <v>11</v>
      </c>
      <c r="AI149">
        <v>0.995112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101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193.82537300000001</v>
      </c>
      <c r="I150">
        <v>23.237549000000001</v>
      </c>
      <c r="J150" t="s">
        <v>3</v>
      </c>
      <c r="K150">
        <v>193.20828399999999</v>
      </c>
      <c r="L150">
        <v>16.059051</v>
      </c>
      <c r="M150" t="s">
        <v>4</v>
      </c>
      <c r="N150">
        <v>44.785099000000002</v>
      </c>
      <c r="O150">
        <v>0.53927099999999994</v>
      </c>
      <c r="P150" t="s">
        <v>5</v>
      </c>
      <c r="Q150">
        <v>1.5073000000000001</v>
      </c>
      <c r="R150">
        <v>0.36975400000000003</v>
      </c>
      <c r="S150" t="s">
        <v>6</v>
      </c>
      <c r="T150">
        <v>125.245492</v>
      </c>
      <c r="U150">
        <v>0.65914099999999998</v>
      </c>
      <c r="V150" t="s">
        <v>7</v>
      </c>
      <c r="W150">
        <v>2.065912</v>
      </c>
      <c r="X150">
        <v>0.27546700000000002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1.585E-3</v>
      </c>
      <c r="AG150">
        <v>0</v>
      </c>
      <c r="AH150" t="s">
        <v>11</v>
      </c>
      <c r="AI150">
        <v>0.995112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101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215.50582199999999</v>
      </c>
      <c r="I151">
        <v>25.834627000000001</v>
      </c>
      <c r="J151" t="s">
        <v>3</v>
      </c>
      <c r="K151">
        <v>214.79989</v>
      </c>
      <c r="L151">
        <v>17.728539000000001</v>
      </c>
      <c r="M151" t="s">
        <v>4</v>
      </c>
      <c r="N151">
        <v>49.782418</v>
      </c>
      <c r="O151">
        <v>0.63145799999999996</v>
      </c>
      <c r="P151" t="s">
        <v>5</v>
      </c>
      <c r="Q151">
        <v>1.695524</v>
      </c>
      <c r="R151">
        <v>0.42782799999999999</v>
      </c>
      <c r="S151" t="s">
        <v>6</v>
      </c>
      <c r="T151">
        <v>139.18653499999999</v>
      </c>
      <c r="U151">
        <v>0.66489699999999996</v>
      </c>
      <c r="V151" t="s">
        <v>7</v>
      </c>
      <c r="W151">
        <v>2.325958</v>
      </c>
      <c r="X151">
        <v>0.31922099999999998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1.498E-3</v>
      </c>
      <c r="AG151">
        <v>0</v>
      </c>
      <c r="AH151" t="s">
        <v>11</v>
      </c>
      <c r="AI151">
        <v>0.995112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101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237.09738400000001</v>
      </c>
      <c r="I152">
        <v>29.243594000000002</v>
      </c>
      <c r="J152" t="s">
        <v>3</v>
      </c>
      <c r="K152">
        <v>236.2971</v>
      </c>
      <c r="L152">
        <v>20.093599999999999</v>
      </c>
      <c r="M152" t="s">
        <v>4</v>
      </c>
      <c r="N152">
        <v>54.745027999999998</v>
      </c>
      <c r="O152">
        <v>0.72136400000000001</v>
      </c>
      <c r="P152" t="s">
        <v>5</v>
      </c>
      <c r="Q152">
        <v>1.876314</v>
      </c>
      <c r="R152">
        <v>0.48628500000000002</v>
      </c>
      <c r="S152" t="s">
        <v>6</v>
      </c>
      <c r="T152">
        <v>153.10742400000001</v>
      </c>
      <c r="U152">
        <v>0.71374599999999999</v>
      </c>
      <c r="V152" t="s">
        <v>7</v>
      </c>
      <c r="W152">
        <v>2.56819</v>
      </c>
      <c r="X152">
        <v>0.35577700000000001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1.467E-3</v>
      </c>
      <c r="AG152">
        <v>0</v>
      </c>
      <c r="AH152" t="s">
        <v>11</v>
      </c>
      <c r="AI152">
        <v>0.99511400000000005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101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258.835982</v>
      </c>
      <c r="I153">
        <v>32.154913999999998</v>
      </c>
      <c r="J153" t="s">
        <v>3</v>
      </c>
      <c r="K153">
        <v>257.91401200000001</v>
      </c>
      <c r="L153">
        <v>21.913976000000002</v>
      </c>
      <c r="M153" t="s">
        <v>4</v>
      </c>
      <c r="N153">
        <v>59.742403000000003</v>
      </c>
      <c r="O153">
        <v>0.82354099999999997</v>
      </c>
      <c r="P153" t="s">
        <v>5</v>
      </c>
      <c r="Q153">
        <v>2.0735440000000001</v>
      </c>
      <c r="R153">
        <v>0.54211600000000004</v>
      </c>
      <c r="S153" t="s">
        <v>6</v>
      </c>
      <c r="T153">
        <v>167.041675</v>
      </c>
      <c r="U153">
        <v>0.75557799999999997</v>
      </c>
      <c r="V153" t="s">
        <v>7</v>
      </c>
      <c r="W153">
        <v>2.8179620000000001</v>
      </c>
      <c r="X153">
        <v>0.40073700000000001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1.402E-3</v>
      </c>
      <c r="AG153">
        <v>0</v>
      </c>
      <c r="AH153" t="s">
        <v>11</v>
      </c>
      <c r="AI153">
        <v>0.99511400000000005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101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280.48727000000002</v>
      </c>
      <c r="I154">
        <v>36.672744999999999</v>
      </c>
      <c r="J154" t="s">
        <v>3</v>
      </c>
      <c r="K154">
        <v>279.46557200000001</v>
      </c>
      <c r="L154">
        <v>24.778798999999999</v>
      </c>
      <c r="M154" t="s">
        <v>4</v>
      </c>
      <c r="N154">
        <v>64.737393999999995</v>
      </c>
      <c r="O154">
        <v>0.98168599999999995</v>
      </c>
      <c r="P154" t="s">
        <v>5</v>
      </c>
      <c r="Q154">
        <v>2.258642</v>
      </c>
      <c r="R154">
        <v>0.61859500000000001</v>
      </c>
      <c r="S154" t="s">
        <v>6</v>
      </c>
      <c r="T154">
        <v>180.96517600000001</v>
      </c>
      <c r="U154">
        <v>0.82719399999999998</v>
      </c>
      <c r="V154" t="s">
        <v>7</v>
      </c>
      <c r="W154">
        <v>3.0586220000000002</v>
      </c>
      <c r="X154">
        <v>0.459561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1.377E-3</v>
      </c>
      <c r="AG154">
        <v>0</v>
      </c>
      <c r="AH154" t="s">
        <v>11</v>
      </c>
      <c r="AI154">
        <v>0.99511499999999997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101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301.950356</v>
      </c>
      <c r="I155">
        <v>40.578249999999997</v>
      </c>
      <c r="J155" t="s">
        <v>3</v>
      </c>
      <c r="K155">
        <v>300.84681599999999</v>
      </c>
      <c r="L155">
        <v>27.09346</v>
      </c>
      <c r="M155" t="s">
        <v>4</v>
      </c>
      <c r="N155">
        <v>69.686170000000004</v>
      </c>
      <c r="O155">
        <v>1.0478940000000001</v>
      </c>
      <c r="P155" t="s">
        <v>5</v>
      </c>
      <c r="Q155">
        <v>2.4228580000000002</v>
      </c>
      <c r="R155">
        <v>0.69477599999999995</v>
      </c>
      <c r="S155" t="s">
        <v>6</v>
      </c>
      <c r="T155">
        <v>194.86691099999999</v>
      </c>
      <c r="U155">
        <v>0.89969299999999996</v>
      </c>
      <c r="V155" t="s">
        <v>7</v>
      </c>
      <c r="W155">
        <v>3.2819159999999998</v>
      </c>
      <c r="X155">
        <v>0.51759200000000005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1.315E-3</v>
      </c>
      <c r="AG155">
        <v>0</v>
      </c>
      <c r="AH155" t="s">
        <v>11</v>
      </c>
      <c r="AI155">
        <v>0.99511499999999997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101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323.45773700000001</v>
      </c>
      <c r="I156">
        <v>43.814332</v>
      </c>
      <c r="J156" t="s">
        <v>3</v>
      </c>
      <c r="K156">
        <v>322.287758</v>
      </c>
      <c r="L156">
        <v>29.01324</v>
      </c>
      <c r="M156" t="s">
        <v>4</v>
      </c>
      <c r="N156">
        <v>74.669748999999996</v>
      </c>
      <c r="O156">
        <v>1.0569170000000001</v>
      </c>
      <c r="P156" t="s">
        <v>5</v>
      </c>
      <c r="Q156">
        <v>2.581134</v>
      </c>
      <c r="R156">
        <v>0.77224199999999998</v>
      </c>
      <c r="S156" t="s">
        <v>6</v>
      </c>
      <c r="T156">
        <v>208.801378</v>
      </c>
      <c r="U156">
        <v>0.979881</v>
      </c>
      <c r="V156" t="s">
        <v>7</v>
      </c>
      <c r="W156">
        <v>3.5111599999999998</v>
      </c>
      <c r="X156">
        <v>0.57267400000000002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1.3110000000000001E-3</v>
      </c>
      <c r="AG156">
        <v>0</v>
      </c>
      <c r="AH156" t="s">
        <v>11</v>
      </c>
      <c r="AI156">
        <v>0.99511499999999997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101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345.03708999999998</v>
      </c>
      <c r="I157">
        <v>48.153846000000001</v>
      </c>
      <c r="J157" t="s">
        <v>3</v>
      </c>
      <c r="K157">
        <v>343.788433</v>
      </c>
      <c r="L157">
        <v>31.789325999999999</v>
      </c>
      <c r="M157" t="s">
        <v>4</v>
      </c>
      <c r="N157">
        <v>79.653150999999994</v>
      </c>
      <c r="O157">
        <v>1.1777880000000001</v>
      </c>
      <c r="P157" t="s">
        <v>5</v>
      </c>
      <c r="Q157">
        <v>2.7581120000000001</v>
      </c>
      <c r="R157">
        <v>0.86484799999999995</v>
      </c>
      <c r="S157" t="s">
        <v>6</v>
      </c>
      <c r="T157">
        <v>222.715632</v>
      </c>
      <c r="U157">
        <v>0.99009999999999998</v>
      </c>
      <c r="V157" t="s">
        <v>7</v>
      </c>
      <c r="W157">
        <v>3.7496309999999999</v>
      </c>
      <c r="X157">
        <v>0.63893800000000001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1.291E-3</v>
      </c>
      <c r="AG157">
        <v>0</v>
      </c>
      <c r="AH157" t="s">
        <v>11</v>
      </c>
      <c r="AI157">
        <v>0.99511499999999997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101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366.53323599999999</v>
      </c>
      <c r="I158">
        <v>54.15616</v>
      </c>
      <c r="J158" t="s">
        <v>3</v>
      </c>
      <c r="K158">
        <v>365.21408300000002</v>
      </c>
      <c r="L158">
        <v>35.546188999999998</v>
      </c>
      <c r="M158" t="s">
        <v>4</v>
      </c>
      <c r="N158">
        <v>84.624048000000002</v>
      </c>
      <c r="O158">
        <v>1.3354490000000001</v>
      </c>
      <c r="P158" t="s">
        <v>5</v>
      </c>
      <c r="Q158">
        <v>2.922784</v>
      </c>
      <c r="R158">
        <v>0.97960400000000003</v>
      </c>
      <c r="S158" t="s">
        <v>6</v>
      </c>
      <c r="T158">
        <v>236.61782500000001</v>
      </c>
      <c r="U158">
        <v>1.081037</v>
      </c>
      <c r="V158" t="s">
        <v>7</v>
      </c>
      <c r="W158">
        <v>3.9736180000000001</v>
      </c>
      <c r="X158">
        <v>0.73128199999999999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1.2849999999999999E-3</v>
      </c>
      <c r="AG158">
        <v>0</v>
      </c>
      <c r="AH158" t="s">
        <v>11</v>
      </c>
      <c r="AI158">
        <v>0.99511499999999997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101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387.949184</v>
      </c>
      <c r="I159">
        <v>59.147967000000001</v>
      </c>
      <c r="J159" t="s">
        <v>3</v>
      </c>
      <c r="K159">
        <v>386.56525900000003</v>
      </c>
      <c r="L159">
        <v>38.852479000000002</v>
      </c>
      <c r="M159" t="s">
        <v>4</v>
      </c>
      <c r="N159">
        <v>89.574084999999997</v>
      </c>
      <c r="O159">
        <v>1.411176</v>
      </c>
      <c r="P159" t="s">
        <v>5</v>
      </c>
      <c r="Q159">
        <v>3.0759859999999999</v>
      </c>
      <c r="R159">
        <v>1.0601389999999999</v>
      </c>
      <c r="S159" t="s">
        <v>6</v>
      </c>
      <c r="T159">
        <v>250.512969</v>
      </c>
      <c r="U159">
        <v>1.181951</v>
      </c>
      <c r="V159" t="s">
        <v>7</v>
      </c>
      <c r="W159">
        <v>4.1920679999999999</v>
      </c>
      <c r="X159">
        <v>0.82985100000000001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1.2800000000000001E-3</v>
      </c>
      <c r="AG159">
        <v>0</v>
      </c>
      <c r="AH159" t="s">
        <v>11</v>
      </c>
      <c r="AI159">
        <v>0.99511499999999997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101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409.44008600000001</v>
      </c>
      <c r="I160">
        <v>67.704871999999995</v>
      </c>
      <c r="J160" t="s">
        <v>3</v>
      </c>
      <c r="K160">
        <v>407.98904800000003</v>
      </c>
      <c r="L160">
        <v>44.453426</v>
      </c>
      <c r="M160" t="s">
        <v>4</v>
      </c>
      <c r="N160">
        <v>94.549305000000004</v>
      </c>
      <c r="O160">
        <v>1.6051530000000001</v>
      </c>
      <c r="P160" t="s">
        <v>5</v>
      </c>
      <c r="Q160">
        <v>3.2361580000000001</v>
      </c>
      <c r="R160">
        <v>1.212243</v>
      </c>
      <c r="S160" t="s">
        <v>6</v>
      </c>
      <c r="T160">
        <v>264.41853500000002</v>
      </c>
      <c r="U160">
        <v>1.348949</v>
      </c>
      <c r="V160" t="s">
        <v>7</v>
      </c>
      <c r="W160">
        <v>4.4158119999999998</v>
      </c>
      <c r="X160">
        <v>0.95217300000000005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1.2800000000000001E-3</v>
      </c>
      <c r="AG160">
        <v>0</v>
      </c>
      <c r="AH160" t="s">
        <v>11</v>
      </c>
      <c r="AI160">
        <v>0.99511499999999997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101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431.03290299999998</v>
      </c>
      <c r="I161">
        <v>73.419711000000007</v>
      </c>
      <c r="J161" t="s">
        <v>3</v>
      </c>
      <c r="K161">
        <v>429.49741799999998</v>
      </c>
      <c r="L161">
        <v>48.284545000000001</v>
      </c>
      <c r="M161" t="s">
        <v>4</v>
      </c>
      <c r="N161">
        <v>99.554787000000005</v>
      </c>
      <c r="O161">
        <v>1.753714</v>
      </c>
      <c r="P161" t="s">
        <v>5</v>
      </c>
      <c r="Q161">
        <v>3.4049160000000001</v>
      </c>
      <c r="R161">
        <v>1.32772</v>
      </c>
      <c r="S161" t="s">
        <v>6</v>
      </c>
      <c r="T161">
        <v>278.35632299999997</v>
      </c>
      <c r="U161">
        <v>1.4051610000000001</v>
      </c>
      <c r="V161" t="s">
        <v>7</v>
      </c>
      <c r="W161">
        <v>4.6516299999999999</v>
      </c>
      <c r="X161">
        <v>1.0235300000000001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1.2700000000000001E-3</v>
      </c>
      <c r="AG161">
        <v>0</v>
      </c>
      <c r="AH161" t="s">
        <v>11</v>
      </c>
      <c r="AI161">
        <v>0.99511499999999997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208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22.014586000000001</v>
      </c>
      <c r="I162">
        <v>3.7107070000000002</v>
      </c>
      <c r="J162" t="s">
        <v>3</v>
      </c>
      <c r="K162">
        <v>21.952314000000001</v>
      </c>
      <c r="L162">
        <v>3.2048390000000002</v>
      </c>
      <c r="M162" t="s">
        <v>4</v>
      </c>
      <c r="N162">
        <v>5.0679100000000004</v>
      </c>
      <c r="O162">
        <v>0.119036</v>
      </c>
      <c r="P162" t="s">
        <v>5</v>
      </c>
      <c r="Q162">
        <v>0.15464600000000001</v>
      </c>
      <c r="R162">
        <v>1.2168E-2</v>
      </c>
      <c r="S162" t="s">
        <v>6</v>
      </c>
      <c r="T162">
        <v>14.198964</v>
      </c>
      <c r="U162">
        <v>0.39937600000000001</v>
      </c>
      <c r="V162" t="s">
        <v>7</v>
      </c>
      <c r="W162">
        <v>0.23969199999999999</v>
      </c>
      <c r="X162">
        <v>1.3525000000000001E-2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5.3829999999999998E-3</v>
      </c>
      <c r="AG162">
        <v>1.5999999999999999E-5</v>
      </c>
      <c r="AH162" t="s">
        <v>11</v>
      </c>
      <c r="AI162">
        <v>0.99490800000000001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208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43.516174999999997</v>
      </c>
      <c r="I163">
        <v>4.5537520000000002</v>
      </c>
      <c r="J163" t="s">
        <v>3</v>
      </c>
      <c r="K163">
        <v>43.432067000000004</v>
      </c>
      <c r="L163">
        <v>3.7522769999999999</v>
      </c>
      <c r="M163" t="s">
        <v>4</v>
      </c>
      <c r="N163">
        <v>10.090479999999999</v>
      </c>
      <c r="O163">
        <v>0.29981000000000002</v>
      </c>
      <c r="P163" t="s">
        <v>5</v>
      </c>
      <c r="Q163">
        <v>0.28415400000000002</v>
      </c>
      <c r="R163">
        <v>2.3518000000000001E-2</v>
      </c>
      <c r="S163" t="s">
        <v>6</v>
      </c>
      <c r="T163">
        <v>28.234715000000001</v>
      </c>
      <c r="U163">
        <v>0.42052299999999998</v>
      </c>
      <c r="V163" t="s">
        <v>7</v>
      </c>
      <c r="W163">
        <v>0.44024600000000003</v>
      </c>
      <c r="X163">
        <v>2.3470999999999999E-2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3.9039999999999999E-3</v>
      </c>
      <c r="AG163">
        <v>1.2E-5</v>
      </c>
      <c r="AH163" t="s">
        <v>11</v>
      </c>
      <c r="AI163">
        <v>0.99505299999999997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208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65.245026999999993</v>
      </c>
      <c r="I164">
        <v>5.945729</v>
      </c>
      <c r="J164" t="s">
        <v>3</v>
      </c>
      <c r="K164">
        <v>65.098625999999996</v>
      </c>
      <c r="L164">
        <v>4.7449669999999999</v>
      </c>
      <c r="M164" t="s">
        <v>4</v>
      </c>
      <c r="N164">
        <v>15.144669</v>
      </c>
      <c r="O164">
        <v>0.55231799999999998</v>
      </c>
      <c r="P164" t="s">
        <v>5</v>
      </c>
      <c r="Q164">
        <v>0.43957600000000002</v>
      </c>
      <c r="R164">
        <v>3.9063000000000001E-2</v>
      </c>
      <c r="S164" t="s">
        <v>6</v>
      </c>
      <c r="T164">
        <v>42.304223999999998</v>
      </c>
      <c r="U164">
        <v>0.44185999999999998</v>
      </c>
      <c r="V164" t="s">
        <v>7</v>
      </c>
      <c r="W164">
        <v>0.66770600000000002</v>
      </c>
      <c r="X164">
        <v>3.8634000000000002E-2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2.8960000000000001E-3</v>
      </c>
      <c r="AG164">
        <v>6.9999999999999999E-6</v>
      </c>
      <c r="AH164" t="s">
        <v>11</v>
      </c>
      <c r="AI164">
        <v>0.99508200000000002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208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87.221545000000006</v>
      </c>
      <c r="I165">
        <v>8.9947309999999998</v>
      </c>
      <c r="J165" t="s">
        <v>3</v>
      </c>
      <c r="K165">
        <v>86.946448000000004</v>
      </c>
      <c r="L165">
        <v>6.8358730000000003</v>
      </c>
      <c r="M165" t="s">
        <v>4</v>
      </c>
      <c r="N165">
        <v>20.189243999999999</v>
      </c>
      <c r="O165">
        <v>0.94282900000000003</v>
      </c>
      <c r="P165" t="s">
        <v>5</v>
      </c>
      <c r="Q165">
        <v>0.64393199999999995</v>
      </c>
      <c r="R165">
        <v>8.5329000000000002E-2</v>
      </c>
      <c r="S165" t="s">
        <v>6</v>
      </c>
      <c r="T165">
        <v>56.400955000000003</v>
      </c>
      <c r="U165">
        <v>0.491064</v>
      </c>
      <c r="V165" t="s">
        <v>7</v>
      </c>
      <c r="W165">
        <v>0.92296999999999996</v>
      </c>
      <c r="X165">
        <v>7.8572000000000003E-2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2.5300000000000001E-3</v>
      </c>
      <c r="AG165">
        <v>5.0000000000000004E-6</v>
      </c>
      <c r="AH165" t="s">
        <v>11</v>
      </c>
      <c r="AI165">
        <v>0.99509499999999995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208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108.966964</v>
      </c>
      <c r="I166">
        <v>11.283752</v>
      </c>
      <c r="J166" t="s">
        <v>3</v>
      </c>
      <c r="K166">
        <v>108.60965299999999</v>
      </c>
      <c r="L166">
        <v>8.2786810000000006</v>
      </c>
      <c r="M166" t="s">
        <v>4</v>
      </c>
      <c r="N166">
        <v>25.181251</v>
      </c>
      <c r="O166">
        <v>1.0205299999999999</v>
      </c>
      <c r="P166" t="s">
        <v>5</v>
      </c>
      <c r="Q166">
        <v>0.82078600000000002</v>
      </c>
      <c r="R166">
        <v>0.13389699999999999</v>
      </c>
      <c r="S166" t="s">
        <v>6</v>
      </c>
      <c r="T166">
        <v>70.473248999999996</v>
      </c>
      <c r="U166">
        <v>0.52552399999999999</v>
      </c>
      <c r="V166" t="s">
        <v>7</v>
      </c>
      <c r="W166">
        <v>1.157376</v>
      </c>
      <c r="X166">
        <v>0.11380700000000001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2.062E-3</v>
      </c>
      <c r="AG166">
        <v>1.9999999999999999E-6</v>
      </c>
      <c r="AH166" t="s">
        <v>11</v>
      </c>
      <c r="AI166">
        <v>0.99510500000000002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208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130.84516099999999</v>
      </c>
      <c r="I167">
        <v>13.206443999999999</v>
      </c>
      <c r="J167" t="s">
        <v>3</v>
      </c>
      <c r="K167">
        <v>130.37374500000001</v>
      </c>
      <c r="L167">
        <v>9.5894580000000005</v>
      </c>
      <c r="M167" t="s">
        <v>4</v>
      </c>
      <c r="N167">
        <v>30.188562000000001</v>
      </c>
      <c r="O167">
        <v>1.1142289999999999</v>
      </c>
      <c r="P167" t="s">
        <v>5</v>
      </c>
      <c r="Q167">
        <v>1.0114639999999999</v>
      </c>
      <c r="R167">
        <v>0.17082600000000001</v>
      </c>
      <c r="S167" t="s">
        <v>6</v>
      </c>
      <c r="T167">
        <v>84.581232</v>
      </c>
      <c r="U167">
        <v>0.56340800000000002</v>
      </c>
      <c r="V167" t="s">
        <v>7</v>
      </c>
      <c r="W167">
        <v>1.4114979999999999</v>
      </c>
      <c r="X167">
        <v>0.14423900000000001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1.805E-3</v>
      </c>
      <c r="AG167">
        <v>1.9999999999999999E-6</v>
      </c>
      <c r="AH167" t="s">
        <v>11</v>
      </c>
      <c r="AI167">
        <v>0.99510900000000002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208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152.45300399999999</v>
      </c>
      <c r="I168">
        <v>16.265156999999999</v>
      </c>
      <c r="J168" t="s">
        <v>3</v>
      </c>
      <c r="K168">
        <v>151.912508</v>
      </c>
      <c r="L168">
        <v>11.540925</v>
      </c>
      <c r="M168" t="s">
        <v>4</v>
      </c>
      <c r="N168">
        <v>35.129620000000003</v>
      </c>
      <c r="O168">
        <v>1.1659710000000001</v>
      </c>
      <c r="P168" t="s">
        <v>5</v>
      </c>
      <c r="Q168">
        <v>1.171308</v>
      </c>
      <c r="R168">
        <v>0.23014999999999999</v>
      </c>
      <c r="S168" t="s">
        <v>6</v>
      </c>
      <c r="T168">
        <v>98.661270999999999</v>
      </c>
      <c r="U168">
        <v>0.62486399999999998</v>
      </c>
      <c r="V168" t="s">
        <v>7</v>
      </c>
      <c r="W168">
        <v>1.6370640000000001</v>
      </c>
      <c r="X168">
        <v>0.19620399999999999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1.632E-3</v>
      </c>
      <c r="AG168">
        <v>9.9999999999999995E-7</v>
      </c>
      <c r="AH168" t="s">
        <v>11</v>
      </c>
      <c r="AI168">
        <v>0.99511099999999997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208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174.165603</v>
      </c>
      <c r="I169">
        <v>18.417034000000001</v>
      </c>
      <c r="J169" t="s">
        <v>3</v>
      </c>
      <c r="K169">
        <v>173.55631199999999</v>
      </c>
      <c r="L169">
        <v>12.954527000000001</v>
      </c>
      <c r="M169" t="s">
        <v>4</v>
      </c>
      <c r="N169">
        <v>40.150512999999997</v>
      </c>
      <c r="O169">
        <v>1.3400570000000001</v>
      </c>
      <c r="P169" t="s">
        <v>5</v>
      </c>
      <c r="Q169">
        <v>1.330886</v>
      </c>
      <c r="R169">
        <v>0.27957700000000002</v>
      </c>
      <c r="S169" t="s">
        <v>6</v>
      </c>
      <c r="T169">
        <v>112.73602</v>
      </c>
      <c r="U169">
        <v>0.639042</v>
      </c>
      <c r="V169" t="s">
        <v>7</v>
      </c>
      <c r="W169">
        <v>1.8641300000000001</v>
      </c>
      <c r="X169">
        <v>0.23513700000000001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1.49E-3</v>
      </c>
      <c r="AG169">
        <v>0</v>
      </c>
      <c r="AH169" t="s">
        <v>11</v>
      </c>
      <c r="AI169">
        <v>0.995112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208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195.86189100000001</v>
      </c>
      <c r="I170">
        <v>21.787379999999999</v>
      </c>
      <c r="J170" t="s">
        <v>3</v>
      </c>
      <c r="K170">
        <v>195.17688200000001</v>
      </c>
      <c r="L170">
        <v>15.288315000000001</v>
      </c>
      <c r="M170" t="s">
        <v>4</v>
      </c>
      <c r="N170">
        <v>45.137503000000002</v>
      </c>
      <c r="O170">
        <v>1.5151209999999999</v>
      </c>
      <c r="P170" t="s">
        <v>5</v>
      </c>
      <c r="Q170">
        <v>1.4983299999999999</v>
      </c>
      <c r="R170">
        <v>0.34997699999999998</v>
      </c>
      <c r="S170" t="s">
        <v>6</v>
      </c>
      <c r="T170">
        <v>126.813635</v>
      </c>
      <c r="U170">
        <v>0.70321999999999996</v>
      </c>
      <c r="V170" t="s">
        <v>7</v>
      </c>
      <c r="W170">
        <v>2.0953400000000002</v>
      </c>
      <c r="X170">
        <v>0.30865500000000001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1.485E-3</v>
      </c>
      <c r="AG170">
        <v>0</v>
      </c>
      <c r="AH170" t="s">
        <v>11</v>
      </c>
      <c r="AI170">
        <v>0.995112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208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217.57903200000001</v>
      </c>
      <c r="I171">
        <v>25.654320999999999</v>
      </c>
      <c r="J171" t="s">
        <v>3</v>
      </c>
      <c r="K171">
        <v>216.82790499999999</v>
      </c>
      <c r="L171">
        <v>17.892406000000001</v>
      </c>
      <c r="M171" t="s">
        <v>4</v>
      </c>
      <c r="N171">
        <v>50.116867999999997</v>
      </c>
      <c r="O171">
        <v>1.7041299999999999</v>
      </c>
      <c r="P171" t="s">
        <v>5</v>
      </c>
      <c r="Q171">
        <v>1.6713420000000001</v>
      </c>
      <c r="R171">
        <v>0.42724200000000001</v>
      </c>
      <c r="S171" t="s">
        <v>6</v>
      </c>
      <c r="T171">
        <v>140.91049599999999</v>
      </c>
      <c r="U171">
        <v>0.76899600000000001</v>
      </c>
      <c r="V171" t="s">
        <v>7</v>
      </c>
      <c r="W171">
        <v>2.3324199999999999</v>
      </c>
      <c r="X171">
        <v>0.36771900000000002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1.3879999999999999E-3</v>
      </c>
      <c r="AG171">
        <v>0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208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239.15934200000001</v>
      </c>
      <c r="I172">
        <v>27.289133</v>
      </c>
      <c r="J172" t="s">
        <v>3</v>
      </c>
      <c r="K172">
        <v>238.35481799999999</v>
      </c>
      <c r="L172">
        <v>19.020976000000001</v>
      </c>
      <c r="M172" t="s">
        <v>4</v>
      </c>
      <c r="N172">
        <v>55.082864000000001</v>
      </c>
      <c r="O172">
        <v>1.8070900000000001</v>
      </c>
      <c r="P172" t="s">
        <v>5</v>
      </c>
      <c r="Q172">
        <v>1.8219639999999999</v>
      </c>
      <c r="R172">
        <v>0.44905</v>
      </c>
      <c r="S172" t="s">
        <v>6</v>
      </c>
      <c r="T172">
        <v>154.98937599999999</v>
      </c>
      <c r="U172">
        <v>0.78798699999999999</v>
      </c>
      <c r="V172" t="s">
        <v>7</v>
      </c>
      <c r="W172">
        <v>2.5611700000000002</v>
      </c>
      <c r="X172">
        <v>0.39054699999999998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1.354E-3</v>
      </c>
      <c r="AG172">
        <v>0</v>
      </c>
      <c r="AH172" t="s">
        <v>11</v>
      </c>
      <c r="AI172">
        <v>0.99511400000000005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208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260.71284700000001</v>
      </c>
      <c r="I173">
        <v>30.977499000000002</v>
      </c>
      <c r="J173" t="s">
        <v>3</v>
      </c>
      <c r="K173">
        <v>259.86580099999998</v>
      </c>
      <c r="L173">
        <v>21.355542</v>
      </c>
      <c r="M173" t="s">
        <v>4</v>
      </c>
      <c r="N173">
        <v>60.039670000000001</v>
      </c>
      <c r="O173">
        <v>1.879273</v>
      </c>
      <c r="P173" t="s">
        <v>5</v>
      </c>
      <c r="Q173">
        <v>1.966812</v>
      </c>
      <c r="R173">
        <v>0.52440699999999996</v>
      </c>
      <c r="S173" t="s">
        <v>6</v>
      </c>
      <c r="T173">
        <v>169.073815</v>
      </c>
      <c r="U173">
        <v>0.83681300000000003</v>
      </c>
      <c r="V173" t="s">
        <v>7</v>
      </c>
      <c r="W173">
        <v>2.779668</v>
      </c>
      <c r="X173">
        <v>0.44778200000000001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1.299E-3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208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282.38275299999998</v>
      </c>
      <c r="I174">
        <v>36.001992000000001</v>
      </c>
      <c r="J174" t="s">
        <v>3</v>
      </c>
      <c r="K174">
        <v>281.45941900000003</v>
      </c>
      <c r="L174">
        <v>24.665821000000001</v>
      </c>
      <c r="M174" t="s">
        <v>4</v>
      </c>
      <c r="N174">
        <v>64.978514000000004</v>
      </c>
      <c r="O174">
        <v>2.0042879999999998</v>
      </c>
      <c r="P174" t="s">
        <v>5</v>
      </c>
      <c r="Q174">
        <v>2.1373090000000001</v>
      </c>
      <c r="R174">
        <v>0.62032500000000002</v>
      </c>
      <c r="S174" t="s">
        <v>6</v>
      </c>
      <c r="T174">
        <v>183.16269</v>
      </c>
      <c r="U174">
        <v>0.91299399999999997</v>
      </c>
      <c r="V174" t="s">
        <v>7</v>
      </c>
      <c r="W174">
        <v>3.0138859999999998</v>
      </c>
      <c r="X174">
        <v>0.53045100000000001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1.2960000000000001E-3</v>
      </c>
      <c r="AG174">
        <v>0</v>
      </c>
      <c r="AH174" t="s">
        <v>11</v>
      </c>
      <c r="AI174">
        <v>0.99511499999999997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208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304.188783</v>
      </c>
      <c r="I175">
        <v>41.862054999999998</v>
      </c>
      <c r="J175" t="s">
        <v>3</v>
      </c>
      <c r="K175">
        <v>303.18070799999998</v>
      </c>
      <c r="L175">
        <v>28.570008999999999</v>
      </c>
      <c r="M175" t="s">
        <v>4</v>
      </c>
      <c r="N175">
        <v>69.976517000000001</v>
      </c>
      <c r="O175">
        <v>2.340706</v>
      </c>
      <c r="P175" t="s">
        <v>5</v>
      </c>
      <c r="Q175">
        <v>2.3150469999999999</v>
      </c>
      <c r="R175">
        <v>0.73127500000000001</v>
      </c>
      <c r="S175" t="s">
        <v>6</v>
      </c>
      <c r="T175">
        <v>197.28382199999999</v>
      </c>
      <c r="U175">
        <v>0.94828999999999997</v>
      </c>
      <c r="V175" t="s">
        <v>7</v>
      </c>
      <c r="W175">
        <v>3.2616960000000002</v>
      </c>
      <c r="X175">
        <v>0.60575400000000001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1.2930000000000001E-3</v>
      </c>
      <c r="AG175">
        <v>0</v>
      </c>
      <c r="AH175" t="s">
        <v>11</v>
      </c>
      <c r="AI175">
        <v>0.99511499999999997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208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325.78991000000002</v>
      </c>
      <c r="I176">
        <v>45.860747000000003</v>
      </c>
      <c r="J176" t="s">
        <v>3</v>
      </c>
      <c r="K176">
        <v>324.71517699999998</v>
      </c>
      <c r="L176">
        <v>31.094401000000001</v>
      </c>
      <c r="M176" t="s">
        <v>4</v>
      </c>
      <c r="N176">
        <v>74.933070999999998</v>
      </c>
      <c r="O176">
        <v>2.6118899999999998</v>
      </c>
      <c r="P176" t="s">
        <v>5</v>
      </c>
      <c r="Q176">
        <v>2.4742310000000001</v>
      </c>
      <c r="R176">
        <v>0.80503800000000003</v>
      </c>
      <c r="S176" t="s">
        <v>6</v>
      </c>
      <c r="T176">
        <v>211.34277800000001</v>
      </c>
      <c r="U176">
        <v>1.008092</v>
      </c>
      <c r="V176" t="s">
        <v>7</v>
      </c>
      <c r="W176">
        <v>3.479587</v>
      </c>
      <c r="X176">
        <v>0.66136799999999996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1.284E-3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208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347.42821900000001</v>
      </c>
      <c r="I177">
        <v>46.837024</v>
      </c>
      <c r="J177" t="s">
        <v>3</v>
      </c>
      <c r="K177">
        <v>346.28051900000003</v>
      </c>
      <c r="L177">
        <v>31.731867000000001</v>
      </c>
      <c r="M177" t="s">
        <v>4</v>
      </c>
      <c r="N177">
        <v>79.904071999999999</v>
      </c>
      <c r="O177">
        <v>2.9945539999999999</v>
      </c>
      <c r="P177" t="s">
        <v>5</v>
      </c>
      <c r="Q177">
        <v>2.6276929999999998</v>
      </c>
      <c r="R177">
        <v>0.81918999999999997</v>
      </c>
      <c r="S177" t="s">
        <v>6</v>
      </c>
      <c r="T177">
        <v>225.45082400000001</v>
      </c>
      <c r="U177">
        <v>1.0164880000000001</v>
      </c>
      <c r="V177" t="s">
        <v>7</v>
      </c>
      <c r="W177">
        <v>3.703525</v>
      </c>
      <c r="X177">
        <v>0.67069000000000001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1.2800000000000001E-3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208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369.09680700000001</v>
      </c>
      <c r="I178">
        <v>51.007497999999998</v>
      </c>
      <c r="J178" t="s">
        <v>3</v>
      </c>
      <c r="K178">
        <v>367.87302499999998</v>
      </c>
      <c r="L178">
        <v>34.394578000000003</v>
      </c>
      <c r="M178" t="s">
        <v>4</v>
      </c>
      <c r="N178">
        <v>84.866539000000003</v>
      </c>
      <c r="O178">
        <v>3.4927090000000001</v>
      </c>
      <c r="P178" t="s">
        <v>5</v>
      </c>
      <c r="Q178">
        <v>2.7912710000000001</v>
      </c>
      <c r="R178">
        <v>0.85957600000000001</v>
      </c>
      <c r="S178" t="s">
        <v>6</v>
      </c>
      <c r="T178">
        <v>239.54107999999999</v>
      </c>
      <c r="U178">
        <v>1.0561750000000001</v>
      </c>
      <c r="V178" t="s">
        <v>7</v>
      </c>
      <c r="W178">
        <v>3.9334289999999998</v>
      </c>
      <c r="X178">
        <v>0.69119900000000001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1.279E-3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208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390.80322100000001</v>
      </c>
      <c r="I179">
        <v>54.666772000000002</v>
      </c>
      <c r="J179" t="s">
        <v>3</v>
      </c>
      <c r="K179">
        <v>389.50615199999999</v>
      </c>
      <c r="L179">
        <v>36.843533999999998</v>
      </c>
      <c r="M179" t="s">
        <v>4</v>
      </c>
      <c r="N179">
        <v>89.833247</v>
      </c>
      <c r="O179">
        <v>3.7462939999999998</v>
      </c>
      <c r="P179" t="s">
        <v>5</v>
      </c>
      <c r="Q179">
        <v>2.9619390000000001</v>
      </c>
      <c r="R179">
        <v>0.91429099999999996</v>
      </c>
      <c r="S179" t="s">
        <v>6</v>
      </c>
      <c r="T179">
        <v>253.63361699999999</v>
      </c>
      <c r="U179">
        <v>1.129216</v>
      </c>
      <c r="V179" t="s">
        <v>7</v>
      </c>
      <c r="W179">
        <v>4.1684489999999998</v>
      </c>
      <c r="X179">
        <v>0.73950800000000005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1.279E-3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208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412.49273899999997</v>
      </c>
      <c r="I180">
        <v>60.752960999999999</v>
      </c>
      <c r="J180" t="s">
        <v>3</v>
      </c>
      <c r="K180">
        <v>411.14218699999998</v>
      </c>
      <c r="L180">
        <v>40.732599999999998</v>
      </c>
      <c r="M180" t="s">
        <v>4</v>
      </c>
      <c r="N180">
        <v>94.844774000000001</v>
      </c>
      <c r="O180">
        <v>4.1657320000000002</v>
      </c>
      <c r="P180" t="s">
        <v>5</v>
      </c>
      <c r="Q180">
        <v>3.1218539999999999</v>
      </c>
      <c r="R180">
        <v>1.0395840000000001</v>
      </c>
      <c r="S180" t="s">
        <v>6</v>
      </c>
      <c r="T180">
        <v>267.72846700000002</v>
      </c>
      <c r="U180">
        <v>1.215876</v>
      </c>
      <c r="V180" t="s">
        <v>7</v>
      </c>
      <c r="W180">
        <v>4.3910130000000001</v>
      </c>
      <c r="X180">
        <v>0.83440499999999995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1.276E-3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208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434.15375899999998</v>
      </c>
      <c r="I181">
        <v>67.223326999999998</v>
      </c>
      <c r="J181" t="s">
        <v>3</v>
      </c>
      <c r="K181">
        <v>432.76749100000001</v>
      </c>
      <c r="L181">
        <v>45.247086000000003</v>
      </c>
      <c r="M181" t="s">
        <v>4</v>
      </c>
      <c r="N181">
        <v>99.880937000000003</v>
      </c>
      <c r="O181">
        <v>4.7568869999999999</v>
      </c>
      <c r="P181" t="s">
        <v>5</v>
      </c>
      <c r="Q181">
        <v>3.2718120000000002</v>
      </c>
      <c r="R181">
        <v>1.1410960000000001</v>
      </c>
      <c r="S181" t="s">
        <v>6</v>
      </c>
      <c r="T181">
        <v>281.80635899999999</v>
      </c>
      <c r="U181">
        <v>1.282742</v>
      </c>
      <c r="V181" t="s">
        <v>7</v>
      </c>
      <c r="W181">
        <v>4.6050250000000004</v>
      </c>
      <c r="X181">
        <v>0.91009899999999999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1.268E-3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19.12538</v>
      </c>
      <c r="I202">
        <v>11.254580000000001</v>
      </c>
      <c r="J202" t="s">
        <v>3</v>
      </c>
      <c r="K202">
        <v>19.030251</v>
      </c>
      <c r="L202">
        <v>10.036186000000001</v>
      </c>
      <c r="M202" t="s">
        <v>4</v>
      </c>
      <c r="N202">
        <v>5.1633880000000003</v>
      </c>
      <c r="O202">
        <v>6.0463999999999997E-2</v>
      </c>
      <c r="P202" t="s">
        <v>5</v>
      </c>
      <c r="Q202">
        <v>0.167966</v>
      </c>
      <c r="R202">
        <v>1.3002E-2</v>
      </c>
      <c r="S202" t="s">
        <v>6</v>
      </c>
      <c r="T202">
        <v>10.947978000000001</v>
      </c>
      <c r="U202">
        <v>1.451214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6.2199999999999998E-3</v>
      </c>
      <c r="AG202">
        <v>1.8E-5</v>
      </c>
      <c r="AH202" t="s">
        <v>11</v>
      </c>
      <c r="AI202">
        <v>0.99492599999999998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103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37.548636000000002</v>
      </c>
      <c r="I203">
        <v>14.148388000000001</v>
      </c>
      <c r="J203" t="s">
        <v>3</v>
      </c>
      <c r="K203">
        <v>37.392139999999998</v>
      </c>
      <c r="L203">
        <v>12.157826</v>
      </c>
      <c r="M203" t="s">
        <v>4</v>
      </c>
      <c r="N203">
        <v>10.308038</v>
      </c>
      <c r="O203">
        <v>0.186472</v>
      </c>
      <c r="P203" t="s">
        <v>5</v>
      </c>
      <c r="Q203">
        <v>0.33060600000000001</v>
      </c>
      <c r="R203">
        <v>4.0673000000000001E-2</v>
      </c>
      <c r="S203" t="s">
        <v>6</v>
      </c>
      <c r="T203">
        <v>21.624212</v>
      </c>
      <c r="U203">
        <v>1.5655870000000001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4.4460000000000003E-3</v>
      </c>
      <c r="AG203">
        <v>1.2999999999999999E-5</v>
      </c>
      <c r="AH203" t="s">
        <v>11</v>
      </c>
      <c r="AI203">
        <v>0.99507699999999999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103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56.070788999999998</v>
      </c>
      <c r="I204">
        <v>16.641393000000001</v>
      </c>
      <c r="J204" t="s">
        <v>3</v>
      </c>
      <c r="K204">
        <v>55.844465</v>
      </c>
      <c r="L204">
        <v>14.077794000000001</v>
      </c>
      <c r="M204" t="s">
        <v>4</v>
      </c>
      <c r="N204">
        <v>15.485053000000001</v>
      </c>
      <c r="O204">
        <v>0.39938400000000002</v>
      </c>
      <c r="P204" t="s">
        <v>5</v>
      </c>
      <c r="Q204">
        <v>0.501502</v>
      </c>
      <c r="R204">
        <v>7.4505000000000002E-2</v>
      </c>
      <c r="S204" t="s">
        <v>6</v>
      </c>
      <c r="T204">
        <v>32.309235000000001</v>
      </c>
      <c r="U204">
        <v>1.6478699999999999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3.0230000000000001E-3</v>
      </c>
      <c r="AG204">
        <v>6.9999999999999999E-6</v>
      </c>
      <c r="AH204" t="s">
        <v>11</v>
      </c>
      <c r="AI204">
        <v>0.99509300000000001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103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74.542354000000003</v>
      </c>
      <c r="I205">
        <v>18.900040000000001</v>
      </c>
      <c r="J205" t="s">
        <v>3</v>
      </c>
      <c r="K205">
        <v>74.236615999999998</v>
      </c>
      <c r="L205">
        <v>15.773816</v>
      </c>
      <c r="M205" t="s">
        <v>4</v>
      </c>
      <c r="N205">
        <v>20.649927000000002</v>
      </c>
      <c r="O205">
        <v>0.68634700000000004</v>
      </c>
      <c r="P205" t="s">
        <v>5</v>
      </c>
      <c r="Q205">
        <v>0.66571199999999997</v>
      </c>
      <c r="R205">
        <v>0.116165</v>
      </c>
      <c r="S205" t="s">
        <v>6</v>
      </c>
      <c r="T205">
        <v>42.993107999999999</v>
      </c>
      <c r="U205">
        <v>1.6862189999999999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2.4680000000000001E-3</v>
      </c>
      <c r="AG205">
        <v>3.9999999999999998E-6</v>
      </c>
      <c r="AH205" t="s">
        <v>11</v>
      </c>
      <c r="AI205">
        <v>0.99509899999999996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103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92.984764999999996</v>
      </c>
      <c r="I206">
        <v>21.721706000000001</v>
      </c>
      <c r="J206" t="s">
        <v>3</v>
      </c>
      <c r="K206">
        <v>92.594971999999999</v>
      </c>
      <c r="L206">
        <v>17.895101</v>
      </c>
      <c r="M206" t="s">
        <v>4</v>
      </c>
      <c r="N206">
        <v>25.786608000000001</v>
      </c>
      <c r="O206">
        <v>0.88097700000000001</v>
      </c>
      <c r="P206" t="s">
        <v>5</v>
      </c>
      <c r="Q206">
        <v>0.82260200000000006</v>
      </c>
      <c r="R206">
        <v>0.16281999999999999</v>
      </c>
      <c r="S206" t="s">
        <v>6</v>
      </c>
      <c r="T206">
        <v>53.682054999999998</v>
      </c>
      <c r="U206">
        <v>1.769226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2.1810000000000002E-3</v>
      </c>
      <c r="AG206">
        <v>3.9999999999999998E-6</v>
      </c>
      <c r="AH206" t="s">
        <v>11</v>
      </c>
      <c r="AI206">
        <v>0.99510600000000005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103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111.404619</v>
      </c>
      <c r="I207">
        <v>24.388190000000002</v>
      </c>
      <c r="J207" t="s">
        <v>3</v>
      </c>
      <c r="K207">
        <v>110.939103</v>
      </c>
      <c r="L207">
        <v>19.783507</v>
      </c>
      <c r="M207" t="s">
        <v>4</v>
      </c>
      <c r="N207">
        <v>30.933876000000001</v>
      </c>
      <c r="O207">
        <v>1.2207730000000001</v>
      </c>
      <c r="P207" t="s">
        <v>5</v>
      </c>
      <c r="Q207">
        <v>0.97535799999999995</v>
      </c>
      <c r="R207">
        <v>0.220059</v>
      </c>
      <c r="S207" t="s">
        <v>6</v>
      </c>
      <c r="T207">
        <v>64.374277000000006</v>
      </c>
      <c r="U207">
        <v>1.834193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2.019E-3</v>
      </c>
      <c r="AG207">
        <v>3.0000000000000001E-6</v>
      </c>
      <c r="AH207" t="s">
        <v>11</v>
      </c>
      <c r="AI207">
        <v>0.99510699999999996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103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129.72563400000001</v>
      </c>
      <c r="I208">
        <v>27.576678000000001</v>
      </c>
      <c r="J208" t="s">
        <v>3</v>
      </c>
      <c r="K208">
        <v>129.19736800000001</v>
      </c>
      <c r="L208">
        <v>21.961428000000002</v>
      </c>
      <c r="M208" t="s">
        <v>4</v>
      </c>
      <c r="N208">
        <v>36.030281000000002</v>
      </c>
      <c r="O208">
        <v>1.555455</v>
      </c>
      <c r="P208" t="s">
        <v>5</v>
      </c>
      <c r="Q208">
        <v>1.1251880000000001</v>
      </c>
      <c r="R208">
        <v>0.28521000000000002</v>
      </c>
      <c r="S208" t="s">
        <v>6</v>
      </c>
      <c r="T208">
        <v>75.049925000000002</v>
      </c>
      <c r="U208">
        <v>1.877451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1.9009999999999999E-3</v>
      </c>
      <c r="AG208">
        <v>3.0000000000000001E-6</v>
      </c>
      <c r="AH208" t="s">
        <v>11</v>
      </c>
      <c r="AI208">
        <v>0.99510900000000002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103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148.070672</v>
      </c>
      <c r="I209">
        <v>31.902894</v>
      </c>
      <c r="J209" t="s">
        <v>3</v>
      </c>
      <c r="K209">
        <v>147.471013</v>
      </c>
      <c r="L209">
        <v>24.807717</v>
      </c>
      <c r="M209" t="s">
        <v>4</v>
      </c>
      <c r="N209">
        <v>41.130575</v>
      </c>
      <c r="O209">
        <v>1.861256</v>
      </c>
      <c r="P209" t="s">
        <v>5</v>
      </c>
      <c r="Q209">
        <v>1.2797339999999999</v>
      </c>
      <c r="R209">
        <v>0.36511700000000002</v>
      </c>
      <c r="S209" t="s">
        <v>6</v>
      </c>
      <c r="T209">
        <v>85.722830999999999</v>
      </c>
      <c r="U209">
        <v>1.940639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1.6050000000000001E-3</v>
      </c>
      <c r="AG209">
        <v>9.9999999999999995E-7</v>
      </c>
      <c r="AH209" t="s">
        <v>11</v>
      </c>
      <c r="AI209">
        <v>0.995112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103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166.44184200000001</v>
      </c>
      <c r="I210">
        <v>36.809457000000002</v>
      </c>
      <c r="J210" t="s">
        <v>3</v>
      </c>
      <c r="K210">
        <v>165.760029</v>
      </c>
      <c r="L210">
        <v>28.137682000000002</v>
      </c>
      <c r="M210" t="s">
        <v>4</v>
      </c>
      <c r="N210">
        <v>46.217948999999997</v>
      </c>
      <c r="O210">
        <v>2.1207050000000001</v>
      </c>
      <c r="P210" t="s">
        <v>5</v>
      </c>
      <c r="Q210">
        <v>1.44062</v>
      </c>
      <c r="R210">
        <v>0.44285099999999999</v>
      </c>
      <c r="S210" t="s">
        <v>6</v>
      </c>
      <c r="T210">
        <v>96.397921999999994</v>
      </c>
      <c r="U210">
        <v>2.0118360000000002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1.4660000000000001E-3</v>
      </c>
      <c r="AG210">
        <v>0</v>
      </c>
      <c r="AH210" t="s">
        <v>11</v>
      </c>
      <c r="AI210">
        <v>0.995112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103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184.87572</v>
      </c>
      <c r="I211">
        <v>43.345759000000001</v>
      </c>
      <c r="J211" t="s">
        <v>3</v>
      </c>
      <c r="K211">
        <v>184.12466800000001</v>
      </c>
      <c r="L211">
        <v>32.693224999999998</v>
      </c>
      <c r="M211" t="s">
        <v>4</v>
      </c>
      <c r="N211">
        <v>51.339407999999999</v>
      </c>
      <c r="O211">
        <v>2.5239959999999999</v>
      </c>
      <c r="P211" t="s">
        <v>5</v>
      </c>
      <c r="Q211">
        <v>1.607532</v>
      </c>
      <c r="R211">
        <v>0.53631099999999998</v>
      </c>
      <c r="S211" t="s">
        <v>6</v>
      </c>
      <c r="T211">
        <v>107.08172500000001</v>
      </c>
      <c r="U211">
        <v>2.1458930000000001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1.39E-3</v>
      </c>
      <c r="AG211">
        <v>0</v>
      </c>
      <c r="AH211" t="s">
        <v>11</v>
      </c>
      <c r="AI211">
        <v>0.99511300000000003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103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203.240025</v>
      </c>
      <c r="I212">
        <v>45.892833000000003</v>
      </c>
      <c r="J212" t="s">
        <v>3</v>
      </c>
      <c r="K212">
        <v>202.41066799999999</v>
      </c>
      <c r="L212">
        <v>34.406292999999998</v>
      </c>
      <c r="M212" t="s">
        <v>4</v>
      </c>
      <c r="N212">
        <v>56.422440999999999</v>
      </c>
      <c r="O212">
        <v>2.913627</v>
      </c>
      <c r="P212" t="s">
        <v>5</v>
      </c>
      <c r="Q212">
        <v>1.7728219999999999</v>
      </c>
      <c r="R212">
        <v>0.57074999999999998</v>
      </c>
      <c r="S212" t="s">
        <v>6</v>
      </c>
      <c r="T212">
        <v>117.74457099999999</v>
      </c>
      <c r="U212">
        <v>2.1431239999999998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1.3810000000000001E-3</v>
      </c>
      <c r="AG212">
        <v>0</v>
      </c>
      <c r="AH212" t="s">
        <v>11</v>
      </c>
      <c r="AI212">
        <v>0.99511300000000003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103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221.58873700000001</v>
      </c>
      <c r="I213">
        <v>51.963659</v>
      </c>
      <c r="J213" t="s">
        <v>3</v>
      </c>
      <c r="K213">
        <v>220.69920300000001</v>
      </c>
      <c r="L213">
        <v>38.614210999999997</v>
      </c>
      <c r="M213" t="s">
        <v>4</v>
      </c>
      <c r="N213">
        <v>61.514868999999997</v>
      </c>
      <c r="O213">
        <v>3.213759</v>
      </c>
      <c r="P213" t="s">
        <v>5</v>
      </c>
      <c r="Q213">
        <v>1.931719</v>
      </c>
      <c r="R213">
        <v>0.66366400000000003</v>
      </c>
      <c r="S213" t="s">
        <v>6</v>
      </c>
      <c r="T213">
        <v>128.42134100000001</v>
      </c>
      <c r="U213">
        <v>2.257838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1.361E-3</v>
      </c>
      <c r="AG213">
        <v>0</v>
      </c>
      <c r="AH213" t="s">
        <v>11</v>
      </c>
      <c r="AI213">
        <v>0.99511400000000005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103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240.061746</v>
      </c>
      <c r="I214">
        <v>56.924537000000001</v>
      </c>
      <c r="J214" t="s">
        <v>3</v>
      </c>
      <c r="K214">
        <v>239.10920200000001</v>
      </c>
      <c r="L214">
        <v>42.245587999999998</v>
      </c>
      <c r="M214" t="s">
        <v>4</v>
      </c>
      <c r="N214">
        <v>66.644853999999995</v>
      </c>
      <c r="O214">
        <v>3.570262</v>
      </c>
      <c r="P214" t="s">
        <v>5</v>
      </c>
      <c r="Q214">
        <v>2.1029909999999998</v>
      </c>
      <c r="R214">
        <v>0.75187000000000004</v>
      </c>
      <c r="S214" t="s">
        <v>6</v>
      </c>
      <c r="T214">
        <v>139.120732</v>
      </c>
      <c r="U214">
        <v>2.3900359999999998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1.3110000000000001E-3</v>
      </c>
      <c r="AG214">
        <v>0</v>
      </c>
      <c r="AH214" t="s">
        <v>11</v>
      </c>
      <c r="AI214">
        <v>0.99511400000000005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103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258.57898899999998</v>
      </c>
      <c r="I215">
        <v>64.518331000000003</v>
      </c>
      <c r="J215" t="s">
        <v>3</v>
      </c>
      <c r="K215">
        <v>257.54760299999998</v>
      </c>
      <c r="L215">
        <v>47.727043999999999</v>
      </c>
      <c r="M215" t="s">
        <v>4</v>
      </c>
      <c r="N215">
        <v>71.766627999999997</v>
      </c>
      <c r="O215">
        <v>4.1171939999999996</v>
      </c>
      <c r="P215" t="s">
        <v>5</v>
      </c>
      <c r="Q215">
        <v>2.2885550000000001</v>
      </c>
      <c r="R215">
        <v>0.85606300000000002</v>
      </c>
      <c r="S215" t="s">
        <v>6</v>
      </c>
      <c r="T215">
        <v>149.809574</v>
      </c>
      <c r="U215">
        <v>2.5532979999999998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1.31E-3</v>
      </c>
      <c r="AG215">
        <v>0</v>
      </c>
      <c r="AH215" t="s">
        <v>11</v>
      </c>
      <c r="AI215">
        <v>0.99511400000000005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103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277.10431599999998</v>
      </c>
      <c r="I216">
        <v>73.763841999999997</v>
      </c>
      <c r="J216" t="s">
        <v>3</v>
      </c>
      <c r="K216">
        <v>275.98352999999997</v>
      </c>
      <c r="L216">
        <v>54.036102</v>
      </c>
      <c r="M216" t="s">
        <v>4</v>
      </c>
      <c r="N216">
        <v>76.884259999999998</v>
      </c>
      <c r="O216">
        <v>4.6196729999999997</v>
      </c>
      <c r="P216" t="s">
        <v>5</v>
      </c>
      <c r="Q216">
        <v>2.4716330000000002</v>
      </c>
      <c r="R216">
        <v>1.0103359999999999</v>
      </c>
      <c r="S216" t="s">
        <v>6</v>
      </c>
      <c r="T216">
        <v>160.50960900000001</v>
      </c>
      <c r="U216">
        <v>2.705444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1.3029999999999999E-3</v>
      </c>
      <c r="AG216">
        <v>0</v>
      </c>
      <c r="AH216" t="s">
        <v>11</v>
      </c>
      <c r="AI216">
        <v>0.99511499999999997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103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295.580668</v>
      </c>
      <c r="I217">
        <v>83.294291000000001</v>
      </c>
      <c r="J217" t="s">
        <v>3</v>
      </c>
      <c r="K217">
        <v>294.38747599999999</v>
      </c>
      <c r="L217">
        <v>60.731864000000002</v>
      </c>
      <c r="M217" t="s">
        <v>4</v>
      </c>
      <c r="N217">
        <v>82.005213999999995</v>
      </c>
      <c r="O217">
        <v>5.2453659999999998</v>
      </c>
      <c r="P217" t="s">
        <v>5</v>
      </c>
      <c r="Q217">
        <v>2.6459459999999999</v>
      </c>
      <c r="R217">
        <v>1.135489</v>
      </c>
      <c r="S217" t="s">
        <v>6</v>
      </c>
      <c r="T217">
        <v>171.200209</v>
      </c>
      <c r="U217">
        <v>2.9269349999999998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1.3029999999999999E-3</v>
      </c>
      <c r="AG217">
        <v>0</v>
      </c>
      <c r="AH217" t="s">
        <v>11</v>
      </c>
      <c r="AI217">
        <v>0.99511499999999997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103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314.04642100000001</v>
      </c>
      <c r="I218">
        <v>92.277405000000002</v>
      </c>
      <c r="J218" t="s">
        <v>3</v>
      </c>
      <c r="K218">
        <v>312.77185300000002</v>
      </c>
      <c r="L218">
        <v>67.096836999999994</v>
      </c>
      <c r="M218" t="s">
        <v>4</v>
      </c>
      <c r="N218">
        <v>87.126638</v>
      </c>
      <c r="O218">
        <v>5.8538329999999998</v>
      </c>
      <c r="P218" t="s">
        <v>5</v>
      </c>
      <c r="Q218">
        <v>2.8136060000000001</v>
      </c>
      <c r="R218">
        <v>1.2343</v>
      </c>
      <c r="S218" t="s">
        <v>6</v>
      </c>
      <c r="T218">
        <v>181.89532199999999</v>
      </c>
      <c r="U218">
        <v>3.1280570000000001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1.291E-3</v>
      </c>
      <c r="AG218">
        <v>0</v>
      </c>
      <c r="AH218" t="s">
        <v>11</v>
      </c>
      <c r="AI218">
        <v>0.99511499999999997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103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332.45088700000002</v>
      </c>
      <c r="I219">
        <v>102.686324</v>
      </c>
      <c r="J219" t="s">
        <v>3</v>
      </c>
      <c r="K219">
        <v>331.10207300000002</v>
      </c>
      <c r="L219">
        <v>74.335901000000007</v>
      </c>
      <c r="M219" t="s">
        <v>4</v>
      </c>
      <c r="N219">
        <v>92.241608999999997</v>
      </c>
      <c r="O219">
        <v>6.5876109999999999</v>
      </c>
      <c r="P219" t="s">
        <v>5</v>
      </c>
      <c r="Q219">
        <v>2.9757319999999998</v>
      </c>
      <c r="R219">
        <v>1.3724989999999999</v>
      </c>
      <c r="S219" t="s">
        <v>6</v>
      </c>
      <c r="T219">
        <v>192.57250500000001</v>
      </c>
      <c r="U219">
        <v>3.3006519999999999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1.289E-3</v>
      </c>
      <c r="AG219">
        <v>0</v>
      </c>
      <c r="AH219" t="s">
        <v>11</v>
      </c>
      <c r="AI219">
        <v>0.99511499999999997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103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350.86553600000002</v>
      </c>
      <c r="I220">
        <v>109.64653800000001</v>
      </c>
      <c r="J220" t="s">
        <v>3</v>
      </c>
      <c r="K220">
        <v>349.44511499999999</v>
      </c>
      <c r="L220">
        <v>78.742749000000003</v>
      </c>
      <c r="M220" t="s">
        <v>4</v>
      </c>
      <c r="N220">
        <v>97.354032000000004</v>
      </c>
      <c r="O220">
        <v>7.2234109999999996</v>
      </c>
      <c r="P220" t="s">
        <v>5</v>
      </c>
      <c r="Q220">
        <v>3.1363639999999999</v>
      </c>
      <c r="R220">
        <v>1.53898</v>
      </c>
      <c r="S220" t="s">
        <v>6</v>
      </c>
      <c r="T220">
        <v>203.26671899999999</v>
      </c>
      <c r="U220">
        <v>3.3208160000000002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1.2880000000000001E-3</v>
      </c>
      <c r="AG220">
        <v>0</v>
      </c>
      <c r="AH220" t="s">
        <v>11</v>
      </c>
      <c r="AI220">
        <v>0.99511499999999997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103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369.22769199999999</v>
      </c>
      <c r="I221">
        <v>118.495946</v>
      </c>
      <c r="J221" t="s">
        <v>3</v>
      </c>
      <c r="K221">
        <v>367.73703</v>
      </c>
      <c r="L221">
        <v>84.671377000000007</v>
      </c>
      <c r="M221" t="s">
        <v>4</v>
      </c>
      <c r="N221">
        <v>102.45780000000001</v>
      </c>
      <c r="O221">
        <v>7.8287519999999997</v>
      </c>
      <c r="P221" t="s">
        <v>5</v>
      </c>
      <c r="Q221">
        <v>3.295137</v>
      </c>
      <c r="R221">
        <v>1.7017899999999999</v>
      </c>
      <c r="S221" t="s">
        <v>6</v>
      </c>
      <c r="T221">
        <v>213.93210999999999</v>
      </c>
      <c r="U221">
        <v>3.4616899999999999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1.2830000000000001E-3</v>
      </c>
      <c r="AG221">
        <v>0</v>
      </c>
      <c r="AH221" t="s">
        <v>11</v>
      </c>
      <c r="AI221">
        <v>0.99511499999999997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104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191.24941200000001</v>
      </c>
      <c r="I222">
        <v>251.50934899999999</v>
      </c>
      <c r="J222" t="s">
        <v>3</v>
      </c>
      <c r="K222">
        <v>187.072574</v>
      </c>
      <c r="L222">
        <v>234.09875400000001</v>
      </c>
      <c r="M222" t="s">
        <v>4</v>
      </c>
      <c r="N222">
        <v>90.460076000000001</v>
      </c>
      <c r="O222">
        <v>168.51846800000001</v>
      </c>
      <c r="P222" t="s">
        <v>5</v>
      </c>
      <c r="Q222">
        <v>75.616692999999998</v>
      </c>
      <c r="R222">
        <v>11.57615</v>
      </c>
      <c r="S222" t="s">
        <v>6</v>
      </c>
      <c r="T222">
        <v>186.09805600000001</v>
      </c>
      <c r="U222">
        <v>233.36181199999999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5.7949999999999998E-3</v>
      </c>
      <c r="AG222">
        <v>1.7E-5</v>
      </c>
      <c r="AH222" t="s">
        <v>11</v>
      </c>
      <c r="AI222">
        <v>0.99487300000000001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104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381.90594399999998</v>
      </c>
      <c r="I223">
        <v>1107.4889149999999</v>
      </c>
      <c r="J223" t="s">
        <v>3</v>
      </c>
      <c r="K223">
        <v>373.50437699999998</v>
      </c>
      <c r="L223">
        <v>1025.2530630000001</v>
      </c>
      <c r="M223" t="s">
        <v>4</v>
      </c>
      <c r="N223">
        <v>181.96187</v>
      </c>
      <c r="O223">
        <v>804.82262200000002</v>
      </c>
      <c r="P223" t="s">
        <v>5</v>
      </c>
      <c r="Q223">
        <v>150.42368300000001</v>
      </c>
      <c r="R223">
        <v>29.938476999999999</v>
      </c>
      <c r="S223" t="s">
        <v>6</v>
      </c>
      <c r="T223">
        <v>371.59238599999998</v>
      </c>
      <c r="U223">
        <v>1021.913564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3.9589999999999998E-3</v>
      </c>
      <c r="AG223">
        <v>1.2E-5</v>
      </c>
      <c r="AH223" t="s">
        <v>11</v>
      </c>
      <c r="AI223">
        <v>0.995031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104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565.04136000000005</v>
      </c>
      <c r="I224">
        <v>1608.003721</v>
      </c>
      <c r="J224" t="s">
        <v>3</v>
      </c>
      <c r="K224">
        <v>552.71187699999996</v>
      </c>
      <c r="L224">
        <v>1489.6529390000001</v>
      </c>
      <c r="M224" t="s">
        <v>4</v>
      </c>
      <c r="N224">
        <v>266.94039800000002</v>
      </c>
      <c r="O224">
        <v>1145.358463</v>
      </c>
      <c r="P224" t="s">
        <v>5</v>
      </c>
      <c r="Q224">
        <v>225.36139700000001</v>
      </c>
      <c r="R224">
        <v>66.641219000000007</v>
      </c>
      <c r="S224" t="s">
        <v>6</v>
      </c>
      <c r="T224">
        <v>549.875134</v>
      </c>
      <c r="U224">
        <v>1482.183698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2.9659999999999999E-3</v>
      </c>
      <c r="AG224">
        <v>6.9999999999999999E-6</v>
      </c>
      <c r="AH224" t="s">
        <v>11</v>
      </c>
      <c r="AI224">
        <v>0.99509199999999998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104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746.45220200000006</v>
      </c>
      <c r="I225">
        <v>2076.150267</v>
      </c>
      <c r="J225" t="s">
        <v>3</v>
      </c>
      <c r="K225">
        <v>730.28933199999994</v>
      </c>
      <c r="L225">
        <v>1926.5795370000001</v>
      </c>
      <c r="M225" t="s">
        <v>4</v>
      </c>
      <c r="N225">
        <v>349.88628799999998</v>
      </c>
      <c r="O225">
        <v>1414.6011779999999</v>
      </c>
      <c r="P225" t="s">
        <v>5</v>
      </c>
      <c r="Q225">
        <v>300.11687799999999</v>
      </c>
      <c r="R225">
        <v>103.323662</v>
      </c>
      <c r="S225" t="s">
        <v>6</v>
      </c>
      <c r="T225">
        <v>726.54564600000003</v>
      </c>
      <c r="U225">
        <v>1916.719752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2.3770000000000002E-3</v>
      </c>
      <c r="AG225">
        <v>3.9999999999999998E-6</v>
      </c>
      <c r="AH225" t="s">
        <v>11</v>
      </c>
      <c r="AI225">
        <v>0.99509899999999996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104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927.11584600000003</v>
      </c>
      <c r="I226">
        <v>2601.5718729999999</v>
      </c>
      <c r="J226" t="s">
        <v>3</v>
      </c>
      <c r="K226">
        <v>907.137968</v>
      </c>
      <c r="L226">
        <v>2418.6826769999998</v>
      </c>
      <c r="M226" t="s">
        <v>4</v>
      </c>
      <c r="N226">
        <v>432.39522599999998</v>
      </c>
      <c r="O226">
        <v>1687.4073169999999</v>
      </c>
      <c r="P226" t="s">
        <v>5</v>
      </c>
      <c r="Q226">
        <v>375.061464</v>
      </c>
      <c r="R226">
        <v>166.933164</v>
      </c>
      <c r="S226" t="s">
        <v>6</v>
      </c>
      <c r="T226">
        <v>902.46422099999995</v>
      </c>
      <c r="U226">
        <v>2404.3045769999999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2.0430000000000001E-3</v>
      </c>
      <c r="AG226">
        <v>1.9999999999999999E-6</v>
      </c>
      <c r="AH226" t="s">
        <v>11</v>
      </c>
      <c r="AI226">
        <v>0.99510699999999996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104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1107.3185060000001</v>
      </c>
      <c r="I227">
        <v>3249.4013629999999</v>
      </c>
      <c r="J227" t="s">
        <v>3</v>
      </c>
      <c r="K227">
        <v>1083.541549</v>
      </c>
      <c r="L227">
        <v>3026.9344630000001</v>
      </c>
      <c r="M227" t="s">
        <v>4</v>
      </c>
      <c r="N227">
        <v>514.50321699999995</v>
      </c>
      <c r="O227">
        <v>2019.084374</v>
      </c>
      <c r="P227" t="s">
        <v>5</v>
      </c>
      <c r="Q227">
        <v>449.86949299999998</v>
      </c>
      <c r="R227">
        <v>230.561711</v>
      </c>
      <c r="S227" t="s">
        <v>6</v>
      </c>
      <c r="T227">
        <v>1077.9228639999999</v>
      </c>
      <c r="U227">
        <v>3007.4779709999998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1.7279999999999999E-3</v>
      </c>
      <c r="AG227">
        <v>9.9999999999999995E-7</v>
      </c>
      <c r="AH227" t="s">
        <v>11</v>
      </c>
      <c r="AI227">
        <v>0.99510900000000002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104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1288.005234</v>
      </c>
      <c r="I228">
        <v>4051.1278320000001</v>
      </c>
      <c r="J228" t="s">
        <v>3</v>
      </c>
      <c r="K228">
        <v>1260.410858</v>
      </c>
      <c r="L228">
        <v>3778.058927</v>
      </c>
      <c r="M228" t="s">
        <v>4</v>
      </c>
      <c r="N228">
        <v>597.21268699999996</v>
      </c>
      <c r="O228">
        <v>2453.957633</v>
      </c>
      <c r="P228" t="s">
        <v>5</v>
      </c>
      <c r="Q228">
        <v>524.36512900000002</v>
      </c>
      <c r="R228">
        <v>307.52620999999999</v>
      </c>
      <c r="S228" t="s">
        <v>6</v>
      </c>
      <c r="T228">
        <v>1253.876055</v>
      </c>
      <c r="U228">
        <v>3754.883867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1.601E-3</v>
      </c>
      <c r="AG228">
        <v>9.9999999999999995E-7</v>
      </c>
      <c r="AH228" t="s">
        <v>11</v>
      </c>
      <c r="AI228">
        <v>0.99511099999999997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104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1468.442644</v>
      </c>
      <c r="I229">
        <v>4929.0574559999995</v>
      </c>
      <c r="J229" t="s">
        <v>3</v>
      </c>
      <c r="K229">
        <v>1437.0491480000001</v>
      </c>
      <c r="L229">
        <v>4601.1216530000002</v>
      </c>
      <c r="M229" t="s">
        <v>4</v>
      </c>
      <c r="N229">
        <v>679.43891499999995</v>
      </c>
      <c r="O229">
        <v>2929.772551</v>
      </c>
      <c r="P229" t="s">
        <v>5</v>
      </c>
      <c r="Q229">
        <v>599.04143299999998</v>
      </c>
      <c r="R229">
        <v>397.78909800000002</v>
      </c>
      <c r="S229" t="s">
        <v>6</v>
      </c>
      <c r="T229">
        <v>1429.612112</v>
      </c>
      <c r="U229">
        <v>4577.0965219999998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1.5510000000000001E-3</v>
      </c>
      <c r="AG229">
        <v>0</v>
      </c>
      <c r="AH229" t="s">
        <v>11</v>
      </c>
      <c r="AI229">
        <v>0.99511099999999997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104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1648.2473930000001</v>
      </c>
      <c r="I230">
        <v>5825.32827</v>
      </c>
      <c r="J230" t="s">
        <v>3</v>
      </c>
      <c r="K230">
        <v>1613.063625</v>
      </c>
      <c r="L230">
        <v>5440.186616</v>
      </c>
      <c r="M230" t="s">
        <v>4</v>
      </c>
      <c r="N230">
        <v>761.50090999999998</v>
      </c>
      <c r="O230">
        <v>3407.8757420000002</v>
      </c>
      <c r="P230" t="s">
        <v>5</v>
      </c>
      <c r="Q230">
        <v>673.53510900000003</v>
      </c>
      <c r="R230">
        <v>490.37312600000001</v>
      </c>
      <c r="S230" t="s">
        <v>6</v>
      </c>
      <c r="T230">
        <v>1604.7072000000001</v>
      </c>
      <c r="U230">
        <v>5407.2682329999998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1.5410000000000001E-3</v>
      </c>
      <c r="AG230">
        <v>0</v>
      </c>
      <c r="AH230" t="s">
        <v>11</v>
      </c>
      <c r="AI230">
        <v>0.99511300000000003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104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1827.725459</v>
      </c>
      <c r="I231">
        <v>6779.86769</v>
      </c>
      <c r="J231" t="s">
        <v>3</v>
      </c>
      <c r="K231">
        <v>1788.749478</v>
      </c>
      <c r="L231">
        <v>6331.8423750000002</v>
      </c>
      <c r="M231" t="s">
        <v>4</v>
      </c>
      <c r="N231">
        <v>843.50346200000001</v>
      </c>
      <c r="O231">
        <v>3967.0441740000001</v>
      </c>
      <c r="P231" t="s">
        <v>5</v>
      </c>
      <c r="Q231">
        <v>747.91813000000002</v>
      </c>
      <c r="R231">
        <v>571.58828500000004</v>
      </c>
      <c r="S231" t="s">
        <v>6</v>
      </c>
      <c r="T231">
        <v>1779.474438</v>
      </c>
      <c r="U231">
        <v>6292.0139790000003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1.423E-3</v>
      </c>
      <c r="AG231">
        <v>0</v>
      </c>
      <c r="AH231" t="s">
        <v>11</v>
      </c>
      <c r="AI231">
        <v>0.99511400000000005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104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2007.378958</v>
      </c>
      <c r="I232">
        <v>7687.1556460000002</v>
      </c>
      <c r="J232" t="s">
        <v>3</v>
      </c>
      <c r="K232">
        <v>1964.611367</v>
      </c>
      <c r="L232">
        <v>7172.6138559999999</v>
      </c>
      <c r="M232" t="s">
        <v>4</v>
      </c>
      <c r="N232">
        <v>925.47929699999997</v>
      </c>
      <c r="O232">
        <v>4579.7853180000002</v>
      </c>
      <c r="P232" t="s">
        <v>5</v>
      </c>
      <c r="Q232">
        <v>822.24561900000003</v>
      </c>
      <c r="R232">
        <v>597.82818099999997</v>
      </c>
      <c r="S232" t="s">
        <v>6</v>
      </c>
      <c r="T232">
        <v>1954.420325</v>
      </c>
      <c r="U232">
        <v>7129.2638109999998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1.374E-3</v>
      </c>
      <c r="AG232">
        <v>0</v>
      </c>
      <c r="AH232" t="s">
        <v>11</v>
      </c>
      <c r="AI232">
        <v>0.99511400000000005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104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2187.0287109999999</v>
      </c>
      <c r="I233">
        <v>8574.7233410000008</v>
      </c>
      <c r="J233" t="s">
        <v>3</v>
      </c>
      <c r="K233">
        <v>2140.4846870000001</v>
      </c>
      <c r="L233">
        <v>7999.490965</v>
      </c>
      <c r="M233" t="s">
        <v>4</v>
      </c>
      <c r="N233">
        <v>1007.22199</v>
      </c>
      <c r="O233">
        <v>5147.2359260000003</v>
      </c>
      <c r="P233" t="s">
        <v>5</v>
      </c>
      <c r="Q233">
        <v>896.58862799999997</v>
      </c>
      <c r="R233">
        <v>687.88543500000003</v>
      </c>
      <c r="S233" t="s">
        <v>6</v>
      </c>
      <c r="T233">
        <v>2129.3742040000002</v>
      </c>
      <c r="U233">
        <v>7950.8076950000004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1.3649999999999999E-3</v>
      </c>
      <c r="AG233">
        <v>0</v>
      </c>
      <c r="AH233" t="s">
        <v>11</v>
      </c>
      <c r="AI233">
        <v>0.99511400000000005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104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2366.6566240000002</v>
      </c>
      <c r="I234">
        <v>9568.7384220000004</v>
      </c>
      <c r="J234" t="s">
        <v>3</v>
      </c>
      <c r="K234">
        <v>2316.3343239999999</v>
      </c>
      <c r="L234">
        <v>8924.9680939999998</v>
      </c>
      <c r="M234" t="s">
        <v>4</v>
      </c>
      <c r="N234">
        <v>1088.977275</v>
      </c>
      <c r="O234">
        <v>5803.9667060000002</v>
      </c>
      <c r="P234" t="s">
        <v>5</v>
      </c>
      <c r="Q234">
        <v>970.92202099999997</v>
      </c>
      <c r="R234">
        <v>768.22516800000005</v>
      </c>
      <c r="S234" t="s">
        <v>6</v>
      </c>
      <c r="T234">
        <v>2304.3039210000002</v>
      </c>
      <c r="U234">
        <v>8872.2109519999995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1.3550000000000001E-3</v>
      </c>
      <c r="AG234">
        <v>0</v>
      </c>
      <c r="AH234" t="s">
        <v>11</v>
      </c>
      <c r="AI234">
        <v>0.99511499999999997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104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2546.4889109999999</v>
      </c>
      <c r="I235">
        <v>10634.987673</v>
      </c>
      <c r="J235" t="s">
        <v>3</v>
      </c>
      <c r="K235">
        <v>2492.370864</v>
      </c>
      <c r="L235">
        <v>9928.762686</v>
      </c>
      <c r="M235" t="s">
        <v>4</v>
      </c>
      <c r="N235">
        <v>1171.192063</v>
      </c>
      <c r="O235">
        <v>6318.4555899999996</v>
      </c>
      <c r="P235" t="s">
        <v>5</v>
      </c>
      <c r="Q235">
        <v>1045.4623999999999</v>
      </c>
      <c r="R235">
        <v>923.21139300000004</v>
      </c>
      <c r="S235" t="s">
        <v>6</v>
      </c>
      <c r="T235">
        <v>2479.425217</v>
      </c>
      <c r="U235">
        <v>9874.9035019999992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1.297E-3</v>
      </c>
      <c r="AG235">
        <v>0</v>
      </c>
      <c r="AH235" t="s">
        <v>11</v>
      </c>
      <c r="AI235">
        <v>0.99511499999999997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104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2726.555112</v>
      </c>
      <c r="I236">
        <v>11268.123573999999</v>
      </c>
      <c r="J236" t="s">
        <v>3</v>
      </c>
      <c r="K236">
        <v>2668.6331839999998</v>
      </c>
      <c r="L236">
        <v>10520.693683</v>
      </c>
      <c r="M236" t="s">
        <v>4</v>
      </c>
      <c r="N236">
        <v>1253.510266</v>
      </c>
      <c r="O236">
        <v>6655.2239639999998</v>
      </c>
      <c r="P236" t="s">
        <v>5</v>
      </c>
      <c r="Q236">
        <v>1119.8623439999999</v>
      </c>
      <c r="R236">
        <v>948.41446900000005</v>
      </c>
      <c r="S236" t="s">
        <v>6</v>
      </c>
      <c r="T236">
        <v>2654.7788569999998</v>
      </c>
      <c r="U236">
        <v>10468.236070000001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1.2960000000000001E-3</v>
      </c>
      <c r="AG236">
        <v>0</v>
      </c>
      <c r="AH236" t="s">
        <v>11</v>
      </c>
      <c r="AI236">
        <v>0.99511499999999997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104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2906.5253029999999</v>
      </c>
      <c r="I237">
        <v>11582.768835999999</v>
      </c>
      <c r="J237" t="s">
        <v>3</v>
      </c>
      <c r="K237">
        <v>2844.8010159999999</v>
      </c>
      <c r="L237">
        <v>10814.78463</v>
      </c>
      <c r="M237" t="s">
        <v>4</v>
      </c>
      <c r="N237">
        <v>1335.8697159999999</v>
      </c>
      <c r="O237">
        <v>6812.4307259999996</v>
      </c>
      <c r="P237" t="s">
        <v>5</v>
      </c>
      <c r="Q237">
        <v>1194.2957469999999</v>
      </c>
      <c r="R237">
        <v>952.70403899999997</v>
      </c>
      <c r="S237" t="s">
        <v>6</v>
      </c>
      <c r="T237">
        <v>2830.0532520000002</v>
      </c>
      <c r="U237">
        <v>10756.315698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1.294E-3</v>
      </c>
      <c r="AG237">
        <v>0</v>
      </c>
      <c r="AH237" t="s">
        <v>11</v>
      </c>
      <c r="AI237">
        <v>0.99511499999999997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104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3086.280479</v>
      </c>
      <c r="I238">
        <v>11836.259413</v>
      </c>
      <c r="J238" t="s">
        <v>3</v>
      </c>
      <c r="K238">
        <v>3020.7673880000002</v>
      </c>
      <c r="L238">
        <v>11052.871346</v>
      </c>
      <c r="M238" t="s">
        <v>4</v>
      </c>
      <c r="N238">
        <v>1417.869109</v>
      </c>
      <c r="O238">
        <v>6931.0078400000002</v>
      </c>
      <c r="P238" t="s">
        <v>5</v>
      </c>
      <c r="Q238">
        <v>1268.6591410000001</v>
      </c>
      <c r="R238">
        <v>973.51460499999996</v>
      </c>
      <c r="S238" t="s">
        <v>6</v>
      </c>
      <c r="T238">
        <v>3005.0747710000001</v>
      </c>
      <c r="U238">
        <v>10990.933852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1.292E-3</v>
      </c>
      <c r="AG238">
        <v>0</v>
      </c>
      <c r="AH238" t="s">
        <v>11</v>
      </c>
      <c r="AI238">
        <v>0.99511499999999997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104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3266.3374610000001</v>
      </c>
      <c r="I239">
        <v>12016.062096</v>
      </c>
      <c r="J239" t="s">
        <v>3</v>
      </c>
      <c r="K239">
        <v>3197.017754</v>
      </c>
      <c r="L239">
        <v>11223.633742</v>
      </c>
      <c r="M239" t="s">
        <v>4</v>
      </c>
      <c r="N239">
        <v>1500.253213</v>
      </c>
      <c r="O239">
        <v>6974.1359940000002</v>
      </c>
      <c r="P239" t="s">
        <v>5</v>
      </c>
      <c r="Q239">
        <v>1342.8824540000001</v>
      </c>
      <c r="R239">
        <v>980.88356999999996</v>
      </c>
      <c r="S239" t="s">
        <v>6</v>
      </c>
      <c r="T239">
        <v>3180.4378219999999</v>
      </c>
      <c r="U239">
        <v>11160.674469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1.2899999999999999E-3</v>
      </c>
      <c r="AG239">
        <v>0</v>
      </c>
      <c r="AH239" t="s">
        <v>11</v>
      </c>
      <c r="AI239">
        <v>0.99511499999999997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104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3446.3939209999999</v>
      </c>
      <c r="I240">
        <v>12067.118477</v>
      </c>
      <c r="J240" t="s">
        <v>3</v>
      </c>
      <c r="K240">
        <v>3373.2694729999998</v>
      </c>
      <c r="L240">
        <v>11269.278152000001</v>
      </c>
      <c r="M240" t="s">
        <v>4</v>
      </c>
      <c r="N240">
        <v>1582.553152</v>
      </c>
      <c r="O240">
        <v>7041.91651</v>
      </c>
      <c r="P240" t="s">
        <v>5</v>
      </c>
      <c r="Q240">
        <v>1417.3806569999999</v>
      </c>
      <c r="R240">
        <v>981.06823199999997</v>
      </c>
      <c r="S240" t="s">
        <v>6</v>
      </c>
      <c r="T240">
        <v>3355.7692189999998</v>
      </c>
      <c r="U240">
        <v>11206.987331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1.286E-3</v>
      </c>
      <c r="AG240">
        <v>0</v>
      </c>
      <c r="AH240" t="s">
        <v>11</v>
      </c>
      <c r="AI240">
        <v>0.99511499999999997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104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3626.7411430000002</v>
      </c>
      <c r="I241">
        <v>12435.426631</v>
      </c>
      <c r="J241" t="s">
        <v>3</v>
      </c>
      <c r="K241">
        <v>3549.8066650000001</v>
      </c>
      <c r="L241">
        <v>11617.370686</v>
      </c>
      <c r="M241" t="s">
        <v>4</v>
      </c>
      <c r="N241">
        <v>1664.9518410000001</v>
      </c>
      <c r="O241">
        <v>7159.4040320000004</v>
      </c>
      <c r="P241" t="s">
        <v>5</v>
      </c>
      <c r="Q241">
        <v>1492.0029320000001</v>
      </c>
      <c r="R241">
        <v>1016.220046</v>
      </c>
      <c r="S241" t="s">
        <v>6</v>
      </c>
      <c r="T241">
        <v>3531.3432130000001</v>
      </c>
      <c r="U241">
        <v>11549.726563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1.2689999999999999E-3</v>
      </c>
      <c r="AG241">
        <v>0</v>
      </c>
      <c r="AH241" t="s">
        <v>11</v>
      </c>
      <c r="AI241">
        <v>0.99511499999999997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92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92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92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92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92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92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92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92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92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92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92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92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92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92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92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92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92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92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92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92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24.488361999999999</v>
      </c>
      <c r="I262">
        <v>1.5605579999999999</v>
      </c>
      <c r="J262" t="s">
        <v>3</v>
      </c>
      <c r="K262">
        <v>12.545111</v>
      </c>
      <c r="L262">
        <v>0.403696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48.727620000000002</v>
      </c>
      <c r="I263">
        <v>1.5454079999999999</v>
      </c>
      <c r="J263" t="s">
        <v>3</v>
      </c>
      <c r="K263">
        <v>24.930261000000002</v>
      </c>
      <c r="L263">
        <v>0.40352700000000002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72.962250999999995</v>
      </c>
      <c r="I264">
        <v>1.5322750000000001</v>
      </c>
      <c r="J264" t="s">
        <v>3</v>
      </c>
      <c r="K264">
        <v>37.31091</v>
      </c>
      <c r="L264">
        <v>0.40450799999999998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97.200867000000002</v>
      </c>
      <c r="I265">
        <v>1.521887</v>
      </c>
      <c r="J265" t="s">
        <v>3</v>
      </c>
      <c r="K265">
        <v>49.694007999999997</v>
      </c>
      <c r="L265">
        <v>0.40315200000000001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121.441788</v>
      </c>
      <c r="I266">
        <v>1.5078689999999999</v>
      </c>
      <c r="J266" t="s">
        <v>3</v>
      </c>
      <c r="K266">
        <v>62.077165999999998</v>
      </c>
      <c r="L266">
        <v>0.40343699999999999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145.672056</v>
      </c>
      <c r="I267">
        <v>1.499622</v>
      </c>
      <c r="J267" t="s">
        <v>3</v>
      </c>
      <c r="K267">
        <v>74.451964000000004</v>
      </c>
      <c r="L267">
        <v>0.403389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169.92305899999999</v>
      </c>
      <c r="I268">
        <v>1.5543469999999999</v>
      </c>
      <c r="J268" t="s">
        <v>3</v>
      </c>
      <c r="K268">
        <v>86.841561999999996</v>
      </c>
      <c r="L268">
        <v>0.43724800000000003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194.16315700000001</v>
      </c>
      <c r="I269">
        <v>1.6202810000000001</v>
      </c>
      <c r="J269" t="s">
        <v>3</v>
      </c>
      <c r="K269">
        <v>99.230329999999995</v>
      </c>
      <c r="L269">
        <v>0.46201100000000001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218.40475900000001</v>
      </c>
      <c r="I270">
        <v>1.6583429999999999</v>
      </c>
      <c r="J270" t="s">
        <v>3</v>
      </c>
      <c r="K270">
        <v>111.61350400000001</v>
      </c>
      <c r="L270">
        <v>0.492674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242.64347000000001</v>
      </c>
      <c r="I271">
        <v>1.665583</v>
      </c>
      <c r="J271" t="s">
        <v>3</v>
      </c>
      <c r="K271">
        <v>123.996055</v>
      </c>
      <c r="L271">
        <v>0.48767700000000003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266.89312200000001</v>
      </c>
      <c r="I272">
        <v>1.7019059999999999</v>
      </c>
      <c r="J272" t="s">
        <v>3</v>
      </c>
      <c r="K272">
        <v>136.379289</v>
      </c>
      <c r="L272">
        <v>0.48791299999999999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291.13993699999997</v>
      </c>
      <c r="I273">
        <v>1.704237</v>
      </c>
      <c r="J273" t="s">
        <v>3</v>
      </c>
      <c r="K273">
        <v>148.76398900000001</v>
      </c>
      <c r="L273">
        <v>0.49312299999999998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315.386258</v>
      </c>
      <c r="I274">
        <v>1.7057929999999999</v>
      </c>
      <c r="J274" t="s">
        <v>3</v>
      </c>
      <c r="K274">
        <v>161.14148499999999</v>
      </c>
      <c r="L274">
        <v>0.49624000000000001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339.63397500000002</v>
      </c>
      <c r="I275">
        <v>1.691432</v>
      </c>
      <c r="J275" t="s">
        <v>3</v>
      </c>
      <c r="K275">
        <v>173.522582</v>
      </c>
      <c r="L275">
        <v>0.49542000000000003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363.89232399999997</v>
      </c>
      <c r="I276">
        <v>1.7537419999999999</v>
      </c>
      <c r="J276" t="s">
        <v>3</v>
      </c>
      <c r="K276">
        <v>185.91771600000001</v>
      </c>
      <c r="L276">
        <v>0.52885300000000002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388.13524899999999</v>
      </c>
      <c r="I277">
        <v>1.776845</v>
      </c>
      <c r="J277" t="s">
        <v>3</v>
      </c>
      <c r="K277">
        <v>198.30640199999999</v>
      </c>
      <c r="L277">
        <v>0.53512400000000004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412.36589099999998</v>
      </c>
      <c r="I278">
        <v>1.7766329999999999</v>
      </c>
      <c r="J278" t="s">
        <v>3</v>
      </c>
      <c r="K278">
        <v>210.69110800000001</v>
      </c>
      <c r="L278">
        <v>0.53774900000000003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436.59490699999998</v>
      </c>
      <c r="I279">
        <v>1.7702040000000001</v>
      </c>
      <c r="J279" t="s">
        <v>3</v>
      </c>
      <c r="K279">
        <v>223.07069100000001</v>
      </c>
      <c r="L279">
        <v>0.54266599999999998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460.83643699999999</v>
      </c>
      <c r="I280">
        <v>1.7711319999999999</v>
      </c>
      <c r="J280" t="s">
        <v>3</v>
      </c>
      <c r="K280">
        <v>235.46045599999999</v>
      </c>
      <c r="L280">
        <v>0.53659299999999999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485.07462199999998</v>
      </c>
      <c r="I281">
        <v>1.7685820000000001</v>
      </c>
      <c r="J281" t="s">
        <v>3</v>
      </c>
      <c r="K281">
        <v>247.84160600000001</v>
      </c>
      <c r="L281">
        <v>0.533972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15.759109</v>
      </c>
      <c r="I282">
        <v>1.827588</v>
      </c>
      <c r="J282" t="s">
        <v>3</v>
      </c>
      <c r="K282">
        <v>3.7265169999999999</v>
      </c>
      <c r="L282">
        <v>5.3999999999999998E-5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31.316586999999998</v>
      </c>
      <c r="I283">
        <v>1.8119670000000001</v>
      </c>
      <c r="J283" t="s">
        <v>3</v>
      </c>
      <c r="K283">
        <v>7.448969</v>
      </c>
      <c r="L283">
        <v>9.2999999999999997E-5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46.864111000000001</v>
      </c>
      <c r="I284">
        <v>1.7991820000000001</v>
      </c>
      <c r="J284" t="s">
        <v>3</v>
      </c>
      <c r="K284">
        <v>11.17168</v>
      </c>
      <c r="L284">
        <v>1.18E-4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62.436841999999999</v>
      </c>
      <c r="I285">
        <v>1.8459509999999999</v>
      </c>
      <c r="J285" t="s">
        <v>3</v>
      </c>
      <c r="K285">
        <v>14.894556</v>
      </c>
      <c r="L285">
        <v>1.6000000000000001E-4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77.977476999999993</v>
      </c>
      <c r="I286">
        <v>1.8447800000000001</v>
      </c>
      <c r="J286" t="s">
        <v>3</v>
      </c>
      <c r="K286">
        <v>18.615721000000001</v>
      </c>
      <c r="L286">
        <v>2.2499999999999999E-4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93.518369000000007</v>
      </c>
      <c r="I287">
        <v>1.8426020000000001</v>
      </c>
      <c r="J287" t="s">
        <v>3</v>
      </c>
      <c r="K287">
        <v>22.338808</v>
      </c>
      <c r="L287">
        <v>2.8400000000000002E-4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109.066382</v>
      </c>
      <c r="I288">
        <v>1.8417479999999999</v>
      </c>
      <c r="J288" t="s">
        <v>3</v>
      </c>
      <c r="K288">
        <v>26.060289000000001</v>
      </c>
      <c r="L288">
        <v>3.2299999999999999E-4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124.64270999999999</v>
      </c>
      <c r="I289">
        <v>1.857334</v>
      </c>
      <c r="J289" t="s">
        <v>3</v>
      </c>
      <c r="K289">
        <v>29.784005000000001</v>
      </c>
      <c r="L289">
        <v>3.4000000000000002E-4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140.18275700000001</v>
      </c>
      <c r="I290">
        <v>1.9024030000000001</v>
      </c>
      <c r="J290" t="s">
        <v>3</v>
      </c>
      <c r="K290">
        <v>33.505769000000001</v>
      </c>
      <c r="L290">
        <v>4.2000000000000002E-4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155.72377700000001</v>
      </c>
      <c r="I291">
        <v>1.888204</v>
      </c>
      <c r="J291" t="s">
        <v>3</v>
      </c>
      <c r="K291">
        <v>37.227867000000003</v>
      </c>
      <c r="L291">
        <v>4.5899999999999999E-4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171.27416500000001</v>
      </c>
      <c r="I292">
        <v>1.8699399999999999</v>
      </c>
      <c r="J292" t="s">
        <v>3</v>
      </c>
      <c r="K292">
        <v>40.950006000000002</v>
      </c>
      <c r="L292">
        <v>4.86E-4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186.83795699999999</v>
      </c>
      <c r="I293">
        <v>1.851048</v>
      </c>
      <c r="J293" t="s">
        <v>3</v>
      </c>
      <c r="K293">
        <v>44.673425000000002</v>
      </c>
      <c r="L293">
        <v>5.1199999999999998E-4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202.383509</v>
      </c>
      <c r="I294">
        <v>1.852786</v>
      </c>
      <c r="J294" t="s">
        <v>3</v>
      </c>
      <c r="K294">
        <v>48.393903999999999</v>
      </c>
      <c r="L294">
        <v>6.1799999999999995E-4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217.95502500000001</v>
      </c>
      <c r="I295">
        <v>1.851364</v>
      </c>
      <c r="J295" t="s">
        <v>3</v>
      </c>
      <c r="K295">
        <v>52.116067000000001</v>
      </c>
      <c r="L295">
        <v>6.5099999999999999E-4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233.51190399999999</v>
      </c>
      <c r="I296">
        <v>1.8449249999999999</v>
      </c>
      <c r="J296" t="s">
        <v>3</v>
      </c>
      <c r="K296">
        <v>55.837620999999999</v>
      </c>
      <c r="L296">
        <v>7.4799999999999997E-4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249.05436800000001</v>
      </c>
      <c r="I297">
        <v>1.8304400000000001</v>
      </c>
      <c r="J297" t="s">
        <v>3</v>
      </c>
      <c r="K297">
        <v>59.558782000000001</v>
      </c>
      <c r="L297">
        <v>7.6900000000000004E-4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264.60616900000002</v>
      </c>
      <c r="I298">
        <v>1.833091</v>
      </c>
      <c r="J298" t="s">
        <v>3</v>
      </c>
      <c r="K298">
        <v>63.280994999999997</v>
      </c>
      <c r="L298">
        <v>9.2299999999999999E-4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280.16962799999999</v>
      </c>
      <c r="I299">
        <v>1.816063</v>
      </c>
      <c r="J299" t="s">
        <v>3</v>
      </c>
      <c r="K299">
        <v>67.002296999999999</v>
      </c>
      <c r="L299">
        <v>1.0269999999999999E-3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295.739396</v>
      </c>
      <c r="I300">
        <v>1.8052870000000001</v>
      </c>
      <c r="J300" t="s">
        <v>3</v>
      </c>
      <c r="K300">
        <v>70.725223</v>
      </c>
      <c r="L300">
        <v>1.0610000000000001E-3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311.30722200000002</v>
      </c>
      <c r="I301">
        <v>1.8112429999999999</v>
      </c>
      <c r="J301" t="s">
        <v>3</v>
      </c>
      <c r="K301">
        <v>74.447472000000005</v>
      </c>
      <c r="L301">
        <v>1.155E-3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30.143219999999999</v>
      </c>
      <c r="I302">
        <v>3.024324</v>
      </c>
      <c r="J302" t="s">
        <v>3</v>
      </c>
      <c r="K302">
        <v>13.928317</v>
      </c>
      <c r="L302">
        <v>0.721414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60.065145999999999</v>
      </c>
      <c r="I303">
        <v>3.0598770000000002</v>
      </c>
      <c r="J303" t="s">
        <v>3</v>
      </c>
      <c r="K303">
        <v>27.656215</v>
      </c>
      <c r="L303">
        <v>0.71269000000000005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89.998942999999997</v>
      </c>
      <c r="I304">
        <v>3.0114290000000001</v>
      </c>
      <c r="J304" t="s">
        <v>3</v>
      </c>
      <c r="K304">
        <v>41.379601999999998</v>
      </c>
      <c r="L304">
        <v>0.70100499999999999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119.908394</v>
      </c>
      <c r="I305">
        <v>2.9912390000000002</v>
      </c>
      <c r="J305" t="s">
        <v>3</v>
      </c>
      <c r="K305">
        <v>55.100313999999997</v>
      </c>
      <c r="L305">
        <v>0.694581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149.83843200000001</v>
      </c>
      <c r="I306">
        <v>3.003015</v>
      </c>
      <c r="J306" t="s">
        <v>3</v>
      </c>
      <c r="K306">
        <v>68.826669999999993</v>
      </c>
      <c r="L306">
        <v>0.713723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179.755438</v>
      </c>
      <c r="I307">
        <v>2.9545240000000002</v>
      </c>
      <c r="J307" t="s">
        <v>3</v>
      </c>
      <c r="K307">
        <v>82.546015999999995</v>
      </c>
      <c r="L307">
        <v>0.70488399999999996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209.68103300000001</v>
      </c>
      <c r="I308">
        <v>2.9594529999999999</v>
      </c>
      <c r="J308" t="s">
        <v>3</v>
      </c>
      <c r="K308">
        <v>96.285377999999994</v>
      </c>
      <c r="L308">
        <v>0.71453299999999997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239.62304900000001</v>
      </c>
      <c r="I309">
        <v>3.014348</v>
      </c>
      <c r="J309" t="s">
        <v>3</v>
      </c>
      <c r="K309">
        <v>110.023488</v>
      </c>
      <c r="L309">
        <v>0.73452499999999998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269.54468800000001</v>
      </c>
      <c r="I310">
        <v>3.0557530000000002</v>
      </c>
      <c r="J310" t="s">
        <v>3</v>
      </c>
      <c r="K310">
        <v>123.763992</v>
      </c>
      <c r="L310">
        <v>0.72453199999999995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299.47046499999999</v>
      </c>
      <c r="I311">
        <v>3.02393</v>
      </c>
      <c r="J311" t="s">
        <v>3</v>
      </c>
      <c r="K311">
        <v>137.49476200000001</v>
      </c>
      <c r="L311">
        <v>0.71758200000000005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329.390064</v>
      </c>
      <c r="I312">
        <v>3.1227450000000001</v>
      </c>
      <c r="J312" t="s">
        <v>3</v>
      </c>
      <c r="K312">
        <v>151.231188</v>
      </c>
      <c r="L312">
        <v>0.76289099999999999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359.314528</v>
      </c>
      <c r="I313">
        <v>3.0849929999999999</v>
      </c>
      <c r="J313" t="s">
        <v>3</v>
      </c>
      <c r="K313">
        <v>164.97186199999999</v>
      </c>
      <c r="L313">
        <v>0.74885999999999997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389.23920700000002</v>
      </c>
      <c r="I314">
        <v>3.0435110000000001</v>
      </c>
      <c r="J314" t="s">
        <v>3</v>
      </c>
      <c r="K314">
        <v>178.711275</v>
      </c>
      <c r="L314">
        <v>0.73956999999999995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419.172753</v>
      </c>
      <c r="I315">
        <v>3.0322119999999999</v>
      </c>
      <c r="J315" t="s">
        <v>3</v>
      </c>
      <c r="K315">
        <v>192.44847799999999</v>
      </c>
      <c r="L315">
        <v>0.731765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449.10135500000001</v>
      </c>
      <c r="I316">
        <v>3.105318</v>
      </c>
      <c r="J316" t="s">
        <v>3</v>
      </c>
      <c r="K316">
        <v>206.183066</v>
      </c>
      <c r="L316">
        <v>0.72569300000000003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479.04790500000001</v>
      </c>
      <c r="I317">
        <v>3.0667610000000001</v>
      </c>
      <c r="J317" t="s">
        <v>3</v>
      </c>
      <c r="K317">
        <v>219.92377200000001</v>
      </c>
      <c r="L317">
        <v>0.71859399999999996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508.98235499999998</v>
      </c>
      <c r="I318">
        <v>3.0319820000000002</v>
      </c>
      <c r="J318" t="s">
        <v>3</v>
      </c>
      <c r="K318">
        <v>233.66374500000001</v>
      </c>
      <c r="L318">
        <v>0.71276499999999998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538.91379400000005</v>
      </c>
      <c r="I319">
        <v>3.1701419999999998</v>
      </c>
      <c r="J319" t="s">
        <v>3</v>
      </c>
      <c r="K319">
        <v>247.40498500000001</v>
      </c>
      <c r="L319">
        <v>0.73638000000000003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568.852844</v>
      </c>
      <c r="I320">
        <v>3.1673979999999999</v>
      </c>
      <c r="J320" t="s">
        <v>3</v>
      </c>
      <c r="K320">
        <v>261.15939800000001</v>
      </c>
      <c r="L320">
        <v>0.751749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598.793995</v>
      </c>
      <c r="I321">
        <v>3.1216780000000002</v>
      </c>
      <c r="J321" t="s">
        <v>3</v>
      </c>
      <c r="K321">
        <v>274.90144400000003</v>
      </c>
      <c r="L321">
        <v>0.74473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94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27.027684000000001</v>
      </c>
      <c r="I322">
        <v>5.9239189999999997</v>
      </c>
      <c r="J322" t="s">
        <v>3</v>
      </c>
      <c r="K322">
        <v>10.761170999999999</v>
      </c>
      <c r="L322">
        <v>1.475155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94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53.728712999999999</v>
      </c>
      <c r="I323">
        <v>5.947101</v>
      </c>
      <c r="J323" t="s">
        <v>3</v>
      </c>
      <c r="K323">
        <v>21.284338999999999</v>
      </c>
      <c r="L323">
        <v>1.4892879999999999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94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80.416049000000001</v>
      </c>
      <c r="I324">
        <v>5.9069149999999997</v>
      </c>
      <c r="J324" t="s">
        <v>3</v>
      </c>
      <c r="K324">
        <v>31.781979</v>
      </c>
      <c r="L324">
        <v>1.479884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94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107.092308</v>
      </c>
      <c r="I325">
        <v>5.9760989999999996</v>
      </c>
      <c r="J325" t="s">
        <v>3</v>
      </c>
      <c r="K325">
        <v>42.267679000000001</v>
      </c>
      <c r="L325">
        <v>1.475681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94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133.78782799999999</v>
      </c>
      <c r="I326">
        <v>6.0042929999999997</v>
      </c>
      <c r="J326" t="s">
        <v>3</v>
      </c>
      <c r="K326">
        <v>52.769750000000002</v>
      </c>
      <c r="L326">
        <v>1.4948399999999999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94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160.47902999999999</v>
      </c>
      <c r="I327">
        <v>5.9577410000000004</v>
      </c>
      <c r="J327" t="s">
        <v>3</v>
      </c>
      <c r="K327">
        <v>63.270221999999997</v>
      </c>
      <c r="L327">
        <v>1.4835750000000001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94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187.14607000000001</v>
      </c>
      <c r="I328">
        <v>5.9366620000000001</v>
      </c>
      <c r="J328" t="s">
        <v>3</v>
      </c>
      <c r="K328">
        <v>73.762225000000001</v>
      </c>
      <c r="L328">
        <v>1.474334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94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213.829283</v>
      </c>
      <c r="I329">
        <v>5.9077970000000004</v>
      </c>
      <c r="J329" t="s">
        <v>3</v>
      </c>
      <c r="K329">
        <v>84.254396999999997</v>
      </c>
      <c r="L329">
        <v>1.46665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94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240.524415</v>
      </c>
      <c r="I330">
        <v>5.932709</v>
      </c>
      <c r="J330" t="s">
        <v>3</v>
      </c>
      <c r="K330">
        <v>94.757987999999997</v>
      </c>
      <c r="L330">
        <v>1.488545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94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267.22220900000002</v>
      </c>
      <c r="I331">
        <v>5.9359039999999998</v>
      </c>
      <c r="J331" t="s">
        <v>3</v>
      </c>
      <c r="K331">
        <v>105.26148999999999</v>
      </c>
      <c r="L331">
        <v>1.507808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94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293.90543500000001</v>
      </c>
      <c r="I332">
        <v>5.9927190000000001</v>
      </c>
      <c r="J332" t="s">
        <v>3</v>
      </c>
      <c r="K332">
        <v>115.749289</v>
      </c>
      <c r="L332">
        <v>1.5012989999999999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94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320.58909699999998</v>
      </c>
      <c r="I333">
        <v>5.9448179999999997</v>
      </c>
      <c r="J333" t="s">
        <v>3</v>
      </c>
      <c r="K333">
        <v>126.240652</v>
      </c>
      <c r="L333">
        <v>1.4940450000000001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94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347.25824</v>
      </c>
      <c r="I334">
        <v>5.9201519999999999</v>
      </c>
      <c r="J334" t="s">
        <v>3</v>
      </c>
      <c r="K334">
        <v>136.729072</v>
      </c>
      <c r="L334">
        <v>1.4877629999999999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94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373.96326599999998</v>
      </c>
      <c r="I335">
        <v>5.8972049999999996</v>
      </c>
      <c r="J335" t="s">
        <v>3</v>
      </c>
      <c r="K335">
        <v>147.22978699999999</v>
      </c>
      <c r="L335">
        <v>1.472315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94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400.658143</v>
      </c>
      <c r="I336">
        <v>5.9970270000000001</v>
      </c>
      <c r="J336" t="s">
        <v>3</v>
      </c>
      <c r="K336">
        <v>157.72253699999999</v>
      </c>
      <c r="L336">
        <v>1.50448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94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427.35779400000001</v>
      </c>
      <c r="I337">
        <v>6.0903200000000002</v>
      </c>
      <c r="J337" t="s">
        <v>3</v>
      </c>
      <c r="K337">
        <v>168.22189900000001</v>
      </c>
      <c r="L337">
        <v>1.5601510000000001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94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454.04375199999998</v>
      </c>
      <c r="I338">
        <v>6.0473410000000003</v>
      </c>
      <c r="J338" t="s">
        <v>3</v>
      </c>
      <c r="K338">
        <v>178.71992700000001</v>
      </c>
      <c r="L338">
        <v>1.5542530000000001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94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480.73538600000001</v>
      </c>
      <c r="I339">
        <v>6.017887</v>
      </c>
      <c r="J339" t="s">
        <v>3</v>
      </c>
      <c r="K339">
        <v>189.224673</v>
      </c>
      <c r="L339">
        <v>1.5382100000000001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94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507.42113799999998</v>
      </c>
      <c r="I340">
        <v>6.13924</v>
      </c>
      <c r="J340" t="s">
        <v>3</v>
      </c>
      <c r="K340">
        <v>199.72283999999999</v>
      </c>
      <c r="L340">
        <v>1.591493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94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534.12098400000002</v>
      </c>
      <c r="I341">
        <v>6.145823</v>
      </c>
      <c r="J341" t="s">
        <v>3</v>
      </c>
      <c r="K341">
        <v>210.233317</v>
      </c>
      <c r="L341">
        <v>1.579728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105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30.219709999999999</v>
      </c>
      <c r="I342">
        <v>3.2760280000000002</v>
      </c>
      <c r="J342" t="s">
        <v>3</v>
      </c>
      <c r="K342">
        <v>13.905023</v>
      </c>
      <c r="L342">
        <v>0.76811099999999999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105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60.258870999999999</v>
      </c>
      <c r="I343">
        <v>3.2350750000000001</v>
      </c>
      <c r="J343" t="s">
        <v>3</v>
      </c>
      <c r="K343">
        <v>27.627756999999999</v>
      </c>
      <c r="L343">
        <v>0.76229599999999997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105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90.270837999999998</v>
      </c>
      <c r="I344">
        <v>3.190598</v>
      </c>
      <c r="J344" t="s">
        <v>3</v>
      </c>
      <c r="K344">
        <v>41.349874999999997</v>
      </c>
      <c r="L344">
        <v>0.75540200000000002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105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120.281693</v>
      </c>
      <c r="I345">
        <v>3.1785380000000001</v>
      </c>
      <c r="J345" t="s">
        <v>3</v>
      </c>
      <c r="K345">
        <v>55.072173999999997</v>
      </c>
      <c r="L345">
        <v>0.74510299999999996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105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150.30717300000001</v>
      </c>
      <c r="I346">
        <v>3.114144</v>
      </c>
      <c r="J346" t="s">
        <v>3</v>
      </c>
      <c r="K346">
        <v>68.789770000000004</v>
      </c>
      <c r="L346">
        <v>0.73711000000000004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105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180.32849300000001</v>
      </c>
      <c r="I347">
        <v>3.1537280000000001</v>
      </c>
      <c r="J347" t="s">
        <v>3</v>
      </c>
      <c r="K347">
        <v>82.510413999999997</v>
      </c>
      <c r="L347">
        <v>0.72822699999999996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105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210.34088</v>
      </c>
      <c r="I348">
        <v>3.1957599999999999</v>
      </c>
      <c r="J348" t="s">
        <v>3</v>
      </c>
      <c r="K348">
        <v>96.229893000000004</v>
      </c>
      <c r="L348">
        <v>0.75078999999999996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105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240.36897400000001</v>
      </c>
      <c r="I349">
        <v>3.2179989999999998</v>
      </c>
      <c r="J349" t="s">
        <v>3</v>
      </c>
      <c r="K349">
        <v>109.9498</v>
      </c>
      <c r="L349">
        <v>0.77604200000000001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105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270.40805699999999</v>
      </c>
      <c r="I350">
        <v>3.1935090000000002</v>
      </c>
      <c r="J350" t="s">
        <v>3</v>
      </c>
      <c r="K350">
        <v>123.682196</v>
      </c>
      <c r="L350">
        <v>0.77340600000000004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105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300.435745</v>
      </c>
      <c r="I351">
        <v>3.1852019999999999</v>
      </c>
      <c r="J351" t="s">
        <v>3</v>
      </c>
      <c r="K351">
        <v>137.408782</v>
      </c>
      <c r="L351">
        <v>0.76776800000000001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105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330.49102800000003</v>
      </c>
      <c r="I352">
        <v>3.1425299999999998</v>
      </c>
      <c r="J352" t="s">
        <v>3</v>
      </c>
      <c r="K352">
        <v>151.15106800000001</v>
      </c>
      <c r="L352">
        <v>0.75440399999999996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105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360.51594799999998</v>
      </c>
      <c r="I353">
        <v>3.1733250000000002</v>
      </c>
      <c r="J353" t="s">
        <v>3</v>
      </c>
      <c r="K353">
        <v>164.88521900000001</v>
      </c>
      <c r="L353">
        <v>0.76841599999999999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105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390.53905600000002</v>
      </c>
      <c r="I354">
        <v>3.1696949999999999</v>
      </c>
      <c r="J354" t="s">
        <v>3</v>
      </c>
      <c r="K354">
        <v>178.61822900000001</v>
      </c>
      <c r="L354">
        <v>0.75447900000000001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105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420.57922600000001</v>
      </c>
      <c r="I355">
        <v>3.2820420000000001</v>
      </c>
      <c r="J355" t="s">
        <v>3</v>
      </c>
      <c r="K355">
        <v>192.36299600000001</v>
      </c>
      <c r="L355">
        <v>0.79867500000000002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105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450.61610400000001</v>
      </c>
      <c r="I356">
        <v>3.3011919999999999</v>
      </c>
      <c r="J356" t="s">
        <v>3</v>
      </c>
      <c r="K356">
        <v>206.09907899999999</v>
      </c>
      <c r="L356">
        <v>0.79927000000000004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105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480.66084599999999</v>
      </c>
      <c r="I357">
        <v>3.3509570000000002</v>
      </c>
      <c r="J357" t="s">
        <v>3</v>
      </c>
      <c r="K357">
        <v>219.83309499999999</v>
      </c>
      <c r="L357">
        <v>0.79471099999999995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105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510.698576</v>
      </c>
      <c r="I358">
        <v>3.359524</v>
      </c>
      <c r="J358" t="s">
        <v>3</v>
      </c>
      <c r="K358">
        <v>233.57441399999999</v>
      </c>
      <c r="L358">
        <v>0.78174200000000005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105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540.73808199999996</v>
      </c>
      <c r="I359">
        <v>3.4612050000000001</v>
      </c>
      <c r="J359" t="s">
        <v>3</v>
      </c>
      <c r="K359">
        <v>247.31690399999999</v>
      </c>
      <c r="L359">
        <v>0.78884500000000002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105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570.77807299999995</v>
      </c>
      <c r="I360">
        <v>3.460035</v>
      </c>
      <c r="J360" t="s">
        <v>3</v>
      </c>
      <c r="K360">
        <v>261.05383699999999</v>
      </c>
      <c r="L360">
        <v>0.77880400000000005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105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600.79710399999999</v>
      </c>
      <c r="I361">
        <v>3.480731</v>
      </c>
      <c r="J361" t="s">
        <v>3</v>
      </c>
      <c r="K361">
        <v>274.77800999999999</v>
      </c>
      <c r="L361">
        <v>0.77279399999999998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209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30.386445999999999</v>
      </c>
      <c r="I362">
        <v>3.0032220000000001</v>
      </c>
      <c r="J362" t="s">
        <v>3</v>
      </c>
      <c r="K362">
        <v>14.075421</v>
      </c>
      <c r="L362">
        <v>0.73887800000000003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209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60.568691999999999</v>
      </c>
      <c r="I363">
        <v>2.9953720000000001</v>
      </c>
      <c r="J363" t="s">
        <v>3</v>
      </c>
      <c r="K363">
        <v>27.947106999999999</v>
      </c>
      <c r="L363">
        <v>0.73708600000000002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209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90.772626000000002</v>
      </c>
      <c r="I364">
        <v>2.989741</v>
      </c>
      <c r="J364" t="s">
        <v>3</v>
      </c>
      <c r="K364">
        <v>41.837459000000003</v>
      </c>
      <c r="L364">
        <v>0.72867000000000004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209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120.99006199999999</v>
      </c>
      <c r="I365">
        <v>3.109518</v>
      </c>
      <c r="J365" t="s">
        <v>3</v>
      </c>
      <c r="K365">
        <v>55.734251999999998</v>
      </c>
      <c r="L365">
        <v>0.773949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209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151.18148099999999</v>
      </c>
      <c r="I366">
        <v>3.1039159999999999</v>
      </c>
      <c r="J366" t="s">
        <v>3</v>
      </c>
      <c r="K366">
        <v>69.621404999999996</v>
      </c>
      <c r="L366">
        <v>0.769065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209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181.393224</v>
      </c>
      <c r="I367">
        <v>3.1200030000000001</v>
      </c>
      <c r="J367" t="s">
        <v>3</v>
      </c>
      <c r="K367">
        <v>83.525127999999995</v>
      </c>
      <c r="L367">
        <v>0.75995100000000004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209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211.59504699999999</v>
      </c>
      <c r="I368">
        <v>3.1615679999999999</v>
      </c>
      <c r="J368" t="s">
        <v>3</v>
      </c>
      <c r="K368">
        <v>97.426244999999994</v>
      </c>
      <c r="L368">
        <v>0.78151199999999998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209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241.81871899999999</v>
      </c>
      <c r="I369">
        <v>3.1383700000000001</v>
      </c>
      <c r="J369" t="s">
        <v>3</v>
      </c>
      <c r="K369">
        <v>111.34493399999999</v>
      </c>
      <c r="L369">
        <v>0.77229700000000001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209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272.02945599999998</v>
      </c>
      <c r="I370">
        <v>3.14066</v>
      </c>
      <c r="J370" t="s">
        <v>3</v>
      </c>
      <c r="K370">
        <v>125.24229200000001</v>
      </c>
      <c r="L370">
        <v>0.76351599999999997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209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302.24602199999998</v>
      </c>
      <c r="I371">
        <v>3.3097750000000001</v>
      </c>
      <c r="J371" t="s">
        <v>3</v>
      </c>
      <c r="K371">
        <v>139.14707200000001</v>
      </c>
      <c r="L371">
        <v>0.80715199999999998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209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332.44279799999998</v>
      </c>
      <c r="I372">
        <v>3.3993600000000002</v>
      </c>
      <c r="J372" t="s">
        <v>3</v>
      </c>
      <c r="K372">
        <v>153.044197</v>
      </c>
      <c r="L372">
        <v>0.803392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209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362.650507</v>
      </c>
      <c r="I373">
        <v>3.447927</v>
      </c>
      <c r="J373" t="s">
        <v>3</v>
      </c>
      <c r="K373">
        <v>166.936792</v>
      </c>
      <c r="L373">
        <v>0.80094600000000005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209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392.87489299999999</v>
      </c>
      <c r="I374">
        <v>3.5603289999999999</v>
      </c>
      <c r="J374" t="s">
        <v>3</v>
      </c>
      <c r="K374">
        <v>180.86217099999999</v>
      </c>
      <c r="L374">
        <v>0.789493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209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423.090081</v>
      </c>
      <c r="I375">
        <v>3.544416</v>
      </c>
      <c r="J375" t="s">
        <v>3</v>
      </c>
      <c r="K375">
        <v>194.77362500000001</v>
      </c>
      <c r="L375">
        <v>0.78795199999999999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209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453.30867899999998</v>
      </c>
      <c r="I376">
        <v>3.5652919999999999</v>
      </c>
      <c r="J376" t="s">
        <v>3</v>
      </c>
      <c r="K376">
        <v>208.68534199999999</v>
      </c>
      <c r="L376">
        <v>0.78393199999999996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209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483.536338</v>
      </c>
      <c r="I377">
        <v>3.5746630000000001</v>
      </c>
      <c r="J377" t="s">
        <v>3</v>
      </c>
      <c r="K377">
        <v>222.60819000000001</v>
      </c>
      <c r="L377">
        <v>0.76901900000000001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209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513.77153299999998</v>
      </c>
      <c r="I378">
        <v>3.6220059999999998</v>
      </c>
      <c r="J378" t="s">
        <v>3</v>
      </c>
      <c r="K378">
        <v>236.52016399999999</v>
      </c>
      <c r="L378">
        <v>0.78457699999999997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209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544.00453400000004</v>
      </c>
      <c r="I379">
        <v>3.7367599999999999</v>
      </c>
      <c r="J379" t="s">
        <v>3</v>
      </c>
      <c r="K379">
        <v>250.435495</v>
      </c>
      <c r="L379">
        <v>0.77297199999999999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209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574.20958599999994</v>
      </c>
      <c r="I380">
        <v>3.818241</v>
      </c>
      <c r="J380" t="s">
        <v>3</v>
      </c>
      <c r="K380">
        <v>264.34071499999999</v>
      </c>
      <c r="L380">
        <v>0.77350799999999997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209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604.44749000000002</v>
      </c>
      <c r="I381">
        <v>3.816964</v>
      </c>
      <c r="J381" t="s">
        <v>3</v>
      </c>
      <c r="K381">
        <v>278.282872</v>
      </c>
      <c r="L381">
        <v>0.76951499999999995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195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195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195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195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195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195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195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195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195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195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195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195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195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195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195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195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195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195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195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195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196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196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196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196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196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196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196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196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196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196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196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196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196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196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196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196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196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196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196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196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81.775756000000001</v>
      </c>
      <c r="I442">
        <v>3.0440879999999999</v>
      </c>
      <c r="J442" t="s">
        <v>3</v>
      </c>
      <c r="K442">
        <v>81.685361999999998</v>
      </c>
      <c r="L442">
        <v>3.036378</v>
      </c>
      <c r="M442" t="s">
        <v>4</v>
      </c>
      <c r="N442">
        <v>4.4787499999999998</v>
      </c>
      <c r="O442">
        <v>8.8249999999999995E-3</v>
      </c>
      <c r="P442" t="s">
        <v>5</v>
      </c>
      <c r="Q442">
        <v>10.141128</v>
      </c>
      <c r="R442">
        <v>3.2772999999999997E-2</v>
      </c>
      <c r="S442" t="s">
        <v>6</v>
      </c>
      <c r="T442">
        <v>2.330714</v>
      </c>
      <c r="U442">
        <v>1.5200000000000001E-3</v>
      </c>
      <c r="V442" t="s">
        <v>7</v>
      </c>
      <c r="W442">
        <v>2.4451179999999999</v>
      </c>
      <c r="X442">
        <v>5.7200000000000003E-4</v>
      </c>
      <c r="Y442" t="s">
        <v>8</v>
      </c>
      <c r="Z442">
        <v>3.8896259999999998</v>
      </c>
      <c r="AA442">
        <v>1.2485E-2</v>
      </c>
      <c r="AB442" t="s">
        <v>9</v>
      </c>
      <c r="AC442">
        <v>66.173333999999997</v>
      </c>
      <c r="AD442">
        <v>2.2086209999999999</v>
      </c>
      <c r="AE442" t="s">
        <v>10</v>
      </c>
      <c r="AF442">
        <v>5.7910000000000001E-3</v>
      </c>
      <c r="AG442">
        <v>1.5999999999999999E-5</v>
      </c>
      <c r="AH442" t="s">
        <v>11</v>
      </c>
      <c r="AI442">
        <v>0.99480000000000002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163.12791200000001</v>
      </c>
      <c r="I443">
        <v>5.8252480000000002</v>
      </c>
      <c r="J443" t="s">
        <v>3</v>
      </c>
      <c r="K443">
        <v>162.94837999999999</v>
      </c>
      <c r="L443">
        <v>5.811642</v>
      </c>
      <c r="M443" t="s">
        <v>4</v>
      </c>
      <c r="N443">
        <v>8.9171320000000005</v>
      </c>
      <c r="O443">
        <v>1.6951000000000001E-2</v>
      </c>
      <c r="P443" t="s">
        <v>5</v>
      </c>
      <c r="Q443">
        <v>20.109596</v>
      </c>
      <c r="R443">
        <v>5.9500999999999998E-2</v>
      </c>
      <c r="S443" t="s">
        <v>6</v>
      </c>
      <c r="T443">
        <v>4.6546620000000001</v>
      </c>
      <c r="U443">
        <v>3.0370000000000002E-3</v>
      </c>
      <c r="V443" t="s">
        <v>7</v>
      </c>
      <c r="W443">
        <v>4.8788260000000001</v>
      </c>
      <c r="X443">
        <v>1.0449999999999999E-3</v>
      </c>
      <c r="Y443" t="s">
        <v>8</v>
      </c>
      <c r="Z443">
        <v>7.6277619999999997</v>
      </c>
      <c r="AA443">
        <v>2.3213000000000001E-2</v>
      </c>
      <c r="AB443" t="s">
        <v>9</v>
      </c>
      <c r="AC443">
        <v>132.140028</v>
      </c>
      <c r="AD443">
        <v>4.2903560000000001</v>
      </c>
      <c r="AE443" t="s">
        <v>10</v>
      </c>
      <c r="AF443">
        <v>3.869E-3</v>
      </c>
      <c r="AG443">
        <v>1.1E-5</v>
      </c>
      <c r="AH443" t="s">
        <v>11</v>
      </c>
      <c r="AI443">
        <v>0.99502299999999999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244.599942</v>
      </c>
      <c r="I444">
        <v>7.6744579999999996</v>
      </c>
      <c r="J444" t="s">
        <v>3</v>
      </c>
      <c r="K444">
        <v>244.33077599999999</v>
      </c>
      <c r="L444">
        <v>7.6572069999999997</v>
      </c>
      <c r="M444" t="s">
        <v>4</v>
      </c>
      <c r="N444">
        <v>13.380578</v>
      </c>
      <c r="O444">
        <v>2.4209999999999999E-2</v>
      </c>
      <c r="P444" t="s">
        <v>5</v>
      </c>
      <c r="Q444">
        <v>30.092093999999999</v>
      </c>
      <c r="R444">
        <v>8.6725999999999998E-2</v>
      </c>
      <c r="S444" t="s">
        <v>6</v>
      </c>
      <c r="T444">
        <v>6.9818199999999999</v>
      </c>
      <c r="U444">
        <v>4.052E-3</v>
      </c>
      <c r="V444" t="s">
        <v>7</v>
      </c>
      <c r="W444">
        <v>7.3145819999999997</v>
      </c>
      <c r="X444">
        <v>1.3649999999999999E-3</v>
      </c>
      <c r="Y444" t="s">
        <v>8</v>
      </c>
      <c r="Z444">
        <v>11.37354</v>
      </c>
      <c r="AA444">
        <v>3.3472000000000002E-2</v>
      </c>
      <c r="AB444" t="s">
        <v>9</v>
      </c>
      <c r="AC444">
        <v>198.18667400000001</v>
      </c>
      <c r="AD444">
        <v>5.648987</v>
      </c>
      <c r="AE444" t="s">
        <v>10</v>
      </c>
      <c r="AF444">
        <v>2.9199999999999999E-3</v>
      </c>
      <c r="AG444">
        <v>6.9999999999999999E-6</v>
      </c>
      <c r="AH444" t="s">
        <v>11</v>
      </c>
      <c r="AI444">
        <v>0.99507199999999996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326.02434</v>
      </c>
      <c r="I445">
        <v>10.46489</v>
      </c>
      <c r="J445" t="s">
        <v>3</v>
      </c>
      <c r="K445">
        <v>325.66611</v>
      </c>
      <c r="L445">
        <v>10.438075</v>
      </c>
      <c r="M445" t="s">
        <v>4</v>
      </c>
      <c r="N445">
        <v>17.832121999999998</v>
      </c>
      <c r="O445">
        <v>4.0307000000000003E-2</v>
      </c>
      <c r="P445" t="s">
        <v>5</v>
      </c>
      <c r="Q445">
        <v>40.058351999999999</v>
      </c>
      <c r="R445">
        <v>0.123209</v>
      </c>
      <c r="S445" t="s">
        <v>6</v>
      </c>
      <c r="T445">
        <v>9.3058479999999992</v>
      </c>
      <c r="U445">
        <v>5.986E-3</v>
      </c>
      <c r="V445" t="s">
        <v>7</v>
      </c>
      <c r="W445">
        <v>9.7530540000000006</v>
      </c>
      <c r="X445">
        <v>2.2279999999999999E-3</v>
      </c>
      <c r="Y445" t="s">
        <v>8</v>
      </c>
      <c r="Z445">
        <v>15.104058</v>
      </c>
      <c r="AA445">
        <v>4.6094000000000003E-2</v>
      </c>
      <c r="AB445" t="s">
        <v>9</v>
      </c>
      <c r="AC445">
        <v>264.21556600000002</v>
      </c>
      <c r="AD445">
        <v>7.5944010000000004</v>
      </c>
      <c r="AE445" t="s">
        <v>10</v>
      </c>
      <c r="AF445">
        <v>2.1480000000000002E-3</v>
      </c>
      <c r="AG445">
        <v>3.0000000000000001E-6</v>
      </c>
      <c r="AH445" t="s">
        <v>11</v>
      </c>
      <c r="AI445">
        <v>0.99510299999999996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407.569884</v>
      </c>
      <c r="I446">
        <v>16.789404999999999</v>
      </c>
      <c r="J446" t="s">
        <v>3</v>
      </c>
      <c r="K446">
        <v>407.12248</v>
      </c>
      <c r="L446">
        <v>16.753864</v>
      </c>
      <c r="M446" t="s">
        <v>4</v>
      </c>
      <c r="N446">
        <v>22.296012000000001</v>
      </c>
      <c r="O446">
        <v>6.3131000000000007E-2</v>
      </c>
      <c r="P446" t="s">
        <v>5</v>
      </c>
      <c r="Q446">
        <v>50.034103999999999</v>
      </c>
      <c r="R446">
        <v>0.17375099999999999</v>
      </c>
      <c r="S446" t="s">
        <v>6</v>
      </c>
      <c r="T446">
        <v>11.631688</v>
      </c>
      <c r="U446">
        <v>9.6780000000000008E-3</v>
      </c>
      <c r="V446" t="s">
        <v>7</v>
      </c>
      <c r="W446">
        <v>12.192524000000001</v>
      </c>
      <c r="X446">
        <v>3.362E-3</v>
      </c>
      <c r="Y446" t="s">
        <v>8</v>
      </c>
      <c r="Z446">
        <v>18.837520000000001</v>
      </c>
      <c r="AA446">
        <v>5.2468000000000001E-2</v>
      </c>
      <c r="AB446" t="s">
        <v>9</v>
      </c>
      <c r="AC446">
        <v>330.34135400000002</v>
      </c>
      <c r="AD446">
        <v>12.267835</v>
      </c>
      <c r="AE446" t="s">
        <v>10</v>
      </c>
      <c r="AF446">
        <v>1.9970000000000001E-3</v>
      </c>
      <c r="AG446">
        <v>1.9999999999999999E-6</v>
      </c>
      <c r="AH446" t="s">
        <v>11</v>
      </c>
      <c r="AI446">
        <v>0.99510799999999999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489.03120000000001</v>
      </c>
      <c r="I447">
        <v>18.613545999999999</v>
      </c>
      <c r="J447" t="s">
        <v>3</v>
      </c>
      <c r="K447">
        <v>488.49466799999999</v>
      </c>
      <c r="L447">
        <v>18.577293999999998</v>
      </c>
      <c r="M447" t="s">
        <v>4</v>
      </c>
      <c r="N447">
        <v>26.745263999999999</v>
      </c>
      <c r="O447">
        <v>7.8962000000000004E-2</v>
      </c>
      <c r="P447" t="s">
        <v>5</v>
      </c>
      <c r="Q447">
        <v>60.010337999999997</v>
      </c>
      <c r="R447">
        <v>0.20169000000000001</v>
      </c>
      <c r="S447" t="s">
        <v>6</v>
      </c>
      <c r="T447">
        <v>13.957732</v>
      </c>
      <c r="U447">
        <v>1.1070999999999999E-2</v>
      </c>
      <c r="V447" t="s">
        <v>7</v>
      </c>
      <c r="W447">
        <v>14.63165</v>
      </c>
      <c r="X447">
        <v>3.8049999999999998E-3</v>
      </c>
      <c r="Y447" t="s">
        <v>8</v>
      </c>
      <c r="Z447">
        <v>22.576504</v>
      </c>
      <c r="AA447">
        <v>5.9783999999999997E-2</v>
      </c>
      <c r="AB447" t="s">
        <v>9</v>
      </c>
      <c r="AC447">
        <v>396.398932</v>
      </c>
      <c r="AD447">
        <v>13.493109</v>
      </c>
      <c r="AE447" t="s">
        <v>10</v>
      </c>
      <c r="AF447">
        <v>1.918E-3</v>
      </c>
      <c r="AG447">
        <v>1.9999999999999999E-6</v>
      </c>
      <c r="AH447" t="s">
        <v>11</v>
      </c>
      <c r="AI447">
        <v>0.99511000000000005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570.43868399999997</v>
      </c>
      <c r="I448">
        <v>23.070284000000001</v>
      </c>
      <c r="J448" t="s">
        <v>3</v>
      </c>
      <c r="K448">
        <v>569.813042</v>
      </c>
      <c r="L448">
        <v>23.028891999999999</v>
      </c>
      <c r="M448" t="s">
        <v>4</v>
      </c>
      <c r="N448">
        <v>31.198630000000001</v>
      </c>
      <c r="O448">
        <v>0.10662000000000001</v>
      </c>
      <c r="P448" t="s">
        <v>5</v>
      </c>
      <c r="Q448">
        <v>69.984346000000002</v>
      </c>
      <c r="R448">
        <v>0.25067099999999998</v>
      </c>
      <c r="S448" t="s">
        <v>6</v>
      </c>
      <c r="T448">
        <v>16.283536000000002</v>
      </c>
      <c r="U448">
        <v>1.3946E-2</v>
      </c>
      <c r="V448" t="s">
        <v>7</v>
      </c>
      <c r="W448">
        <v>17.067837999999998</v>
      </c>
      <c r="X448">
        <v>4.6109999999999996E-3</v>
      </c>
      <c r="Y448" t="s">
        <v>8</v>
      </c>
      <c r="Z448">
        <v>26.317278000000002</v>
      </c>
      <c r="AA448">
        <v>7.0810999999999999E-2</v>
      </c>
      <c r="AB448" t="s">
        <v>9</v>
      </c>
      <c r="AC448">
        <v>462.40161799999998</v>
      </c>
      <c r="AD448">
        <v>16.56474</v>
      </c>
      <c r="AE448" t="s">
        <v>10</v>
      </c>
      <c r="AF448">
        <v>1.5939999999999999E-3</v>
      </c>
      <c r="AG448">
        <v>9.9999999999999995E-7</v>
      </c>
      <c r="AH448" t="s">
        <v>11</v>
      </c>
      <c r="AI448">
        <v>0.99511000000000005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651.82507199999998</v>
      </c>
      <c r="I449">
        <v>24.824677999999999</v>
      </c>
      <c r="J449" t="s">
        <v>3</v>
      </c>
      <c r="K449">
        <v>651.11003400000004</v>
      </c>
      <c r="L449">
        <v>24.783519999999999</v>
      </c>
      <c r="M449" t="s">
        <v>4</v>
      </c>
      <c r="N449">
        <v>35.657553999999998</v>
      </c>
      <c r="O449">
        <v>0.14680299999999999</v>
      </c>
      <c r="P449" t="s">
        <v>5</v>
      </c>
      <c r="Q449">
        <v>79.949771999999996</v>
      </c>
      <c r="R449">
        <v>0.27256999999999998</v>
      </c>
      <c r="S449" t="s">
        <v>6</v>
      </c>
      <c r="T449">
        <v>18.606369999999998</v>
      </c>
      <c r="U449">
        <v>1.554E-2</v>
      </c>
      <c r="V449" t="s">
        <v>7</v>
      </c>
      <c r="W449">
        <v>19.505088000000001</v>
      </c>
      <c r="X449">
        <v>5.4689999999999999E-3</v>
      </c>
      <c r="Y449" t="s">
        <v>8</v>
      </c>
      <c r="Z449">
        <v>30.05067</v>
      </c>
      <c r="AA449">
        <v>7.5686000000000003E-2</v>
      </c>
      <c r="AB449" t="s">
        <v>9</v>
      </c>
      <c r="AC449">
        <v>528.38518799999997</v>
      </c>
      <c r="AD449">
        <v>17.435314999999999</v>
      </c>
      <c r="AE449" t="s">
        <v>10</v>
      </c>
      <c r="AF449">
        <v>1.5460000000000001E-3</v>
      </c>
      <c r="AG449">
        <v>9.9999999999999995E-7</v>
      </c>
      <c r="AH449" t="s">
        <v>11</v>
      </c>
      <c r="AI449">
        <v>0.99511099999999997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733.15238399999998</v>
      </c>
      <c r="I450">
        <v>25.714665</v>
      </c>
      <c r="J450" t="s">
        <v>3</v>
      </c>
      <c r="K450">
        <v>732.34799999999996</v>
      </c>
      <c r="L450">
        <v>25.672277000000001</v>
      </c>
      <c r="M450" t="s">
        <v>4</v>
      </c>
      <c r="N450">
        <v>40.106794000000001</v>
      </c>
      <c r="O450">
        <v>0.17647099999999999</v>
      </c>
      <c r="P450" t="s">
        <v>5</v>
      </c>
      <c r="Q450">
        <v>89.911045999999999</v>
      </c>
      <c r="R450">
        <v>0.27700999999999998</v>
      </c>
      <c r="S450" t="s">
        <v>6</v>
      </c>
      <c r="T450">
        <v>20.929838</v>
      </c>
      <c r="U450">
        <v>1.6747999999999999E-2</v>
      </c>
      <c r="V450" t="s">
        <v>7</v>
      </c>
      <c r="W450">
        <v>21.943428000000001</v>
      </c>
      <c r="X450">
        <v>6.0520000000000001E-3</v>
      </c>
      <c r="Y450" t="s">
        <v>8</v>
      </c>
      <c r="Z450">
        <v>33.779470000000003</v>
      </c>
      <c r="AA450">
        <v>7.6790999999999998E-2</v>
      </c>
      <c r="AB450" t="s">
        <v>9</v>
      </c>
      <c r="AC450">
        <v>594.32614000000001</v>
      </c>
      <c r="AD450">
        <v>17.811260000000001</v>
      </c>
      <c r="AE450" t="s">
        <v>10</v>
      </c>
      <c r="AF450">
        <v>1.5039999999999999E-3</v>
      </c>
      <c r="AG450">
        <v>9.9999999999999995E-7</v>
      </c>
      <c r="AH450" t="s">
        <v>11</v>
      </c>
      <c r="AI450">
        <v>0.99511099999999997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814.42046800000003</v>
      </c>
      <c r="I451">
        <v>33.365648999999998</v>
      </c>
      <c r="J451" t="s">
        <v>3</v>
      </c>
      <c r="K451">
        <v>813.52668400000005</v>
      </c>
      <c r="L451">
        <v>33.305311000000003</v>
      </c>
      <c r="M451" t="s">
        <v>4</v>
      </c>
      <c r="N451">
        <v>44.556077999999999</v>
      </c>
      <c r="O451">
        <v>0.234545</v>
      </c>
      <c r="P451" t="s">
        <v>5</v>
      </c>
      <c r="Q451">
        <v>99.864440000000002</v>
      </c>
      <c r="R451">
        <v>0.338339</v>
      </c>
      <c r="S451" t="s">
        <v>6</v>
      </c>
      <c r="T451">
        <v>23.250212000000001</v>
      </c>
      <c r="U451">
        <v>2.0102999999999999E-2</v>
      </c>
      <c r="V451" t="s">
        <v>7</v>
      </c>
      <c r="W451">
        <v>24.380459999999999</v>
      </c>
      <c r="X451">
        <v>6.8079999999999998E-3</v>
      </c>
      <c r="Y451" t="s">
        <v>8</v>
      </c>
      <c r="Z451">
        <v>37.504407999999998</v>
      </c>
      <c r="AA451">
        <v>8.8428000000000007E-2</v>
      </c>
      <c r="AB451" t="s">
        <v>9</v>
      </c>
      <c r="AC451">
        <v>660.21524199999999</v>
      </c>
      <c r="AD451">
        <v>22.966892000000001</v>
      </c>
      <c r="AE451" t="s">
        <v>10</v>
      </c>
      <c r="AF451">
        <v>1.353E-3</v>
      </c>
      <c r="AG451">
        <v>0</v>
      </c>
      <c r="AH451" t="s">
        <v>11</v>
      </c>
      <c r="AI451">
        <v>0.995112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895.58675600000004</v>
      </c>
      <c r="I452">
        <v>32.711449999999999</v>
      </c>
      <c r="J452" t="s">
        <v>3</v>
      </c>
      <c r="K452">
        <v>894.60404200000005</v>
      </c>
      <c r="L452">
        <v>32.650613</v>
      </c>
      <c r="M452" t="s">
        <v>4</v>
      </c>
      <c r="N452">
        <v>49.000979999999998</v>
      </c>
      <c r="O452">
        <v>0.262407</v>
      </c>
      <c r="P452" t="s">
        <v>5</v>
      </c>
      <c r="Q452">
        <v>109.822452</v>
      </c>
      <c r="R452">
        <v>0.34291700000000003</v>
      </c>
      <c r="S452" t="s">
        <v>6</v>
      </c>
      <c r="T452">
        <v>25.568695999999999</v>
      </c>
      <c r="U452">
        <v>1.9147000000000001E-2</v>
      </c>
      <c r="V452" t="s">
        <v>7</v>
      </c>
      <c r="W452">
        <v>26.813790000000001</v>
      </c>
      <c r="X452">
        <v>6.4209999999999996E-3</v>
      </c>
      <c r="Y452" t="s">
        <v>8</v>
      </c>
      <c r="Z452">
        <v>41.245328000000001</v>
      </c>
      <c r="AA452">
        <v>0.101841</v>
      </c>
      <c r="AB452" t="s">
        <v>9</v>
      </c>
      <c r="AC452">
        <v>726.00484200000005</v>
      </c>
      <c r="AD452">
        <v>22.536788999999999</v>
      </c>
      <c r="AE452" t="s">
        <v>10</v>
      </c>
      <c r="AF452">
        <v>1.3489999999999999E-3</v>
      </c>
      <c r="AG452">
        <v>0</v>
      </c>
      <c r="AH452" t="s">
        <v>11</v>
      </c>
      <c r="AI452">
        <v>0.99511300000000003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976.88709400000005</v>
      </c>
      <c r="I453">
        <v>34.558815000000003</v>
      </c>
      <c r="J453" t="s">
        <v>3</v>
      </c>
      <c r="K453">
        <v>975.81496600000003</v>
      </c>
      <c r="L453">
        <v>34.491715999999997</v>
      </c>
      <c r="M453" t="s">
        <v>4</v>
      </c>
      <c r="N453">
        <v>53.457458000000003</v>
      </c>
      <c r="O453">
        <v>0.31496499999999999</v>
      </c>
      <c r="P453" t="s">
        <v>5</v>
      </c>
      <c r="Q453">
        <v>119.781678</v>
      </c>
      <c r="R453">
        <v>0.33772600000000003</v>
      </c>
      <c r="S453" t="s">
        <v>6</v>
      </c>
      <c r="T453">
        <v>27.890339999999998</v>
      </c>
      <c r="U453">
        <v>1.9602999999999999E-2</v>
      </c>
      <c r="V453" t="s">
        <v>7</v>
      </c>
      <c r="W453">
        <v>29.25282</v>
      </c>
      <c r="X453">
        <v>6.4799999999999996E-3</v>
      </c>
      <c r="Y453" t="s">
        <v>8</v>
      </c>
      <c r="Z453">
        <v>44.972755999999997</v>
      </c>
      <c r="AA453">
        <v>0.100535</v>
      </c>
      <c r="AB453" t="s">
        <v>9</v>
      </c>
      <c r="AC453">
        <v>791.91449599999999</v>
      </c>
      <c r="AD453">
        <v>23.898503000000002</v>
      </c>
      <c r="AE453" t="s">
        <v>10</v>
      </c>
      <c r="AF453">
        <v>1.346E-3</v>
      </c>
      <c r="AG453">
        <v>0</v>
      </c>
      <c r="AH453" t="s">
        <v>11</v>
      </c>
      <c r="AI453">
        <v>0.99511300000000003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1058.1396500000001</v>
      </c>
      <c r="I454">
        <v>38.907792999999998</v>
      </c>
      <c r="J454" t="s">
        <v>3</v>
      </c>
      <c r="K454">
        <v>1056.9783239999999</v>
      </c>
      <c r="L454">
        <v>38.836078000000001</v>
      </c>
      <c r="M454" t="s">
        <v>4</v>
      </c>
      <c r="N454">
        <v>57.920414000000001</v>
      </c>
      <c r="O454">
        <v>0.35940699999999998</v>
      </c>
      <c r="P454" t="s">
        <v>5</v>
      </c>
      <c r="Q454">
        <v>129.74290400000001</v>
      </c>
      <c r="R454">
        <v>0.40929599999999999</v>
      </c>
      <c r="S454" t="s">
        <v>6</v>
      </c>
      <c r="T454">
        <v>30.210162</v>
      </c>
      <c r="U454">
        <v>2.2183999999999999E-2</v>
      </c>
      <c r="V454" t="s">
        <v>7</v>
      </c>
      <c r="W454">
        <v>31.689793999999999</v>
      </c>
      <c r="X454">
        <v>7.2069999999999999E-3</v>
      </c>
      <c r="Y454" t="s">
        <v>8</v>
      </c>
      <c r="Z454">
        <v>48.706631999999999</v>
      </c>
      <c r="AA454">
        <v>0.12595999999999999</v>
      </c>
      <c r="AB454" t="s">
        <v>9</v>
      </c>
      <c r="AC454">
        <v>857.768596</v>
      </c>
      <c r="AD454">
        <v>26.908812999999999</v>
      </c>
      <c r="AE454" t="s">
        <v>10</v>
      </c>
      <c r="AF454">
        <v>1.3190000000000001E-3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1139.5870339999999</v>
      </c>
      <c r="I455">
        <v>41.000948999999999</v>
      </c>
      <c r="J455" t="s">
        <v>3</v>
      </c>
      <c r="K455">
        <v>1138.33671</v>
      </c>
      <c r="L455">
        <v>40.914121999999999</v>
      </c>
      <c r="M455" t="s">
        <v>4</v>
      </c>
      <c r="N455">
        <v>62.362546000000002</v>
      </c>
      <c r="O455">
        <v>0.376133</v>
      </c>
      <c r="P455" t="s">
        <v>5</v>
      </c>
      <c r="Q455">
        <v>139.70963800000001</v>
      </c>
      <c r="R455">
        <v>0.44398599999999999</v>
      </c>
      <c r="S455" t="s">
        <v>6</v>
      </c>
      <c r="T455">
        <v>32.533085999999997</v>
      </c>
      <c r="U455">
        <v>2.4299000000000001E-2</v>
      </c>
      <c r="V455" t="s">
        <v>7</v>
      </c>
      <c r="W455">
        <v>34.128168000000002</v>
      </c>
      <c r="X455">
        <v>8.3079999999999994E-3</v>
      </c>
      <c r="Y455" t="s">
        <v>8</v>
      </c>
      <c r="Z455">
        <v>52.435763999999999</v>
      </c>
      <c r="AA455">
        <v>0.13586699999999999</v>
      </c>
      <c r="AB455" t="s">
        <v>9</v>
      </c>
      <c r="AC455">
        <v>923.831278</v>
      </c>
      <c r="AD455">
        <v>28.396768999999999</v>
      </c>
      <c r="AE455" t="s">
        <v>10</v>
      </c>
      <c r="AF455">
        <v>1.305E-3</v>
      </c>
      <c r="AG455">
        <v>0</v>
      </c>
      <c r="AH455" t="s">
        <v>11</v>
      </c>
      <c r="AI455">
        <v>0.99511400000000005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1220.7935339999999</v>
      </c>
      <c r="I456">
        <v>41.773142999999997</v>
      </c>
      <c r="J456" t="s">
        <v>3</v>
      </c>
      <c r="K456">
        <v>1219.4544780000001</v>
      </c>
      <c r="L456">
        <v>41.686984000000002</v>
      </c>
      <c r="M456" t="s">
        <v>4</v>
      </c>
      <c r="N456">
        <v>66.806492000000006</v>
      </c>
      <c r="O456">
        <v>0.41448200000000002</v>
      </c>
      <c r="P456" t="s">
        <v>5</v>
      </c>
      <c r="Q456">
        <v>149.66105999999999</v>
      </c>
      <c r="R456">
        <v>0.47774</v>
      </c>
      <c r="S456" t="s">
        <v>6</v>
      </c>
      <c r="T456">
        <v>34.851436</v>
      </c>
      <c r="U456">
        <v>2.5198999999999999E-2</v>
      </c>
      <c r="V456" t="s">
        <v>7</v>
      </c>
      <c r="W456">
        <v>36.570844000000001</v>
      </c>
      <c r="X456">
        <v>1.0215E-2</v>
      </c>
      <c r="Y456" t="s">
        <v>8</v>
      </c>
      <c r="Z456">
        <v>56.156495999999997</v>
      </c>
      <c r="AA456">
        <v>0.14460999999999999</v>
      </c>
      <c r="AB456" t="s">
        <v>9</v>
      </c>
      <c r="AC456">
        <v>989.67002000000002</v>
      </c>
      <c r="AD456">
        <v>28.850777999999998</v>
      </c>
      <c r="AE456" t="s">
        <v>10</v>
      </c>
      <c r="AF456">
        <v>1.2979999999999999E-3</v>
      </c>
      <c r="AG456">
        <v>0</v>
      </c>
      <c r="AH456" t="s">
        <v>11</v>
      </c>
      <c r="AI456">
        <v>0.99511400000000005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1302.1164200000001</v>
      </c>
      <c r="I457">
        <v>40.133015</v>
      </c>
      <c r="J457" t="s">
        <v>3</v>
      </c>
      <c r="K457">
        <v>1300.687958</v>
      </c>
      <c r="L457">
        <v>40.056046000000002</v>
      </c>
      <c r="M457" t="s">
        <v>4</v>
      </c>
      <c r="N457">
        <v>71.266031999999996</v>
      </c>
      <c r="O457">
        <v>0.43158999999999997</v>
      </c>
      <c r="P457" t="s">
        <v>5</v>
      </c>
      <c r="Q457">
        <v>159.63212999999999</v>
      </c>
      <c r="R457">
        <v>0.453959</v>
      </c>
      <c r="S457" t="s">
        <v>6</v>
      </c>
      <c r="T457">
        <v>37.172110000000004</v>
      </c>
      <c r="U457">
        <v>2.4916000000000001E-2</v>
      </c>
      <c r="V457" t="s">
        <v>7</v>
      </c>
      <c r="W457">
        <v>39.010716000000002</v>
      </c>
      <c r="X457">
        <v>1.0904E-2</v>
      </c>
      <c r="Y457" t="s">
        <v>8</v>
      </c>
      <c r="Z457">
        <v>59.895215999999998</v>
      </c>
      <c r="AA457">
        <v>0.138436</v>
      </c>
      <c r="AB457" t="s">
        <v>9</v>
      </c>
      <c r="AC457">
        <v>1055.5886680000001</v>
      </c>
      <c r="AD457">
        <v>28.087274000000001</v>
      </c>
      <c r="AE457" t="s">
        <v>10</v>
      </c>
      <c r="AF457">
        <v>1.2880000000000001E-3</v>
      </c>
      <c r="AG457">
        <v>0</v>
      </c>
      <c r="AH457" t="s">
        <v>11</v>
      </c>
      <c r="AI457">
        <v>0.99511400000000005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1383.3585740000001</v>
      </c>
      <c r="I458">
        <v>37.888685000000002</v>
      </c>
      <c r="J458" t="s">
        <v>3</v>
      </c>
      <c r="K458">
        <v>1381.84114</v>
      </c>
      <c r="L458">
        <v>37.818959999999997</v>
      </c>
      <c r="M458" t="s">
        <v>4</v>
      </c>
      <c r="N458">
        <v>75.717554000000007</v>
      </c>
      <c r="O458">
        <v>0.45203700000000002</v>
      </c>
      <c r="P458" t="s">
        <v>5</v>
      </c>
      <c r="Q458">
        <v>169.57071400000001</v>
      </c>
      <c r="R458">
        <v>0.43368200000000001</v>
      </c>
      <c r="S458" t="s">
        <v>6</v>
      </c>
      <c r="T458">
        <v>39.488954</v>
      </c>
      <c r="U458">
        <v>2.4192000000000002E-2</v>
      </c>
      <c r="V458" t="s">
        <v>7</v>
      </c>
      <c r="W458">
        <v>41.446074000000003</v>
      </c>
      <c r="X458">
        <v>1.0957E-2</v>
      </c>
      <c r="Y458" t="s">
        <v>8</v>
      </c>
      <c r="Z458">
        <v>63.611351999999997</v>
      </c>
      <c r="AA458">
        <v>0.131575</v>
      </c>
      <c r="AB458" t="s">
        <v>9</v>
      </c>
      <c r="AC458">
        <v>1121.464508</v>
      </c>
      <c r="AD458">
        <v>26.638045999999999</v>
      </c>
      <c r="AE458" t="s">
        <v>10</v>
      </c>
      <c r="AF458">
        <v>1.2849999999999999E-3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1464.664272</v>
      </c>
      <c r="I459">
        <v>36.934904000000003</v>
      </c>
      <c r="J459" t="s">
        <v>3</v>
      </c>
      <c r="K459">
        <v>1463.0573099999999</v>
      </c>
      <c r="L459">
        <v>36.869208999999998</v>
      </c>
      <c r="M459" t="s">
        <v>4</v>
      </c>
      <c r="N459">
        <v>80.175865999999999</v>
      </c>
      <c r="O459">
        <v>0.52710999999999997</v>
      </c>
      <c r="P459" t="s">
        <v>5</v>
      </c>
      <c r="Q459">
        <v>179.52981399999999</v>
      </c>
      <c r="R459">
        <v>0.43825399999999998</v>
      </c>
      <c r="S459" t="s">
        <v>6</v>
      </c>
      <c r="T459">
        <v>41.808793999999999</v>
      </c>
      <c r="U459">
        <v>2.4086E-2</v>
      </c>
      <c r="V459" t="s">
        <v>7</v>
      </c>
      <c r="W459">
        <v>43.882742</v>
      </c>
      <c r="X459">
        <v>1.1015E-2</v>
      </c>
      <c r="Y459" t="s">
        <v>8</v>
      </c>
      <c r="Z459">
        <v>67.343149999999994</v>
      </c>
      <c r="AA459">
        <v>0.13483700000000001</v>
      </c>
      <c r="AB459" t="s">
        <v>9</v>
      </c>
      <c r="AC459">
        <v>1187.375368</v>
      </c>
      <c r="AD459">
        <v>25.464136</v>
      </c>
      <c r="AE459" t="s">
        <v>10</v>
      </c>
      <c r="AF459">
        <v>1.2819999999999999E-3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1546.235392</v>
      </c>
      <c r="I460">
        <v>37.873271000000003</v>
      </c>
      <c r="J460" t="s">
        <v>3</v>
      </c>
      <c r="K460">
        <v>1544.5387700000001</v>
      </c>
      <c r="L460">
        <v>37.804158999999999</v>
      </c>
      <c r="M460" t="s">
        <v>4</v>
      </c>
      <c r="N460">
        <v>84.637162000000004</v>
      </c>
      <c r="O460">
        <v>0.53224800000000005</v>
      </c>
      <c r="P460" t="s">
        <v>5</v>
      </c>
      <c r="Q460">
        <v>189.51162199999999</v>
      </c>
      <c r="R460">
        <v>0.44801200000000002</v>
      </c>
      <c r="S460" t="s">
        <v>6</v>
      </c>
      <c r="T460">
        <v>44.133906000000003</v>
      </c>
      <c r="U460">
        <v>2.3821999999999999E-2</v>
      </c>
      <c r="V460" t="s">
        <v>7</v>
      </c>
      <c r="W460">
        <v>46.322322</v>
      </c>
      <c r="X460">
        <v>1.0649E-2</v>
      </c>
      <c r="Y460" t="s">
        <v>8</v>
      </c>
      <c r="Z460">
        <v>71.083169999999996</v>
      </c>
      <c r="AA460">
        <v>0.14217299999999999</v>
      </c>
      <c r="AB460" t="s">
        <v>9</v>
      </c>
      <c r="AC460">
        <v>1253.52367</v>
      </c>
      <c r="AD460">
        <v>26.629981999999998</v>
      </c>
      <c r="AE460" t="s">
        <v>10</v>
      </c>
      <c r="AF460">
        <v>1.274E-3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1627.345828</v>
      </c>
      <c r="I461">
        <v>38.105474000000001</v>
      </c>
      <c r="J461" t="s">
        <v>3</v>
      </c>
      <c r="K461">
        <v>1625.5597600000001</v>
      </c>
      <c r="L461">
        <v>38.043236999999998</v>
      </c>
      <c r="M461" t="s">
        <v>4</v>
      </c>
      <c r="N461">
        <v>89.092275999999998</v>
      </c>
      <c r="O461">
        <v>0.58740199999999998</v>
      </c>
      <c r="P461" t="s">
        <v>5</v>
      </c>
      <c r="Q461">
        <v>199.473232</v>
      </c>
      <c r="R461">
        <v>0.46959000000000001</v>
      </c>
      <c r="S461" t="s">
        <v>6</v>
      </c>
      <c r="T461">
        <v>46.453299999999999</v>
      </c>
      <c r="U461">
        <v>2.4364E-2</v>
      </c>
      <c r="V461" t="s">
        <v>7</v>
      </c>
      <c r="W461">
        <v>48.759866000000002</v>
      </c>
      <c r="X461">
        <v>1.1316E-2</v>
      </c>
      <c r="Y461" t="s">
        <v>8</v>
      </c>
      <c r="Z461">
        <v>74.822147999999999</v>
      </c>
      <c r="AA461">
        <v>0.15318699999999999</v>
      </c>
      <c r="AB461" t="s">
        <v>9</v>
      </c>
      <c r="AC461">
        <v>1319.244588</v>
      </c>
      <c r="AD461">
        <v>26.375036000000001</v>
      </c>
      <c r="AE461" t="s">
        <v>10</v>
      </c>
      <c r="AF461">
        <v>1.2669999999999999E-3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73.651259999999994</v>
      </c>
      <c r="I482">
        <v>2.9138160000000002</v>
      </c>
      <c r="J482" t="s">
        <v>3</v>
      </c>
      <c r="K482">
        <v>73.549127999999996</v>
      </c>
      <c r="L482">
        <v>2.9060630000000001</v>
      </c>
      <c r="M482" t="s">
        <v>4</v>
      </c>
      <c r="N482">
        <v>4.4848739999999996</v>
      </c>
      <c r="O482">
        <v>1.0741000000000001E-2</v>
      </c>
      <c r="P482" t="s">
        <v>5</v>
      </c>
      <c r="Q482">
        <v>0</v>
      </c>
      <c r="R482">
        <v>0</v>
      </c>
      <c r="S482" t="s">
        <v>6</v>
      </c>
      <c r="T482">
        <v>2.335588</v>
      </c>
      <c r="U482">
        <v>1.779E-3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7.3379999999999999E-3</v>
      </c>
      <c r="AD482">
        <v>1.5999999999999999E-5</v>
      </c>
      <c r="AE482" t="s">
        <v>10</v>
      </c>
      <c r="AF482">
        <v>0</v>
      </c>
      <c r="AG482">
        <v>0</v>
      </c>
      <c r="AH482" t="s">
        <v>11</v>
      </c>
      <c r="AI482">
        <v>0.99487899999999996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147.39414199999999</v>
      </c>
      <c r="I483">
        <v>7.7508489999999997</v>
      </c>
      <c r="J483" t="s">
        <v>3</v>
      </c>
      <c r="K483">
        <v>147.19054199999999</v>
      </c>
      <c r="L483">
        <v>7.7304069999999996</v>
      </c>
      <c r="M483" t="s">
        <v>4</v>
      </c>
      <c r="N483">
        <v>8.9814520000000009</v>
      </c>
      <c r="O483">
        <v>3.1356000000000002E-2</v>
      </c>
      <c r="P483" t="s">
        <v>5</v>
      </c>
      <c r="Q483">
        <v>0</v>
      </c>
      <c r="R483">
        <v>0</v>
      </c>
      <c r="S483" t="s">
        <v>6</v>
      </c>
      <c r="T483">
        <v>4.6684460000000003</v>
      </c>
      <c r="U483">
        <v>4.163E-3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4.4600000000000004E-3</v>
      </c>
      <c r="AD483">
        <v>1.2999999999999999E-5</v>
      </c>
      <c r="AE483" t="s">
        <v>10</v>
      </c>
      <c r="AF483">
        <v>0</v>
      </c>
      <c r="AG483">
        <v>0</v>
      </c>
      <c r="AH483" t="s">
        <v>11</v>
      </c>
      <c r="AI483">
        <v>0.99503900000000001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220.36944</v>
      </c>
      <c r="I484">
        <v>14.214245</v>
      </c>
      <c r="J484" t="s">
        <v>3</v>
      </c>
      <c r="K484">
        <v>220.065786</v>
      </c>
      <c r="L484">
        <v>14.177547000000001</v>
      </c>
      <c r="M484" t="s">
        <v>4</v>
      </c>
      <c r="N484">
        <v>13.435354</v>
      </c>
      <c r="O484">
        <v>5.3747999999999997E-2</v>
      </c>
      <c r="P484" t="s">
        <v>5</v>
      </c>
      <c r="Q484">
        <v>0</v>
      </c>
      <c r="R484">
        <v>0</v>
      </c>
      <c r="S484" t="s">
        <v>6</v>
      </c>
      <c r="T484">
        <v>6.9838680000000002</v>
      </c>
      <c r="U484">
        <v>7.9100000000000004E-3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3.2560000000000002E-3</v>
      </c>
      <c r="AD484">
        <v>9.0000000000000002E-6</v>
      </c>
      <c r="AE484" t="s">
        <v>10</v>
      </c>
      <c r="AF484">
        <v>0</v>
      </c>
      <c r="AG484">
        <v>0</v>
      </c>
      <c r="AH484" t="s">
        <v>11</v>
      </c>
      <c r="AI484">
        <v>0.99508300000000005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293.610862</v>
      </c>
      <c r="I485">
        <v>21.850843999999999</v>
      </c>
      <c r="J485" t="s">
        <v>3</v>
      </c>
      <c r="K485">
        <v>293.206568</v>
      </c>
      <c r="L485">
        <v>21.794430999999999</v>
      </c>
      <c r="M485" t="s">
        <v>4</v>
      </c>
      <c r="N485">
        <v>17.921202000000001</v>
      </c>
      <c r="O485">
        <v>9.0412999999999993E-2</v>
      </c>
      <c r="P485" t="s">
        <v>5</v>
      </c>
      <c r="Q485">
        <v>0</v>
      </c>
      <c r="R485">
        <v>0</v>
      </c>
      <c r="S485" t="s">
        <v>6</v>
      </c>
      <c r="T485">
        <v>9.3056760000000001</v>
      </c>
      <c r="U485">
        <v>1.1494000000000001E-2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2.5999999999999999E-3</v>
      </c>
      <c r="AD485">
        <v>5.0000000000000004E-6</v>
      </c>
      <c r="AE485" t="s">
        <v>10</v>
      </c>
      <c r="AF485">
        <v>0</v>
      </c>
      <c r="AG485">
        <v>0</v>
      </c>
      <c r="AH485" t="s">
        <v>11</v>
      </c>
      <c r="AI485">
        <v>0.99510299999999996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366.62383599999998</v>
      </c>
      <c r="I486">
        <v>23.473382999999998</v>
      </c>
      <c r="J486" t="s">
        <v>3</v>
      </c>
      <c r="K486">
        <v>366.119238</v>
      </c>
      <c r="L486">
        <v>23.417366999999999</v>
      </c>
      <c r="M486" t="s">
        <v>4</v>
      </c>
      <c r="N486">
        <v>22.386030000000002</v>
      </c>
      <c r="O486">
        <v>0.118741</v>
      </c>
      <c r="P486" t="s">
        <v>5</v>
      </c>
      <c r="Q486">
        <v>0</v>
      </c>
      <c r="R486">
        <v>0</v>
      </c>
      <c r="S486" t="s">
        <v>6</v>
      </c>
      <c r="T486">
        <v>11.622482</v>
      </c>
      <c r="U486">
        <v>1.2872E-2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2.15E-3</v>
      </c>
      <c r="AD486">
        <v>1.9999999999999999E-6</v>
      </c>
      <c r="AE486" t="s">
        <v>10</v>
      </c>
      <c r="AF486">
        <v>0</v>
      </c>
      <c r="AG486">
        <v>0</v>
      </c>
      <c r="AH486" t="s">
        <v>11</v>
      </c>
      <c r="AI486">
        <v>0.99510900000000002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440.074344</v>
      </c>
      <c r="I487">
        <v>44.291117</v>
      </c>
      <c r="J487" t="s">
        <v>3</v>
      </c>
      <c r="K487">
        <v>439.46824400000003</v>
      </c>
      <c r="L487">
        <v>44.193035999999999</v>
      </c>
      <c r="M487" t="s">
        <v>4</v>
      </c>
      <c r="N487">
        <v>26.872722</v>
      </c>
      <c r="O487">
        <v>0.17882700000000001</v>
      </c>
      <c r="P487" t="s">
        <v>5</v>
      </c>
      <c r="Q487">
        <v>0</v>
      </c>
      <c r="R487">
        <v>0</v>
      </c>
      <c r="S487" t="s">
        <v>6</v>
      </c>
      <c r="T487">
        <v>13.951765999999999</v>
      </c>
      <c r="U487">
        <v>2.3722E-2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1.8829999999999999E-3</v>
      </c>
      <c r="AD487">
        <v>9.9999999999999995E-7</v>
      </c>
      <c r="AE487" t="s">
        <v>10</v>
      </c>
      <c r="AF487">
        <v>0</v>
      </c>
      <c r="AG487">
        <v>0</v>
      </c>
      <c r="AH487" t="s">
        <v>11</v>
      </c>
      <c r="AI487">
        <v>0.99511000000000005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513.72277999999994</v>
      </c>
      <c r="I488">
        <v>59.958309999999997</v>
      </c>
      <c r="J488" t="s">
        <v>3</v>
      </c>
      <c r="K488">
        <v>513.01493000000005</v>
      </c>
      <c r="L488">
        <v>59.820048999999997</v>
      </c>
      <c r="M488" t="s">
        <v>4</v>
      </c>
      <c r="N488">
        <v>31.371478</v>
      </c>
      <c r="O488">
        <v>0.25596099999999999</v>
      </c>
      <c r="P488" t="s">
        <v>5</v>
      </c>
      <c r="Q488">
        <v>0</v>
      </c>
      <c r="R488">
        <v>0</v>
      </c>
      <c r="S488" t="s">
        <v>6</v>
      </c>
      <c r="T488">
        <v>16.282408</v>
      </c>
      <c r="U488">
        <v>3.1411000000000001E-2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1.7750000000000001E-3</v>
      </c>
      <c r="AD488">
        <v>9.9999999999999995E-7</v>
      </c>
      <c r="AE488" t="s">
        <v>10</v>
      </c>
      <c r="AF488">
        <v>0</v>
      </c>
      <c r="AG488">
        <v>0</v>
      </c>
      <c r="AH488" t="s">
        <v>11</v>
      </c>
      <c r="AI488">
        <v>0.99511099999999997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587.39667999999995</v>
      </c>
      <c r="I489">
        <v>73.612499</v>
      </c>
      <c r="J489" t="s">
        <v>3</v>
      </c>
      <c r="K489">
        <v>586.58768399999997</v>
      </c>
      <c r="L489">
        <v>73.437892000000005</v>
      </c>
      <c r="M489" t="s">
        <v>4</v>
      </c>
      <c r="N489">
        <v>35.870232000000001</v>
      </c>
      <c r="O489">
        <v>0.30513200000000001</v>
      </c>
      <c r="P489" t="s">
        <v>5</v>
      </c>
      <c r="Q489">
        <v>0</v>
      </c>
      <c r="R489">
        <v>0</v>
      </c>
      <c r="S489" t="s">
        <v>6</v>
      </c>
      <c r="T489">
        <v>18.614882000000001</v>
      </c>
      <c r="U489">
        <v>4.1777000000000002E-2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1.673E-3</v>
      </c>
      <c r="AD489">
        <v>9.9999999999999995E-7</v>
      </c>
      <c r="AE489" t="s">
        <v>10</v>
      </c>
      <c r="AF489">
        <v>0</v>
      </c>
      <c r="AG489">
        <v>0</v>
      </c>
      <c r="AH489" t="s">
        <v>11</v>
      </c>
      <c r="AI489">
        <v>0.995112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661.39259400000003</v>
      </c>
      <c r="I490">
        <v>109.76209900000001</v>
      </c>
      <c r="J490" t="s">
        <v>3</v>
      </c>
      <c r="K490">
        <v>660.48199199999999</v>
      </c>
      <c r="L490">
        <v>109.480126</v>
      </c>
      <c r="M490" t="s">
        <v>4</v>
      </c>
      <c r="N490">
        <v>40.393484000000001</v>
      </c>
      <c r="O490">
        <v>0.41934500000000002</v>
      </c>
      <c r="P490" t="s">
        <v>5</v>
      </c>
      <c r="Q490">
        <v>0</v>
      </c>
      <c r="R490">
        <v>0</v>
      </c>
      <c r="S490" t="s">
        <v>6</v>
      </c>
      <c r="T490">
        <v>20.954460000000001</v>
      </c>
      <c r="U490">
        <v>6.3663999999999998E-2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1.506E-3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0.995112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735.05368999999996</v>
      </c>
      <c r="I491">
        <v>154.104962</v>
      </c>
      <c r="J491" t="s">
        <v>3</v>
      </c>
      <c r="K491">
        <v>734.04184199999997</v>
      </c>
      <c r="L491">
        <v>153.710489</v>
      </c>
      <c r="M491" t="s">
        <v>4</v>
      </c>
      <c r="N491">
        <v>44.890058000000003</v>
      </c>
      <c r="O491">
        <v>0.53098999999999996</v>
      </c>
      <c r="P491" t="s">
        <v>5</v>
      </c>
      <c r="Q491">
        <v>0</v>
      </c>
      <c r="R491">
        <v>0</v>
      </c>
      <c r="S491" t="s">
        <v>6</v>
      </c>
      <c r="T491">
        <v>23.283954000000001</v>
      </c>
      <c r="U491">
        <v>8.9020000000000002E-2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1.4679999999999999E-3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0.99511300000000003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808.55050400000005</v>
      </c>
      <c r="I492">
        <v>213.413388</v>
      </c>
      <c r="J492" t="s">
        <v>3</v>
      </c>
      <c r="K492">
        <v>807.43722200000002</v>
      </c>
      <c r="L492">
        <v>212.85602299999999</v>
      </c>
      <c r="M492" t="s">
        <v>4</v>
      </c>
      <c r="N492">
        <v>49.381737999999999</v>
      </c>
      <c r="O492">
        <v>0.71728599999999998</v>
      </c>
      <c r="P492" t="s">
        <v>5</v>
      </c>
      <c r="Q492">
        <v>0</v>
      </c>
      <c r="R492">
        <v>0</v>
      </c>
      <c r="S492" t="s">
        <v>6</v>
      </c>
      <c r="T492">
        <v>25.612649999999999</v>
      </c>
      <c r="U492">
        <v>0.12453599999999999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1.4430000000000001E-3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881.811556</v>
      </c>
      <c r="I493">
        <v>224.02116000000001</v>
      </c>
      <c r="J493" t="s">
        <v>3</v>
      </c>
      <c r="K493">
        <v>880.59749999999997</v>
      </c>
      <c r="L493">
        <v>223.431194</v>
      </c>
      <c r="M493" t="s">
        <v>4</v>
      </c>
      <c r="N493">
        <v>53.856715999999999</v>
      </c>
      <c r="O493">
        <v>0.80693700000000002</v>
      </c>
      <c r="P493" t="s">
        <v>5</v>
      </c>
      <c r="Q493">
        <v>0</v>
      </c>
      <c r="R493">
        <v>0</v>
      </c>
      <c r="S493" t="s">
        <v>6</v>
      </c>
      <c r="T493">
        <v>27.934638</v>
      </c>
      <c r="U493">
        <v>0.12984200000000001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1.4189999999999999E-3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955.03180399999997</v>
      </c>
      <c r="I494">
        <v>220.15588199999999</v>
      </c>
      <c r="J494" t="s">
        <v>3</v>
      </c>
      <c r="K494">
        <v>953.716858</v>
      </c>
      <c r="L494">
        <v>219.57168100000001</v>
      </c>
      <c r="M494" t="s">
        <v>4</v>
      </c>
      <c r="N494">
        <v>58.344096</v>
      </c>
      <c r="O494">
        <v>0.83949700000000005</v>
      </c>
      <c r="P494" t="s">
        <v>5</v>
      </c>
      <c r="Q494">
        <v>0</v>
      </c>
      <c r="R494">
        <v>0</v>
      </c>
      <c r="S494" t="s">
        <v>6</v>
      </c>
      <c r="T494">
        <v>30.255293999999999</v>
      </c>
      <c r="U494">
        <v>0.12748100000000001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1.4040000000000001E-3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1028.2729039999999</v>
      </c>
      <c r="I495">
        <v>254.32321899999999</v>
      </c>
      <c r="J495" t="s">
        <v>3</v>
      </c>
      <c r="K495">
        <v>1026.857246</v>
      </c>
      <c r="L495">
        <v>253.65155799999999</v>
      </c>
      <c r="M495" t="s">
        <v>4</v>
      </c>
      <c r="N495">
        <v>62.831688</v>
      </c>
      <c r="O495">
        <v>0.97363</v>
      </c>
      <c r="P495" t="s">
        <v>5</v>
      </c>
      <c r="Q495">
        <v>0</v>
      </c>
      <c r="R495">
        <v>0</v>
      </c>
      <c r="S495" t="s">
        <v>6</v>
      </c>
      <c r="T495">
        <v>32.581325999999997</v>
      </c>
      <c r="U495">
        <v>0.14352100000000001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1.3940000000000001E-3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1100.8659620000001</v>
      </c>
      <c r="I496">
        <v>254.562939</v>
      </c>
      <c r="J496" t="s">
        <v>3</v>
      </c>
      <c r="K496">
        <v>1099.3504640000001</v>
      </c>
      <c r="L496">
        <v>253.896143</v>
      </c>
      <c r="M496" t="s">
        <v>4</v>
      </c>
      <c r="N496">
        <v>67.288265999999993</v>
      </c>
      <c r="O496">
        <v>1.0140389999999999</v>
      </c>
      <c r="P496" t="s">
        <v>5</v>
      </c>
      <c r="Q496">
        <v>0</v>
      </c>
      <c r="R496">
        <v>0</v>
      </c>
      <c r="S496" t="s">
        <v>6</v>
      </c>
      <c r="T496">
        <v>34.887281999999999</v>
      </c>
      <c r="U496">
        <v>0.14380699999999999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1.3519999999999999E-3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1173.9853539999999</v>
      </c>
      <c r="I497">
        <v>261.00719199999997</v>
      </c>
      <c r="J497" t="s">
        <v>3</v>
      </c>
      <c r="K497">
        <v>1172.3689879999999</v>
      </c>
      <c r="L497">
        <v>260.31479300000001</v>
      </c>
      <c r="M497" t="s">
        <v>4</v>
      </c>
      <c r="N497">
        <v>71.768867999999998</v>
      </c>
      <c r="O497">
        <v>1.0770090000000001</v>
      </c>
      <c r="P497" t="s">
        <v>5</v>
      </c>
      <c r="Q497">
        <v>0</v>
      </c>
      <c r="R497">
        <v>0</v>
      </c>
      <c r="S497" t="s">
        <v>6</v>
      </c>
      <c r="T497">
        <v>37.206716</v>
      </c>
      <c r="U497">
        <v>0.14888100000000001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1.3470000000000001E-3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1246.9497260000001</v>
      </c>
      <c r="I498">
        <v>271.31278099999997</v>
      </c>
      <c r="J498" t="s">
        <v>3</v>
      </c>
      <c r="K498">
        <v>1245.2333120000001</v>
      </c>
      <c r="L498">
        <v>270.581616</v>
      </c>
      <c r="M498" t="s">
        <v>4</v>
      </c>
      <c r="N498">
        <v>76.233059999999995</v>
      </c>
      <c r="O498">
        <v>1.1320030000000001</v>
      </c>
      <c r="P498" t="s">
        <v>5</v>
      </c>
      <c r="Q498">
        <v>0</v>
      </c>
      <c r="R498">
        <v>0</v>
      </c>
      <c r="S498" t="s">
        <v>6</v>
      </c>
      <c r="T498">
        <v>39.523311999999997</v>
      </c>
      <c r="U498">
        <v>0.154113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1.3450000000000001E-3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1320.063146</v>
      </c>
      <c r="I499">
        <v>265.08063499999997</v>
      </c>
      <c r="J499" t="s">
        <v>3</v>
      </c>
      <c r="K499">
        <v>1318.2459699999999</v>
      </c>
      <c r="L499">
        <v>264.381666</v>
      </c>
      <c r="M499" t="s">
        <v>4</v>
      </c>
      <c r="N499">
        <v>80.701627999999999</v>
      </c>
      <c r="O499">
        <v>1.1807890000000001</v>
      </c>
      <c r="P499" t="s">
        <v>5</v>
      </c>
      <c r="Q499">
        <v>0</v>
      </c>
      <c r="R499">
        <v>0</v>
      </c>
      <c r="S499" t="s">
        <v>6</v>
      </c>
      <c r="T499">
        <v>41.842416</v>
      </c>
      <c r="U499">
        <v>0.15165699999999999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1.3290000000000001E-3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1392.925722</v>
      </c>
      <c r="I500">
        <v>268.537961</v>
      </c>
      <c r="J500" t="s">
        <v>3</v>
      </c>
      <c r="K500">
        <v>1391.007852</v>
      </c>
      <c r="L500">
        <v>267.83902899999998</v>
      </c>
      <c r="M500" t="s">
        <v>4</v>
      </c>
      <c r="N500">
        <v>85.176699999999997</v>
      </c>
      <c r="O500">
        <v>1.2156009999999999</v>
      </c>
      <c r="P500" t="s">
        <v>5</v>
      </c>
      <c r="Q500">
        <v>0</v>
      </c>
      <c r="R500">
        <v>0</v>
      </c>
      <c r="S500" t="s">
        <v>6</v>
      </c>
      <c r="T500">
        <v>44.155107999999998</v>
      </c>
      <c r="U500">
        <v>0.15410199999999999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1.328E-3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1466.00253</v>
      </c>
      <c r="I501">
        <v>262.70005300000003</v>
      </c>
      <c r="J501" t="s">
        <v>3</v>
      </c>
      <c r="K501">
        <v>1463.9840280000001</v>
      </c>
      <c r="L501">
        <v>262.01840199999998</v>
      </c>
      <c r="M501" t="s">
        <v>4</v>
      </c>
      <c r="N501">
        <v>89.643894000000003</v>
      </c>
      <c r="O501">
        <v>1.260281</v>
      </c>
      <c r="P501" t="s">
        <v>5</v>
      </c>
      <c r="Q501">
        <v>0</v>
      </c>
      <c r="R501">
        <v>0</v>
      </c>
      <c r="S501" t="s">
        <v>6</v>
      </c>
      <c r="T501">
        <v>46.473202000000001</v>
      </c>
      <c r="U501">
        <v>0.150561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1.2849999999999999E-3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570.53842899999995</v>
      </c>
      <c r="I502">
        <v>39.766247999999997</v>
      </c>
      <c r="J502" t="s">
        <v>3</v>
      </c>
      <c r="K502">
        <v>570.36193500000002</v>
      </c>
      <c r="L502">
        <v>39.74418</v>
      </c>
      <c r="M502" t="s">
        <v>4</v>
      </c>
      <c r="N502">
        <v>12.369593999999999</v>
      </c>
      <c r="O502">
        <v>8.7669999999999998E-2</v>
      </c>
      <c r="P502" t="s">
        <v>5</v>
      </c>
      <c r="Q502">
        <v>22.798242999999999</v>
      </c>
      <c r="R502">
        <v>0.123347</v>
      </c>
      <c r="S502" t="s">
        <v>6</v>
      </c>
      <c r="T502">
        <v>9.500432</v>
      </c>
      <c r="U502">
        <v>8.4639999999999993E-3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6.3899999999999998E-3</v>
      </c>
      <c r="AG502">
        <v>1.8E-5</v>
      </c>
      <c r="AH502" t="s">
        <v>11</v>
      </c>
      <c r="AI502">
        <v>0.99464900000000001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1140.2155419999999</v>
      </c>
      <c r="I503">
        <v>138.57295999999999</v>
      </c>
      <c r="J503" t="s">
        <v>3</v>
      </c>
      <c r="K503">
        <v>1139.864519</v>
      </c>
      <c r="L503">
        <v>138.50120699999999</v>
      </c>
      <c r="M503" t="s">
        <v>4</v>
      </c>
      <c r="N503">
        <v>24.787724999999998</v>
      </c>
      <c r="O503">
        <v>0.18346599999999999</v>
      </c>
      <c r="P503" t="s">
        <v>5</v>
      </c>
      <c r="Q503">
        <v>45.467858999999997</v>
      </c>
      <c r="R503">
        <v>0.33346900000000002</v>
      </c>
      <c r="S503" t="s">
        <v>6</v>
      </c>
      <c r="T503">
        <v>18.985233999999998</v>
      </c>
      <c r="U503">
        <v>2.7473000000000001E-2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4.3439999999999998E-3</v>
      </c>
      <c r="AG503">
        <v>1.4E-5</v>
      </c>
      <c r="AH503" t="s">
        <v>11</v>
      </c>
      <c r="AI503">
        <v>0.99504599999999999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1710.76179</v>
      </c>
      <c r="I504">
        <v>141.46190799999999</v>
      </c>
      <c r="J504" t="s">
        <v>3</v>
      </c>
      <c r="K504">
        <v>1710.237468</v>
      </c>
      <c r="L504">
        <v>141.384513</v>
      </c>
      <c r="M504" t="s">
        <v>4</v>
      </c>
      <c r="N504">
        <v>37.116526</v>
      </c>
      <c r="O504">
        <v>0.332069</v>
      </c>
      <c r="P504" t="s">
        <v>5</v>
      </c>
      <c r="Q504">
        <v>68.170029</v>
      </c>
      <c r="R504">
        <v>0.69406500000000004</v>
      </c>
      <c r="S504" t="s">
        <v>6</v>
      </c>
      <c r="T504">
        <v>28.472660000000001</v>
      </c>
      <c r="U504">
        <v>3.2472000000000001E-2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3.5400000000000002E-3</v>
      </c>
      <c r="AG504">
        <v>1.0000000000000001E-5</v>
      </c>
      <c r="AH504" t="s">
        <v>11</v>
      </c>
      <c r="AI504">
        <v>0.99507000000000001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2279.0074949999998</v>
      </c>
      <c r="I505">
        <v>185.67696799999999</v>
      </c>
      <c r="J505" t="s">
        <v>3</v>
      </c>
      <c r="K505">
        <v>2278.307808</v>
      </c>
      <c r="L505">
        <v>185.57763199999999</v>
      </c>
      <c r="M505" t="s">
        <v>4</v>
      </c>
      <c r="N505">
        <v>49.425994000000003</v>
      </c>
      <c r="O505">
        <v>0.49106300000000003</v>
      </c>
      <c r="P505" t="s">
        <v>5</v>
      </c>
      <c r="Q505">
        <v>90.902287000000001</v>
      </c>
      <c r="R505">
        <v>0.97148500000000004</v>
      </c>
      <c r="S505" t="s">
        <v>6</v>
      </c>
      <c r="T505">
        <v>37.941904000000001</v>
      </c>
      <c r="U505">
        <v>4.3442000000000001E-2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2.934E-3</v>
      </c>
      <c r="AG505">
        <v>6.9999999999999999E-6</v>
      </c>
      <c r="AH505" t="s">
        <v>11</v>
      </c>
      <c r="AI505">
        <v>0.99508200000000002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2852.3346630000001</v>
      </c>
      <c r="I506">
        <v>424.6497</v>
      </c>
      <c r="J506" t="s">
        <v>3</v>
      </c>
      <c r="K506">
        <v>2851.461436</v>
      </c>
      <c r="L506">
        <v>424.27729199999999</v>
      </c>
      <c r="M506" t="s">
        <v>4</v>
      </c>
      <c r="N506">
        <v>61.862237999999998</v>
      </c>
      <c r="O506">
        <v>0.69784199999999996</v>
      </c>
      <c r="P506" t="s">
        <v>5</v>
      </c>
      <c r="Q506">
        <v>113.830016</v>
      </c>
      <c r="R506">
        <v>1.064589</v>
      </c>
      <c r="S506" t="s">
        <v>6</v>
      </c>
      <c r="T506">
        <v>47.477893999999999</v>
      </c>
      <c r="U506">
        <v>7.7719999999999997E-2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2.1440000000000001E-3</v>
      </c>
      <c r="AG506">
        <v>3.0000000000000001E-6</v>
      </c>
      <c r="AH506" t="s">
        <v>11</v>
      </c>
      <c r="AI506">
        <v>0.99510299999999996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3422.7028129999999</v>
      </c>
      <c r="I507">
        <v>596.55467899999996</v>
      </c>
      <c r="J507" t="s">
        <v>3</v>
      </c>
      <c r="K507">
        <v>3421.6566309999998</v>
      </c>
      <c r="L507">
        <v>596.02591900000004</v>
      </c>
      <c r="M507" t="s">
        <v>4</v>
      </c>
      <c r="N507">
        <v>74.210618999999994</v>
      </c>
      <c r="O507">
        <v>0.99752300000000005</v>
      </c>
      <c r="P507" t="s">
        <v>5</v>
      </c>
      <c r="Q507">
        <v>136.63199700000001</v>
      </c>
      <c r="R507">
        <v>1.246882</v>
      </c>
      <c r="S507" t="s">
        <v>6</v>
      </c>
      <c r="T507">
        <v>56.982582000000001</v>
      </c>
      <c r="U507">
        <v>0.113647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1.6999999999999999E-3</v>
      </c>
      <c r="AG507">
        <v>9.9999999999999995E-7</v>
      </c>
      <c r="AH507" t="s">
        <v>11</v>
      </c>
      <c r="AI507">
        <v>0.99510500000000002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3991.8958689999999</v>
      </c>
      <c r="I508">
        <v>709.73470999999995</v>
      </c>
      <c r="J508" t="s">
        <v>3</v>
      </c>
      <c r="K508">
        <v>3990.6760300000001</v>
      </c>
      <c r="L508">
        <v>708.97554200000002</v>
      </c>
      <c r="M508" t="s">
        <v>4</v>
      </c>
      <c r="N508">
        <v>86.554741000000007</v>
      </c>
      <c r="O508">
        <v>1.3668670000000001</v>
      </c>
      <c r="P508" t="s">
        <v>5</v>
      </c>
      <c r="Q508">
        <v>159.39891</v>
      </c>
      <c r="R508">
        <v>1.687732</v>
      </c>
      <c r="S508" t="s">
        <v>6</v>
      </c>
      <c r="T508">
        <v>66.465693999999999</v>
      </c>
      <c r="U508">
        <v>0.141265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1.6590000000000001E-3</v>
      </c>
      <c r="AG508">
        <v>9.9999999999999995E-7</v>
      </c>
      <c r="AH508" t="s">
        <v>11</v>
      </c>
      <c r="AI508">
        <v>0.99510699999999996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4560.826172</v>
      </c>
      <c r="I509">
        <v>750.42708900000002</v>
      </c>
      <c r="J509" t="s">
        <v>3</v>
      </c>
      <c r="K509">
        <v>4559.434287</v>
      </c>
      <c r="L509">
        <v>749.53682600000002</v>
      </c>
      <c r="M509" t="s">
        <v>4</v>
      </c>
      <c r="N509">
        <v>98.850066999999996</v>
      </c>
      <c r="O509">
        <v>1.649939</v>
      </c>
      <c r="P509" t="s">
        <v>5</v>
      </c>
      <c r="Q509">
        <v>182.10830899999999</v>
      </c>
      <c r="R509">
        <v>2.1210840000000002</v>
      </c>
      <c r="S509" t="s">
        <v>6</v>
      </c>
      <c r="T509">
        <v>75.944535999999999</v>
      </c>
      <c r="U509">
        <v>0.15964999999999999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1.5920000000000001E-3</v>
      </c>
      <c r="AG509">
        <v>0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5129.7704979999999</v>
      </c>
      <c r="I510">
        <v>843.82818699999996</v>
      </c>
      <c r="J510" t="s">
        <v>3</v>
      </c>
      <c r="K510">
        <v>5128.2052640000002</v>
      </c>
      <c r="L510">
        <v>842.77519900000004</v>
      </c>
      <c r="M510" t="s">
        <v>4</v>
      </c>
      <c r="N510">
        <v>111.245042</v>
      </c>
      <c r="O510">
        <v>2.0085700000000002</v>
      </c>
      <c r="P510" t="s">
        <v>5</v>
      </c>
      <c r="Q510">
        <v>204.88710499999999</v>
      </c>
      <c r="R510">
        <v>2.6351429999999998</v>
      </c>
      <c r="S510" t="s">
        <v>6</v>
      </c>
      <c r="T510">
        <v>85.425228000000004</v>
      </c>
      <c r="U510">
        <v>0.19880999999999999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1.5920000000000001E-3</v>
      </c>
      <c r="AG510">
        <v>0</v>
      </c>
      <c r="AH510" t="s">
        <v>11</v>
      </c>
      <c r="AI510">
        <v>0.995112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5698.4493359999997</v>
      </c>
      <c r="I511">
        <v>866.31386999999995</v>
      </c>
      <c r="J511" t="s">
        <v>3</v>
      </c>
      <c r="K511">
        <v>5696.7116599999999</v>
      </c>
      <c r="L511">
        <v>865.24624600000004</v>
      </c>
      <c r="M511" t="s">
        <v>4</v>
      </c>
      <c r="N511">
        <v>123.58304200000001</v>
      </c>
      <c r="O511">
        <v>2.2022699999999999</v>
      </c>
      <c r="P511" t="s">
        <v>5</v>
      </c>
      <c r="Q511">
        <v>227.707223</v>
      </c>
      <c r="R511">
        <v>2.937586</v>
      </c>
      <c r="S511" t="s">
        <v>6</v>
      </c>
      <c r="T511">
        <v>94.904067999999995</v>
      </c>
      <c r="U511">
        <v>0.21267800000000001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1.5139999999999999E-3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6269.5408980000002</v>
      </c>
      <c r="I512">
        <v>923.34332700000004</v>
      </c>
      <c r="J512" t="s">
        <v>3</v>
      </c>
      <c r="K512">
        <v>6267.6285449999996</v>
      </c>
      <c r="L512">
        <v>922.05042900000001</v>
      </c>
      <c r="M512" t="s">
        <v>4</v>
      </c>
      <c r="N512">
        <v>136.005269</v>
      </c>
      <c r="O512">
        <v>2.6019950000000001</v>
      </c>
      <c r="P512" t="s">
        <v>5</v>
      </c>
      <c r="Q512">
        <v>250.65898000000001</v>
      </c>
      <c r="R512">
        <v>3.8123740000000002</v>
      </c>
      <c r="S512" t="s">
        <v>6</v>
      </c>
      <c r="T512">
        <v>104.41257400000001</v>
      </c>
      <c r="U512">
        <v>0.23037299999999999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1.48E-3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6839.079307</v>
      </c>
      <c r="I513">
        <v>937.90952200000004</v>
      </c>
      <c r="J513" t="s">
        <v>3</v>
      </c>
      <c r="K513">
        <v>6836.9941699999999</v>
      </c>
      <c r="L513">
        <v>936.56920300000002</v>
      </c>
      <c r="M513" t="s">
        <v>4</v>
      </c>
      <c r="N513">
        <v>148.34317100000001</v>
      </c>
      <c r="O513">
        <v>2.7631969999999999</v>
      </c>
      <c r="P513" t="s">
        <v>5</v>
      </c>
      <c r="Q513">
        <v>273.55432000000002</v>
      </c>
      <c r="R513">
        <v>4.3457080000000001</v>
      </c>
      <c r="S513" t="s">
        <v>6</v>
      </c>
      <c r="T513">
        <v>113.900588</v>
      </c>
      <c r="U513">
        <v>0.257384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1.4790000000000001E-3</v>
      </c>
      <c r="AG513">
        <v>0</v>
      </c>
      <c r="AH513" t="s">
        <v>11</v>
      </c>
      <c r="AI513">
        <v>0.99511400000000005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7409.5929100000003</v>
      </c>
      <c r="I514">
        <v>1049.1590659999999</v>
      </c>
      <c r="J514" t="s">
        <v>3</v>
      </c>
      <c r="K514">
        <v>7407.3341019999998</v>
      </c>
      <c r="L514">
        <v>1047.7287240000001</v>
      </c>
      <c r="M514" t="s">
        <v>4</v>
      </c>
      <c r="N514">
        <v>160.79536300000001</v>
      </c>
      <c r="O514">
        <v>3.2034720000000001</v>
      </c>
      <c r="P514" t="s">
        <v>5</v>
      </c>
      <c r="Q514">
        <v>296.46362199999999</v>
      </c>
      <c r="R514">
        <v>4.9659500000000003</v>
      </c>
      <c r="S514" t="s">
        <v>6</v>
      </c>
      <c r="T514">
        <v>123.394076</v>
      </c>
      <c r="U514">
        <v>0.27664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1.472E-3</v>
      </c>
      <c r="AG514">
        <v>0</v>
      </c>
      <c r="AH514" t="s">
        <v>11</v>
      </c>
      <c r="AI514">
        <v>0.99511400000000005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7978.9102439999997</v>
      </c>
      <c r="I515">
        <v>1224.937864</v>
      </c>
      <c r="J515" t="s">
        <v>3</v>
      </c>
      <c r="K515">
        <v>7976.4792189999998</v>
      </c>
      <c r="L515">
        <v>1223.242407</v>
      </c>
      <c r="M515" t="s">
        <v>4</v>
      </c>
      <c r="N515">
        <v>173.15364299999999</v>
      </c>
      <c r="O515">
        <v>3.6987809999999999</v>
      </c>
      <c r="P515" t="s">
        <v>5</v>
      </c>
      <c r="Q515">
        <v>319.35022600000002</v>
      </c>
      <c r="R515">
        <v>5.643567</v>
      </c>
      <c r="S515" t="s">
        <v>6</v>
      </c>
      <c r="T515">
        <v>132.87997200000001</v>
      </c>
      <c r="U515">
        <v>0.32530700000000001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1.4400000000000001E-3</v>
      </c>
      <c r="AG515">
        <v>0</v>
      </c>
      <c r="AH515" t="s">
        <v>11</v>
      </c>
      <c r="AI515">
        <v>0.99511400000000005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8547.8269529999998</v>
      </c>
      <c r="I516">
        <v>1240.0858920000001</v>
      </c>
      <c r="J516" t="s">
        <v>3</v>
      </c>
      <c r="K516">
        <v>8545.2238479999996</v>
      </c>
      <c r="L516">
        <v>1238.281698</v>
      </c>
      <c r="M516" t="s">
        <v>4</v>
      </c>
      <c r="N516">
        <v>185.56402600000001</v>
      </c>
      <c r="O516">
        <v>4.2504720000000002</v>
      </c>
      <c r="P516" t="s">
        <v>5</v>
      </c>
      <c r="Q516">
        <v>342.30375299999997</v>
      </c>
      <c r="R516">
        <v>6.1811030000000002</v>
      </c>
      <c r="S516" t="s">
        <v>6</v>
      </c>
      <c r="T516">
        <v>142.36898400000001</v>
      </c>
      <c r="U516">
        <v>0.33368500000000001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1.439E-3</v>
      </c>
      <c r="AG516">
        <v>0</v>
      </c>
      <c r="AH516" t="s">
        <v>11</v>
      </c>
      <c r="AI516">
        <v>0.99511400000000005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9116.807949</v>
      </c>
      <c r="I517">
        <v>1206.845462</v>
      </c>
      <c r="J517" t="s">
        <v>3</v>
      </c>
      <c r="K517">
        <v>9114.0322269999997</v>
      </c>
      <c r="L517">
        <v>1204.973027</v>
      </c>
      <c r="M517" t="s">
        <v>4</v>
      </c>
      <c r="N517">
        <v>197.92977400000001</v>
      </c>
      <c r="O517">
        <v>4.7617380000000002</v>
      </c>
      <c r="P517" t="s">
        <v>5</v>
      </c>
      <c r="Q517">
        <v>365.15825899999999</v>
      </c>
      <c r="R517">
        <v>6.7124879999999996</v>
      </c>
      <c r="S517" t="s">
        <v>6</v>
      </c>
      <c r="T517">
        <v>151.84578400000001</v>
      </c>
      <c r="U517">
        <v>0.349302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1.439E-3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9685.9893749999992</v>
      </c>
      <c r="I518">
        <v>1268.2882420000001</v>
      </c>
      <c r="J518" t="s">
        <v>3</v>
      </c>
      <c r="K518">
        <v>9683.0405470000005</v>
      </c>
      <c r="L518">
        <v>1266.4819620000001</v>
      </c>
      <c r="M518" t="s">
        <v>4</v>
      </c>
      <c r="N518">
        <v>210.28675999999999</v>
      </c>
      <c r="O518">
        <v>5.110436</v>
      </c>
      <c r="P518" t="s">
        <v>5</v>
      </c>
      <c r="Q518">
        <v>388.07782600000002</v>
      </c>
      <c r="R518">
        <v>7.2900280000000004</v>
      </c>
      <c r="S518" t="s">
        <v>6</v>
      </c>
      <c r="T518">
        <v>161.33603400000001</v>
      </c>
      <c r="U518">
        <v>0.40346799999999999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1.397E-3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10256.381815999999</v>
      </c>
      <c r="I519">
        <v>1240.161846</v>
      </c>
      <c r="J519" t="s">
        <v>3</v>
      </c>
      <c r="K519">
        <v>10253.259179999999</v>
      </c>
      <c r="L519">
        <v>1238.423943</v>
      </c>
      <c r="M519" t="s">
        <v>4</v>
      </c>
      <c r="N519">
        <v>222.705411</v>
      </c>
      <c r="O519">
        <v>5.5540560000000001</v>
      </c>
      <c r="P519" t="s">
        <v>5</v>
      </c>
      <c r="Q519">
        <v>411.01431000000002</v>
      </c>
      <c r="R519">
        <v>7.6607329999999996</v>
      </c>
      <c r="S519" t="s">
        <v>6</v>
      </c>
      <c r="T519">
        <v>170.83528999999999</v>
      </c>
      <c r="U519">
        <v>0.43975199999999998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1.3940000000000001E-3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10827.208203</v>
      </c>
      <c r="I520">
        <v>1619.5078080000001</v>
      </c>
      <c r="J520" t="s">
        <v>3</v>
      </c>
      <c r="K520">
        <v>10823.913594</v>
      </c>
      <c r="L520">
        <v>1617.1110209999999</v>
      </c>
      <c r="M520" t="s">
        <v>4</v>
      </c>
      <c r="N520">
        <v>235.07762399999999</v>
      </c>
      <c r="O520">
        <v>6.6580529999999998</v>
      </c>
      <c r="P520" t="s">
        <v>5</v>
      </c>
      <c r="Q520">
        <v>434.13005199999998</v>
      </c>
      <c r="R520">
        <v>8.7475819999999995</v>
      </c>
      <c r="S520" t="s">
        <v>6</v>
      </c>
      <c r="T520">
        <v>180.33134999999999</v>
      </c>
      <c r="U520">
        <v>0.53724000000000005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1.351E-3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11401.586094</v>
      </c>
      <c r="I521">
        <v>3812.2597759999999</v>
      </c>
      <c r="J521" t="s">
        <v>3</v>
      </c>
      <c r="K521">
        <v>11398.118887000001</v>
      </c>
      <c r="L521">
        <v>3807.9670930000002</v>
      </c>
      <c r="M521" t="s">
        <v>4</v>
      </c>
      <c r="N521">
        <v>247.524586</v>
      </c>
      <c r="O521">
        <v>9.0868490000000008</v>
      </c>
      <c r="P521" t="s">
        <v>5</v>
      </c>
      <c r="Q521">
        <v>457.39466599999997</v>
      </c>
      <c r="R521">
        <v>11.212306</v>
      </c>
      <c r="S521" t="s">
        <v>6</v>
      </c>
      <c r="T521">
        <v>189.871916</v>
      </c>
      <c r="U521">
        <v>0.901953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1.3470000000000001E-3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556.22061799999994</v>
      </c>
      <c r="I522">
        <v>94.479450999999997</v>
      </c>
      <c r="J522" t="s">
        <v>3</v>
      </c>
      <c r="K522">
        <v>556.048678</v>
      </c>
      <c r="L522">
        <v>94.400901000000005</v>
      </c>
      <c r="M522" t="s">
        <v>4</v>
      </c>
      <c r="N522">
        <v>12.19816</v>
      </c>
      <c r="O522">
        <v>9.7016000000000005E-2</v>
      </c>
      <c r="P522" t="s">
        <v>5</v>
      </c>
      <c r="Q522">
        <v>0</v>
      </c>
      <c r="R522">
        <v>0</v>
      </c>
      <c r="S522" t="s">
        <v>6</v>
      </c>
      <c r="T522">
        <v>9.3672419999999992</v>
      </c>
      <c r="U522">
        <v>1.8235999999999999E-2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6.3709999999999999E-3</v>
      </c>
      <c r="AG522">
        <v>1.5999999999999999E-5</v>
      </c>
      <c r="AH522" t="s">
        <v>11</v>
      </c>
      <c r="AI522">
        <v>0.99487300000000001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1113.776472</v>
      </c>
      <c r="I523">
        <v>406.91967499999998</v>
      </c>
      <c r="J523" t="s">
        <v>3</v>
      </c>
      <c r="K523">
        <v>1113.4353739999999</v>
      </c>
      <c r="L523">
        <v>406.64928600000002</v>
      </c>
      <c r="M523" t="s">
        <v>4</v>
      </c>
      <c r="N523">
        <v>24.440698000000001</v>
      </c>
      <c r="O523">
        <v>0.26603100000000002</v>
      </c>
      <c r="P523" t="s">
        <v>5</v>
      </c>
      <c r="Q523">
        <v>0</v>
      </c>
      <c r="R523">
        <v>0</v>
      </c>
      <c r="S523" t="s">
        <v>6</v>
      </c>
      <c r="T523">
        <v>18.761230000000001</v>
      </c>
      <c r="U523">
        <v>7.3427000000000006E-2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4.0379999999999999E-3</v>
      </c>
      <c r="AG523">
        <v>1.1E-5</v>
      </c>
      <c r="AH523" t="s">
        <v>11</v>
      </c>
      <c r="AI523">
        <v>0.99504899999999996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1669.664233</v>
      </c>
      <c r="I524">
        <v>655.38905099999999</v>
      </c>
      <c r="J524" t="s">
        <v>3</v>
      </c>
      <c r="K524">
        <v>1669.1555080000001</v>
      </c>
      <c r="L524">
        <v>654.97514000000001</v>
      </c>
      <c r="M524" t="s">
        <v>4</v>
      </c>
      <c r="N524">
        <v>36.610990000000001</v>
      </c>
      <c r="O524">
        <v>0.40811599999999998</v>
      </c>
      <c r="P524" t="s">
        <v>5</v>
      </c>
      <c r="Q524">
        <v>0</v>
      </c>
      <c r="R524">
        <v>0</v>
      </c>
      <c r="S524" t="s">
        <v>6</v>
      </c>
      <c r="T524">
        <v>28.121254</v>
      </c>
      <c r="U524">
        <v>0.13792299999999999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2.7810000000000001E-3</v>
      </c>
      <c r="AG524">
        <v>6.0000000000000002E-6</v>
      </c>
      <c r="AH524" t="s">
        <v>11</v>
      </c>
      <c r="AI524">
        <v>0.99509800000000004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2226.810508</v>
      </c>
      <c r="I525">
        <v>1290.1191940000001</v>
      </c>
      <c r="J525" t="s">
        <v>3</v>
      </c>
      <c r="K525">
        <v>2226.1347559999999</v>
      </c>
      <c r="L525">
        <v>1289.311205</v>
      </c>
      <c r="M525" t="s">
        <v>4</v>
      </c>
      <c r="N525">
        <v>48.79195</v>
      </c>
      <c r="O525">
        <v>0.77621600000000002</v>
      </c>
      <c r="P525" t="s">
        <v>5</v>
      </c>
      <c r="Q525">
        <v>0</v>
      </c>
      <c r="R525">
        <v>0</v>
      </c>
      <c r="S525" t="s">
        <v>6</v>
      </c>
      <c r="T525">
        <v>37.499167999999997</v>
      </c>
      <c r="U525">
        <v>0.27865800000000002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2.0040000000000001E-3</v>
      </c>
      <c r="AG525">
        <v>9.9999999999999995E-7</v>
      </c>
      <c r="AH525" t="s">
        <v>11</v>
      </c>
      <c r="AI525">
        <v>0.99510399999999999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2782.961777</v>
      </c>
      <c r="I526">
        <v>1891.2540160000001</v>
      </c>
      <c r="J526" t="s">
        <v>3</v>
      </c>
      <c r="K526">
        <v>2782.1180760000002</v>
      </c>
      <c r="L526">
        <v>1889.924123</v>
      </c>
      <c r="M526" t="s">
        <v>4</v>
      </c>
      <c r="N526">
        <v>60.982576000000002</v>
      </c>
      <c r="O526">
        <v>1.1947140000000001</v>
      </c>
      <c r="P526" t="s">
        <v>5</v>
      </c>
      <c r="Q526">
        <v>0</v>
      </c>
      <c r="R526">
        <v>0</v>
      </c>
      <c r="S526" t="s">
        <v>6</v>
      </c>
      <c r="T526">
        <v>46.868639999999999</v>
      </c>
      <c r="U526">
        <v>0.43385200000000002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1.769E-3</v>
      </c>
      <c r="AG526">
        <v>9.9999999999999995E-7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3342.9202780000001</v>
      </c>
      <c r="I527">
        <v>5271.9008960000001</v>
      </c>
      <c r="J527" t="s">
        <v>3</v>
      </c>
      <c r="K527">
        <v>3341.9074799999999</v>
      </c>
      <c r="L527">
        <v>5268.7258499999998</v>
      </c>
      <c r="M527" t="s">
        <v>4</v>
      </c>
      <c r="N527">
        <v>73.271428999999998</v>
      </c>
      <c r="O527">
        <v>2.5857739999999998</v>
      </c>
      <c r="P527" t="s">
        <v>5</v>
      </c>
      <c r="Q527">
        <v>0</v>
      </c>
      <c r="R527">
        <v>0</v>
      </c>
      <c r="S527" t="s">
        <v>6</v>
      </c>
      <c r="T527">
        <v>56.273276000000003</v>
      </c>
      <c r="U527">
        <v>1.0584880000000001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1.6930000000000001E-3</v>
      </c>
      <c r="AG527">
        <v>9.9999999999999995E-7</v>
      </c>
      <c r="AH527" t="s">
        <v>11</v>
      </c>
      <c r="AI527">
        <v>0.99511099999999997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3899.9059520000001</v>
      </c>
      <c r="I528">
        <v>8669.681885</v>
      </c>
      <c r="J528" t="s">
        <v>3</v>
      </c>
      <c r="K528">
        <v>3898.7255220000002</v>
      </c>
      <c r="L528">
        <v>8664.5291940000006</v>
      </c>
      <c r="M528" t="s">
        <v>4</v>
      </c>
      <c r="N528">
        <v>85.463975000000005</v>
      </c>
      <c r="O528">
        <v>4.1627840000000003</v>
      </c>
      <c r="P528" t="s">
        <v>5</v>
      </c>
      <c r="Q528">
        <v>0</v>
      </c>
      <c r="R528">
        <v>0</v>
      </c>
      <c r="S528" t="s">
        <v>6</v>
      </c>
      <c r="T528">
        <v>65.673581999999996</v>
      </c>
      <c r="U528">
        <v>1.6744220000000001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1.513E-3</v>
      </c>
      <c r="AG528">
        <v>0</v>
      </c>
      <c r="AH528" t="s">
        <v>11</v>
      </c>
      <c r="AI528">
        <v>0.995112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4455.2279689999996</v>
      </c>
      <c r="I529">
        <v>8639.0419860000002</v>
      </c>
      <c r="J529" t="s">
        <v>3</v>
      </c>
      <c r="K529">
        <v>4453.8794340000004</v>
      </c>
      <c r="L529">
        <v>8633.7025670000003</v>
      </c>
      <c r="M529" t="s">
        <v>4</v>
      </c>
      <c r="N529">
        <v>97.736941999999999</v>
      </c>
      <c r="O529">
        <v>4.3574260000000002</v>
      </c>
      <c r="P529" t="s">
        <v>5</v>
      </c>
      <c r="Q529">
        <v>0</v>
      </c>
      <c r="R529">
        <v>0</v>
      </c>
      <c r="S529" t="s">
        <v>6</v>
      </c>
      <c r="T529">
        <v>75.025779999999997</v>
      </c>
      <c r="U529">
        <v>1.741608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1.48E-3</v>
      </c>
      <c r="AG529">
        <v>0</v>
      </c>
      <c r="AH529" t="s">
        <v>11</v>
      </c>
      <c r="AI529">
        <v>0.99511300000000003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5009.5795209999997</v>
      </c>
      <c r="I530">
        <v>8492.4878869999993</v>
      </c>
      <c r="J530" t="s">
        <v>3</v>
      </c>
      <c r="K530">
        <v>5008.0641109999997</v>
      </c>
      <c r="L530">
        <v>8487.3334099999993</v>
      </c>
      <c r="M530" t="s">
        <v>4</v>
      </c>
      <c r="N530">
        <v>109.94436899999999</v>
      </c>
      <c r="O530">
        <v>4.1727420000000004</v>
      </c>
      <c r="P530" t="s">
        <v>5</v>
      </c>
      <c r="Q530">
        <v>0</v>
      </c>
      <c r="R530">
        <v>0</v>
      </c>
      <c r="S530" t="s">
        <v>6</v>
      </c>
      <c r="T530">
        <v>84.367372000000003</v>
      </c>
      <c r="U530">
        <v>1.7847170000000001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1.444E-3</v>
      </c>
      <c r="AG530">
        <v>0</v>
      </c>
      <c r="AH530" t="s">
        <v>11</v>
      </c>
      <c r="AI530">
        <v>0.99511400000000005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5564.4930960000002</v>
      </c>
      <c r="I531">
        <v>8731.8642440000003</v>
      </c>
      <c r="J531" t="s">
        <v>3</v>
      </c>
      <c r="K531">
        <v>5562.8104789999998</v>
      </c>
      <c r="L531">
        <v>8726.5012320000005</v>
      </c>
      <c r="M531" t="s">
        <v>4</v>
      </c>
      <c r="N531">
        <v>122.118859</v>
      </c>
      <c r="O531">
        <v>4.2107539999999997</v>
      </c>
      <c r="P531" t="s">
        <v>5</v>
      </c>
      <c r="Q531">
        <v>0</v>
      </c>
      <c r="R531">
        <v>0</v>
      </c>
      <c r="S531" t="s">
        <v>6</v>
      </c>
      <c r="T531">
        <v>93.715704000000002</v>
      </c>
      <c r="U531">
        <v>1.9148750000000001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1.4400000000000001E-3</v>
      </c>
      <c r="AG531">
        <v>0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6121.4899800000003</v>
      </c>
      <c r="I532">
        <v>8533.0640739999999</v>
      </c>
      <c r="J532" t="s">
        <v>3</v>
      </c>
      <c r="K532">
        <v>6119.6395700000003</v>
      </c>
      <c r="L532">
        <v>8527.7185769999996</v>
      </c>
      <c r="M532" t="s">
        <v>4</v>
      </c>
      <c r="N532">
        <v>134.26032599999999</v>
      </c>
      <c r="O532">
        <v>4.1329729999999998</v>
      </c>
      <c r="P532" t="s">
        <v>5</v>
      </c>
      <c r="Q532">
        <v>0</v>
      </c>
      <c r="R532">
        <v>0</v>
      </c>
      <c r="S532" t="s">
        <v>6</v>
      </c>
      <c r="T532">
        <v>103.096182</v>
      </c>
      <c r="U532">
        <v>1.977711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1.3990000000000001E-3</v>
      </c>
      <c r="AG532">
        <v>0</v>
      </c>
      <c r="AH532" t="s">
        <v>11</v>
      </c>
      <c r="AI532">
        <v>0.99511400000000005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6676.3789360000001</v>
      </c>
      <c r="I533">
        <v>8872.0491839999995</v>
      </c>
      <c r="J533" t="s">
        <v>3</v>
      </c>
      <c r="K533">
        <v>6674.3631349999996</v>
      </c>
      <c r="L533">
        <v>8866.5281880000002</v>
      </c>
      <c r="M533" t="s">
        <v>4</v>
      </c>
      <c r="N533">
        <v>146.42307</v>
      </c>
      <c r="O533">
        <v>4.517995</v>
      </c>
      <c r="P533" t="s">
        <v>5</v>
      </c>
      <c r="Q533">
        <v>0</v>
      </c>
      <c r="R533">
        <v>0</v>
      </c>
      <c r="S533" t="s">
        <v>6</v>
      </c>
      <c r="T533">
        <v>112.43601200000001</v>
      </c>
      <c r="U533">
        <v>2.0721959999999999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1.371E-3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7233.5908689999997</v>
      </c>
      <c r="I534">
        <v>8765.2308809999995</v>
      </c>
      <c r="J534" t="s">
        <v>3</v>
      </c>
      <c r="K534">
        <v>7231.4060159999999</v>
      </c>
      <c r="L534">
        <v>8759.9783110000008</v>
      </c>
      <c r="M534" t="s">
        <v>4</v>
      </c>
      <c r="N534">
        <v>158.67883599999999</v>
      </c>
      <c r="O534">
        <v>4.3031389999999998</v>
      </c>
      <c r="P534" t="s">
        <v>5</v>
      </c>
      <c r="Q534">
        <v>0</v>
      </c>
      <c r="R534">
        <v>0</v>
      </c>
      <c r="S534" t="s">
        <v>6</v>
      </c>
      <c r="T534">
        <v>121.82607</v>
      </c>
      <c r="U534">
        <v>2.1416249999999999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1.3649999999999999E-3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7786.9631449999997</v>
      </c>
      <c r="I535">
        <v>8681.3557720000008</v>
      </c>
      <c r="J535" t="s">
        <v>3</v>
      </c>
      <c r="K535">
        <v>7784.6105960000004</v>
      </c>
      <c r="L535">
        <v>8676.1689499999993</v>
      </c>
      <c r="M535" t="s">
        <v>4</v>
      </c>
      <c r="N535">
        <v>170.86401900000001</v>
      </c>
      <c r="O535">
        <v>4.4318379999999999</v>
      </c>
      <c r="P535" t="s">
        <v>5</v>
      </c>
      <c r="Q535">
        <v>0</v>
      </c>
      <c r="R535">
        <v>0</v>
      </c>
      <c r="S535" t="s">
        <v>6</v>
      </c>
      <c r="T535">
        <v>131.163252</v>
      </c>
      <c r="U535">
        <v>2.1755049999999998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1.299E-3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8342.3781049999998</v>
      </c>
      <c r="I536">
        <v>8970.1567410000007</v>
      </c>
      <c r="J536" t="s">
        <v>3</v>
      </c>
      <c r="K536">
        <v>8339.8586520000008</v>
      </c>
      <c r="L536">
        <v>8964.7654020000009</v>
      </c>
      <c r="M536" t="s">
        <v>4</v>
      </c>
      <c r="N536">
        <v>183.04919100000001</v>
      </c>
      <c r="O536">
        <v>4.6790989999999999</v>
      </c>
      <c r="P536" t="s">
        <v>5</v>
      </c>
      <c r="Q536">
        <v>0</v>
      </c>
      <c r="R536">
        <v>0</v>
      </c>
      <c r="S536" t="s">
        <v>6</v>
      </c>
      <c r="T536">
        <v>140.52659399999999</v>
      </c>
      <c r="U536">
        <v>2.3353700000000002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1.2949999999999999E-3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8897.2161520000009</v>
      </c>
      <c r="I537">
        <v>8869.0313839999999</v>
      </c>
      <c r="J537" t="s">
        <v>3</v>
      </c>
      <c r="K537">
        <v>8894.5286909999995</v>
      </c>
      <c r="L537">
        <v>8863.6998449999992</v>
      </c>
      <c r="M537" t="s">
        <v>4</v>
      </c>
      <c r="N537">
        <v>195.26549</v>
      </c>
      <c r="O537">
        <v>4.684043</v>
      </c>
      <c r="P537" t="s">
        <v>5</v>
      </c>
      <c r="Q537">
        <v>0</v>
      </c>
      <c r="R537">
        <v>0</v>
      </c>
      <c r="S537" t="s">
        <v>6</v>
      </c>
      <c r="T537">
        <v>149.885942</v>
      </c>
      <c r="U537">
        <v>2.38489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1.292E-3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9451.7796679999992</v>
      </c>
      <c r="I538">
        <v>9127.5256819999995</v>
      </c>
      <c r="J538" t="s">
        <v>3</v>
      </c>
      <c r="K538">
        <v>9448.9248829999997</v>
      </c>
      <c r="L538">
        <v>9122.0884050000004</v>
      </c>
      <c r="M538" t="s">
        <v>4</v>
      </c>
      <c r="N538">
        <v>207.45080200000001</v>
      </c>
      <c r="O538">
        <v>4.9265350000000003</v>
      </c>
      <c r="P538" t="s">
        <v>5</v>
      </c>
      <c r="Q538">
        <v>0</v>
      </c>
      <c r="R538">
        <v>0</v>
      </c>
      <c r="S538" t="s">
        <v>6</v>
      </c>
      <c r="T538">
        <v>159.25001</v>
      </c>
      <c r="U538">
        <v>2.5145230000000001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1.292E-3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10006.16502</v>
      </c>
      <c r="I539">
        <v>9269.4122150000003</v>
      </c>
      <c r="J539" t="s">
        <v>3</v>
      </c>
      <c r="K539">
        <v>10003.142245999999</v>
      </c>
      <c r="L539">
        <v>9263.8838620000006</v>
      </c>
      <c r="M539" t="s">
        <v>4</v>
      </c>
      <c r="N539">
        <v>219.65409600000001</v>
      </c>
      <c r="O539">
        <v>5.1365819999999998</v>
      </c>
      <c r="P539" t="s">
        <v>5</v>
      </c>
      <c r="Q539">
        <v>0</v>
      </c>
      <c r="R539">
        <v>0</v>
      </c>
      <c r="S539" t="s">
        <v>6</v>
      </c>
      <c r="T539">
        <v>168.606472</v>
      </c>
      <c r="U539">
        <v>2.653565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1.291E-3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10560.221777000001</v>
      </c>
      <c r="I540">
        <v>9182.1790299999993</v>
      </c>
      <c r="J540" t="s">
        <v>3</v>
      </c>
      <c r="K540">
        <v>10557.03168</v>
      </c>
      <c r="L540">
        <v>9176.2905109999992</v>
      </c>
      <c r="M540" t="s">
        <v>4</v>
      </c>
      <c r="N540">
        <v>231.872298</v>
      </c>
      <c r="O540">
        <v>5.206823</v>
      </c>
      <c r="P540" t="s">
        <v>5</v>
      </c>
      <c r="Q540">
        <v>0</v>
      </c>
      <c r="R540">
        <v>0</v>
      </c>
      <c r="S540" t="s">
        <v>6</v>
      </c>
      <c r="T540">
        <v>177.94952799999999</v>
      </c>
      <c r="U540">
        <v>2.7554750000000001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1.2899999999999999E-3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11116.889023</v>
      </c>
      <c r="I541">
        <v>9495.2388499999997</v>
      </c>
      <c r="J541" t="s">
        <v>3</v>
      </c>
      <c r="K541">
        <v>11113.531913999999</v>
      </c>
      <c r="L541">
        <v>9489.2536789999995</v>
      </c>
      <c r="M541" t="s">
        <v>4</v>
      </c>
      <c r="N541">
        <v>244.080995</v>
      </c>
      <c r="O541">
        <v>5.4096989999999998</v>
      </c>
      <c r="P541" t="s">
        <v>5</v>
      </c>
      <c r="Q541">
        <v>0</v>
      </c>
      <c r="R541">
        <v>0</v>
      </c>
      <c r="S541" t="s">
        <v>6</v>
      </c>
      <c r="T541">
        <v>187.32510400000001</v>
      </c>
      <c r="U541">
        <v>2.9043709999999998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1.2869999999999999E-3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79.384523999999999</v>
      </c>
      <c r="I542">
        <v>3.0401340000000001</v>
      </c>
      <c r="J542" t="s">
        <v>3</v>
      </c>
      <c r="K542">
        <v>79.293834000000004</v>
      </c>
      <c r="L542">
        <v>3.0330910000000002</v>
      </c>
      <c r="M542" t="s">
        <v>4</v>
      </c>
      <c r="N542">
        <v>4.1993600000000004</v>
      </c>
      <c r="O542">
        <v>8.6599999999999993E-3</v>
      </c>
      <c r="P542" t="s">
        <v>5</v>
      </c>
      <c r="Q542">
        <v>8.8742599999999996</v>
      </c>
      <c r="R542">
        <v>2.9155E-2</v>
      </c>
      <c r="S542" t="s">
        <v>6</v>
      </c>
      <c r="T542">
        <v>2.3218800000000002</v>
      </c>
      <c r="U542">
        <v>1.4809999999999999E-3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7.0540000000000004E-3</v>
      </c>
      <c r="AG542">
        <v>1.5E-5</v>
      </c>
      <c r="AH542" t="s">
        <v>11</v>
      </c>
      <c r="AI542">
        <v>0.99480199999999996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158.40594999999999</v>
      </c>
      <c r="I543">
        <v>7.2773079999999997</v>
      </c>
      <c r="J543" t="s">
        <v>3</v>
      </c>
      <c r="K543">
        <v>158.22651999999999</v>
      </c>
      <c r="L543">
        <v>7.262537</v>
      </c>
      <c r="M543" t="s">
        <v>4</v>
      </c>
      <c r="N543">
        <v>8.3854299999999995</v>
      </c>
      <c r="O543">
        <v>1.9913E-2</v>
      </c>
      <c r="P543" t="s">
        <v>5</v>
      </c>
      <c r="Q543">
        <v>17.581678</v>
      </c>
      <c r="R543">
        <v>5.2990000000000002E-2</v>
      </c>
      <c r="S543" t="s">
        <v>6</v>
      </c>
      <c r="T543">
        <v>4.6376200000000001</v>
      </c>
      <c r="U543">
        <v>3.3080000000000002E-3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4.751E-3</v>
      </c>
      <c r="AG543">
        <v>1.2999999999999999E-5</v>
      </c>
      <c r="AH543" t="s">
        <v>11</v>
      </c>
      <c r="AI543">
        <v>0.99501899999999999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237.21736200000001</v>
      </c>
      <c r="I544">
        <v>10.162547999999999</v>
      </c>
      <c r="J544" t="s">
        <v>3</v>
      </c>
      <c r="K544">
        <v>236.94915599999999</v>
      </c>
      <c r="L544">
        <v>10.140311000000001</v>
      </c>
      <c r="M544" t="s">
        <v>4</v>
      </c>
      <c r="N544">
        <v>12.563181999999999</v>
      </c>
      <c r="O544">
        <v>3.1757000000000001E-2</v>
      </c>
      <c r="P544" t="s">
        <v>5</v>
      </c>
      <c r="Q544">
        <v>26.253253999999998</v>
      </c>
      <c r="R544">
        <v>7.8509999999999996E-2</v>
      </c>
      <c r="S544" t="s">
        <v>6</v>
      </c>
      <c r="T544">
        <v>6.9484659999999998</v>
      </c>
      <c r="U544">
        <v>4.47E-3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2.8909999999999999E-3</v>
      </c>
      <c r="AG544">
        <v>6.0000000000000002E-6</v>
      </c>
      <c r="AH544" t="s">
        <v>11</v>
      </c>
      <c r="AI544">
        <v>0.99507999999999996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316.41978799999998</v>
      </c>
      <c r="I545">
        <v>27.324135999999999</v>
      </c>
      <c r="J545" t="s">
        <v>3</v>
      </c>
      <c r="K545">
        <v>316.06260200000003</v>
      </c>
      <c r="L545">
        <v>27.263482</v>
      </c>
      <c r="M545" t="s">
        <v>4</v>
      </c>
      <c r="N545">
        <v>16.757348</v>
      </c>
      <c r="O545">
        <v>5.8298000000000003E-2</v>
      </c>
      <c r="P545" t="s">
        <v>5</v>
      </c>
      <c r="Q545">
        <v>34.974218</v>
      </c>
      <c r="R545">
        <v>0.181704</v>
      </c>
      <c r="S545" t="s">
        <v>6</v>
      </c>
      <c r="T545">
        <v>9.2685259999999996</v>
      </c>
      <c r="U545">
        <v>1.2135E-2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2.2910000000000001E-3</v>
      </c>
      <c r="AG545">
        <v>3.0000000000000001E-6</v>
      </c>
      <c r="AH545" t="s">
        <v>11</v>
      </c>
      <c r="AI545">
        <v>0.99509899999999996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395.28366399999999</v>
      </c>
      <c r="I546">
        <v>36.761037000000002</v>
      </c>
      <c r="J546" t="s">
        <v>3</v>
      </c>
      <c r="K546">
        <v>394.83834999999999</v>
      </c>
      <c r="L546">
        <v>36.680754</v>
      </c>
      <c r="M546" t="s">
        <v>4</v>
      </c>
      <c r="N546">
        <v>20.925338</v>
      </c>
      <c r="O546">
        <v>7.8076000000000007E-2</v>
      </c>
      <c r="P546" t="s">
        <v>5</v>
      </c>
      <c r="Q546">
        <v>43.659917999999998</v>
      </c>
      <c r="R546">
        <v>0.25141999999999998</v>
      </c>
      <c r="S546" t="s">
        <v>6</v>
      </c>
      <c r="T546">
        <v>11.584184</v>
      </c>
      <c r="U546">
        <v>1.6003E-2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1.9719999999999998E-3</v>
      </c>
      <c r="AG546">
        <v>9.9999999999999995E-7</v>
      </c>
      <c r="AH546" t="s">
        <v>11</v>
      </c>
      <c r="AI546">
        <v>0.99510600000000005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474.66388799999999</v>
      </c>
      <c r="I547">
        <v>39.135655</v>
      </c>
      <c r="J547" t="s">
        <v>3</v>
      </c>
      <c r="K547">
        <v>474.129344</v>
      </c>
      <c r="L547">
        <v>39.057394000000002</v>
      </c>
      <c r="M547" t="s">
        <v>4</v>
      </c>
      <c r="N547">
        <v>25.119288000000001</v>
      </c>
      <c r="O547">
        <v>7.8992999999999994E-2</v>
      </c>
      <c r="P547" t="s">
        <v>5</v>
      </c>
      <c r="Q547">
        <v>52.379013999999998</v>
      </c>
      <c r="R547">
        <v>0.30131200000000002</v>
      </c>
      <c r="S547" t="s">
        <v>6</v>
      </c>
      <c r="T547">
        <v>13.907068000000001</v>
      </c>
      <c r="U547">
        <v>1.6582E-2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1.836E-3</v>
      </c>
      <c r="AG547">
        <v>9.9999999999999995E-7</v>
      </c>
      <c r="AH547" t="s">
        <v>11</v>
      </c>
      <c r="AI547">
        <v>0.99510699999999996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553.19114999999999</v>
      </c>
      <c r="I548">
        <v>41.797353999999999</v>
      </c>
      <c r="J548" t="s">
        <v>3</v>
      </c>
      <c r="K548">
        <v>552.56872799999996</v>
      </c>
      <c r="L548">
        <v>41.716090999999999</v>
      </c>
      <c r="M548" t="s">
        <v>4</v>
      </c>
      <c r="N548">
        <v>29.271629999999998</v>
      </c>
      <c r="O548">
        <v>8.4013000000000004E-2</v>
      </c>
      <c r="P548" t="s">
        <v>5</v>
      </c>
      <c r="Q548">
        <v>61.044485999999999</v>
      </c>
      <c r="R548">
        <v>0.34997499999999998</v>
      </c>
      <c r="S548" t="s">
        <v>6</v>
      </c>
      <c r="T548">
        <v>16.213666</v>
      </c>
      <c r="U548">
        <v>1.7342E-2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1.7639999999999999E-3</v>
      </c>
      <c r="AG548">
        <v>9.9999999999999995E-7</v>
      </c>
      <c r="AH548" t="s">
        <v>11</v>
      </c>
      <c r="AI548">
        <v>0.99510900000000002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631.99374</v>
      </c>
      <c r="I549">
        <v>51.910825000000003</v>
      </c>
      <c r="J549" t="s">
        <v>3</v>
      </c>
      <c r="K549">
        <v>631.28277800000001</v>
      </c>
      <c r="L549">
        <v>51.811059999999998</v>
      </c>
      <c r="M549" t="s">
        <v>4</v>
      </c>
      <c r="N549">
        <v>33.451582000000002</v>
      </c>
      <c r="O549">
        <v>0.10534200000000001</v>
      </c>
      <c r="P549" t="s">
        <v>5</v>
      </c>
      <c r="Q549">
        <v>69.714759999999998</v>
      </c>
      <c r="R549">
        <v>0.451679</v>
      </c>
      <c r="S549" t="s">
        <v>6</v>
      </c>
      <c r="T549">
        <v>18.525918000000001</v>
      </c>
      <c r="U549">
        <v>2.2332000000000001E-2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1.6639999999999999E-3</v>
      </c>
      <c r="AG549">
        <v>0</v>
      </c>
      <c r="AH549" t="s">
        <v>11</v>
      </c>
      <c r="AI549">
        <v>0.99511000000000005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711.37690799999996</v>
      </c>
      <c r="I550">
        <v>83.834034000000003</v>
      </c>
      <c r="J550" t="s">
        <v>3</v>
      </c>
      <c r="K550">
        <v>710.57648400000005</v>
      </c>
      <c r="L550">
        <v>83.656675000000007</v>
      </c>
      <c r="M550" t="s">
        <v>4</v>
      </c>
      <c r="N550">
        <v>37.653454000000004</v>
      </c>
      <c r="O550">
        <v>0.154644</v>
      </c>
      <c r="P550" t="s">
        <v>5</v>
      </c>
      <c r="Q550">
        <v>78.444128000000006</v>
      </c>
      <c r="R550">
        <v>0.707067</v>
      </c>
      <c r="S550" t="s">
        <v>6</v>
      </c>
      <c r="T550">
        <v>20.853134000000001</v>
      </c>
      <c r="U550">
        <v>3.5838000000000002E-2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1.606E-3</v>
      </c>
      <c r="AG550">
        <v>0</v>
      </c>
      <c r="AH550" t="s">
        <v>11</v>
      </c>
      <c r="AI550">
        <v>0.99511099999999997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789.97276999999997</v>
      </c>
      <c r="I551">
        <v>87.874019000000004</v>
      </c>
      <c r="J551" t="s">
        <v>3</v>
      </c>
      <c r="K551">
        <v>789.083978</v>
      </c>
      <c r="L551">
        <v>87.689610999999999</v>
      </c>
      <c r="M551" t="s">
        <v>4</v>
      </c>
      <c r="N551">
        <v>41.822609999999997</v>
      </c>
      <c r="O551">
        <v>0.165799</v>
      </c>
      <c r="P551" t="s">
        <v>5</v>
      </c>
      <c r="Q551">
        <v>87.105602000000005</v>
      </c>
      <c r="R551">
        <v>0.78328600000000004</v>
      </c>
      <c r="S551" t="s">
        <v>6</v>
      </c>
      <c r="T551">
        <v>23.159977999999999</v>
      </c>
      <c r="U551">
        <v>3.7817000000000003E-2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1.562E-3</v>
      </c>
      <c r="AG551">
        <v>0</v>
      </c>
      <c r="AH551" t="s">
        <v>11</v>
      </c>
      <c r="AI551">
        <v>0.995112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869.23787600000003</v>
      </c>
      <c r="I552">
        <v>91.573477999999994</v>
      </c>
      <c r="J552" t="s">
        <v>3</v>
      </c>
      <c r="K552">
        <v>868.25976400000002</v>
      </c>
      <c r="L552">
        <v>91.388319999999993</v>
      </c>
      <c r="M552" t="s">
        <v>4</v>
      </c>
      <c r="N552">
        <v>46.020637999999998</v>
      </c>
      <c r="O552">
        <v>0.187413</v>
      </c>
      <c r="P552" t="s">
        <v>5</v>
      </c>
      <c r="Q552">
        <v>95.809728000000007</v>
      </c>
      <c r="R552">
        <v>0.83674300000000001</v>
      </c>
      <c r="S552" t="s">
        <v>6</v>
      </c>
      <c r="T552">
        <v>25.48293</v>
      </c>
      <c r="U552">
        <v>4.0057000000000002E-2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1.5460000000000001E-3</v>
      </c>
      <c r="AG552">
        <v>0</v>
      </c>
      <c r="AH552" t="s">
        <v>11</v>
      </c>
      <c r="AI552">
        <v>0.995112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947.85475399999996</v>
      </c>
      <c r="I553">
        <v>91.626704000000004</v>
      </c>
      <c r="J553" t="s">
        <v>3</v>
      </c>
      <c r="K553">
        <v>946.78867400000001</v>
      </c>
      <c r="L553">
        <v>91.448024000000004</v>
      </c>
      <c r="M553" t="s">
        <v>4</v>
      </c>
      <c r="N553">
        <v>50.182808000000001</v>
      </c>
      <c r="O553">
        <v>0.189024</v>
      </c>
      <c r="P553" t="s">
        <v>5</v>
      </c>
      <c r="Q553">
        <v>104.48974200000001</v>
      </c>
      <c r="R553">
        <v>0.82586499999999996</v>
      </c>
      <c r="S553" t="s">
        <v>6</v>
      </c>
      <c r="T553">
        <v>27.795036</v>
      </c>
      <c r="U553">
        <v>4.0025999999999999E-2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1.5169999999999999E-3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1026.468946</v>
      </c>
      <c r="I554">
        <v>93.171250000000001</v>
      </c>
      <c r="J554" t="s">
        <v>3</v>
      </c>
      <c r="K554">
        <v>1025.3147779999999</v>
      </c>
      <c r="L554">
        <v>92.988014000000007</v>
      </c>
      <c r="M554" t="s">
        <v>4</v>
      </c>
      <c r="N554">
        <v>54.339668000000003</v>
      </c>
      <c r="O554">
        <v>0.20105200000000001</v>
      </c>
      <c r="P554" t="s">
        <v>5</v>
      </c>
      <c r="Q554">
        <v>113.1414</v>
      </c>
      <c r="R554">
        <v>0.82260900000000003</v>
      </c>
      <c r="S554" t="s">
        <v>6</v>
      </c>
      <c r="T554">
        <v>30.10284</v>
      </c>
      <c r="U554">
        <v>4.052E-2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1.4400000000000001E-3</v>
      </c>
      <c r="AG554">
        <v>0</v>
      </c>
      <c r="AH554" t="s">
        <v>11</v>
      </c>
      <c r="AI554">
        <v>0.99511400000000005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1105.233178</v>
      </c>
      <c r="I555">
        <v>91.114794000000003</v>
      </c>
      <c r="J555" t="s">
        <v>3</v>
      </c>
      <c r="K555">
        <v>1103.990636</v>
      </c>
      <c r="L555">
        <v>90.935946000000001</v>
      </c>
      <c r="M555" t="s">
        <v>4</v>
      </c>
      <c r="N555">
        <v>58.510421999999998</v>
      </c>
      <c r="O555">
        <v>0.20687</v>
      </c>
      <c r="P555" t="s">
        <v>5</v>
      </c>
      <c r="Q555">
        <v>121.82813</v>
      </c>
      <c r="R555">
        <v>0.81956099999999998</v>
      </c>
      <c r="S555" t="s">
        <v>6</v>
      </c>
      <c r="T555">
        <v>32.413130000000002</v>
      </c>
      <c r="U555">
        <v>3.9829999999999997E-2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1.4090000000000001E-3</v>
      </c>
      <c r="AG555">
        <v>0</v>
      </c>
      <c r="AH555" t="s">
        <v>11</v>
      </c>
      <c r="AI555">
        <v>0.99511400000000005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1183.7530859999999</v>
      </c>
      <c r="I556">
        <v>93.254885000000002</v>
      </c>
      <c r="J556" t="s">
        <v>3</v>
      </c>
      <c r="K556">
        <v>1182.422714</v>
      </c>
      <c r="L556">
        <v>93.077751000000006</v>
      </c>
      <c r="M556" t="s">
        <v>4</v>
      </c>
      <c r="N556">
        <v>62.658575999999996</v>
      </c>
      <c r="O556">
        <v>0.216584</v>
      </c>
      <c r="P556" t="s">
        <v>5</v>
      </c>
      <c r="Q556">
        <v>130.48901000000001</v>
      </c>
      <c r="R556">
        <v>0.82805200000000001</v>
      </c>
      <c r="S556" t="s">
        <v>6</v>
      </c>
      <c r="T556">
        <v>34.719341999999997</v>
      </c>
      <c r="U556">
        <v>4.1567E-2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1.3450000000000001E-3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1262.794584</v>
      </c>
      <c r="I557">
        <v>91.349710999999999</v>
      </c>
      <c r="J557" t="s">
        <v>3</v>
      </c>
      <c r="K557">
        <v>1261.375288</v>
      </c>
      <c r="L557">
        <v>91.173303000000004</v>
      </c>
      <c r="M557" t="s">
        <v>4</v>
      </c>
      <c r="N557">
        <v>66.840028000000004</v>
      </c>
      <c r="O557">
        <v>0.22759799999999999</v>
      </c>
      <c r="P557" t="s">
        <v>5</v>
      </c>
      <c r="Q557">
        <v>139.18601799999999</v>
      </c>
      <c r="R557">
        <v>0.83295399999999997</v>
      </c>
      <c r="S557" t="s">
        <v>6</v>
      </c>
      <c r="T557">
        <v>37.038271999999999</v>
      </c>
      <c r="U557">
        <v>4.0150999999999999E-2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1.3270000000000001E-3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1341.6110080000001</v>
      </c>
      <c r="I558">
        <v>96.791833999999994</v>
      </c>
      <c r="J558" t="s">
        <v>3</v>
      </c>
      <c r="K558">
        <v>1340.103482</v>
      </c>
      <c r="L558">
        <v>96.600463000000005</v>
      </c>
      <c r="M558" t="s">
        <v>4</v>
      </c>
      <c r="N558">
        <v>71.005994000000001</v>
      </c>
      <c r="O558">
        <v>0.23325699999999999</v>
      </c>
      <c r="P558" t="s">
        <v>5</v>
      </c>
      <c r="Q558">
        <v>147.87886800000001</v>
      </c>
      <c r="R558">
        <v>0.89846199999999998</v>
      </c>
      <c r="S558" t="s">
        <v>6</v>
      </c>
      <c r="T558">
        <v>39.348739999999999</v>
      </c>
      <c r="U558">
        <v>4.3027000000000003E-2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1.3159999999999999E-3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1419.885978</v>
      </c>
      <c r="I559">
        <v>94.274680000000004</v>
      </c>
      <c r="J559" t="s">
        <v>3</v>
      </c>
      <c r="K559">
        <v>1418.29088</v>
      </c>
      <c r="L559">
        <v>94.089168000000001</v>
      </c>
      <c r="M559" t="s">
        <v>4</v>
      </c>
      <c r="N559">
        <v>75.158344</v>
      </c>
      <c r="O559">
        <v>0.243703</v>
      </c>
      <c r="P559" t="s">
        <v>5</v>
      </c>
      <c r="Q559">
        <v>156.518914</v>
      </c>
      <c r="R559">
        <v>0.87309499999999995</v>
      </c>
      <c r="S559" t="s">
        <v>6</v>
      </c>
      <c r="T559">
        <v>41.648856000000002</v>
      </c>
      <c r="U559">
        <v>4.2175999999999998E-2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1.2999999999999999E-3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1499.0049260000001</v>
      </c>
      <c r="I560">
        <v>102.174723</v>
      </c>
      <c r="J560" t="s">
        <v>3</v>
      </c>
      <c r="K560">
        <v>1497.320772</v>
      </c>
      <c r="L560">
        <v>101.963015</v>
      </c>
      <c r="M560" t="s">
        <v>4</v>
      </c>
      <c r="N560">
        <v>79.344037999999998</v>
      </c>
      <c r="O560">
        <v>0.276063</v>
      </c>
      <c r="P560" t="s">
        <v>5</v>
      </c>
      <c r="Q560">
        <v>165.227226</v>
      </c>
      <c r="R560">
        <v>0.93682200000000004</v>
      </c>
      <c r="S560" t="s">
        <v>6</v>
      </c>
      <c r="T560">
        <v>43.969771999999999</v>
      </c>
      <c r="U560">
        <v>4.6941999999999998E-2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1.291E-3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1577.7455299999999</v>
      </c>
      <c r="I561">
        <v>98.578175000000002</v>
      </c>
      <c r="J561" t="s">
        <v>3</v>
      </c>
      <c r="K561">
        <v>1575.9729159999999</v>
      </c>
      <c r="L561">
        <v>98.377358000000001</v>
      </c>
      <c r="M561" t="s">
        <v>4</v>
      </c>
      <c r="N561">
        <v>83.511318000000003</v>
      </c>
      <c r="O561">
        <v>0.27062599999999998</v>
      </c>
      <c r="P561" t="s">
        <v>5</v>
      </c>
      <c r="Q561">
        <v>173.91197399999999</v>
      </c>
      <c r="R561">
        <v>0.90313200000000005</v>
      </c>
      <c r="S561" t="s">
        <v>6</v>
      </c>
      <c r="T561">
        <v>46.280451999999997</v>
      </c>
      <c r="U561">
        <v>4.5178000000000003E-2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1.276E-3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75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73.859018000000006</v>
      </c>
      <c r="I562">
        <v>3.9495040000000001</v>
      </c>
      <c r="J562" t="s">
        <v>3</v>
      </c>
      <c r="K562">
        <v>73.769093999999996</v>
      </c>
      <c r="L562">
        <v>3.9429120000000002</v>
      </c>
      <c r="M562" t="s">
        <v>4</v>
      </c>
      <c r="N562">
        <v>5.1355919999999999</v>
      </c>
      <c r="O562">
        <v>1.115386</v>
      </c>
      <c r="P562" t="s">
        <v>5</v>
      </c>
      <c r="Q562">
        <v>0</v>
      </c>
      <c r="R562">
        <v>0</v>
      </c>
      <c r="S562" t="s">
        <v>6</v>
      </c>
      <c r="T562">
        <v>2.3237380000000001</v>
      </c>
      <c r="U562">
        <v>1.7639999999999999E-3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7.3130000000000001E-3</v>
      </c>
      <c r="AG562">
        <v>1.5999999999999999E-5</v>
      </c>
      <c r="AH562" t="s">
        <v>11</v>
      </c>
      <c r="AI562">
        <v>0.99489099999999997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75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147.64474999999999</v>
      </c>
      <c r="I563">
        <v>10.57311</v>
      </c>
      <c r="J563" t="s">
        <v>3</v>
      </c>
      <c r="K563">
        <v>147.46555799999999</v>
      </c>
      <c r="L563">
        <v>10.563965</v>
      </c>
      <c r="M563" t="s">
        <v>4</v>
      </c>
      <c r="N563">
        <v>10.25526</v>
      </c>
      <c r="O563">
        <v>4.1782779999999997</v>
      </c>
      <c r="P563" t="s">
        <v>5</v>
      </c>
      <c r="Q563">
        <v>0</v>
      </c>
      <c r="R563">
        <v>0</v>
      </c>
      <c r="S563" t="s">
        <v>6</v>
      </c>
      <c r="T563">
        <v>4.640644</v>
      </c>
      <c r="U563">
        <v>3.82E-3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5.0049999999999999E-3</v>
      </c>
      <c r="AG563">
        <v>1.7E-5</v>
      </c>
      <c r="AH563" t="s">
        <v>11</v>
      </c>
      <c r="AI563">
        <v>0.99507400000000001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75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221.55641</v>
      </c>
      <c r="I564">
        <v>18.118590000000001</v>
      </c>
      <c r="J564" t="s">
        <v>3</v>
      </c>
      <c r="K564">
        <v>221.288588</v>
      </c>
      <c r="L564">
        <v>18.104285999999998</v>
      </c>
      <c r="M564" t="s">
        <v>4</v>
      </c>
      <c r="N564">
        <v>15.359396</v>
      </c>
      <c r="O564">
        <v>9.1324389999999998</v>
      </c>
      <c r="P564" t="s">
        <v>5</v>
      </c>
      <c r="Q564">
        <v>0</v>
      </c>
      <c r="R564">
        <v>0</v>
      </c>
      <c r="S564" t="s">
        <v>6</v>
      </c>
      <c r="T564">
        <v>6.9592799999999997</v>
      </c>
      <c r="U564">
        <v>6.1250000000000002E-3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3.2829999999999999E-3</v>
      </c>
      <c r="AG564">
        <v>9.0000000000000002E-6</v>
      </c>
      <c r="AH564" t="s">
        <v>11</v>
      </c>
      <c r="AI564">
        <v>0.99509000000000003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75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295.77758799999998</v>
      </c>
      <c r="I565">
        <v>41.756864999999998</v>
      </c>
      <c r="J565" t="s">
        <v>3</v>
      </c>
      <c r="K565">
        <v>295.420458</v>
      </c>
      <c r="L565">
        <v>41.702813999999996</v>
      </c>
      <c r="M565" t="s">
        <v>4</v>
      </c>
      <c r="N565">
        <v>20.495832</v>
      </c>
      <c r="O565">
        <v>16.098457</v>
      </c>
      <c r="P565" t="s">
        <v>5</v>
      </c>
      <c r="Q565">
        <v>0</v>
      </c>
      <c r="R565">
        <v>0</v>
      </c>
      <c r="S565" t="s">
        <v>6</v>
      </c>
      <c r="T565">
        <v>9.2886500000000005</v>
      </c>
      <c r="U565">
        <v>1.7468000000000001E-2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2.562E-3</v>
      </c>
      <c r="AG565">
        <v>6.0000000000000002E-6</v>
      </c>
      <c r="AH565" t="s">
        <v>11</v>
      </c>
      <c r="AI565">
        <v>0.99510299999999996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75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369.496804</v>
      </c>
      <c r="I566">
        <v>58.296762999999999</v>
      </c>
      <c r="J566" t="s">
        <v>3</v>
      </c>
      <c r="K566">
        <v>369.05081999999999</v>
      </c>
      <c r="L566">
        <v>58.231248000000001</v>
      </c>
      <c r="M566" t="s">
        <v>4</v>
      </c>
      <c r="N566">
        <v>25.621174</v>
      </c>
      <c r="O566">
        <v>25.363752000000002</v>
      </c>
      <c r="P566" t="s">
        <v>5</v>
      </c>
      <c r="Q566">
        <v>0</v>
      </c>
      <c r="R566">
        <v>0</v>
      </c>
      <c r="S566" t="s">
        <v>6</v>
      </c>
      <c r="T566">
        <v>11.603122000000001</v>
      </c>
      <c r="U566">
        <v>2.3140999999999998E-2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2.2330000000000002E-3</v>
      </c>
      <c r="AG566">
        <v>5.0000000000000004E-6</v>
      </c>
      <c r="AH566" t="s">
        <v>11</v>
      </c>
      <c r="AI566">
        <v>0.99510600000000005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75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443.09805999999998</v>
      </c>
      <c r="I567">
        <v>75.322620000000001</v>
      </c>
      <c r="J567" t="s">
        <v>3</v>
      </c>
      <c r="K567">
        <v>442.56352600000002</v>
      </c>
      <c r="L567">
        <v>75.247084999999998</v>
      </c>
      <c r="M567" t="s">
        <v>4</v>
      </c>
      <c r="N567">
        <v>30.673217999999999</v>
      </c>
      <c r="O567">
        <v>36.099761999999998</v>
      </c>
      <c r="P567" t="s">
        <v>5</v>
      </c>
      <c r="Q567">
        <v>0</v>
      </c>
      <c r="R567">
        <v>0</v>
      </c>
      <c r="S567" t="s">
        <v>6</v>
      </c>
      <c r="T567">
        <v>13.91634</v>
      </c>
      <c r="U567">
        <v>2.725E-2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2.065E-3</v>
      </c>
      <c r="AG567">
        <v>3.0000000000000001E-6</v>
      </c>
      <c r="AH567" t="s">
        <v>11</v>
      </c>
      <c r="AI567">
        <v>0.99511099999999997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75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516.69499199999996</v>
      </c>
      <c r="I568">
        <v>90.196100000000001</v>
      </c>
      <c r="J568" t="s">
        <v>3</v>
      </c>
      <c r="K568">
        <v>516.07142199999998</v>
      </c>
      <c r="L568">
        <v>90.105582999999996</v>
      </c>
      <c r="M568" t="s">
        <v>4</v>
      </c>
      <c r="N568">
        <v>35.730981999999997</v>
      </c>
      <c r="O568">
        <v>48.622286000000003</v>
      </c>
      <c r="P568" t="s">
        <v>5</v>
      </c>
      <c r="Q568">
        <v>0</v>
      </c>
      <c r="R568">
        <v>0</v>
      </c>
      <c r="S568" t="s">
        <v>6</v>
      </c>
      <c r="T568">
        <v>16.232023999999999</v>
      </c>
      <c r="U568">
        <v>3.0221999999999999E-2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1.8879999999999999E-3</v>
      </c>
      <c r="AG568">
        <v>3.0000000000000001E-6</v>
      </c>
      <c r="AH568" t="s">
        <v>11</v>
      </c>
      <c r="AI568">
        <v>0.99511300000000003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75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590.21966399999997</v>
      </c>
      <c r="I569">
        <v>107.22121199999999</v>
      </c>
      <c r="J569" t="s">
        <v>3</v>
      </c>
      <c r="K569">
        <v>589.50750800000003</v>
      </c>
      <c r="L569">
        <v>107.124745</v>
      </c>
      <c r="M569" t="s">
        <v>4</v>
      </c>
      <c r="N569">
        <v>40.901752000000002</v>
      </c>
      <c r="O569">
        <v>65.504397999999995</v>
      </c>
      <c r="P569" t="s">
        <v>5</v>
      </c>
      <c r="Q569">
        <v>0</v>
      </c>
      <c r="R569">
        <v>0</v>
      </c>
      <c r="S569" t="s">
        <v>6</v>
      </c>
      <c r="T569">
        <v>18.539895999999999</v>
      </c>
      <c r="U569">
        <v>3.1622999999999998E-2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1.786E-3</v>
      </c>
      <c r="AG569">
        <v>1.9999999999999999E-6</v>
      </c>
      <c r="AH569" t="s">
        <v>11</v>
      </c>
      <c r="AI569">
        <v>0.99511400000000005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75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663.96444399999996</v>
      </c>
      <c r="I570">
        <v>117.42121299999999</v>
      </c>
      <c r="J570" t="s">
        <v>3</v>
      </c>
      <c r="K570">
        <v>663.16335400000003</v>
      </c>
      <c r="L570">
        <v>117.333279</v>
      </c>
      <c r="M570" t="s">
        <v>4</v>
      </c>
      <c r="N570">
        <v>46.025202</v>
      </c>
      <c r="O570">
        <v>82.475052000000005</v>
      </c>
      <c r="P570" t="s">
        <v>5</v>
      </c>
      <c r="Q570">
        <v>0</v>
      </c>
      <c r="R570">
        <v>0</v>
      </c>
      <c r="S570" t="s">
        <v>6</v>
      </c>
      <c r="T570">
        <v>20.852820000000001</v>
      </c>
      <c r="U570">
        <v>3.1796999999999999E-2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1.7520000000000001E-3</v>
      </c>
      <c r="AG570">
        <v>1.9999999999999999E-6</v>
      </c>
      <c r="AH570" t="s">
        <v>11</v>
      </c>
      <c r="AI570">
        <v>0.99511400000000005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75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737.72214799999995</v>
      </c>
      <c r="I571">
        <v>139.50084899999999</v>
      </c>
      <c r="J571" t="s">
        <v>3</v>
      </c>
      <c r="K571">
        <v>736.83217200000001</v>
      </c>
      <c r="L571">
        <v>139.384289</v>
      </c>
      <c r="M571" t="s">
        <v>4</v>
      </c>
      <c r="N571">
        <v>51.055847999999997</v>
      </c>
      <c r="O571">
        <v>99.722398999999996</v>
      </c>
      <c r="P571" t="s">
        <v>5</v>
      </c>
      <c r="Q571">
        <v>0</v>
      </c>
      <c r="R571">
        <v>0</v>
      </c>
      <c r="S571" t="s">
        <v>6</v>
      </c>
      <c r="T571">
        <v>23.169298000000001</v>
      </c>
      <c r="U571">
        <v>3.7810999999999997E-2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1.6199999999999999E-3</v>
      </c>
      <c r="AG571">
        <v>9.9999999999999995E-7</v>
      </c>
      <c r="AH571" t="s">
        <v>11</v>
      </c>
      <c r="AI571">
        <v>0.99511400000000005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75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811.57967399999995</v>
      </c>
      <c r="I572">
        <v>154.984543</v>
      </c>
      <c r="J572" t="s">
        <v>3</v>
      </c>
      <c r="K572">
        <v>810.60080200000004</v>
      </c>
      <c r="L572">
        <v>154.855683</v>
      </c>
      <c r="M572" t="s">
        <v>4</v>
      </c>
      <c r="N572">
        <v>56.121056000000003</v>
      </c>
      <c r="O572">
        <v>119.497992</v>
      </c>
      <c r="P572" t="s">
        <v>5</v>
      </c>
      <c r="Q572">
        <v>0</v>
      </c>
      <c r="R572">
        <v>0</v>
      </c>
      <c r="S572" t="s">
        <v>6</v>
      </c>
      <c r="T572">
        <v>25.489519999999999</v>
      </c>
      <c r="U572">
        <v>4.3185000000000001E-2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1.611E-3</v>
      </c>
      <c r="AG572">
        <v>9.9999999999999995E-7</v>
      </c>
      <c r="AH572" t="s">
        <v>11</v>
      </c>
      <c r="AI572">
        <v>0.99511499999999997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75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885.146028</v>
      </c>
      <c r="I573">
        <v>181.38675499999999</v>
      </c>
      <c r="J573" t="s">
        <v>3</v>
      </c>
      <c r="K573">
        <v>884.07856000000004</v>
      </c>
      <c r="L573">
        <v>181.23965000000001</v>
      </c>
      <c r="M573" t="s">
        <v>4</v>
      </c>
      <c r="N573">
        <v>61.225374000000002</v>
      </c>
      <c r="O573">
        <v>142.59137200000001</v>
      </c>
      <c r="P573" t="s">
        <v>5</v>
      </c>
      <c r="Q573">
        <v>0</v>
      </c>
      <c r="R573">
        <v>0</v>
      </c>
      <c r="S573" t="s">
        <v>6</v>
      </c>
      <c r="T573">
        <v>27.800515999999998</v>
      </c>
      <c r="U573">
        <v>4.8723000000000002E-2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1.446E-3</v>
      </c>
      <c r="AG573">
        <v>0</v>
      </c>
      <c r="AH573" t="s">
        <v>11</v>
      </c>
      <c r="AI573">
        <v>0.99511499999999997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75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958.797414</v>
      </c>
      <c r="I574">
        <v>198.260345</v>
      </c>
      <c r="J574" t="s">
        <v>3</v>
      </c>
      <c r="K574">
        <v>957.64098999999999</v>
      </c>
      <c r="L574">
        <v>198.137415</v>
      </c>
      <c r="M574" t="s">
        <v>4</v>
      </c>
      <c r="N574">
        <v>66.314781999999994</v>
      </c>
      <c r="O574">
        <v>166.47586200000001</v>
      </c>
      <c r="P574" t="s">
        <v>5</v>
      </c>
      <c r="Q574">
        <v>0</v>
      </c>
      <c r="R574">
        <v>0</v>
      </c>
      <c r="S574" t="s">
        <v>6</v>
      </c>
      <c r="T574">
        <v>30.113298</v>
      </c>
      <c r="U574">
        <v>5.0222999999999997E-2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1.379E-3</v>
      </c>
      <c r="AG574">
        <v>0</v>
      </c>
      <c r="AH574" t="s">
        <v>11</v>
      </c>
      <c r="AI574">
        <v>0.99511499999999997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75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1032.2824760000001</v>
      </c>
      <c r="I575">
        <v>229.38018700000001</v>
      </c>
      <c r="J575" t="s">
        <v>3</v>
      </c>
      <c r="K575">
        <v>1031.0376819999999</v>
      </c>
      <c r="L575">
        <v>229.240668</v>
      </c>
      <c r="M575" t="s">
        <v>4</v>
      </c>
      <c r="N575">
        <v>71.354243999999994</v>
      </c>
      <c r="O575">
        <v>191.496599</v>
      </c>
      <c r="P575" t="s">
        <v>5</v>
      </c>
      <c r="Q575">
        <v>0</v>
      </c>
      <c r="R575">
        <v>0</v>
      </c>
      <c r="S575" t="s">
        <v>6</v>
      </c>
      <c r="T575">
        <v>32.425167999999999</v>
      </c>
      <c r="U575">
        <v>5.5154000000000002E-2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1.369E-3</v>
      </c>
      <c r="AG575">
        <v>0</v>
      </c>
      <c r="AH575" t="s">
        <v>11</v>
      </c>
      <c r="AI575">
        <v>0.99511499999999997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75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1105.625172</v>
      </c>
      <c r="I576">
        <v>257.477957</v>
      </c>
      <c r="J576" t="s">
        <v>3</v>
      </c>
      <c r="K576">
        <v>1104.2926279999999</v>
      </c>
      <c r="L576">
        <v>257.35064899999998</v>
      </c>
      <c r="M576" t="s">
        <v>4</v>
      </c>
      <c r="N576">
        <v>76.484160000000003</v>
      </c>
      <c r="O576">
        <v>222.25740400000001</v>
      </c>
      <c r="P576" t="s">
        <v>5</v>
      </c>
      <c r="Q576">
        <v>0</v>
      </c>
      <c r="R576">
        <v>0</v>
      </c>
      <c r="S576" t="s">
        <v>6</v>
      </c>
      <c r="T576">
        <v>34.732751999999998</v>
      </c>
      <c r="U576">
        <v>5.4608999999999998E-2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1.3630000000000001E-3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75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1179.3520739999999</v>
      </c>
      <c r="I577">
        <v>289.26038699999998</v>
      </c>
      <c r="J577" t="s">
        <v>3</v>
      </c>
      <c r="K577">
        <v>1177.93076</v>
      </c>
      <c r="L577">
        <v>289.115454</v>
      </c>
      <c r="M577" t="s">
        <v>4</v>
      </c>
      <c r="N577">
        <v>81.647726000000006</v>
      </c>
      <c r="O577">
        <v>255.55043699999999</v>
      </c>
      <c r="P577" t="s">
        <v>5</v>
      </c>
      <c r="Q577">
        <v>0</v>
      </c>
      <c r="R577">
        <v>0</v>
      </c>
      <c r="S577" t="s">
        <v>6</v>
      </c>
      <c r="T577">
        <v>37.048701999999999</v>
      </c>
      <c r="U577">
        <v>5.7745999999999999E-2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1.359E-3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75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1253.10742</v>
      </c>
      <c r="I578">
        <v>329.64031</v>
      </c>
      <c r="J578" t="s">
        <v>3</v>
      </c>
      <c r="K578">
        <v>1251.596184</v>
      </c>
      <c r="L578">
        <v>329.49315300000001</v>
      </c>
      <c r="M578" t="s">
        <v>4</v>
      </c>
      <c r="N578">
        <v>86.762718000000007</v>
      </c>
      <c r="O578">
        <v>288.22851300000002</v>
      </c>
      <c r="P578" t="s">
        <v>5</v>
      </c>
      <c r="Q578">
        <v>0</v>
      </c>
      <c r="R578">
        <v>0</v>
      </c>
      <c r="S578" t="s">
        <v>6</v>
      </c>
      <c r="T578">
        <v>39.367088000000003</v>
      </c>
      <c r="U578">
        <v>6.2008000000000001E-2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1.2949999999999999E-3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75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1326.319356</v>
      </c>
      <c r="I579">
        <v>358.65400499999998</v>
      </c>
      <c r="J579" t="s">
        <v>3</v>
      </c>
      <c r="K579">
        <v>1324.7198519999999</v>
      </c>
      <c r="L579">
        <v>358.51278400000001</v>
      </c>
      <c r="M579" t="s">
        <v>4</v>
      </c>
      <c r="N579">
        <v>91.895731999999995</v>
      </c>
      <c r="O579">
        <v>324.65100899999999</v>
      </c>
      <c r="P579" t="s">
        <v>5</v>
      </c>
      <c r="Q579">
        <v>0</v>
      </c>
      <c r="R579">
        <v>0</v>
      </c>
      <c r="S579" t="s">
        <v>6</v>
      </c>
      <c r="T579">
        <v>41.668073999999997</v>
      </c>
      <c r="U579">
        <v>6.2324999999999998E-2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1.286E-3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75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1400.0133960000001</v>
      </c>
      <c r="I580">
        <v>385.69192500000003</v>
      </c>
      <c r="J580" t="s">
        <v>3</v>
      </c>
      <c r="K580">
        <v>1398.3249619999999</v>
      </c>
      <c r="L580">
        <v>385.57682699999998</v>
      </c>
      <c r="M580" t="s">
        <v>4</v>
      </c>
      <c r="N580">
        <v>96.916736</v>
      </c>
      <c r="O580">
        <v>357.910166</v>
      </c>
      <c r="P580" t="s">
        <v>5</v>
      </c>
      <c r="Q580">
        <v>0</v>
      </c>
      <c r="R580">
        <v>0</v>
      </c>
      <c r="S580" t="s">
        <v>6</v>
      </c>
      <c r="T580">
        <v>43.985638000000002</v>
      </c>
      <c r="U580">
        <v>5.9507999999999998E-2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1.286E-3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75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1473.8779520000001</v>
      </c>
      <c r="I581">
        <v>424.396615</v>
      </c>
      <c r="J581" t="s">
        <v>3</v>
      </c>
      <c r="K581">
        <v>1472.100416</v>
      </c>
      <c r="L581">
        <v>424.28605399999998</v>
      </c>
      <c r="M581" t="s">
        <v>4</v>
      </c>
      <c r="N581">
        <v>102.04034</v>
      </c>
      <c r="O581">
        <v>397.43069500000001</v>
      </c>
      <c r="P581" t="s">
        <v>5</v>
      </c>
      <c r="Q581">
        <v>0</v>
      </c>
      <c r="R581">
        <v>0</v>
      </c>
      <c r="S581" t="s">
        <v>6</v>
      </c>
      <c r="T581">
        <v>46.303992000000001</v>
      </c>
      <c r="U581">
        <v>5.6483999999999999E-2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1.284E-3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144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82.395026000000001</v>
      </c>
      <c r="I582">
        <v>8.6125209999999992</v>
      </c>
      <c r="J582" t="s">
        <v>3</v>
      </c>
      <c r="K582">
        <v>82.297200000000004</v>
      </c>
      <c r="L582">
        <v>8.5837819999999994</v>
      </c>
      <c r="M582" t="s">
        <v>4</v>
      </c>
      <c r="N582">
        <v>5.12087</v>
      </c>
      <c r="O582">
        <v>0.32252399999999998</v>
      </c>
      <c r="P582" t="s">
        <v>5</v>
      </c>
      <c r="Q582">
        <v>10.120419999999999</v>
      </c>
      <c r="R582">
        <v>6.1503000000000002E-2</v>
      </c>
      <c r="S582" t="s">
        <v>6</v>
      </c>
      <c r="T582">
        <v>2.3203200000000002</v>
      </c>
      <c r="U582">
        <v>3.7139999999999999E-3</v>
      </c>
      <c r="V582" t="s">
        <v>7</v>
      </c>
      <c r="W582">
        <v>2.4289399999999999</v>
      </c>
      <c r="X582">
        <v>7.7200000000000001E-4</v>
      </c>
      <c r="Y582" t="s">
        <v>8</v>
      </c>
      <c r="Z582">
        <v>3.9002140000000001</v>
      </c>
      <c r="AA582">
        <v>1.7485000000000001E-2</v>
      </c>
      <c r="AB582" t="s">
        <v>9</v>
      </c>
      <c r="AC582">
        <v>66.190770000000001</v>
      </c>
      <c r="AD582">
        <v>6.5650779999999997</v>
      </c>
      <c r="AE582" t="s">
        <v>10</v>
      </c>
      <c r="AF582">
        <v>6.4819999999999999E-3</v>
      </c>
      <c r="AG582">
        <v>1.8E-5</v>
      </c>
      <c r="AH582" t="s">
        <v>11</v>
      </c>
      <c r="AI582">
        <v>0.99492400000000003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144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164.30104800000001</v>
      </c>
      <c r="I583">
        <v>23.010394000000002</v>
      </c>
      <c r="J583" t="s">
        <v>3</v>
      </c>
      <c r="K583">
        <v>164.10837799999999</v>
      </c>
      <c r="L583">
        <v>22.933371000000001</v>
      </c>
      <c r="M583" t="s">
        <v>4</v>
      </c>
      <c r="N583">
        <v>10.225645999999999</v>
      </c>
      <c r="O583">
        <v>1.2908280000000001</v>
      </c>
      <c r="P583" t="s">
        <v>5</v>
      </c>
      <c r="Q583">
        <v>20.069721999999999</v>
      </c>
      <c r="R583">
        <v>0.16578000000000001</v>
      </c>
      <c r="S583" t="s">
        <v>6</v>
      </c>
      <c r="T583">
        <v>4.6318900000000003</v>
      </c>
      <c r="U583">
        <v>9.9600000000000001E-3</v>
      </c>
      <c r="V583" t="s">
        <v>7</v>
      </c>
      <c r="W583">
        <v>4.8566279999999997</v>
      </c>
      <c r="X583">
        <v>2.349E-3</v>
      </c>
      <c r="Y583" t="s">
        <v>8</v>
      </c>
      <c r="Z583">
        <v>7.6477560000000002</v>
      </c>
      <c r="AA583">
        <v>4.6209E-2</v>
      </c>
      <c r="AB583" t="s">
        <v>9</v>
      </c>
      <c r="AC583">
        <v>132.088616</v>
      </c>
      <c r="AD583">
        <v>18.027979999999999</v>
      </c>
      <c r="AE583" t="s">
        <v>10</v>
      </c>
      <c r="AF583">
        <v>3.4589999999999998E-3</v>
      </c>
      <c r="AG583">
        <v>9.0000000000000002E-6</v>
      </c>
      <c r="AH583" t="s">
        <v>11</v>
      </c>
      <c r="AI583">
        <v>0.99507199999999996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144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246.159932</v>
      </c>
      <c r="I584">
        <v>25.895222</v>
      </c>
      <c r="J584" t="s">
        <v>3</v>
      </c>
      <c r="K584">
        <v>245.87303800000001</v>
      </c>
      <c r="L584">
        <v>25.811992</v>
      </c>
      <c r="M584" t="s">
        <v>4</v>
      </c>
      <c r="N584">
        <v>15.308982</v>
      </c>
      <c r="O584">
        <v>2.9112870000000002</v>
      </c>
      <c r="P584" t="s">
        <v>5</v>
      </c>
      <c r="Q584">
        <v>29.990328000000002</v>
      </c>
      <c r="R584">
        <v>0.181092</v>
      </c>
      <c r="S584" t="s">
        <v>6</v>
      </c>
      <c r="T584">
        <v>6.9469659999999998</v>
      </c>
      <c r="U584">
        <v>1.0766E-2</v>
      </c>
      <c r="V584" t="s">
        <v>7</v>
      </c>
      <c r="W584">
        <v>7.2806940000000004</v>
      </c>
      <c r="X584">
        <v>2.4650000000000002E-3</v>
      </c>
      <c r="Y584" t="s">
        <v>8</v>
      </c>
      <c r="Z584">
        <v>11.365361999999999</v>
      </c>
      <c r="AA584">
        <v>5.3955999999999997E-2</v>
      </c>
      <c r="AB584" t="s">
        <v>9</v>
      </c>
      <c r="AC584">
        <v>197.990512</v>
      </c>
      <c r="AD584">
        <v>19.342002999999998</v>
      </c>
      <c r="AE584" t="s">
        <v>10</v>
      </c>
      <c r="AF584">
        <v>2.594E-3</v>
      </c>
      <c r="AG584">
        <v>6.0000000000000002E-6</v>
      </c>
      <c r="AH584" t="s">
        <v>11</v>
      </c>
      <c r="AI584">
        <v>0.99509800000000004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144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328.10066999999998</v>
      </c>
      <c r="I585">
        <v>28.330970000000001</v>
      </c>
      <c r="J585" t="s">
        <v>3</v>
      </c>
      <c r="K585">
        <v>327.71821199999999</v>
      </c>
      <c r="L585">
        <v>28.256346000000001</v>
      </c>
      <c r="M585" t="s">
        <v>4</v>
      </c>
      <c r="N585">
        <v>20.405866</v>
      </c>
      <c r="O585">
        <v>5.2639019999999999</v>
      </c>
      <c r="P585" t="s">
        <v>5</v>
      </c>
      <c r="Q585">
        <v>39.938856000000001</v>
      </c>
      <c r="R585">
        <v>0.207341</v>
      </c>
      <c r="S585" t="s">
        <v>6</v>
      </c>
      <c r="T585">
        <v>9.2630219999999994</v>
      </c>
      <c r="U585">
        <v>1.1481E-2</v>
      </c>
      <c r="V585" t="s">
        <v>7</v>
      </c>
      <c r="W585">
        <v>9.7078579999999999</v>
      </c>
      <c r="X585">
        <v>2.954E-3</v>
      </c>
      <c r="Y585" t="s">
        <v>8</v>
      </c>
      <c r="Z585">
        <v>15.106196000000001</v>
      </c>
      <c r="AA585">
        <v>6.794E-2</v>
      </c>
      <c r="AB585" t="s">
        <v>9</v>
      </c>
      <c r="AC585">
        <v>263.92975000000001</v>
      </c>
      <c r="AD585">
        <v>19.793972</v>
      </c>
      <c r="AE585" t="s">
        <v>10</v>
      </c>
      <c r="AF585">
        <v>2.1129999999999999E-3</v>
      </c>
      <c r="AG585">
        <v>1.9999999999999999E-6</v>
      </c>
      <c r="AH585" t="s">
        <v>11</v>
      </c>
      <c r="AI585">
        <v>0.99510900000000002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144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409.939302</v>
      </c>
      <c r="I586">
        <v>31.386192999999999</v>
      </c>
      <c r="J586" t="s">
        <v>3</v>
      </c>
      <c r="K586">
        <v>409.46189800000002</v>
      </c>
      <c r="L586">
        <v>31.314843</v>
      </c>
      <c r="M586" t="s">
        <v>4</v>
      </c>
      <c r="N586">
        <v>25.510200000000001</v>
      </c>
      <c r="O586">
        <v>8.2218630000000008</v>
      </c>
      <c r="P586" t="s">
        <v>5</v>
      </c>
      <c r="Q586">
        <v>49.859957999999999</v>
      </c>
      <c r="R586">
        <v>0.22312499999999999</v>
      </c>
      <c r="S586" t="s">
        <v>6</v>
      </c>
      <c r="T586">
        <v>11.57518</v>
      </c>
      <c r="U586">
        <v>1.1985000000000001E-2</v>
      </c>
      <c r="V586" t="s">
        <v>7</v>
      </c>
      <c r="W586">
        <v>12.134626000000001</v>
      </c>
      <c r="X586">
        <v>3.3210000000000002E-3</v>
      </c>
      <c r="Y586" t="s">
        <v>8</v>
      </c>
      <c r="Z586">
        <v>18.827214000000001</v>
      </c>
      <c r="AA586">
        <v>7.4586E-2</v>
      </c>
      <c r="AB586" t="s">
        <v>9</v>
      </c>
      <c r="AC586">
        <v>329.78968400000002</v>
      </c>
      <c r="AD586">
        <v>21.308174000000001</v>
      </c>
      <c r="AE586" t="s">
        <v>10</v>
      </c>
      <c r="AF586">
        <v>2.003E-3</v>
      </c>
      <c r="AG586">
        <v>1.9999999999999999E-6</v>
      </c>
      <c r="AH586" t="s">
        <v>11</v>
      </c>
      <c r="AI586">
        <v>0.99511000000000005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144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491.62632600000001</v>
      </c>
      <c r="I587">
        <v>37.602711999999997</v>
      </c>
      <c r="J587" t="s">
        <v>3</v>
      </c>
      <c r="K587">
        <v>491.05446000000001</v>
      </c>
      <c r="L587">
        <v>37.536222000000002</v>
      </c>
      <c r="M587" t="s">
        <v>4</v>
      </c>
      <c r="N587">
        <v>30.599868000000001</v>
      </c>
      <c r="O587">
        <v>11.924336</v>
      </c>
      <c r="P587" t="s">
        <v>5</v>
      </c>
      <c r="Q587">
        <v>59.770670000000003</v>
      </c>
      <c r="R587">
        <v>0.24077999999999999</v>
      </c>
      <c r="S587" t="s">
        <v>6</v>
      </c>
      <c r="T587">
        <v>13.885082000000001</v>
      </c>
      <c r="U587">
        <v>1.2586999999999999E-2</v>
      </c>
      <c r="V587" t="s">
        <v>7</v>
      </c>
      <c r="W587">
        <v>14.559951999999999</v>
      </c>
      <c r="X587">
        <v>3.4039999999999999E-3</v>
      </c>
      <c r="Y587" t="s">
        <v>8</v>
      </c>
      <c r="Z587">
        <v>22.544364000000002</v>
      </c>
      <c r="AA587">
        <v>8.2160999999999998E-2</v>
      </c>
      <c r="AB587" t="s">
        <v>9</v>
      </c>
      <c r="AC587">
        <v>395.52806800000002</v>
      </c>
      <c r="AD587">
        <v>21.803595000000001</v>
      </c>
      <c r="AE587" t="s">
        <v>10</v>
      </c>
      <c r="AF587">
        <v>1.756E-3</v>
      </c>
      <c r="AG587">
        <v>9.9999999999999995E-7</v>
      </c>
      <c r="AH587" t="s">
        <v>11</v>
      </c>
      <c r="AI587">
        <v>0.99511000000000005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144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573.33229200000005</v>
      </c>
      <c r="I588">
        <v>41.341836000000001</v>
      </c>
      <c r="J588" t="s">
        <v>3</v>
      </c>
      <c r="K588">
        <v>572.66675799999996</v>
      </c>
      <c r="L588">
        <v>41.288387999999998</v>
      </c>
      <c r="M588" t="s">
        <v>4</v>
      </c>
      <c r="N588">
        <v>35.698574000000001</v>
      </c>
      <c r="O588">
        <v>16.209073</v>
      </c>
      <c r="P588" t="s">
        <v>5</v>
      </c>
      <c r="Q588">
        <v>69.674173999999994</v>
      </c>
      <c r="R588">
        <v>0.26586399999999999</v>
      </c>
      <c r="S588" t="s">
        <v>6</v>
      </c>
      <c r="T588">
        <v>16.192921999999999</v>
      </c>
      <c r="U588">
        <v>1.3305000000000001E-2</v>
      </c>
      <c r="V588" t="s">
        <v>7</v>
      </c>
      <c r="W588">
        <v>16.984486</v>
      </c>
      <c r="X588">
        <v>3.999E-3</v>
      </c>
      <c r="Y588" t="s">
        <v>8</v>
      </c>
      <c r="Z588">
        <v>26.256578000000001</v>
      </c>
      <c r="AA588">
        <v>9.3257999999999994E-2</v>
      </c>
      <c r="AB588" t="s">
        <v>9</v>
      </c>
      <c r="AC588">
        <v>461.28224399999999</v>
      </c>
      <c r="AD588">
        <v>22.820281999999999</v>
      </c>
      <c r="AE588" t="s">
        <v>10</v>
      </c>
      <c r="AF588">
        <v>1.6479999999999999E-3</v>
      </c>
      <c r="AG588">
        <v>9.9999999999999995E-7</v>
      </c>
      <c r="AH588" t="s">
        <v>11</v>
      </c>
      <c r="AI588">
        <v>0.99511099999999997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144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655.16628000000003</v>
      </c>
      <c r="I589">
        <v>48.773156999999998</v>
      </c>
      <c r="J589" t="s">
        <v>3</v>
      </c>
      <c r="K589">
        <v>654.40555600000005</v>
      </c>
      <c r="L589">
        <v>48.728963999999998</v>
      </c>
      <c r="M589" t="s">
        <v>4</v>
      </c>
      <c r="N589">
        <v>40.788836000000003</v>
      </c>
      <c r="O589">
        <v>21.213054</v>
      </c>
      <c r="P589" t="s">
        <v>5</v>
      </c>
      <c r="Q589">
        <v>79.595929999999996</v>
      </c>
      <c r="R589">
        <v>0.29797400000000002</v>
      </c>
      <c r="S589" t="s">
        <v>6</v>
      </c>
      <c r="T589">
        <v>18.503556</v>
      </c>
      <c r="U589">
        <v>1.4269E-2</v>
      </c>
      <c r="V589" t="s">
        <v>7</v>
      </c>
      <c r="W589">
        <v>19.410613999999999</v>
      </c>
      <c r="X589">
        <v>5.1489999999999999E-3</v>
      </c>
      <c r="Y589" t="s">
        <v>8</v>
      </c>
      <c r="Z589">
        <v>29.978466000000001</v>
      </c>
      <c r="AA589">
        <v>9.9569000000000005E-2</v>
      </c>
      <c r="AB589" t="s">
        <v>9</v>
      </c>
      <c r="AC589">
        <v>527.14981399999999</v>
      </c>
      <c r="AD589">
        <v>23.788913999999998</v>
      </c>
      <c r="AE589" t="s">
        <v>10</v>
      </c>
      <c r="AF589">
        <v>1.5709999999999999E-3</v>
      </c>
      <c r="AG589">
        <v>0</v>
      </c>
      <c r="AH589" t="s">
        <v>11</v>
      </c>
      <c r="AI589">
        <v>0.99511099999999997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144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736.99709399999995</v>
      </c>
      <c r="I590">
        <v>53.981836999999999</v>
      </c>
      <c r="J590" t="s">
        <v>3</v>
      </c>
      <c r="K590">
        <v>736.14126599999997</v>
      </c>
      <c r="L590">
        <v>53.953749999999999</v>
      </c>
      <c r="M590" t="s">
        <v>4</v>
      </c>
      <c r="N590">
        <v>45.891325999999999</v>
      </c>
      <c r="O590">
        <v>26.862095</v>
      </c>
      <c r="P590" t="s">
        <v>5</v>
      </c>
      <c r="Q590">
        <v>89.516807999999997</v>
      </c>
      <c r="R590">
        <v>0.329924</v>
      </c>
      <c r="S590" t="s">
        <v>6</v>
      </c>
      <c r="T590">
        <v>20.814692000000001</v>
      </c>
      <c r="U590">
        <v>1.4593999999999999E-2</v>
      </c>
      <c r="V590" t="s">
        <v>7</v>
      </c>
      <c r="W590">
        <v>21.837834000000001</v>
      </c>
      <c r="X590">
        <v>5.7099999999999998E-3</v>
      </c>
      <c r="Y590" t="s">
        <v>8</v>
      </c>
      <c r="Z590">
        <v>33.699306</v>
      </c>
      <c r="AA590">
        <v>0.11179600000000001</v>
      </c>
      <c r="AB590" t="s">
        <v>9</v>
      </c>
      <c r="AC590">
        <v>593.00590999999997</v>
      </c>
      <c r="AD590">
        <v>24.53511</v>
      </c>
      <c r="AE590" t="s">
        <v>10</v>
      </c>
      <c r="AF590">
        <v>1.5039999999999999E-3</v>
      </c>
      <c r="AG590">
        <v>0</v>
      </c>
      <c r="AH590" t="s">
        <v>11</v>
      </c>
      <c r="AI590">
        <v>0.99511099999999997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144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818.68441800000005</v>
      </c>
      <c r="I591">
        <v>55.290902000000003</v>
      </c>
      <c r="J591" t="s">
        <v>3</v>
      </c>
      <c r="K591">
        <v>817.73457199999996</v>
      </c>
      <c r="L591">
        <v>55.287649000000002</v>
      </c>
      <c r="M591" t="s">
        <v>4</v>
      </c>
      <c r="N591">
        <v>50.989413999999996</v>
      </c>
      <c r="O591">
        <v>33.070244000000002</v>
      </c>
      <c r="P591" t="s">
        <v>5</v>
      </c>
      <c r="Q591">
        <v>99.420873999999998</v>
      </c>
      <c r="R591">
        <v>0.302672</v>
      </c>
      <c r="S591" t="s">
        <v>6</v>
      </c>
      <c r="T591">
        <v>23.122689999999999</v>
      </c>
      <c r="U591">
        <v>1.4173E-2</v>
      </c>
      <c r="V591" t="s">
        <v>7</v>
      </c>
      <c r="W591">
        <v>24.264565999999999</v>
      </c>
      <c r="X591">
        <v>6.3E-3</v>
      </c>
      <c r="Y591" t="s">
        <v>8</v>
      </c>
      <c r="Z591">
        <v>37.410319999999999</v>
      </c>
      <c r="AA591">
        <v>0.10102700000000001</v>
      </c>
      <c r="AB591" t="s">
        <v>9</v>
      </c>
      <c r="AC591">
        <v>658.74143000000004</v>
      </c>
      <c r="AD591">
        <v>23.62274</v>
      </c>
      <c r="AE591" t="s">
        <v>10</v>
      </c>
      <c r="AF591">
        <v>1.426E-3</v>
      </c>
      <c r="AG591">
        <v>0</v>
      </c>
      <c r="AH591" t="s">
        <v>11</v>
      </c>
      <c r="AI591">
        <v>0.995112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144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900.38830399999995</v>
      </c>
      <c r="I592">
        <v>60.892791000000003</v>
      </c>
      <c r="J592" t="s">
        <v>3</v>
      </c>
      <c r="K592">
        <v>899.34417199999996</v>
      </c>
      <c r="L592">
        <v>60.911394000000001</v>
      </c>
      <c r="M592" t="s">
        <v>4</v>
      </c>
      <c r="N592">
        <v>56.076135999999998</v>
      </c>
      <c r="O592">
        <v>39.985425999999997</v>
      </c>
      <c r="P592" t="s">
        <v>5</v>
      </c>
      <c r="Q592">
        <v>109.319132</v>
      </c>
      <c r="R592">
        <v>0.29757800000000001</v>
      </c>
      <c r="S592" t="s">
        <v>6</v>
      </c>
      <c r="T592">
        <v>25.428640000000001</v>
      </c>
      <c r="U592">
        <v>1.4085E-2</v>
      </c>
      <c r="V592" t="s">
        <v>7</v>
      </c>
      <c r="W592">
        <v>26.690442000000001</v>
      </c>
      <c r="X592">
        <v>6.1330000000000004E-3</v>
      </c>
      <c r="Y592" t="s">
        <v>8</v>
      </c>
      <c r="Z592">
        <v>41.116712</v>
      </c>
      <c r="AA592">
        <v>0.10113999999999999</v>
      </c>
      <c r="AB592" t="s">
        <v>9</v>
      </c>
      <c r="AC592">
        <v>724.51114600000005</v>
      </c>
      <c r="AD592">
        <v>22.544958999999999</v>
      </c>
      <c r="AE592" t="s">
        <v>10</v>
      </c>
      <c r="AF592">
        <v>1.3470000000000001E-3</v>
      </c>
      <c r="AG592">
        <v>0</v>
      </c>
      <c r="AH592" t="s">
        <v>11</v>
      </c>
      <c r="AI592">
        <v>0.99511300000000003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144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982.39440999999999</v>
      </c>
      <c r="I593">
        <v>59.962684000000003</v>
      </c>
      <c r="J593" t="s">
        <v>3</v>
      </c>
      <c r="K593">
        <v>981.25343199999998</v>
      </c>
      <c r="L593">
        <v>60.028776000000001</v>
      </c>
      <c r="M593" t="s">
        <v>4</v>
      </c>
      <c r="N593">
        <v>61.182595999999997</v>
      </c>
      <c r="O593">
        <v>47.293100000000003</v>
      </c>
      <c r="P593" t="s">
        <v>5</v>
      </c>
      <c r="Q593">
        <v>119.26308</v>
      </c>
      <c r="R593">
        <v>0.30061300000000002</v>
      </c>
      <c r="S593" t="s">
        <v>6</v>
      </c>
      <c r="T593">
        <v>27.743694000000001</v>
      </c>
      <c r="U593">
        <v>1.3575E-2</v>
      </c>
      <c r="V593" t="s">
        <v>7</v>
      </c>
      <c r="W593">
        <v>29.120667999999998</v>
      </c>
      <c r="X593">
        <v>6.3200000000000001E-3</v>
      </c>
      <c r="Y593" t="s">
        <v>8</v>
      </c>
      <c r="Z593">
        <v>44.851061999999999</v>
      </c>
      <c r="AA593">
        <v>0.10327</v>
      </c>
      <c r="AB593" t="s">
        <v>9</v>
      </c>
      <c r="AC593">
        <v>790.50940200000002</v>
      </c>
      <c r="AD593">
        <v>21.642364000000001</v>
      </c>
      <c r="AE593" t="s">
        <v>10</v>
      </c>
      <c r="AF593">
        <v>1.343E-3</v>
      </c>
      <c r="AG593">
        <v>0</v>
      </c>
      <c r="AH593" t="s">
        <v>11</v>
      </c>
      <c r="AI593">
        <v>0.99511400000000005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144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1064.3969460000001</v>
      </c>
      <c r="I594">
        <v>66.797781999999998</v>
      </c>
      <c r="J594" t="s">
        <v>3</v>
      </c>
      <c r="K594">
        <v>1063.160824</v>
      </c>
      <c r="L594">
        <v>66.893199999999993</v>
      </c>
      <c r="M594" t="s">
        <v>4</v>
      </c>
      <c r="N594">
        <v>66.288560000000004</v>
      </c>
      <c r="O594">
        <v>55.687579999999997</v>
      </c>
      <c r="P594" t="s">
        <v>5</v>
      </c>
      <c r="Q594">
        <v>129.206008</v>
      </c>
      <c r="R594">
        <v>0.274698</v>
      </c>
      <c r="S594" t="s">
        <v>6</v>
      </c>
      <c r="T594">
        <v>30.056918</v>
      </c>
      <c r="U594">
        <v>1.2416E-2</v>
      </c>
      <c r="V594" t="s">
        <v>7</v>
      </c>
      <c r="W594">
        <v>31.550660000000001</v>
      </c>
      <c r="X594">
        <v>6.0299999999999998E-3</v>
      </c>
      <c r="Y594" t="s">
        <v>8</v>
      </c>
      <c r="Z594">
        <v>48.583875999999997</v>
      </c>
      <c r="AA594">
        <v>9.7989999999999994E-2</v>
      </c>
      <c r="AB594" t="s">
        <v>9</v>
      </c>
      <c r="AC594">
        <v>856.50826400000005</v>
      </c>
      <c r="AD594">
        <v>19.955023000000001</v>
      </c>
      <c r="AE594" t="s">
        <v>10</v>
      </c>
      <c r="AF594">
        <v>1.343E-3</v>
      </c>
      <c r="AG594">
        <v>0</v>
      </c>
      <c r="AH594" t="s">
        <v>11</v>
      </c>
      <c r="AI594">
        <v>0.99511400000000005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144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1146.2055379999999</v>
      </c>
      <c r="I595">
        <v>78.124707000000001</v>
      </c>
      <c r="J595" t="s">
        <v>3</v>
      </c>
      <c r="K595">
        <v>1144.873634</v>
      </c>
      <c r="L595">
        <v>78.245661999999996</v>
      </c>
      <c r="M595" t="s">
        <v>4</v>
      </c>
      <c r="N595">
        <v>71.380868000000007</v>
      </c>
      <c r="O595">
        <v>64.692544999999996</v>
      </c>
      <c r="P595" t="s">
        <v>5</v>
      </c>
      <c r="Q595">
        <v>139.128128</v>
      </c>
      <c r="R595">
        <v>0.26600400000000002</v>
      </c>
      <c r="S595" t="s">
        <v>6</v>
      </c>
      <c r="T595">
        <v>32.367109999999997</v>
      </c>
      <c r="U595">
        <v>1.1858E-2</v>
      </c>
      <c r="V595" t="s">
        <v>7</v>
      </c>
      <c r="W595">
        <v>33.978304000000001</v>
      </c>
      <c r="X595">
        <v>5.7809999999999997E-3</v>
      </c>
      <c r="Y595" t="s">
        <v>8</v>
      </c>
      <c r="Z595">
        <v>52.305675999999998</v>
      </c>
      <c r="AA595">
        <v>9.9279999999999993E-2</v>
      </c>
      <c r="AB595" t="s">
        <v>9</v>
      </c>
      <c r="AC595">
        <v>922.35040400000003</v>
      </c>
      <c r="AD595">
        <v>18.849585999999999</v>
      </c>
      <c r="AE595" t="s">
        <v>10</v>
      </c>
      <c r="AF595">
        <v>1.328E-3</v>
      </c>
      <c r="AG595">
        <v>0</v>
      </c>
      <c r="AH595" t="s">
        <v>11</v>
      </c>
      <c r="AI595">
        <v>0.99511400000000005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144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1227.71361</v>
      </c>
      <c r="I596">
        <v>81.634095000000002</v>
      </c>
      <c r="J596" t="s">
        <v>3</v>
      </c>
      <c r="K596">
        <v>1226.287478</v>
      </c>
      <c r="L596">
        <v>81.785488000000001</v>
      </c>
      <c r="M596" t="s">
        <v>4</v>
      </c>
      <c r="N596">
        <v>76.449748</v>
      </c>
      <c r="O596">
        <v>74.106523999999993</v>
      </c>
      <c r="P596" t="s">
        <v>5</v>
      </c>
      <c r="Q596">
        <v>149.02954800000001</v>
      </c>
      <c r="R596">
        <v>0.273254</v>
      </c>
      <c r="S596" t="s">
        <v>6</v>
      </c>
      <c r="T596">
        <v>34.674036000000001</v>
      </c>
      <c r="U596">
        <v>1.1416000000000001E-2</v>
      </c>
      <c r="V596" t="s">
        <v>7</v>
      </c>
      <c r="W596">
        <v>36.403136000000003</v>
      </c>
      <c r="X596">
        <v>6.3299999999999997E-3</v>
      </c>
      <c r="Y596" t="s">
        <v>8</v>
      </c>
      <c r="Z596">
        <v>56.018321999999998</v>
      </c>
      <c r="AA596">
        <v>0.102031</v>
      </c>
      <c r="AB596" t="s">
        <v>9</v>
      </c>
      <c r="AC596">
        <v>987.94320000000005</v>
      </c>
      <c r="AD596">
        <v>18.533187999999999</v>
      </c>
      <c r="AE596" t="s">
        <v>10</v>
      </c>
      <c r="AF596">
        <v>1.3240000000000001E-3</v>
      </c>
      <c r="AG596">
        <v>0</v>
      </c>
      <c r="AH596" t="s">
        <v>11</v>
      </c>
      <c r="AI596">
        <v>0.99511400000000005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144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1309.5840860000001</v>
      </c>
      <c r="I597">
        <v>94.768022000000002</v>
      </c>
      <c r="J597" t="s">
        <v>3</v>
      </c>
      <c r="K597">
        <v>1308.0628979999999</v>
      </c>
      <c r="L597">
        <v>94.955151999999998</v>
      </c>
      <c r="M597" t="s">
        <v>4</v>
      </c>
      <c r="N597">
        <v>81.552025999999998</v>
      </c>
      <c r="O597">
        <v>84.621178999999998</v>
      </c>
      <c r="P597" t="s">
        <v>5</v>
      </c>
      <c r="Q597">
        <v>158.96402599999999</v>
      </c>
      <c r="R597">
        <v>0.27665800000000002</v>
      </c>
      <c r="S597" t="s">
        <v>6</v>
      </c>
      <c r="T597">
        <v>36.990811999999998</v>
      </c>
      <c r="U597">
        <v>1.141E-2</v>
      </c>
      <c r="V597" t="s">
        <v>7</v>
      </c>
      <c r="W597">
        <v>38.833373999999999</v>
      </c>
      <c r="X597">
        <v>6.3889999999999997E-3</v>
      </c>
      <c r="Y597" t="s">
        <v>8</v>
      </c>
      <c r="Z597">
        <v>59.742780000000003</v>
      </c>
      <c r="AA597">
        <v>0.110982</v>
      </c>
      <c r="AB597" t="s">
        <v>9</v>
      </c>
      <c r="AC597">
        <v>1053.8240960000001</v>
      </c>
      <c r="AD597">
        <v>18.174890000000001</v>
      </c>
      <c r="AE597" t="s">
        <v>10</v>
      </c>
      <c r="AF597">
        <v>1.2869999999999999E-3</v>
      </c>
      <c r="AG597">
        <v>0</v>
      </c>
      <c r="AH597" t="s">
        <v>11</v>
      </c>
      <c r="AI597">
        <v>0.99511400000000005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144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1391.826172</v>
      </c>
      <c r="I598">
        <v>96.435344000000001</v>
      </c>
      <c r="J598" t="s">
        <v>3</v>
      </c>
      <c r="K598">
        <v>1390.209398</v>
      </c>
      <c r="L598">
        <v>96.673010000000005</v>
      </c>
      <c r="M598" t="s">
        <v>4</v>
      </c>
      <c r="N598">
        <v>86.65316</v>
      </c>
      <c r="O598">
        <v>95.102766000000003</v>
      </c>
      <c r="P598" t="s">
        <v>5</v>
      </c>
      <c r="Q598">
        <v>168.92103</v>
      </c>
      <c r="R598">
        <v>0.27715099999999998</v>
      </c>
      <c r="S598" t="s">
        <v>6</v>
      </c>
      <c r="T598">
        <v>39.310125999999997</v>
      </c>
      <c r="U598">
        <v>1.1025999999999999E-2</v>
      </c>
      <c r="V598" t="s">
        <v>7</v>
      </c>
      <c r="W598">
        <v>41.264000000000003</v>
      </c>
      <c r="X598">
        <v>6.0219999999999996E-3</v>
      </c>
      <c r="Y598" t="s">
        <v>8</v>
      </c>
      <c r="Z598">
        <v>63.480213999999997</v>
      </c>
      <c r="AA598">
        <v>0.119252</v>
      </c>
      <c r="AB598" t="s">
        <v>9</v>
      </c>
      <c r="AC598">
        <v>1120.043956</v>
      </c>
      <c r="AD598">
        <v>17.264493000000002</v>
      </c>
      <c r="AE598" t="s">
        <v>10</v>
      </c>
      <c r="AF598">
        <v>1.279E-3</v>
      </c>
      <c r="AG598">
        <v>0</v>
      </c>
      <c r="AH598" t="s">
        <v>11</v>
      </c>
      <c r="AI598">
        <v>0.99511400000000005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144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1473.7687840000001</v>
      </c>
      <c r="I599">
        <v>116.319694</v>
      </c>
      <c r="J599" t="s">
        <v>3</v>
      </c>
      <c r="K599">
        <v>1472.0562359999999</v>
      </c>
      <c r="L599">
        <v>116.565642</v>
      </c>
      <c r="M599" t="s">
        <v>4</v>
      </c>
      <c r="N599">
        <v>91.754307999999995</v>
      </c>
      <c r="O599">
        <v>106.70452400000001</v>
      </c>
      <c r="P599" t="s">
        <v>5</v>
      </c>
      <c r="Q599">
        <v>178.869032</v>
      </c>
      <c r="R599">
        <v>0.29519899999999999</v>
      </c>
      <c r="S599" t="s">
        <v>6</v>
      </c>
      <c r="T599">
        <v>41.622427999999999</v>
      </c>
      <c r="U599">
        <v>1.2263E-2</v>
      </c>
      <c r="V599" t="s">
        <v>7</v>
      </c>
      <c r="W599">
        <v>43.696171999999997</v>
      </c>
      <c r="X599">
        <v>6.5120000000000004E-3</v>
      </c>
      <c r="Y599" t="s">
        <v>8</v>
      </c>
      <c r="Z599">
        <v>67.220861999999997</v>
      </c>
      <c r="AA599">
        <v>0.127083</v>
      </c>
      <c r="AB599" t="s">
        <v>9</v>
      </c>
      <c r="AC599">
        <v>1185.982614</v>
      </c>
      <c r="AD599">
        <v>18.800595000000001</v>
      </c>
      <c r="AE599" t="s">
        <v>10</v>
      </c>
      <c r="AF599">
        <v>1.2750000000000001E-3</v>
      </c>
      <c r="AG599">
        <v>0</v>
      </c>
      <c r="AH599" t="s">
        <v>11</v>
      </c>
      <c r="AI599">
        <v>0.99511400000000005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144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1555.362562</v>
      </c>
      <c r="I600">
        <v>128.01267899999999</v>
      </c>
      <c r="J600" t="s">
        <v>3</v>
      </c>
      <c r="K600">
        <v>1553.55593</v>
      </c>
      <c r="L600">
        <v>128.28627599999999</v>
      </c>
      <c r="M600" t="s">
        <v>4</v>
      </c>
      <c r="N600">
        <v>96.847824000000003</v>
      </c>
      <c r="O600">
        <v>119.10860700000001</v>
      </c>
      <c r="P600" t="s">
        <v>5</v>
      </c>
      <c r="Q600">
        <v>188.77825200000001</v>
      </c>
      <c r="R600">
        <v>0.32956400000000002</v>
      </c>
      <c r="S600" t="s">
        <v>6</v>
      </c>
      <c r="T600">
        <v>43.929262000000001</v>
      </c>
      <c r="U600">
        <v>1.3365E-2</v>
      </c>
      <c r="V600" t="s">
        <v>7</v>
      </c>
      <c r="W600">
        <v>46.123984</v>
      </c>
      <c r="X600">
        <v>6.437E-3</v>
      </c>
      <c r="Y600" t="s">
        <v>8</v>
      </c>
      <c r="Z600">
        <v>70.937353999999999</v>
      </c>
      <c r="AA600">
        <v>0.144479</v>
      </c>
      <c r="AB600" t="s">
        <v>9</v>
      </c>
      <c r="AC600">
        <v>1251.6295379999999</v>
      </c>
      <c r="AD600">
        <v>21.425674999999998</v>
      </c>
      <c r="AE600" t="s">
        <v>10</v>
      </c>
      <c r="AF600">
        <v>1.274E-3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144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1637.54791</v>
      </c>
      <c r="I601">
        <v>140.80816799999999</v>
      </c>
      <c r="J601" t="s">
        <v>3</v>
      </c>
      <c r="K601">
        <v>1635.645636</v>
      </c>
      <c r="L601">
        <v>141.08561900000001</v>
      </c>
      <c r="M601" t="s">
        <v>4</v>
      </c>
      <c r="N601">
        <v>101.950458</v>
      </c>
      <c r="O601">
        <v>131.67175800000001</v>
      </c>
      <c r="P601" t="s">
        <v>5</v>
      </c>
      <c r="Q601">
        <v>198.73590999999999</v>
      </c>
      <c r="R601">
        <v>0.35759099999999999</v>
      </c>
      <c r="S601" t="s">
        <v>6</v>
      </c>
      <c r="T601">
        <v>46.247238000000003</v>
      </c>
      <c r="U601">
        <v>1.4952E-2</v>
      </c>
      <c r="V601" t="s">
        <v>7</v>
      </c>
      <c r="W601">
        <v>48.554884000000001</v>
      </c>
      <c r="X601">
        <v>6.4590000000000003E-3</v>
      </c>
      <c r="Y601" t="s">
        <v>8</v>
      </c>
      <c r="Z601">
        <v>74.676274000000006</v>
      </c>
      <c r="AA601">
        <v>0.15631500000000001</v>
      </c>
      <c r="AB601" t="s">
        <v>9</v>
      </c>
      <c r="AC601">
        <v>1317.79294</v>
      </c>
      <c r="AD601">
        <v>25.799662999999999</v>
      </c>
      <c r="AE601" t="s">
        <v>10</v>
      </c>
      <c r="AF601">
        <v>1.271E-3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145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73.334136000000001</v>
      </c>
      <c r="I622">
        <v>1.6643650000000001</v>
      </c>
      <c r="J622" t="s">
        <v>3</v>
      </c>
      <c r="K622">
        <v>73.240071999999998</v>
      </c>
      <c r="L622">
        <v>1.6555200000000001</v>
      </c>
      <c r="M622" t="s">
        <v>4</v>
      </c>
      <c r="N622">
        <v>4.6433099999999996</v>
      </c>
      <c r="O622">
        <v>5.986E-3</v>
      </c>
      <c r="P622" t="s">
        <v>5</v>
      </c>
      <c r="Q622">
        <v>0</v>
      </c>
      <c r="R622">
        <v>0</v>
      </c>
      <c r="S622" t="s">
        <v>6</v>
      </c>
      <c r="T622">
        <v>2.316608</v>
      </c>
      <c r="U622">
        <v>1.183E-3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5.9589999999999999E-3</v>
      </c>
      <c r="AD622">
        <v>1.5E-5</v>
      </c>
      <c r="AE622" t="s">
        <v>10</v>
      </c>
      <c r="AF622">
        <v>0</v>
      </c>
      <c r="AG622">
        <v>0</v>
      </c>
      <c r="AH622" t="s">
        <v>11</v>
      </c>
      <c r="AI622">
        <v>0.99494000000000005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146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146.43694199999999</v>
      </c>
      <c r="I623">
        <v>3.889691</v>
      </c>
      <c r="J623" t="s">
        <v>3</v>
      </c>
      <c r="K623">
        <v>146.24907999999999</v>
      </c>
      <c r="L623">
        <v>3.8722159999999999</v>
      </c>
      <c r="M623" t="s">
        <v>4</v>
      </c>
      <c r="N623">
        <v>9.2848819999999996</v>
      </c>
      <c r="O623">
        <v>1.1424999999999999E-2</v>
      </c>
      <c r="P623" t="s">
        <v>5</v>
      </c>
      <c r="Q623">
        <v>0</v>
      </c>
      <c r="R623">
        <v>0</v>
      </c>
      <c r="S623" t="s">
        <v>6</v>
      </c>
      <c r="T623">
        <v>4.6253539999999997</v>
      </c>
      <c r="U623">
        <v>2.405E-3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4.065E-3</v>
      </c>
      <c r="AD623">
        <v>9.0000000000000002E-6</v>
      </c>
      <c r="AE623" t="s">
        <v>10</v>
      </c>
      <c r="AF623">
        <v>0</v>
      </c>
      <c r="AG623">
        <v>0</v>
      </c>
      <c r="AH623" t="s">
        <v>11</v>
      </c>
      <c r="AI623">
        <v>0.99503399999999997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146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219.76714000000001</v>
      </c>
      <c r="I624">
        <v>7.7107939999999999</v>
      </c>
      <c r="J624" t="s">
        <v>3</v>
      </c>
      <c r="K624">
        <v>219.485894</v>
      </c>
      <c r="L624">
        <v>7.672002</v>
      </c>
      <c r="M624" t="s">
        <v>4</v>
      </c>
      <c r="N624">
        <v>13.92254</v>
      </c>
      <c r="O624">
        <v>2.1138000000000001E-2</v>
      </c>
      <c r="P624" t="s">
        <v>5</v>
      </c>
      <c r="Q624">
        <v>0</v>
      </c>
      <c r="R624">
        <v>0</v>
      </c>
      <c r="S624" t="s">
        <v>6</v>
      </c>
      <c r="T624">
        <v>6.9413119999999999</v>
      </c>
      <c r="U624">
        <v>4.9350000000000002E-3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3.163E-3</v>
      </c>
      <c r="AD624">
        <v>6.0000000000000002E-6</v>
      </c>
      <c r="AE624" t="s">
        <v>10</v>
      </c>
      <c r="AF624">
        <v>0</v>
      </c>
      <c r="AG624">
        <v>0</v>
      </c>
      <c r="AH624" t="s">
        <v>11</v>
      </c>
      <c r="AI624">
        <v>0.99506899999999998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146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292.880132</v>
      </c>
      <c r="I625">
        <v>12.531523</v>
      </c>
      <c r="J625" t="s">
        <v>3</v>
      </c>
      <c r="K625">
        <v>292.50590599999998</v>
      </c>
      <c r="L625">
        <v>12.462180999999999</v>
      </c>
      <c r="M625" t="s">
        <v>4</v>
      </c>
      <c r="N625">
        <v>18.562950000000001</v>
      </c>
      <c r="O625">
        <v>3.1796999999999999E-2</v>
      </c>
      <c r="P625" t="s">
        <v>5</v>
      </c>
      <c r="Q625">
        <v>0</v>
      </c>
      <c r="R625">
        <v>0</v>
      </c>
      <c r="S625" t="s">
        <v>6</v>
      </c>
      <c r="T625">
        <v>9.2508759999999999</v>
      </c>
      <c r="U625">
        <v>8.2039999999999995E-3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2.6570000000000001E-3</v>
      </c>
      <c r="AD625">
        <v>5.0000000000000004E-6</v>
      </c>
      <c r="AE625" t="s">
        <v>10</v>
      </c>
      <c r="AF625">
        <v>0</v>
      </c>
      <c r="AG625">
        <v>0</v>
      </c>
      <c r="AH625" t="s">
        <v>11</v>
      </c>
      <c r="AI625">
        <v>0.99508399999999997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146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365.77353599999998</v>
      </c>
      <c r="I626">
        <v>14.007540000000001</v>
      </c>
      <c r="J626" t="s">
        <v>3</v>
      </c>
      <c r="K626">
        <v>365.307478</v>
      </c>
      <c r="L626">
        <v>13.928671</v>
      </c>
      <c r="M626" t="s">
        <v>4</v>
      </c>
      <c r="N626">
        <v>23.185853999999999</v>
      </c>
      <c r="O626">
        <v>3.9043000000000001E-2</v>
      </c>
      <c r="P626" t="s">
        <v>5</v>
      </c>
      <c r="Q626">
        <v>0</v>
      </c>
      <c r="R626">
        <v>0</v>
      </c>
      <c r="S626" t="s">
        <v>6</v>
      </c>
      <c r="T626">
        <v>11.55627</v>
      </c>
      <c r="U626">
        <v>9.2350000000000002E-3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2.2650000000000001E-3</v>
      </c>
      <c r="AD626">
        <v>3.0000000000000001E-6</v>
      </c>
      <c r="AE626" t="s">
        <v>10</v>
      </c>
      <c r="AF626">
        <v>0</v>
      </c>
      <c r="AG626">
        <v>0</v>
      </c>
      <c r="AH626" t="s">
        <v>11</v>
      </c>
      <c r="AI626">
        <v>0.99510100000000001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146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438.65046599999999</v>
      </c>
      <c r="I627">
        <v>15.307022</v>
      </c>
      <c r="J627" t="s">
        <v>3</v>
      </c>
      <c r="K627">
        <v>438.09222599999998</v>
      </c>
      <c r="L627">
        <v>15.225512999999999</v>
      </c>
      <c r="M627" t="s">
        <v>4</v>
      </c>
      <c r="N627">
        <v>27.81427</v>
      </c>
      <c r="O627">
        <v>4.4886000000000002E-2</v>
      </c>
      <c r="P627" t="s">
        <v>5</v>
      </c>
      <c r="Q627">
        <v>0</v>
      </c>
      <c r="R627">
        <v>0</v>
      </c>
      <c r="S627" t="s">
        <v>6</v>
      </c>
      <c r="T627">
        <v>13.861102000000001</v>
      </c>
      <c r="U627">
        <v>1.0448000000000001E-2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2.1189999999999998E-3</v>
      </c>
      <c r="AD627">
        <v>3.0000000000000001E-6</v>
      </c>
      <c r="AE627" t="s">
        <v>10</v>
      </c>
      <c r="AF627">
        <v>0</v>
      </c>
      <c r="AG627">
        <v>0</v>
      </c>
      <c r="AH627" t="s">
        <v>11</v>
      </c>
      <c r="AI627">
        <v>0.99510900000000002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146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511.61683399999998</v>
      </c>
      <c r="I628">
        <v>16.918520999999998</v>
      </c>
      <c r="J628" t="s">
        <v>3</v>
      </c>
      <c r="K628">
        <v>510.96607799999998</v>
      </c>
      <c r="L628">
        <v>16.823097000000001</v>
      </c>
      <c r="M628" t="s">
        <v>4</v>
      </c>
      <c r="N628">
        <v>32.436329999999998</v>
      </c>
      <c r="O628">
        <v>5.0127999999999999E-2</v>
      </c>
      <c r="P628" t="s">
        <v>5</v>
      </c>
      <c r="Q628">
        <v>0</v>
      </c>
      <c r="R628">
        <v>0</v>
      </c>
      <c r="S628" t="s">
        <v>6</v>
      </c>
      <c r="T628">
        <v>16.167584000000002</v>
      </c>
      <c r="U628">
        <v>1.1937E-2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1.851E-3</v>
      </c>
      <c r="AD628">
        <v>1.9999999999999999E-6</v>
      </c>
      <c r="AE628" t="s">
        <v>10</v>
      </c>
      <c r="AF628">
        <v>0</v>
      </c>
      <c r="AG628">
        <v>0</v>
      </c>
      <c r="AH628" t="s">
        <v>11</v>
      </c>
      <c r="AI628">
        <v>0.995112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146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584.76168399999995</v>
      </c>
      <c r="I629">
        <v>18.821123</v>
      </c>
      <c r="J629" t="s">
        <v>3</v>
      </c>
      <c r="K629">
        <v>584.01847399999997</v>
      </c>
      <c r="L629">
        <v>18.717001</v>
      </c>
      <c r="M629" t="s">
        <v>4</v>
      </c>
      <c r="N629">
        <v>37.070832000000003</v>
      </c>
      <c r="O629">
        <v>5.2991999999999997E-2</v>
      </c>
      <c r="P629" t="s">
        <v>5</v>
      </c>
      <c r="Q629">
        <v>0</v>
      </c>
      <c r="R629">
        <v>0</v>
      </c>
      <c r="S629" t="s">
        <v>6</v>
      </c>
      <c r="T629">
        <v>18.477851999999999</v>
      </c>
      <c r="U629">
        <v>1.3112E-2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1.64E-3</v>
      </c>
      <c r="AD629">
        <v>9.9999999999999995E-7</v>
      </c>
      <c r="AE629" t="s">
        <v>10</v>
      </c>
      <c r="AF629">
        <v>0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146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658.07133999999996</v>
      </c>
      <c r="I630">
        <v>20.877026000000001</v>
      </c>
      <c r="J630" t="s">
        <v>3</v>
      </c>
      <c r="K630">
        <v>657.23451999999997</v>
      </c>
      <c r="L630">
        <v>20.755891999999999</v>
      </c>
      <c r="M630" t="s">
        <v>4</v>
      </c>
      <c r="N630">
        <v>41.705784000000001</v>
      </c>
      <c r="O630">
        <v>5.6424000000000002E-2</v>
      </c>
      <c r="P630" t="s">
        <v>5</v>
      </c>
      <c r="Q630">
        <v>0</v>
      </c>
      <c r="R630">
        <v>0</v>
      </c>
      <c r="S630" t="s">
        <v>6</v>
      </c>
      <c r="T630">
        <v>20.792373999999999</v>
      </c>
      <c r="U630">
        <v>1.4563E-2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1.5380000000000001E-3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146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731.29464800000005</v>
      </c>
      <c r="I631">
        <v>21.473981999999999</v>
      </c>
      <c r="J631" t="s">
        <v>3</v>
      </c>
      <c r="K631">
        <v>730.36494000000005</v>
      </c>
      <c r="L631">
        <v>21.349592999999999</v>
      </c>
      <c r="M631" t="s">
        <v>4</v>
      </c>
      <c r="N631">
        <v>46.337122000000001</v>
      </c>
      <c r="O631">
        <v>5.6875000000000002E-2</v>
      </c>
      <c r="P631" t="s">
        <v>5</v>
      </c>
      <c r="Q631">
        <v>0</v>
      </c>
      <c r="R631">
        <v>0</v>
      </c>
      <c r="S631" t="s">
        <v>6</v>
      </c>
      <c r="T631">
        <v>23.104247999999998</v>
      </c>
      <c r="U631">
        <v>1.5765000000000001E-2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1.506E-3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146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804.44199200000003</v>
      </c>
      <c r="I632">
        <v>24.254901</v>
      </c>
      <c r="J632" t="s">
        <v>3</v>
      </c>
      <c r="K632">
        <v>803.41893600000003</v>
      </c>
      <c r="L632">
        <v>24.111667000000001</v>
      </c>
      <c r="M632" t="s">
        <v>4</v>
      </c>
      <c r="N632">
        <v>50.966158</v>
      </c>
      <c r="O632">
        <v>6.633E-2</v>
      </c>
      <c r="P632" t="s">
        <v>5</v>
      </c>
      <c r="Q632">
        <v>0</v>
      </c>
      <c r="R632">
        <v>0</v>
      </c>
      <c r="S632" t="s">
        <v>6</v>
      </c>
      <c r="T632">
        <v>25.413315999999998</v>
      </c>
      <c r="U632">
        <v>1.7755E-2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1.408E-3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146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877.52726199999995</v>
      </c>
      <c r="I633">
        <v>29.526838000000001</v>
      </c>
      <c r="J633" t="s">
        <v>3</v>
      </c>
      <c r="K633">
        <v>876.41182200000003</v>
      </c>
      <c r="L633">
        <v>29.349786000000002</v>
      </c>
      <c r="M633" t="s">
        <v>4</v>
      </c>
      <c r="N633">
        <v>55.597149999999999</v>
      </c>
      <c r="O633">
        <v>8.0541000000000001E-2</v>
      </c>
      <c r="P633" t="s">
        <v>5</v>
      </c>
      <c r="Q633">
        <v>0</v>
      </c>
      <c r="R633">
        <v>0</v>
      </c>
      <c r="S633" t="s">
        <v>6</v>
      </c>
      <c r="T633">
        <v>27.721209999999999</v>
      </c>
      <c r="U633">
        <v>2.1891000000000001E-2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1.3990000000000001E-3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146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950.61930400000006</v>
      </c>
      <c r="I634">
        <v>29.181958000000002</v>
      </c>
      <c r="J634" t="s">
        <v>3</v>
      </c>
      <c r="K634">
        <v>949.41148999999996</v>
      </c>
      <c r="L634">
        <v>28.998352000000001</v>
      </c>
      <c r="M634" t="s">
        <v>4</v>
      </c>
      <c r="N634">
        <v>60.224798</v>
      </c>
      <c r="O634">
        <v>8.6845000000000006E-2</v>
      </c>
      <c r="P634" t="s">
        <v>5</v>
      </c>
      <c r="Q634">
        <v>0</v>
      </c>
      <c r="R634">
        <v>0</v>
      </c>
      <c r="S634" t="s">
        <v>6</v>
      </c>
      <c r="T634">
        <v>30.029555999999999</v>
      </c>
      <c r="U634">
        <v>2.2203000000000001E-2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1.379E-3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146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1023.862742</v>
      </c>
      <c r="I635">
        <v>29.861436999999999</v>
      </c>
      <c r="J635" t="s">
        <v>3</v>
      </c>
      <c r="K635">
        <v>1022.562562</v>
      </c>
      <c r="L635">
        <v>29.678705999999998</v>
      </c>
      <c r="M635" t="s">
        <v>4</v>
      </c>
      <c r="N635">
        <v>64.855918000000003</v>
      </c>
      <c r="O635">
        <v>9.0898000000000007E-2</v>
      </c>
      <c r="P635" t="s">
        <v>5</v>
      </c>
      <c r="Q635">
        <v>0</v>
      </c>
      <c r="R635">
        <v>0</v>
      </c>
      <c r="S635" t="s">
        <v>6</v>
      </c>
      <c r="T635">
        <v>32.344132000000002</v>
      </c>
      <c r="U635">
        <v>2.4396000000000001E-2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1.343E-3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0.99511400000000005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146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1097.17356</v>
      </c>
      <c r="I636">
        <v>29.967032</v>
      </c>
      <c r="J636" t="s">
        <v>3</v>
      </c>
      <c r="K636">
        <v>1095.7803879999999</v>
      </c>
      <c r="L636">
        <v>29.780469</v>
      </c>
      <c r="M636" t="s">
        <v>4</v>
      </c>
      <c r="N636">
        <v>69.494755999999995</v>
      </c>
      <c r="O636">
        <v>9.9789000000000003E-2</v>
      </c>
      <c r="P636" t="s">
        <v>5</v>
      </c>
      <c r="Q636">
        <v>0</v>
      </c>
      <c r="R636">
        <v>0</v>
      </c>
      <c r="S636" t="s">
        <v>6</v>
      </c>
      <c r="T636">
        <v>34.658414</v>
      </c>
      <c r="U636">
        <v>2.5118999999999999E-2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1.3179999999999999E-3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0.99511400000000005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146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1170.0647120000001</v>
      </c>
      <c r="I637">
        <v>30.293883999999998</v>
      </c>
      <c r="J637" t="s">
        <v>3</v>
      </c>
      <c r="K637">
        <v>1168.5786599999999</v>
      </c>
      <c r="L637">
        <v>30.112552000000001</v>
      </c>
      <c r="M637" t="s">
        <v>4</v>
      </c>
      <c r="N637">
        <v>74.123704000000004</v>
      </c>
      <c r="O637">
        <v>0.113168</v>
      </c>
      <c r="P637" t="s">
        <v>5</v>
      </c>
      <c r="Q637">
        <v>0</v>
      </c>
      <c r="R637">
        <v>0</v>
      </c>
      <c r="S637" t="s">
        <v>6</v>
      </c>
      <c r="T637">
        <v>36.962746000000003</v>
      </c>
      <c r="U637">
        <v>2.5711000000000001E-2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1.3179999999999999E-3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0.99511400000000005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146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1243.1013479999999</v>
      </c>
      <c r="I638">
        <v>28.9373</v>
      </c>
      <c r="J638" t="s">
        <v>3</v>
      </c>
      <c r="K638">
        <v>1241.5224539999999</v>
      </c>
      <c r="L638">
        <v>28.763819999999999</v>
      </c>
      <c r="M638" t="s">
        <v>4</v>
      </c>
      <c r="N638">
        <v>78.752607999999995</v>
      </c>
      <c r="O638">
        <v>0.12226099999999999</v>
      </c>
      <c r="P638" t="s">
        <v>5</v>
      </c>
      <c r="Q638">
        <v>0</v>
      </c>
      <c r="R638">
        <v>0</v>
      </c>
      <c r="S638" t="s">
        <v>6</v>
      </c>
      <c r="T638">
        <v>39.268976000000002</v>
      </c>
      <c r="U638">
        <v>2.5288000000000001E-2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1.304E-3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146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1316.006474</v>
      </c>
      <c r="I639">
        <v>29.505224999999999</v>
      </c>
      <c r="J639" t="s">
        <v>3</v>
      </c>
      <c r="K639">
        <v>1314.3334319999999</v>
      </c>
      <c r="L639">
        <v>29.330653999999999</v>
      </c>
      <c r="M639" t="s">
        <v>4</v>
      </c>
      <c r="N639">
        <v>83.376614000000004</v>
      </c>
      <c r="O639">
        <v>0.13017300000000001</v>
      </c>
      <c r="P639" t="s">
        <v>5</v>
      </c>
      <c r="Q639">
        <v>0</v>
      </c>
      <c r="R639">
        <v>0</v>
      </c>
      <c r="S639" t="s">
        <v>6</v>
      </c>
      <c r="T639">
        <v>41.574444</v>
      </c>
      <c r="U639">
        <v>2.6096000000000001E-2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1.2999999999999999E-3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146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1389.057264</v>
      </c>
      <c r="I640">
        <v>27.287851</v>
      </c>
      <c r="J640" t="s">
        <v>3</v>
      </c>
      <c r="K640">
        <v>1387.2913040000001</v>
      </c>
      <c r="L640">
        <v>27.106373999999999</v>
      </c>
      <c r="M640" t="s">
        <v>4</v>
      </c>
      <c r="N640">
        <v>87.999870000000001</v>
      </c>
      <c r="O640">
        <v>0.142793</v>
      </c>
      <c r="P640" t="s">
        <v>5</v>
      </c>
      <c r="Q640">
        <v>0</v>
      </c>
      <c r="R640">
        <v>0</v>
      </c>
      <c r="S640" t="s">
        <v>6</v>
      </c>
      <c r="T640">
        <v>43.880173999999997</v>
      </c>
      <c r="U640">
        <v>2.5250999999999999E-2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1.297E-3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146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1462.114544</v>
      </c>
      <c r="I641">
        <v>27.377193999999999</v>
      </c>
      <c r="J641" t="s">
        <v>3</v>
      </c>
      <c r="K641">
        <v>1460.256766</v>
      </c>
      <c r="L641">
        <v>27.186014</v>
      </c>
      <c r="M641" t="s">
        <v>4</v>
      </c>
      <c r="N641">
        <v>92.623686000000006</v>
      </c>
      <c r="O641">
        <v>0.15023900000000001</v>
      </c>
      <c r="P641" t="s">
        <v>5</v>
      </c>
      <c r="Q641">
        <v>0</v>
      </c>
      <c r="R641">
        <v>0</v>
      </c>
      <c r="S641" t="s">
        <v>6</v>
      </c>
      <c r="T641">
        <v>46.186315999999998</v>
      </c>
      <c r="U641">
        <v>2.5264999999999999E-2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1.2949999999999999E-3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147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106.71294399999999</v>
      </c>
      <c r="I642">
        <v>0.56437000000000004</v>
      </c>
      <c r="J642" t="s">
        <v>3</v>
      </c>
      <c r="K642">
        <v>106.61797</v>
      </c>
      <c r="L642">
        <v>0.56152599999999997</v>
      </c>
      <c r="M642" t="s">
        <v>4</v>
      </c>
      <c r="N642">
        <v>4.6750860000000003</v>
      </c>
      <c r="O642">
        <v>5.1479999999999998E-2</v>
      </c>
      <c r="P642" t="s">
        <v>5</v>
      </c>
      <c r="Q642">
        <v>11.393414</v>
      </c>
      <c r="R642">
        <v>2.3018E-2</v>
      </c>
      <c r="S642" t="s">
        <v>6</v>
      </c>
      <c r="T642">
        <v>3.4903659999999999</v>
      </c>
      <c r="U642">
        <v>1.0269999999999999E-3</v>
      </c>
      <c r="V642" t="s">
        <v>7</v>
      </c>
      <c r="W642">
        <v>2.4339360000000001</v>
      </c>
      <c r="X642">
        <v>4.0700000000000003E-4</v>
      </c>
      <c r="Y642" t="s">
        <v>8</v>
      </c>
      <c r="Z642">
        <v>3.9489700000000001</v>
      </c>
      <c r="AA642">
        <v>1.4312E-2</v>
      </c>
      <c r="AB642" t="s">
        <v>9</v>
      </c>
      <c r="AC642">
        <v>89.583416</v>
      </c>
      <c r="AD642">
        <v>0.39516699999999999</v>
      </c>
      <c r="AE642" t="s">
        <v>10</v>
      </c>
      <c r="AF642">
        <v>6.1970000000000003E-3</v>
      </c>
      <c r="AG642">
        <v>1.5E-5</v>
      </c>
      <c r="AH642" t="s">
        <v>11</v>
      </c>
      <c r="AI642">
        <v>0.994865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147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213.11618200000001</v>
      </c>
      <c r="I643">
        <v>2.0171570000000001</v>
      </c>
      <c r="J643" t="s">
        <v>3</v>
      </c>
      <c r="K643">
        <v>212.92892399999999</v>
      </c>
      <c r="L643">
        <v>2.0137149999999999</v>
      </c>
      <c r="M643" t="s">
        <v>4</v>
      </c>
      <c r="N643">
        <v>9.3285520000000002</v>
      </c>
      <c r="O643">
        <v>0.22525800000000001</v>
      </c>
      <c r="P643" t="s">
        <v>5</v>
      </c>
      <c r="Q643">
        <v>22.614912</v>
      </c>
      <c r="R643">
        <v>4.4532000000000002E-2</v>
      </c>
      <c r="S643" t="s">
        <v>6</v>
      </c>
      <c r="T643">
        <v>6.9740359999999999</v>
      </c>
      <c r="U643">
        <v>3.9119999999999997E-3</v>
      </c>
      <c r="V643" t="s">
        <v>7</v>
      </c>
      <c r="W643">
        <v>4.8662400000000003</v>
      </c>
      <c r="X643">
        <v>8.6799999999999996E-4</v>
      </c>
      <c r="Y643" t="s">
        <v>8</v>
      </c>
      <c r="Z643">
        <v>7.7381039999999999</v>
      </c>
      <c r="AA643">
        <v>2.6565999999999999E-2</v>
      </c>
      <c r="AB643" t="s">
        <v>9</v>
      </c>
      <c r="AC643">
        <v>179.05918199999999</v>
      </c>
      <c r="AD643">
        <v>1.3430519999999999</v>
      </c>
      <c r="AE643" t="s">
        <v>10</v>
      </c>
      <c r="AF643">
        <v>3.7590000000000002E-3</v>
      </c>
      <c r="AG643">
        <v>1.1E-5</v>
      </c>
      <c r="AH643" t="s">
        <v>11</v>
      </c>
      <c r="AI643">
        <v>0.99504999999999999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147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319.37319600000001</v>
      </c>
      <c r="I644">
        <v>3.090595</v>
      </c>
      <c r="J644" t="s">
        <v>3</v>
      </c>
      <c r="K644">
        <v>319.09431999999998</v>
      </c>
      <c r="L644">
        <v>3.0851839999999999</v>
      </c>
      <c r="M644" t="s">
        <v>4</v>
      </c>
      <c r="N644">
        <v>13.989974</v>
      </c>
      <c r="O644">
        <v>0.47900599999999999</v>
      </c>
      <c r="P644" t="s">
        <v>5</v>
      </c>
      <c r="Q644">
        <v>33.820453999999998</v>
      </c>
      <c r="R644">
        <v>9.4694E-2</v>
      </c>
      <c r="S644" t="s">
        <v>6</v>
      </c>
      <c r="T644">
        <v>10.452786</v>
      </c>
      <c r="U644">
        <v>4.8799999999999998E-3</v>
      </c>
      <c r="V644" t="s">
        <v>7</v>
      </c>
      <c r="W644">
        <v>7.2990240000000002</v>
      </c>
      <c r="X644">
        <v>1.4499999999999999E-3</v>
      </c>
      <c r="Y644" t="s">
        <v>8</v>
      </c>
      <c r="Z644">
        <v>11.518980000000001</v>
      </c>
      <c r="AA644">
        <v>5.6145E-2</v>
      </c>
      <c r="AB644" t="s">
        <v>9</v>
      </c>
      <c r="AC644">
        <v>268.40393399999999</v>
      </c>
      <c r="AD644">
        <v>1.7242120000000001</v>
      </c>
      <c r="AE644" t="s">
        <v>10</v>
      </c>
      <c r="AF644">
        <v>2.8709999999999999E-3</v>
      </c>
      <c r="AG644">
        <v>6.0000000000000002E-6</v>
      </c>
      <c r="AH644" t="s">
        <v>11</v>
      </c>
      <c r="AI644">
        <v>0.99507699999999999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147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425.78196200000002</v>
      </c>
      <c r="I645">
        <v>4.7514450000000004</v>
      </c>
      <c r="J645" t="s">
        <v>3</v>
      </c>
      <c r="K645">
        <v>425.41115200000002</v>
      </c>
      <c r="L645">
        <v>4.7333819999999998</v>
      </c>
      <c r="M645" t="s">
        <v>4</v>
      </c>
      <c r="N645">
        <v>18.645665999999999</v>
      </c>
      <c r="O645">
        <v>0.87300699999999998</v>
      </c>
      <c r="P645" t="s">
        <v>5</v>
      </c>
      <c r="Q645">
        <v>45.030591999999999</v>
      </c>
      <c r="R645">
        <v>0.14285700000000001</v>
      </c>
      <c r="S645" t="s">
        <v>6</v>
      </c>
      <c r="T645">
        <v>13.941618</v>
      </c>
      <c r="U645">
        <v>5.8339999999999998E-3</v>
      </c>
      <c r="V645" t="s">
        <v>7</v>
      </c>
      <c r="W645">
        <v>9.7314380000000007</v>
      </c>
      <c r="X645">
        <v>2.117E-3</v>
      </c>
      <c r="Y645" t="s">
        <v>8</v>
      </c>
      <c r="Z645">
        <v>15.289160000000001</v>
      </c>
      <c r="AA645">
        <v>8.2423999999999997E-2</v>
      </c>
      <c r="AB645" t="s">
        <v>9</v>
      </c>
      <c r="AC645">
        <v>357.897944</v>
      </c>
      <c r="AD645">
        <v>2.3204069999999999</v>
      </c>
      <c r="AE645" t="s">
        <v>10</v>
      </c>
      <c r="AF645">
        <v>2.3400000000000001E-3</v>
      </c>
      <c r="AG645">
        <v>3.0000000000000001E-6</v>
      </c>
      <c r="AH645" t="s">
        <v>11</v>
      </c>
      <c r="AI645">
        <v>0.99510100000000001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147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532.130764</v>
      </c>
      <c r="I646">
        <v>6.210826</v>
      </c>
      <c r="J646" t="s">
        <v>3</v>
      </c>
      <c r="K646">
        <v>531.66755000000001</v>
      </c>
      <c r="L646">
        <v>6.1874960000000003</v>
      </c>
      <c r="M646" t="s">
        <v>4</v>
      </c>
      <c r="N646">
        <v>23.316986</v>
      </c>
      <c r="O646">
        <v>1.295507</v>
      </c>
      <c r="P646" t="s">
        <v>5</v>
      </c>
      <c r="Q646">
        <v>56.251694000000001</v>
      </c>
      <c r="R646">
        <v>0.22484100000000001</v>
      </c>
      <c r="S646" t="s">
        <v>6</v>
      </c>
      <c r="T646">
        <v>17.420601999999999</v>
      </c>
      <c r="U646">
        <v>7.2960000000000004E-3</v>
      </c>
      <c r="V646" t="s">
        <v>7</v>
      </c>
      <c r="W646">
        <v>12.166672</v>
      </c>
      <c r="X646">
        <v>3.045E-3</v>
      </c>
      <c r="Y646" t="s">
        <v>8</v>
      </c>
      <c r="Z646">
        <v>19.076965999999999</v>
      </c>
      <c r="AA646">
        <v>0.13223199999999999</v>
      </c>
      <c r="AB646" t="s">
        <v>9</v>
      </c>
      <c r="AC646">
        <v>447.300836</v>
      </c>
      <c r="AD646">
        <v>3.219484</v>
      </c>
      <c r="AE646" t="s">
        <v>10</v>
      </c>
      <c r="AF646">
        <v>2.0669999999999998E-3</v>
      </c>
      <c r="AG646">
        <v>3.0000000000000001E-6</v>
      </c>
      <c r="AH646" t="s">
        <v>11</v>
      </c>
      <c r="AI646">
        <v>0.99510799999999999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147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638.48658399999999</v>
      </c>
      <c r="I647">
        <v>8.6248419999999992</v>
      </c>
      <c r="J647" t="s">
        <v>3</v>
      </c>
      <c r="K647">
        <v>637.93147599999998</v>
      </c>
      <c r="L647">
        <v>8.5741949999999996</v>
      </c>
      <c r="M647" t="s">
        <v>4</v>
      </c>
      <c r="N647">
        <v>27.982247999999998</v>
      </c>
      <c r="O647">
        <v>1.882962</v>
      </c>
      <c r="P647" t="s">
        <v>5</v>
      </c>
      <c r="Q647">
        <v>67.455556000000001</v>
      </c>
      <c r="R647">
        <v>0.29159000000000002</v>
      </c>
      <c r="S647" t="s">
        <v>6</v>
      </c>
      <c r="T647">
        <v>20.90643</v>
      </c>
      <c r="U647">
        <v>7.3569999999999998E-3</v>
      </c>
      <c r="V647" t="s">
        <v>7</v>
      </c>
      <c r="W647">
        <v>14.599168000000001</v>
      </c>
      <c r="X647">
        <v>4.2900000000000004E-3</v>
      </c>
      <c r="Y647" t="s">
        <v>8</v>
      </c>
      <c r="Z647">
        <v>22.847054</v>
      </c>
      <c r="AA647">
        <v>0.14816399999999999</v>
      </c>
      <c r="AB647" t="s">
        <v>9</v>
      </c>
      <c r="AC647">
        <v>536.73711200000002</v>
      </c>
      <c r="AD647">
        <v>4.1621350000000001</v>
      </c>
      <c r="AE647" t="s">
        <v>10</v>
      </c>
      <c r="AF647">
        <v>1.7290000000000001E-3</v>
      </c>
      <c r="AG647">
        <v>9.9999999999999995E-7</v>
      </c>
      <c r="AH647" t="s">
        <v>11</v>
      </c>
      <c r="AI647">
        <v>0.99511000000000005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147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745.08799399999998</v>
      </c>
      <c r="I648">
        <v>10.729559</v>
      </c>
      <c r="J648" t="s">
        <v>3</v>
      </c>
      <c r="K648">
        <v>744.43983000000003</v>
      </c>
      <c r="L648">
        <v>10.657415</v>
      </c>
      <c r="M648" t="s">
        <v>4</v>
      </c>
      <c r="N648">
        <v>32.666207999999997</v>
      </c>
      <c r="O648">
        <v>2.5603280000000002</v>
      </c>
      <c r="P648" t="s">
        <v>5</v>
      </c>
      <c r="Q648">
        <v>78.692533999999995</v>
      </c>
      <c r="R648">
        <v>0.40615800000000002</v>
      </c>
      <c r="S648" t="s">
        <v>6</v>
      </c>
      <c r="T648">
        <v>24.402380000000001</v>
      </c>
      <c r="U648">
        <v>8.5120000000000005E-3</v>
      </c>
      <c r="V648" t="s">
        <v>7</v>
      </c>
      <c r="W648">
        <v>17.036224000000001</v>
      </c>
      <c r="X648">
        <v>5.7670000000000004E-3</v>
      </c>
      <c r="Y648" t="s">
        <v>8</v>
      </c>
      <c r="Z648">
        <v>26.629795999999999</v>
      </c>
      <c r="AA648">
        <v>0.196433</v>
      </c>
      <c r="AB648" t="s">
        <v>9</v>
      </c>
      <c r="AC648">
        <v>626.35978399999999</v>
      </c>
      <c r="AD648">
        <v>4.830978</v>
      </c>
      <c r="AE648" t="s">
        <v>10</v>
      </c>
      <c r="AF648">
        <v>1.56E-3</v>
      </c>
      <c r="AG648">
        <v>0</v>
      </c>
      <c r="AH648" t="s">
        <v>11</v>
      </c>
      <c r="AI648">
        <v>0.99511099999999997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147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851.32941200000005</v>
      </c>
      <c r="I649">
        <v>12.004671999999999</v>
      </c>
      <c r="J649" t="s">
        <v>3</v>
      </c>
      <c r="K649">
        <v>850.58951000000002</v>
      </c>
      <c r="L649">
        <v>11.916055</v>
      </c>
      <c r="M649" t="s">
        <v>4</v>
      </c>
      <c r="N649">
        <v>37.331896</v>
      </c>
      <c r="O649">
        <v>3.2764120000000001</v>
      </c>
      <c r="P649" t="s">
        <v>5</v>
      </c>
      <c r="Q649">
        <v>89.892679999999999</v>
      </c>
      <c r="R649">
        <v>0.46394400000000002</v>
      </c>
      <c r="S649" t="s">
        <v>6</v>
      </c>
      <c r="T649">
        <v>27.877876000000001</v>
      </c>
      <c r="U649">
        <v>1.0939000000000001E-2</v>
      </c>
      <c r="V649" t="s">
        <v>7</v>
      </c>
      <c r="W649">
        <v>19.471354000000002</v>
      </c>
      <c r="X649">
        <v>6.3449999999999999E-3</v>
      </c>
      <c r="Y649" t="s">
        <v>8</v>
      </c>
      <c r="Z649">
        <v>30.398579999999999</v>
      </c>
      <c r="AA649">
        <v>0.21923799999999999</v>
      </c>
      <c r="AB649" t="s">
        <v>9</v>
      </c>
      <c r="AC649">
        <v>715.68221200000005</v>
      </c>
      <c r="AD649">
        <v>5.7760829999999999</v>
      </c>
      <c r="AE649" t="s">
        <v>10</v>
      </c>
      <c r="AF649">
        <v>1.5330000000000001E-3</v>
      </c>
      <c r="AG649">
        <v>0</v>
      </c>
      <c r="AH649" t="s">
        <v>11</v>
      </c>
      <c r="AI649">
        <v>0.995112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147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957.79411200000004</v>
      </c>
      <c r="I650">
        <v>13.6776</v>
      </c>
      <c r="J650" t="s">
        <v>3</v>
      </c>
      <c r="K650">
        <v>956.96024399999999</v>
      </c>
      <c r="L650">
        <v>13.564819</v>
      </c>
      <c r="M650" t="s">
        <v>4</v>
      </c>
      <c r="N650">
        <v>42.023924000000001</v>
      </c>
      <c r="O650">
        <v>4.0308080000000004</v>
      </c>
      <c r="P650" t="s">
        <v>5</v>
      </c>
      <c r="Q650">
        <v>101.12223400000001</v>
      </c>
      <c r="R650">
        <v>0.56596500000000005</v>
      </c>
      <c r="S650" t="s">
        <v>6</v>
      </c>
      <c r="T650">
        <v>31.360887999999999</v>
      </c>
      <c r="U650">
        <v>1.3053E-2</v>
      </c>
      <c r="V650" t="s">
        <v>7</v>
      </c>
      <c r="W650">
        <v>21.911472</v>
      </c>
      <c r="X650">
        <v>8.5769999999999996E-3</v>
      </c>
      <c r="Y650" t="s">
        <v>8</v>
      </c>
      <c r="Z650">
        <v>34.179434000000001</v>
      </c>
      <c r="AA650">
        <v>0.25842599999999999</v>
      </c>
      <c r="AB650" t="s">
        <v>9</v>
      </c>
      <c r="AC650">
        <v>805.16620399999999</v>
      </c>
      <c r="AD650">
        <v>6.8465210000000001</v>
      </c>
      <c r="AE650" t="s">
        <v>10</v>
      </c>
      <c r="AF650">
        <v>1.4859999999999999E-3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147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1064.0726119999999</v>
      </c>
      <c r="I651">
        <v>15.398906</v>
      </c>
      <c r="J651" t="s">
        <v>3</v>
      </c>
      <c r="K651">
        <v>1063.147236</v>
      </c>
      <c r="L651">
        <v>15.279976</v>
      </c>
      <c r="M651" t="s">
        <v>4</v>
      </c>
      <c r="N651">
        <v>46.686903999999998</v>
      </c>
      <c r="O651">
        <v>5.0251530000000004</v>
      </c>
      <c r="P651" t="s">
        <v>5</v>
      </c>
      <c r="Q651">
        <v>112.31376400000001</v>
      </c>
      <c r="R651">
        <v>0.61049900000000001</v>
      </c>
      <c r="S651" t="s">
        <v>6</v>
      </c>
      <c r="T651">
        <v>34.840062000000003</v>
      </c>
      <c r="U651">
        <v>1.3632E-2</v>
      </c>
      <c r="V651" t="s">
        <v>7</v>
      </c>
      <c r="W651">
        <v>24.349484</v>
      </c>
      <c r="X651">
        <v>9.3369999999999998E-3</v>
      </c>
      <c r="Y651" t="s">
        <v>8</v>
      </c>
      <c r="Z651">
        <v>37.941212</v>
      </c>
      <c r="AA651">
        <v>0.27919899999999997</v>
      </c>
      <c r="AB651" t="s">
        <v>9</v>
      </c>
      <c r="AC651">
        <v>894.54548599999998</v>
      </c>
      <c r="AD651">
        <v>7.1794789999999997</v>
      </c>
      <c r="AE651" t="s">
        <v>10</v>
      </c>
      <c r="AF651">
        <v>1.4400000000000001E-3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147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1170.5335339999999</v>
      </c>
      <c r="I652">
        <v>16.936086</v>
      </c>
      <c r="J652" t="s">
        <v>3</v>
      </c>
      <c r="K652">
        <v>1169.5156280000001</v>
      </c>
      <c r="L652">
        <v>16.820423000000002</v>
      </c>
      <c r="M652" t="s">
        <v>4</v>
      </c>
      <c r="N652">
        <v>51.361848000000002</v>
      </c>
      <c r="O652">
        <v>6.055129</v>
      </c>
      <c r="P652" t="s">
        <v>5</v>
      </c>
      <c r="Q652">
        <v>123.51263</v>
      </c>
      <c r="R652">
        <v>0.59103799999999995</v>
      </c>
      <c r="S652" t="s">
        <v>6</v>
      </c>
      <c r="T652">
        <v>38.328172000000002</v>
      </c>
      <c r="U652">
        <v>1.5744000000000001E-2</v>
      </c>
      <c r="V652" t="s">
        <v>7</v>
      </c>
      <c r="W652">
        <v>26.783776</v>
      </c>
      <c r="X652">
        <v>9.0709999999999992E-3</v>
      </c>
      <c r="Y652" t="s">
        <v>8</v>
      </c>
      <c r="Z652">
        <v>41.703187999999997</v>
      </c>
      <c r="AA652">
        <v>0.27256599999999997</v>
      </c>
      <c r="AB652" t="s">
        <v>9</v>
      </c>
      <c r="AC652">
        <v>984.08011999999997</v>
      </c>
      <c r="AD652">
        <v>8.1165420000000008</v>
      </c>
      <c r="AE652" t="s">
        <v>10</v>
      </c>
      <c r="AF652">
        <v>1.4239999999999999E-3</v>
      </c>
      <c r="AG652">
        <v>0</v>
      </c>
      <c r="AH652" t="s">
        <v>11</v>
      </c>
      <c r="AI652">
        <v>0.99511400000000005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147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1276.9999760000001</v>
      </c>
      <c r="I653">
        <v>17.288647999999998</v>
      </c>
      <c r="J653" t="s">
        <v>3</v>
      </c>
      <c r="K653">
        <v>1275.8904219999999</v>
      </c>
      <c r="L653">
        <v>17.191334999999999</v>
      </c>
      <c r="M653" t="s">
        <v>4</v>
      </c>
      <c r="N653">
        <v>56.030087999999999</v>
      </c>
      <c r="O653">
        <v>7.1603009999999996</v>
      </c>
      <c r="P653" t="s">
        <v>5</v>
      </c>
      <c r="Q653">
        <v>134.711026</v>
      </c>
      <c r="R653">
        <v>0.58401000000000003</v>
      </c>
      <c r="S653" t="s">
        <v>6</v>
      </c>
      <c r="T653">
        <v>41.816845999999998</v>
      </c>
      <c r="U653">
        <v>2.0483000000000001E-2</v>
      </c>
      <c r="V653" t="s">
        <v>7</v>
      </c>
      <c r="W653">
        <v>29.218098000000001</v>
      </c>
      <c r="X653">
        <v>8.5900000000000004E-3</v>
      </c>
      <c r="Y653" t="s">
        <v>8</v>
      </c>
      <c r="Z653">
        <v>45.462905999999997</v>
      </c>
      <c r="AA653">
        <v>0.28071499999999999</v>
      </c>
      <c r="AB653" t="s">
        <v>9</v>
      </c>
      <c r="AC653">
        <v>1073.6341660000001</v>
      </c>
      <c r="AD653">
        <v>8.9558660000000003</v>
      </c>
      <c r="AE653" t="s">
        <v>10</v>
      </c>
      <c r="AF653">
        <v>1.421E-3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147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1383.302402</v>
      </c>
      <c r="I654">
        <v>17.789750999999999</v>
      </c>
      <c r="J654" t="s">
        <v>3</v>
      </c>
      <c r="K654">
        <v>1382.1014259999999</v>
      </c>
      <c r="L654">
        <v>17.700406999999998</v>
      </c>
      <c r="M654" t="s">
        <v>4</v>
      </c>
      <c r="N654">
        <v>60.683044000000002</v>
      </c>
      <c r="O654">
        <v>8.3857730000000004</v>
      </c>
      <c r="P654" t="s">
        <v>5</v>
      </c>
      <c r="Q654">
        <v>145.89399</v>
      </c>
      <c r="R654">
        <v>0.57618599999999998</v>
      </c>
      <c r="S654" t="s">
        <v>6</v>
      </c>
      <c r="T654">
        <v>45.298118000000002</v>
      </c>
      <c r="U654">
        <v>2.3123000000000001E-2</v>
      </c>
      <c r="V654" t="s">
        <v>7</v>
      </c>
      <c r="W654">
        <v>31.650402</v>
      </c>
      <c r="X654">
        <v>8.6890000000000005E-3</v>
      </c>
      <c r="Y654" t="s">
        <v>8</v>
      </c>
      <c r="Z654">
        <v>49.221165999999997</v>
      </c>
      <c r="AA654">
        <v>0.28536800000000001</v>
      </c>
      <c r="AB654" t="s">
        <v>9</v>
      </c>
      <c r="AC654">
        <v>1163.0583140000001</v>
      </c>
      <c r="AD654">
        <v>9.3410039999999999</v>
      </c>
      <c r="AE654" t="s">
        <v>10</v>
      </c>
      <c r="AF654">
        <v>1.4009999999999999E-3</v>
      </c>
      <c r="AG654">
        <v>0</v>
      </c>
      <c r="AH654" t="s">
        <v>11</v>
      </c>
      <c r="AI654">
        <v>0.99511400000000005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147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1489.4883199999999</v>
      </c>
      <c r="I655">
        <v>19.720552000000001</v>
      </c>
      <c r="J655" t="s">
        <v>3</v>
      </c>
      <c r="K655">
        <v>1488.1954820000001</v>
      </c>
      <c r="L655">
        <v>19.616731000000001</v>
      </c>
      <c r="M655" t="s">
        <v>4</v>
      </c>
      <c r="N655">
        <v>65.353139999999996</v>
      </c>
      <c r="O655">
        <v>9.750985</v>
      </c>
      <c r="P655" t="s">
        <v>5</v>
      </c>
      <c r="Q655">
        <v>157.087738</v>
      </c>
      <c r="R655">
        <v>0.67992600000000003</v>
      </c>
      <c r="S655" t="s">
        <v>6</v>
      </c>
      <c r="T655">
        <v>48.772435999999999</v>
      </c>
      <c r="U655">
        <v>2.2037000000000001E-2</v>
      </c>
      <c r="V655" t="s">
        <v>7</v>
      </c>
      <c r="W655">
        <v>34.085042000000001</v>
      </c>
      <c r="X655">
        <v>1.0472E-2</v>
      </c>
      <c r="Y655" t="s">
        <v>8</v>
      </c>
      <c r="Z655">
        <v>52.98986</v>
      </c>
      <c r="AA655">
        <v>0.32985399999999998</v>
      </c>
      <c r="AB655" t="s">
        <v>9</v>
      </c>
      <c r="AC655">
        <v>1252.3289440000001</v>
      </c>
      <c r="AD655">
        <v>9.6266020000000001</v>
      </c>
      <c r="AE655" t="s">
        <v>10</v>
      </c>
      <c r="AF655">
        <v>1.3849999999999999E-3</v>
      </c>
      <c r="AG655">
        <v>0</v>
      </c>
      <c r="AH655" t="s">
        <v>11</v>
      </c>
      <c r="AI655">
        <v>0.99511400000000005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147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1595.8857439999999</v>
      </c>
      <c r="I656">
        <v>21.165305</v>
      </c>
      <c r="J656" t="s">
        <v>3</v>
      </c>
      <c r="K656">
        <v>1594.50137</v>
      </c>
      <c r="L656">
        <v>21.062716999999999</v>
      </c>
      <c r="M656" t="s">
        <v>4</v>
      </c>
      <c r="N656">
        <v>70.018681999999998</v>
      </c>
      <c r="O656">
        <v>11.270448</v>
      </c>
      <c r="P656" t="s">
        <v>5</v>
      </c>
      <c r="Q656">
        <v>168.28241600000001</v>
      </c>
      <c r="R656">
        <v>0.69431699999999996</v>
      </c>
      <c r="S656" t="s">
        <v>6</v>
      </c>
      <c r="T656">
        <v>52.260384000000002</v>
      </c>
      <c r="U656">
        <v>2.3365E-2</v>
      </c>
      <c r="V656" t="s">
        <v>7</v>
      </c>
      <c r="W656">
        <v>36.519433999999997</v>
      </c>
      <c r="X656">
        <v>1.0559000000000001E-2</v>
      </c>
      <c r="Y656" t="s">
        <v>8</v>
      </c>
      <c r="Z656">
        <v>56.746679999999998</v>
      </c>
      <c r="AA656">
        <v>0.34370200000000001</v>
      </c>
      <c r="AB656" t="s">
        <v>9</v>
      </c>
      <c r="AC656">
        <v>1341.8147980000001</v>
      </c>
      <c r="AD656">
        <v>10.212852</v>
      </c>
      <c r="AE656" t="s">
        <v>10</v>
      </c>
      <c r="AF656">
        <v>1.377E-3</v>
      </c>
      <c r="AG656">
        <v>0</v>
      </c>
      <c r="AH656" t="s">
        <v>11</v>
      </c>
      <c r="AI656">
        <v>0.99511400000000005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147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1702.272614</v>
      </c>
      <c r="I657">
        <v>22.498982999999999</v>
      </c>
      <c r="J657" t="s">
        <v>3</v>
      </c>
      <c r="K657">
        <v>1700.797358</v>
      </c>
      <c r="L657">
        <v>22.393552</v>
      </c>
      <c r="M657" t="s">
        <v>4</v>
      </c>
      <c r="N657">
        <v>74.674710000000005</v>
      </c>
      <c r="O657">
        <v>12.847721999999999</v>
      </c>
      <c r="P657" t="s">
        <v>5</v>
      </c>
      <c r="Q657">
        <v>179.47472999999999</v>
      </c>
      <c r="R657">
        <v>0.74963900000000006</v>
      </c>
      <c r="S657" t="s">
        <v>6</v>
      </c>
      <c r="T657">
        <v>55.746670000000002</v>
      </c>
      <c r="U657">
        <v>2.5239000000000001E-2</v>
      </c>
      <c r="V657" t="s">
        <v>7</v>
      </c>
      <c r="W657">
        <v>38.953164000000001</v>
      </c>
      <c r="X657">
        <v>1.1429999999999999E-2</v>
      </c>
      <c r="Y657" t="s">
        <v>8</v>
      </c>
      <c r="Z657">
        <v>60.506087999999998</v>
      </c>
      <c r="AA657">
        <v>0.37352099999999999</v>
      </c>
      <c r="AB657" t="s">
        <v>9</v>
      </c>
      <c r="AC657">
        <v>1431.30791</v>
      </c>
      <c r="AD657">
        <v>10.563653</v>
      </c>
      <c r="AE657" t="s">
        <v>10</v>
      </c>
      <c r="AF657">
        <v>1.372E-3</v>
      </c>
      <c r="AG657">
        <v>0</v>
      </c>
      <c r="AH657" t="s">
        <v>11</v>
      </c>
      <c r="AI657">
        <v>0.99511400000000005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147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1808.629136</v>
      </c>
      <c r="I658">
        <v>24.756328</v>
      </c>
      <c r="J658" t="s">
        <v>3</v>
      </c>
      <c r="K658">
        <v>1807.061964</v>
      </c>
      <c r="L658">
        <v>24.636689000000001</v>
      </c>
      <c r="M658" t="s">
        <v>4</v>
      </c>
      <c r="N658">
        <v>79.336119999999994</v>
      </c>
      <c r="O658">
        <v>14.545973</v>
      </c>
      <c r="P658" t="s">
        <v>5</v>
      </c>
      <c r="Q658">
        <v>190.67514600000001</v>
      </c>
      <c r="R658">
        <v>0.78799699999999995</v>
      </c>
      <c r="S658" t="s">
        <v>6</v>
      </c>
      <c r="T658">
        <v>59.229868000000003</v>
      </c>
      <c r="U658">
        <v>2.5010000000000001E-2</v>
      </c>
      <c r="V658" t="s">
        <v>7</v>
      </c>
      <c r="W658">
        <v>41.390895999999998</v>
      </c>
      <c r="X658">
        <v>1.2189E-2</v>
      </c>
      <c r="Y658" t="s">
        <v>8</v>
      </c>
      <c r="Z658">
        <v>64.268817999999996</v>
      </c>
      <c r="AA658">
        <v>0.38490400000000002</v>
      </c>
      <c r="AB658" t="s">
        <v>9</v>
      </c>
      <c r="AC658">
        <v>1520.75127</v>
      </c>
      <c r="AD658">
        <v>10.736326999999999</v>
      </c>
      <c r="AE658" t="s">
        <v>10</v>
      </c>
      <c r="AF658">
        <v>1.3630000000000001E-3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147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1914.8506460000001</v>
      </c>
      <c r="I659">
        <v>26.937033</v>
      </c>
      <c r="J659" t="s">
        <v>3</v>
      </c>
      <c r="K659">
        <v>1913.1920419999999</v>
      </c>
      <c r="L659">
        <v>26.805785</v>
      </c>
      <c r="M659" t="s">
        <v>4</v>
      </c>
      <c r="N659">
        <v>83.990144000000001</v>
      </c>
      <c r="O659">
        <v>16.296707999999999</v>
      </c>
      <c r="P659" t="s">
        <v>5</v>
      </c>
      <c r="Q659">
        <v>201.85660200000001</v>
      </c>
      <c r="R659">
        <v>0.83802100000000002</v>
      </c>
      <c r="S659" t="s">
        <v>6</v>
      </c>
      <c r="T659">
        <v>62.710030000000003</v>
      </c>
      <c r="U659">
        <v>3.0276000000000001E-2</v>
      </c>
      <c r="V659" t="s">
        <v>7</v>
      </c>
      <c r="W659">
        <v>43.822628000000002</v>
      </c>
      <c r="X659">
        <v>1.2342000000000001E-2</v>
      </c>
      <c r="Y659" t="s">
        <v>8</v>
      </c>
      <c r="Z659">
        <v>68.025492</v>
      </c>
      <c r="AA659">
        <v>0.40767700000000001</v>
      </c>
      <c r="AB659" t="s">
        <v>9</v>
      </c>
      <c r="AC659">
        <v>1610.090322</v>
      </c>
      <c r="AD659">
        <v>12.435793</v>
      </c>
      <c r="AE659" t="s">
        <v>10</v>
      </c>
      <c r="AF659">
        <v>1.3630000000000001E-3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147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2021.2018860000001</v>
      </c>
      <c r="I660">
        <v>28.483321</v>
      </c>
      <c r="J660" t="s">
        <v>3</v>
      </c>
      <c r="K660">
        <v>2019.4522139999999</v>
      </c>
      <c r="L660">
        <v>28.358801</v>
      </c>
      <c r="M660" t="s">
        <v>4</v>
      </c>
      <c r="N660">
        <v>88.644053999999997</v>
      </c>
      <c r="O660">
        <v>18.272119</v>
      </c>
      <c r="P660" t="s">
        <v>5</v>
      </c>
      <c r="Q660">
        <v>213.04944800000001</v>
      </c>
      <c r="R660">
        <v>0.861294</v>
      </c>
      <c r="S660" t="s">
        <v>6</v>
      </c>
      <c r="T660">
        <v>66.198076</v>
      </c>
      <c r="U660">
        <v>3.2745000000000003E-2</v>
      </c>
      <c r="V660" t="s">
        <v>7</v>
      </c>
      <c r="W660">
        <v>46.253106000000002</v>
      </c>
      <c r="X660">
        <v>1.3169E-2</v>
      </c>
      <c r="Y660" t="s">
        <v>8</v>
      </c>
      <c r="Z660">
        <v>71.786798000000005</v>
      </c>
      <c r="AA660">
        <v>0.417078</v>
      </c>
      <c r="AB660" t="s">
        <v>9</v>
      </c>
      <c r="AC660">
        <v>1699.5504539999999</v>
      </c>
      <c r="AD660">
        <v>13.029425</v>
      </c>
      <c r="AE660" t="s">
        <v>10</v>
      </c>
      <c r="AF660">
        <v>1.34E-3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147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2127.6051480000001</v>
      </c>
      <c r="I661">
        <v>31.155918</v>
      </c>
      <c r="J661" t="s">
        <v>3</v>
      </c>
      <c r="K661">
        <v>2125.7636600000001</v>
      </c>
      <c r="L661">
        <v>31.017254999999999</v>
      </c>
      <c r="M661" t="s">
        <v>4</v>
      </c>
      <c r="N661">
        <v>93.288314</v>
      </c>
      <c r="O661">
        <v>20.292694000000001</v>
      </c>
      <c r="P661" t="s">
        <v>5</v>
      </c>
      <c r="Q661">
        <v>224.24697</v>
      </c>
      <c r="R661">
        <v>0.88260099999999997</v>
      </c>
      <c r="S661" t="s">
        <v>6</v>
      </c>
      <c r="T661">
        <v>69.687638000000007</v>
      </c>
      <c r="U661">
        <v>3.1951E-2</v>
      </c>
      <c r="V661" t="s">
        <v>7</v>
      </c>
      <c r="W661">
        <v>48.686588</v>
      </c>
      <c r="X661">
        <v>1.2560999999999999E-2</v>
      </c>
      <c r="Y661" t="s">
        <v>8</v>
      </c>
      <c r="Z661">
        <v>75.554872000000003</v>
      </c>
      <c r="AA661">
        <v>0.42552299999999998</v>
      </c>
      <c r="AB661" t="s">
        <v>9</v>
      </c>
      <c r="AC661">
        <v>1789.0678720000001</v>
      </c>
      <c r="AD661">
        <v>13.202189000000001</v>
      </c>
      <c r="AE661" t="s">
        <v>10</v>
      </c>
      <c r="AF661">
        <v>1.3259999999999999E-3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148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149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98.822218000000007</v>
      </c>
      <c r="I682">
        <v>1.5364869999999999</v>
      </c>
      <c r="J682" t="s">
        <v>3</v>
      </c>
      <c r="K682">
        <v>98.726243999999994</v>
      </c>
      <c r="L682">
        <v>1.524791</v>
      </c>
      <c r="M682" t="s">
        <v>4</v>
      </c>
      <c r="N682">
        <v>4.607558</v>
      </c>
      <c r="O682">
        <v>3.6473999999999999E-2</v>
      </c>
      <c r="P682" t="s">
        <v>5</v>
      </c>
      <c r="Q682">
        <v>0</v>
      </c>
      <c r="R682">
        <v>0</v>
      </c>
      <c r="S682" t="s">
        <v>6</v>
      </c>
      <c r="T682">
        <v>3.4921139999999999</v>
      </c>
      <c r="U682">
        <v>3.7460000000000002E-3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5.4429999999999999E-3</v>
      </c>
      <c r="AD682">
        <v>1.4E-5</v>
      </c>
      <c r="AE682" t="s">
        <v>10</v>
      </c>
      <c r="AF682">
        <v>0</v>
      </c>
      <c r="AG682">
        <v>0</v>
      </c>
      <c r="AH682" t="s">
        <v>11</v>
      </c>
      <c r="AI682">
        <v>0.99489300000000003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149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197.19144800000001</v>
      </c>
      <c r="I683">
        <v>3.6830780000000001</v>
      </c>
      <c r="J683" t="s">
        <v>3</v>
      </c>
      <c r="K683">
        <v>197.003108</v>
      </c>
      <c r="L683">
        <v>3.6207820000000002</v>
      </c>
      <c r="M683" t="s">
        <v>4</v>
      </c>
      <c r="N683">
        <v>9.1383740000000007</v>
      </c>
      <c r="O683">
        <v>6.6399E-2</v>
      </c>
      <c r="P683" t="s">
        <v>5</v>
      </c>
      <c r="Q683">
        <v>0</v>
      </c>
      <c r="R683">
        <v>0</v>
      </c>
      <c r="S683" t="s">
        <v>6</v>
      </c>
      <c r="T683">
        <v>6.9676720000000003</v>
      </c>
      <c r="U683">
        <v>5.4169999999999999E-3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3.5990000000000002E-3</v>
      </c>
      <c r="AD683">
        <v>6.9999999999999999E-6</v>
      </c>
      <c r="AE683" t="s">
        <v>10</v>
      </c>
      <c r="AF683">
        <v>0</v>
      </c>
      <c r="AG683">
        <v>0</v>
      </c>
      <c r="AH683" t="s">
        <v>11</v>
      </c>
      <c r="AI683">
        <v>0.99502599999999997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149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295.70727399999998</v>
      </c>
      <c r="I684">
        <v>4.564025</v>
      </c>
      <c r="J684" t="s">
        <v>3</v>
      </c>
      <c r="K684">
        <v>295.424376</v>
      </c>
      <c r="L684">
        <v>4.4355419999999999</v>
      </c>
      <c r="M684" t="s">
        <v>4</v>
      </c>
      <c r="N684">
        <v>13.670921999999999</v>
      </c>
      <c r="O684">
        <v>8.2539000000000001E-2</v>
      </c>
      <c r="P684" t="s">
        <v>5</v>
      </c>
      <c r="Q684">
        <v>0</v>
      </c>
      <c r="R684">
        <v>0</v>
      </c>
      <c r="S684" t="s">
        <v>6</v>
      </c>
      <c r="T684">
        <v>10.450066</v>
      </c>
      <c r="U684">
        <v>5.3280000000000003E-3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2.8960000000000001E-3</v>
      </c>
      <c r="AD684">
        <v>5.0000000000000004E-6</v>
      </c>
      <c r="AE684" t="s">
        <v>10</v>
      </c>
      <c r="AF684">
        <v>0</v>
      </c>
      <c r="AG684">
        <v>0</v>
      </c>
      <c r="AH684" t="s">
        <v>11</v>
      </c>
      <c r="AI684">
        <v>0.99505600000000005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149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394.651884</v>
      </c>
      <c r="I685">
        <v>9.1454900000000006</v>
      </c>
      <c r="J685" t="s">
        <v>3</v>
      </c>
      <c r="K685">
        <v>394.27105999999998</v>
      </c>
      <c r="L685">
        <v>8.8358740000000004</v>
      </c>
      <c r="M685" t="s">
        <v>4</v>
      </c>
      <c r="N685">
        <v>18.260216</v>
      </c>
      <c r="O685">
        <v>0.178816</v>
      </c>
      <c r="P685" t="s">
        <v>5</v>
      </c>
      <c r="Q685">
        <v>0</v>
      </c>
      <c r="R685">
        <v>0</v>
      </c>
      <c r="S685" t="s">
        <v>6</v>
      </c>
      <c r="T685">
        <v>13.952258</v>
      </c>
      <c r="U685">
        <v>7.6990000000000001E-3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2.333E-3</v>
      </c>
      <c r="AD685">
        <v>3.0000000000000001E-6</v>
      </c>
      <c r="AE685" t="s">
        <v>10</v>
      </c>
      <c r="AF685">
        <v>0</v>
      </c>
      <c r="AG685">
        <v>0</v>
      </c>
      <c r="AH685" t="s">
        <v>11</v>
      </c>
      <c r="AI685">
        <v>0.99509599999999998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149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493.49431800000002</v>
      </c>
      <c r="I686">
        <v>12.01951</v>
      </c>
      <c r="J686" t="s">
        <v>3</v>
      </c>
      <c r="K686">
        <v>493.01614999999998</v>
      </c>
      <c r="L686">
        <v>11.594965</v>
      </c>
      <c r="M686" t="s">
        <v>4</v>
      </c>
      <c r="N686">
        <v>22.853672</v>
      </c>
      <c r="O686">
        <v>0.25852999999999998</v>
      </c>
      <c r="P686" t="s">
        <v>5</v>
      </c>
      <c r="Q686">
        <v>0</v>
      </c>
      <c r="R686">
        <v>0</v>
      </c>
      <c r="S686" t="s">
        <v>6</v>
      </c>
      <c r="T686">
        <v>17.435334000000001</v>
      </c>
      <c r="U686">
        <v>7.9769999999999997E-3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1.983E-3</v>
      </c>
      <c r="AD686">
        <v>1.9999999999999999E-6</v>
      </c>
      <c r="AE686" t="s">
        <v>10</v>
      </c>
      <c r="AF686">
        <v>0</v>
      </c>
      <c r="AG686">
        <v>0</v>
      </c>
      <c r="AH686" t="s">
        <v>11</v>
      </c>
      <c r="AI686">
        <v>0.99510200000000004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149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592.16936399999997</v>
      </c>
      <c r="I687">
        <v>17.190861000000002</v>
      </c>
      <c r="J687" t="s">
        <v>3</v>
      </c>
      <c r="K687">
        <v>591.59753599999999</v>
      </c>
      <c r="L687">
        <v>16.617726000000001</v>
      </c>
      <c r="M687" t="s">
        <v>4</v>
      </c>
      <c r="N687">
        <v>27.423352000000001</v>
      </c>
      <c r="O687">
        <v>0.37844499999999998</v>
      </c>
      <c r="P687" t="s">
        <v>5</v>
      </c>
      <c r="Q687">
        <v>0</v>
      </c>
      <c r="R687">
        <v>0</v>
      </c>
      <c r="S687" t="s">
        <v>6</v>
      </c>
      <c r="T687">
        <v>20.918997999999998</v>
      </c>
      <c r="U687">
        <v>1.3147000000000001E-2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1.6980000000000001E-3</v>
      </c>
      <c r="AD687">
        <v>9.9999999999999995E-7</v>
      </c>
      <c r="AE687" t="s">
        <v>10</v>
      </c>
      <c r="AF687">
        <v>0</v>
      </c>
      <c r="AG687">
        <v>0</v>
      </c>
      <c r="AH687" t="s">
        <v>11</v>
      </c>
      <c r="AI687">
        <v>0.99510699999999996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149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690.99424399999998</v>
      </c>
      <c r="I688">
        <v>25.027332000000001</v>
      </c>
      <c r="J688" t="s">
        <v>3</v>
      </c>
      <c r="K688">
        <v>690.322588</v>
      </c>
      <c r="L688">
        <v>24.286346999999999</v>
      </c>
      <c r="M688" t="s">
        <v>4</v>
      </c>
      <c r="N688">
        <v>32.024009999999997</v>
      </c>
      <c r="O688">
        <v>0.55933999999999995</v>
      </c>
      <c r="P688" t="s">
        <v>5</v>
      </c>
      <c r="Q688">
        <v>0</v>
      </c>
      <c r="R688">
        <v>0</v>
      </c>
      <c r="S688" t="s">
        <v>6</v>
      </c>
      <c r="T688">
        <v>24.405414</v>
      </c>
      <c r="U688">
        <v>1.8671E-2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1.5950000000000001E-3</v>
      </c>
      <c r="AD688">
        <v>0</v>
      </c>
      <c r="AE688" t="s">
        <v>10</v>
      </c>
      <c r="AF688">
        <v>0</v>
      </c>
      <c r="AG688">
        <v>0</v>
      </c>
      <c r="AH688" t="s">
        <v>11</v>
      </c>
      <c r="AI688">
        <v>0.99511000000000005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149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789.50023799999997</v>
      </c>
      <c r="I689">
        <v>33.428004999999999</v>
      </c>
      <c r="J689" t="s">
        <v>3</v>
      </c>
      <c r="K689">
        <v>788.73771599999998</v>
      </c>
      <c r="L689">
        <v>32.542313999999998</v>
      </c>
      <c r="M689" t="s">
        <v>4</v>
      </c>
      <c r="N689">
        <v>36.567613999999999</v>
      </c>
      <c r="O689">
        <v>0.77532400000000001</v>
      </c>
      <c r="P689" t="s">
        <v>5</v>
      </c>
      <c r="Q689">
        <v>0</v>
      </c>
      <c r="R689">
        <v>0</v>
      </c>
      <c r="S689" t="s">
        <v>6</v>
      </c>
      <c r="T689">
        <v>27.890581999999998</v>
      </c>
      <c r="U689">
        <v>2.4507000000000001E-2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1.5009999999999999E-3</v>
      </c>
      <c r="AD689">
        <v>0</v>
      </c>
      <c r="AE689" t="s">
        <v>10</v>
      </c>
      <c r="AF689">
        <v>0</v>
      </c>
      <c r="AG689">
        <v>0</v>
      </c>
      <c r="AH689" t="s">
        <v>11</v>
      </c>
      <c r="AI689">
        <v>0.99511300000000003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149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888.21795199999997</v>
      </c>
      <c r="I690">
        <v>46.519837000000003</v>
      </c>
      <c r="J690" t="s">
        <v>3</v>
      </c>
      <c r="K690">
        <v>887.36134200000004</v>
      </c>
      <c r="L690">
        <v>45.398989999999998</v>
      </c>
      <c r="M690" t="s">
        <v>4</v>
      </c>
      <c r="N690">
        <v>41.133285999999998</v>
      </c>
      <c r="O690">
        <v>1.1041259999999999</v>
      </c>
      <c r="P690" t="s">
        <v>5</v>
      </c>
      <c r="Q690">
        <v>0</v>
      </c>
      <c r="R690">
        <v>0</v>
      </c>
      <c r="S690" t="s">
        <v>6</v>
      </c>
      <c r="T690">
        <v>31.379048000000001</v>
      </c>
      <c r="U690">
        <v>3.0459E-2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1.464E-3</v>
      </c>
      <c r="AD690">
        <v>0</v>
      </c>
      <c r="AE690" t="s">
        <v>10</v>
      </c>
      <c r="AF690">
        <v>0</v>
      </c>
      <c r="AG690">
        <v>0</v>
      </c>
      <c r="AH690" t="s">
        <v>11</v>
      </c>
      <c r="AI690">
        <v>0.99511400000000005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149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987.10311999999999</v>
      </c>
      <c r="I691">
        <v>54.466177000000002</v>
      </c>
      <c r="J691" t="s">
        <v>3</v>
      </c>
      <c r="K691">
        <v>986.15290800000002</v>
      </c>
      <c r="L691">
        <v>53.153995000000002</v>
      </c>
      <c r="M691" t="s">
        <v>4</v>
      </c>
      <c r="N691">
        <v>45.718522</v>
      </c>
      <c r="O691">
        <v>1.287984</v>
      </c>
      <c r="P691" t="s">
        <v>5</v>
      </c>
      <c r="Q691">
        <v>0</v>
      </c>
      <c r="R691">
        <v>0</v>
      </c>
      <c r="S691" t="s">
        <v>6</v>
      </c>
      <c r="T691">
        <v>34.870311999999998</v>
      </c>
      <c r="U691">
        <v>3.7738000000000001E-2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1.4189999999999999E-3</v>
      </c>
      <c r="AD691">
        <v>0</v>
      </c>
      <c r="AE691" t="s">
        <v>10</v>
      </c>
      <c r="AF691">
        <v>0</v>
      </c>
      <c r="AG691">
        <v>0</v>
      </c>
      <c r="AH691" t="s">
        <v>11</v>
      </c>
      <c r="AI691">
        <v>0.99511400000000005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149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1085.667674</v>
      </c>
      <c r="I692">
        <v>56.877313000000001</v>
      </c>
      <c r="J692" t="s">
        <v>3</v>
      </c>
      <c r="K692">
        <v>1084.624444</v>
      </c>
      <c r="L692">
        <v>55.443874000000001</v>
      </c>
      <c r="M692" t="s">
        <v>4</v>
      </c>
      <c r="N692">
        <v>50.267989999999998</v>
      </c>
      <c r="O692">
        <v>1.385516</v>
      </c>
      <c r="P692" t="s">
        <v>5</v>
      </c>
      <c r="Q692">
        <v>0</v>
      </c>
      <c r="R692">
        <v>0</v>
      </c>
      <c r="S692" t="s">
        <v>6</v>
      </c>
      <c r="T692">
        <v>38.357411999999997</v>
      </c>
      <c r="U692">
        <v>3.9303999999999999E-2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1.403E-3</v>
      </c>
      <c r="AD692">
        <v>0</v>
      </c>
      <c r="AE692" t="s">
        <v>10</v>
      </c>
      <c r="AF692">
        <v>0</v>
      </c>
      <c r="AG692">
        <v>0</v>
      </c>
      <c r="AH692" t="s">
        <v>11</v>
      </c>
      <c r="AI692">
        <v>0.99511400000000005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149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1184.1595299999999</v>
      </c>
      <c r="I693">
        <v>59.24973</v>
      </c>
      <c r="J693" t="s">
        <v>3</v>
      </c>
      <c r="K693">
        <v>1183.0244580000001</v>
      </c>
      <c r="L693">
        <v>57.754098999999997</v>
      </c>
      <c r="M693" t="s">
        <v>4</v>
      </c>
      <c r="N693">
        <v>54.811565999999999</v>
      </c>
      <c r="O693">
        <v>1.491266</v>
      </c>
      <c r="P693" t="s">
        <v>5</v>
      </c>
      <c r="Q693">
        <v>0</v>
      </c>
      <c r="R693">
        <v>0</v>
      </c>
      <c r="S693" t="s">
        <v>6</v>
      </c>
      <c r="T693">
        <v>41.841715999999998</v>
      </c>
      <c r="U693">
        <v>3.9685999999999999E-2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1.3940000000000001E-3</v>
      </c>
      <c r="AD693">
        <v>0</v>
      </c>
      <c r="AE693" t="s">
        <v>10</v>
      </c>
      <c r="AF693">
        <v>0</v>
      </c>
      <c r="AG693">
        <v>0</v>
      </c>
      <c r="AH693" t="s">
        <v>11</v>
      </c>
      <c r="AI693">
        <v>0.99511499999999997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149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1282.8221120000001</v>
      </c>
      <c r="I694">
        <v>62.560316999999998</v>
      </c>
      <c r="J694" t="s">
        <v>3</v>
      </c>
      <c r="K694">
        <v>1281.59383</v>
      </c>
      <c r="L694">
        <v>60.926650000000002</v>
      </c>
      <c r="M694" t="s">
        <v>4</v>
      </c>
      <c r="N694">
        <v>59.360371999999998</v>
      </c>
      <c r="O694">
        <v>1.600956</v>
      </c>
      <c r="P694" t="s">
        <v>5</v>
      </c>
      <c r="Q694">
        <v>0</v>
      </c>
      <c r="R694">
        <v>0</v>
      </c>
      <c r="S694" t="s">
        <v>6</v>
      </c>
      <c r="T694">
        <v>45.332166000000001</v>
      </c>
      <c r="U694">
        <v>4.2390999999999998E-2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1.3929999999999999E-3</v>
      </c>
      <c r="AD694">
        <v>0</v>
      </c>
      <c r="AE694" t="s">
        <v>10</v>
      </c>
      <c r="AF694">
        <v>0</v>
      </c>
      <c r="AG694">
        <v>0</v>
      </c>
      <c r="AH694" t="s">
        <v>11</v>
      </c>
      <c r="AI694">
        <v>0.99511499999999997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149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1381.4612079999999</v>
      </c>
      <c r="I695">
        <v>65.345830000000007</v>
      </c>
      <c r="J695" t="s">
        <v>3</v>
      </c>
      <c r="K695">
        <v>1380.1394760000001</v>
      </c>
      <c r="L695">
        <v>63.622909</v>
      </c>
      <c r="M695" t="s">
        <v>4</v>
      </c>
      <c r="N695">
        <v>63.917983999999997</v>
      </c>
      <c r="O695">
        <v>1.630395</v>
      </c>
      <c r="P695" t="s">
        <v>5</v>
      </c>
      <c r="Q695">
        <v>0</v>
      </c>
      <c r="R695">
        <v>0</v>
      </c>
      <c r="S695" t="s">
        <v>6</v>
      </c>
      <c r="T695">
        <v>48.829006</v>
      </c>
      <c r="U695">
        <v>5.0057999999999998E-2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1.322E-3</v>
      </c>
      <c r="AD695">
        <v>0</v>
      </c>
      <c r="AE695" t="s">
        <v>10</v>
      </c>
      <c r="AF695">
        <v>0</v>
      </c>
      <c r="AG695">
        <v>0</v>
      </c>
      <c r="AH695" t="s">
        <v>11</v>
      </c>
      <c r="AI695">
        <v>0.99511499999999997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149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1480.0690480000001</v>
      </c>
      <c r="I696">
        <v>66.061223999999996</v>
      </c>
      <c r="J696" t="s">
        <v>3</v>
      </c>
      <c r="K696">
        <v>1478.6544220000001</v>
      </c>
      <c r="L696">
        <v>64.347401000000005</v>
      </c>
      <c r="M696" t="s">
        <v>4</v>
      </c>
      <c r="N696">
        <v>68.470240000000004</v>
      </c>
      <c r="O696">
        <v>1.701222</v>
      </c>
      <c r="P696" t="s">
        <v>5</v>
      </c>
      <c r="Q696">
        <v>0</v>
      </c>
      <c r="R696">
        <v>0</v>
      </c>
      <c r="S696" t="s">
        <v>6</v>
      </c>
      <c r="T696">
        <v>52.314813999999998</v>
      </c>
      <c r="U696">
        <v>5.1797000000000003E-2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1.3209999999999999E-3</v>
      </c>
      <c r="AD696">
        <v>0</v>
      </c>
      <c r="AE696" t="s">
        <v>10</v>
      </c>
      <c r="AF696">
        <v>0</v>
      </c>
      <c r="AG696">
        <v>0</v>
      </c>
      <c r="AH696" t="s">
        <v>11</v>
      </c>
      <c r="AI696">
        <v>0.99511499999999997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149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1578.7846199999999</v>
      </c>
      <c r="I697">
        <v>71.174368000000001</v>
      </c>
      <c r="J697" t="s">
        <v>3</v>
      </c>
      <c r="K697">
        <v>1577.2760860000001</v>
      </c>
      <c r="L697">
        <v>69.278993999999997</v>
      </c>
      <c r="M697" t="s">
        <v>4</v>
      </c>
      <c r="N697">
        <v>73.014037999999999</v>
      </c>
      <c r="O697">
        <v>1.746143</v>
      </c>
      <c r="P697" t="s">
        <v>5</v>
      </c>
      <c r="Q697">
        <v>0</v>
      </c>
      <c r="R697">
        <v>0</v>
      </c>
      <c r="S697" t="s">
        <v>6</v>
      </c>
      <c r="T697">
        <v>55.804741999999997</v>
      </c>
      <c r="U697">
        <v>5.5599000000000003E-2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1.2999999999999999E-3</v>
      </c>
      <c r="AD697">
        <v>0</v>
      </c>
      <c r="AE697" t="s">
        <v>10</v>
      </c>
      <c r="AF697">
        <v>0</v>
      </c>
      <c r="AG697">
        <v>0</v>
      </c>
      <c r="AH697" t="s">
        <v>11</v>
      </c>
      <c r="AI697">
        <v>0.99511499999999997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149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1677.5027299999999</v>
      </c>
      <c r="I698">
        <v>75.388741999999993</v>
      </c>
      <c r="J698" t="s">
        <v>3</v>
      </c>
      <c r="K698">
        <v>1675.90075</v>
      </c>
      <c r="L698">
        <v>73.389903000000004</v>
      </c>
      <c r="M698" t="s">
        <v>4</v>
      </c>
      <c r="N698">
        <v>77.576030000000003</v>
      </c>
      <c r="O698">
        <v>1.7724610000000001</v>
      </c>
      <c r="P698" t="s">
        <v>5</v>
      </c>
      <c r="Q698">
        <v>0</v>
      </c>
      <c r="R698">
        <v>0</v>
      </c>
      <c r="S698" t="s">
        <v>6</v>
      </c>
      <c r="T698">
        <v>59.295231999999999</v>
      </c>
      <c r="U698">
        <v>6.0858000000000002E-2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1.2780000000000001E-3</v>
      </c>
      <c r="AD698">
        <v>0</v>
      </c>
      <c r="AE698" t="s">
        <v>10</v>
      </c>
      <c r="AF698">
        <v>0</v>
      </c>
      <c r="AG698">
        <v>0</v>
      </c>
      <c r="AH698" t="s">
        <v>11</v>
      </c>
      <c r="AI698">
        <v>0.99511499999999997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149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1775.9638359999999</v>
      </c>
      <c r="I699">
        <v>76.572755000000001</v>
      </c>
      <c r="J699" t="s">
        <v>3</v>
      </c>
      <c r="K699">
        <v>1774.2691580000001</v>
      </c>
      <c r="L699">
        <v>74.572160999999994</v>
      </c>
      <c r="M699" t="s">
        <v>4</v>
      </c>
      <c r="N699">
        <v>82.127958000000007</v>
      </c>
      <c r="O699">
        <v>1.839523</v>
      </c>
      <c r="P699" t="s">
        <v>5</v>
      </c>
      <c r="Q699">
        <v>0</v>
      </c>
      <c r="R699">
        <v>0</v>
      </c>
      <c r="S699" t="s">
        <v>6</v>
      </c>
      <c r="T699">
        <v>62.777054</v>
      </c>
      <c r="U699">
        <v>6.5938999999999998E-2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1.273E-3</v>
      </c>
      <c r="AD699">
        <v>0</v>
      </c>
      <c r="AE699" t="s">
        <v>10</v>
      </c>
      <c r="AF699">
        <v>0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149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1874.6978799999999</v>
      </c>
      <c r="I700">
        <v>91.723416</v>
      </c>
      <c r="J700" t="s">
        <v>3</v>
      </c>
      <c r="K700">
        <v>1872.9088979999999</v>
      </c>
      <c r="L700">
        <v>89.418037999999996</v>
      </c>
      <c r="M700" t="s">
        <v>4</v>
      </c>
      <c r="N700">
        <v>86.719633999999999</v>
      </c>
      <c r="O700">
        <v>2.2677</v>
      </c>
      <c r="P700" t="s">
        <v>5</v>
      </c>
      <c r="Q700">
        <v>0</v>
      </c>
      <c r="R700">
        <v>0</v>
      </c>
      <c r="S700" t="s">
        <v>6</v>
      </c>
      <c r="T700">
        <v>66.261077999999998</v>
      </c>
      <c r="U700">
        <v>7.7561000000000005E-2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1.2719999999999999E-3</v>
      </c>
      <c r="AD700">
        <v>0</v>
      </c>
      <c r="AE700" t="s">
        <v>10</v>
      </c>
      <c r="AF700">
        <v>0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149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1973.4546640000001</v>
      </c>
      <c r="I701">
        <v>93.909552000000005</v>
      </c>
      <c r="J701" t="s">
        <v>3</v>
      </c>
      <c r="K701">
        <v>1971.571604</v>
      </c>
      <c r="L701">
        <v>91.521039999999999</v>
      </c>
      <c r="M701" t="s">
        <v>4</v>
      </c>
      <c r="N701">
        <v>91.295643999999996</v>
      </c>
      <c r="O701">
        <v>2.4334600000000002</v>
      </c>
      <c r="P701" t="s">
        <v>5</v>
      </c>
      <c r="Q701">
        <v>0</v>
      </c>
      <c r="R701">
        <v>0</v>
      </c>
      <c r="S701" t="s">
        <v>6</v>
      </c>
      <c r="T701">
        <v>69.751168000000007</v>
      </c>
      <c r="U701">
        <v>7.9149999999999998E-2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1.271E-3</v>
      </c>
      <c r="AD701">
        <v>0</v>
      </c>
      <c r="AE701" t="s">
        <v>10</v>
      </c>
      <c r="AF701">
        <v>0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150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106.243898</v>
      </c>
      <c r="I702">
        <v>1.6375139999999999</v>
      </c>
      <c r="J702" t="s">
        <v>3</v>
      </c>
      <c r="K702">
        <v>106.15004399999999</v>
      </c>
      <c r="L702">
        <v>1.627602</v>
      </c>
      <c r="M702" t="s">
        <v>4</v>
      </c>
      <c r="N702">
        <v>4.6774979999999999</v>
      </c>
      <c r="O702">
        <v>6.6984000000000002E-2</v>
      </c>
      <c r="P702" t="s">
        <v>5</v>
      </c>
      <c r="Q702">
        <v>11.417422</v>
      </c>
      <c r="R702">
        <v>3.2446000000000003E-2</v>
      </c>
      <c r="S702" t="s">
        <v>6</v>
      </c>
      <c r="T702">
        <v>3.4577619999999998</v>
      </c>
      <c r="U702">
        <v>2.2989999999999998E-3</v>
      </c>
      <c r="V702" t="s">
        <v>7</v>
      </c>
      <c r="W702">
        <v>2.4453999999999998</v>
      </c>
      <c r="X702">
        <v>6.2600000000000004E-4</v>
      </c>
      <c r="Y702" t="s">
        <v>8</v>
      </c>
      <c r="Z702">
        <v>3.9843839999999999</v>
      </c>
      <c r="AA702">
        <v>1.371E-2</v>
      </c>
      <c r="AB702" t="s">
        <v>9</v>
      </c>
      <c r="AC702">
        <v>89.089234000000005</v>
      </c>
      <c r="AD702">
        <v>1.043976</v>
      </c>
      <c r="AE702" t="s">
        <v>10</v>
      </c>
      <c r="AF702">
        <v>5.594E-3</v>
      </c>
      <c r="AG702">
        <v>1.5999999999999999E-5</v>
      </c>
      <c r="AH702" t="s">
        <v>11</v>
      </c>
      <c r="AI702">
        <v>0.99487800000000004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150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212.15411599999999</v>
      </c>
      <c r="I703">
        <v>2.3514949999999999</v>
      </c>
      <c r="J703" t="s">
        <v>3</v>
      </c>
      <c r="K703">
        <v>211.971012</v>
      </c>
      <c r="L703">
        <v>2.3394159999999999</v>
      </c>
      <c r="M703" t="s">
        <v>4</v>
      </c>
      <c r="N703">
        <v>9.3188379999999995</v>
      </c>
      <c r="O703">
        <v>0.239067</v>
      </c>
      <c r="P703" t="s">
        <v>5</v>
      </c>
      <c r="Q703">
        <v>22.632912000000001</v>
      </c>
      <c r="R703">
        <v>5.3316000000000002E-2</v>
      </c>
      <c r="S703" t="s">
        <v>6</v>
      </c>
      <c r="T703">
        <v>6.9161979999999996</v>
      </c>
      <c r="U703">
        <v>3.2320000000000001E-3</v>
      </c>
      <c r="V703" t="s">
        <v>7</v>
      </c>
      <c r="W703">
        <v>4.8806240000000001</v>
      </c>
      <c r="X703">
        <v>9.7599999999999998E-4</v>
      </c>
      <c r="Y703" t="s">
        <v>8</v>
      </c>
      <c r="Z703">
        <v>7.7931559999999998</v>
      </c>
      <c r="AA703">
        <v>2.6897999999999998E-2</v>
      </c>
      <c r="AB703" t="s">
        <v>9</v>
      </c>
      <c r="AC703">
        <v>178.10137</v>
      </c>
      <c r="AD703">
        <v>1.3471850000000001</v>
      </c>
      <c r="AE703" t="s">
        <v>10</v>
      </c>
      <c r="AF703">
        <v>3.7030000000000001E-3</v>
      </c>
      <c r="AG703">
        <v>9.0000000000000002E-6</v>
      </c>
      <c r="AH703" t="s">
        <v>11</v>
      </c>
      <c r="AI703">
        <v>0.99502100000000004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150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318.14422400000001</v>
      </c>
      <c r="I704">
        <v>3.1296629999999999</v>
      </c>
      <c r="J704" t="s">
        <v>3</v>
      </c>
      <c r="K704">
        <v>317.86701799999997</v>
      </c>
      <c r="L704">
        <v>3.103421</v>
      </c>
      <c r="M704" t="s">
        <v>4</v>
      </c>
      <c r="N704">
        <v>13.971022</v>
      </c>
      <c r="O704">
        <v>0.53604700000000005</v>
      </c>
      <c r="P704" t="s">
        <v>5</v>
      </c>
      <c r="Q704">
        <v>33.861156000000001</v>
      </c>
      <c r="R704">
        <v>8.3457000000000003E-2</v>
      </c>
      <c r="S704" t="s">
        <v>6</v>
      </c>
      <c r="T704">
        <v>10.380699999999999</v>
      </c>
      <c r="U704">
        <v>4.0419999999999996E-3</v>
      </c>
      <c r="V704" t="s">
        <v>7</v>
      </c>
      <c r="W704">
        <v>7.3257960000000004</v>
      </c>
      <c r="X704">
        <v>3.6150000000000002E-3</v>
      </c>
      <c r="Y704" t="s">
        <v>8</v>
      </c>
      <c r="Z704">
        <v>11.599451999999999</v>
      </c>
      <c r="AA704">
        <v>4.1332000000000001E-2</v>
      </c>
      <c r="AB704" t="s">
        <v>9</v>
      </c>
      <c r="AC704">
        <v>267.167686</v>
      </c>
      <c r="AD704">
        <v>1.6656880000000001</v>
      </c>
      <c r="AE704" t="s">
        <v>10</v>
      </c>
      <c r="AF704">
        <v>3.1540000000000001E-3</v>
      </c>
      <c r="AG704">
        <v>6.9999999999999999E-6</v>
      </c>
      <c r="AH704" t="s">
        <v>11</v>
      </c>
      <c r="AI704">
        <v>0.99506300000000003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150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423.97455600000001</v>
      </c>
      <c r="I705">
        <v>4.8322279999999997</v>
      </c>
      <c r="J705" t="s">
        <v>3</v>
      </c>
      <c r="K705">
        <v>423.60813999999999</v>
      </c>
      <c r="L705">
        <v>4.8097240000000001</v>
      </c>
      <c r="M705" t="s">
        <v>4</v>
      </c>
      <c r="N705">
        <v>18.616810000000001</v>
      </c>
      <c r="O705">
        <v>0.91322800000000004</v>
      </c>
      <c r="P705" t="s">
        <v>5</v>
      </c>
      <c r="Q705">
        <v>45.04768</v>
      </c>
      <c r="R705">
        <v>9.2858999999999997E-2</v>
      </c>
      <c r="S705" t="s">
        <v>6</v>
      </c>
      <c r="T705">
        <v>13.837680000000001</v>
      </c>
      <c r="U705">
        <v>4.9410000000000001E-3</v>
      </c>
      <c r="V705" t="s">
        <v>7</v>
      </c>
      <c r="W705">
        <v>9.7613319999999995</v>
      </c>
      <c r="X705">
        <v>3.9620000000000002E-3</v>
      </c>
      <c r="Y705" t="s">
        <v>8</v>
      </c>
      <c r="Z705">
        <v>15.381818000000001</v>
      </c>
      <c r="AA705">
        <v>4.4607000000000001E-2</v>
      </c>
      <c r="AB705" t="s">
        <v>9</v>
      </c>
      <c r="AC705">
        <v>356.12637999999998</v>
      </c>
      <c r="AD705">
        <v>2.2597390000000002</v>
      </c>
      <c r="AE705" t="s">
        <v>10</v>
      </c>
      <c r="AF705">
        <v>2.5000000000000001E-3</v>
      </c>
      <c r="AG705">
        <v>3.9999999999999998E-6</v>
      </c>
      <c r="AH705" t="s">
        <v>11</v>
      </c>
      <c r="AI705">
        <v>0.99507000000000001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150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529.78105000000005</v>
      </c>
      <c r="I706">
        <v>5.9180739999999998</v>
      </c>
      <c r="J706" t="s">
        <v>3</v>
      </c>
      <c r="K706">
        <v>529.32428000000004</v>
      </c>
      <c r="L706">
        <v>5.8845650000000003</v>
      </c>
      <c r="M706" t="s">
        <v>4</v>
      </c>
      <c r="N706">
        <v>23.272292</v>
      </c>
      <c r="O706">
        <v>1.4106019999999999</v>
      </c>
      <c r="P706" t="s">
        <v>5</v>
      </c>
      <c r="Q706">
        <v>56.259551999999999</v>
      </c>
      <c r="R706">
        <v>0.123111</v>
      </c>
      <c r="S706" t="s">
        <v>6</v>
      </c>
      <c r="T706">
        <v>17.286971999999999</v>
      </c>
      <c r="U706">
        <v>6.659E-3</v>
      </c>
      <c r="V706" t="s">
        <v>7</v>
      </c>
      <c r="W706">
        <v>12.202362000000001</v>
      </c>
      <c r="X706">
        <v>5.3280000000000003E-3</v>
      </c>
      <c r="Y706" t="s">
        <v>8</v>
      </c>
      <c r="Z706">
        <v>19.185455999999999</v>
      </c>
      <c r="AA706">
        <v>6.2349000000000002E-2</v>
      </c>
      <c r="AB706" t="s">
        <v>9</v>
      </c>
      <c r="AC706">
        <v>445.018598</v>
      </c>
      <c r="AD706">
        <v>2.5337269999999998</v>
      </c>
      <c r="AE706" t="s">
        <v>10</v>
      </c>
      <c r="AF706">
        <v>2.0579999999999999E-3</v>
      </c>
      <c r="AG706">
        <v>3.0000000000000001E-6</v>
      </c>
      <c r="AH706" t="s">
        <v>11</v>
      </c>
      <c r="AI706">
        <v>0.99509499999999995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150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635.71985199999995</v>
      </c>
      <c r="I707">
        <v>9.0497069999999997</v>
      </c>
      <c r="J707" t="s">
        <v>3</v>
      </c>
      <c r="K707">
        <v>635.17294200000003</v>
      </c>
      <c r="L707">
        <v>9.0131340000000009</v>
      </c>
      <c r="M707" t="s">
        <v>4</v>
      </c>
      <c r="N707">
        <v>27.930396000000002</v>
      </c>
      <c r="O707">
        <v>2.026707</v>
      </c>
      <c r="P707" t="s">
        <v>5</v>
      </c>
      <c r="Q707">
        <v>67.459847999999994</v>
      </c>
      <c r="R707">
        <v>0.133101</v>
      </c>
      <c r="S707" t="s">
        <v>6</v>
      </c>
      <c r="T707">
        <v>20.74606</v>
      </c>
      <c r="U707">
        <v>9.8019999999999999E-3</v>
      </c>
      <c r="V707" t="s">
        <v>7</v>
      </c>
      <c r="W707">
        <v>14.641666000000001</v>
      </c>
      <c r="X707">
        <v>6.829E-3</v>
      </c>
      <c r="Y707" t="s">
        <v>8</v>
      </c>
      <c r="Z707">
        <v>22.973606</v>
      </c>
      <c r="AA707">
        <v>6.3960000000000003E-2</v>
      </c>
      <c r="AB707" t="s">
        <v>9</v>
      </c>
      <c r="AC707">
        <v>534.05710999999997</v>
      </c>
      <c r="AD707">
        <v>3.8529779999999998</v>
      </c>
      <c r="AE707" t="s">
        <v>10</v>
      </c>
      <c r="AF707">
        <v>1.9070000000000001E-3</v>
      </c>
      <c r="AG707">
        <v>3.0000000000000001E-6</v>
      </c>
      <c r="AH707" t="s">
        <v>11</v>
      </c>
      <c r="AI707">
        <v>0.99509999999999998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150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741.558944</v>
      </c>
      <c r="I708">
        <v>11.139457999999999</v>
      </c>
      <c r="J708" t="s">
        <v>3</v>
      </c>
      <c r="K708">
        <v>740.922324</v>
      </c>
      <c r="L708">
        <v>11.069807000000001</v>
      </c>
      <c r="M708" t="s">
        <v>4</v>
      </c>
      <c r="N708">
        <v>32.579684</v>
      </c>
      <c r="O708">
        <v>2.6960920000000002</v>
      </c>
      <c r="P708" t="s">
        <v>5</v>
      </c>
      <c r="Q708">
        <v>78.661218000000005</v>
      </c>
      <c r="R708">
        <v>0.16528699999999999</v>
      </c>
      <c r="S708" t="s">
        <v>6</v>
      </c>
      <c r="T708">
        <v>24.202311999999999</v>
      </c>
      <c r="U708">
        <v>1.1944E-2</v>
      </c>
      <c r="V708" t="s">
        <v>7</v>
      </c>
      <c r="W708">
        <v>17.078778</v>
      </c>
      <c r="X708">
        <v>7.6449999999999999E-3</v>
      </c>
      <c r="Y708" t="s">
        <v>8</v>
      </c>
      <c r="Z708">
        <v>26.768319999999999</v>
      </c>
      <c r="AA708">
        <v>8.0032000000000006E-2</v>
      </c>
      <c r="AB708" t="s">
        <v>9</v>
      </c>
      <c r="AC708">
        <v>623.00754800000004</v>
      </c>
      <c r="AD708">
        <v>4.8923680000000003</v>
      </c>
      <c r="AE708" t="s">
        <v>10</v>
      </c>
      <c r="AF708">
        <v>1.7589999999999999E-3</v>
      </c>
      <c r="AG708">
        <v>9.9999999999999995E-7</v>
      </c>
      <c r="AH708" t="s">
        <v>11</v>
      </c>
      <c r="AI708">
        <v>0.99510799999999999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150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847.79250200000001</v>
      </c>
      <c r="I709">
        <v>13.586468999999999</v>
      </c>
      <c r="J709" t="s">
        <v>3</v>
      </c>
      <c r="K709">
        <v>847.06471599999998</v>
      </c>
      <c r="L709">
        <v>13.505808</v>
      </c>
      <c r="M709" t="s">
        <v>4</v>
      </c>
      <c r="N709">
        <v>37.255868</v>
      </c>
      <c r="O709">
        <v>3.544807</v>
      </c>
      <c r="P709" t="s">
        <v>5</v>
      </c>
      <c r="Q709">
        <v>89.912161999999995</v>
      </c>
      <c r="R709">
        <v>0.18245800000000001</v>
      </c>
      <c r="S709" t="s">
        <v>6</v>
      </c>
      <c r="T709">
        <v>27.665497999999999</v>
      </c>
      <c r="U709">
        <v>1.2605999999999999E-2</v>
      </c>
      <c r="V709" t="s">
        <v>7</v>
      </c>
      <c r="W709">
        <v>19.523958</v>
      </c>
      <c r="X709">
        <v>9.4120000000000002E-3</v>
      </c>
      <c r="Y709" t="s">
        <v>8</v>
      </c>
      <c r="Z709">
        <v>30.580867999999999</v>
      </c>
      <c r="AA709">
        <v>8.6540000000000006E-2</v>
      </c>
      <c r="AB709" t="s">
        <v>9</v>
      </c>
      <c r="AC709">
        <v>712.25475600000004</v>
      </c>
      <c r="AD709">
        <v>5.985938</v>
      </c>
      <c r="AE709" t="s">
        <v>10</v>
      </c>
      <c r="AF709">
        <v>1.5690000000000001E-3</v>
      </c>
      <c r="AG709">
        <v>0</v>
      </c>
      <c r="AH709" t="s">
        <v>11</v>
      </c>
      <c r="AI709">
        <v>0.99510900000000002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150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954.03183200000001</v>
      </c>
      <c r="I710">
        <v>16.153023999999998</v>
      </c>
      <c r="J710" t="s">
        <v>3</v>
      </c>
      <c r="K710">
        <v>953.21338600000001</v>
      </c>
      <c r="L710">
        <v>16.041346999999998</v>
      </c>
      <c r="M710" t="s">
        <v>4</v>
      </c>
      <c r="N710">
        <v>41.937330000000003</v>
      </c>
      <c r="O710">
        <v>4.4544410000000001</v>
      </c>
      <c r="P710" t="s">
        <v>5</v>
      </c>
      <c r="Q710">
        <v>101.15020800000001</v>
      </c>
      <c r="R710">
        <v>0.233816</v>
      </c>
      <c r="S710" t="s">
        <v>6</v>
      </c>
      <c r="T710">
        <v>31.134229999999999</v>
      </c>
      <c r="U710">
        <v>1.2716E-2</v>
      </c>
      <c r="V710" t="s">
        <v>7</v>
      </c>
      <c r="W710">
        <v>21.966519999999999</v>
      </c>
      <c r="X710">
        <v>9.5359999999999993E-3</v>
      </c>
      <c r="Y710" t="s">
        <v>8</v>
      </c>
      <c r="Z710">
        <v>34.384086000000003</v>
      </c>
      <c r="AA710">
        <v>0.102643</v>
      </c>
      <c r="AB710" t="s">
        <v>9</v>
      </c>
      <c r="AC710">
        <v>801.52157999999997</v>
      </c>
      <c r="AD710">
        <v>6.8104389999999997</v>
      </c>
      <c r="AE710" t="s">
        <v>10</v>
      </c>
      <c r="AF710">
        <v>1.5020000000000001E-3</v>
      </c>
      <c r="AG710">
        <v>0</v>
      </c>
      <c r="AH710" t="s">
        <v>11</v>
      </c>
      <c r="AI710">
        <v>0.99511000000000005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150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1060.122476</v>
      </c>
      <c r="I711">
        <v>21.707447999999999</v>
      </c>
      <c r="J711" t="s">
        <v>3</v>
      </c>
      <c r="K711">
        <v>1059.2137299999999</v>
      </c>
      <c r="L711">
        <v>21.552520000000001</v>
      </c>
      <c r="M711" t="s">
        <v>4</v>
      </c>
      <c r="N711">
        <v>46.624276000000002</v>
      </c>
      <c r="O711">
        <v>5.6480769999999998</v>
      </c>
      <c r="P711" t="s">
        <v>5</v>
      </c>
      <c r="Q711">
        <v>112.383644</v>
      </c>
      <c r="R711">
        <v>0.34654800000000002</v>
      </c>
      <c r="S711" t="s">
        <v>6</v>
      </c>
      <c r="T711">
        <v>34.592889999999997</v>
      </c>
      <c r="U711">
        <v>1.7056999999999999E-2</v>
      </c>
      <c r="V711" t="s">
        <v>7</v>
      </c>
      <c r="W711">
        <v>24.412057999999998</v>
      </c>
      <c r="X711">
        <v>1.2949E-2</v>
      </c>
      <c r="Y711" t="s">
        <v>8</v>
      </c>
      <c r="Z711">
        <v>38.183596000000001</v>
      </c>
      <c r="AA711">
        <v>0.14297599999999999</v>
      </c>
      <c r="AB711" t="s">
        <v>9</v>
      </c>
      <c r="AC711">
        <v>890.64155400000004</v>
      </c>
      <c r="AD711">
        <v>9.1764080000000003</v>
      </c>
      <c r="AE711" t="s">
        <v>10</v>
      </c>
      <c r="AF711">
        <v>1.4580000000000001E-3</v>
      </c>
      <c r="AG711">
        <v>0</v>
      </c>
      <c r="AH711" t="s">
        <v>11</v>
      </c>
      <c r="AI711">
        <v>0.99511000000000005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150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1166.5031939999999</v>
      </c>
      <c r="I712">
        <v>26.489525</v>
      </c>
      <c r="J712" t="s">
        <v>3</v>
      </c>
      <c r="K712">
        <v>1165.4998840000001</v>
      </c>
      <c r="L712">
        <v>26.270347000000001</v>
      </c>
      <c r="M712" t="s">
        <v>4</v>
      </c>
      <c r="N712">
        <v>51.316085999999999</v>
      </c>
      <c r="O712">
        <v>6.7902269999999998</v>
      </c>
      <c r="P712" t="s">
        <v>5</v>
      </c>
      <c r="Q712">
        <v>123.62263799999999</v>
      </c>
      <c r="R712">
        <v>0.41034199999999998</v>
      </c>
      <c r="S712" t="s">
        <v>6</v>
      </c>
      <c r="T712">
        <v>38.064874000000003</v>
      </c>
      <c r="U712">
        <v>1.9751999999999999E-2</v>
      </c>
      <c r="V712" t="s">
        <v>7</v>
      </c>
      <c r="W712">
        <v>26.859158000000001</v>
      </c>
      <c r="X712">
        <v>1.5557E-2</v>
      </c>
      <c r="Y712" t="s">
        <v>8</v>
      </c>
      <c r="Z712">
        <v>41.979080000000003</v>
      </c>
      <c r="AA712">
        <v>0.155527</v>
      </c>
      <c r="AB712" t="s">
        <v>9</v>
      </c>
      <c r="AC712">
        <v>980.03530999999998</v>
      </c>
      <c r="AD712">
        <v>11.051315000000001</v>
      </c>
      <c r="AE712" t="s">
        <v>10</v>
      </c>
      <c r="AF712">
        <v>1.384E-3</v>
      </c>
      <c r="AG712">
        <v>0</v>
      </c>
      <c r="AH712" t="s">
        <v>11</v>
      </c>
      <c r="AI712">
        <v>0.995112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150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1272.4085239999999</v>
      </c>
      <c r="I713">
        <v>30.349394</v>
      </c>
      <c r="J713" t="s">
        <v>3</v>
      </c>
      <c r="K713">
        <v>1271.3149880000001</v>
      </c>
      <c r="L713">
        <v>30.114744999999999</v>
      </c>
      <c r="M713" t="s">
        <v>4</v>
      </c>
      <c r="N713">
        <v>55.979348000000002</v>
      </c>
      <c r="O713">
        <v>8.0217229999999997</v>
      </c>
      <c r="P713" t="s">
        <v>5</v>
      </c>
      <c r="Q713">
        <v>134.83130399999999</v>
      </c>
      <c r="R713">
        <v>0.45744699999999999</v>
      </c>
      <c r="S713" t="s">
        <v>6</v>
      </c>
      <c r="T713">
        <v>41.520490000000002</v>
      </c>
      <c r="U713">
        <v>2.349E-2</v>
      </c>
      <c r="V713" t="s">
        <v>7</v>
      </c>
      <c r="W713">
        <v>29.302322</v>
      </c>
      <c r="X713">
        <v>1.7238E-2</v>
      </c>
      <c r="Y713" t="s">
        <v>8</v>
      </c>
      <c r="Z713">
        <v>45.772911999999998</v>
      </c>
      <c r="AA713">
        <v>0.17608299999999999</v>
      </c>
      <c r="AB713" t="s">
        <v>9</v>
      </c>
      <c r="AC713">
        <v>1069.0242020000001</v>
      </c>
      <c r="AD713">
        <v>12.422750000000001</v>
      </c>
      <c r="AE713" t="s">
        <v>10</v>
      </c>
      <c r="AF713">
        <v>1.3489999999999999E-3</v>
      </c>
      <c r="AG713">
        <v>0</v>
      </c>
      <c r="AH713" t="s">
        <v>11</v>
      </c>
      <c r="AI713">
        <v>0.99511300000000003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150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1378.4611159999999</v>
      </c>
      <c r="I714">
        <v>37.675310000000003</v>
      </c>
      <c r="J714" t="s">
        <v>3</v>
      </c>
      <c r="K714">
        <v>1377.2775200000001</v>
      </c>
      <c r="L714">
        <v>37.361212000000002</v>
      </c>
      <c r="M714" t="s">
        <v>4</v>
      </c>
      <c r="N714">
        <v>60.635198000000003</v>
      </c>
      <c r="O714">
        <v>9.4349310000000006</v>
      </c>
      <c r="P714" t="s">
        <v>5</v>
      </c>
      <c r="Q714">
        <v>146.05738400000001</v>
      </c>
      <c r="R714">
        <v>0.59885699999999997</v>
      </c>
      <c r="S714" t="s">
        <v>6</v>
      </c>
      <c r="T714">
        <v>44.979121999999997</v>
      </c>
      <c r="U714">
        <v>2.6738999999999999E-2</v>
      </c>
      <c r="V714" t="s">
        <v>7</v>
      </c>
      <c r="W714">
        <v>31.746099999999998</v>
      </c>
      <c r="X714">
        <v>2.0836E-2</v>
      </c>
      <c r="Y714" t="s">
        <v>8</v>
      </c>
      <c r="Z714">
        <v>49.574978000000002</v>
      </c>
      <c r="AA714">
        <v>0.21795900000000001</v>
      </c>
      <c r="AB714" t="s">
        <v>9</v>
      </c>
      <c r="AC714">
        <v>1158.1490120000001</v>
      </c>
      <c r="AD714">
        <v>15.120777</v>
      </c>
      <c r="AE714" t="s">
        <v>10</v>
      </c>
      <c r="AF714">
        <v>1.3439999999999999E-3</v>
      </c>
      <c r="AG714">
        <v>0</v>
      </c>
      <c r="AH714" t="s">
        <v>11</v>
      </c>
      <c r="AI714">
        <v>0.99511300000000003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150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1484.628712</v>
      </c>
      <c r="I715">
        <v>49.745401000000001</v>
      </c>
      <c r="J715" t="s">
        <v>3</v>
      </c>
      <c r="K715">
        <v>1483.3530960000001</v>
      </c>
      <c r="L715">
        <v>49.303438</v>
      </c>
      <c r="M715" t="s">
        <v>4</v>
      </c>
      <c r="N715">
        <v>65.318892000000005</v>
      </c>
      <c r="O715">
        <v>11.252038000000001</v>
      </c>
      <c r="P715" t="s">
        <v>5</v>
      </c>
      <c r="Q715">
        <v>157.3229</v>
      </c>
      <c r="R715">
        <v>0.79013999999999995</v>
      </c>
      <c r="S715" t="s">
        <v>6</v>
      </c>
      <c r="T715">
        <v>48.440556000000001</v>
      </c>
      <c r="U715">
        <v>3.2814999999999997E-2</v>
      </c>
      <c r="V715" t="s">
        <v>7</v>
      </c>
      <c r="W715">
        <v>34.195779999999999</v>
      </c>
      <c r="X715">
        <v>2.7179999999999999E-2</v>
      </c>
      <c r="Y715" t="s">
        <v>8</v>
      </c>
      <c r="Z715">
        <v>53.401536</v>
      </c>
      <c r="AA715">
        <v>0.26223600000000002</v>
      </c>
      <c r="AB715" t="s">
        <v>9</v>
      </c>
      <c r="AC715">
        <v>1247.3109079999999</v>
      </c>
      <c r="AD715">
        <v>18.822953999999999</v>
      </c>
      <c r="AE715" t="s">
        <v>10</v>
      </c>
      <c r="AF715">
        <v>1.341E-3</v>
      </c>
      <c r="AG715">
        <v>0</v>
      </c>
      <c r="AH715" t="s">
        <v>11</v>
      </c>
      <c r="AI715">
        <v>0.99511300000000003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150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1590.689388</v>
      </c>
      <c r="I716">
        <v>53.597614999999998</v>
      </c>
      <c r="J716" t="s">
        <v>3</v>
      </c>
      <c r="K716">
        <v>1589.323938</v>
      </c>
      <c r="L716">
        <v>53.150030999999998</v>
      </c>
      <c r="M716" t="s">
        <v>4</v>
      </c>
      <c r="N716">
        <v>69.986099999999993</v>
      </c>
      <c r="O716">
        <v>12.713302000000001</v>
      </c>
      <c r="P716" t="s">
        <v>5</v>
      </c>
      <c r="Q716">
        <v>168.55314200000001</v>
      </c>
      <c r="R716">
        <v>0.84636400000000001</v>
      </c>
      <c r="S716" t="s">
        <v>6</v>
      </c>
      <c r="T716">
        <v>51.904682000000001</v>
      </c>
      <c r="U716">
        <v>3.5135E-2</v>
      </c>
      <c r="V716" t="s">
        <v>7</v>
      </c>
      <c r="W716">
        <v>36.637576000000003</v>
      </c>
      <c r="X716">
        <v>2.7646E-2</v>
      </c>
      <c r="Y716" t="s">
        <v>8</v>
      </c>
      <c r="Z716">
        <v>57.208489999999998</v>
      </c>
      <c r="AA716">
        <v>0.28805500000000001</v>
      </c>
      <c r="AB716" t="s">
        <v>9</v>
      </c>
      <c r="AC716">
        <v>1336.4244980000001</v>
      </c>
      <c r="AD716">
        <v>19.587969999999999</v>
      </c>
      <c r="AE716" t="s">
        <v>10</v>
      </c>
      <c r="AF716">
        <v>1.333E-3</v>
      </c>
      <c r="AG716">
        <v>0</v>
      </c>
      <c r="AH716" t="s">
        <v>11</v>
      </c>
      <c r="AI716">
        <v>0.99511400000000005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150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1696.5981919999999</v>
      </c>
      <c r="I717">
        <v>56.402223999999997</v>
      </c>
      <c r="J717" t="s">
        <v>3</v>
      </c>
      <c r="K717">
        <v>1695.142112</v>
      </c>
      <c r="L717">
        <v>55.940939</v>
      </c>
      <c r="M717" t="s">
        <v>4</v>
      </c>
      <c r="N717">
        <v>74.637637999999995</v>
      </c>
      <c r="O717">
        <v>14.360123</v>
      </c>
      <c r="P717" t="s">
        <v>5</v>
      </c>
      <c r="Q717">
        <v>179.77405400000001</v>
      </c>
      <c r="R717">
        <v>0.87689499999999998</v>
      </c>
      <c r="S717" t="s">
        <v>6</v>
      </c>
      <c r="T717">
        <v>55.363318</v>
      </c>
      <c r="U717">
        <v>3.9283999999999999E-2</v>
      </c>
      <c r="V717" t="s">
        <v>7</v>
      </c>
      <c r="W717">
        <v>39.07732</v>
      </c>
      <c r="X717">
        <v>2.9513000000000001E-2</v>
      </c>
      <c r="Y717" t="s">
        <v>8</v>
      </c>
      <c r="Z717">
        <v>61.017175999999999</v>
      </c>
      <c r="AA717">
        <v>0.30161399999999999</v>
      </c>
      <c r="AB717" t="s">
        <v>9</v>
      </c>
      <c r="AC717">
        <v>1425.4103520000001</v>
      </c>
      <c r="AD717">
        <v>20.734767999999999</v>
      </c>
      <c r="AE717" t="s">
        <v>10</v>
      </c>
      <c r="AF717">
        <v>1.32E-3</v>
      </c>
      <c r="AG717">
        <v>0</v>
      </c>
      <c r="AH717" t="s">
        <v>11</v>
      </c>
      <c r="AI717">
        <v>0.99511400000000005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150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1802.2305240000001</v>
      </c>
      <c r="I718">
        <v>65.512776000000002</v>
      </c>
      <c r="J718" t="s">
        <v>3</v>
      </c>
      <c r="K718">
        <v>1800.68461</v>
      </c>
      <c r="L718">
        <v>65.032049999999998</v>
      </c>
      <c r="M718" t="s">
        <v>4</v>
      </c>
      <c r="N718">
        <v>79.293267999999998</v>
      </c>
      <c r="O718">
        <v>16.134487</v>
      </c>
      <c r="P718" t="s">
        <v>5</v>
      </c>
      <c r="Q718">
        <v>190.97521800000001</v>
      </c>
      <c r="R718">
        <v>0.91219499999999998</v>
      </c>
      <c r="S718" t="s">
        <v>6</v>
      </c>
      <c r="T718">
        <v>58.804203999999999</v>
      </c>
      <c r="U718">
        <v>4.9894000000000001E-2</v>
      </c>
      <c r="V718" t="s">
        <v>7</v>
      </c>
      <c r="W718">
        <v>41.519477999999999</v>
      </c>
      <c r="X718">
        <v>2.9413999999999999E-2</v>
      </c>
      <c r="Y718" t="s">
        <v>8</v>
      </c>
      <c r="Z718">
        <v>64.814862000000005</v>
      </c>
      <c r="AA718">
        <v>0.31709799999999999</v>
      </c>
      <c r="AB718" t="s">
        <v>9</v>
      </c>
      <c r="AC718">
        <v>1514.140306</v>
      </c>
      <c r="AD718">
        <v>24.539797</v>
      </c>
      <c r="AE718" t="s">
        <v>10</v>
      </c>
      <c r="AF718">
        <v>1.32E-3</v>
      </c>
      <c r="AG718">
        <v>0</v>
      </c>
      <c r="AH718" t="s">
        <v>11</v>
      </c>
      <c r="AI718">
        <v>0.99511400000000005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150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1908.102038</v>
      </c>
      <c r="I719">
        <v>68.610242</v>
      </c>
      <c r="J719" t="s">
        <v>3</v>
      </c>
      <c r="K719">
        <v>1906.466676</v>
      </c>
      <c r="L719">
        <v>68.118826999999996</v>
      </c>
      <c r="M719" t="s">
        <v>4</v>
      </c>
      <c r="N719">
        <v>83.948155999999997</v>
      </c>
      <c r="O719">
        <v>18.195336000000001</v>
      </c>
      <c r="P719" t="s">
        <v>5</v>
      </c>
      <c r="Q719">
        <v>202.177862</v>
      </c>
      <c r="R719">
        <v>0.93812700000000004</v>
      </c>
      <c r="S719" t="s">
        <v>6</v>
      </c>
      <c r="T719">
        <v>62.265101999999999</v>
      </c>
      <c r="U719">
        <v>4.9794999999999999E-2</v>
      </c>
      <c r="V719" t="s">
        <v>7</v>
      </c>
      <c r="W719">
        <v>43.952205999999997</v>
      </c>
      <c r="X719">
        <v>3.1178999999999998E-2</v>
      </c>
      <c r="Y719" t="s">
        <v>8</v>
      </c>
      <c r="Z719">
        <v>68.610984000000002</v>
      </c>
      <c r="AA719">
        <v>0.32661400000000002</v>
      </c>
      <c r="AB719" t="s">
        <v>9</v>
      </c>
      <c r="AC719">
        <v>1603.1132339999999</v>
      </c>
      <c r="AD719">
        <v>24.2363</v>
      </c>
      <c r="AE719" t="s">
        <v>10</v>
      </c>
      <c r="AF719">
        <v>1.317E-3</v>
      </c>
      <c r="AG719">
        <v>0</v>
      </c>
      <c r="AH719" t="s">
        <v>11</v>
      </c>
      <c r="AI719">
        <v>0.99511499999999997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150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2014.2241140000001</v>
      </c>
      <c r="I720">
        <v>72.510980000000004</v>
      </c>
      <c r="J720" t="s">
        <v>3</v>
      </c>
      <c r="K720">
        <v>2012.49919</v>
      </c>
      <c r="L720">
        <v>71.999930000000006</v>
      </c>
      <c r="M720" t="s">
        <v>4</v>
      </c>
      <c r="N720">
        <v>88.607420000000005</v>
      </c>
      <c r="O720">
        <v>20.222740000000002</v>
      </c>
      <c r="P720" t="s">
        <v>5</v>
      </c>
      <c r="Q720">
        <v>213.3997</v>
      </c>
      <c r="R720">
        <v>1.0089490000000001</v>
      </c>
      <c r="S720" t="s">
        <v>6</v>
      </c>
      <c r="T720">
        <v>65.730677999999997</v>
      </c>
      <c r="U720">
        <v>5.0724999999999999E-2</v>
      </c>
      <c r="V720" t="s">
        <v>7</v>
      </c>
      <c r="W720">
        <v>46.393875999999999</v>
      </c>
      <c r="X720">
        <v>3.4787999999999999E-2</v>
      </c>
      <c r="Y720" t="s">
        <v>8</v>
      </c>
      <c r="Z720">
        <v>72.408668000000006</v>
      </c>
      <c r="AA720">
        <v>0.36629699999999998</v>
      </c>
      <c r="AB720" t="s">
        <v>9</v>
      </c>
      <c r="AC720">
        <v>1692.309898</v>
      </c>
      <c r="AD720">
        <v>24.216501000000001</v>
      </c>
      <c r="AE720" t="s">
        <v>10</v>
      </c>
      <c r="AF720">
        <v>1.302E-3</v>
      </c>
      <c r="AG720">
        <v>0</v>
      </c>
      <c r="AH720" t="s">
        <v>11</v>
      </c>
      <c r="AI720">
        <v>0.99511499999999997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150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2119.9047139999998</v>
      </c>
      <c r="I721">
        <v>79.238326999999998</v>
      </c>
      <c r="J721" t="s">
        <v>3</v>
      </c>
      <c r="K721">
        <v>2118.0913679999999</v>
      </c>
      <c r="L721">
        <v>78.707027999999994</v>
      </c>
      <c r="M721" t="s">
        <v>4</v>
      </c>
      <c r="N721">
        <v>93.245756</v>
      </c>
      <c r="O721">
        <v>22.326615</v>
      </c>
      <c r="P721" t="s">
        <v>5</v>
      </c>
      <c r="Q721">
        <v>224.59274400000001</v>
      </c>
      <c r="R721">
        <v>1.04939</v>
      </c>
      <c r="S721" t="s">
        <v>6</v>
      </c>
      <c r="T721">
        <v>69.179351999999994</v>
      </c>
      <c r="U721">
        <v>5.9098999999999999E-2</v>
      </c>
      <c r="V721" t="s">
        <v>7</v>
      </c>
      <c r="W721">
        <v>48.833083999999999</v>
      </c>
      <c r="X721">
        <v>3.6700000000000003E-2</v>
      </c>
      <c r="Y721" t="s">
        <v>8</v>
      </c>
      <c r="Z721">
        <v>76.199687999999995</v>
      </c>
      <c r="AA721">
        <v>0.38936900000000002</v>
      </c>
      <c r="AB721" t="s">
        <v>9</v>
      </c>
      <c r="AC721">
        <v>1781.120962</v>
      </c>
      <c r="AD721">
        <v>27.007998000000001</v>
      </c>
      <c r="AE721" t="s">
        <v>10</v>
      </c>
      <c r="AF721">
        <v>1.2880000000000001E-3</v>
      </c>
      <c r="AG721">
        <v>0</v>
      </c>
      <c r="AH721" t="s">
        <v>11</v>
      </c>
      <c r="AI721">
        <v>0.99511499999999997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151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152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98.632102000000003</v>
      </c>
      <c r="I742">
        <v>0.78424899999999997</v>
      </c>
      <c r="J742" t="s">
        <v>3</v>
      </c>
      <c r="K742">
        <v>98.542351999999994</v>
      </c>
      <c r="L742">
        <v>0.77880300000000002</v>
      </c>
      <c r="M742" t="s">
        <v>4</v>
      </c>
      <c r="N742">
        <v>4.554074</v>
      </c>
      <c r="O742">
        <v>9.4330000000000004E-3</v>
      </c>
      <c r="P742" t="s">
        <v>5</v>
      </c>
      <c r="Q742">
        <v>0</v>
      </c>
      <c r="R742">
        <v>0</v>
      </c>
      <c r="S742" t="s">
        <v>6</v>
      </c>
      <c r="T742">
        <v>3.483822</v>
      </c>
      <c r="U742">
        <v>1.407E-3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7.0049999999999999E-3</v>
      </c>
      <c r="AD742">
        <v>1.7E-5</v>
      </c>
      <c r="AE742" t="s">
        <v>10</v>
      </c>
      <c r="AF742">
        <v>0</v>
      </c>
      <c r="AG742">
        <v>0</v>
      </c>
      <c r="AH742" t="s">
        <v>11</v>
      </c>
      <c r="AI742">
        <v>0.99482999999999999</v>
      </c>
      <c r="AJ742">
        <v>0</v>
      </c>
      <c r="AK742" t="s">
        <v>12</v>
      </c>
      <c r="AL742">
        <v>0</v>
      </c>
      <c r="AM742">
        <v>0</v>
      </c>
    </row>
    <row r="743" spans="1:39" x14ac:dyDescent="0.25">
      <c r="A743" t="s">
        <v>152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197.16072800000001</v>
      </c>
      <c r="I743">
        <v>1.7533810000000001</v>
      </c>
      <c r="J743" t="s">
        <v>3</v>
      </c>
      <c r="K743">
        <v>196.982966</v>
      </c>
      <c r="L743">
        <v>1.7443649999999999</v>
      </c>
      <c r="M743" t="s">
        <v>4</v>
      </c>
      <c r="N743">
        <v>9.1026100000000003</v>
      </c>
      <c r="O743">
        <v>1.7274000000000001E-2</v>
      </c>
      <c r="P743" t="s">
        <v>5</v>
      </c>
      <c r="Q743">
        <v>0</v>
      </c>
      <c r="R743">
        <v>0</v>
      </c>
      <c r="S743" t="s">
        <v>6</v>
      </c>
      <c r="T743">
        <v>6.9663979999999999</v>
      </c>
      <c r="U743">
        <v>3.0010000000000002E-3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3.6749999999999999E-3</v>
      </c>
      <c r="AD743">
        <v>1.1E-5</v>
      </c>
      <c r="AE743" t="s">
        <v>10</v>
      </c>
      <c r="AF743">
        <v>0</v>
      </c>
      <c r="AG743">
        <v>0</v>
      </c>
      <c r="AH743" t="s">
        <v>11</v>
      </c>
      <c r="AI743">
        <v>0.995058</v>
      </c>
      <c r="AJ743">
        <v>0</v>
      </c>
      <c r="AK743" t="s">
        <v>12</v>
      </c>
      <c r="AL743">
        <v>0</v>
      </c>
      <c r="AM743">
        <v>0</v>
      </c>
    </row>
    <row r="744" spans="1:39" x14ac:dyDescent="0.25">
      <c r="A744" t="s">
        <v>152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295.34957000000003</v>
      </c>
      <c r="I744">
        <v>2.5411700000000002</v>
      </c>
      <c r="J744" t="s">
        <v>3</v>
      </c>
      <c r="K744">
        <v>295.08396199999999</v>
      </c>
      <c r="L744">
        <v>2.5262470000000001</v>
      </c>
      <c r="M744" t="s">
        <v>4</v>
      </c>
      <c r="N744">
        <v>13.634294000000001</v>
      </c>
      <c r="O744">
        <v>2.8722000000000001E-2</v>
      </c>
      <c r="P744" t="s">
        <v>5</v>
      </c>
      <c r="Q744">
        <v>0</v>
      </c>
      <c r="R744">
        <v>0</v>
      </c>
      <c r="S744" t="s">
        <v>6</v>
      </c>
      <c r="T744">
        <v>10.435206000000001</v>
      </c>
      <c r="U744">
        <v>5.1640000000000002E-3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2.7899999999999999E-3</v>
      </c>
      <c r="AD744">
        <v>6.9999999999999999E-6</v>
      </c>
      <c r="AE744" t="s">
        <v>10</v>
      </c>
      <c r="AF744">
        <v>0</v>
      </c>
      <c r="AG744">
        <v>0</v>
      </c>
      <c r="AH744" t="s">
        <v>11</v>
      </c>
      <c r="AI744">
        <v>0.99507999999999996</v>
      </c>
      <c r="AJ744">
        <v>0</v>
      </c>
      <c r="AK744" t="s">
        <v>12</v>
      </c>
      <c r="AL744">
        <v>0</v>
      </c>
      <c r="AM744">
        <v>0</v>
      </c>
    </row>
    <row r="745" spans="1:39" x14ac:dyDescent="0.25">
      <c r="A745" t="s">
        <v>152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393.67784599999999</v>
      </c>
      <c r="I745">
        <v>3.6345619999999998</v>
      </c>
      <c r="J745" t="s">
        <v>3</v>
      </c>
      <c r="K745">
        <v>393.32368000000002</v>
      </c>
      <c r="L745">
        <v>3.6073240000000002</v>
      </c>
      <c r="M745" t="s">
        <v>4</v>
      </c>
      <c r="N745">
        <v>18.184719999999999</v>
      </c>
      <c r="O745">
        <v>5.3919000000000002E-2</v>
      </c>
      <c r="P745" t="s">
        <v>5</v>
      </c>
      <c r="Q745">
        <v>0</v>
      </c>
      <c r="R745">
        <v>0</v>
      </c>
      <c r="S745" t="s">
        <v>6</v>
      </c>
      <c r="T745">
        <v>13.904992</v>
      </c>
      <c r="U745">
        <v>6.0169999999999998E-3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2.4130000000000002E-3</v>
      </c>
      <c r="AD745">
        <v>5.0000000000000004E-6</v>
      </c>
      <c r="AE745" t="s">
        <v>10</v>
      </c>
      <c r="AF745">
        <v>0</v>
      </c>
      <c r="AG745">
        <v>0</v>
      </c>
      <c r="AH745" t="s">
        <v>11</v>
      </c>
      <c r="AI745">
        <v>0.99510100000000001</v>
      </c>
      <c r="AJ745">
        <v>0</v>
      </c>
      <c r="AK745" t="s">
        <v>12</v>
      </c>
      <c r="AL745">
        <v>0</v>
      </c>
      <c r="AM745">
        <v>0</v>
      </c>
    </row>
    <row r="746" spans="1:39" x14ac:dyDescent="0.25">
      <c r="A746" t="s">
        <v>152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491.95565599999998</v>
      </c>
      <c r="I746">
        <v>4.2449310000000002</v>
      </c>
      <c r="J746" t="s">
        <v>3</v>
      </c>
      <c r="K746">
        <v>491.51485600000001</v>
      </c>
      <c r="L746">
        <v>4.2111479999999997</v>
      </c>
      <c r="M746" t="s">
        <v>4</v>
      </c>
      <c r="N746">
        <v>22.695076</v>
      </c>
      <c r="O746">
        <v>7.3561000000000001E-2</v>
      </c>
      <c r="P746" t="s">
        <v>5</v>
      </c>
      <c r="Q746">
        <v>0</v>
      </c>
      <c r="R746">
        <v>0</v>
      </c>
      <c r="S746" t="s">
        <v>6</v>
      </c>
      <c r="T746">
        <v>17.38194</v>
      </c>
      <c r="U746">
        <v>6.6689999999999996E-3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1.7780000000000001E-3</v>
      </c>
      <c r="AD746">
        <v>9.9999999999999995E-7</v>
      </c>
      <c r="AE746" t="s">
        <v>10</v>
      </c>
      <c r="AF746">
        <v>0</v>
      </c>
      <c r="AG746">
        <v>0</v>
      </c>
      <c r="AH746" t="s">
        <v>11</v>
      </c>
      <c r="AI746">
        <v>0.99510900000000002</v>
      </c>
      <c r="AJ746">
        <v>0</v>
      </c>
      <c r="AK746" t="s">
        <v>12</v>
      </c>
      <c r="AL746">
        <v>0</v>
      </c>
      <c r="AM746">
        <v>0</v>
      </c>
    </row>
    <row r="747" spans="1:39" x14ac:dyDescent="0.25">
      <c r="A747" t="s">
        <v>152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590.40893400000004</v>
      </c>
      <c r="I747">
        <v>5.3271860000000002</v>
      </c>
      <c r="J747" t="s">
        <v>3</v>
      </c>
      <c r="K747">
        <v>589.87923000000001</v>
      </c>
      <c r="L747">
        <v>5.2844639999999998</v>
      </c>
      <c r="M747" t="s">
        <v>4</v>
      </c>
      <c r="N747">
        <v>27.240891999999999</v>
      </c>
      <c r="O747">
        <v>8.9917999999999998E-2</v>
      </c>
      <c r="P747" t="s">
        <v>5</v>
      </c>
      <c r="Q747">
        <v>0</v>
      </c>
      <c r="R747">
        <v>0</v>
      </c>
      <c r="S747" t="s">
        <v>6</v>
      </c>
      <c r="T747">
        <v>20.862449999999999</v>
      </c>
      <c r="U747">
        <v>8.3459999999999993E-3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1.67E-3</v>
      </c>
      <c r="AD747">
        <v>9.9999999999999995E-7</v>
      </c>
      <c r="AE747" t="s">
        <v>10</v>
      </c>
      <c r="AF747">
        <v>0</v>
      </c>
      <c r="AG747">
        <v>0</v>
      </c>
      <c r="AH747" t="s">
        <v>11</v>
      </c>
      <c r="AI747">
        <v>0.99510900000000002</v>
      </c>
      <c r="AJ747">
        <v>0</v>
      </c>
      <c r="AK747" t="s">
        <v>12</v>
      </c>
      <c r="AL747">
        <v>0</v>
      </c>
      <c r="AM747">
        <v>0</v>
      </c>
    </row>
    <row r="748" spans="1:39" x14ac:dyDescent="0.25">
      <c r="A748" t="s">
        <v>152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689.00656800000002</v>
      </c>
      <c r="I748">
        <v>8.1292200000000001</v>
      </c>
      <c r="J748" t="s">
        <v>3</v>
      </c>
      <c r="K748">
        <v>688.38861399999996</v>
      </c>
      <c r="L748">
        <v>8.0559899999999995</v>
      </c>
      <c r="M748" t="s">
        <v>4</v>
      </c>
      <c r="N748">
        <v>31.788855999999999</v>
      </c>
      <c r="O748">
        <v>0.168932</v>
      </c>
      <c r="P748" t="s">
        <v>5</v>
      </c>
      <c r="Q748">
        <v>0</v>
      </c>
      <c r="R748">
        <v>0</v>
      </c>
      <c r="S748" t="s">
        <v>6</v>
      </c>
      <c r="T748">
        <v>24.353002</v>
      </c>
      <c r="U748">
        <v>1.0741000000000001E-2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1.64E-3</v>
      </c>
      <c r="AD748">
        <v>9.9999999999999995E-7</v>
      </c>
      <c r="AE748" t="s">
        <v>10</v>
      </c>
      <c r="AF748">
        <v>0</v>
      </c>
      <c r="AG748">
        <v>0</v>
      </c>
      <c r="AH748" t="s">
        <v>11</v>
      </c>
      <c r="AI748">
        <v>0.995112</v>
      </c>
      <c r="AJ748">
        <v>0</v>
      </c>
      <c r="AK748" t="s">
        <v>12</v>
      </c>
      <c r="AL748">
        <v>0</v>
      </c>
      <c r="AM748">
        <v>0</v>
      </c>
    </row>
    <row r="749" spans="1:39" x14ac:dyDescent="0.25">
      <c r="A749" t="s">
        <v>152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787.48160600000006</v>
      </c>
      <c r="I749">
        <v>11.865900999999999</v>
      </c>
      <c r="J749" t="s">
        <v>3</v>
      </c>
      <c r="K749">
        <v>786.77530400000001</v>
      </c>
      <c r="L749">
        <v>11.754536999999999</v>
      </c>
      <c r="M749" t="s">
        <v>4</v>
      </c>
      <c r="N749">
        <v>36.341568000000002</v>
      </c>
      <c r="O749">
        <v>0.24224300000000001</v>
      </c>
      <c r="P749" t="s">
        <v>5</v>
      </c>
      <c r="Q749">
        <v>0</v>
      </c>
      <c r="R749">
        <v>0</v>
      </c>
      <c r="S749" t="s">
        <v>6</v>
      </c>
      <c r="T749">
        <v>27.834154000000002</v>
      </c>
      <c r="U749">
        <v>1.4118E-2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1.557E-3</v>
      </c>
      <c r="AD749">
        <v>9.9999999999999995E-7</v>
      </c>
      <c r="AE749" t="s">
        <v>10</v>
      </c>
      <c r="AF749">
        <v>0</v>
      </c>
      <c r="AG749">
        <v>0</v>
      </c>
      <c r="AH749" t="s">
        <v>11</v>
      </c>
      <c r="AI749">
        <v>0.99511400000000005</v>
      </c>
      <c r="AJ749">
        <v>0</v>
      </c>
      <c r="AK749" t="s">
        <v>12</v>
      </c>
      <c r="AL749">
        <v>0</v>
      </c>
      <c r="AM749">
        <v>0</v>
      </c>
    </row>
    <row r="750" spans="1:39" x14ac:dyDescent="0.25">
      <c r="A750" t="s">
        <v>152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886.18133999999998</v>
      </c>
      <c r="I750">
        <v>16.682704000000001</v>
      </c>
      <c r="J750" t="s">
        <v>3</v>
      </c>
      <c r="K750">
        <v>885.38661400000001</v>
      </c>
      <c r="L750">
        <v>16.520918999999999</v>
      </c>
      <c r="M750" t="s">
        <v>4</v>
      </c>
      <c r="N750">
        <v>40.893957999999998</v>
      </c>
      <c r="O750">
        <v>0.38041799999999998</v>
      </c>
      <c r="P750" t="s">
        <v>5</v>
      </c>
      <c r="Q750">
        <v>0</v>
      </c>
      <c r="R750">
        <v>0</v>
      </c>
      <c r="S750" t="s">
        <v>6</v>
      </c>
      <c r="T750">
        <v>31.322098</v>
      </c>
      <c r="U750">
        <v>1.7770999999999999E-2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1.5460000000000001E-3</v>
      </c>
      <c r="AD750">
        <v>0</v>
      </c>
      <c r="AE750" t="s">
        <v>10</v>
      </c>
      <c r="AF750">
        <v>0</v>
      </c>
      <c r="AG750">
        <v>0</v>
      </c>
      <c r="AH750" t="s">
        <v>11</v>
      </c>
      <c r="AI750">
        <v>0.99511400000000005</v>
      </c>
      <c r="AJ750">
        <v>0</v>
      </c>
      <c r="AK750" t="s">
        <v>12</v>
      </c>
      <c r="AL750">
        <v>0</v>
      </c>
      <c r="AM750">
        <v>0</v>
      </c>
    </row>
    <row r="751" spans="1:39" x14ac:dyDescent="0.25">
      <c r="A751" t="s">
        <v>152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984.662556</v>
      </c>
      <c r="I751">
        <v>21.829184999999999</v>
      </c>
      <c r="J751" t="s">
        <v>3</v>
      </c>
      <c r="K751">
        <v>983.78052400000001</v>
      </c>
      <c r="L751">
        <v>21.604851</v>
      </c>
      <c r="M751" t="s">
        <v>4</v>
      </c>
      <c r="N751">
        <v>45.443226000000003</v>
      </c>
      <c r="O751">
        <v>0.54856099999999997</v>
      </c>
      <c r="P751" t="s">
        <v>5</v>
      </c>
      <c r="Q751">
        <v>0</v>
      </c>
      <c r="R751">
        <v>0</v>
      </c>
      <c r="S751" t="s">
        <v>6</v>
      </c>
      <c r="T751">
        <v>34.806007999999999</v>
      </c>
      <c r="U751">
        <v>1.9688000000000001E-2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1.4649999999999999E-3</v>
      </c>
      <c r="AD751">
        <v>0</v>
      </c>
      <c r="AE751" t="s">
        <v>10</v>
      </c>
      <c r="AF751">
        <v>0</v>
      </c>
      <c r="AG751">
        <v>0</v>
      </c>
      <c r="AH751" t="s">
        <v>11</v>
      </c>
      <c r="AI751">
        <v>0.99511400000000005</v>
      </c>
      <c r="AJ751">
        <v>0</v>
      </c>
      <c r="AK751" t="s">
        <v>12</v>
      </c>
      <c r="AL751">
        <v>0</v>
      </c>
      <c r="AM751">
        <v>0</v>
      </c>
    </row>
    <row r="752" spans="1:39" x14ac:dyDescent="0.25">
      <c r="A752" t="s">
        <v>152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1083.1763100000001</v>
      </c>
      <c r="I752">
        <v>29.501245000000001</v>
      </c>
      <c r="J752" t="s">
        <v>3</v>
      </c>
      <c r="K752">
        <v>1082.2070859999999</v>
      </c>
      <c r="L752">
        <v>29.198623000000001</v>
      </c>
      <c r="M752" t="s">
        <v>4</v>
      </c>
      <c r="N752">
        <v>49.990028000000002</v>
      </c>
      <c r="O752">
        <v>0.77339999999999998</v>
      </c>
      <c r="P752" t="s">
        <v>5</v>
      </c>
      <c r="Q752">
        <v>0</v>
      </c>
      <c r="R752">
        <v>0</v>
      </c>
      <c r="S752" t="s">
        <v>6</v>
      </c>
      <c r="T752">
        <v>38.289859999999997</v>
      </c>
      <c r="U752">
        <v>2.3628E-2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1.431E-3</v>
      </c>
      <c r="AD752">
        <v>0</v>
      </c>
      <c r="AE752" t="s">
        <v>10</v>
      </c>
      <c r="AF752">
        <v>0</v>
      </c>
      <c r="AG752">
        <v>0</v>
      </c>
      <c r="AH752" t="s">
        <v>11</v>
      </c>
      <c r="AI752">
        <v>0.99511499999999997</v>
      </c>
      <c r="AJ752">
        <v>0</v>
      </c>
      <c r="AK752" t="s">
        <v>12</v>
      </c>
      <c r="AL752">
        <v>0</v>
      </c>
      <c r="AM752">
        <v>0</v>
      </c>
    </row>
    <row r="753" spans="1:39" x14ac:dyDescent="0.25">
      <c r="A753" t="s">
        <v>152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1181.484874</v>
      </c>
      <c r="I753">
        <v>37.293062999999997</v>
      </c>
      <c r="J753" t="s">
        <v>3</v>
      </c>
      <c r="K753">
        <v>1180.4263659999999</v>
      </c>
      <c r="L753">
        <v>36.892619000000003</v>
      </c>
      <c r="M753" t="s">
        <v>4</v>
      </c>
      <c r="N753">
        <v>54.537896000000003</v>
      </c>
      <c r="O753">
        <v>0.94825599999999999</v>
      </c>
      <c r="P753" t="s">
        <v>5</v>
      </c>
      <c r="Q753">
        <v>0</v>
      </c>
      <c r="R753">
        <v>0</v>
      </c>
      <c r="S753" t="s">
        <v>6</v>
      </c>
      <c r="T753">
        <v>41.764284000000004</v>
      </c>
      <c r="U753">
        <v>2.9005E-2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1.4120000000000001E-3</v>
      </c>
      <c r="AD753">
        <v>0</v>
      </c>
      <c r="AE753" t="s">
        <v>10</v>
      </c>
      <c r="AF753">
        <v>0</v>
      </c>
      <c r="AG753">
        <v>0</v>
      </c>
      <c r="AH753" t="s">
        <v>11</v>
      </c>
      <c r="AI753">
        <v>0.99511499999999997</v>
      </c>
      <c r="AJ753">
        <v>0</v>
      </c>
      <c r="AK753" t="s">
        <v>12</v>
      </c>
      <c r="AL753">
        <v>0</v>
      </c>
      <c r="AM753">
        <v>0</v>
      </c>
    </row>
    <row r="754" spans="1:39" x14ac:dyDescent="0.25">
      <c r="A754" t="s">
        <v>152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1279.9897679999999</v>
      </c>
      <c r="I754">
        <v>44.506089000000003</v>
      </c>
      <c r="J754" t="s">
        <v>3</v>
      </c>
      <c r="K754">
        <v>1278.8411639999999</v>
      </c>
      <c r="L754">
        <v>44.011460999999997</v>
      </c>
      <c r="M754" t="s">
        <v>4</v>
      </c>
      <c r="N754">
        <v>59.109499999999997</v>
      </c>
      <c r="O754">
        <v>1.1865790000000001</v>
      </c>
      <c r="P754" t="s">
        <v>5</v>
      </c>
      <c r="Q754">
        <v>0</v>
      </c>
      <c r="R754">
        <v>0</v>
      </c>
      <c r="S754" t="s">
        <v>6</v>
      </c>
      <c r="T754">
        <v>45.240811999999998</v>
      </c>
      <c r="U754">
        <v>3.0383E-2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1.3179999999999999E-3</v>
      </c>
      <c r="AD754">
        <v>0</v>
      </c>
      <c r="AE754" t="s">
        <v>10</v>
      </c>
      <c r="AF754">
        <v>0</v>
      </c>
      <c r="AG754">
        <v>0</v>
      </c>
      <c r="AH754" t="s">
        <v>11</v>
      </c>
      <c r="AI754">
        <v>0.99511499999999997</v>
      </c>
      <c r="AJ754">
        <v>0</v>
      </c>
      <c r="AK754" t="s">
        <v>12</v>
      </c>
      <c r="AL754">
        <v>0</v>
      </c>
      <c r="AM754">
        <v>0</v>
      </c>
    </row>
    <row r="755" spans="1:39" x14ac:dyDescent="0.25">
      <c r="A755" t="s">
        <v>152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1378.489384</v>
      </c>
      <c r="I755">
        <v>50.303029000000002</v>
      </c>
      <c r="J755" t="s">
        <v>3</v>
      </c>
      <c r="K755">
        <v>1377.252334</v>
      </c>
      <c r="L755">
        <v>49.713653000000001</v>
      </c>
      <c r="M755" t="s">
        <v>4</v>
      </c>
      <c r="N755">
        <v>63.658875999999999</v>
      </c>
      <c r="O755">
        <v>1.387294</v>
      </c>
      <c r="P755" t="s">
        <v>5</v>
      </c>
      <c r="Q755">
        <v>0</v>
      </c>
      <c r="R755">
        <v>0</v>
      </c>
      <c r="S755" t="s">
        <v>6</v>
      </c>
      <c r="T755">
        <v>48.722360000000002</v>
      </c>
      <c r="U755">
        <v>3.3604000000000002E-2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1.302E-3</v>
      </c>
      <c r="AD755">
        <v>0</v>
      </c>
      <c r="AE755" t="s">
        <v>10</v>
      </c>
      <c r="AF755">
        <v>0</v>
      </c>
      <c r="AG755">
        <v>0</v>
      </c>
      <c r="AH755" t="s">
        <v>11</v>
      </c>
      <c r="AI755">
        <v>0.99511499999999997</v>
      </c>
      <c r="AJ755">
        <v>0</v>
      </c>
      <c r="AK755" t="s">
        <v>12</v>
      </c>
      <c r="AL755">
        <v>0</v>
      </c>
      <c r="AM755">
        <v>0</v>
      </c>
    </row>
    <row r="756" spans="1:39" x14ac:dyDescent="0.25">
      <c r="A756" t="s">
        <v>152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1477.094754</v>
      </c>
      <c r="I756">
        <v>61.140203999999997</v>
      </c>
      <c r="J756" t="s">
        <v>3</v>
      </c>
      <c r="K756">
        <v>1475.76767</v>
      </c>
      <c r="L756">
        <v>60.386797000000001</v>
      </c>
      <c r="M756" t="s">
        <v>4</v>
      </c>
      <c r="N756">
        <v>68.233714000000006</v>
      </c>
      <c r="O756">
        <v>1.816424</v>
      </c>
      <c r="P756" t="s">
        <v>5</v>
      </c>
      <c r="Q756">
        <v>0</v>
      </c>
      <c r="R756">
        <v>0</v>
      </c>
      <c r="S756" t="s">
        <v>6</v>
      </c>
      <c r="T756">
        <v>52.204982000000001</v>
      </c>
      <c r="U756">
        <v>3.6956000000000003E-2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1.3010000000000001E-3</v>
      </c>
      <c r="AD756">
        <v>0</v>
      </c>
      <c r="AE756" t="s">
        <v>10</v>
      </c>
      <c r="AF756">
        <v>0</v>
      </c>
      <c r="AG756">
        <v>0</v>
      </c>
      <c r="AH756" t="s">
        <v>11</v>
      </c>
      <c r="AI756">
        <v>0.99511499999999997</v>
      </c>
      <c r="AJ756">
        <v>0</v>
      </c>
      <c r="AK756" t="s">
        <v>12</v>
      </c>
      <c r="AL756">
        <v>0</v>
      </c>
      <c r="AM756">
        <v>0</v>
      </c>
    </row>
    <row r="757" spans="1:39" x14ac:dyDescent="0.25">
      <c r="A757" t="s">
        <v>152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1575.78242</v>
      </c>
      <c r="I757">
        <v>77.956112000000005</v>
      </c>
      <c r="J757" t="s">
        <v>3</v>
      </c>
      <c r="K757">
        <v>1574.3663220000001</v>
      </c>
      <c r="L757">
        <v>77.020600999999999</v>
      </c>
      <c r="M757" t="s">
        <v>4</v>
      </c>
      <c r="N757">
        <v>72.799511999999993</v>
      </c>
      <c r="O757">
        <v>2.1995879999999999</v>
      </c>
      <c r="P757" t="s">
        <v>5</v>
      </c>
      <c r="Q757">
        <v>0</v>
      </c>
      <c r="R757">
        <v>0</v>
      </c>
      <c r="S757" t="s">
        <v>6</v>
      </c>
      <c r="T757">
        <v>55.692439999999998</v>
      </c>
      <c r="U757">
        <v>4.8709000000000002E-2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1.2999999999999999E-3</v>
      </c>
      <c r="AD757">
        <v>0</v>
      </c>
      <c r="AE757" t="s">
        <v>10</v>
      </c>
      <c r="AF757">
        <v>0</v>
      </c>
      <c r="AG757">
        <v>0</v>
      </c>
      <c r="AH757" t="s">
        <v>11</v>
      </c>
      <c r="AI757">
        <v>0.99511499999999997</v>
      </c>
      <c r="AJ757">
        <v>0</v>
      </c>
      <c r="AK757" t="s">
        <v>12</v>
      </c>
      <c r="AL757">
        <v>0</v>
      </c>
      <c r="AM757">
        <v>0</v>
      </c>
    </row>
    <row r="758" spans="1:39" x14ac:dyDescent="0.25">
      <c r="A758" t="s">
        <v>152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1674.4213299999999</v>
      </c>
      <c r="I758">
        <v>93.064667999999998</v>
      </c>
      <c r="J758" t="s">
        <v>3</v>
      </c>
      <c r="K758">
        <v>1672.916346</v>
      </c>
      <c r="L758">
        <v>91.956249999999997</v>
      </c>
      <c r="M758" t="s">
        <v>4</v>
      </c>
      <c r="N758">
        <v>77.358335999999994</v>
      </c>
      <c r="O758">
        <v>2.6012599999999999</v>
      </c>
      <c r="P758" t="s">
        <v>5</v>
      </c>
      <c r="Q758">
        <v>0</v>
      </c>
      <c r="R758">
        <v>0</v>
      </c>
      <c r="S758" t="s">
        <v>6</v>
      </c>
      <c r="T758">
        <v>59.176130000000001</v>
      </c>
      <c r="U758">
        <v>5.5843999999999998E-2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1.2719999999999999E-3</v>
      </c>
      <c r="AD758">
        <v>0</v>
      </c>
      <c r="AE758" t="s">
        <v>10</v>
      </c>
      <c r="AF758">
        <v>0</v>
      </c>
      <c r="AG758">
        <v>0</v>
      </c>
      <c r="AH758" t="s">
        <v>11</v>
      </c>
      <c r="AI758">
        <v>0.99511499999999997</v>
      </c>
      <c r="AJ758">
        <v>0</v>
      </c>
      <c r="AK758" t="s">
        <v>12</v>
      </c>
      <c r="AL758">
        <v>0</v>
      </c>
      <c r="AM758">
        <v>0</v>
      </c>
    </row>
    <row r="759" spans="1:39" x14ac:dyDescent="0.25">
      <c r="A759" t="s">
        <v>152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1772.9947979999999</v>
      </c>
      <c r="I759">
        <v>109.06382000000001</v>
      </c>
      <c r="J759" t="s">
        <v>3</v>
      </c>
      <c r="K759">
        <v>1771.4010479999999</v>
      </c>
      <c r="L759">
        <v>107.742886</v>
      </c>
      <c r="M759" t="s">
        <v>4</v>
      </c>
      <c r="N759">
        <v>81.923299999999998</v>
      </c>
      <c r="O759">
        <v>3.0295100000000001</v>
      </c>
      <c r="P759" t="s">
        <v>5</v>
      </c>
      <c r="Q759">
        <v>0</v>
      </c>
      <c r="R759">
        <v>0</v>
      </c>
      <c r="S759" t="s">
        <v>6</v>
      </c>
      <c r="T759">
        <v>62.657739999999997</v>
      </c>
      <c r="U759">
        <v>6.0691000000000002E-2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1.2689999999999999E-3</v>
      </c>
      <c r="AD759">
        <v>0</v>
      </c>
      <c r="AE759" t="s">
        <v>10</v>
      </c>
      <c r="AF759">
        <v>0</v>
      </c>
      <c r="AG759">
        <v>0</v>
      </c>
      <c r="AH759" t="s">
        <v>11</v>
      </c>
      <c r="AI759">
        <v>0.99511499999999997</v>
      </c>
      <c r="AJ759">
        <v>0</v>
      </c>
      <c r="AK759" t="s">
        <v>12</v>
      </c>
      <c r="AL759">
        <v>0</v>
      </c>
      <c r="AM759">
        <v>0</v>
      </c>
    </row>
    <row r="760" spans="1:39" x14ac:dyDescent="0.25">
      <c r="A760" t="s">
        <v>152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1871.5576160000001</v>
      </c>
      <c r="I760">
        <v>112.583845</v>
      </c>
      <c r="J760" t="s">
        <v>3</v>
      </c>
      <c r="K760">
        <v>1869.8748459999999</v>
      </c>
      <c r="L760">
        <v>111.208585</v>
      </c>
      <c r="M760" t="s">
        <v>4</v>
      </c>
      <c r="N760">
        <v>86.487393999999995</v>
      </c>
      <c r="O760">
        <v>3.1555490000000002</v>
      </c>
      <c r="P760" t="s">
        <v>5</v>
      </c>
      <c r="Q760">
        <v>0</v>
      </c>
      <c r="R760">
        <v>0</v>
      </c>
      <c r="S760" t="s">
        <v>6</v>
      </c>
      <c r="T760">
        <v>66.139874000000006</v>
      </c>
      <c r="U760">
        <v>5.9452999999999999E-2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1.2689999999999999E-3</v>
      </c>
      <c r="AD760">
        <v>0</v>
      </c>
      <c r="AE760" t="s">
        <v>10</v>
      </c>
      <c r="AF760">
        <v>0</v>
      </c>
      <c r="AG760">
        <v>0</v>
      </c>
      <c r="AH760" t="s">
        <v>11</v>
      </c>
      <c r="AI760">
        <v>0.99511499999999997</v>
      </c>
      <c r="AJ760">
        <v>0</v>
      </c>
      <c r="AK760" t="s">
        <v>12</v>
      </c>
      <c r="AL760">
        <v>0</v>
      </c>
      <c r="AM760">
        <v>0</v>
      </c>
    </row>
    <row r="761" spans="1:39" x14ac:dyDescent="0.25">
      <c r="A761" t="s">
        <v>152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1970.1003740000001</v>
      </c>
      <c r="I761">
        <v>122.43602199999999</v>
      </c>
      <c r="J761" t="s">
        <v>3</v>
      </c>
      <c r="K761">
        <v>1968.3274879999999</v>
      </c>
      <c r="L761">
        <v>120.894926</v>
      </c>
      <c r="M761" t="s">
        <v>4</v>
      </c>
      <c r="N761">
        <v>91.055931999999999</v>
      </c>
      <c r="O761">
        <v>3.461919</v>
      </c>
      <c r="P761" t="s">
        <v>5</v>
      </c>
      <c r="Q761">
        <v>0</v>
      </c>
      <c r="R761">
        <v>0</v>
      </c>
      <c r="S761" t="s">
        <v>6</v>
      </c>
      <c r="T761">
        <v>69.620024000000001</v>
      </c>
      <c r="U761">
        <v>6.0658999999999998E-2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1.2689999999999999E-3</v>
      </c>
      <c r="AD761">
        <v>0</v>
      </c>
      <c r="AE761" t="s">
        <v>10</v>
      </c>
      <c r="AF761">
        <v>0</v>
      </c>
      <c r="AG761">
        <v>0</v>
      </c>
      <c r="AH761" t="s">
        <v>11</v>
      </c>
      <c r="AI761">
        <v>0.99511499999999997</v>
      </c>
      <c r="AJ761">
        <v>0</v>
      </c>
      <c r="AK761" t="s">
        <v>12</v>
      </c>
      <c r="AL761">
        <v>0</v>
      </c>
      <c r="AM761">
        <v>0</v>
      </c>
    </row>
    <row r="762" spans="1:39" x14ac:dyDescent="0.25">
      <c r="A762" t="s">
        <v>153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21.832525</v>
      </c>
      <c r="I762">
        <v>4.9308880000000004</v>
      </c>
      <c r="J762" t="s">
        <v>3</v>
      </c>
      <c r="K762">
        <v>21.615690000000001</v>
      </c>
      <c r="L762">
        <v>4.2665220000000001</v>
      </c>
      <c r="M762" t="s">
        <v>4</v>
      </c>
      <c r="N762">
        <v>4.6973279999999997</v>
      </c>
      <c r="O762">
        <v>3.9198999999999998E-2</v>
      </c>
      <c r="P762" t="s">
        <v>5</v>
      </c>
      <c r="Q762">
        <v>0.20879</v>
      </c>
      <c r="R762">
        <v>2.0504999999999999E-2</v>
      </c>
      <c r="S762" t="s">
        <v>6</v>
      </c>
      <c r="T762">
        <v>14.370742</v>
      </c>
      <c r="U762">
        <v>0.55162900000000004</v>
      </c>
      <c r="V762" t="s">
        <v>7</v>
      </c>
      <c r="W762">
        <v>0.27784399999999998</v>
      </c>
      <c r="X762">
        <v>5.8120000000000003E-3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5.5459999999999997E-3</v>
      </c>
      <c r="AG762">
        <v>1.5E-5</v>
      </c>
      <c r="AH762" t="s">
        <v>11</v>
      </c>
      <c r="AI762">
        <v>0.99483200000000005</v>
      </c>
      <c r="AJ762">
        <v>0</v>
      </c>
      <c r="AK762" t="s">
        <v>12</v>
      </c>
      <c r="AL762">
        <v>-296487168</v>
      </c>
      <c r="AM762">
        <v>0</v>
      </c>
    </row>
    <row r="763" spans="1:39" x14ac:dyDescent="0.25">
      <c r="A763" t="s">
        <v>153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43.120665000000002</v>
      </c>
      <c r="I763">
        <v>7.3931630000000004</v>
      </c>
      <c r="J763" t="s">
        <v>3</v>
      </c>
      <c r="K763">
        <v>42.723247999999998</v>
      </c>
      <c r="L763">
        <v>6.0405309999999997</v>
      </c>
      <c r="M763" t="s">
        <v>4</v>
      </c>
      <c r="N763">
        <v>9.3617779999999993</v>
      </c>
      <c r="O763">
        <v>9.8200999999999997E-2</v>
      </c>
      <c r="P763" t="s">
        <v>5</v>
      </c>
      <c r="Q763">
        <v>0.40745799999999999</v>
      </c>
      <c r="R763">
        <v>6.6263000000000002E-2</v>
      </c>
      <c r="S763" t="s">
        <v>6</v>
      </c>
      <c r="T763">
        <v>28.548998999999998</v>
      </c>
      <c r="U763">
        <v>0.61302000000000001</v>
      </c>
      <c r="V763" t="s">
        <v>7</v>
      </c>
      <c r="W763">
        <v>0.53317199999999998</v>
      </c>
      <c r="X763">
        <v>1.9658999999999999E-2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3.8649999999999999E-3</v>
      </c>
      <c r="AG763">
        <v>1.1E-5</v>
      </c>
      <c r="AH763" t="s">
        <v>11</v>
      </c>
      <c r="AI763">
        <v>0.99501899999999999</v>
      </c>
      <c r="AJ763">
        <v>0</v>
      </c>
      <c r="AK763" t="s">
        <v>12</v>
      </c>
      <c r="AL763">
        <v>-296487168</v>
      </c>
      <c r="AM763">
        <v>0</v>
      </c>
    </row>
    <row r="764" spans="1:39" x14ac:dyDescent="0.25">
      <c r="A764" t="s">
        <v>153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64.474149999999995</v>
      </c>
      <c r="I764">
        <v>10.753078</v>
      </c>
      <c r="J764" t="s">
        <v>3</v>
      </c>
      <c r="K764">
        <v>63.886865999999998</v>
      </c>
      <c r="L764">
        <v>8.431146</v>
      </c>
      <c r="M764" t="s">
        <v>4</v>
      </c>
      <c r="N764">
        <v>14.02955</v>
      </c>
      <c r="O764">
        <v>0.15545600000000001</v>
      </c>
      <c r="P764" t="s">
        <v>5</v>
      </c>
      <c r="Q764">
        <v>0.61613600000000002</v>
      </c>
      <c r="R764">
        <v>0.14077500000000001</v>
      </c>
      <c r="S764" t="s">
        <v>6</v>
      </c>
      <c r="T764">
        <v>42.732554999999998</v>
      </c>
      <c r="U764">
        <v>0.67218199999999995</v>
      </c>
      <c r="V764" t="s">
        <v>7</v>
      </c>
      <c r="W764">
        <v>0.78709600000000002</v>
      </c>
      <c r="X764">
        <v>4.2547000000000001E-2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2.513E-3</v>
      </c>
      <c r="AG764">
        <v>5.0000000000000004E-6</v>
      </c>
      <c r="AH764" t="s">
        <v>11</v>
      </c>
      <c r="AI764">
        <v>0.99508200000000002</v>
      </c>
      <c r="AJ764">
        <v>0</v>
      </c>
      <c r="AK764" t="s">
        <v>12</v>
      </c>
      <c r="AL764">
        <v>-296487168</v>
      </c>
      <c r="AM764">
        <v>0</v>
      </c>
    </row>
    <row r="765" spans="1:39" x14ac:dyDescent="0.25">
      <c r="A765" t="s">
        <v>153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85.597414000000001</v>
      </c>
      <c r="I765">
        <v>14.66708</v>
      </c>
      <c r="J765" t="s">
        <v>3</v>
      </c>
      <c r="K765">
        <v>84.850751000000002</v>
      </c>
      <c r="L765">
        <v>11.252996</v>
      </c>
      <c r="M765" t="s">
        <v>4</v>
      </c>
      <c r="N765">
        <v>18.654971</v>
      </c>
      <c r="O765">
        <v>0.26766099999999998</v>
      </c>
      <c r="P765" t="s">
        <v>5</v>
      </c>
      <c r="Q765">
        <v>0.79705400000000004</v>
      </c>
      <c r="R765">
        <v>0.22947600000000001</v>
      </c>
      <c r="S765" t="s">
        <v>6</v>
      </c>
      <c r="T765">
        <v>56.869134000000003</v>
      </c>
      <c r="U765">
        <v>0.72241699999999998</v>
      </c>
      <c r="V765" t="s">
        <v>7</v>
      </c>
      <c r="W765">
        <v>1.020966</v>
      </c>
      <c r="X765">
        <v>7.5735999999999998E-2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2.3080000000000002E-3</v>
      </c>
      <c r="AG765">
        <v>3.9999999999999998E-6</v>
      </c>
      <c r="AH765" t="s">
        <v>11</v>
      </c>
      <c r="AI765">
        <v>0.99509999999999998</v>
      </c>
      <c r="AJ765">
        <v>0</v>
      </c>
      <c r="AK765" t="s">
        <v>12</v>
      </c>
      <c r="AL765">
        <v>-296487168</v>
      </c>
      <c r="AM765">
        <v>0</v>
      </c>
    </row>
    <row r="766" spans="1:39" x14ac:dyDescent="0.25">
      <c r="A766" t="s">
        <v>153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106.63538200000001</v>
      </c>
      <c r="I766">
        <v>17.822745000000001</v>
      </c>
      <c r="J766" t="s">
        <v>3</v>
      </c>
      <c r="K766">
        <v>105.74883699999999</v>
      </c>
      <c r="L766">
        <v>13.483129999999999</v>
      </c>
      <c r="M766" t="s">
        <v>4</v>
      </c>
      <c r="N766">
        <v>23.290212</v>
      </c>
      <c r="O766">
        <v>0.34701799999999999</v>
      </c>
      <c r="P766" t="s">
        <v>5</v>
      </c>
      <c r="Q766">
        <v>0.95960400000000001</v>
      </c>
      <c r="R766">
        <v>0.30141299999999999</v>
      </c>
      <c r="S766" t="s">
        <v>6</v>
      </c>
      <c r="T766">
        <v>71.003136999999995</v>
      </c>
      <c r="U766">
        <v>0.76632199999999995</v>
      </c>
      <c r="V766" t="s">
        <v>7</v>
      </c>
      <c r="W766">
        <v>1.254964</v>
      </c>
      <c r="X766">
        <v>0.110597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1.802E-3</v>
      </c>
      <c r="AG766">
        <v>9.9999999999999995E-7</v>
      </c>
      <c r="AH766" t="s">
        <v>11</v>
      </c>
      <c r="AI766">
        <v>0.99510299999999996</v>
      </c>
      <c r="AJ766">
        <v>0</v>
      </c>
      <c r="AK766" t="s">
        <v>12</v>
      </c>
      <c r="AL766">
        <v>-296487168</v>
      </c>
      <c r="AM766">
        <v>0</v>
      </c>
    </row>
    <row r="767" spans="1:39" x14ac:dyDescent="0.25">
      <c r="A767" t="s">
        <v>153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127.67376</v>
      </c>
      <c r="I767">
        <v>21.409706</v>
      </c>
      <c r="J767" t="s">
        <v>3</v>
      </c>
      <c r="K767">
        <v>126.64818</v>
      </c>
      <c r="L767">
        <v>16.093142</v>
      </c>
      <c r="M767" t="s">
        <v>4</v>
      </c>
      <c r="N767">
        <v>27.933271000000001</v>
      </c>
      <c r="O767">
        <v>0.52522599999999997</v>
      </c>
      <c r="P767" t="s">
        <v>5</v>
      </c>
      <c r="Q767">
        <v>1.1191420000000001</v>
      </c>
      <c r="R767">
        <v>0.37433100000000002</v>
      </c>
      <c r="S767" t="s">
        <v>6</v>
      </c>
      <c r="T767">
        <v>85.146495999999999</v>
      </c>
      <c r="U767">
        <v>0.84071499999999999</v>
      </c>
      <c r="V767" t="s">
        <v>7</v>
      </c>
      <c r="W767">
        <v>1.4926900000000001</v>
      </c>
      <c r="X767">
        <v>0.15084700000000001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1.6869999999999999E-3</v>
      </c>
      <c r="AG767">
        <v>9.9999999999999995E-7</v>
      </c>
      <c r="AH767" t="s">
        <v>11</v>
      </c>
      <c r="AI767">
        <v>0.99510799999999999</v>
      </c>
      <c r="AJ767">
        <v>0</v>
      </c>
      <c r="AK767" t="s">
        <v>12</v>
      </c>
      <c r="AL767">
        <v>-296487168</v>
      </c>
      <c r="AM767">
        <v>0</v>
      </c>
    </row>
    <row r="768" spans="1:39" x14ac:dyDescent="0.25">
      <c r="A768" t="s">
        <v>153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148.76073</v>
      </c>
      <c r="I768">
        <v>25.063545000000001</v>
      </c>
      <c r="J768" t="s">
        <v>3</v>
      </c>
      <c r="K768">
        <v>147.58082300000001</v>
      </c>
      <c r="L768">
        <v>18.692224</v>
      </c>
      <c r="M768" t="s">
        <v>4</v>
      </c>
      <c r="N768">
        <v>32.561228</v>
      </c>
      <c r="O768">
        <v>0.659049</v>
      </c>
      <c r="P768" t="s">
        <v>5</v>
      </c>
      <c r="Q768">
        <v>1.2946800000000001</v>
      </c>
      <c r="R768">
        <v>0.45324700000000001</v>
      </c>
      <c r="S768" t="s">
        <v>6</v>
      </c>
      <c r="T768">
        <v>99.279758000000001</v>
      </c>
      <c r="U768">
        <v>0.939693</v>
      </c>
      <c r="V768" t="s">
        <v>7</v>
      </c>
      <c r="W768">
        <v>1.7230399999999999</v>
      </c>
      <c r="X768">
        <v>0.19638600000000001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1.493E-3</v>
      </c>
      <c r="AG768">
        <v>0</v>
      </c>
      <c r="AH768" t="s">
        <v>11</v>
      </c>
      <c r="AI768">
        <v>0.99511000000000005</v>
      </c>
      <c r="AJ768">
        <v>0</v>
      </c>
      <c r="AK768" t="s">
        <v>12</v>
      </c>
      <c r="AL768">
        <v>-296487168</v>
      </c>
      <c r="AM768">
        <v>0</v>
      </c>
    </row>
    <row r="769" spans="1:39" x14ac:dyDescent="0.25">
      <c r="A769" t="s">
        <v>153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169.885606</v>
      </c>
      <c r="I769">
        <v>30.174925999999999</v>
      </c>
      <c r="J769" t="s">
        <v>3</v>
      </c>
      <c r="K769">
        <v>168.54893799999999</v>
      </c>
      <c r="L769">
        <v>22.380020999999999</v>
      </c>
      <c r="M769" t="s">
        <v>4</v>
      </c>
      <c r="N769">
        <v>37.191040000000001</v>
      </c>
      <c r="O769">
        <v>0.758355</v>
      </c>
      <c r="P769" t="s">
        <v>5</v>
      </c>
      <c r="Q769">
        <v>1.472853</v>
      </c>
      <c r="R769">
        <v>0.54412499999999997</v>
      </c>
      <c r="S769" t="s">
        <v>6</v>
      </c>
      <c r="T769">
        <v>113.425708</v>
      </c>
      <c r="U769">
        <v>1.072114</v>
      </c>
      <c r="V769" t="s">
        <v>7</v>
      </c>
      <c r="W769">
        <v>1.9539059999999999</v>
      </c>
      <c r="X769">
        <v>0.245946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1.4760000000000001E-3</v>
      </c>
      <c r="AG769">
        <v>0</v>
      </c>
      <c r="AH769" t="s">
        <v>11</v>
      </c>
      <c r="AI769">
        <v>0.99511099999999997</v>
      </c>
      <c r="AJ769">
        <v>0</v>
      </c>
      <c r="AK769" t="s">
        <v>12</v>
      </c>
      <c r="AL769">
        <v>-296487168</v>
      </c>
      <c r="AM769">
        <v>0</v>
      </c>
    </row>
    <row r="770" spans="1:39" x14ac:dyDescent="0.25">
      <c r="A770" t="s">
        <v>153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190.99594200000001</v>
      </c>
      <c r="I770">
        <v>37.60971</v>
      </c>
      <c r="J770" t="s">
        <v>3</v>
      </c>
      <c r="K770">
        <v>189.50592399999999</v>
      </c>
      <c r="L770">
        <v>27.79532</v>
      </c>
      <c r="M770" t="s">
        <v>4</v>
      </c>
      <c r="N770">
        <v>41.809927999999999</v>
      </c>
      <c r="O770">
        <v>0.92242100000000005</v>
      </c>
      <c r="P770" t="s">
        <v>5</v>
      </c>
      <c r="Q770">
        <v>1.649583</v>
      </c>
      <c r="R770">
        <v>0.68013599999999996</v>
      </c>
      <c r="S770" t="s">
        <v>6</v>
      </c>
      <c r="T770">
        <v>127.575785</v>
      </c>
      <c r="U770">
        <v>1.2194510000000001</v>
      </c>
      <c r="V770" t="s">
        <v>7</v>
      </c>
      <c r="W770">
        <v>2.180876</v>
      </c>
      <c r="X770">
        <v>0.30914799999999998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1.441E-3</v>
      </c>
      <c r="AG770">
        <v>0</v>
      </c>
      <c r="AH770" t="s">
        <v>11</v>
      </c>
      <c r="AI770">
        <v>0.995112</v>
      </c>
      <c r="AJ770">
        <v>0</v>
      </c>
      <c r="AK770" t="s">
        <v>12</v>
      </c>
      <c r="AL770">
        <v>-296487168</v>
      </c>
      <c r="AM770">
        <v>0</v>
      </c>
    </row>
    <row r="771" spans="1:39" x14ac:dyDescent="0.25">
      <c r="A771" t="s">
        <v>153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212.32928000000001</v>
      </c>
      <c r="I771">
        <v>44.911802999999999</v>
      </c>
      <c r="J771" t="s">
        <v>3</v>
      </c>
      <c r="K771">
        <v>210.649867</v>
      </c>
      <c r="L771">
        <v>32.970199000000001</v>
      </c>
      <c r="M771" t="s">
        <v>4</v>
      </c>
      <c r="N771">
        <v>46.458846000000001</v>
      </c>
      <c r="O771">
        <v>1.107756</v>
      </c>
      <c r="P771" t="s">
        <v>5</v>
      </c>
      <c r="Q771">
        <v>1.8611169999999999</v>
      </c>
      <c r="R771">
        <v>0.83529299999999995</v>
      </c>
      <c r="S771" t="s">
        <v>6</v>
      </c>
      <c r="T771">
        <v>141.73905099999999</v>
      </c>
      <c r="U771">
        <v>1.33691</v>
      </c>
      <c r="V771" t="s">
        <v>7</v>
      </c>
      <c r="W771">
        <v>2.4099940000000002</v>
      </c>
      <c r="X771">
        <v>0.35776999999999998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1.431E-3</v>
      </c>
      <c r="AG771">
        <v>0</v>
      </c>
      <c r="AH771" t="s">
        <v>11</v>
      </c>
      <c r="AI771">
        <v>0.995112</v>
      </c>
      <c r="AJ771">
        <v>0</v>
      </c>
      <c r="AK771" t="s">
        <v>12</v>
      </c>
      <c r="AL771">
        <v>-296487168</v>
      </c>
      <c r="AM771">
        <v>0</v>
      </c>
    </row>
    <row r="772" spans="1:39" x14ac:dyDescent="0.25">
      <c r="A772" t="s">
        <v>153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233.67234400000001</v>
      </c>
      <c r="I772">
        <v>52.337114999999997</v>
      </c>
      <c r="J772" t="s">
        <v>3</v>
      </c>
      <c r="K772">
        <v>231.804633</v>
      </c>
      <c r="L772">
        <v>38.228444000000003</v>
      </c>
      <c r="M772" t="s">
        <v>4</v>
      </c>
      <c r="N772">
        <v>51.108843</v>
      </c>
      <c r="O772">
        <v>1.2694650000000001</v>
      </c>
      <c r="P772" t="s">
        <v>5</v>
      </c>
      <c r="Q772">
        <v>2.0726110000000002</v>
      </c>
      <c r="R772">
        <v>0.99529199999999995</v>
      </c>
      <c r="S772" t="s">
        <v>6</v>
      </c>
      <c r="T772">
        <v>155.90689900000001</v>
      </c>
      <c r="U772">
        <v>1.497431</v>
      </c>
      <c r="V772" t="s">
        <v>7</v>
      </c>
      <c r="W772">
        <v>2.6425740000000002</v>
      </c>
      <c r="X772">
        <v>0.419541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1.431E-3</v>
      </c>
      <c r="AG772">
        <v>0</v>
      </c>
      <c r="AH772" t="s">
        <v>11</v>
      </c>
      <c r="AI772">
        <v>0.99511300000000003</v>
      </c>
      <c r="AJ772">
        <v>0</v>
      </c>
      <c r="AK772" t="s">
        <v>12</v>
      </c>
      <c r="AL772">
        <v>-296487168</v>
      </c>
      <c r="AM772">
        <v>0</v>
      </c>
    </row>
    <row r="773" spans="1:39" x14ac:dyDescent="0.25">
      <c r="A773" t="s">
        <v>153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254.92784700000001</v>
      </c>
      <c r="I773">
        <v>60.236583000000003</v>
      </c>
      <c r="J773" t="s">
        <v>3</v>
      </c>
      <c r="K773">
        <v>252.884084</v>
      </c>
      <c r="L773">
        <v>43.873265000000004</v>
      </c>
      <c r="M773" t="s">
        <v>4</v>
      </c>
      <c r="N773">
        <v>55.748871999999999</v>
      </c>
      <c r="O773">
        <v>1.4935719999999999</v>
      </c>
      <c r="P773" t="s">
        <v>5</v>
      </c>
      <c r="Q773">
        <v>2.2715070000000002</v>
      </c>
      <c r="R773">
        <v>1.153945</v>
      </c>
      <c r="S773" t="s">
        <v>6</v>
      </c>
      <c r="T773">
        <v>170.06984800000001</v>
      </c>
      <c r="U773">
        <v>1.667557</v>
      </c>
      <c r="V773" t="s">
        <v>7</v>
      </c>
      <c r="W773">
        <v>2.8781379999999999</v>
      </c>
      <c r="X773">
        <v>0.48551699999999998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1.418E-3</v>
      </c>
      <c r="AG773">
        <v>0</v>
      </c>
      <c r="AH773" t="s">
        <v>11</v>
      </c>
      <c r="AI773">
        <v>0.99511300000000003</v>
      </c>
      <c r="AJ773">
        <v>0</v>
      </c>
      <c r="AK773" t="s">
        <v>12</v>
      </c>
      <c r="AL773">
        <v>-296487168</v>
      </c>
      <c r="AM773">
        <v>0</v>
      </c>
    </row>
    <row r="774" spans="1:39" x14ac:dyDescent="0.25">
      <c r="A774" t="s">
        <v>153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275.95812100000001</v>
      </c>
      <c r="I774">
        <v>63.700780999999999</v>
      </c>
      <c r="J774" t="s">
        <v>3</v>
      </c>
      <c r="K774">
        <v>273.773596</v>
      </c>
      <c r="L774">
        <v>46.336658</v>
      </c>
      <c r="M774" t="s">
        <v>4</v>
      </c>
      <c r="N774">
        <v>60.371805000000002</v>
      </c>
      <c r="O774">
        <v>1.575377</v>
      </c>
      <c r="P774" t="s">
        <v>5</v>
      </c>
      <c r="Q774">
        <v>2.433805</v>
      </c>
      <c r="R774">
        <v>1.2278720000000001</v>
      </c>
      <c r="S774" t="s">
        <v>6</v>
      </c>
      <c r="T774">
        <v>184.21497099999999</v>
      </c>
      <c r="U774">
        <v>1.7960659999999999</v>
      </c>
      <c r="V774" t="s">
        <v>7</v>
      </c>
      <c r="W774">
        <v>3.107758</v>
      </c>
      <c r="X774">
        <v>0.53717999999999999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1.3760000000000001E-3</v>
      </c>
      <c r="AG774">
        <v>0</v>
      </c>
      <c r="AH774" t="s">
        <v>11</v>
      </c>
      <c r="AI774">
        <v>0.99511400000000005</v>
      </c>
      <c r="AJ774">
        <v>0</v>
      </c>
      <c r="AK774" t="s">
        <v>12</v>
      </c>
      <c r="AL774">
        <v>-296487168</v>
      </c>
      <c r="AM774">
        <v>0</v>
      </c>
    </row>
    <row r="775" spans="1:39" x14ac:dyDescent="0.25">
      <c r="A775" t="s">
        <v>153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296.95309400000002</v>
      </c>
      <c r="I775">
        <v>68.996926999999999</v>
      </c>
      <c r="J775" t="s">
        <v>3</v>
      </c>
      <c r="K775">
        <v>294.62155000000001</v>
      </c>
      <c r="L775">
        <v>50.238866999999999</v>
      </c>
      <c r="M775" t="s">
        <v>4</v>
      </c>
      <c r="N775">
        <v>64.945851000000005</v>
      </c>
      <c r="O775">
        <v>1.7095</v>
      </c>
      <c r="P775" t="s">
        <v>5</v>
      </c>
      <c r="Q775">
        <v>2.6015389999999998</v>
      </c>
      <c r="R775">
        <v>1.3038050000000001</v>
      </c>
      <c r="S775" t="s">
        <v>6</v>
      </c>
      <c r="T775">
        <v>198.353024</v>
      </c>
      <c r="U775">
        <v>1.9611989999999999</v>
      </c>
      <c r="V775" t="s">
        <v>7</v>
      </c>
      <c r="W775">
        <v>3.323331</v>
      </c>
      <c r="X775">
        <v>0.58962099999999995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1.3730000000000001E-3</v>
      </c>
      <c r="AG775">
        <v>0</v>
      </c>
      <c r="AH775" t="s">
        <v>11</v>
      </c>
      <c r="AI775">
        <v>0.99511400000000005</v>
      </c>
      <c r="AJ775">
        <v>0</v>
      </c>
      <c r="AK775" t="s">
        <v>12</v>
      </c>
      <c r="AL775">
        <v>-296487168</v>
      </c>
      <c r="AM775">
        <v>0</v>
      </c>
    </row>
    <row r="776" spans="1:39" x14ac:dyDescent="0.25">
      <c r="A776" t="s">
        <v>153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317.93860999999998</v>
      </c>
      <c r="I776">
        <v>77.787610000000001</v>
      </c>
      <c r="J776" t="s">
        <v>3</v>
      </c>
      <c r="K776">
        <v>315.46717200000001</v>
      </c>
      <c r="L776">
        <v>56.745908999999997</v>
      </c>
      <c r="M776" t="s">
        <v>4</v>
      </c>
      <c r="N776">
        <v>69.550948000000005</v>
      </c>
      <c r="O776">
        <v>1.932857</v>
      </c>
      <c r="P776" t="s">
        <v>5</v>
      </c>
      <c r="Q776">
        <v>2.7621030000000002</v>
      </c>
      <c r="R776">
        <v>1.4613069999999999</v>
      </c>
      <c r="S776" t="s">
        <v>6</v>
      </c>
      <c r="T776">
        <v>212.48815999999999</v>
      </c>
      <c r="U776">
        <v>2.1482939999999999</v>
      </c>
      <c r="V776" t="s">
        <v>7</v>
      </c>
      <c r="W776">
        <v>3.544781</v>
      </c>
      <c r="X776">
        <v>0.66238600000000003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1.3619999999999999E-3</v>
      </c>
      <c r="AG776">
        <v>0</v>
      </c>
      <c r="AH776" t="s">
        <v>11</v>
      </c>
      <c r="AI776">
        <v>0.99511400000000005</v>
      </c>
      <c r="AJ776">
        <v>0</v>
      </c>
      <c r="AK776" t="s">
        <v>12</v>
      </c>
      <c r="AL776">
        <v>-296487168</v>
      </c>
      <c r="AM776">
        <v>0</v>
      </c>
    </row>
    <row r="777" spans="1:39" x14ac:dyDescent="0.25">
      <c r="A777" t="s">
        <v>153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338.88090499999998</v>
      </c>
      <c r="I777">
        <v>85.998605999999995</v>
      </c>
      <c r="J777" t="s">
        <v>3</v>
      </c>
      <c r="K777">
        <v>336.277693</v>
      </c>
      <c r="L777">
        <v>62.647849999999998</v>
      </c>
      <c r="M777" t="s">
        <v>4</v>
      </c>
      <c r="N777">
        <v>74.144408999999996</v>
      </c>
      <c r="O777">
        <v>2.1164369999999999</v>
      </c>
      <c r="P777" t="s">
        <v>5</v>
      </c>
      <c r="Q777">
        <v>2.9141010000000001</v>
      </c>
      <c r="R777">
        <v>1.6350560000000001</v>
      </c>
      <c r="S777" t="s">
        <v>6</v>
      </c>
      <c r="T777">
        <v>226.640252</v>
      </c>
      <c r="U777">
        <v>2.275067</v>
      </c>
      <c r="V777" t="s">
        <v>7</v>
      </c>
      <c r="W777">
        <v>3.7770609999999998</v>
      </c>
      <c r="X777">
        <v>0.73538999999999999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1.338E-3</v>
      </c>
      <c r="AG777">
        <v>0</v>
      </c>
      <c r="AH777" t="s">
        <v>11</v>
      </c>
      <c r="AI777">
        <v>0.99511400000000005</v>
      </c>
      <c r="AJ777">
        <v>0</v>
      </c>
      <c r="AK777" t="s">
        <v>12</v>
      </c>
      <c r="AL777">
        <v>-296487168</v>
      </c>
      <c r="AM777">
        <v>0</v>
      </c>
    </row>
    <row r="778" spans="1:39" x14ac:dyDescent="0.25">
      <c r="A778" t="s">
        <v>153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359.77301</v>
      </c>
      <c r="I778">
        <v>89.892053000000004</v>
      </c>
      <c r="J778" t="s">
        <v>3</v>
      </c>
      <c r="K778">
        <v>357.051422</v>
      </c>
      <c r="L778">
        <v>65.341683000000003</v>
      </c>
      <c r="M778" t="s">
        <v>4</v>
      </c>
      <c r="N778">
        <v>78.748480999999998</v>
      </c>
      <c r="O778">
        <v>2.1346479999999999</v>
      </c>
      <c r="P778" t="s">
        <v>5</v>
      </c>
      <c r="Q778">
        <v>3.0585149999999999</v>
      </c>
      <c r="R778">
        <v>1.732888</v>
      </c>
      <c r="S778" t="s">
        <v>6</v>
      </c>
      <c r="T778">
        <v>240.761245</v>
      </c>
      <c r="U778">
        <v>2.360287</v>
      </c>
      <c r="V778" t="s">
        <v>7</v>
      </c>
      <c r="W778">
        <v>3.9921259999999998</v>
      </c>
      <c r="X778">
        <v>0.77043799999999996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1.307E-3</v>
      </c>
      <c r="AG778">
        <v>0</v>
      </c>
      <c r="AH778" t="s">
        <v>11</v>
      </c>
      <c r="AI778">
        <v>0.99511499999999997</v>
      </c>
      <c r="AJ778">
        <v>0</v>
      </c>
      <c r="AK778" t="s">
        <v>12</v>
      </c>
      <c r="AL778">
        <v>-296487168</v>
      </c>
      <c r="AM778">
        <v>0</v>
      </c>
    </row>
    <row r="779" spans="1:39" x14ac:dyDescent="0.25">
      <c r="A779" t="s">
        <v>153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380.69833799999998</v>
      </c>
      <c r="I779">
        <v>94.257307999999995</v>
      </c>
      <c r="J779" t="s">
        <v>3</v>
      </c>
      <c r="K779">
        <v>377.85368499999998</v>
      </c>
      <c r="L779">
        <v>68.403757999999996</v>
      </c>
      <c r="M779" t="s">
        <v>4</v>
      </c>
      <c r="N779">
        <v>83.353030000000004</v>
      </c>
      <c r="O779">
        <v>2.25162</v>
      </c>
      <c r="P779" t="s">
        <v>5</v>
      </c>
      <c r="Q779">
        <v>3.2076169999999999</v>
      </c>
      <c r="R779">
        <v>1.8392900000000001</v>
      </c>
      <c r="S779" t="s">
        <v>6</v>
      </c>
      <c r="T779">
        <v>254.889319</v>
      </c>
      <c r="U779">
        <v>2.4059360000000001</v>
      </c>
      <c r="V779" t="s">
        <v>7</v>
      </c>
      <c r="W779">
        <v>4.2042339999999996</v>
      </c>
      <c r="X779">
        <v>0.80060699999999996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1.305E-3</v>
      </c>
      <c r="AG779">
        <v>0</v>
      </c>
      <c r="AH779" t="s">
        <v>11</v>
      </c>
      <c r="AI779">
        <v>0.99511499999999997</v>
      </c>
      <c r="AJ779">
        <v>0</v>
      </c>
      <c r="AK779" t="s">
        <v>12</v>
      </c>
      <c r="AL779">
        <v>-296487168</v>
      </c>
      <c r="AM779">
        <v>0</v>
      </c>
    </row>
    <row r="780" spans="1:39" x14ac:dyDescent="0.25">
      <c r="A780" t="s">
        <v>153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401.78438699999998</v>
      </c>
      <c r="I780">
        <v>98.543842999999995</v>
      </c>
      <c r="J780" t="s">
        <v>3</v>
      </c>
      <c r="K780">
        <v>398.79848299999998</v>
      </c>
      <c r="L780">
        <v>71.525452999999999</v>
      </c>
      <c r="M780" t="s">
        <v>4</v>
      </c>
      <c r="N780">
        <v>88.005137000000005</v>
      </c>
      <c r="O780">
        <v>2.5236510000000001</v>
      </c>
      <c r="P780" t="s">
        <v>5</v>
      </c>
      <c r="Q780">
        <v>3.3727260000000001</v>
      </c>
      <c r="R780">
        <v>1.923859</v>
      </c>
      <c r="S780" t="s">
        <v>6</v>
      </c>
      <c r="T780">
        <v>269.04990700000002</v>
      </c>
      <c r="U780">
        <v>2.4874960000000002</v>
      </c>
      <c r="V780" t="s">
        <v>7</v>
      </c>
      <c r="W780">
        <v>4.4293639999999996</v>
      </c>
      <c r="X780">
        <v>0.84420499999999998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1.2849999999999999E-3</v>
      </c>
      <c r="AG780">
        <v>0</v>
      </c>
      <c r="AH780" t="s">
        <v>11</v>
      </c>
      <c r="AI780">
        <v>0.99511499999999997</v>
      </c>
      <c r="AJ780">
        <v>0</v>
      </c>
      <c r="AK780" t="s">
        <v>12</v>
      </c>
      <c r="AL780">
        <v>-296487168</v>
      </c>
      <c r="AM780">
        <v>0</v>
      </c>
    </row>
    <row r="781" spans="1:39" x14ac:dyDescent="0.25">
      <c r="A781" t="s">
        <v>153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422.62544100000002</v>
      </c>
      <c r="I781">
        <v>102.91688600000001</v>
      </c>
      <c r="J781" t="s">
        <v>3</v>
      </c>
      <c r="K781">
        <v>419.526544</v>
      </c>
      <c r="L781">
        <v>74.754110999999995</v>
      </c>
      <c r="M781" t="s">
        <v>4</v>
      </c>
      <c r="N781">
        <v>92.601912999999996</v>
      </c>
      <c r="O781">
        <v>2.7475610000000001</v>
      </c>
      <c r="P781" t="s">
        <v>5</v>
      </c>
      <c r="Q781">
        <v>3.5077500000000001</v>
      </c>
      <c r="R781">
        <v>1.9982789999999999</v>
      </c>
      <c r="S781" t="s">
        <v>6</v>
      </c>
      <c r="T781">
        <v>283.180927</v>
      </c>
      <c r="U781">
        <v>2.601267</v>
      </c>
      <c r="V781" t="s">
        <v>7</v>
      </c>
      <c r="W781">
        <v>4.6425859999999997</v>
      </c>
      <c r="X781">
        <v>0.899316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1.2849999999999999E-3</v>
      </c>
      <c r="AG781">
        <v>0</v>
      </c>
      <c r="AH781" t="s">
        <v>11</v>
      </c>
      <c r="AI781">
        <v>0.99511499999999997</v>
      </c>
      <c r="AJ781">
        <v>0</v>
      </c>
      <c r="AK781" t="s">
        <v>12</v>
      </c>
      <c r="AL781">
        <v>-296487168</v>
      </c>
      <c r="AM781">
        <v>0</v>
      </c>
    </row>
    <row r="782" spans="1:39" x14ac:dyDescent="0.25">
      <c r="A782" t="s">
        <v>154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154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154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154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154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154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154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154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154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154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154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154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154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154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154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154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154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154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154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154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155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18.73423</v>
      </c>
      <c r="I802">
        <v>13.661562999999999</v>
      </c>
      <c r="J802" t="s">
        <v>3</v>
      </c>
      <c r="K802">
        <v>18.573958999999999</v>
      </c>
      <c r="L802">
        <v>12.576212999999999</v>
      </c>
      <c r="M802" t="s">
        <v>4</v>
      </c>
      <c r="N802">
        <v>4.6017279999999996</v>
      </c>
      <c r="O802">
        <v>3.8276999999999999E-2</v>
      </c>
      <c r="P802" t="s">
        <v>5</v>
      </c>
      <c r="Q802">
        <v>0.15046399999999999</v>
      </c>
      <c r="R802">
        <v>1.7978000000000001E-2</v>
      </c>
      <c r="S802" t="s">
        <v>6</v>
      </c>
      <c r="T802">
        <v>11.357084</v>
      </c>
      <c r="U802">
        <v>1.855993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5.2339999999999999E-3</v>
      </c>
      <c r="AG802">
        <v>1.5E-5</v>
      </c>
      <c r="AH802" t="s">
        <v>11</v>
      </c>
      <c r="AI802">
        <v>0.994981</v>
      </c>
      <c r="AJ802">
        <v>0</v>
      </c>
      <c r="AK802" t="s">
        <v>12</v>
      </c>
      <c r="AL802">
        <v>-296487168</v>
      </c>
      <c r="AM802">
        <v>0</v>
      </c>
    </row>
    <row r="803" spans="1:39" x14ac:dyDescent="0.25">
      <c r="A803" t="s">
        <v>155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36.391936999999999</v>
      </c>
      <c r="I803">
        <v>14.730207999999999</v>
      </c>
      <c r="J803" t="s">
        <v>3</v>
      </c>
      <c r="K803">
        <v>36.121471999999997</v>
      </c>
      <c r="L803">
        <v>13.268639</v>
      </c>
      <c r="M803" t="s">
        <v>4</v>
      </c>
      <c r="N803">
        <v>9.1746040000000004</v>
      </c>
      <c r="O803">
        <v>0.10159600000000001</v>
      </c>
      <c r="P803" t="s">
        <v>5</v>
      </c>
      <c r="Q803">
        <v>0.28686600000000001</v>
      </c>
      <c r="R803">
        <v>5.4762999999999999E-2</v>
      </c>
      <c r="S803" t="s">
        <v>6</v>
      </c>
      <c r="T803">
        <v>22.323834000000002</v>
      </c>
      <c r="U803">
        <v>1.8601030000000001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3.3869999999999998E-3</v>
      </c>
      <c r="AG803">
        <v>9.0000000000000002E-6</v>
      </c>
      <c r="AH803" t="s">
        <v>11</v>
      </c>
      <c r="AI803">
        <v>0.99507299999999999</v>
      </c>
      <c r="AJ803">
        <v>0</v>
      </c>
      <c r="AK803" t="s">
        <v>12</v>
      </c>
      <c r="AL803">
        <v>-296487168</v>
      </c>
      <c r="AM803">
        <v>0</v>
      </c>
    </row>
    <row r="804" spans="1:39" x14ac:dyDescent="0.25">
      <c r="A804" t="s">
        <v>155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54.046805999999997</v>
      </c>
      <c r="I804">
        <v>16.296405</v>
      </c>
      <c r="J804" t="s">
        <v>3</v>
      </c>
      <c r="K804">
        <v>53.667051999999998</v>
      </c>
      <c r="L804">
        <v>14.342104000000001</v>
      </c>
      <c r="M804" t="s">
        <v>4</v>
      </c>
      <c r="N804">
        <v>13.744108000000001</v>
      </c>
      <c r="O804">
        <v>0.182916</v>
      </c>
      <c r="P804" t="s">
        <v>5</v>
      </c>
      <c r="Q804">
        <v>0.42036400000000002</v>
      </c>
      <c r="R804">
        <v>9.5523999999999998E-2</v>
      </c>
      <c r="S804" t="s">
        <v>6</v>
      </c>
      <c r="T804">
        <v>33.302954999999997</v>
      </c>
      <c r="U804">
        <v>1.941784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2.7599999999999999E-3</v>
      </c>
      <c r="AG804">
        <v>6.0000000000000002E-6</v>
      </c>
      <c r="AH804" t="s">
        <v>11</v>
      </c>
      <c r="AI804">
        <v>0.99509400000000003</v>
      </c>
      <c r="AJ804">
        <v>0</v>
      </c>
      <c r="AK804" t="s">
        <v>12</v>
      </c>
      <c r="AL804">
        <v>-296487168</v>
      </c>
      <c r="AM804">
        <v>0</v>
      </c>
    </row>
    <row r="805" spans="1:39" x14ac:dyDescent="0.25">
      <c r="A805" t="s">
        <v>155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71.821636999999996</v>
      </c>
      <c r="I805">
        <v>18.006346000000001</v>
      </c>
      <c r="J805" t="s">
        <v>3</v>
      </c>
      <c r="K805">
        <v>71.315838999999997</v>
      </c>
      <c r="L805">
        <v>15.483782</v>
      </c>
      <c r="M805" t="s">
        <v>4</v>
      </c>
      <c r="N805">
        <v>18.338123</v>
      </c>
      <c r="O805">
        <v>0.276111</v>
      </c>
      <c r="P805" t="s">
        <v>5</v>
      </c>
      <c r="Q805">
        <v>0.56828400000000001</v>
      </c>
      <c r="R805">
        <v>0.144344</v>
      </c>
      <c r="S805" t="s">
        <v>6</v>
      </c>
      <c r="T805">
        <v>44.295333999999997</v>
      </c>
      <c r="U805">
        <v>1.9559329999999999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2.225E-3</v>
      </c>
      <c r="AG805">
        <v>3.0000000000000001E-6</v>
      </c>
      <c r="AH805" t="s">
        <v>11</v>
      </c>
      <c r="AI805">
        <v>0.99510299999999996</v>
      </c>
      <c r="AJ805">
        <v>0</v>
      </c>
      <c r="AK805" t="s">
        <v>12</v>
      </c>
      <c r="AL805">
        <v>-296487168</v>
      </c>
      <c r="AM805">
        <v>0</v>
      </c>
    </row>
    <row r="806" spans="1:39" x14ac:dyDescent="0.25">
      <c r="A806" t="s">
        <v>155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89.488181999999995</v>
      </c>
      <c r="I806">
        <v>21.380132</v>
      </c>
      <c r="J806" t="s">
        <v>3</v>
      </c>
      <c r="K806">
        <v>88.872799000000001</v>
      </c>
      <c r="L806">
        <v>17.967378</v>
      </c>
      <c r="M806" t="s">
        <v>4</v>
      </c>
      <c r="N806">
        <v>22.908144</v>
      </c>
      <c r="O806">
        <v>0.37090099999999998</v>
      </c>
      <c r="P806" t="s">
        <v>5</v>
      </c>
      <c r="Q806">
        <v>0.69882</v>
      </c>
      <c r="R806">
        <v>0.20392199999999999</v>
      </c>
      <c r="S806" t="s">
        <v>6</v>
      </c>
      <c r="T806">
        <v>55.292133999999997</v>
      </c>
      <c r="U806">
        <v>2.0465800000000001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2.0179999999999998E-3</v>
      </c>
      <c r="AG806">
        <v>3.0000000000000001E-6</v>
      </c>
      <c r="AH806" t="s">
        <v>11</v>
      </c>
      <c r="AI806">
        <v>0.99510399999999999</v>
      </c>
      <c r="AJ806">
        <v>0</v>
      </c>
      <c r="AK806" t="s">
        <v>12</v>
      </c>
      <c r="AL806">
        <v>-296487168</v>
      </c>
      <c r="AM806">
        <v>0</v>
      </c>
    </row>
    <row r="807" spans="1:39" x14ac:dyDescent="0.25">
      <c r="A807" t="s">
        <v>155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107.296808</v>
      </c>
      <c r="I807">
        <v>26.432448999999998</v>
      </c>
      <c r="J807" t="s">
        <v>3</v>
      </c>
      <c r="K807">
        <v>106.55558000000001</v>
      </c>
      <c r="L807">
        <v>21.629633999999999</v>
      </c>
      <c r="M807" t="s">
        <v>4</v>
      </c>
      <c r="N807">
        <v>27.518084999999999</v>
      </c>
      <c r="O807">
        <v>0.51771199999999995</v>
      </c>
      <c r="P807" t="s">
        <v>5</v>
      </c>
      <c r="Q807">
        <v>0.84657199999999999</v>
      </c>
      <c r="R807">
        <v>0.29537400000000003</v>
      </c>
      <c r="S807" t="s">
        <v>6</v>
      </c>
      <c r="T807">
        <v>66.304331000000005</v>
      </c>
      <c r="U807">
        <v>2.1894119999999999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1.8749999999999999E-3</v>
      </c>
      <c r="AG807">
        <v>3.0000000000000001E-6</v>
      </c>
      <c r="AH807" t="s">
        <v>11</v>
      </c>
      <c r="AI807">
        <v>0.99510799999999999</v>
      </c>
      <c r="AJ807">
        <v>0</v>
      </c>
      <c r="AK807" t="s">
        <v>12</v>
      </c>
      <c r="AL807">
        <v>-296487168</v>
      </c>
      <c r="AM807">
        <v>0</v>
      </c>
    </row>
    <row r="808" spans="1:39" x14ac:dyDescent="0.25">
      <c r="A808" t="s">
        <v>155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124.963391</v>
      </c>
      <c r="I808">
        <v>30.803569</v>
      </c>
      <c r="J808" t="s">
        <v>3</v>
      </c>
      <c r="K808">
        <v>124.110587</v>
      </c>
      <c r="L808">
        <v>24.832445</v>
      </c>
      <c r="M808" t="s">
        <v>4</v>
      </c>
      <c r="N808">
        <v>32.105580000000003</v>
      </c>
      <c r="O808">
        <v>0.70229399999999997</v>
      </c>
      <c r="P808" t="s">
        <v>5</v>
      </c>
      <c r="Q808">
        <v>0.97570400000000002</v>
      </c>
      <c r="R808">
        <v>0.37258799999999997</v>
      </c>
      <c r="S808" t="s">
        <v>6</v>
      </c>
      <c r="T808">
        <v>77.291201000000001</v>
      </c>
      <c r="U808">
        <v>2.3253240000000002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1.689E-3</v>
      </c>
      <c r="AG808">
        <v>1.9999999999999999E-6</v>
      </c>
      <c r="AH808" t="s">
        <v>11</v>
      </c>
      <c r="AI808">
        <v>0.99511099999999997</v>
      </c>
      <c r="AJ808">
        <v>0</v>
      </c>
      <c r="AK808" t="s">
        <v>12</v>
      </c>
      <c r="AL808">
        <v>-296487168</v>
      </c>
      <c r="AM808">
        <v>0</v>
      </c>
    </row>
    <row r="809" spans="1:39" x14ac:dyDescent="0.25">
      <c r="A809" t="s">
        <v>155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142.547743</v>
      </c>
      <c r="I809">
        <v>34.627068999999999</v>
      </c>
      <c r="J809" t="s">
        <v>3</v>
      </c>
      <c r="K809">
        <v>141.592116</v>
      </c>
      <c r="L809">
        <v>27.630557</v>
      </c>
      <c r="M809" t="s">
        <v>4</v>
      </c>
      <c r="N809">
        <v>36.649431999999997</v>
      </c>
      <c r="O809">
        <v>0.84020499999999998</v>
      </c>
      <c r="P809" t="s">
        <v>5</v>
      </c>
      <c r="Q809">
        <v>1.098147</v>
      </c>
      <c r="R809">
        <v>0.440967</v>
      </c>
      <c r="S809" t="s">
        <v>6</v>
      </c>
      <c r="T809">
        <v>88.28022</v>
      </c>
      <c r="U809">
        <v>2.4615879999999999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1.653E-3</v>
      </c>
      <c r="AG809">
        <v>1.9999999999999999E-6</v>
      </c>
      <c r="AH809" t="s">
        <v>11</v>
      </c>
      <c r="AI809">
        <v>0.99511099999999997</v>
      </c>
      <c r="AJ809">
        <v>0</v>
      </c>
      <c r="AK809" t="s">
        <v>12</v>
      </c>
      <c r="AL809">
        <v>-296487168</v>
      </c>
      <c r="AM809">
        <v>0</v>
      </c>
    </row>
    <row r="810" spans="1:39" x14ac:dyDescent="0.25">
      <c r="A810" t="s">
        <v>155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160.30911399999999</v>
      </c>
      <c r="I810">
        <v>38.985418000000003</v>
      </c>
      <c r="J810" t="s">
        <v>3</v>
      </c>
      <c r="K810">
        <v>159.23063300000001</v>
      </c>
      <c r="L810">
        <v>30.705313</v>
      </c>
      <c r="M810" t="s">
        <v>4</v>
      </c>
      <c r="N810">
        <v>41.253852999999999</v>
      </c>
      <c r="O810">
        <v>0.93357900000000005</v>
      </c>
      <c r="P810" t="s">
        <v>5</v>
      </c>
      <c r="Q810">
        <v>1.2398070000000001</v>
      </c>
      <c r="R810">
        <v>0.53478199999999998</v>
      </c>
      <c r="S810" t="s">
        <v>6</v>
      </c>
      <c r="T810">
        <v>99.287794000000005</v>
      </c>
      <c r="U810">
        <v>2.5696680000000001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1.652E-3</v>
      </c>
      <c r="AG810">
        <v>1.9999999999999999E-6</v>
      </c>
      <c r="AH810" t="s">
        <v>11</v>
      </c>
      <c r="AI810">
        <v>0.99511099999999997</v>
      </c>
      <c r="AJ810">
        <v>0</v>
      </c>
      <c r="AK810" t="s">
        <v>12</v>
      </c>
      <c r="AL810">
        <v>-296487168</v>
      </c>
      <c r="AM810">
        <v>0</v>
      </c>
    </row>
    <row r="811" spans="1:39" x14ac:dyDescent="0.25">
      <c r="A811" t="s">
        <v>155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178.14053000000001</v>
      </c>
      <c r="I811">
        <v>41.808522000000004</v>
      </c>
      <c r="J811" t="s">
        <v>3</v>
      </c>
      <c r="K811">
        <v>176.93214900000001</v>
      </c>
      <c r="L811">
        <v>32.626995999999998</v>
      </c>
      <c r="M811" t="s">
        <v>4</v>
      </c>
      <c r="N811">
        <v>45.868476999999999</v>
      </c>
      <c r="O811">
        <v>1.077895</v>
      </c>
      <c r="P811" t="s">
        <v>5</v>
      </c>
      <c r="Q811">
        <v>1.3884590000000001</v>
      </c>
      <c r="R811">
        <v>0.601885</v>
      </c>
      <c r="S811" t="s">
        <v>6</v>
      </c>
      <c r="T811">
        <v>110.30838199999999</v>
      </c>
      <c r="U811">
        <v>2.6151970000000002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1.573E-3</v>
      </c>
      <c r="AG811">
        <v>9.9999999999999995E-7</v>
      </c>
      <c r="AH811" t="s">
        <v>11</v>
      </c>
      <c r="AI811">
        <v>0.99511099999999997</v>
      </c>
      <c r="AJ811">
        <v>0</v>
      </c>
      <c r="AK811" t="s">
        <v>12</v>
      </c>
      <c r="AL811">
        <v>-296487168</v>
      </c>
      <c r="AM811">
        <v>0</v>
      </c>
    </row>
    <row r="812" spans="1:39" x14ac:dyDescent="0.25">
      <c r="A812" t="s">
        <v>155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196.05097699999999</v>
      </c>
      <c r="I812">
        <v>46.889305</v>
      </c>
      <c r="J812" t="s">
        <v>3</v>
      </c>
      <c r="K812">
        <v>194.695491</v>
      </c>
      <c r="L812">
        <v>36.281421999999999</v>
      </c>
      <c r="M812" t="s">
        <v>4</v>
      </c>
      <c r="N812">
        <v>50.498688999999999</v>
      </c>
      <c r="O812">
        <v>1.22048</v>
      </c>
      <c r="P812" t="s">
        <v>5</v>
      </c>
      <c r="Q812">
        <v>1.551957</v>
      </c>
      <c r="R812">
        <v>0.700766</v>
      </c>
      <c r="S812" t="s">
        <v>6</v>
      </c>
      <c r="T812">
        <v>121.32516800000001</v>
      </c>
      <c r="U812">
        <v>2.7932350000000001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1.4970000000000001E-3</v>
      </c>
      <c r="AG812">
        <v>9.9999999999999995E-7</v>
      </c>
      <c r="AH812" t="s">
        <v>11</v>
      </c>
      <c r="AI812">
        <v>0.99511099999999997</v>
      </c>
      <c r="AJ812">
        <v>0</v>
      </c>
      <c r="AK812" t="s">
        <v>12</v>
      </c>
      <c r="AL812">
        <v>-296487168</v>
      </c>
      <c r="AM812">
        <v>0</v>
      </c>
    </row>
    <row r="813" spans="1:39" x14ac:dyDescent="0.25">
      <c r="A813" t="s">
        <v>155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214.027491</v>
      </c>
      <c r="I813">
        <v>54.033586</v>
      </c>
      <c r="J813" t="s">
        <v>3</v>
      </c>
      <c r="K813">
        <v>212.517236</v>
      </c>
      <c r="L813">
        <v>41.418647999999997</v>
      </c>
      <c r="M813" t="s">
        <v>4</v>
      </c>
      <c r="N813">
        <v>55.127940000000002</v>
      </c>
      <c r="O813">
        <v>1.3335429999999999</v>
      </c>
      <c r="P813" t="s">
        <v>5</v>
      </c>
      <c r="Q813">
        <v>1.7234290000000001</v>
      </c>
      <c r="R813">
        <v>0.842113</v>
      </c>
      <c r="S813" t="s">
        <v>6</v>
      </c>
      <c r="T813">
        <v>132.36994999999999</v>
      </c>
      <c r="U813">
        <v>2.9760770000000001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1.4920000000000001E-3</v>
      </c>
      <c r="AG813">
        <v>9.9999999999999995E-7</v>
      </c>
      <c r="AH813" t="s">
        <v>11</v>
      </c>
      <c r="AI813">
        <v>0.99511099999999997</v>
      </c>
      <c r="AJ813">
        <v>0</v>
      </c>
      <c r="AK813" t="s">
        <v>12</v>
      </c>
      <c r="AL813">
        <v>-296487168</v>
      </c>
      <c r="AM813">
        <v>0</v>
      </c>
    </row>
    <row r="814" spans="1:39" x14ac:dyDescent="0.25">
      <c r="A814" t="s">
        <v>155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231.80938399999999</v>
      </c>
      <c r="I814">
        <v>61.027206999999997</v>
      </c>
      <c r="J814" t="s">
        <v>3</v>
      </c>
      <c r="K814">
        <v>230.167226</v>
      </c>
      <c r="L814">
        <v>46.577969000000003</v>
      </c>
      <c r="M814" t="s">
        <v>4</v>
      </c>
      <c r="N814">
        <v>59.713639999999998</v>
      </c>
      <c r="O814">
        <v>1.51576</v>
      </c>
      <c r="P814" t="s">
        <v>5</v>
      </c>
      <c r="Q814">
        <v>1.873027</v>
      </c>
      <c r="R814">
        <v>0.96243699999999999</v>
      </c>
      <c r="S814" t="s">
        <v>6</v>
      </c>
      <c r="T814">
        <v>143.371611</v>
      </c>
      <c r="U814">
        <v>3.1706120000000002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1.488E-3</v>
      </c>
      <c r="AG814">
        <v>9.9999999999999995E-7</v>
      </c>
      <c r="AH814" t="s">
        <v>11</v>
      </c>
      <c r="AI814">
        <v>0.99511099999999997</v>
      </c>
      <c r="AJ814">
        <v>0</v>
      </c>
      <c r="AK814" t="s">
        <v>12</v>
      </c>
      <c r="AL814">
        <v>-296487168</v>
      </c>
      <c r="AM814">
        <v>0</v>
      </c>
    </row>
    <row r="815" spans="1:39" x14ac:dyDescent="0.25">
      <c r="A815" t="s">
        <v>155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249.51817299999999</v>
      </c>
      <c r="I815">
        <v>66.898088999999999</v>
      </c>
      <c r="J815" t="s">
        <v>3</v>
      </c>
      <c r="K815">
        <v>247.75104899999999</v>
      </c>
      <c r="L815">
        <v>50.773038</v>
      </c>
      <c r="M815" t="s">
        <v>4</v>
      </c>
      <c r="N815">
        <v>64.264903000000004</v>
      </c>
      <c r="O815">
        <v>1.6943239999999999</v>
      </c>
      <c r="P815" t="s">
        <v>5</v>
      </c>
      <c r="Q815">
        <v>2.0189360000000001</v>
      </c>
      <c r="R815">
        <v>1.0736779999999999</v>
      </c>
      <c r="S815" t="s">
        <v>6</v>
      </c>
      <c r="T815">
        <v>154.366815</v>
      </c>
      <c r="U815">
        <v>3.3555120000000001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1.423E-3</v>
      </c>
      <c r="AG815">
        <v>9.9999999999999995E-7</v>
      </c>
      <c r="AH815" t="s">
        <v>11</v>
      </c>
      <c r="AI815">
        <v>0.995112</v>
      </c>
      <c r="AJ815">
        <v>0</v>
      </c>
      <c r="AK815" t="s">
        <v>12</v>
      </c>
      <c r="AL815">
        <v>-296487168</v>
      </c>
      <c r="AM815">
        <v>0</v>
      </c>
    </row>
    <row r="816" spans="1:39" x14ac:dyDescent="0.25">
      <c r="A816" t="s">
        <v>155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267.29244899999998</v>
      </c>
      <c r="I816">
        <v>75.168001000000004</v>
      </c>
      <c r="J816" t="s">
        <v>3</v>
      </c>
      <c r="K816">
        <v>265.39981499999999</v>
      </c>
      <c r="L816">
        <v>56.803688999999999</v>
      </c>
      <c r="M816" t="s">
        <v>4</v>
      </c>
      <c r="N816">
        <v>68.849331000000006</v>
      </c>
      <c r="O816">
        <v>1.9404790000000001</v>
      </c>
      <c r="P816" t="s">
        <v>5</v>
      </c>
      <c r="Q816">
        <v>2.165832</v>
      </c>
      <c r="R816">
        <v>1.218666</v>
      </c>
      <c r="S816" t="s">
        <v>6</v>
      </c>
      <c r="T816">
        <v>165.36973900000001</v>
      </c>
      <c r="U816">
        <v>3.5369090000000001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1.413E-3</v>
      </c>
      <c r="AG816">
        <v>9.9999999999999995E-7</v>
      </c>
      <c r="AH816" t="s">
        <v>11</v>
      </c>
      <c r="AI816">
        <v>0.99511300000000003</v>
      </c>
      <c r="AJ816">
        <v>0</v>
      </c>
      <c r="AK816" t="s">
        <v>12</v>
      </c>
      <c r="AL816">
        <v>-296487168</v>
      </c>
      <c r="AM816">
        <v>0</v>
      </c>
    </row>
    <row r="817" spans="1:39" x14ac:dyDescent="0.25">
      <c r="A817" t="s">
        <v>155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285.02758399999999</v>
      </c>
      <c r="I817">
        <v>79.626192000000003</v>
      </c>
      <c r="J817" t="s">
        <v>3</v>
      </c>
      <c r="K817">
        <v>283.01442900000001</v>
      </c>
      <c r="L817">
        <v>59.855508</v>
      </c>
      <c r="M817" t="s">
        <v>4</v>
      </c>
      <c r="N817">
        <v>73.422411999999994</v>
      </c>
      <c r="O817">
        <v>2.109251</v>
      </c>
      <c r="P817" t="s">
        <v>5</v>
      </c>
      <c r="Q817">
        <v>2.3104420000000001</v>
      </c>
      <c r="R817">
        <v>1.315979</v>
      </c>
      <c r="S817" t="s">
        <v>6</v>
      </c>
      <c r="T817">
        <v>176.36568500000001</v>
      </c>
      <c r="U817">
        <v>3.637381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1.4109999999999999E-3</v>
      </c>
      <c r="AG817">
        <v>9.9999999999999995E-7</v>
      </c>
      <c r="AH817" t="s">
        <v>11</v>
      </c>
      <c r="AI817">
        <v>0.99511400000000005</v>
      </c>
      <c r="AJ817">
        <v>0</v>
      </c>
      <c r="AK817" t="s">
        <v>12</v>
      </c>
      <c r="AL817">
        <v>-296487168</v>
      </c>
      <c r="AM817">
        <v>0</v>
      </c>
    </row>
    <row r="818" spans="1:39" x14ac:dyDescent="0.25">
      <c r="A818" t="s">
        <v>155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302.61064399999998</v>
      </c>
      <c r="I818">
        <v>82.583207000000002</v>
      </c>
      <c r="J818" t="s">
        <v>3</v>
      </c>
      <c r="K818">
        <v>300.49494399999998</v>
      </c>
      <c r="L818">
        <v>61.927149999999997</v>
      </c>
      <c r="M818" t="s">
        <v>4</v>
      </c>
      <c r="N818">
        <v>77.967419000000007</v>
      </c>
      <c r="O818">
        <v>2.1630880000000001</v>
      </c>
      <c r="P818" t="s">
        <v>5</v>
      </c>
      <c r="Q818">
        <v>2.4380280000000001</v>
      </c>
      <c r="R818">
        <v>1.377035</v>
      </c>
      <c r="S818" t="s">
        <v>6</v>
      </c>
      <c r="T818">
        <v>187.322192</v>
      </c>
      <c r="U818">
        <v>3.7667709999999999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1.387E-3</v>
      </c>
      <c r="AG818">
        <v>9.9999999999999995E-7</v>
      </c>
      <c r="AH818" t="s">
        <v>11</v>
      </c>
      <c r="AI818">
        <v>0.99511400000000005</v>
      </c>
      <c r="AJ818">
        <v>0</v>
      </c>
      <c r="AK818" t="s">
        <v>12</v>
      </c>
      <c r="AL818">
        <v>-296487168</v>
      </c>
      <c r="AM818">
        <v>0</v>
      </c>
    </row>
    <row r="819" spans="1:39" x14ac:dyDescent="0.25">
      <c r="A819" t="s">
        <v>155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320.206256</v>
      </c>
      <c r="I819">
        <v>85.678421999999998</v>
      </c>
      <c r="J819" t="s">
        <v>3</v>
      </c>
      <c r="K819">
        <v>317.99561499999999</v>
      </c>
      <c r="L819">
        <v>64.129469</v>
      </c>
      <c r="M819" t="s">
        <v>4</v>
      </c>
      <c r="N819">
        <v>82.539565999999994</v>
      </c>
      <c r="O819">
        <v>2.2506699999999999</v>
      </c>
      <c r="P819" t="s">
        <v>5</v>
      </c>
      <c r="Q819">
        <v>2.5597120000000002</v>
      </c>
      <c r="R819">
        <v>1.4317120000000001</v>
      </c>
      <c r="S819" t="s">
        <v>6</v>
      </c>
      <c r="T819">
        <v>198.293938</v>
      </c>
      <c r="U819">
        <v>3.8907310000000002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1.3159999999999999E-3</v>
      </c>
      <c r="AG819">
        <v>0</v>
      </c>
      <c r="AH819" t="s">
        <v>11</v>
      </c>
      <c r="AI819">
        <v>0.99511400000000005</v>
      </c>
      <c r="AJ819">
        <v>0</v>
      </c>
      <c r="AK819" t="s">
        <v>12</v>
      </c>
      <c r="AL819">
        <v>-296487168</v>
      </c>
      <c r="AM819">
        <v>0</v>
      </c>
    </row>
    <row r="820" spans="1:39" x14ac:dyDescent="0.25">
      <c r="A820" t="s">
        <v>155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337.79431499999998</v>
      </c>
      <c r="I820">
        <v>89.706355000000002</v>
      </c>
      <c r="J820" t="s">
        <v>3</v>
      </c>
      <c r="K820">
        <v>335.48935499999999</v>
      </c>
      <c r="L820">
        <v>67.084057000000001</v>
      </c>
      <c r="M820" t="s">
        <v>4</v>
      </c>
      <c r="N820">
        <v>87.112009</v>
      </c>
      <c r="O820">
        <v>2.3951760000000002</v>
      </c>
      <c r="P820" t="s">
        <v>5</v>
      </c>
      <c r="Q820">
        <v>2.6804920000000001</v>
      </c>
      <c r="R820">
        <v>1.4944919999999999</v>
      </c>
      <c r="S820" t="s">
        <v>6</v>
      </c>
      <c r="T820">
        <v>209.25462999999999</v>
      </c>
      <c r="U820">
        <v>4.0145869999999997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1.3159999999999999E-3</v>
      </c>
      <c r="AG820">
        <v>0</v>
      </c>
      <c r="AH820" t="s">
        <v>11</v>
      </c>
      <c r="AI820">
        <v>0.99511499999999997</v>
      </c>
      <c r="AJ820">
        <v>0</v>
      </c>
      <c r="AK820" t="s">
        <v>12</v>
      </c>
      <c r="AL820">
        <v>-296487168</v>
      </c>
      <c r="AM820">
        <v>0</v>
      </c>
    </row>
    <row r="821" spans="1:39" x14ac:dyDescent="0.25">
      <c r="A821" t="s">
        <v>155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355.47605600000003</v>
      </c>
      <c r="I821">
        <v>96.628181999999995</v>
      </c>
      <c r="J821" t="s">
        <v>3</v>
      </c>
      <c r="K821">
        <v>353.06183299999998</v>
      </c>
      <c r="L821">
        <v>72.031784000000002</v>
      </c>
      <c r="M821" t="s">
        <v>4</v>
      </c>
      <c r="N821">
        <v>91.698976000000002</v>
      </c>
      <c r="O821">
        <v>2.6396449999999998</v>
      </c>
      <c r="P821" t="s">
        <v>5</v>
      </c>
      <c r="Q821">
        <v>2.8150390000000001</v>
      </c>
      <c r="R821">
        <v>1.6403700000000001</v>
      </c>
      <c r="S821" t="s">
        <v>6</v>
      </c>
      <c r="T821">
        <v>220.22261399999999</v>
      </c>
      <c r="U821">
        <v>4.1622149999999998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1.2869999999999999E-3</v>
      </c>
      <c r="AG821">
        <v>0</v>
      </c>
      <c r="AH821" t="s">
        <v>11</v>
      </c>
      <c r="AI821">
        <v>0.99511499999999997</v>
      </c>
      <c r="AJ821">
        <v>0</v>
      </c>
      <c r="AK821" t="s">
        <v>12</v>
      </c>
      <c r="AL821">
        <v>-296487168</v>
      </c>
      <c r="AM821">
        <v>0</v>
      </c>
    </row>
    <row r="822" spans="1:39" x14ac:dyDescent="0.25">
      <c r="A822" t="s">
        <v>197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24.765813999999999</v>
      </c>
      <c r="I822">
        <v>2.50156</v>
      </c>
      <c r="J822" t="s">
        <v>3</v>
      </c>
      <c r="K822">
        <v>23.867056999999999</v>
      </c>
      <c r="L822">
        <v>2.5140199999999999</v>
      </c>
      <c r="M822" t="s">
        <v>4</v>
      </c>
      <c r="N822">
        <v>11.223573</v>
      </c>
      <c r="O822">
        <v>0.55583199999999999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3.2745999999999997E-2</v>
      </c>
      <c r="AG822">
        <v>0</v>
      </c>
      <c r="AH822" t="s">
        <v>11</v>
      </c>
      <c r="AI822">
        <v>1</v>
      </c>
      <c r="AJ822">
        <v>0</v>
      </c>
      <c r="AK822" t="s">
        <v>12</v>
      </c>
      <c r="AL822">
        <v>-3529609</v>
      </c>
      <c r="AM822">
        <v>0</v>
      </c>
    </row>
    <row r="823" spans="1:39" x14ac:dyDescent="0.25">
      <c r="A823" t="s">
        <v>197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49.099189000000003</v>
      </c>
      <c r="I823">
        <v>2.513576</v>
      </c>
      <c r="J823" t="s">
        <v>3</v>
      </c>
      <c r="K823">
        <v>47.317988</v>
      </c>
      <c r="L823">
        <v>2.4976379999999998</v>
      </c>
      <c r="M823" t="s">
        <v>4</v>
      </c>
      <c r="N823">
        <v>22.289856</v>
      </c>
      <c r="O823">
        <v>0.55515999999999999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3.2745999999999997E-2</v>
      </c>
      <c r="AG823">
        <v>0</v>
      </c>
      <c r="AH823" t="s">
        <v>11</v>
      </c>
      <c r="AI823">
        <v>1</v>
      </c>
      <c r="AJ823">
        <v>0</v>
      </c>
      <c r="AK823" t="s">
        <v>12</v>
      </c>
      <c r="AL823">
        <v>-3529609</v>
      </c>
      <c r="AM823">
        <v>0</v>
      </c>
    </row>
    <row r="824" spans="1:39" x14ac:dyDescent="0.25">
      <c r="A824" t="s">
        <v>197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73.435427000000004</v>
      </c>
      <c r="I824">
        <v>2.5422929999999999</v>
      </c>
      <c r="J824" t="s">
        <v>3</v>
      </c>
      <c r="K824">
        <v>70.776669999999996</v>
      </c>
      <c r="L824">
        <v>2.4781439999999999</v>
      </c>
      <c r="M824" t="s">
        <v>4</v>
      </c>
      <c r="N824">
        <v>33.351213000000001</v>
      </c>
      <c r="O824">
        <v>0.55314099999999999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3.2745999999999997E-2</v>
      </c>
      <c r="AG824">
        <v>0</v>
      </c>
      <c r="AH824" t="s">
        <v>11</v>
      </c>
      <c r="AI824">
        <v>1</v>
      </c>
      <c r="AJ824">
        <v>0</v>
      </c>
      <c r="AK824" t="s">
        <v>12</v>
      </c>
      <c r="AL824">
        <v>-3529609</v>
      </c>
      <c r="AM824">
        <v>0</v>
      </c>
    </row>
    <row r="825" spans="1:39" x14ac:dyDescent="0.25">
      <c r="A825" t="s">
        <v>197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97.772328999999999</v>
      </c>
      <c r="I825">
        <v>2.5393279999999998</v>
      </c>
      <c r="J825" t="s">
        <v>3</v>
      </c>
      <c r="K825">
        <v>94.234300000000005</v>
      </c>
      <c r="L825">
        <v>2.452566</v>
      </c>
      <c r="M825" t="s">
        <v>4</v>
      </c>
      <c r="N825">
        <v>44.417861000000002</v>
      </c>
      <c r="O825">
        <v>0.549543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3.2745999999999997E-2</v>
      </c>
      <c r="AG825">
        <v>0</v>
      </c>
      <c r="AH825" t="s">
        <v>11</v>
      </c>
      <c r="AI825">
        <v>1</v>
      </c>
      <c r="AJ825">
        <v>0</v>
      </c>
      <c r="AK825" t="s">
        <v>12</v>
      </c>
      <c r="AL825">
        <v>-3529609</v>
      </c>
      <c r="AM825">
        <v>0</v>
      </c>
    </row>
    <row r="826" spans="1:39" x14ac:dyDescent="0.25">
      <c r="A826" t="s">
        <v>197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122.098</v>
      </c>
      <c r="I826">
        <v>2.5810089999999999</v>
      </c>
      <c r="J826" t="s">
        <v>3</v>
      </c>
      <c r="K826">
        <v>117.68559399999999</v>
      </c>
      <c r="L826">
        <v>2.4320119999999998</v>
      </c>
      <c r="M826" t="s">
        <v>4</v>
      </c>
      <c r="N826">
        <v>55.486109999999996</v>
      </c>
      <c r="O826">
        <v>0.54623100000000002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3.2745999999999997E-2</v>
      </c>
      <c r="AG826">
        <v>0</v>
      </c>
      <c r="AH826" t="s">
        <v>11</v>
      </c>
      <c r="AI826">
        <v>1</v>
      </c>
      <c r="AJ826">
        <v>0</v>
      </c>
      <c r="AK826" t="s">
        <v>12</v>
      </c>
      <c r="AL826">
        <v>-3529609</v>
      </c>
      <c r="AM826">
        <v>0</v>
      </c>
    </row>
    <row r="827" spans="1:39" x14ac:dyDescent="0.25">
      <c r="A827" t="s">
        <v>197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146.443714</v>
      </c>
      <c r="I827">
        <v>2.611078</v>
      </c>
      <c r="J827" t="s">
        <v>3</v>
      </c>
      <c r="K827">
        <v>141.15637899999999</v>
      </c>
      <c r="L827">
        <v>2.4489779999999999</v>
      </c>
      <c r="M827" t="s">
        <v>4</v>
      </c>
      <c r="N827">
        <v>66.56183</v>
      </c>
      <c r="O827">
        <v>0.54114899999999999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3.2745999999999997E-2</v>
      </c>
      <c r="AG827">
        <v>0</v>
      </c>
      <c r="AH827" t="s">
        <v>11</v>
      </c>
      <c r="AI827">
        <v>1</v>
      </c>
      <c r="AJ827">
        <v>0</v>
      </c>
      <c r="AK827" t="s">
        <v>12</v>
      </c>
      <c r="AL827">
        <v>-3529609</v>
      </c>
      <c r="AM827">
        <v>0</v>
      </c>
    </row>
    <row r="828" spans="1:39" x14ac:dyDescent="0.25">
      <c r="A828" t="s">
        <v>197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170.77389700000001</v>
      </c>
      <c r="I828">
        <v>2.696069</v>
      </c>
      <c r="J828" t="s">
        <v>3</v>
      </c>
      <c r="K828">
        <v>164.61493100000001</v>
      </c>
      <c r="L828">
        <v>2.484953</v>
      </c>
      <c r="M828" t="s">
        <v>4</v>
      </c>
      <c r="N828">
        <v>77.617459999999994</v>
      </c>
      <c r="O828">
        <v>0.54041799999999995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3.2745999999999997E-2</v>
      </c>
      <c r="AG828">
        <v>0</v>
      </c>
      <c r="AH828" t="s">
        <v>11</v>
      </c>
      <c r="AI828">
        <v>1</v>
      </c>
      <c r="AJ828">
        <v>0</v>
      </c>
      <c r="AK828" t="s">
        <v>12</v>
      </c>
      <c r="AL828">
        <v>-3529609</v>
      </c>
      <c r="AM828">
        <v>0</v>
      </c>
    </row>
    <row r="829" spans="1:39" x14ac:dyDescent="0.25">
      <c r="A829" t="s">
        <v>197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195.11344</v>
      </c>
      <c r="I829">
        <v>2.7207590000000001</v>
      </c>
      <c r="J829" t="s">
        <v>3</v>
      </c>
      <c r="K829">
        <v>188.08221800000001</v>
      </c>
      <c r="L829">
        <v>2.4582130000000002</v>
      </c>
      <c r="M829" t="s">
        <v>4</v>
      </c>
      <c r="N829">
        <v>88.687901999999994</v>
      </c>
      <c r="O829">
        <v>0.53834499999999996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3.2745999999999997E-2</v>
      </c>
      <c r="AG829">
        <v>0</v>
      </c>
      <c r="AH829" t="s">
        <v>11</v>
      </c>
      <c r="AI829">
        <v>1</v>
      </c>
      <c r="AJ829">
        <v>0</v>
      </c>
      <c r="AK829" t="s">
        <v>12</v>
      </c>
      <c r="AL829">
        <v>-3529609</v>
      </c>
      <c r="AM829">
        <v>0</v>
      </c>
    </row>
    <row r="830" spans="1:39" x14ac:dyDescent="0.25">
      <c r="A830" t="s">
        <v>197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219.450131</v>
      </c>
      <c r="I830">
        <v>2.8515630000000001</v>
      </c>
      <c r="J830" t="s">
        <v>3</v>
      </c>
      <c r="K830">
        <v>211.55215899999999</v>
      </c>
      <c r="L830">
        <v>2.4878439999999999</v>
      </c>
      <c r="M830" t="s">
        <v>4</v>
      </c>
      <c r="N830">
        <v>99.768891999999994</v>
      </c>
      <c r="O830">
        <v>0.53565099999999999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3.2745999999999997E-2</v>
      </c>
      <c r="AG830">
        <v>0</v>
      </c>
      <c r="AH830" t="s">
        <v>11</v>
      </c>
      <c r="AI830">
        <v>1</v>
      </c>
      <c r="AJ830">
        <v>0</v>
      </c>
      <c r="AK830" t="s">
        <v>12</v>
      </c>
      <c r="AL830">
        <v>-3529609</v>
      </c>
      <c r="AM830">
        <v>0</v>
      </c>
    </row>
    <row r="831" spans="1:39" x14ac:dyDescent="0.25">
      <c r="A831" t="s">
        <v>197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243.80121299999999</v>
      </c>
      <c r="I831">
        <v>2.8641830000000001</v>
      </c>
      <c r="J831" t="s">
        <v>3</v>
      </c>
      <c r="K831">
        <v>235.024935</v>
      </c>
      <c r="L831">
        <v>2.4593989999999999</v>
      </c>
      <c r="M831" t="s">
        <v>4</v>
      </c>
      <c r="N831">
        <v>110.841925</v>
      </c>
      <c r="O831">
        <v>0.53166400000000003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3.2745999999999997E-2</v>
      </c>
      <c r="AG831">
        <v>0</v>
      </c>
      <c r="AH831" t="s">
        <v>11</v>
      </c>
      <c r="AI831">
        <v>1</v>
      </c>
      <c r="AJ831">
        <v>0</v>
      </c>
      <c r="AK831" t="s">
        <v>12</v>
      </c>
      <c r="AL831">
        <v>-3529609</v>
      </c>
      <c r="AM831">
        <v>0</v>
      </c>
    </row>
    <row r="832" spans="1:39" x14ac:dyDescent="0.25">
      <c r="A832" t="s">
        <v>197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268.14094799999998</v>
      </c>
      <c r="I832">
        <v>2.8614579999999998</v>
      </c>
      <c r="J832" t="s">
        <v>3</v>
      </c>
      <c r="K832">
        <v>258.48538300000001</v>
      </c>
      <c r="L832">
        <v>2.4384130000000002</v>
      </c>
      <c r="M832" t="s">
        <v>4</v>
      </c>
      <c r="N832">
        <v>121.914359</v>
      </c>
      <c r="O832">
        <v>0.52742500000000003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3.2745999999999997E-2</v>
      </c>
      <c r="AG832">
        <v>0</v>
      </c>
      <c r="AH832" t="s">
        <v>11</v>
      </c>
      <c r="AI832">
        <v>1</v>
      </c>
      <c r="AJ832">
        <v>0</v>
      </c>
      <c r="AK832" t="s">
        <v>12</v>
      </c>
      <c r="AL832">
        <v>-3529609</v>
      </c>
      <c r="AM832">
        <v>0</v>
      </c>
    </row>
    <row r="833" spans="1:39" x14ac:dyDescent="0.25">
      <c r="A833" t="s">
        <v>197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292.48136899999997</v>
      </c>
      <c r="I833">
        <v>2.86056</v>
      </c>
      <c r="J833" t="s">
        <v>3</v>
      </c>
      <c r="K833">
        <v>281.95651299999997</v>
      </c>
      <c r="L833">
        <v>2.41269</v>
      </c>
      <c r="M833" t="s">
        <v>4</v>
      </c>
      <c r="N833">
        <v>132.990724</v>
      </c>
      <c r="O833">
        <v>0.52233799999999997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3.2745999999999997E-2</v>
      </c>
      <c r="AG833">
        <v>0</v>
      </c>
      <c r="AH833" t="s">
        <v>11</v>
      </c>
      <c r="AI833">
        <v>1</v>
      </c>
      <c r="AJ833">
        <v>0</v>
      </c>
      <c r="AK833" t="s">
        <v>12</v>
      </c>
      <c r="AL833">
        <v>-3529609</v>
      </c>
      <c r="AM833">
        <v>0</v>
      </c>
    </row>
    <row r="834" spans="1:39" x14ac:dyDescent="0.25">
      <c r="A834" t="s">
        <v>197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316.81568700000003</v>
      </c>
      <c r="I834">
        <v>2.843108</v>
      </c>
      <c r="J834" t="s">
        <v>3</v>
      </c>
      <c r="K834">
        <v>305.41485299999999</v>
      </c>
      <c r="L834">
        <v>2.3948749999999999</v>
      </c>
      <c r="M834" t="s">
        <v>4</v>
      </c>
      <c r="N834">
        <v>144.06349900000001</v>
      </c>
      <c r="O834">
        <v>0.52151499999999995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3.2745999999999997E-2</v>
      </c>
      <c r="AG834">
        <v>0</v>
      </c>
      <c r="AH834" t="s">
        <v>11</v>
      </c>
      <c r="AI834">
        <v>1</v>
      </c>
      <c r="AJ834">
        <v>0</v>
      </c>
      <c r="AK834" t="s">
        <v>12</v>
      </c>
      <c r="AL834">
        <v>-3529609</v>
      </c>
      <c r="AM834">
        <v>0</v>
      </c>
    </row>
    <row r="835" spans="1:39" x14ac:dyDescent="0.25">
      <c r="A835" t="s">
        <v>197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341.18237499999998</v>
      </c>
      <c r="I835">
        <v>2.9186920000000001</v>
      </c>
      <c r="J835" t="s">
        <v>3</v>
      </c>
      <c r="K835">
        <v>328.90046000000001</v>
      </c>
      <c r="L835">
        <v>2.393373</v>
      </c>
      <c r="M835" t="s">
        <v>4</v>
      </c>
      <c r="N835">
        <v>155.14371700000001</v>
      </c>
      <c r="O835">
        <v>0.53113500000000002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3.2745999999999997E-2</v>
      </c>
      <c r="AG835">
        <v>0</v>
      </c>
      <c r="AH835" t="s">
        <v>11</v>
      </c>
      <c r="AI835">
        <v>1</v>
      </c>
      <c r="AJ835">
        <v>0</v>
      </c>
      <c r="AK835" t="s">
        <v>12</v>
      </c>
      <c r="AL835">
        <v>-3529609</v>
      </c>
      <c r="AM835">
        <v>0</v>
      </c>
    </row>
    <row r="836" spans="1:39" x14ac:dyDescent="0.25">
      <c r="A836" t="s">
        <v>197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365.53113300000001</v>
      </c>
      <c r="I836">
        <v>3.0715880000000002</v>
      </c>
      <c r="J836" t="s">
        <v>3</v>
      </c>
      <c r="K836">
        <v>352.36670099999998</v>
      </c>
      <c r="L836">
        <v>2.510281</v>
      </c>
      <c r="M836" t="s">
        <v>4</v>
      </c>
      <c r="N836">
        <v>166.21787599999999</v>
      </c>
      <c r="O836">
        <v>0.57192100000000001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3.2745999999999997E-2</v>
      </c>
      <c r="AG836">
        <v>0</v>
      </c>
      <c r="AH836" t="s">
        <v>11</v>
      </c>
      <c r="AI836">
        <v>1</v>
      </c>
      <c r="AJ836">
        <v>0</v>
      </c>
      <c r="AK836" t="s">
        <v>12</v>
      </c>
      <c r="AL836">
        <v>-3529609</v>
      </c>
      <c r="AM836">
        <v>0</v>
      </c>
    </row>
    <row r="837" spans="1:39" x14ac:dyDescent="0.25">
      <c r="A837" t="s">
        <v>197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389.86224700000002</v>
      </c>
      <c r="I837">
        <v>3.0943830000000001</v>
      </c>
      <c r="J837" t="s">
        <v>3</v>
      </c>
      <c r="K837">
        <v>375.82157999999998</v>
      </c>
      <c r="L837">
        <v>2.4935170000000002</v>
      </c>
      <c r="M837" t="s">
        <v>4</v>
      </c>
      <c r="N837">
        <v>177.283267</v>
      </c>
      <c r="O837">
        <v>0.56513000000000002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3.2745999999999997E-2</v>
      </c>
      <c r="AG837">
        <v>0</v>
      </c>
      <c r="AH837" t="s">
        <v>11</v>
      </c>
      <c r="AI837">
        <v>1</v>
      </c>
      <c r="AJ837">
        <v>0</v>
      </c>
      <c r="AK837" t="s">
        <v>12</v>
      </c>
      <c r="AL837">
        <v>-3529609</v>
      </c>
      <c r="AM837">
        <v>0</v>
      </c>
    </row>
    <row r="838" spans="1:39" x14ac:dyDescent="0.25">
      <c r="A838" t="s">
        <v>197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414.22900099999998</v>
      </c>
      <c r="I838">
        <v>3.157794</v>
      </c>
      <c r="J838" t="s">
        <v>3</v>
      </c>
      <c r="K838">
        <v>399.30274800000001</v>
      </c>
      <c r="L838">
        <v>2.4649000000000001</v>
      </c>
      <c r="M838" t="s">
        <v>4</v>
      </c>
      <c r="N838">
        <v>188.36212599999999</v>
      </c>
      <c r="O838">
        <v>0.56143200000000004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3.2745999999999997E-2</v>
      </c>
      <c r="AG838">
        <v>0</v>
      </c>
      <c r="AH838" t="s">
        <v>11</v>
      </c>
      <c r="AI838">
        <v>1</v>
      </c>
      <c r="AJ838">
        <v>0</v>
      </c>
      <c r="AK838" t="s">
        <v>12</v>
      </c>
      <c r="AL838">
        <v>-3529609</v>
      </c>
      <c r="AM838">
        <v>0</v>
      </c>
    </row>
    <row r="839" spans="1:39" x14ac:dyDescent="0.25">
      <c r="A839" t="s">
        <v>197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438.56498399999998</v>
      </c>
      <c r="I839">
        <v>3.1905199999999998</v>
      </c>
      <c r="J839" t="s">
        <v>3</v>
      </c>
      <c r="K839">
        <v>422.76161200000001</v>
      </c>
      <c r="L839">
        <v>2.4477009999999999</v>
      </c>
      <c r="M839" t="s">
        <v>4</v>
      </c>
      <c r="N839">
        <v>199.423902</v>
      </c>
      <c r="O839">
        <v>0.55912399999999995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3.2745999999999997E-2</v>
      </c>
      <c r="AG839">
        <v>0</v>
      </c>
      <c r="AH839" t="s">
        <v>11</v>
      </c>
      <c r="AI839">
        <v>1</v>
      </c>
      <c r="AJ839">
        <v>0</v>
      </c>
      <c r="AK839" t="s">
        <v>12</v>
      </c>
      <c r="AL839">
        <v>-3529609</v>
      </c>
      <c r="AM839">
        <v>0</v>
      </c>
    </row>
    <row r="840" spans="1:39" x14ac:dyDescent="0.25">
      <c r="A840" t="s">
        <v>197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462.90989100000002</v>
      </c>
      <c r="I840">
        <v>3.2469800000000002</v>
      </c>
      <c r="J840" t="s">
        <v>3</v>
      </c>
      <c r="K840">
        <v>446.23594200000002</v>
      </c>
      <c r="L840">
        <v>2.4121630000000001</v>
      </c>
      <c r="M840" t="s">
        <v>4</v>
      </c>
      <c r="N840">
        <v>210.49693600000001</v>
      </c>
      <c r="O840">
        <v>0.55178099999999997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3.2745999999999997E-2</v>
      </c>
      <c r="AG840">
        <v>0</v>
      </c>
      <c r="AH840" t="s">
        <v>11</v>
      </c>
      <c r="AI840">
        <v>1</v>
      </c>
      <c r="AJ840">
        <v>0</v>
      </c>
      <c r="AK840" t="s">
        <v>12</v>
      </c>
      <c r="AL840">
        <v>-3529609</v>
      </c>
      <c r="AM840">
        <v>0</v>
      </c>
    </row>
    <row r="841" spans="1:39" x14ac:dyDescent="0.25">
      <c r="A841" t="s">
        <v>197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487.24791399999998</v>
      </c>
      <c r="I841">
        <v>3.2519659999999999</v>
      </c>
      <c r="J841" t="s">
        <v>3</v>
      </c>
      <c r="K841">
        <v>469.70775600000002</v>
      </c>
      <c r="L841">
        <v>2.3891629999999999</v>
      </c>
      <c r="M841" t="s">
        <v>4</v>
      </c>
      <c r="N841">
        <v>221.572464</v>
      </c>
      <c r="O841">
        <v>0.54684900000000003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3.2745999999999997E-2</v>
      </c>
      <c r="AG841">
        <v>0</v>
      </c>
      <c r="AH841" t="s">
        <v>11</v>
      </c>
      <c r="AI841">
        <v>1</v>
      </c>
      <c r="AJ841">
        <v>0</v>
      </c>
      <c r="AK841" t="s">
        <v>12</v>
      </c>
      <c r="AL841">
        <v>-3529609</v>
      </c>
      <c r="AM841">
        <v>0</v>
      </c>
    </row>
    <row r="842" spans="1:39" x14ac:dyDescent="0.25">
      <c r="A842" t="s">
        <v>198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30.487110999999999</v>
      </c>
      <c r="I842">
        <v>2.4416259999999999</v>
      </c>
      <c r="J842" t="s">
        <v>3</v>
      </c>
      <c r="K842">
        <v>29.621248000000001</v>
      </c>
      <c r="L842">
        <v>2.4987010000000001</v>
      </c>
      <c r="M842" t="s">
        <v>4</v>
      </c>
      <c r="N842">
        <v>15.651716</v>
      </c>
      <c r="O842">
        <v>0.68490700000000004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-296487168</v>
      </c>
      <c r="AM842">
        <v>0</v>
      </c>
    </row>
    <row r="843" spans="1:39" x14ac:dyDescent="0.25">
      <c r="A843" t="s">
        <v>198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60.588810000000002</v>
      </c>
      <c r="I843">
        <v>2.4008500000000002</v>
      </c>
      <c r="J843" t="s">
        <v>3</v>
      </c>
      <c r="K843">
        <v>58.897320000000001</v>
      </c>
      <c r="L843">
        <v>2.4757609999999999</v>
      </c>
      <c r="M843" t="s">
        <v>4</v>
      </c>
      <c r="N843">
        <v>31.135058999999998</v>
      </c>
      <c r="O843">
        <v>0.67830100000000004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-296487168</v>
      </c>
      <c r="AM843">
        <v>0</v>
      </c>
    </row>
    <row r="844" spans="1:39" x14ac:dyDescent="0.25">
      <c r="A844" t="s">
        <v>198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90.693237999999994</v>
      </c>
      <c r="I844">
        <v>2.4275890000000002</v>
      </c>
      <c r="J844" t="s">
        <v>3</v>
      </c>
      <c r="K844">
        <v>88.165644999999998</v>
      </c>
      <c r="L844">
        <v>2.5089779999999999</v>
      </c>
      <c r="M844" t="s">
        <v>4</v>
      </c>
      <c r="N844">
        <v>46.608978</v>
      </c>
      <c r="O844">
        <v>0.70306500000000005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-296487168</v>
      </c>
      <c r="AM844">
        <v>0</v>
      </c>
    </row>
    <row r="845" spans="1:39" x14ac:dyDescent="0.25">
      <c r="A845" t="s">
        <v>198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120.808318</v>
      </c>
      <c r="I845">
        <v>2.3550469999999999</v>
      </c>
      <c r="J845" t="s">
        <v>3</v>
      </c>
      <c r="K845">
        <v>117.448026</v>
      </c>
      <c r="L845">
        <v>2.478755</v>
      </c>
      <c r="M845" t="s">
        <v>4</v>
      </c>
      <c r="N845">
        <v>62.089305000000003</v>
      </c>
      <c r="O845">
        <v>0.69472500000000004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-296487168</v>
      </c>
      <c r="AM845">
        <v>0</v>
      </c>
    </row>
    <row r="846" spans="1:39" x14ac:dyDescent="0.25">
      <c r="A846" t="s">
        <v>198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150.916234</v>
      </c>
      <c r="I846">
        <v>2.3523079999999998</v>
      </c>
      <c r="J846" t="s">
        <v>3</v>
      </c>
      <c r="K846">
        <v>146.72936300000001</v>
      </c>
      <c r="L846">
        <v>2.5037910000000001</v>
      </c>
      <c r="M846" t="s">
        <v>4</v>
      </c>
      <c r="N846">
        <v>77.568676999999994</v>
      </c>
      <c r="O846">
        <v>0.68455600000000005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-296487168</v>
      </c>
      <c r="AM846">
        <v>0</v>
      </c>
    </row>
    <row r="847" spans="1:39" x14ac:dyDescent="0.25">
      <c r="A847" t="s">
        <v>198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181.02572799999999</v>
      </c>
      <c r="I847">
        <v>2.404255</v>
      </c>
      <c r="J847" t="s">
        <v>3</v>
      </c>
      <c r="K847">
        <v>176.01794899999999</v>
      </c>
      <c r="L847">
        <v>2.5630709999999999</v>
      </c>
      <c r="M847" t="s">
        <v>4</v>
      </c>
      <c r="N847">
        <v>93.057709000000003</v>
      </c>
      <c r="O847">
        <v>0.72148299999999999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-296487168</v>
      </c>
      <c r="AM847">
        <v>0</v>
      </c>
    </row>
    <row r="848" spans="1:39" x14ac:dyDescent="0.25">
      <c r="A848" t="s">
        <v>198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211.13964899999999</v>
      </c>
      <c r="I848">
        <v>2.3692500000000001</v>
      </c>
      <c r="J848" t="s">
        <v>3</v>
      </c>
      <c r="K848">
        <v>205.305723</v>
      </c>
      <c r="L848">
        <v>2.537032</v>
      </c>
      <c r="M848" t="s">
        <v>4</v>
      </c>
      <c r="N848">
        <v>108.538968</v>
      </c>
      <c r="O848">
        <v>0.71580200000000005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-296487168</v>
      </c>
      <c r="AM848">
        <v>0</v>
      </c>
    </row>
    <row r="849" spans="1:39" x14ac:dyDescent="0.25">
      <c r="A849" t="s">
        <v>198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241.24704199999999</v>
      </c>
      <c r="I849">
        <v>2.3308140000000002</v>
      </c>
      <c r="J849" t="s">
        <v>3</v>
      </c>
      <c r="K849">
        <v>234.58376899999999</v>
      </c>
      <c r="L849">
        <v>2.5201709999999999</v>
      </c>
      <c r="M849" t="s">
        <v>4</v>
      </c>
      <c r="N849">
        <v>124.012889</v>
      </c>
      <c r="O849">
        <v>0.707874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-296487168</v>
      </c>
      <c r="AM849">
        <v>0</v>
      </c>
    </row>
    <row r="850" spans="1:39" x14ac:dyDescent="0.25">
      <c r="A850" t="s">
        <v>198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271.35169400000001</v>
      </c>
      <c r="I850">
        <v>2.3326319999999998</v>
      </c>
      <c r="J850" t="s">
        <v>3</v>
      </c>
      <c r="K850">
        <v>263.86552599999999</v>
      </c>
      <c r="L850">
        <v>2.499787</v>
      </c>
      <c r="M850" t="s">
        <v>4</v>
      </c>
      <c r="N850">
        <v>139.48345499999999</v>
      </c>
      <c r="O850">
        <v>0.70708899999999997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-296487168</v>
      </c>
      <c r="AM850">
        <v>0</v>
      </c>
    </row>
    <row r="851" spans="1:39" x14ac:dyDescent="0.25">
      <c r="A851" t="s">
        <v>198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301.476991</v>
      </c>
      <c r="I851">
        <v>2.3494519999999999</v>
      </c>
      <c r="J851" t="s">
        <v>3</v>
      </c>
      <c r="K851">
        <v>293.16235499999999</v>
      </c>
      <c r="L851">
        <v>2.4668290000000002</v>
      </c>
      <c r="M851" t="s">
        <v>4</v>
      </c>
      <c r="N851">
        <v>154.967895</v>
      </c>
      <c r="O851">
        <v>0.69564000000000004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-296487168</v>
      </c>
      <c r="AM851">
        <v>0</v>
      </c>
    </row>
    <row r="852" spans="1:39" x14ac:dyDescent="0.25">
      <c r="A852" t="s">
        <v>198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331.61824300000001</v>
      </c>
      <c r="I852">
        <v>2.3874719999999998</v>
      </c>
      <c r="J852" t="s">
        <v>3</v>
      </c>
      <c r="K852">
        <v>322.473253</v>
      </c>
      <c r="L852">
        <v>2.4289179999999999</v>
      </c>
      <c r="M852" t="s">
        <v>4</v>
      </c>
      <c r="N852">
        <v>170.46469200000001</v>
      </c>
      <c r="O852">
        <v>0.68331600000000003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-296487168</v>
      </c>
      <c r="AM852">
        <v>0</v>
      </c>
    </row>
    <row r="853" spans="1:39" x14ac:dyDescent="0.25">
      <c r="A853" t="s">
        <v>198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361.76235800000001</v>
      </c>
      <c r="I853">
        <v>2.4770400000000001</v>
      </c>
      <c r="J853" t="s">
        <v>3</v>
      </c>
      <c r="K853">
        <v>351.76758899999999</v>
      </c>
      <c r="L853">
        <v>2.3997389999999998</v>
      </c>
      <c r="M853" t="s">
        <v>4</v>
      </c>
      <c r="N853">
        <v>185.94558599999999</v>
      </c>
      <c r="O853">
        <v>0.67675200000000002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-296487168</v>
      </c>
      <c r="AM853">
        <v>0</v>
      </c>
    </row>
    <row r="854" spans="1:39" x14ac:dyDescent="0.25">
      <c r="A854" t="s">
        <v>198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391.90290499999998</v>
      </c>
      <c r="I854">
        <v>2.5420410000000002</v>
      </c>
      <c r="J854" t="s">
        <v>3</v>
      </c>
      <c r="K854">
        <v>381.06276300000002</v>
      </c>
      <c r="L854">
        <v>2.416579</v>
      </c>
      <c r="M854" t="s">
        <v>4</v>
      </c>
      <c r="N854">
        <v>201.42133799999999</v>
      </c>
      <c r="O854">
        <v>0.69368399999999997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-296487168</v>
      </c>
      <c r="AM854">
        <v>0</v>
      </c>
    </row>
    <row r="855" spans="1:39" x14ac:dyDescent="0.25">
      <c r="A855" t="s">
        <v>198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422.01787999999999</v>
      </c>
      <c r="I855">
        <v>2.5825309999999999</v>
      </c>
      <c r="J855" t="s">
        <v>3</v>
      </c>
      <c r="K855">
        <v>410.346813</v>
      </c>
      <c r="L855">
        <v>2.39581</v>
      </c>
      <c r="M855" t="s">
        <v>4</v>
      </c>
      <c r="N855">
        <v>216.889229</v>
      </c>
      <c r="O855">
        <v>0.68918299999999999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-296487168</v>
      </c>
      <c r="AM855">
        <v>0</v>
      </c>
    </row>
    <row r="856" spans="1:39" x14ac:dyDescent="0.25">
      <c r="A856" t="s">
        <v>198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452.152559</v>
      </c>
      <c r="I856">
        <v>2.6070030000000002</v>
      </c>
      <c r="J856" t="s">
        <v>3</v>
      </c>
      <c r="K856">
        <v>439.65102400000001</v>
      </c>
      <c r="L856">
        <v>2.3782299999999998</v>
      </c>
      <c r="M856" t="s">
        <v>4</v>
      </c>
      <c r="N856">
        <v>232.37178399999999</v>
      </c>
      <c r="O856">
        <v>0.68610400000000005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-296487168</v>
      </c>
      <c r="AM856">
        <v>0</v>
      </c>
    </row>
    <row r="857" spans="1:39" x14ac:dyDescent="0.25">
      <c r="A857" t="s">
        <v>198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482.26946400000003</v>
      </c>
      <c r="I857">
        <v>2.5941830000000001</v>
      </c>
      <c r="J857" t="s">
        <v>3</v>
      </c>
      <c r="K857">
        <v>468.95053899999999</v>
      </c>
      <c r="L857">
        <v>2.3531559999999998</v>
      </c>
      <c r="M857" t="s">
        <v>4</v>
      </c>
      <c r="N857">
        <v>247.86042599999999</v>
      </c>
      <c r="O857">
        <v>0.67412499999999997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-296487168</v>
      </c>
      <c r="AM857">
        <v>0</v>
      </c>
    </row>
    <row r="858" spans="1:39" x14ac:dyDescent="0.25">
      <c r="A858" t="s">
        <v>198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512.38437299999998</v>
      </c>
      <c r="I858">
        <v>2.560149</v>
      </c>
      <c r="J858" t="s">
        <v>3</v>
      </c>
      <c r="K858">
        <v>498.24507599999998</v>
      </c>
      <c r="L858">
        <v>2.333704</v>
      </c>
      <c r="M858" t="s">
        <v>4</v>
      </c>
      <c r="N858">
        <v>263.33663899999999</v>
      </c>
      <c r="O858">
        <v>0.66971199999999997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-296487168</v>
      </c>
      <c r="AM858">
        <v>0</v>
      </c>
    </row>
    <row r="859" spans="1:39" x14ac:dyDescent="0.25">
      <c r="A859" t="s">
        <v>198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542.519454</v>
      </c>
      <c r="I859">
        <v>2.5623629999999999</v>
      </c>
      <c r="J859" t="s">
        <v>3</v>
      </c>
      <c r="K859">
        <v>527.54967499999998</v>
      </c>
      <c r="L859">
        <v>2.3528760000000002</v>
      </c>
      <c r="M859" t="s">
        <v>4</v>
      </c>
      <c r="N859">
        <v>278.807301</v>
      </c>
      <c r="O859">
        <v>0.66491100000000003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-296487168</v>
      </c>
      <c r="AM859">
        <v>0</v>
      </c>
    </row>
    <row r="860" spans="1:39" x14ac:dyDescent="0.25">
      <c r="A860" t="s">
        <v>198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572.64801</v>
      </c>
      <c r="I860">
        <v>2.6562350000000001</v>
      </c>
      <c r="J860" t="s">
        <v>3</v>
      </c>
      <c r="K860">
        <v>556.85464100000002</v>
      </c>
      <c r="L860">
        <v>2.4578579999999999</v>
      </c>
      <c r="M860" t="s">
        <v>4</v>
      </c>
      <c r="N860">
        <v>294.29785500000003</v>
      </c>
      <c r="O860">
        <v>0.73041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-296487168</v>
      </c>
      <c r="AM860">
        <v>0</v>
      </c>
    </row>
    <row r="861" spans="1:39" x14ac:dyDescent="0.25">
      <c r="A861" t="s">
        <v>198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602.78952000000004</v>
      </c>
      <c r="I861">
        <v>2.715303</v>
      </c>
      <c r="J861" t="s">
        <v>3</v>
      </c>
      <c r="K861">
        <v>586.16325300000005</v>
      </c>
      <c r="L861">
        <v>2.5135299999999998</v>
      </c>
      <c r="M861" t="s">
        <v>4</v>
      </c>
      <c r="N861">
        <v>309.77929399999999</v>
      </c>
      <c r="O861">
        <v>0.74190400000000001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-296487168</v>
      </c>
      <c r="AM861">
        <v>0</v>
      </c>
    </row>
    <row r="862" spans="1:39" x14ac:dyDescent="0.25">
      <c r="A862" t="s">
        <v>199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30.765135000000001</v>
      </c>
      <c r="I862">
        <v>3.5184880000000001</v>
      </c>
      <c r="J862" t="s">
        <v>3</v>
      </c>
      <c r="K862">
        <v>29.838688000000001</v>
      </c>
      <c r="L862">
        <v>3.5599850000000002</v>
      </c>
      <c r="M862" t="s">
        <v>4</v>
      </c>
      <c r="N862">
        <v>15.795536999999999</v>
      </c>
      <c r="O862">
        <v>0.97945099999999996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-296487168</v>
      </c>
      <c r="AM862">
        <v>0</v>
      </c>
    </row>
    <row r="863" spans="1:39" x14ac:dyDescent="0.25">
      <c r="A863" t="s">
        <v>199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60.987299999999998</v>
      </c>
      <c r="I863">
        <v>3.5881240000000001</v>
      </c>
      <c r="J863" t="s">
        <v>3</v>
      </c>
      <c r="K863">
        <v>59.162371999999998</v>
      </c>
      <c r="L863">
        <v>3.576263</v>
      </c>
      <c r="M863" t="s">
        <v>4</v>
      </c>
      <c r="N863">
        <v>31.329954000000001</v>
      </c>
      <c r="O863">
        <v>0.97229200000000005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-296487168</v>
      </c>
      <c r="AM863">
        <v>0</v>
      </c>
    </row>
    <row r="864" spans="1:39" x14ac:dyDescent="0.25">
      <c r="A864" t="s">
        <v>199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91.178756000000007</v>
      </c>
      <c r="I864">
        <v>3.7239550000000001</v>
      </c>
      <c r="J864" t="s">
        <v>3</v>
      </c>
      <c r="K864">
        <v>88.480992000000001</v>
      </c>
      <c r="L864">
        <v>3.6512310000000001</v>
      </c>
      <c r="M864" t="s">
        <v>4</v>
      </c>
      <c r="N864">
        <v>46.862611000000001</v>
      </c>
      <c r="O864">
        <v>0.96295299999999995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-296487168</v>
      </c>
      <c r="AM864">
        <v>0</v>
      </c>
    </row>
    <row r="865" spans="1:39" x14ac:dyDescent="0.25">
      <c r="A865" t="s">
        <v>199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121.379189</v>
      </c>
      <c r="I865">
        <v>3.824201</v>
      </c>
      <c r="J865" t="s">
        <v>3</v>
      </c>
      <c r="K865">
        <v>117.80852400000001</v>
      </c>
      <c r="L865">
        <v>3.7106539999999999</v>
      </c>
      <c r="M865" t="s">
        <v>4</v>
      </c>
      <c r="N865">
        <v>62.391990999999997</v>
      </c>
      <c r="O865">
        <v>0.95717399999999997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-296487168</v>
      </c>
      <c r="AM865">
        <v>0</v>
      </c>
    </row>
    <row r="866" spans="1:39" x14ac:dyDescent="0.25">
      <c r="A866" t="s">
        <v>199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151.56772100000001</v>
      </c>
      <c r="I866">
        <v>3.8874659999999999</v>
      </c>
      <c r="J866" t="s">
        <v>3</v>
      </c>
      <c r="K866">
        <v>147.13254499999999</v>
      </c>
      <c r="L866">
        <v>3.7666189999999999</v>
      </c>
      <c r="M866" t="s">
        <v>4</v>
      </c>
      <c r="N866">
        <v>77.915217999999996</v>
      </c>
      <c r="O866">
        <v>0.97528599999999999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-296487168</v>
      </c>
      <c r="AM866">
        <v>0</v>
      </c>
    </row>
    <row r="867" spans="1:39" x14ac:dyDescent="0.25">
      <c r="A867" t="s">
        <v>199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181.793429</v>
      </c>
      <c r="I867">
        <v>3.8097789999999998</v>
      </c>
      <c r="J867" t="s">
        <v>3</v>
      </c>
      <c r="K867">
        <v>176.484115</v>
      </c>
      <c r="L867">
        <v>3.7181630000000001</v>
      </c>
      <c r="M867" t="s">
        <v>4</v>
      </c>
      <c r="N867">
        <v>93.447192000000001</v>
      </c>
      <c r="O867">
        <v>0.96545700000000001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-296487168</v>
      </c>
      <c r="AM867">
        <v>0</v>
      </c>
    </row>
    <row r="868" spans="1:39" x14ac:dyDescent="0.25">
      <c r="A868" t="s">
        <v>199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212.00792000000001</v>
      </c>
      <c r="I868">
        <v>3.7562129999999998</v>
      </c>
      <c r="J868" t="s">
        <v>3</v>
      </c>
      <c r="K868">
        <v>205.81681900000001</v>
      </c>
      <c r="L868">
        <v>3.6823030000000001</v>
      </c>
      <c r="M868" t="s">
        <v>4</v>
      </c>
      <c r="N868">
        <v>108.984028</v>
      </c>
      <c r="O868">
        <v>0.95557999999999998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-296487168</v>
      </c>
      <c r="AM868">
        <v>0</v>
      </c>
    </row>
    <row r="869" spans="1:39" x14ac:dyDescent="0.25">
      <c r="A869" t="s">
        <v>199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242.25170700000001</v>
      </c>
      <c r="I869">
        <v>3.7666490000000001</v>
      </c>
      <c r="J869" t="s">
        <v>3</v>
      </c>
      <c r="K869">
        <v>235.17517000000001</v>
      </c>
      <c r="L869">
        <v>3.6814209999999998</v>
      </c>
      <c r="M869" t="s">
        <v>4</v>
      </c>
      <c r="N869">
        <v>124.520177</v>
      </c>
      <c r="O869">
        <v>0.94599999999999995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-296487168</v>
      </c>
      <c r="AM869">
        <v>0</v>
      </c>
    </row>
    <row r="870" spans="1:39" x14ac:dyDescent="0.25">
      <c r="A870" t="s">
        <v>199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272.48134599999997</v>
      </c>
      <c r="I870">
        <v>3.8261059999999998</v>
      </c>
      <c r="J870" t="s">
        <v>3</v>
      </c>
      <c r="K870">
        <v>264.53035199999999</v>
      </c>
      <c r="L870">
        <v>3.68038</v>
      </c>
      <c r="M870" t="s">
        <v>4</v>
      </c>
      <c r="N870">
        <v>140.06462400000001</v>
      </c>
      <c r="O870">
        <v>0.95314600000000005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-296487168</v>
      </c>
      <c r="AM870">
        <v>0</v>
      </c>
    </row>
    <row r="871" spans="1:39" x14ac:dyDescent="0.25">
      <c r="A871" t="s">
        <v>199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302.69281699999999</v>
      </c>
      <c r="I871">
        <v>3.8786109999999998</v>
      </c>
      <c r="J871" t="s">
        <v>3</v>
      </c>
      <c r="K871">
        <v>293.87272200000001</v>
      </c>
      <c r="L871">
        <v>3.6854529999999999</v>
      </c>
      <c r="M871" t="s">
        <v>4</v>
      </c>
      <c r="N871">
        <v>155.60670200000001</v>
      </c>
      <c r="O871">
        <v>0.96175699999999997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-296487168</v>
      </c>
      <c r="AM871">
        <v>0</v>
      </c>
    </row>
    <row r="872" spans="1:39" x14ac:dyDescent="0.25">
      <c r="A872" t="s">
        <v>199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332.93121600000001</v>
      </c>
      <c r="I872">
        <v>3.915613</v>
      </c>
      <c r="J872" t="s">
        <v>3</v>
      </c>
      <c r="K872">
        <v>323.22566</v>
      </c>
      <c r="L872">
        <v>3.724545</v>
      </c>
      <c r="M872" t="s">
        <v>4</v>
      </c>
      <c r="N872">
        <v>171.14242899999999</v>
      </c>
      <c r="O872">
        <v>0.99554299999999996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-296487168</v>
      </c>
      <c r="AM872">
        <v>0</v>
      </c>
    </row>
    <row r="873" spans="1:39" x14ac:dyDescent="0.25">
      <c r="A873" t="s">
        <v>199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363.15931799999998</v>
      </c>
      <c r="I873">
        <v>4.017366</v>
      </c>
      <c r="J873" t="s">
        <v>3</v>
      </c>
      <c r="K873">
        <v>352.56461400000001</v>
      </c>
      <c r="L873">
        <v>3.7348479999999999</v>
      </c>
      <c r="M873" t="s">
        <v>4</v>
      </c>
      <c r="N873">
        <v>186.67040700000001</v>
      </c>
      <c r="O873">
        <v>1.00827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-296487168</v>
      </c>
      <c r="AM873">
        <v>0</v>
      </c>
    </row>
    <row r="874" spans="1:39" x14ac:dyDescent="0.25">
      <c r="A874" t="s">
        <v>199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393.39248800000001</v>
      </c>
      <c r="I874">
        <v>4.1221379999999996</v>
      </c>
      <c r="J874" t="s">
        <v>3</v>
      </c>
      <c r="K874">
        <v>381.914355</v>
      </c>
      <c r="L874">
        <v>3.756516</v>
      </c>
      <c r="M874" t="s">
        <v>4</v>
      </c>
      <c r="N874">
        <v>202.20451499999999</v>
      </c>
      <c r="O874">
        <v>1.022913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-296487168</v>
      </c>
      <c r="AM874">
        <v>0</v>
      </c>
    </row>
    <row r="875" spans="1:39" x14ac:dyDescent="0.25">
      <c r="A875" t="s">
        <v>199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423.62239899999997</v>
      </c>
      <c r="I875">
        <v>4.1866890000000003</v>
      </c>
      <c r="J875" t="s">
        <v>3</v>
      </c>
      <c r="K875">
        <v>411.26446499999997</v>
      </c>
      <c r="L875">
        <v>3.7227269999999999</v>
      </c>
      <c r="M875" t="s">
        <v>4</v>
      </c>
      <c r="N875">
        <v>217.74352300000001</v>
      </c>
      <c r="O875">
        <v>1.013714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-296487168</v>
      </c>
      <c r="AM875">
        <v>0</v>
      </c>
    </row>
    <row r="876" spans="1:39" x14ac:dyDescent="0.25">
      <c r="A876" t="s">
        <v>199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453.85324600000001</v>
      </c>
      <c r="I876">
        <v>4.2798860000000003</v>
      </c>
      <c r="J876" t="s">
        <v>3</v>
      </c>
      <c r="K876">
        <v>440.62012600000003</v>
      </c>
      <c r="L876">
        <v>3.728853</v>
      </c>
      <c r="M876" t="s">
        <v>4</v>
      </c>
      <c r="N876">
        <v>233.28595200000001</v>
      </c>
      <c r="O876">
        <v>1.025142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-296487168</v>
      </c>
      <c r="AM876">
        <v>0</v>
      </c>
    </row>
    <row r="877" spans="1:39" x14ac:dyDescent="0.25">
      <c r="A877" t="s">
        <v>199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484.091587</v>
      </c>
      <c r="I877">
        <v>4.2821509999999998</v>
      </c>
      <c r="J877" t="s">
        <v>3</v>
      </c>
      <c r="K877">
        <v>469.986243</v>
      </c>
      <c r="L877">
        <v>3.7210220000000001</v>
      </c>
      <c r="M877" t="s">
        <v>4</v>
      </c>
      <c r="N877">
        <v>248.82593299999999</v>
      </c>
      <c r="O877">
        <v>1.0125150000000001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-296487168</v>
      </c>
      <c r="AM877">
        <v>0</v>
      </c>
    </row>
    <row r="878" spans="1:39" x14ac:dyDescent="0.25">
      <c r="A878" t="s">
        <v>199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514.31311200000005</v>
      </c>
      <c r="I878">
        <v>4.2198000000000002</v>
      </c>
      <c r="J878" t="s">
        <v>3</v>
      </c>
      <c r="K878">
        <v>499.33568600000001</v>
      </c>
      <c r="L878">
        <v>3.6796790000000001</v>
      </c>
      <c r="M878" t="s">
        <v>4</v>
      </c>
      <c r="N878">
        <v>264.359216</v>
      </c>
      <c r="O878">
        <v>1.0008049999999999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-296487168</v>
      </c>
      <c r="AM878">
        <v>0</v>
      </c>
    </row>
    <row r="879" spans="1:39" x14ac:dyDescent="0.25">
      <c r="A879" t="s">
        <v>199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544.54955900000004</v>
      </c>
      <c r="I879">
        <v>4.444312</v>
      </c>
      <c r="J879" t="s">
        <v>3</v>
      </c>
      <c r="K879">
        <v>528.68685300000004</v>
      </c>
      <c r="L879">
        <v>3.7363979999999999</v>
      </c>
      <c r="M879" t="s">
        <v>4</v>
      </c>
      <c r="N879">
        <v>279.89216599999997</v>
      </c>
      <c r="O879">
        <v>1.0365839999999999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-296487168</v>
      </c>
      <c r="AM879">
        <v>0</v>
      </c>
    </row>
    <row r="880" spans="1:39" x14ac:dyDescent="0.25">
      <c r="A880" t="s">
        <v>199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574.79971399999999</v>
      </c>
      <c r="I880">
        <v>4.5266549999999999</v>
      </c>
      <c r="J880" t="s">
        <v>3</v>
      </c>
      <c r="K880">
        <v>558.04572599999995</v>
      </c>
      <c r="L880">
        <v>3.6938369999999998</v>
      </c>
      <c r="M880" t="s">
        <v>4</v>
      </c>
      <c r="N880">
        <v>295.43680999999998</v>
      </c>
      <c r="O880">
        <v>1.0184610000000001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-296487168</v>
      </c>
      <c r="AM880">
        <v>0</v>
      </c>
    </row>
    <row r="881" spans="1:39" x14ac:dyDescent="0.25">
      <c r="A881" t="s">
        <v>199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605.031251</v>
      </c>
      <c r="I881">
        <v>4.5913240000000002</v>
      </c>
      <c r="J881" t="s">
        <v>3</v>
      </c>
      <c r="K881">
        <v>587.39153399999998</v>
      </c>
      <c r="L881">
        <v>3.666687</v>
      </c>
      <c r="M881" t="s">
        <v>4</v>
      </c>
      <c r="N881">
        <v>310.96570600000001</v>
      </c>
      <c r="O881">
        <v>1.015846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-296487168</v>
      </c>
      <c r="AM881">
        <v>0</v>
      </c>
    </row>
    <row r="882" spans="1:39" x14ac:dyDescent="0.25">
      <c r="A882" t="s">
        <v>200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22.282322000000001</v>
      </c>
      <c r="I882">
        <v>5.6564189999999996</v>
      </c>
      <c r="J882" t="s">
        <v>3</v>
      </c>
      <c r="K882">
        <v>22.051386999999998</v>
      </c>
      <c r="L882">
        <v>4.957236</v>
      </c>
      <c r="M882" t="s">
        <v>4</v>
      </c>
      <c r="N882">
        <v>5.0492619999999997</v>
      </c>
      <c r="O882">
        <v>2.3234999999999999E-2</v>
      </c>
      <c r="P882" t="s">
        <v>5</v>
      </c>
      <c r="Q882">
        <v>0.212586</v>
      </c>
      <c r="R882">
        <v>2.3168000000000001E-2</v>
      </c>
      <c r="S882" t="s">
        <v>6</v>
      </c>
      <c r="T882">
        <v>14.342370000000001</v>
      </c>
      <c r="U882">
        <v>0.71432499999999999</v>
      </c>
      <c r="V882" t="s">
        <v>7</v>
      </c>
      <c r="W882">
        <v>0.264268</v>
      </c>
      <c r="X882">
        <v>5.9909999999999998E-3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6.1879999999999999E-3</v>
      </c>
      <c r="AG882">
        <v>1.5999999999999999E-5</v>
      </c>
      <c r="AH882" t="s">
        <v>11</v>
      </c>
      <c r="AI882">
        <v>0.99492599999999998</v>
      </c>
      <c r="AJ882">
        <v>0</v>
      </c>
      <c r="AK882" t="s">
        <v>12</v>
      </c>
      <c r="AL882">
        <v>-296487168</v>
      </c>
      <c r="AM882">
        <v>0</v>
      </c>
    </row>
    <row r="883" spans="1:39" x14ac:dyDescent="0.25">
      <c r="A883" t="s">
        <v>200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43.886549000000002</v>
      </c>
      <c r="I883">
        <v>8.1333099999999998</v>
      </c>
      <c r="J883" t="s">
        <v>3</v>
      </c>
      <c r="K883">
        <v>43.467529999999996</v>
      </c>
      <c r="L883">
        <v>6.7928360000000003</v>
      </c>
      <c r="M883" t="s">
        <v>4</v>
      </c>
      <c r="N883">
        <v>10.082576</v>
      </c>
      <c r="O883">
        <v>9.1887999999999997E-2</v>
      </c>
      <c r="P883" t="s">
        <v>5</v>
      </c>
      <c r="Q883">
        <v>0.41810399999999998</v>
      </c>
      <c r="R883">
        <v>8.0106999999999998E-2</v>
      </c>
      <c r="S883" t="s">
        <v>6</v>
      </c>
      <c r="T883">
        <v>28.427917000000001</v>
      </c>
      <c r="U883">
        <v>0.73299000000000003</v>
      </c>
      <c r="V883" t="s">
        <v>7</v>
      </c>
      <c r="W883">
        <v>0.51947399999999999</v>
      </c>
      <c r="X883">
        <v>2.5135999999999999E-2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4.3010000000000001E-3</v>
      </c>
      <c r="AG883">
        <v>1.0000000000000001E-5</v>
      </c>
      <c r="AH883" t="s">
        <v>11</v>
      </c>
      <c r="AI883">
        <v>0.99506099999999997</v>
      </c>
      <c r="AJ883">
        <v>0</v>
      </c>
      <c r="AK883" t="s">
        <v>12</v>
      </c>
      <c r="AL883">
        <v>-296487168</v>
      </c>
      <c r="AM883">
        <v>0</v>
      </c>
    </row>
    <row r="884" spans="1:39" x14ac:dyDescent="0.25">
      <c r="A884" t="s">
        <v>200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65.333333999999994</v>
      </c>
      <c r="I884">
        <v>10.846916999999999</v>
      </c>
      <c r="J884" t="s">
        <v>3</v>
      </c>
      <c r="K884">
        <v>64.745204000000001</v>
      </c>
      <c r="L884">
        <v>8.6782070000000004</v>
      </c>
      <c r="M884" t="s">
        <v>4</v>
      </c>
      <c r="N884">
        <v>15.086754000000001</v>
      </c>
      <c r="O884">
        <v>0.15982099999999999</v>
      </c>
      <c r="P884" t="s">
        <v>5</v>
      </c>
      <c r="Q884">
        <v>0.60587199999999997</v>
      </c>
      <c r="R884">
        <v>0.154284</v>
      </c>
      <c r="S884" t="s">
        <v>6</v>
      </c>
      <c r="T884">
        <v>42.483002999999997</v>
      </c>
      <c r="U884">
        <v>0.761822</v>
      </c>
      <c r="V884" t="s">
        <v>7</v>
      </c>
      <c r="W884">
        <v>0.75693999999999995</v>
      </c>
      <c r="X884">
        <v>5.0688999999999998E-2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2.7520000000000001E-3</v>
      </c>
      <c r="AG884">
        <v>6.0000000000000002E-6</v>
      </c>
      <c r="AH884" t="s">
        <v>11</v>
      </c>
      <c r="AI884">
        <v>0.99507999999999996</v>
      </c>
      <c r="AJ884">
        <v>0</v>
      </c>
      <c r="AK884" t="s">
        <v>12</v>
      </c>
      <c r="AL884">
        <v>-296487168</v>
      </c>
      <c r="AM884">
        <v>0</v>
      </c>
    </row>
    <row r="885" spans="1:39" x14ac:dyDescent="0.25">
      <c r="A885" t="s">
        <v>200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86.668188999999998</v>
      </c>
      <c r="I885">
        <v>13.549792999999999</v>
      </c>
      <c r="J885" t="s">
        <v>3</v>
      </c>
      <c r="K885">
        <v>85.931264999999996</v>
      </c>
      <c r="L885">
        <v>10.572659</v>
      </c>
      <c r="M885" t="s">
        <v>4</v>
      </c>
      <c r="N885">
        <v>20.087761</v>
      </c>
      <c r="O885">
        <v>0.224411</v>
      </c>
      <c r="P885" t="s">
        <v>5</v>
      </c>
      <c r="Q885">
        <v>0.77367399999999997</v>
      </c>
      <c r="R885">
        <v>0.227352</v>
      </c>
      <c r="S885" t="s">
        <v>6</v>
      </c>
      <c r="T885">
        <v>56.543466000000002</v>
      </c>
      <c r="U885">
        <v>0.77490599999999998</v>
      </c>
      <c r="V885" t="s">
        <v>7</v>
      </c>
      <c r="W885">
        <v>0.99569200000000002</v>
      </c>
      <c r="X885">
        <v>7.9787999999999998E-2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2.2000000000000001E-3</v>
      </c>
      <c r="AG885">
        <v>3.9999999999999998E-6</v>
      </c>
      <c r="AH885" t="s">
        <v>11</v>
      </c>
      <c r="AI885">
        <v>0.99509700000000001</v>
      </c>
      <c r="AJ885">
        <v>0</v>
      </c>
      <c r="AK885" t="s">
        <v>12</v>
      </c>
      <c r="AL885">
        <v>-296487168</v>
      </c>
      <c r="AM885">
        <v>0</v>
      </c>
    </row>
    <row r="886" spans="1:39" x14ac:dyDescent="0.25">
      <c r="A886" t="s">
        <v>200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108.132487</v>
      </c>
      <c r="I886">
        <v>17.175633000000001</v>
      </c>
      <c r="J886" t="s">
        <v>3</v>
      </c>
      <c r="K886">
        <v>107.228488</v>
      </c>
      <c r="L886">
        <v>13.186627</v>
      </c>
      <c r="M886" t="s">
        <v>4</v>
      </c>
      <c r="N886">
        <v>25.11402</v>
      </c>
      <c r="O886">
        <v>0.31116199999999999</v>
      </c>
      <c r="P886" t="s">
        <v>5</v>
      </c>
      <c r="Q886">
        <v>0.96333000000000002</v>
      </c>
      <c r="R886">
        <v>0.30250100000000002</v>
      </c>
      <c r="S886" t="s">
        <v>6</v>
      </c>
      <c r="T886">
        <v>70.594402000000002</v>
      </c>
      <c r="U886">
        <v>0.85279700000000003</v>
      </c>
      <c r="V886" t="s">
        <v>7</v>
      </c>
      <c r="W886">
        <v>1.228432</v>
      </c>
      <c r="X886">
        <v>0.113681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2.0720000000000001E-3</v>
      </c>
      <c r="AG886">
        <v>3.0000000000000001E-6</v>
      </c>
      <c r="AH886" t="s">
        <v>11</v>
      </c>
      <c r="AI886">
        <v>0.99510100000000001</v>
      </c>
      <c r="AJ886">
        <v>0</v>
      </c>
      <c r="AK886" t="s">
        <v>12</v>
      </c>
      <c r="AL886">
        <v>-296487168</v>
      </c>
      <c r="AM886">
        <v>0</v>
      </c>
    </row>
    <row r="887" spans="1:39" x14ac:dyDescent="0.25">
      <c r="A887" t="s">
        <v>200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129.67202900000001</v>
      </c>
      <c r="I887">
        <v>21.790668</v>
      </c>
      <c r="J887" t="s">
        <v>3</v>
      </c>
      <c r="K887">
        <v>128.58749900000001</v>
      </c>
      <c r="L887">
        <v>16.500736</v>
      </c>
      <c r="M887" t="s">
        <v>4</v>
      </c>
      <c r="N887">
        <v>30.138085</v>
      </c>
      <c r="O887">
        <v>0.40970800000000002</v>
      </c>
      <c r="P887" t="s">
        <v>5</v>
      </c>
      <c r="Q887">
        <v>1.1614519999999999</v>
      </c>
      <c r="R887">
        <v>0.393484</v>
      </c>
      <c r="S887" t="s">
        <v>6</v>
      </c>
      <c r="T887">
        <v>84.676309000000003</v>
      </c>
      <c r="U887">
        <v>0.93988300000000002</v>
      </c>
      <c r="V887" t="s">
        <v>7</v>
      </c>
      <c r="W887">
        <v>1.472326</v>
      </c>
      <c r="X887">
        <v>0.15648799999999999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1.9949999999999998E-3</v>
      </c>
      <c r="AG887">
        <v>3.0000000000000001E-6</v>
      </c>
      <c r="AH887" t="s">
        <v>11</v>
      </c>
      <c r="AI887">
        <v>0.99510399999999999</v>
      </c>
      <c r="AJ887">
        <v>0</v>
      </c>
      <c r="AK887" t="s">
        <v>12</v>
      </c>
      <c r="AL887">
        <v>-296487168</v>
      </c>
      <c r="AM887">
        <v>0</v>
      </c>
    </row>
    <row r="888" spans="1:39" x14ac:dyDescent="0.25">
      <c r="A888" t="s">
        <v>200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151.02571900000001</v>
      </c>
      <c r="I888">
        <v>25.958760999999999</v>
      </c>
      <c r="J888" t="s">
        <v>3</v>
      </c>
      <c r="K888">
        <v>149.78346500000001</v>
      </c>
      <c r="L888">
        <v>19.595950999999999</v>
      </c>
      <c r="M888" t="s">
        <v>4</v>
      </c>
      <c r="N888">
        <v>35.111973999999996</v>
      </c>
      <c r="O888">
        <v>0.485622</v>
      </c>
      <c r="P888" t="s">
        <v>5</v>
      </c>
      <c r="Q888">
        <v>1.3347359999999999</v>
      </c>
      <c r="R888">
        <v>0.45984900000000001</v>
      </c>
      <c r="S888" t="s">
        <v>6</v>
      </c>
      <c r="T888">
        <v>98.752695000000003</v>
      </c>
      <c r="U888">
        <v>1.0985020000000001</v>
      </c>
      <c r="V888" t="s">
        <v>7</v>
      </c>
      <c r="W888">
        <v>1.718404</v>
      </c>
      <c r="X888">
        <v>0.21018000000000001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1.7149999999999999E-3</v>
      </c>
      <c r="AG888">
        <v>9.9999999999999995E-7</v>
      </c>
      <c r="AH888" t="s">
        <v>11</v>
      </c>
      <c r="AI888">
        <v>0.99510699999999996</v>
      </c>
      <c r="AJ888">
        <v>0</v>
      </c>
      <c r="AK888" t="s">
        <v>12</v>
      </c>
      <c r="AL888">
        <v>-296487168</v>
      </c>
      <c r="AM888">
        <v>0</v>
      </c>
    </row>
    <row r="889" spans="1:39" x14ac:dyDescent="0.25">
      <c r="A889" t="s">
        <v>200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172.22090900000001</v>
      </c>
      <c r="I889">
        <v>27.842148000000002</v>
      </c>
      <c r="J889" t="s">
        <v>3</v>
      </c>
      <c r="K889">
        <v>170.845305</v>
      </c>
      <c r="L889">
        <v>20.932368</v>
      </c>
      <c r="M889" t="s">
        <v>4</v>
      </c>
      <c r="N889">
        <v>40.084097999999997</v>
      </c>
      <c r="O889">
        <v>0.50798200000000004</v>
      </c>
      <c r="P889" t="s">
        <v>5</v>
      </c>
      <c r="Q889">
        <v>1.479206</v>
      </c>
      <c r="R889">
        <v>0.49598999999999999</v>
      </c>
      <c r="S889" t="s">
        <v>6</v>
      </c>
      <c r="T889">
        <v>112.822615</v>
      </c>
      <c r="U889">
        <v>1.163848</v>
      </c>
      <c r="V889" t="s">
        <v>7</v>
      </c>
      <c r="W889">
        <v>1.964234</v>
      </c>
      <c r="X889">
        <v>0.26021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1.5659999999999999E-3</v>
      </c>
      <c r="AG889">
        <v>0</v>
      </c>
      <c r="AH889" t="s">
        <v>11</v>
      </c>
      <c r="AI889">
        <v>0.99510799999999999</v>
      </c>
      <c r="AJ889">
        <v>0</v>
      </c>
      <c r="AK889" t="s">
        <v>12</v>
      </c>
      <c r="AL889">
        <v>-296487168</v>
      </c>
      <c r="AM889">
        <v>0</v>
      </c>
    </row>
    <row r="890" spans="1:39" x14ac:dyDescent="0.25">
      <c r="A890" t="s">
        <v>200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193.65417400000001</v>
      </c>
      <c r="I890">
        <v>30.970414000000002</v>
      </c>
      <c r="J890" t="s">
        <v>3</v>
      </c>
      <c r="K890">
        <v>192.11598599999999</v>
      </c>
      <c r="L890">
        <v>23.266110999999999</v>
      </c>
      <c r="M890" t="s">
        <v>4</v>
      </c>
      <c r="N890">
        <v>45.106183000000001</v>
      </c>
      <c r="O890">
        <v>0.55865500000000001</v>
      </c>
      <c r="P890" t="s">
        <v>5</v>
      </c>
      <c r="Q890">
        <v>1.6557040000000001</v>
      </c>
      <c r="R890">
        <v>0.54293199999999997</v>
      </c>
      <c r="S890" t="s">
        <v>6</v>
      </c>
      <c r="T890">
        <v>126.91827600000001</v>
      </c>
      <c r="U890">
        <v>1.2850349999999999</v>
      </c>
      <c r="V890" t="s">
        <v>7</v>
      </c>
      <c r="W890">
        <v>2.2282479999999998</v>
      </c>
      <c r="X890">
        <v>0.31018099999999998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1.495E-3</v>
      </c>
      <c r="AG890">
        <v>0</v>
      </c>
      <c r="AH890" t="s">
        <v>11</v>
      </c>
      <c r="AI890">
        <v>0.99510900000000002</v>
      </c>
      <c r="AJ890">
        <v>0</v>
      </c>
      <c r="AK890" t="s">
        <v>12</v>
      </c>
      <c r="AL890">
        <v>-296487168</v>
      </c>
      <c r="AM890">
        <v>0</v>
      </c>
    </row>
    <row r="891" spans="1:39" x14ac:dyDescent="0.25">
      <c r="A891" t="s">
        <v>200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215.14940200000001</v>
      </c>
      <c r="I891">
        <v>34.820914999999999</v>
      </c>
      <c r="J891" t="s">
        <v>3</v>
      </c>
      <c r="K891">
        <v>213.444061</v>
      </c>
      <c r="L891">
        <v>26.051518999999999</v>
      </c>
      <c r="M891" t="s">
        <v>4</v>
      </c>
      <c r="N891">
        <v>50.140672000000002</v>
      </c>
      <c r="O891">
        <v>0.62093100000000001</v>
      </c>
      <c r="P891" t="s">
        <v>5</v>
      </c>
      <c r="Q891">
        <v>1.8396680000000001</v>
      </c>
      <c r="R891">
        <v>0.61730799999999997</v>
      </c>
      <c r="S891" t="s">
        <v>6</v>
      </c>
      <c r="T891">
        <v>141.00228799999999</v>
      </c>
      <c r="U891">
        <v>1.411017</v>
      </c>
      <c r="V891" t="s">
        <v>7</v>
      </c>
      <c r="W891">
        <v>2.4851320000000001</v>
      </c>
      <c r="X891">
        <v>0.36613400000000001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1.4760000000000001E-3</v>
      </c>
      <c r="AG891">
        <v>0</v>
      </c>
      <c r="AH891" t="s">
        <v>11</v>
      </c>
      <c r="AI891">
        <v>0.995112</v>
      </c>
      <c r="AJ891">
        <v>0</v>
      </c>
      <c r="AK891" t="s">
        <v>12</v>
      </c>
      <c r="AL891">
        <v>-296487168</v>
      </c>
      <c r="AM891">
        <v>0</v>
      </c>
    </row>
    <row r="892" spans="1:39" x14ac:dyDescent="0.25">
      <c r="A892" t="s">
        <v>200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236.51476500000001</v>
      </c>
      <c r="I892">
        <v>40.392290000000003</v>
      </c>
      <c r="J892" t="s">
        <v>3</v>
      </c>
      <c r="K892">
        <v>234.654855</v>
      </c>
      <c r="L892">
        <v>30.149408999999999</v>
      </c>
      <c r="M892" t="s">
        <v>4</v>
      </c>
      <c r="N892">
        <v>55.139208000000004</v>
      </c>
      <c r="O892">
        <v>0.71859799999999996</v>
      </c>
      <c r="P892" t="s">
        <v>5</v>
      </c>
      <c r="Q892">
        <v>2.0148280000000001</v>
      </c>
      <c r="R892">
        <v>0.71937099999999998</v>
      </c>
      <c r="S892" t="s">
        <v>6</v>
      </c>
      <c r="T892">
        <v>155.06408999999999</v>
      </c>
      <c r="U892">
        <v>1.578176</v>
      </c>
      <c r="V892" t="s">
        <v>7</v>
      </c>
      <c r="W892">
        <v>2.7172619999999998</v>
      </c>
      <c r="X892">
        <v>0.41944999999999999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1.4430000000000001E-3</v>
      </c>
      <c r="AG892">
        <v>0</v>
      </c>
      <c r="AH892" t="s">
        <v>11</v>
      </c>
      <c r="AI892">
        <v>0.99511300000000003</v>
      </c>
      <c r="AJ892">
        <v>0</v>
      </c>
      <c r="AK892" t="s">
        <v>12</v>
      </c>
      <c r="AL892">
        <v>-296487168</v>
      </c>
      <c r="AM892">
        <v>0</v>
      </c>
    </row>
    <row r="893" spans="1:39" x14ac:dyDescent="0.25">
      <c r="A893" t="s">
        <v>200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257.92609399999998</v>
      </c>
      <c r="I893">
        <v>47.061718999999997</v>
      </c>
      <c r="J893" t="s">
        <v>3</v>
      </c>
      <c r="K893">
        <v>255.90355400000001</v>
      </c>
      <c r="L893">
        <v>34.940111999999999</v>
      </c>
      <c r="M893" t="s">
        <v>4</v>
      </c>
      <c r="N893">
        <v>60.131264000000002</v>
      </c>
      <c r="O893">
        <v>0.80774299999999999</v>
      </c>
      <c r="P893" t="s">
        <v>5</v>
      </c>
      <c r="Q893">
        <v>2.197705</v>
      </c>
      <c r="R893">
        <v>0.85777999999999999</v>
      </c>
      <c r="S893" t="s">
        <v>6</v>
      </c>
      <c r="T893">
        <v>169.137405</v>
      </c>
      <c r="U893">
        <v>1.6973279999999999</v>
      </c>
      <c r="V893" t="s">
        <v>7</v>
      </c>
      <c r="W893">
        <v>2.9463460000000001</v>
      </c>
      <c r="X893">
        <v>0.46826200000000001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1.395E-3</v>
      </c>
      <c r="AG893">
        <v>0</v>
      </c>
      <c r="AH893" t="s">
        <v>11</v>
      </c>
      <c r="AI893">
        <v>0.99511300000000003</v>
      </c>
      <c r="AJ893">
        <v>0</v>
      </c>
      <c r="AK893" t="s">
        <v>12</v>
      </c>
      <c r="AL893">
        <v>-296487168</v>
      </c>
      <c r="AM893">
        <v>0</v>
      </c>
    </row>
    <row r="894" spans="1:39" x14ac:dyDescent="0.25">
      <c r="A894" t="s">
        <v>200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279.43408899999997</v>
      </c>
      <c r="I894">
        <v>54.007731999999997</v>
      </c>
      <c r="J894" t="s">
        <v>3</v>
      </c>
      <c r="K894">
        <v>277.23820699999999</v>
      </c>
      <c r="L894">
        <v>39.917465</v>
      </c>
      <c r="M894" t="s">
        <v>4</v>
      </c>
      <c r="N894">
        <v>65.154838999999996</v>
      </c>
      <c r="O894">
        <v>0.92468899999999998</v>
      </c>
      <c r="P894" t="s">
        <v>5</v>
      </c>
      <c r="Q894">
        <v>2.3898169999999999</v>
      </c>
      <c r="R894">
        <v>1.0011890000000001</v>
      </c>
      <c r="S894" t="s">
        <v>6</v>
      </c>
      <c r="T894">
        <v>183.215339</v>
      </c>
      <c r="U894">
        <v>1.833391</v>
      </c>
      <c r="V894" t="s">
        <v>7</v>
      </c>
      <c r="W894">
        <v>3.179106</v>
      </c>
      <c r="X894">
        <v>0.52459699999999998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1.31E-3</v>
      </c>
      <c r="AG894">
        <v>0</v>
      </c>
      <c r="AH894" t="s">
        <v>11</v>
      </c>
      <c r="AI894">
        <v>0.99511300000000003</v>
      </c>
      <c r="AJ894">
        <v>0</v>
      </c>
      <c r="AK894" t="s">
        <v>12</v>
      </c>
      <c r="AL894">
        <v>-296487168</v>
      </c>
      <c r="AM894">
        <v>0</v>
      </c>
    </row>
    <row r="895" spans="1:39" x14ac:dyDescent="0.25">
      <c r="A895" t="s">
        <v>200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300.87612000000001</v>
      </c>
      <c r="I895">
        <v>59.400658999999997</v>
      </c>
      <c r="J895" t="s">
        <v>3</v>
      </c>
      <c r="K895">
        <v>298.516907</v>
      </c>
      <c r="L895">
        <v>43.753131000000003</v>
      </c>
      <c r="M895" t="s">
        <v>4</v>
      </c>
      <c r="N895">
        <v>70.161912999999998</v>
      </c>
      <c r="O895">
        <v>1.0441549999999999</v>
      </c>
      <c r="P895" t="s">
        <v>5</v>
      </c>
      <c r="Q895">
        <v>2.5704729999999998</v>
      </c>
      <c r="R895">
        <v>1.1237410000000001</v>
      </c>
      <c r="S895" t="s">
        <v>6</v>
      </c>
      <c r="T895">
        <v>197.30330900000001</v>
      </c>
      <c r="U895">
        <v>1.941154</v>
      </c>
      <c r="V895" t="s">
        <v>7</v>
      </c>
      <c r="W895">
        <v>3.4175149999999999</v>
      </c>
      <c r="X895">
        <v>0.584511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1.307E-3</v>
      </c>
      <c r="AG895">
        <v>0</v>
      </c>
      <c r="AH895" t="s">
        <v>11</v>
      </c>
      <c r="AI895">
        <v>0.99511400000000005</v>
      </c>
      <c r="AJ895">
        <v>0</v>
      </c>
      <c r="AK895" t="s">
        <v>12</v>
      </c>
      <c r="AL895">
        <v>-296487168</v>
      </c>
      <c r="AM895">
        <v>0</v>
      </c>
    </row>
    <row r="896" spans="1:39" x14ac:dyDescent="0.25">
      <c r="A896" t="s">
        <v>200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322.217849</v>
      </c>
      <c r="I896">
        <v>66.442898</v>
      </c>
      <c r="J896" t="s">
        <v>3</v>
      </c>
      <c r="K896">
        <v>319.706502</v>
      </c>
      <c r="L896">
        <v>48.739455</v>
      </c>
      <c r="M896" t="s">
        <v>4</v>
      </c>
      <c r="N896">
        <v>75.144452999999999</v>
      </c>
      <c r="O896">
        <v>1.218715</v>
      </c>
      <c r="P896" t="s">
        <v>5</v>
      </c>
      <c r="Q896">
        <v>2.7426889999999999</v>
      </c>
      <c r="R896">
        <v>1.2707390000000001</v>
      </c>
      <c r="S896" t="s">
        <v>6</v>
      </c>
      <c r="T896">
        <v>211.35672700000001</v>
      </c>
      <c r="U896">
        <v>2.0830470000000001</v>
      </c>
      <c r="V896" t="s">
        <v>7</v>
      </c>
      <c r="W896">
        <v>3.640711</v>
      </c>
      <c r="X896">
        <v>0.67043799999999998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1.299E-3</v>
      </c>
      <c r="AG896">
        <v>0</v>
      </c>
      <c r="AH896" t="s">
        <v>11</v>
      </c>
      <c r="AI896">
        <v>0.99511400000000005</v>
      </c>
      <c r="AJ896">
        <v>0</v>
      </c>
      <c r="AK896" t="s">
        <v>12</v>
      </c>
      <c r="AL896">
        <v>-296487168</v>
      </c>
      <c r="AM896">
        <v>0</v>
      </c>
    </row>
    <row r="897" spans="1:39" x14ac:dyDescent="0.25">
      <c r="A897" t="s">
        <v>200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343.51729599999999</v>
      </c>
      <c r="I897">
        <v>73.659536000000003</v>
      </c>
      <c r="J897" t="s">
        <v>3</v>
      </c>
      <c r="K897">
        <v>340.86554699999999</v>
      </c>
      <c r="L897">
        <v>53.829583</v>
      </c>
      <c r="M897" t="s">
        <v>4</v>
      </c>
      <c r="N897">
        <v>80.143514999999994</v>
      </c>
      <c r="O897">
        <v>1.3403449999999999</v>
      </c>
      <c r="P897" t="s">
        <v>5</v>
      </c>
      <c r="Q897">
        <v>2.9035169999999999</v>
      </c>
      <c r="R897">
        <v>1.4330620000000001</v>
      </c>
      <c r="S897" t="s">
        <v>6</v>
      </c>
      <c r="T897">
        <v>225.41863699999999</v>
      </c>
      <c r="U897">
        <v>2.215017</v>
      </c>
      <c r="V897" t="s">
        <v>7</v>
      </c>
      <c r="W897">
        <v>3.8716010000000001</v>
      </c>
      <c r="X897">
        <v>0.75151500000000004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1.2960000000000001E-3</v>
      </c>
      <c r="AG897">
        <v>0</v>
      </c>
      <c r="AH897" t="s">
        <v>11</v>
      </c>
      <c r="AI897">
        <v>0.99511400000000005</v>
      </c>
      <c r="AJ897">
        <v>0</v>
      </c>
      <c r="AK897" t="s">
        <v>12</v>
      </c>
      <c r="AL897">
        <v>-296487168</v>
      </c>
      <c r="AM897">
        <v>0</v>
      </c>
    </row>
    <row r="898" spans="1:39" x14ac:dyDescent="0.25">
      <c r="A898" t="s">
        <v>200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364.70781499999998</v>
      </c>
      <c r="I898">
        <v>80.628107999999997</v>
      </c>
      <c r="J898" t="s">
        <v>3</v>
      </c>
      <c r="K898">
        <v>361.92729100000003</v>
      </c>
      <c r="L898">
        <v>58.936979000000001</v>
      </c>
      <c r="M898" t="s">
        <v>4</v>
      </c>
      <c r="N898">
        <v>85.108054999999993</v>
      </c>
      <c r="O898">
        <v>1.481155</v>
      </c>
      <c r="P898" t="s">
        <v>5</v>
      </c>
      <c r="Q898">
        <v>3.0532789999999999</v>
      </c>
      <c r="R898">
        <v>1.561259</v>
      </c>
      <c r="S898" t="s">
        <v>6</v>
      </c>
      <c r="T898">
        <v>239.46179699999999</v>
      </c>
      <c r="U898">
        <v>2.3242539999999998</v>
      </c>
      <c r="V898" t="s">
        <v>7</v>
      </c>
      <c r="W898">
        <v>4.0821529999999999</v>
      </c>
      <c r="X898">
        <v>0.80284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1.2899999999999999E-3</v>
      </c>
      <c r="AG898">
        <v>0</v>
      </c>
      <c r="AH898" t="s">
        <v>11</v>
      </c>
      <c r="AI898">
        <v>0.99511400000000005</v>
      </c>
      <c r="AJ898">
        <v>0</v>
      </c>
      <c r="AK898" t="s">
        <v>12</v>
      </c>
      <c r="AL898">
        <v>-296487168</v>
      </c>
      <c r="AM898">
        <v>0</v>
      </c>
    </row>
    <row r="899" spans="1:39" x14ac:dyDescent="0.25">
      <c r="A899" t="s">
        <v>200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385.80628100000001</v>
      </c>
      <c r="I899">
        <v>85.549227999999999</v>
      </c>
      <c r="J899" t="s">
        <v>3</v>
      </c>
      <c r="K899">
        <v>382.91834299999999</v>
      </c>
      <c r="L899">
        <v>62.652445999999998</v>
      </c>
      <c r="M899" t="s">
        <v>4</v>
      </c>
      <c r="N899">
        <v>90.089624999999998</v>
      </c>
      <c r="O899">
        <v>1.6618850000000001</v>
      </c>
      <c r="P899" t="s">
        <v>5</v>
      </c>
      <c r="Q899">
        <v>3.183281</v>
      </c>
      <c r="R899">
        <v>1.6309100000000001</v>
      </c>
      <c r="S899" t="s">
        <v>6</v>
      </c>
      <c r="T899">
        <v>253.49421899999999</v>
      </c>
      <c r="U899">
        <v>2.4484020000000002</v>
      </c>
      <c r="V899" t="s">
        <v>7</v>
      </c>
      <c r="W899">
        <v>4.2921430000000003</v>
      </c>
      <c r="X899">
        <v>0.86235799999999996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1.289E-3</v>
      </c>
      <c r="AG899">
        <v>0</v>
      </c>
      <c r="AH899" t="s">
        <v>11</v>
      </c>
      <c r="AI899">
        <v>0.99511400000000005</v>
      </c>
      <c r="AJ899">
        <v>0</v>
      </c>
      <c r="AK899" t="s">
        <v>12</v>
      </c>
      <c r="AL899">
        <v>-296487168</v>
      </c>
      <c r="AM899">
        <v>0</v>
      </c>
    </row>
    <row r="900" spans="1:39" x14ac:dyDescent="0.25">
      <c r="A900" t="s">
        <v>200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406.91443800000002</v>
      </c>
      <c r="I900">
        <v>88.097947000000005</v>
      </c>
      <c r="J900" t="s">
        <v>3</v>
      </c>
      <c r="K900">
        <v>403.91629999999998</v>
      </c>
      <c r="L900">
        <v>64.575263000000007</v>
      </c>
      <c r="M900" t="s">
        <v>4</v>
      </c>
      <c r="N900">
        <v>95.058186000000006</v>
      </c>
      <c r="O900">
        <v>1.770421</v>
      </c>
      <c r="P900" t="s">
        <v>5</v>
      </c>
      <c r="Q900">
        <v>3.3180510000000001</v>
      </c>
      <c r="R900">
        <v>1.660612</v>
      </c>
      <c r="S900" t="s">
        <v>6</v>
      </c>
      <c r="T900">
        <v>267.53152299999999</v>
      </c>
      <c r="U900">
        <v>2.482901</v>
      </c>
      <c r="V900" t="s">
        <v>7</v>
      </c>
      <c r="W900">
        <v>4.4974569999999998</v>
      </c>
      <c r="X900">
        <v>0.90496100000000002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1.289E-3</v>
      </c>
      <c r="AG900">
        <v>0</v>
      </c>
      <c r="AH900" t="s">
        <v>11</v>
      </c>
      <c r="AI900">
        <v>0.99511499999999997</v>
      </c>
      <c r="AJ900">
        <v>0</v>
      </c>
      <c r="AK900" t="s">
        <v>12</v>
      </c>
      <c r="AL900">
        <v>-296487168</v>
      </c>
      <c r="AM900">
        <v>0</v>
      </c>
    </row>
    <row r="901" spans="1:39" x14ac:dyDescent="0.25">
      <c r="A901" t="s">
        <v>200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428.19914399999999</v>
      </c>
      <c r="I901">
        <v>96.034557000000007</v>
      </c>
      <c r="J901" t="s">
        <v>3</v>
      </c>
      <c r="K901">
        <v>425.06166300000001</v>
      </c>
      <c r="L901">
        <v>70.203203999999999</v>
      </c>
      <c r="M901" t="s">
        <v>4</v>
      </c>
      <c r="N901">
        <v>100.05345699999999</v>
      </c>
      <c r="O901">
        <v>1.8786609999999999</v>
      </c>
      <c r="P901" t="s">
        <v>5</v>
      </c>
      <c r="Q901">
        <v>3.478799</v>
      </c>
      <c r="R901">
        <v>1.839126</v>
      </c>
      <c r="S901" t="s">
        <v>6</v>
      </c>
      <c r="T901">
        <v>281.598792</v>
      </c>
      <c r="U901">
        <v>2.5640429999999999</v>
      </c>
      <c r="V901" t="s">
        <v>7</v>
      </c>
      <c r="W901">
        <v>4.7155630000000004</v>
      </c>
      <c r="X901">
        <v>0.94725700000000002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1.289E-3</v>
      </c>
      <c r="AG901">
        <v>0</v>
      </c>
      <c r="AH901" t="s">
        <v>11</v>
      </c>
      <c r="AI901">
        <v>0.99511499999999997</v>
      </c>
      <c r="AJ901">
        <v>0</v>
      </c>
      <c r="AK901" t="s">
        <v>12</v>
      </c>
      <c r="AL901">
        <v>-296487168</v>
      </c>
      <c r="AM901">
        <v>0</v>
      </c>
    </row>
    <row r="902" spans="1:39" x14ac:dyDescent="0.25">
      <c r="A902" t="s">
        <v>201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24.619685</v>
      </c>
      <c r="I902">
        <v>2.18641</v>
      </c>
      <c r="J902" t="s">
        <v>3</v>
      </c>
      <c r="K902">
        <v>12.621390999999999</v>
      </c>
      <c r="L902">
        <v>0.57495499999999999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-3529609</v>
      </c>
      <c r="AM902">
        <v>0</v>
      </c>
    </row>
    <row r="903" spans="1:39" x14ac:dyDescent="0.25">
      <c r="A903" t="s">
        <v>201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48.865398999999996</v>
      </c>
      <c r="I903">
        <v>2.2206670000000002</v>
      </c>
      <c r="J903" t="s">
        <v>3</v>
      </c>
      <c r="K903">
        <v>25.022490999999999</v>
      </c>
      <c r="L903">
        <v>0.59238500000000005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-3529609</v>
      </c>
      <c r="AM903">
        <v>0</v>
      </c>
    </row>
    <row r="904" spans="1:39" x14ac:dyDescent="0.25">
      <c r="A904" t="s">
        <v>201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73.094072999999995</v>
      </c>
      <c r="I904">
        <v>2.2776529999999999</v>
      </c>
      <c r="J904" t="s">
        <v>3</v>
      </c>
      <c r="K904">
        <v>37.433621000000002</v>
      </c>
      <c r="L904">
        <v>0.61130300000000004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-3529609</v>
      </c>
      <c r="AM904">
        <v>0</v>
      </c>
    </row>
    <row r="905" spans="1:39" x14ac:dyDescent="0.25">
      <c r="A905" t="s">
        <v>201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97.310512000000003</v>
      </c>
      <c r="I905">
        <v>2.2803439999999999</v>
      </c>
      <c r="J905" t="s">
        <v>3</v>
      </c>
      <c r="K905">
        <v>49.83</v>
      </c>
      <c r="L905">
        <v>0.60594599999999998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-3529609</v>
      </c>
      <c r="AM905">
        <v>0</v>
      </c>
    </row>
    <row r="906" spans="1:39" x14ac:dyDescent="0.25">
      <c r="A906" t="s">
        <v>201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121.508872</v>
      </c>
      <c r="I906">
        <v>2.2838210000000001</v>
      </c>
      <c r="J906" t="s">
        <v>3</v>
      </c>
      <c r="K906">
        <v>62.214711000000001</v>
      </c>
      <c r="L906">
        <v>0.60207200000000005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-3529609</v>
      </c>
      <c r="AM906">
        <v>0</v>
      </c>
    </row>
    <row r="907" spans="1:39" x14ac:dyDescent="0.25">
      <c r="A907" t="s">
        <v>201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145.72573499999999</v>
      </c>
      <c r="I907">
        <v>2.2745000000000002</v>
      </c>
      <c r="J907" t="s">
        <v>3</v>
      </c>
      <c r="K907">
        <v>74.604369000000005</v>
      </c>
      <c r="L907">
        <v>0.59804000000000002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-3529609</v>
      </c>
      <c r="AM907">
        <v>0</v>
      </c>
    </row>
    <row r="908" spans="1:39" x14ac:dyDescent="0.25">
      <c r="A908" t="s">
        <v>201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169.93490199999999</v>
      </c>
      <c r="I908">
        <v>2.320875</v>
      </c>
      <c r="J908" t="s">
        <v>3</v>
      </c>
      <c r="K908">
        <v>87.004570000000001</v>
      </c>
      <c r="L908">
        <v>0.59052000000000004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-3529609</v>
      </c>
      <c r="AM908">
        <v>0</v>
      </c>
    </row>
    <row r="909" spans="1:39" x14ac:dyDescent="0.25">
      <c r="A909" t="s">
        <v>201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194.136931</v>
      </c>
      <c r="I909">
        <v>2.36747</v>
      </c>
      <c r="J909" t="s">
        <v>3</v>
      </c>
      <c r="K909">
        <v>99.404607999999996</v>
      </c>
      <c r="L909">
        <v>0.58532799999999996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-3529609</v>
      </c>
      <c r="AM909">
        <v>0</v>
      </c>
    </row>
    <row r="910" spans="1:39" x14ac:dyDescent="0.25">
      <c r="A910" t="s">
        <v>201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218.34575699999999</v>
      </c>
      <c r="I910">
        <v>2.3814470000000001</v>
      </c>
      <c r="J910" t="s">
        <v>3</v>
      </c>
      <c r="K910">
        <v>111.807596</v>
      </c>
      <c r="L910">
        <v>0.58423999999999998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-3529609</v>
      </c>
      <c r="AM910">
        <v>0</v>
      </c>
    </row>
    <row r="911" spans="1:39" x14ac:dyDescent="0.25">
      <c r="A911" t="s">
        <v>201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242.55270999999999</v>
      </c>
      <c r="I911">
        <v>2.3734670000000002</v>
      </c>
      <c r="J911" t="s">
        <v>3</v>
      </c>
      <c r="K911">
        <v>124.19538900000001</v>
      </c>
      <c r="L911">
        <v>0.58123999999999998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-3529609</v>
      </c>
      <c r="AM911">
        <v>0</v>
      </c>
    </row>
    <row r="912" spans="1:39" x14ac:dyDescent="0.25">
      <c r="A912" t="s">
        <v>201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266.78521899999998</v>
      </c>
      <c r="I912">
        <v>2.3664610000000001</v>
      </c>
      <c r="J912" t="s">
        <v>3</v>
      </c>
      <c r="K912">
        <v>136.597463</v>
      </c>
      <c r="L912">
        <v>0.57573700000000005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-3529609</v>
      </c>
      <c r="AM912">
        <v>0</v>
      </c>
    </row>
    <row r="913" spans="1:39" x14ac:dyDescent="0.25">
      <c r="A913" t="s">
        <v>201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291.01552800000002</v>
      </c>
      <c r="I913">
        <v>2.3391069999999998</v>
      </c>
      <c r="J913" t="s">
        <v>3</v>
      </c>
      <c r="K913">
        <v>149.00713400000001</v>
      </c>
      <c r="L913">
        <v>0.57515700000000003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-3529609</v>
      </c>
      <c r="AM913">
        <v>0</v>
      </c>
    </row>
    <row r="914" spans="1:39" x14ac:dyDescent="0.25">
      <c r="A914" t="s">
        <v>201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315.215597</v>
      </c>
      <c r="I914">
        <v>2.3298730000000001</v>
      </c>
      <c r="J914" t="s">
        <v>3</v>
      </c>
      <c r="K914">
        <v>161.39719600000001</v>
      </c>
      <c r="L914">
        <v>0.57359800000000005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-3529609</v>
      </c>
      <c r="AM914">
        <v>0</v>
      </c>
    </row>
    <row r="915" spans="1:39" x14ac:dyDescent="0.25">
      <c r="A915" t="s">
        <v>201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339.43553000000003</v>
      </c>
      <c r="I915">
        <v>2.322473</v>
      </c>
      <c r="J915" t="s">
        <v>3</v>
      </c>
      <c r="K915">
        <v>173.80062000000001</v>
      </c>
      <c r="L915">
        <v>0.57234700000000005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-3529609</v>
      </c>
      <c r="AM915">
        <v>0</v>
      </c>
    </row>
    <row r="916" spans="1:39" x14ac:dyDescent="0.25">
      <c r="A916" t="s">
        <v>201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363.66967099999999</v>
      </c>
      <c r="I916">
        <v>2.3735680000000001</v>
      </c>
      <c r="J916" t="s">
        <v>3</v>
      </c>
      <c r="K916">
        <v>186.19933</v>
      </c>
      <c r="L916">
        <v>0.56531100000000001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-3529609</v>
      </c>
      <c r="AM916">
        <v>0</v>
      </c>
    </row>
    <row r="917" spans="1:39" x14ac:dyDescent="0.25">
      <c r="A917" t="s">
        <v>201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387.88090699999998</v>
      </c>
      <c r="I917">
        <v>2.4021219999999999</v>
      </c>
      <c r="J917" t="s">
        <v>3</v>
      </c>
      <c r="K917">
        <v>198.59672900000001</v>
      </c>
      <c r="L917">
        <v>0.56665200000000004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-3529609</v>
      </c>
      <c r="AM917">
        <v>0</v>
      </c>
    </row>
    <row r="918" spans="1:39" x14ac:dyDescent="0.25">
      <c r="A918" t="s">
        <v>201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412.06365299999999</v>
      </c>
      <c r="I918">
        <v>2.381173</v>
      </c>
      <c r="J918" t="s">
        <v>3</v>
      </c>
      <c r="K918">
        <v>210.98146499999999</v>
      </c>
      <c r="L918">
        <v>0.567357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-3529609</v>
      </c>
      <c r="AM918">
        <v>0</v>
      </c>
    </row>
    <row r="919" spans="1:39" x14ac:dyDescent="0.25">
      <c r="A919" t="s">
        <v>201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436.26463100000001</v>
      </c>
      <c r="I919">
        <v>2.3991400000000001</v>
      </c>
      <c r="J919" t="s">
        <v>3</v>
      </c>
      <c r="K919">
        <v>223.36634900000001</v>
      </c>
      <c r="L919">
        <v>0.56701699999999999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-3529609</v>
      </c>
      <c r="AM919">
        <v>0</v>
      </c>
    </row>
    <row r="920" spans="1:39" x14ac:dyDescent="0.25">
      <c r="A920" t="s">
        <v>201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460.475888</v>
      </c>
      <c r="I920">
        <v>2.417875</v>
      </c>
      <c r="J920" t="s">
        <v>3</v>
      </c>
      <c r="K920">
        <v>235.7619</v>
      </c>
      <c r="L920">
        <v>0.56070600000000004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-3529609</v>
      </c>
      <c r="AM920">
        <v>0</v>
      </c>
    </row>
    <row r="921" spans="1:39" x14ac:dyDescent="0.25">
      <c r="A921" t="s">
        <v>201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484.69234699999998</v>
      </c>
      <c r="I921">
        <v>2.4508109999999999</v>
      </c>
      <c r="J921" t="s">
        <v>3</v>
      </c>
      <c r="K921">
        <v>248.16206299999999</v>
      </c>
      <c r="L921">
        <v>0.55597200000000002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-3529609</v>
      </c>
      <c r="AM921">
        <v>0</v>
      </c>
    </row>
    <row r="922" spans="1:39" x14ac:dyDescent="0.25">
      <c r="A922" t="s">
        <v>202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30.177198000000001</v>
      </c>
      <c r="I922">
        <v>1.883246</v>
      </c>
      <c r="J922" t="s">
        <v>3</v>
      </c>
      <c r="K922">
        <v>13.961475</v>
      </c>
      <c r="L922">
        <v>0.4592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-296487168</v>
      </c>
      <c r="AM922">
        <v>0</v>
      </c>
    </row>
    <row r="923" spans="1:39" x14ac:dyDescent="0.25">
      <c r="A923" t="s">
        <v>202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60.249853000000002</v>
      </c>
      <c r="I923">
        <v>1.862422</v>
      </c>
      <c r="J923" t="s">
        <v>3</v>
      </c>
      <c r="K923">
        <v>27.771408999999998</v>
      </c>
      <c r="L923">
        <v>0.453484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-296487168</v>
      </c>
      <c r="AM923">
        <v>0</v>
      </c>
    </row>
    <row r="924" spans="1:39" x14ac:dyDescent="0.25">
      <c r="A924" t="s">
        <v>202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90.286834999999996</v>
      </c>
      <c r="I924">
        <v>1.841726</v>
      </c>
      <c r="J924" t="s">
        <v>3</v>
      </c>
      <c r="K924">
        <v>41.593873000000002</v>
      </c>
      <c r="L924">
        <v>0.445691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-296487168</v>
      </c>
      <c r="AM924">
        <v>0</v>
      </c>
    </row>
    <row r="925" spans="1:39" x14ac:dyDescent="0.25">
      <c r="A925" t="s">
        <v>202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120.301609</v>
      </c>
      <c r="I925">
        <v>1.8230200000000001</v>
      </c>
      <c r="J925" t="s">
        <v>3</v>
      </c>
      <c r="K925">
        <v>55.410297</v>
      </c>
      <c r="L925">
        <v>0.43894300000000003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-296487168</v>
      </c>
      <c r="AM925">
        <v>0</v>
      </c>
    </row>
    <row r="926" spans="1:39" x14ac:dyDescent="0.25">
      <c r="A926" t="s">
        <v>202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150.32067599999999</v>
      </c>
      <c r="I926">
        <v>1.8507769999999999</v>
      </c>
      <c r="J926" t="s">
        <v>3</v>
      </c>
      <c r="K926">
        <v>69.223934</v>
      </c>
      <c r="L926">
        <v>0.457341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-296487168</v>
      </c>
      <c r="AM926">
        <v>0</v>
      </c>
    </row>
    <row r="927" spans="1:39" x14ac:dyDescent="0.25">
      <c r="A927" t="s">
        <v>202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180.34841399999999</v>
      </c>
      <c r="I927">
        <v>1.900744</v>
      </c>
      <c r="J927" t="s">
        <v>3</v>
      </c>
      <c r="K927">
        <v>83.032627000000005</v>
      </c>
      <c r="L927">
        <v>0.47515400000000002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-296487168</v>
      </c>
      <c r="AM927">
        <v>0</v>
      </c>
    </row>
    <row r="928" spans="1:39" x14ac:dyDescent="0.25">
      <c r="A928" t="s">
        <v>202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210.40140700000001</v>
      </c>
      <c r="I928">
        <v>1.9367909999999999</v>
      </c>
      <c r="J928" t="s">
        <v>3</v>
      </c>
      <c r="K928">
        <v>96.847262000000001</v>
      </c>
      <c r="L928">
        <v>0.46985500000000002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-296487168</v>
      </c>
      <c r="AM928">
        <v>0</v>
      </c>
    </row>
    <row r="929" spans="1:39" x14ac:dyDescent="0.25">
      <c r="A929" t="s">
        <v>202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240.47048799999999</v>
      </c>
      <c r="I929">
        <v>1.9148499999999999</v>
      </c>
      <c r="J929" t="s">
        <v>3</v>
      </c>
      <c r="K929">
        <v>110.666178</v>
      </c>
      <c r="L929">
        <v>0.46579999999999999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-296487168</v>
      </c>
      <c r="AM929">
        <v>0</v>
      </c>
    </row>
    <row r="930" spans="1:39" x14ac:dyDescent="0.25">
      <c r="A930" t="s">
        <v>202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270.54434199999997</v>
      </c>
      <c r="I930">
        <v>1.9305870000000001</v>
      </c>
      <c r="J930" t="s">
        <v>3</v>
      </c>
      <c r="K930">
        <v>124.485788</v>
      </c>
      <c r="L930">
        <v>0.46538800000000002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-296487168</v>
      </c>
      <c r="AM930">
        <v>0</v>
      </c>
    </row>
    <row r="931" spans="1:39" x14ac:dyDescent="0.25">
      <c r="A931" t="s">
        <v>202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300.588528</v>
      </c>
      <c r="I931">
        <v>1.9510959999999999</v>
      </c>
      <c r="J931" t="s">
        <v>3</v>
      </c>
      <c r="K931">
        <v>138.319221</v>
      </c>
      <c r="L931">
        <v>0.45727600000000002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-296487168</v>
      </c>
      <c r="AM931">
        <v>0</v>
      </c>
    </row>
    <row r="932" spans="1:39" x14ac:dyDescent="0.25">
      <c r="A932" t="s">
        <v>202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330.61490099999997</v>
      </c>
      <c r="I932">
        <v>1.9269080000000001</v>
      </c>
      <c r="J932" t="s">
        <v>3</v>
      </c>
      <c r="K932">
        <v>152.12641400000001</v>
      </c>
      <c r="L932">
        <v>0.45852500000000002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-296487168</v>
      </c>
      <c r="AM932">
        <v>0</v>
      </c>
    </row>
    <row r="933" spans="1:39" x14ac:dyDescent="0.25">
      <c r="A933" t="s">
        <v>202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360.66011099999997</v>
      </c>
      <c r="I933">
        <v>2.0195750000000001</v>
      </c>
      <c r="J933" t="s">
        <v>3</v>
      </c>
      <c r="K933">
        <v>165.96136200000001</v>
      </c>
      <c r="L933">
        <v>0.48267100000000002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-296487168</v>
      </c>
      <c r="AM933">
        <v>0</v>
      </c>
    </row>
    <row r="934" spans="1:39" x14ac:dyDescent="0.25">
      <c r="A934" t="s">
        <v>202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390.67178999999999</v>
      </c>
      <c r="I934">
        <v>2.0135710000000002</v>
      </c>
      <c r="J934" t="s">
        <v>3</v>
      </c>
      <c r="K934">
        <v>179.77467799999999</v>
      </c>
      <c r="L934">
        <v>0.48041600000000001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-296487168</v>
      </c>
      <c r="AM934">
        <v>0</v>
      </c>
    </row>
    <row r="935" spans="1:39" x14ac:dyDescent="0.25">
      <c r="A935" t="s">
        <v>202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420.70475299999998</v>
      </c>
      <c r="I935">
        <v>2.0284439999999999</v>
      </c>
      <c r="J935" t="s">
        <v>3</v>
      </c>
      <c r="K935">
        <v>193.59173699999999</v>
      </c>
      <c r="L935">
        <v>0.49484600000000001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-296487168</v>
      </c>
      <c r="AM935">
        <v>0</v>
      </c>
    </row>
    <row r="936" spans="1:39" x14ac:dyDescent="0.25">
      <c r="A936" t="s">
        <v>202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450.76071999999999</v>
      </c>
      <c r="I936">
        <v>2.0176729999999998</v>
      </c>
      <c r="J936" t="s">
        <v>3</v>
      </c>
      <c r="K936">
        <v>207.42676</v>
      </c>
      <c r="L936">
        <v>0.49064099999999999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-296487168</v>
      </c>
      <c r="AM936">
        <v>0</v>
      </c>
    </row>
    <row r="937" spans="1:39" x14ac:dyDescent="0.25">
      <c r="A937" t="s">
        <v>202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480.82106599999997</v>
      </c>
      <c r="I937">
        <v>2.03633</v>
      </c>
      <c r="J937" t="s">
        <v>3</v>
      </c>
      <c r="K937">
        <v>221.265131</v>
      </c>
      <c r="L937">
        <v>0.50719999999999998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-296487168</v>
      </c>
      <c r="AM937">
        <v>0</v>
      </c>
    </row>
    <row r="938" spans="1:39" x14ac:dyDescent="0.25">
      <c r="A938" t="s">
        <v>202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510.88788599999998</v>
      </c>
      <c r="I938">
        <v>2.0449769999999998</v>
      </c>
      <c r="J938" t="s">
        <v>3</v>
      </c>
      <c r="K938">
        <v>235.10252</v>
      </c>
      <c r="L938">
        <v>0.49268200000000001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-296487168</v>
      </c>
      <c r="AM938">
        <v>0</v>
      </c>
    </row>
    <row r="939" spans="1:39" x14ac:dyDescent="0.25">
      <c r="A939" t="s">
        <v>202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540.94657700000005</v>
      </c>
      <c r="I939">
        <v>2.0728620000000002</v>
      </c>
      <c r="J939" t="s">
        <v>3</v>
      </c>
      <c r="K939">
        <v>248.938534</v>
      </c>
      <c r="L939">
        <v>0.51655799999999996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-296487168</v>
      </c>
      <c r="AM939">
        <v>0</v>
      </c>
    </row>
    <row r="940" spans="1:39" x14ac:dyDescent="0.25">
      <c r="A940" t="s">
        <v>202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571.00736600000005</v>
      </c>
      <c r="I940">
        <v>2.048997</v>
      </c>
      <c r="J940" t="s">
        <v>3</v>
      </c>
      <c r="K940">
        <v>262.76661100000001</v>
      </c>
      <c r="L940">
        <v>0.51473800000000003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-296487168</v>
      </c>
      <c r="AM940">
        <v>0</v>
      </c>
    </row>
    <row r="941" spans="1:39" x14ac:dyDescent="0.25">
      <c r="A941" t="s">
        <v>202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601.06781899999999</v>
      </c>
      <c r="I941">
        <v>2.1103529999999999</v>
      </c>
      <c r="J941" t="s">
        <v>3</v>
      </c>
      <c r="K941">
        <v>276.60699199999999</v>
      </c>
      <c r="L941">
        <v>0.50218099999999999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-296487168</v>
      </c>
      <c r="AM941">
        <v>0</v>
      </c>
    </row>
    <row r="942" spans="1:39" x14ac:dyDescent="0.25">
      <c r="A942" t="s">
        <v>203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30.440954000000001</v>
      </c>
      <c r="I942">
        <v>2.8383590000000001</v>
      </c>
      <c r="J942" t="s">
        <v>3</v>
      </c>
      <c r="K942">
        <v>14.021742</v>
      </c>
      <c r="L942">
        <v>0.68189900000000003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-296487168</v>
      </c>
      <c r="AM942">
        <v>0</v>
      </c>
    </row>
    <row r="943" spans="1:39" x14ac:dyDescent="0.25">
      <c r="A943" t="s">
        <v>203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60.609715999999999</v>
      </c>
      <c r="I943">
        <v>2.8467630000000002</v>
      </c>
      <c r="J943" t="s">
        <v>3</v>
      </c>
      <c r="K943">
        <v>27.828022000000001</v>
      </c>
      <c r="L943">
        <v>0.669655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-296487168</v>
      </c>
      <c r="AM943">
        <v>0</v>
      </c>
    </row>
    <row r="944" spans="1:39" x14ac:dyDescent="0.25">
      <c r="A944" t="s">
        <v>203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90.781616999999997</v>
      </c>
      <c r="I944">
        <v>2.808516</v>
      </c>
      <c r="J944" t="s">
        <v>3</v>
      </c>
      <c r="K944">
        <v>41.639164000000001</v>
      </c>
      <c r="L944">
        <v>0.65751099999999996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-296487168</v>
      </c>
      <c r="AM944">
        <v>0</v>
      </c>
    </row>
    <row r="945" spans="1:39" x14ac:dyDescent="0.25">
      <c r="A945" t="s">
        <v>203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120.935609</v>
      </c>
      <c r="I945">
        <v>2.7663410000000002</v>
      </c>
      <c r="J945" t="s">
        <v>3</v>
      </c>
      <c r="K945">
        <v>55.451853999999997</v>
      </c>
      <c r="L945">
        <v>0.64637999999999995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-296487168</v>
      </c>
      <c r="AM945">
        <v>0</v>
      </c>
    </row>
    <row r="946" spans="1:39" x14ac:dyDescent="0.25">
      <c r="A946" t="s">
        <v>203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151.071123</v>
      </c>
      <c r="I946">
        <v>2.862743</v>
      </c>
      <c r="J946" t="s">
        <v>3</v>
      </c>
      <c r="K946">
        <v>69.253546</v>
      </c>
      <c r="L946">
        <v>0.65686699999999998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-296487168</v>
      </c>
      <c r="AM946">
        <v>0</v>
      </c>
    </row>
    <row r="947" spans="1:39" x14ac:dyDescent="0.25">
      <c r="A947" t="s">
        <v>203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181.21922699999999</v>
      </c>
      <c r="I947">
        <v>2.8989389999999999</v>
      </c>
      <c r="J947" t="s">
        <v>3</v>
      </c>
      <c r="K947">
        <v>83.070967999999993</v>
      </c>
      <c r="L947">
        <v>0.66803999999999997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-296487168</v>
      </c>
      <c r="AM947">
        <v>0</v>
      </c>
    </row>
    <row r="948" spans="1:39" x14ac:dyDescent="0.25">
      <c r="A948" t="s">
        <v>203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211.356987</v>
      </c>
      <c r="I948">
        <v>2.8842819999999998</v>
      </c>
      <c r="J948" t="s">
        <v>3</v>
      </c>
      <c r="K948">
        <v>96.89349</v>
      </c>
      <c r="L948">
        <v>0.65724000000000005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-296487168</v>
      </c>
      <c r="AM948">
        <v>0</v>
      </c>
    </row>
    <row r="949" spans="1:39" x14ac:dyDescent="0.25">
      <c r="A949" t="s">
        <v>203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241.49604299999999</v>
      </c>
      <c r="I949">
        <v>2.8340999999999998</v>
      </c>
      <c r="J949" t="s">
        <v>3</v>
      </c>
      <c r="K949">
        <v>110.71876399999999</v>
      </c>
      <c r="L949">
        <v>0.64250099999999999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-296487168</v>
      </c>
      <c r="AM949">
        <v>0</v>
      </c>
    </row>
    <row r="950" spans="1:39" x14ac:dyDescent="0.25">
      <c r="A950" t="s">
        <v>203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271.66931</v>
      </c>
      <c r="I950">
        <v>2.8943189999999999</v>
      </c>
      <c r="J950" t="s">
        <v>3</v>
      </c>
      <c r="K950">
        <v>124.54902800000001</v>
      </c>
      <c r="L950">
        <v>0.645895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-296487168</v>
      </c>
      <c r="AM950">
        <v>0</v>
      </c>
    </row>
    <row r="951" spans="1:39" x14ac:dyDescent="0.25">
      <c r="A951" t="s">
        <v>203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301.81415199999998</v>
      </c>
      <c r="I951">
        <v>2.9192809999999998</v>
      </c>
      <c r="J951" t="s">
        <v>3</v>
      </c>
      <c r="K951">
        <v>138.37221500000001</v>
      </c>
      <c r="L951">
        <v>0.65540200000000004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-296487168</v>
      </c>
      <c r="AM951">
        <v>0</v>
      </c>
    </row>
    <row r="952" spans="1:39" x14ac:dyDescent="0.25">
      <c r="A952" t="s">
        <v>203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331.96617900000001</v>
      </c>
      <c r="I952">
        <v>2.8839510000000002</v>
      </c>
      <c r="J952" t="s">
        <v>3</v>
      </c>
      <c r="K952">
        <v>152.186836</v>
      </c>
      <c r="L952">
        <v>0.64724400000000004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-296487168</v>
      </c>
      <c r="AM952">
        <v>0</v>
      </c>
    </row>
    <row r="953" spans="1:39" x14ac:dyDescent="0.25">
      <c r="A953" t="s">
        <v>203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362.12145099999998</v>
      </c>
      <c r="I953">
        <v>2.8995820000000001</v>
      </c>
      <c r="J953" t="s">
        <v>3</v>
      </c>
      <c r="K953">
        <v>166.00940399999999</v>
      </c>
      <c r="L953">
        <v>0.63944500000000004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-296487168</v>
      </c>
      <c r="AM953">
        <v>0</v>
      </c>
    </row>
    <row r="954" spans="1:39" x14ac:dyDescent="0.25">
      <c r="A954" t="s">
        <v>203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392.28820200000001</v>
      </c>
      <c r="I954">
        <v>2.909589</v>
      </c>
      <c r="J954" t="s">
        <v>3</v>
      </c>
      <c r="K954">
        <v>179.84713099999999</v>
      </c>
      <c r="L954">
        <v>0.63056900000000005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-296487168</v>
      </c>
      <c r="AM954">
        <v>0</v>
      </c>
    </row>
    <row r="955" spans="1:39" x14ac:dyDescent="0.25">
      <c r="A955" t="s">
        <v>203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422.44289900000001</v>
      </c>
      <c r="I955">
        <v>2.9643929999999998</v>
      </c>
      <c r="J955" t="s">
        <v>3</v>
      </c>
      <c r="K955">
        <v>193.67543499999999</v>
      </c>
      <c r="L955">
        <v>0.62155400000000005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-296487168</v>
      </c>
      <c r="AM955">
        <v>0</v>
      </c>
    </row>
    <row r="956" spans="1:39" x14ac:dyDescent="0.25">
      <c r="A956" t="s">
        <v>203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452.61542200000002</v>
      </c>
      <c r="I956">
        <v>3.0537730000000001</v>
      </c>
      <c r="J956" t="s">
        <v>3</v>
      </c>
      <c r="K956">
        <v>207.505696</v>
      </c>
      <c r="L956">
        <v>0.64021399999999995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-296487168</v>
      </c>
      <c r="AM956">
        <v>0</v>
      </c>
    </row>
    <row r="957" spans="1:39" x14ac:dyDescent="0.25">
      <c r="A957" t="s">
        <v>203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482.78438999999997</v>
      </c>
      <c r="I957">
        <v>3.0570219999999999</v>
      </c>
      <c r="J957" t="s">
        <v>3</v>
      </c>
      <c r="K957">
        <v>221.34867700000001</v>
      </c>
      <c r="L957">
        <v>0.63685400000000003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-296487168</v>
      </c>
      <c r="AM957">
        <v>0</v>
      </c>
    </row>
    <row r="958" spans="1:39" x14ac:dyDescent="0.25">
      <c r="A958" t="s">
        <v>203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512.93057399999998</v>
      </c>
      <c r="I958">
        <v>3.1850610000000001</v>
      </c>
      <c r="J958" t="s">
        <v>3</v>
      </c>
      <c r="K958">
        <v>235.173329</v>
      </c>
      <c r="L958">
        <v>0.67208100000000004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-296487168</v>
      </c>
      <c r="AM958">
        <v>0</v>
      </c>
    </row>
    <row r="959" spans="1:39" x14ac:dyDescent="0.25">
      <c r="A959" t="s">
        <v>203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543.06734900000004</v>
      </c>
      <c r="I959">
        <v>3.2215250000000002</v>
      </c>
      <c r="J959" t="s">
        <v>3</v>
      </c>
      <c r="K959">
        <v>248.98716999999999</v>
      </c>
      <c r="L959">
        <v>0.66581100000000004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-296487168</v>
      </c>
      <c r="AM959">
        <v>0</v>
      </c>
    </row>
    <row r="960" spans="1:39" x14ac:dyDescent="0.25">
      <c r="A960" t="s">
        <v>203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573.22118</v>
      </c>
      <c r="I960">
        <v>3.3059699999999999</v>
      </c>
      <c r="J960" t="s">
        <v>3</v>
      </c>
      <c r="K960">
        <v>262.831028</v>
      </c>
      <c r="L960">
        <v>0.68515499999999996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-296487168</v>
      </c>
      <c r="AM960">
        <v>0</v>
      </c>
    </row>
    <row r="961" spans="1:39" x14ac:dyDescent="0.25">
      <c r="A961" t="s">
        <v>203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603.37444900000003</v>
      </c>
      <c r="I961">
        <v>3.4118689999999998</v>
      </c>
      <c r="J961" t="s">
        <v>3</v>
      </c>
      <c r="K961">
        <v>276.66128099999997</v>
      </c>
      <c r="L961">
        <v>0.70945999999999998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-296487168</v>
      </c>
      <c r="AM9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topLeftCell="A2262" zoomScale="55" zoomScaleNormal="55" workbookViewId="0">
      <selection sqref="A1:Q268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210</v>
      </c>
      <c r="B1" t="s">
        <v>212</v>
      </c>
      <c r="C1" t="s">
        <v>106</v>
      </c>
      <c r="D1" t="s">
        <v>107</v>
      </c>
      <c r="E1" t="s">
        <v>73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211</v>
      </c>
      <c r="P1" t="s">
        <v>32</v>
      </c>
      <c r="Q1" t="s">
        <v>33</v>
      </c>
    </row>
    <row r="2" spans="1:17" x14ac:dyDescent="0.25">
      <c r="A2" t="s">
        <v>34</v>
      </c>
      <c r="B2">
        <v>963.08699999999999</v>
      </c>
      <c r="C2">
        <v>557.93299999999999</v>
      </c>
      <c r="D2">
        <v>526.69399999999996</v>
      </c>
      <c r="E2">
        <v>508.76799999999997</v>
      </c>
      <c r="F2">
        <v>239.50800000000001</v>
      </c>
      <c r="G2">
        <v>0</v>
      </c>
      <c r="H2">
        <v>239.50800000000001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531.98299999999995</v>
      </c>
      <c r="C3">
        <v>525.91600000000005</v>
      </c>
      <c r="D3">
        <v>498.43299999999999</v>
      </c>
      <c r="E3">
        <v>481.55599999999998</v>
      </c>
      <c r="F3">
        <v>226.80099999999999</v>
      </c>
      <c r="G3">
        <v>0</v>
      </c>
      <c r="H3">
        <v>226.80099999999999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533.97500000000002</v>
      </c>
      <c r="C4">
        <v>527.76700000000005</v>
      </c>
      <c r="D4">
        <v>502.63799999999998</v>
      </c>
      <c r="E4">
        <v>485.67</v>
      </c>
      <c r="F4">
        <v>227.89400000000001</v>
      </c>
      <c r="G4">
        <v>0</v>
      </c>
      <c r="H4">
        <v>227.89400000000001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531.95600000000002</v>
      </c>
      <c r="C5">
        <v>525.82899999999995</v>
      </c>
      <c r="D5">
        <v>499.8</v>
      </c>
      <c r="E5">
        <v>482.37799999999999</v>
      </c>
      <c r="F5">
        <v>226.875</v>
      </c>
      <c r="G5">
        <v>0</v>
      </c>
      <c r="H5">
        <v>226.875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532.55799999999999</v>
      </c>
      <c r="C6">
        <v>526.53099999999995</v>
      </c>
      <c r="D6">
        <v>499.01100000000002</v>
      </c>
      <c r="E6">
        <v>481.98599999999999</v>
      </c>
      <c r="F6">
        <v>226.73699999999999</v>
      </c>
      <c r="G6">
        <v>0</v>
      </c>
      <c r="H6">
        <v>226.73699999999999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529.41499999999996</v>
      </c>
      <c r="C7">
        <v>523.50699999999995</v>
      </c>
      <c r="D7">
        <v>498.58</v>
      </c>
      <c r="E7">
        <v>481.96499999999997</v>
      </c>
      <c r="F7">
        <v>226.571</v>
      </c>
      <c r="G7">
        <v>0</v>
      </c>
      <c r="H7">
        <v>226.571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528.38499999999999</v>
      </c>
      <c r="C8">
        <v>522.58799999999997</v>
      </c>
      <c r="D8">
        <v>498.52699999999999</v>
      </c>
      <c r="E8">
        <v>481.80700000000002</v>
      </c>
      <c r="F8">
        <v>226.01499999999999</v>
      </c>
      <c r="G8">
        <v>0</v>
      </c>
      <c r="H8">
        <v>226.01499999999999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534.45600000000002</v>
      </c>
      <c r="C9">
        <v>528.55700000000002</v>
      </c>
      <c r="D9">
        <v>502.53300000000002</v>
      </c>
      <c r="E9">
        <v>485.22899999999998</v>
      </c>
      <c r="F9">
        <v>229.02600000000001</v>
      </c>
      <c r="G9">
        <v>0</v>
      </c>
      <c r="H9">
        <v>229.02600000000001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529.35500000000002</v>
      </c>
      <c r="C10">
        <v>522.80200000000002</v>
      </c>
      <c r="D10">
        <v>499.01900000000001</v>
      </c>
      <c r="E10">
        <v>482.63600000000002</v>
      </c>
      <c r="F10">
        <v>228.84399999999999</v>
      </c>
      <c r="G10">
        <v>0</v>
      </c>
      <c r="H10">
        <v>228.84399999999999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529.46600000000001</v>
      </c>
      <c r="C11">
        <v>523.66200000000003</v>
      </c>
      <c r="D11">
        <v>499.46100000000001</v>
      </c>
      <c r="E11">
        <v>482.97300000000001</v>
      </c>
      <c r="F11">
        <v>227.73699999999999</v>
      </c>
      <c r="G11">
        <v>0</v>
      </c>
      <c r="H11">
        <v>227.73699999999999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529.07600000000002</v>
      </c>
      <c r="C12">
        <v>523.23299999999995</v>
      </c>
      <c r="D12">
        <v>499.80799999999999</v>
      </c>
      <c r="E12">
        <v>483.51</v>
      </c>
      <c r="F12">
        <v>228.21199999999999</v>
      </c>
      <c r="G12">
        <v>0</v>
      </c>
      <c r="H12">
        <v>228.21199999999999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531.67399999999998</v>
      </c>
      <c r="C13">
        <v>525.673</v>
      </c>
      <c r="D13">
        <v>499.38099999999997</v>
      </c>
      <c r="E13">
        <v>482.464</v>
      </c>
      <c r="F13">
        <v>226.21100000000001</v>
      </c>
      <c r="G13">
        <v>0</v>
      </c>
      <c r="H13">
        <v>226.21100000000001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529.83199999999999</v>
      </c>
      <c r="C14">
        <v>524.15</v>
      </c>
      <c r="D14">
        <v>499.03699999999998</v>
      </c>
      <c r="E14">
        <v>482.34199999999998</v>
      </c>
      <c r="F14">
        <v>227.43199999999999</v>
      </c>
      <c r="G14">
        <v>0</v>
      </c>
      <c r="H14">
        <v>227.43199999999999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535.28599999999994</v>
      </c>
      <c r="C15">
        <v>529.06500000000005</v>
      </c>
      <c r="D15">
        <v>503.49200000000002</v>
      </c>
      <c r="E15">
        <v>486.78800000000001</v>
      </c>
      <c r="F15">
        <v>229.27600000000001</v>
      </c>
      <c r="G15">
        <v>0</v>
      </c>
      <c r="H15">
        <v>229.27600000000001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530.41</v>
      </c>
      <c r="C16">
        <v>524.72900000000004</v>
      </c>
      <c r="D16">
        <v>498.95800000000003</v>
      </c>
      <c r="E16">
        <v>482.39600000000002</v>
      </c>
      <c r="F16">
        <v>227.6</v>
      </c>
      <c r="G16">
        <v>0</v>
      </c>
      <c r="H16">
        <v>227.6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535.34400000000005</v>
      </c>
      <c r="C17">
        <v>529.29</v>
      </c>
      <c r="D17">
        <v>502.673</v>
      </c>
      <c r="E17">
        <v>485.75900000000001</v>
      </c>
      <c r="F17">
        <v>227.874</v>
      </c>
      <c r="G17">
        <v>0</v>
      </c>
      <c r="H17">
        <v>227.874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534.04499999999996</v>
      </c>
      <c r="C18">
        <v>528.16899999999998</v>
      </c>
      <c r="D18">
        <v>501.31599999999997</v>
      </c>
      <c r="E18">
        <v>484.08100000000002</v>
      </c>
      <c r="F18">
        <v>228.529</v>
      </c>
      <c r="G18">
        <v>0</v>
      </c>
      <c r="H18">
        <v>228.529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548.66399999999999</v>
      </c>
      <c r="C19">
        <v>542.71400000000006</v>
      </c>
      <c r="D19">
        <v>499.91500000000002</v>
      </c>
      <c r="E19">
        <v>480.65800000000002</v>
      </c>
      <c r="F19">
        <v>225.13800000000001</v>
      </c>
      <c r="G19">
        <v>0</v>
      </c>
      <c r="H19">
        <v>225.13800000000001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547.43200000000002</v>
      </c>
      <c r="C20">
        <v>541.33000000000004</v>
      </c>
      <c r="D20">
        <v>504.07100000000003</v>
      </c>
      <c r="E20">
        <v>485.58600000000001</v>
      </c>
      <c r="F20">
        <v>227.36500000000001</v>
      </c>
      <c r="G20">
        <v>0</v>
      </c>
      <c r="H20">
        <v>227.36500000000001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539.97</v>
      </c>
      <c r="C21">
        <v>534.029</v>
      </c>
      <c r="D21">
        <v>501.04500000000002</v>
      </c>
      <c r="E21">
        <v>482.84</v>
      </c>
      <c r="F21">
        <v>227.25200000000001</v>
      </c>
      <c r="G21">
        <v>0</v>
      </c>
      <c r="H21">
        <v>227.25200000000001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560.64599999999996</v>
      </c>
      <c r="C22">
        <v>554.69399999999996</v>
      </c>
      <c r="D22">
        <v>515.10699999999997</v>
      </c>
      <c r="E22">
        <v>495.827</v>
      </c>
      <c r="F22">
        <v>234.22300000000001</v>
      </c>
      <c r="G22">
        <v>0</v>
      </c>
      <c r="H22">
        <v>234.22300000000001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546.11099999999999</v>
      </c>
      <c r="C23">
        <v>539.96400000000006</v>
      </c>
      <c r="D23">
        <v>501.43599999999998</v>
      </c>
      <c r="E23">
        <v>482.31</v>
      </c>
      <c r="F23">
        <v>228.05600000000001</v>
      </c>
      <c r="G23">
        <v>0</v>
      </c>
      <c r="H23">
        <v>228.05600000000001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560.08000000000004</v>
      </c>
      <c r="C24">
        <v>553.65</v>
      </c>
      <c r="D24">
        <v>513.81500000000005</v>
      </c>
      <c r="E24">
        <v>494.95400000000001</v>
      </c>
      <c r="F24">
        <v>232.01599999999999</v>
      </c>
      <c r="G24">
        <v>0</v>
      </c>
      <c r="H24">
        <v>232.01599999999999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552.94500000000005</v>
      </c>
      <c r="C25">
        <v>546.62699999999995</v>
      </c>
      <c r="D25">
        <v>510.01299999999998</v>
      </c>
      <c r="E25">
        <v>491.43700000000001</v>
      </c>
      <c r="F25">
        <v>231.38499999999999</v>
      </c>
      <c r="G25">
        <v>0</v>
      </c>
      <c r="H25">
        <v>231.38499999999999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540.75400000000002</v>
      </c>
      <c r="C26">
        <v>534.63099999999997</v>
      </c>
      <c r="D26">
        <v>500.05200000000002</v>
      </c>
      <c r="E26">
        <v>481.38200000000001</v>
      </c>
      <c r="F26">
        <v>227.012</v>
      </c>
      <c r="G26">
        <v>0</v>
      </c>
      <c r="H26">
        <v>227.012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530.48</v>
      </c>
      <c r="C27">
        <v>524.56200000000001</v>
      </c>
      <c r="D27">
        <v>491.95699999999999</v>
      </c>
      <c r="E27">
        <v>473.649</v>
      </c>
      <c r="F27">
        <v>223.21199999999999</v>
      </c>
      <c r="G27">
        <v>0</v>
      </c>
      <c r="H27">
        <v>223.21199999999999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526.10400000000004</v>
      </c>
      <c r="C28">
        <v>520.28800000000001</v>
      </c>
      <c r="D28">
        <v>491.851</v>
      </c>
      <c r="E28">
        <v>474.38</v>
      </c>
      <c r="F28">
        <v>221.751</v>
      </c>
      <c r="G28">
        <v>0</v>
      </c>
      <c r="H28">
        <v>221.751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538.45299999999997</v>
      </c>
      <c r="C29">
        <v>532.62400000000002</v>
      </c>
      <c r="D29">
        <v>502.15499999999997</v>
      </c>
      <c r="E29">
        <v>484.47199999999998</v>
      </c>
      <c r="F29">
        <v>227.249</v>
      </c>
      <c r="G29">
        <v>0</v>
      </c>
      <c r="H29">
        <v>227.249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526.28</v>
      </c>
      <c r="C30">
        <v>520.33500000000004</v>
      </c>
      <c r="D30">
        <v>492.21899999999999</v>
      </c>
      <c r="E30">
        <v>474.29599999999999</v>
      </c>
      <c r="F30">
        <v>222.249</v>
      </c>
      <c r="G30">
        <v>0</v>
      </c>
      <c r="H30">
        <v>222.249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522.52800000000002</v>
      </c>
      <c r="C31">
        <v>516.35</v>
      </c>
      <c r="D31">
        <v>489.17700000000002</v>
      </c>
      <c r="E31">
        <v>471.17700000000002</v>
      </c>
      <c r="F31">
        <v>220.8</v>
      </c>
      <c r="G31">
        <v>0</v>
      </c>
      <c r="H31">
        <v>220.8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531.54999999999995</v>
      </c>
      <c r="C32">
        <v>525.41399999999999</v>
      </c>
      <c r="D32">
        <v>495.18700000000001</v>
      </c>
      <c r="E32">
        <v>477.71800000000002</v>
      </c>
      <c r="F32">
        <v>225.36500000000001</v>
      </c>
      <c r="G32">
        <v>0</v>
      </c>
      <c r="H32">
        <v>225.36500000000001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552.22900000000004</v>
      </c>
      <c r="C33">
        <v>546.63199999999995</v>
      </c>
      <c r="D33">
        <v>510.85899999999998</v>
      </c>
      <c r="E33">
        <v>492.041</v>
      </c>
      <c r="F33">
        <v>231.495</v>
      </c>
      <c r="G33">
        <v>0</v>
      </c>
      <c r="H33">
        <v>231.495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548.10400000000004</v>
      </c>
      <c r="C34">
        <v>542.25900000000001</v>
      </c>
      <c r="D34">
        <v>511.23099999999999</v>
      </c>
      <c r="E34">
        <v>493.25700000000001</v>
      </c>
      <c r="F34">
        <v>232.23500000000001</v>
      </c>
      <c r="G34">
        <v>0</v>
      </c>
      <c r="H34">
        <v>232.23500000000001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540.65599999999995</v>
      </c>
      <c r="C35">
        <v>534.15099999999995</v>
      </c>
      <c r="D35">
        <v>504.17200000000003</v>
      </c>
      <c r="E35">
        <v>485.72300000000001</v>
      </c>
      <c r="F35">
        <v>229.01</v>
      </c>
      <c r="G35">
        <v>0</v>
      </c>
      <c r="H35">
        <v>229.01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540.27200000000005</v>
      </c>
      <c r="C36">
        <v>534.19399999999996</v>
      </c>
      <c r="D36">
        <v>502.07799999999997</v>
      </c>
      <c r="E36">
        <v>483.88200000000001</v>
      </c>
      <c r="F36">
        <v>227.06200000000001</v>
      </c>
      <c r="G36">
        <v>0</v>
      </c>
      <c r="H36">
        <v>227.06200000000001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546.14</v>
      </c>
      <c r="C37">
        <v>540.14700000000005</v>
      </c>
      <c r="D37">
        <v>504.678</v>
      </c>
      <c r="E37">
        <v>486.14299999999997</v>
      </c>
      <c r="F37">
        <v>228.58699999999999</v>
      </c>
      <c r="G37">
        <v>0</v>
      </c>
      <c r="H37">
        <v>228.58699999999999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533.58299999999997</v>
      </c>
      <c r="C38">
        <v>527.58100000000002</v>
      </c>
      <c r="D38">
        <v>500.04899999999998</v>
      </c>
      <c r="E38">
        <v>482.774</v>
      </c>
      <c r="F38">
        <v>226.04400000000001</v>
      </c>
      <c r="G38">
        <v>0</v>
      </c>
      <c r="H38">
        <v>226.04400000000001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537.42999999999995</v>
      </c>
      <c r="C39">
        <v>531.50099999999998</v>
      </c>
      <c r="D39">
        <v>503.64600000000002</v>
      </c>
      <c r="E39">
        <v>486.41399999999999</v>
      </c>
      <c r="F39">
        <v>228.172</v>
      </c>
      <c r="G39">
        <v>0</v>
      </c>
      <c r="H39">
        <v>228.172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534.66800000000001</v>
      </c>
      <c r="C40">
        <v>528.91999999999996</v>
      </c>
      <c r="D40">
        <v>502.95</v>
      </c>
      <c r="E40">
        <v>486.06200000000001</v>
      </c>
      <c r="F40">
        <v>227.447</v>
      </c>
      <c r="G40">
        <v>0</v>
      </c>
      <c r="H40">
        <v>227.447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531.13400000000001</v>
      </c>
      <c r="C41">
        <v>525.29999999999995</v>
      </c>
      <c r="D41">
        <v>499.495</v>
      </c>
      <c r="E41">
        <v>482.93099999999998</v>
      </c>
      <c r="F41">
        <v>227.626</v>
      </c>
      <c r="G41">
        <v>0</v>
      </c>
      <c r="H41">
        <v>227.626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536.63699999999994</v>
      </c>
      <c r="C42">
        <v>530.68499999999995</v>
      </c>
      <c r="D42">
        <v>501.14800000000002</v>
      </c>
      <c r="E42">
        <v>484.298</v>
      </c>
      <c r="F42">
        <v>226.518</v>
      </c>
      <c r="G42">
        <v>0</v>
      </c>
      <c r="H42">
        <v>226.518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543.346</v>
      </c>
      <c r="C43">
        <v>536.899</v>
      </c>
      <c r="D43">
        <v>505.89600000000002</v>
      </c>
      <c r="E43">
        <v>488.03100000000001</v>
      </c>
      <c r="F43">
        <v>230.04900000000001</v>
      </c>
      <c r="G43">
        <v>0</v>
      </c>
      <c r="H43">
        <v>230.04900000000001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537.04300000000001</v>
      </c>
      <c r="C44">
        <v>531.24400000000003</v>
      </c>
      <c r="D44">
        <v>503.096</v>
      </c>
      <c r="E44">
        <v>486.11</v>
      </c>
      <c r="F44">
        <v>227.06700000000001</v>
      </c>
      <c r="G44">
        <v>0</v>
      </c>
      <c r="H44">
        <v>227.06700000000001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534.66700000000003</v>
      </c>
      <c r="C45">
        <v>528.73400000000004</v>
      </c>
      <c r="D45">
        <v>502.39499999999998</v>
      </c>
      <c r="E45">
        <v>485.834</v>
      </c>
      <c r="F45">
        <v>228.61799999999999</v>
      </c>
      <c r="G45">
        <v>0</v>
      </c>
      <c r="H45">
        <v>228.61799999999999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534.07600000000002</v>
      </c>
      <c r="C46">
        <v>528.048</v>
      </c>
      <c r="D46">
        <v>499.87700000000001</v>
      </c>
      <c r="E46">
        <v>482.95600000000002</v>
      </c>
      <c r="F46">
        <v>228.24299999999999</v>
      </c>
      <c r="G46">
        <v>0</v>
      </c>
      <c r="H46">
        <v>228.24299999999999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531.38499999999999</v>
      </c>
      <c r="C47">
        <v>525.34500000000003</v>
      </c>
      <c r="D47">
        <v>498.291</v>
      </c>
      <c r="E47">
        <v>481.33600000000001</v>
      </c>
      <c r="F47">
        <v>227.26</v>
      </c>
      <c r="G47">
        <v>0</v>
      </c>
      <c r="H47">
        <v>227.26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532.36300000000006</v>
      </c>
      <c r="C48">
        <v>526.077</v>
      </c>
      <c r="D48">
        <v>500.33</v>
      </c>
      <c r="E48">
        <v>483.428</v>
      </c>
      <c r="F48">
        <v>228.43199999999999</v>
      </c>
      <c r="G48">
        <v>0</v>
      </c>
      <c r="H48">
        <v>228.43199999999999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530.54999999999995</v>
      </c>
      <c r="C49">
        <v>524.60699999999997</v>
      </c>
      <c r="D49">
        <v>498.75799999999998</v>
      </c>
      <c r="E49">
        <v>481.87900000000002</v>
      </c>
      <c r="F49">
        <v>225.083</v>
      </c>
      <c r="G49">
        <v>0</v>
      </c>
      <c r="H49">
        <v>225.083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535.24400000000003</v>
      </c>
      <c r="C50">
        <v>529.24300000000005</v>
      </c>
      <c r="D50">
        <v>500.17399999999998</v>
      </c>
      <c r="E50">
        <v>483.041</v>
      </c>
      <c r="F50">
        <v>227.131</v>
      </c>
      <c r="G50">
        <v>0</v>
      </c>
      <c r="H50">
        <v>227.131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532.17999999999995</v>
      </c>
      <c r="C51">
        <v>526.19100000000003</v>
      </c>
      <c r="D51">
        <v>500.35</v>
      </c>
      <c r="E51">
        <v>483.56400000000002</v>
      </c>
      <c r="F51">
        <v>227.86699999999999</v>
      </c>
      <c r="G51">
        <v>0</v>
      </c>
      <c r="H51">
        <v>227.86699999999999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530.79999999999995</v>
      </c>
      <c r="C52">
        <v>524.81700000000001</v>
      </c>
      <c r="D52">
        <v>500.49400000000003</v>
      </c>
      <c r="E52">
        <v>484.12</v>
      </c>
      <c r="F52">
        <v>227.64</v>
      </c>
      <c r="G52">
        <v>0</v>
      </c>
      <c r="H52">
        <v>227.64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531.96199999999999</v>
      </c>
      <c r="C53">
        <v>525.99800000000005</v>
      </c>
      <c r="D53">
        <v>500.79700000000003</v>
      </c>
      <c r="E53">
        <v>484.26499999999999</v>
      </c>
      <c r="F53">
        <v>228.387</v>
      </c>
      <c r="G53">
        <v>0</v>
      </c>
      <c r="H53">
        <v>228.387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553.56500000000005</v>
      </c>
      <c r="C54">
        <v>547.58000000000004</v>
      </c>
      <c r="D54">
        <v>498.60899999999998</v>
      </c>
      <c r="E54">
        <v>478.98200000000003</v>
      </c>
      <c r="F54">
        <v>225.977</v>
      </c>
      <c r="G54">
        <v>0</v>
      </c>
      <c r="H54">
        <v>225.977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543.85400000000004</v>
      </c>
      <c r="C55">
        <v>537.798</v>
      </c>
      <c r="D55">
        <v>500.48099999999999</v>
      </c>
      <c r="E55">
        <v>482.13400000000001</v>
      </c>
      <c r="F55">
        <v>224.76</v>
      </c>
      <c r="G55">
        <v>0</v>
      </c>
      <c r="H55">
        <v>224.76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546</v>
      </c>
      <c r="C56">
        <v>540.13499999999999</v>
      </c>
      <c r="D56">
        <v>500.57600000000002</v>
      </c>
      <c r="E56">
        <v>481.80500000000001</v>
      </c>
      <c r="F56">
        <v>226.61099999999999</v>
      </c>
      <c r="G56">
        <v>0</v>
      </c>
      <c r="H56">
        <v>226.61099999999999</v>
      </c>
      <c r="I56">
        <v>1</v>
      </c>
      <c r="J56">
        <v>1</v>
      </c>
      <c r="K56">
        <v>0</v>
      </c>
      <c r="R56">
        <f>AVERAGE(B7:B56)</f>
        <v>537.33258000000001</v>
      </c>
      <c r="S56">
        <f>AVERAGE(C7:C56)</f>
        <v>531.33445999999992</v>
      </c>
      <c r="U56">
        <f>_xlfn.VAR.P(B7:B56)</f>
        <v>76.372565883600146</v>
      </c>
      <c r="V56">
        <f>_xlfn.VAR.P(C7:C56)</f>
        <v>75.704625888399946</v>
      </c>
      <c r="X56">
        <f>1.96*SQRT(U56)/50</f>
        <v>0.34257428338883722</v>
      </c>
      <c r="Y56">
        <f>1.96*SQRT(V56)/50</f>
        <v>0.34107294868568938</v>
      </c>
    </row>
    <row r="57" spans="1:25" x14ac:dyDescent="0.25">
      <c r="A57" t="s">
        <v>108</v>
      </c>
      <c r="B57">
        <v>26919.270100000002</v>
      </c>
      <c r="C57" t="s">
        <v>36</v>
      </c>
    </row>
    <row r="58" spans="1:25" x14ac:dyDescent="0.25">
      <c r="A58" t="s">
        <v>35</v>
      </c>
      <c r="B58">
        <v>541.47799999999995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540.79999999999995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546.27700000000004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540.76199999999994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540.55200000000002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528.97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528.18799999999999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529.21600000000001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532.42700000000002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531.37800000000004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528.274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532.64400000000001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533.79200000000003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528.01700000000005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533.59100000000001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538.79200000000003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536.49400000000003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545.55499999999995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533.16800000000001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523.60299999999995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526.41899999999998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541.17399999999998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525.66399999999999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524.32000000000005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524.24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524.94299999999998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526.05600000000004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525.471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525.39400000000001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526.39200000000005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525.73299999999995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530.97900000000004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517.18299999999999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530.04499999999996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532.85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529.66700000000003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533.29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532.08000000000004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534.46199999999999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538.32899999999995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535.89099999999996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532.75699999999995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514.96500000000003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527.84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529.73199999999997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523.84199999999998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527.92899999999997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516.15099999999995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516.68499999999995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528.24800000000005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515.94500000000005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516.70399999999995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511.78500000000003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514.37599999999998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523.55100000000004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527.90402000000029</v>
      </c>
      <c r="S112">
        <f>AVERAGE(C63:C112)</f>
        <v>0</v>
      </c>
      <c r="U112">
        <f>_xlfn.VAR.P(B63:B112)</f>
        <v>50.796578859599975</v>
      </c>
      <c r="V112">
        <f>_xlfn.VAR.P(C63:C112)</f>
        <v>0</v>
      </c>
      <c r="X112">
        <f>1.96*SQRT(U112)/50</f>
        <v>0.27938513729047171</v>
      </c>
      <c r="Y112">
        <f>1.96*SQRT(V112)/50</f>
        <v>0</v>
      </c>
    </row>
    <row r="113" spans="1:9" x14ac:dyDescent="0.25">
      <c r="A113" t="s">
        <v>35</v>
      </c>
      <c r="B113">
        <v>26430.009699999999</v>
      </c>
      <c r="C113" t="s">
        <v>36</v>
      </c>
    </row>
    <row r="114" spans="1:9" x14ac:dyDescent="0.25">
      <c r="A114" t="s">
        <v>37</v>
      </c>
      <c r="B114">
        <v>339.14699999999999</v>
      </c>
      <c r="C114">
        <v>337.82</v>
      </c>
      <c r="D114">
        <v>311.30599999999998</v>
      </c>
      <c r="E114">
        <v>294.12700000000001</v>
      </c>
      <c r="F114">
        <v>219.786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349.08100000000002</v>
      </c>
      <c r="C115">
        <v>347.78500000000003</v>
      </c>
      <c r="D115">
        <v>319.13799999999998</v>
      </c>
      <c r="E115">
        <v>301.964</v>
      </c>
      <c r="F115">
        <v>227.69900000000001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345.863</v>
      </c>
      <c r="C116">
        <v>344.452</v>
      </c>
      <c r="D116">
        <v>317.71600000000001</v>
      </c>
      <c r="E116">
        <v>301.10199999999998</v>
      </c>
      <c r="F116">
        <v>226.82400000000001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347.625</v>
      </c>
      <c r="C117">
        <v>346.10700000000003</v>
      </c>
      <c r="D117">
        <v>315.72899999999998</v>
      </c>
      <c r="E117">
        <v>298.01100000000002</v>
      </c>
      <c r="F117">
        <v>223.75299999999999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340.142</v>
      </c>
      <c r="C118">
        <v>338.78100000000001</v>
      </c>
      <c r="D118">
        <v>313.30200000000002</v>
      </c>
      <c r="E118">
        <v>296.76600000000002</v>
      </c>
      <c r="F118">
        <v>222.54599999999999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344.59199999999998</v>
      </c>
      <c r="C119">
        <v>343.09300000000002</v>
      </c>
      <c r="D119">
        <v>317.54000000000002</v>
      </c>
      <c r="E119">
        <v>300.43200000000002</v>
      </c>
      <c r="F119">
        <v>226.16399999999999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341.00900000000001</v>
      </c>
      <c r="C120">
        <v>339.60700000000003</v>
      </c>
      <c r="D120">
        <v>313.24799999999999</v>
      </c>
      <c r="E120">
        <v>296.673</v>
      </c>
      <c r="F120">
        <v>222.42500000000001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346.298</v>
      </c>
      <c r="C121">
        <v>344.99400000000003</v>
      </c>
      <c r="D121">
        <v>319.81700000000001</v>
      </c>
      <c r="E121">
        <v>302.84399999999999</v>
      </c>
      <c r="F121">
        <v>228.59200000000001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340.35599999999999</v>
      </c>
      <c r="C122">
        <v>338.786</v>
      </c>
      <c r="D122">
        <v>313.089</v>
      </c>
      <c r="E122">
        <v>296.56700000000001</v>
      </c>
      <c r="F122">
        <v>222.33500000000001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337.34100000000001</v>
      </c>
      <c r="C123">
        <v>336.06</v>
      </c>
      <c r="D123">
        <v>311.31599999999997</v>
      </c>
      <c r="E123">
        <v>293.80399999999997</v>
      </c>
      <c r="F123">
        <v>219.57499999999999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336.916</v>
      </c>
      <c r="C124">
        <v>335.64400000000001</v>
      </c>
      <c r="D124">
        <v>311.875</v>
      </c>
      <c r="E124">
        <v>295.46300000000002</v>
      </c>
      <c r="F124">
        <v>221.214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353.84100000000001</v>
      </c>
      <c r="C125">
        <v>352.142</v>
      </c>
      <c r="D125">
        <v>320.827</v>
      </c>
      <c r="E125">
        <v>303.447</v>
      </c>
      <c r="F125">
        <v>229.17400000000001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342.12900000000002</v>
      </c>
      <c r="C126">
        <v>340.86099999999999</v>
      </c>
      <c r="D126">
        <v>315.476</v>
      </c>
      <c r="E126">
        <v>299.06599999999997</v>
      </c>
      <c r="F126">
        <v>224.80099999999999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346.14699999999999</v>
      </c>
      <c r="C127">
        <v>344.82100000000003</v>
      </c>
      <c r="D127">
        <v>316.709</v>
      </c>
      <c r="E127">
        <v>300.233</v>
      </c>
      <c r="F127">
        <v>225.98500000000001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349.66</v>
      </c>
      <c r="C128">
        <v>348.26299999999998</v>
      </c>
      <c r="D128">
        <v>319.59699999999998</v>
      </c>
      <c r="E128">
        <v>301.98399999999998</v>
      </c>
      <c r="F128">
        <v>227.732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339.154</v>
      </c>
      <c r="C129">
        <v>337.82499999999999</v>
      </c>
      <c r="D129">
        <v>311.78899999999999</v>
      </c>
      <c r="E129">
        <v>295.06700000000001</v>
      </c>
      <c r="F129">
        <v>220.83199999999999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337.54700000000003</v>
      </c>
      <c r="C130">
        <v>335.96600000000001</v>
      </c>
      <c r="D130">
        <v>312.10500000000002</v>
      </c>
      <c r="E130">
        <v>295.11500000000001</v>
      </c>
      <c r="F130">
        <v>220.90799999999999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338.55099999999999</v>
      </c>
      <c r="C131">
        <v>337.24900000000002</v>
      </c>
      <c r="D131">
        <v>313.70400000000001</v>
      </c>
      <c r="E131">
        <v>297.26299999999998</v>
      </c>
      <c r="F131">
        <v>223.03299999999999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334.34399999999999</v>
      </c>
      <c r="C132">
        <v>332.72</v>
      </c>
      <c r="D132">
        <v>310.08600000000001</v>
      </c>
      <c r="E132">
        <v>293.90800000000002</v>
      </c>
      <c r="F132">
        <v>219.69499999999999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336.339</v>
      </c>
      <c r="C133">
        <v>334.88099999999997</v>
      </c>
      <c r="D133">
        <v>310.37900000000002</v>
      </c>
      <c r="E133">
        <v>293.89499999999998</v>
      </c>
      <c r="F133">
        <v>219.68299999999999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339.358</v>
      </c>
      <c r="C134">
        <v>337.84899999999999</v>
      </c>
      <c r="D134">
        <v>310.50900000000001</v>
      </c>
      <c r="E134">
        <v>293.69299999999998</v>
      </c>
      <c r="F134">
        <v>219.46299999999999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343.06299999999999</v>
      </c>
      <c r="C135">
        <v>341.63299999999998</v>
      </c>
      <c r="D135">
        <v>310.97699999999998</v>
      </c>
      <c r="E135">
        <v>293.89999999999998</v>
      </c>
      <c r="F135">
        <v>219.67500000000001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345.935</v>
      </c>
      <c r="C136">
        <v>344.54</v>
      </c>
      <c r="D136">
        <v>311.22899999999998</v>
      </c>
      <c r="E136">
        <v>294.339</v>
      </c>
      <c r="F136">
        <v>220.05199999999999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344.98</v>
      </c>
      <c r="C137">
        <v>343.59300000000002</v>
      </c>
      <c r="D137">
        <v>311.21199999999999</v>
      </c>
      <c r="E137">
        <v>294.12200000000001</v>
      </c>
      <c r="F137">
        <v>219.88300000000001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350.589</v>
      </c>
      <c r="C138">
        <v>349.29599999999999</v>
      </c>
      <c r="D138">
        <v>311.197</v>
      </c>
      <c r="E138">
        <v>293.67099999999999</v>
      </c>
      <c r="F138">
        <v>219.441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346.29599999999999</v>
      </c>
      <c r="C139">
        <v>344.84800000000001</v>
      </c>
      <c r="D139">
        <v>311.40800000000002</v>
      </c>
      <c r="E139">
        <v>294.178</v>
      </c>
      <c r="F139">
        <v>219.92500000000001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344.27600000000001</v>
      </c>
      <c r="C140">
        <v>342.88299999999998</v>
      </c>
      <c r="D140">
        <v>311.06400000000002</v>
      </c>
      <c r="E140">
        <v>293.875</v>
      </c>
      <c r="F140">
        <v>219.637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362.464</v>
      </c>
      <c r="C141">
        <v>360.68799999999999</v>
      </c>
      <c r="D141">
        <v>317.44400000000002</v>
      </c>
      <c r="E141">
        <v>298.59100000000001</v>
      </c>
      <c r="F141">
        <v>224.29300000000001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341.142</v>
      </c>
      <c r="C142">
        <v>339.86599999999999</v>
      </c>
      <c r="D142">
        <v>310.71699999999998</v>
      </c>
      <c r="E142">
        <v>293.96600000000001</v>
      </c>
      <c r="F142">
        <v>219.721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354.66</v>
      </c>
      <c r="C143">
        <v>353.31200000000001</v>
      </c>
      <c r="D143">
        <v>311.339</v>
      </c>
      <c r="E143">
        <v>293.71699999999998</v>
      </c>
      <c r="F143">
        <v>219.47200000000001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354.10199999999998</v>
      </c>
      <c r="C144">
        <v>352.81</v>
      </c>
      <c r="D144">
        <v>319.08699999999999</v>
      </c>
      <c r="E144">
        <v>300.36700000000002</v>
      </c>
      <c r="F144">
        <v>226.15700000000001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362.44299999999998</v>
      </c>
      <c r="C145">
        <v>360.92099999999999</v>
      </c>
      <c r="D145">
        <v>318.41800000000001</v>
      </c>
      <c r="E145">
        <v>299.44600000000003</v>
      </c>
      <c r="F145">
        <v>225.17500000000001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350.04899999999998</v>
      </c>
      <c r="C146">
        <v>348.46699999999998</v>
      </c>
      <c r="D146">
        <v>311.827</v>
      </c>
      <c r="E146">
        <v>294.25700000000001</v>
      </c>
      <c r="F146">
        <v>220.02799999999999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339.13600000000002</v>
      </c>
      <c r="C147">
        <v>337.654</v>
      </c>
      <c r="D147">
        <v>310.988</v>
      </c>
      <c r="E147">
        <v>294.64800000000002</v>
      </c>
      <c r="F147">
        <v>220.41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343.20299999999997</v>
      </c>
      <c r="C148">
        <v>341.77100000000002</v>
      </c>
      <c r="D148">
        <v>315.07799999999997</v>
      </c>
      <c r="E148">
        <v>297.93700000000001</v>
      </c>
      <c r="F148">
        <v>223.70699999999999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341.185</v>
      </c>
      <c r="C149">
        <v>339.89100000000002</v>
      </c>
      <c r="D149">
        <v>311.51299999999998</v>
      </c>
      <c r="E149">
        <v>293.93700000000001</v>
      </c>
      <c r="F149">
        <v>219.66900000000001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347.89299999999997</v>
      </c>
      <c r="C150">
        <v>346.46699999999998</v>
      </c>
      <c r="D150">
        <v>319.89800000000002</v>
      </c>
      <c r="E150">
        <v>302.43099999999998</v>
      </c>
      <c r="F150">
        <v>228.178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358.57</v>
      </c>
      <c r="C151">
        <v>357.23599999999999</v>
      </c>
      <c r="D151">
        <v>322.78399999999999</v>
      </c>
      <c r="E151">
        <v>304.94299999999998</v>
      </c>
      <c r="F151">
        <v>230.61600000000001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357.02699999999999</v>
      </c>
      <c r="C152">
        <v>355.66399999999999</v>
      </c>
      <c r="D152">
        <v>318.32</v>
      </c>
      <c r="E152">
        <v>299.95699999999999</v>
      </c>
      <c r="F152">
        <v>225.68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357.03800000000001</v>
      </c>
      <c r="C153">
        <v>355.58199999999999</v>
      </c>
      <c r="D153">
        <v>322.96800000000002</v>
      </c>
      <c r="E153">
        <v>304.75400000000002</v>
      </c>
      <c r="F153">
        <v>230.47800000000001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345.47399999999999</v>
      </c>
      <c r="C154">
        <v>344.01499999999999</v>
      </c>
      <c r="D154">
        <v>317.608</v>
      </c>
      <c r="E154">
        <v>300.55</v>
      </c>
      <c r="F154">
        <v>226.13499999999999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355.89100000000002</v>
      </c>
      <c r="C155">
        <v>354.565</v>
      </c>
      <c r="D155">
        <v>321.70600000000002</v>
      </c>
      <c r="E155">
        <v>304.15699999999998</v>
      </c>
      <c r="F155">
        <v>229.61699999999999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353.07499999999999</v>
      </c>
      <c r="C156">
        <v>351.75099999999998</v>
      </c>
      <c r="D156">
        <v>318.75700000000001</v>
      </c>
      <c r="E156">
        <v>300.90199999999999</v>
      </c>
      <c r="F156">
        <v>226.649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349.36399999999998</v>
      </c>
      <c r="C157">
        <v>348.00900000000001</v>
      </c>
      <c r="D157">
        <v>314.10599999999999</v>
      </c>
      <c r="E157">
        <v>296.18299999999999</v>
      </c>
      <c r="F157">
        <v>221.899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346.26</v>
      </c>
      <c r="C158">
        <v>344.73</v>
      </c>
      <c r="D158">
        <v>313.35599999999999</v>
      </c>
      <c r="E158">
        <v>295.30700000000002</v>
      </c>
      <c r="F158">
        <v>221.03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351.73700000000002</v>
      </c>
      <c r="C159">
        <v>350.45100000000002</v>
      </c>
      <c r="D159">
        <v>320.35599999999999</v>
      </c>
      <c r="E159">
        <v>303.04899999999998</v>
      </c>
      <c r="F159">
        <v>228.19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354.25</v>
      </c>
      <c r="C160">
        <v>352.9</v>
      </c>
      <c r="D160">
        <v>315.05399999999997</v>
      </c>
      <c r="E160">
        <v>296.31599999999997</v>
      </c>
      <c r="F160">
        <v>222.07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339.53</v>
      </c>
      <c r="C161">
        <v>338.13900000000001</v>
      </c>
      <c r="D161">
        <v>310.76799999999997</v>
      </c>
      <c r="E161">
        <v>293.81400000000002</v>
      </c>
      <c r="F161">
        <v>219.596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340.702</v>
      </c>
      <c r="C162">
        <v>339.45499999999998</v>
      </c>
      <c r="D162">
        <v>312.12200000000001</v>
      </c>
      <c r="E162">
        <v>295.25200000000001</v>
      </c>
      <c r="F162">
        <v>221.02799999999999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349.75799999999998</v>
      </c>
      <c r="C163">
        <v>348.238</v>
      </c>
      <c r="D163">
        <v>318.20600000000002</v>
      </c>
      <c r="E163">
        <v>300.952</v>
      </c>
      <c r="F163">
        <v>226.70599999999999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344.19600000000003</v>
      </c>
      <c r="C164">
        <v>342.84399999999999</v>
      </c>
      <c r="D164">
        <v>316.767</v>
      </c>
      <c r="E164">
        <v>300.39800000000002</v>
      </c>
      <c r="F164">
        <v>226.15299999999999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352.98899999999998</v>
      </c>
      <c r="C165">
        <v>351.56799999999998</v>
      </c>
      <c r="D165">
        <v>318.18400000000003</v>
      </c>
      <c r="E165">
        <v>301.14100000000002</v>
      </c>
      <c r="F165">
        <v>226.62899999999999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347.577</v>
      </c>
      <c r="C166">
        <v>346.25200000000001</v>
      </c>
      <c r="D166">
        <v>316.95400000000001</v>
      </c>
      <c r="E166">
        <v>299.84500000000003</v>
      </c>
      <c r="F166">
        <v>225.596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353.95800000000003</v>
      </c>
      <c r="C167">
        <v>352.68400000000003</v>
      </c>
      <c r="D167">
        <v>320.04700000000003</v>
      </c>
      <c r="E167">
        <v>302.798</v>
      </c>
      <c r="F167">
        <v>228.524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356.92200000000003</v>
      </c>
      <c r="C168">
        <v>355.65699999999998</v>
      </c>
      <c r="D168">
        <v>322.13</v>
      </c>
      <c r="E168">
        <v>304.327</v>
      </c>
      <c r="F168">
        <v>229.89500000000001</v>
      </c>
      <c r="G168">
        <v>1</v>
      </c>
      <c r="H168">
        <v>1</v>
      </c>
      <c r="I168">
        <v>0</v>
      </c>
      <c r="R168">
        <f>AVERAGE(B119:B168)</f>
        <v>346.98631999999998</v>
      </c>
      <c r="S168">
        <f>AVERAGE(C119:C168)</f>
        <v>345.58281999999997</v>
      </c>
      <c r="U168">
        <f>_xlfn.VAR.P(B119:B168)</f>
        <v>50.509610897600005</v>
      </c>
      <c r="V168">
        <f>_xlfn.VAR.P(C119:C168)</f>
        <v>50.405936067599932</v>
      </c>
      <c r="X168">
        <f>1.96*SQRT(U168)/50</f>
        <v>0.27859484648802829</v>
      </c>
      <c r="Y168">
        <f>1.96*SQRT(V168)/50</f>
        <v>0.27830878103092033</v>
      </c>
    </row>
    <row r="169" spans="1:25" x14ac:dyDescent="0.25">
      <c r="A169" t="s">
        <v>37</v>
      </c>
      <c r="B169">
        <v>17400.748500000002</v>
      </c>
      <c r="C169" t="s">
        <v>36</v>
      </c>
    </row>
    <row r="170" spans="1:25" x14ac:dyDescent="0.25">
      <c r="A170" t="s">
        <v>95</v>
      </c>
      <c r="B170">
        <v>646.64300000000003</v>
      </c>
      <c r="C170">
        <v>640.96400000000006</v>
      </c>
      <c r="D170">
        <v>611.61800000000005</v>
      </c>
      <c r="E170">
        <v>595.27099999999996</v>
      </c>
      <c r="F170">
        <v>315.69299999999998</v>
      </c>
      <c r="G170">
        <v>1.2532000000000001E-3</v>
      </c>
      <c r="H170">
        <v>0.995116</v>
      </c>
      <c r="I170">
        <v>0</v>
      </c>
    </row>
    <row r="171" spans="1:25" x14ac:dyDescent="0.25">
      <c r="A171" t="s">
        <v>95</v>
      </c>
      <c r="B171">
        <v>649.71199999999999</v>
      </c>
      <c r="C171">
        <v>643.75099999999998</v>
      </c>
      <c r="D171">
        <v>613.92399999999998</v>
      </c>
      <c r="E171">
        <v>597.745</v>
      </c>
      <c r="F171">
        <v>316.35000000000002</v>
      </c>
      <c r="G171">
        <v>1.3020799999999999E-3</v>
      </c>
      <c r="H171">
        <v>0.995116</v>
      </c>
      <c r="I171">
        <v>0</v>
      </c>
    </row>
    <row r="172" spans="1:25" x14ac:dyDescent="0.25">
      <c r="A172" t="s">
        <v>95</v>
      </c>
      <c r="B172">
        <v>635.57799999999997</v>
      </c>
      <c r="C172">
        <v>629.60699999999997</v>
      </c>
      <c r="D172">
        <v>603.89400000000001</v>
      </c>
      <c r="E172">
        <v>588.12099999999998</v>
      </c>
      <c r="F172">
        <v>311.11200000000002</v>
      </c>
      <c r="G172">
        <v>1.2413299999999999E-3</v>
      </c>
      <c r="H172">
        <v>0.995116</v>
      </c>
      <c r="I172">
        <v>0</v>
      </c>
    </row>
    <row r="173" spans="1:25" x14ac:dyDescent="0.25">
      <c r="A173" t="s">
        <v>95</v>
      </c>
      <c r="B173">
        <v>651.54499999999996</v>
      </c>
      <c r="C173">
        <v>645.26</v>
      </c>
      <c r="D173">
        <v>614.947</v>
      </c>
      <c r="E173">
        <v>599.16</v>
      </c>
      <c r="F173">
        <v>316.58699999999999</v>
      </c>
      <c r="G173">
        <v>1.2430099999999999E-3</v>
      </c>
      <c r="H173">
        <v>0.995116</v>
      </c>
      <c r="I173">
        <v>0</v>
      </c>
    </row>
    <row r="174" spans="1:25" x14ac:dyDescent="0.25">
      <c r="A174" t="s">
        <v>95</v>
      </c>
      <c r="B174">
        <v>636.57399999999996</v>
      </c>
      <c r="C174">
        <v>630.86300000000006</v>
      </c>
      <c r="D174">
        <v>604.67899999999997</v>
      </c>
      <c r="E174">
        <v>588.91300000000001</v>
      </c>
      <c r="F174">
        <v>312.04899999999998</v>
      </c>
      <c r="G174">
        <v>1.23318E-3</v>
      </c>
      <c r="H174">
        <v>0.99511099999999997</v>
      </c>
      <c r="I174">
        <v>0</v>
      </c>
    </row>
    <row r="175" spans="1:25" x14ac:dyDescent="0.25">
      <c r="A175" t="s">
        <v>95</v>
      </c>
      <c r="B175">
        <v>637.495</v>
      </c>
      <c r="C175">
        <v>631.47799999999995</v>
      </c>
      <c r="D175">
        <v>604.64800000000002</v>
      </c>
      <c r="E175">
        <v>588.61800000000005</v>
      </c>
      <c r="F175">
        <v>311.428</v>
      </c>
      <c r="G175">
        <v>1.25844E-3</v>
      </c>
      <c r="H175">
        <v>0.995116</v>
      </c>
      <c r="I175">
        <v>0</v>
      </c>
    </row>
    <row r="176" spans="1:25" x14ac:dyDescent="0.25">
      <c r="A176" t="s">
        <v>95</v>
      </c>
      <c r="B176">
        <v>653.85799999999995</v>
      </c>
      <c r="C176">
        <v>647.92999999999995</v>
      </c>
      <c r="D176">
        <v>613.928</v>
      </c>
      <c r="E176">
        <v>597.22900000000004</v>
      </c>
      <c r="F176">
        <v>314.10199999999998</v>
      </c>
      <c r="G176">
        <v>1.2300600000000001E-3</v>
      </c>
      <c r="H176">
        <v>0.995116</v>
      </c>
      <c r="I176">
        <v>0</v>
      </c>
    </row>
    <row r="177" spans="1:9" x14ac:dyDescent="0.25">
      <c r="A177" t="s">
        <v>95</v>
      </c>
      <c r="B177">
        <v>654.06700000000001</v>
      </c>
      <c r="C177">
        <v>648.23400000000004</v>
      </c>
      <c r="D177">
        <v>616.81500000000005</v>
      </c>
      <c r="E177">
        <v>600.529</v>
      </c>
      <c r="F177">
        <v>316.40199999999999</v>
      </c>
      <c r="G177">
        <v>1.2306400000000001E-3</v>
      </c>
      <c r="H177">
        <v>0.995116</v>
      </c>
      <c r="I177">
        <v>0</v>
      </c>
    </row>
    <row r="178" spans="1:9" x14ac:dyDescent="0.25">
      <c r="A178" t="s">
        <v>95</v>
      </c>
      <c r="B178">
        <v>661.09699999999998</v>
      </c>
      <c r="C178">
        <v>655.4</v>
      </c>
      <c r="D178">
        <v>621.33199999999999</v>
      </c>
      <c r="E178">
        <v>604.74599999999998</v>
      </c>
      <c r="F178">
        <v>319.22699999999998</v>
      </c>
      <c r="G178">
        <v>1.23025E-3</v>
      </c>
      <c r="H178">
        <v>0.995116</v>
      </c>
      <c r="I178">
        <v>0</v>
      </c>
    </row>
    <row r="179" spans="1:9" x14ac:dyDescent="0.25">
      <c r="A179" t="s">
        <v>95</v>
      </c>
      <c r="B179">
        <v>648.09699999999998</v>
      </c>
      <c r="C179">
        <v>642.22799999999995</v>
      </c>
      <c r="D179">
        <v>613.95100000000002</v>
      </c>
      <c r="E179">
        <v>597.81500000000005</v>
      </c>
      <c r="F179">
        <v>315.68700000000001</v>
      </c>
      <c r="G179">
        <v>1.23047E-3</v>
      </c>
      <c r="H179">
        <v>0.99511499999999997</v>
      </c>
      <c r="I179">
        <v>0</v>
      </c>
    </row>
    <row r="180" spans="1:9" x14ac:dyDescent="0.25">
      <c r="A180" t="s">
        <v>95</v>
      </c>
      <c r="B180">
        <v>644.83399999999995</v>
      </c>
      <c r="C180">
        <v>638.87199999999996</v>
      </c>
      <c r="D180">
        <v>606.303</v>
      </c>
      <c r="E180">
        <v>589.69200000000001</v>
      </c>
      <c r="F180">
        <v>312.36200000000002</v>
      </c>
      <c r="G180">
        <v>1.2423899999999999E-3</v>
      </c>
      <c r="H180">
        <v>0.99511499999999997</v>
      </c>
      <c r="I180">
        <v>0</v>
      </c>
    </row>
    <row r="181" spans="1:9" x14ac:dyDescent="0.25">
      <c r="A181" t="s">
        <v>95</v>
      </c>
      <c r="B181">
        <v>647.11199999999997</v>
      </c>
      <c r="C181">
        <v>641.15200000000004</v>
      </c>
      <c r="D181">
        <v>606.82299999999998</v>
      </c>
      <c r="E181">
        <v>589.32000000000005</v>
      </c>
      <c r="F181">
        <v>311.83600000000001</v>
      </c>
      <c r="G181">
        <v>1.3297000000000001E-3</v>
      </c>
      <c r="H181">
        <v>0.99511000000000005</v>
      </c>
      <c r="I181">
        <v>0</v>
      </c>
    </row>
    <row r="182" spans="1:9" x14ac:dyDescent="0.25">
      <c r="A182" t="s">
        <v>95</v>
      </c>
      <c r="B182">
        <v>643.70600000000002</v>
      </c>
      <c r="C182">
        <v>637.80399999999997</v>
      </c>
      <c r="D182">
        <v>606.35500000000002</v>
      </c>
      <c r="E182">
        <v>589.42399999999998</v>
      </c>
      <c r="F182">
        <v>311.827</v>
      </c>
      <c r="G182">
        <v>1.3635699999999999E-3</v>
      </c>
      <c r="H182">
        <v>0.995116</v>
      </c>
      <c r="I182">
        <v>0</v>
      </c>
    </row>
    <row r="183" spans="1:9" x14ac:dyDescent="0.25">
      <c r="A183" t="s">
        <v>95</v>
      </c>
      <c r="B183">
        <v>645.56500000000005</v>
      </c>
      <c r="C183">
        <v>639.54200000000003</v>
      </c>
      <c r="D183">
        <v>607.28099999999995</v>
      </c>
      <c r="E183">
        <v>590.50800000000004</v>
      </c>
      <c r="F183">
        <v>312.673</v>
      </c>
      <c r="G183">
        <v>1.23039E-3</v>
      </c>
      <c r="H183">
        <v>0.995116</v>
      </c>
      <c r="I183">
        <v>0</v>
      </c>
    </row>
    <row r="184" spans="1:9" x14ac:dyDescent="0.25">
      <c r="A184" t="s">
        <v>95</v>
      </c>
      <c r="B184">
        <v>662.16399999999999</v>
      </c>
      <c r="C184">
        <v>652.12</v>
      </c>
      <c r="D184">
        <v>615.33299999999997</v>
      </c>
      <c r="E184">
        <v>598.50199999999995</v>
      </c>
      <c r="F184">
        <v>316.91000000000003</v>
      </c>
      <c r="G184">
        <v>1.2351599999999999E-3</v>
      </c>
      <c r="H184">
        <v>0.995112</v>
      </c>
      <c r="I184">
        <v>0</v>
      </c>
    </row>
    <row r="185" spans="1:9" x14ac:dyDescent="0.25">
      <c r="A185" t="s">
        <v>95</v>
      </c>
      <c r="B185">
        <v>648.94100000000003</v>
      </c>
      <c r="C185">
        <v>643.18100000000004</v>
      </c>
      <c r="D185">
        <v>610.16399999999999</v>
      </c>
      <c r="E185">
        <v>592.85299999999995</v>
      </c>
      <c r="F185">
        <v>313.75799999999998</v>
      </c>
      <c r="G185">
        <v>1.2397199999999999E-3</v>
      </c>
      <c r="H185">
        <v>0.995116</v>
      </c>
      <c r="I185">
        <v>0</v>
      </c>
    </row>
    <row r="186" spans="1:9" x14ac:dyDescent="0.25">
      <c r="A186" t="s">
        <v>95</v>
      </c>
      <c r="B186">
        <v>659.38</v>
      </c>
      <c r="C186">
        <v>653.58500000000004</v>
      </c>
      <c r="D186">
        <v>615.84799999999996</v>
      </c>
      <c r="E186">
        <v>598.34400000000005</v>
      </c>
      <c r="F186">
        <v>316.41899999999998</v>
      </c>
      <c r="G186">
        <v>1.2316600000000001E-3</v>
      </c>
      <c r="H186">
        <v>0.995116</v>
      </c>
      <c r="I186">
        <v>0</v>
      </c>
    </row>
    <row r="187" spans="1:9" x14ac:dyDescent="0.25">
      <c r="A187" t="s">
        <v>95</v>
      </c>
      <c r="B187">
        <v>660.66200000000003</v>
      </c>
      <c r="C187">
        <v>654.79600000000005</v>
      </c>
      <c r="D187">
        <v>618.48099999999999</v>
      </c>
      <c r="E187">
        <v>601.04999999999995</v>
      </c>
      <c r="F187">
        <v>316.935</v>
      </c>
      <c r="G187">
        <v>1.23493E-3</v>
      </c>
      <c r="H187">
        <v>0.995116</v>
      </c>
      <c r="I187">
        <v>0</v>
      </c>
    </row>
    <row r="188" spans="1:9" x14ac:dyDescent="0.25">
      <c r="A188" t="s">
        <v>95</v>
      </c>
      <c r="B188">
        <v>646.274</v>
      </c>
      <c r="C188">
        <v>640.25800000000004</v>
      </c>
      <c r="D188">
        <v>606.92700000000002</v>
      </c>
      <c r="E188">
        <v>589.75699999999995</v>
      </c>
      <c r="F188">
        <v>312.72800000000001</v>
      </c>
      <c r="G188">
        <v>1.23145E-3</v>
      </c>
      <c r="H188">
        <v>0.995116</v>
      </c>
      <c r="I188">
        <v>0</v>
      </c>
    </row>
    <row r="189" spans="1:9" x14ac:dyDescent="0.25">
      <c r="A189" t="s">
        <v>95</v>
      </c>
      <c r="B189">
        <v>645.70899999999995</v>
      </c>
      <c r="C189">
        <v>639.76599999999996</v>
      </c>
      <c r="D189">
        <v>609.13599999999997</v>
      </c>
      <c r="E189">
        <v>592.85400000000004</v>
      </c>
      <c r="F189">
        <v>314.57</v>
      </c>
      <c r="G189">
        <v>1.2301600000000001E-3</v>
      </c>
      <c r="H189">
        <v>0.995112</v>
      </c>
      <c r="I189">
        <v>0</v>
      </c>
    </row>
    <row r="190" spans="1:9" x14ac:dyDescent="0.25">
      <c r="A190" t="s">
        <v>95</v>
      </c>
      <c r="B190">
        <v>644.88800000000003</v>
      </c>
      <c r="C190">
        <v>639.25699999999995</v>
      </c>
      <c r="D190">
        <v>609.65099999999995</v>
      </c>
      <c r="E190">
        <v>593.36</v>
      </c>
      <c r="F190">
        <v>314.71699999999998</v>
      </c>
      <c r="G190">
        <v>1.33877E-3</v>
      </c>
      <c r="H190">
        <v>0.99511400000000005</v>
      </c>
      <c r="I190">
        <v>0</v>
      </c>
    </row>
    <row r="191" spans="1:9" x14ac:dyDescent="0.25">
      <c r="A191" t="s">
        <v>95</v>
      </c>
      <c r="B191">
        <v>640.14300000000003</v>
      </c>
      <c r="C191">
        <v>634.21699999999998</v>
      </c>
      <c r="D191">
        <v>605.52099999999996</v>
      </c>
      <c r="E191">
        <v>589.60500000000002</v>
      </c>
      <c r="F191">
        <v>312.55399999999997</v>
      </c>
      <c r="G191">
        <v>1.5554200000000001E-3</v>
      </c>
      <c r="H191">
        <v>0.995116</v>
      </c>
      <c r="I191">
        <v>0</v>
      </c>
    </row>
    <row r="192" spans="1:9" x14ac:dyDescent="0.25">
      <c r="A192" t="s">
        <v>95</v>
      </c>
      <c r="B192">
        <v>666.08500000000004</v>
      </c>
      <c r="C192">
        <v>660.10699999999997</v>
      </c>
      <c r="D192">
        <v>622.25099999999998</v>
      </c>
      <c r="E192">
        <v>605.85599999999999</v>
      </c>
      <c r="F192">
        <v>319.60899999999998</v>
      </c>
      <c r="G192">
        <v>1.2504700000000001E-3</v>
      </c>
      <c r="H192">
        <v>0.995116</v>
      </c>
      <c r="I192">
        <v>0</v>
      </c>
    </row>
    <row r="193" spans="1:9" x14ac:dyDescent="0.25">
      <c r="A193" t="s">
        <v>95</v>
      </c>
      <c r="B193">
        <v>664.27099999999996</v>
      </c>
      <c r="C193">
        <v>658.17200000000003</v>
      </c>
      <c r="D193">
        <v>622.23099999999999</v>
      </c>
      <c r="E193">
        <v>605.38</v>
      </c>
      <c r="F193">
        <v>318.48500000000001</v>
      </c>
      <c r="G193">
        <v>1.2389E-3</v>
      </c>
      <c r="H193">
        <v>0.995116</v>
      </c>
      <c r="I193">
        <v>0</v>
      </c>
    </row>
    <row r="194" spans="1:9" x14ac:dyDescent="0.25">
      <c r="A194" t="s">
        <v>95</v>
      </c>
      <c r="B194">
        <v>651.755</v>
      </c>
      <c r="C194">
        <v>645.95299999999997</v>
      </c>
      <c r="D194">
        <v>612.755</v>
      </c>
      <c r="E194">
        <v>595.98400000000004</v>
      </c>
      <c r="F194">
        <v>316.64600000000002</v>
      </c>
      <c r="G194">
        <v>1.2372800000000001E-3</v>
      </c>
      <c r="H194">
        <v>0.995116</v>
      </c>
      <c r="I194">
        <v>0</v>
      </c>
    </row>
    <row r="195" spans="1:9" x14ac:dyDescent="0.25">
      <c r="A195" t="s">
        <v>95</v>
      </c>
      <c r="B195">
        <v>649.41899999999998</v>
      </c>
      <c r="C195">
        <v>643.47400000000005</v>
      </c>
      <c r="D195">
        <v>612.41099999999994</v>
      </c>
      <c r="E195">
        <v>596.26900000000001</v>
      </c>
      <c r="F195">
        <v>316.39</v>
      </c>
      <c r="G195">
        <v>1.26818E-3</v>
      </c>
      <c r="H195">
        <v>0.995116</v>
      </c>
      <c r="I195">
        <v>0</v>
      </c>
    </row>
    <row r="196" spans="1:9" x14ac:dyDescent="0.25">
      <c r="A196" t="s">
        <v>95</v>
      </c>
      <c r="B196">
        <v>639.98299999999995</v>
      </c>
      <c r="C196">
        <v>633.40499999999997</v>
      </c>
      <c r="D196">
        <v>605.73400000000004</v>
      </c>
      <c r="E196">
        <v>589.95699999999999</v>
      </c>
      <c r="F196">
        <v>312.39400000000001</v>
      </c>
      <c r="G196">
        <v>1.23185E-3</v>
      </c>
      <c r="H196">
        <v>0.995116</v>
      </c>
      <c r="I196">
        <v>0</v>
      </c>
    </row>
    <row r="197" spans="1:9" x14ac:dyDescent="0.25">
      <c r="A197" t="s">
        <v>95</v>
      </c>
      <c r="B197">
        <v>650.923</v>
      </c>
      <c r="C197">
        <v>644.86599999999999</v>
      </c>
      <c r="D197">
        <v>613.81100000000004</v>
      </c>
      <c r="E197">
        <v>597.67200000000003</v>
      </c>
      <c r="F197">
        <v>316.16300000000001</v>
      </c>
      <c r="G197">
        <v>1.2428999999999999E-3</v>
      </c>
      <c r="H197">
        <v>0.995116</v>
      </c>
      <c r="I197">
        <v>0</v>
      </c>
    </row>
    <row r="198" spans="1:9" x14ac:dyDescent="0.25">
      <c r="A198" t="s">
        <v>95</v>
      </c>
      <c r="B198">
        <v>658.49599999999998</v>
      </c>
      <c r="C198">
        <v>652.65700000000004</v>
      </c>
      <c r="D198">
        <v>619.45600000000002</v>
      </c>
      <c r="E198">
        <v>603.21100000000001</v>
      </c>
      <c r="F198">
        <v>318.267</v>
      </c>
      <c r="G198">
        <v>1.2307500000000001E-3</v>
      </c>
      <c r="H198">
        <v>0.995116</v>
      </c>
      <c r="I198">
        <v>0</v>
      </c>
    </row>
    <row r="199" spans="1:9" x14ac:dyDescent="0.25">
      <c r="A199" t="s">
        <v>95</v>
      </c>
      <c r="B199">
        <v>647.40899999999999</v>
      </c>
      <c r="C199">
        <v>641.27599999999995</v>
      </c>
      <c r="D199">
        <v>611.62199999999996</v>
      </c>
      <c r="E199">
        <v>595.43200000000002</v>
      </c>
      <c r="F199">
        <v>315.18400000000003</v>
      </c>
      <c r="G199">
        <v>1.39452E-3</v>
      </c>
      <c r="H199">
        <v>0.995116</v>
      </c>
      <c r="I199">
        <v>0</v>
      </c>
    </row>
    <row r="200" spans="1:9" x14ac:dyDescent="0.25">
      <c r="A200" t="s">
        <v>95</v>
      </c>
      <c r="B200">
        <v>639.44399999999996</v>
      </c>
      <c r="C200">
        <v>633.47799999999995</v>
      </c>
      <c r="D200">
        <v>604.55100000000004</v>
      </c>
      <c r="E200">
        <v>588.41899999999998</v>
      </c>
      <c r="F200">
        <v>312.31700000000001</v>
      </c>
      <c r="G200">
        <v>1.31427E-3</v>
      </c>
      <c r="H200">
        <v>0.995116</v>
      </c>
      <c r="I200">
        <v>0</v>
      </c>
    </row>
    <row r="201" spans="1:9" x14ac:dyDescent="0.25">
      <c r="A201" t="s">
        <v>95</v>
      </c>
      <c r="B201">
        <v>670.21799999999996</v>
      </c>
      <c r="C201">
        <v>664.00599999999997</v>
      </c>
      <c r="D201">
        <v>622.88900000000001</v>
      </c>
      <c r="E201">
        <v>605.60599999999999</v>
      </c>
      <c r="F201">
        <v>323.79300000000001</v>
      </c>
      <c r="G201">
        <v>1.2401199999999999E-3</v>
      </c>
      <c r="H201">
        <v>0.99511499999999997</v>
      </c>
      <c r="I201">
        <v>0</v>
      </c>
    </row>
    <row r="202" spans="1:9" x14ac:dyDescent="0.25">
      <c r="A202" t="s">
        <v>95</v>
      </c>
      <c r="B202">
        <v>650.96500000000003</v>
      </c>
      <c r="C202">
        <v>644.98099999999999</v>
      </c>
      <c r="D202">
        <v>612.54100000000005</v>
      </c>
      <c r="E202">
        <v>596.52599999999995</v>
      </c>
      <c r="F202">
        <v>316.83199999999999</v>
      </c>
      <c r="G202">
        <v>1.2777699999999999E-3</v>
      </c>
      <c r="H202">
        <v>0.995116</v>
      </c>
      <c r="I202">
        <v>0</v>
      </c>
    </row>
    <row r="203" spans="1:9" x14ac:dyDescent="0.25">
      <c r="A203" t="s">
        <v>95</v>
      </c>
      <c r="B203">
        <v>667.56299999999999</v>
      </c>
      <c r="C203">
        <v>657.68</v>
      </c>
      <c r="D203">
        <v>623.75699999999995</v>
      </c>
      <c r="E203">
        <v>607.77599999999995</v>
      </c>
      <c r="F203">
        <v>320.56400000000002</v>
      </c>
      <c r="G203">
        <v>1.3316999999999999E-3</v>
      </c>
      <c r="H203">
        <v>0.99511499999999997</v>
      </c>
      <c r="I203">
        <v>0</v>
      </c>
    </row>
    <row r="204" spans="1:9" x14ac:dyDescent="0.25">
      <c r="A204" t="s">
        <v>95</v>
      </c>
      <c r="B204">
        <v>645.93799999999999</v>
      </c>
      <c r="C204">
        <v>639.976</v>
      </c>
      <c r="D204">
        <v>610.01099999999997</v>
      </c>
      <c r="E204">
        <v>594.12199999999996</v>
      </c>
      <c r="F204">
        <v>314.77</v>
      </c>
      <c r="G204">
        <v>1.2313300000000001E-3</v>
      </c>
      <c r="H204">
        <v>0.995116</v>
      </c>
      <c r="I204">
        <v>0</v>
      </c>
    </row>
    <row r="205" spans="1:9" x14ac:dyDescent="0.25">
      <c r="A205" t="s">
        <v>95</v>
      </c>
      <c r="B205">
        <v>649.34900000000005</v>
      </c>
      <c r="C205">
        <v>643.56899999999996</v>
      </c>
      <c r="D205">
        <v>611.74300000000005</v>
      </c>
      <c r="E205">
        <v>595.26</v>
      </c>
      <c r="F205">
        <v>315.41699999999997</v>
      </c>
      <c r="G205">
        <v>1.2300600000000001E-3</v>
      </c>
      <c r="H205">
        <v>0.995116</v>
      </c>
      <c r="I205">
        <v>0</v>
      </c>
    </row>
    <row r="206" spans="1:9" x14ac:dyDescent="0.25">
      <c r="A206" t="s">
        <v>95</v>
      </c>
      <c r="B206">
        <v>633.66399999999999</v>
      </c>
      <c r="C206">
        <v>627.84699999999998</v>
      </c>
      <c r="D206">
        <v>602.67100000000005</v>
      </c>
      <c r="E206">
        <v>587.13499999999999</v>
      </c>
      <c r="F206">
        <v>310.84399999999999</v>
      </c>
      <c r="G206">
        <v>1.25895E-3</v>
      </c>
      <c r="H206">
        <v>0.99511499999999997</v>
      </c>
      <c r="I206">
        <v>0</v>
      </c>
    </row>
    <row r="207" spans="1:9" x14ac:dyDescent="0.25">
      <c r="A207" t="s">
        <v>95</v>
      </c>
      <c r="B207">
        <v>665.00300000000004</v>
      </c>
      <c r="C207">
        <v>659.33900000000006</v>
      </c>
      <c r="D207">
        <v>626.10699999999997</v>
      </c>
      <c r="E207">
        <v>609.39700000000005</v>
      </c>
      <c r="F207">
        <v>326.24</v>
      </c>
      <c r="G207">
        <v>1.30145E-3</v>
      </c>
      <c r="H207">
        <v>0.99511000000000005</v>
      </c>
      <c r="I207">
        <v>0</v>
      </c>
    </row>
    <row r="208" spans="1:9" x14ac:dyDescent="0.25">
      <c r="A208" t="s">
        <v>95</v>
      </c>
      <c r="B208">
        <v>664.17899999999997</v>
      </c>
      <c r="C208">
        <v>657.49099999999999</v>
      </c>
      <c r="D208">
        <v>618.77499999999998</v>
      </c>
      <c r="E208">
        <v>602.31200000000001</v>
      </c>
      <c r="F208">
        <v>317.26799999999997</v>
      </c>
      <c r="G208">
        <v>1.2542300000000001E-3</v>
      </c>
      <c r="H208">
        <v>0.99511499999999997</v>
      </c>
      <c r="I208">
        <v>0</v>
      </c>
    </row>
    <row r="209" spans="1:25" x14ac:dyDescent="0.25">
      <c r="A209" t="s">
        <v>95</v>
      </c>
      <c r="B209">
        <v>670.00400000000002</v>
      </c>
      <c r="C209">
        <v>663.30200000000002</v>
      </c>
      <c r="D209">
        <v>618.12199999999996</v>
      </c>
      <c r="E209">
        <v>601.005</v>
      </c>
      <c r="F209">
        <v>318.20600000000002</v>
      </c>
      <c r="G209">
        <v>1.24927E-3</v>
      </c>
      <c r="H209">
        <v>0.99511499999999997</v>
      </c>
      <c r="I209">
        <v>0</v>
      </c>
    </row>
    <row r="210" spans="1:25" x14ac:dyDescent="0.25">
      <c r="A210" t="s">
        <v>95</v>
      </c>
      <c r="B210">
        <v>665.99599999999998</v>
      </c>
      <c r="C210">
        <v>659.88099999999997</v>
      </c>
      <c r="D210">
        <v>617.20600000000002</v>
      </c>
      <c r="E210">
        <v>600.25800000000004</v>
      </c>
      <c r="F210">
        <v>317.54000000000002</v>
      </c>
      <c r="G210">
        <v>1.23599E-3</v>
      </c>
      <c r="H210">
        <v>0.995116</v>
      </c>
      <c r="I210">
        <v>0</v>
      </c>
    </row>
    <row r="211" spans="1:25" x14ac:dyDescent="0.25">
      <c r="A211" t="s">
        <v>95</v>
      </c>
      <c r="B211">
        <v>666.98599999999999</v>
      </c>
      <c r="C211">
        <v>661.07399999999996</v>
      </c>
      <c r="D211">
        <v>615.26400000000001</v>
      </c>
      <c r="E211">
        <v>598.11900000000003</v>
      </c>
      <c r="F211">
        <v>317.142</v>
      </c>
      <c r="G211">
        <v>1.2339300000000001E-3</v>
      </c>
      <c r="H211">
        <v>0.995116</v>
      </c>
      <c r="I211">
        <v>0</v>
      </c>
    </row>
    <row r="212" spans="1:25" x14ac:dyDescent="0.25">
      <c r="A212" t="s">
        <v>95</v>
      </c>
      <c r="B212">
        <v>659.49800000000005</v>
      </c>
      <c r="C212">
        <v>653.303</v>
      </c>
      <c r="D212">
        <v>609.37199999999996</v>
      </c>
      <c r="E212">
        <v>592.53399999999999</v>
      </c>
      <c r="F212">
        <v>313.36</v>
      </c>
      <c r="G212">
        <v>1.24836E-3</v>
      </c>
      <c r="H212">
        <v>0.99511499999999997</v>
      </c>
      <c r="I212">
        <v>0</v>
      </c>
    </row>
    <row r="213" spans="1:25" x14ac:dyDescent="0.25">
      <c r="A213" t="s">
        <v>95</v>
      </c>
      <c r="B213">
        <v>648.35400000000004</v>
      </c>
      <c r="C213">
        <v>642.32100000000003</v>
      </c>
      <c r="D213">
        <v>601.65700000000004</v>
      </c>
      <c r="E213">
        <v>585.23299999999995</v>
      </c>
      <c r="F213">
        <v>310.30200000000002</v>
      </c>
      <c r="G213">
        <v>1.2303800000000001E-3</v>
      </c>
      <c r="H213">
        <v>0.995116</v>
      </c>
      <c r="I213">
        <v>0</v>
      </c>
    </row>
    <row r="214" spans="1:25" x14ac:dyDescent="0.25">
      <c r="A214" t="s">
        <v>95</v>
      </c>
      <c r="B214">
        <v>644.72400000000005</v>
      </c>
      <c r="C214">
        <v>638.81399999999996</v>
      </c>
      <c r="D214">
        <v>601.91499999999996</v>
      </c>
      <c r="E214">
        <v>585.46100000000001</v>
      </c>
      <c r="F214">
        <v>310.09699999999998</v>
      </c>
      <c r="G214">
        <v>1.2336000000000001E-3</v>
      </c>
      <c r="H214">
        <v>0.995116</v>
      </c>
      <c r="I214">
        <v>0</v>
      </c>
    </row>
    <row r="215" spans="1:25" x14ac:dyDescent="0.25">
      <c r="A215" t="s">
        <v>95</v>
      </c>
      <c r="B215">
        <v>644.69000000000005</v>
      </c>
      <c r="C215">
        <v>638.6</v>
      </c>
      <c r="D215">
        <v>601.40300000000002</v>
      </c>
      <c r="E215">
        <v>585.20299999999997</v>
      </c>
      <c r="F215">
        <v>310.23099999999999</v>
      </c>
      <c r="G215">
        <v>1.3227099999999999E-3</v>
      </c>
      <c r="H215">
        <v>0.995116</v>
      </c>
      <c r="I215">
        <v>0</v>
      </c>
    </row>
    <row r="216" spans="1:25" x14ac:dyDescent="0.25">
      <c r="A216" t="s">
        <v>95</v>
      </c>
      <c r="B216">
        <v>637.32100000000003</v>
      </c>
      <c r="C216">
        <v>630.64800000000002</v>
      </c>
      <c r="D216">
        <v>601.96</v>
      </c>
      <c r="E216">
        <v>585.87900000000002</v>
      </c>
      <c r="F216">
        <v>309.92899999999997</v>
      </c>
      <c r="G216">
        <v>1.2545799999999999E-3</v>
      </c>
      <c r="H216">
        <v>0.995116</v>
      </c>
      <c r="I216">
        <v>0</v>
      </c>
    </row>
    <row r="217" spans="1:25" x14ac:dyDescent="0.25">
      <c r="A217" t="s">
        <v>95</v>
      </c>
      <c r="B217">
        <v>649.77</v>
      </c>
      <c r="C217">
        <v>643.98699999999997</v>
      </c>
      <c r="D217">
        <v>606.76900000000001</v>
      </c>
      <c r="E217">
        <v>589.9</v>
      </c>
      <c r="F217">
        <v>313.07100000000003</v>
      </c>
      <c r="G217">
        <v>1.2453E-3</v>
      </c>
      <c r="H217">
        <v>0.99511499999999997</v>
      </c>
      <c r="I217">
        <v>0</v>
      </c>
    </row>
    <row r="218" spans="1:25" x14ac:dyDescent="0.25">
      <c r="A218" t="s">
        <v>95</v>
      </c>
      <c r="B218">
        <v>658.48599999999999</v>
      </c>
      <c r="C218">
        <v>652.54</v>
      </c>
      <c r="D218">
        <v>615.98599999999999</v>
      </c>
      <c r="E218">
        <v>599</v>
      </c>
      <c r="F218">
        <v>317.86099999999999</v>
      </c>
      <c r="G218">
        <v>1.23033E-3</v>
      </c>
      <c r="H218">
        <v>0.995116</v>
      </c>
      <c r="I218">
        <v>0</v>
      </c>
    </row>
    <row r="219" spans="1:25" x14ac:dyDescent="0.25">
      <c r="A219" t="s">
        <v>95</v>
      </c>
      <c r="B219">
        <v>658.69899999999996</v>
      </c>
      <c r="C219">
        <v>652.63699999999994</v>
      </c>
      <c r="D219">
        <v>616.29700000000003</v>
      </c>
      <c r="E219">
        <v>599.80200000000002</v>
      </c>
      <c r="F219">
        <v>316.952</v>
      </c>
      <c r="G219">
        <v>1.2302599999999999E-3</v>
      </c>
      <c r="H219">
        <v>0.99511400000000005</v>
      </c>
      <c r="I219">
        <v>0</v>
      </c>
    </row>
    <row r="220" spans="1:25" x14ac:dyDescent="0.25">
      <c r="A220" t="s">
        <v>95</v>
      </c>
      <c r="B220">
        <v>657.85900000000004</v>
      </c>
      <c r="C220">
        <v>651.70799999999997</v>
      </c>
      <c r="D220">
        <v>616.04899999999998</v>
      </c>
      <c r="E220">
        <v>599.45100000000002</v>
      </c>
      <c r="F220">
        <v>315.84199999999998</v>
      </c>
      <c r="G220">
        <v>1.23391E-3</v>
      </c>
      <c r="H220">
        <v>0.99511499999999997</v>
      </c>
      <c r="I220">
        <v>0</v>
      </c>
    </row>
    <row r="221" spans="1:25" x14ac:dyDescent="0.25">
      <c r="A221" t="s">
        <v>95</v>
      </c>
      <c r="B221">
        <v>657.56500000000005</v>
      </c>
      <c r="C221">
        <v>651.42700000000002</v>
      </c>
      <c r="D221">
        <v>616.06100000000004</v>
      </c>
      <c r="E221">
        <v>599.41200000000003</v>
      </c>
      <c r="F221">
        <v>317.09899999999999</v>
      </c>
      <c r="G221">
        <v>1.23032E-3</v>
      </c>
      <c r="H221">
        <v>0.995116</v>
      </c>
      <c r="I221">
        <v>0</v>
      </c>
    </row>
    <row r="222" spans="1:25" x14ac:dyDescent="0.25">
      <c r="A222" t="s">
        <v>95</v>
      </c>
      <c r="B222">
        <v>656.96100000000001</v>
      </c>
      <c r="C222">
        <v>651.09</v>
      </c>
      <c r="D222">
        <v>616.51099999999997</v>
      </c>
      <c r="E222">
        <v>599.18899999999996</v>
      </c>
      <c r="F222">
        <v>316.77199999999999</v>
      </c>
      <c r="G222">
        <v>1.23244E-3</v>
      </c>
      <c r="H222">
        <v>0.995116</v>
      </c>
      <c r="I222">
        <v>0</v>
      </c>
    </row>
    <row r="223" spans="1:25" x14ac:dyDescent="0.25">
      <c r="A223" t="s">
        <v>95</v>
      </c>
      <c r="B223">
        <v>656.83</v>
      </c>
      <c r="C223">
        <v>650.63</v>
      </c>
      <c r="D223">
        <v>617.88300000000004</v>
      </c>
      <c r="E223">
        <v>600.87</v>
      </c>
      <c r="F223">
        <v>316.57</v>
      </c>
      <c r="G223">
        <v>1.2320199999999999E-3</v>
      </c>
      <c r="H223">
        <v>0.99511400000000005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95</v>
      </c>
      <c r="B224">
        <v>670.86400000000003</v>
      </c>
      <c r="C224">
        <v>660.61199999999997</v>
      </c>
      <c r="D224">
        <v>624.93399999999997</v>
      </c>
      <c r="E224">
        <v>609.12699999999995</v>
      </c>
      <c r="F224">
        <v>320.42899999999997</v>
      </c>
      <c r="G224">
        <v>1.39325E-3</v>
      </c>
      <c r="H224">
        <v>0.995116</v>
      </c>
      <c r="I224">
        <v>0</v>
      </c>
      <c r="R224">
        <f>AVERAGE(B175:B224)</f>
        <v>653.26526000000001</v>
      </c>
      <c r="S224">
        <f>AVERAGE(C175:C224)</f>
        <v>647.01342</v>
      </c>
      <c r="U224">
        <f>_xlfn.VAR.P(B175:B224)</f>
        <v>92.378553632399957</v>
      </c>
      <c r="V224">
        <f>_xlfn.VAR.P(C175:C224)</f>
        <v>86.254717323600076</v>
      </c>
      <c r="X224">
        <f>1.96*SQRT(U224)/50</f>
        <v>0.37676594943504521</v>
      </c>
      <c r="Y224">
        <f>1.96*SQRT(V224)/50</f>
        <v>0.36406379774448439</v>
      </c>
    </row>
    <row r="225" spans="1:9" x14ac:dyDescent="0.25">
      <c r="A225" t="s">
        <v>95</v>
      </c>
      <c r="B225">
        <v>32714.114699999998</v>
      </c>
      <c r="C225" t="s">
        <v>36</v>
      </c>
    </row>
    <row r="226" spans="1:9" x14ac:dyDescent="0.25">
      <c r="A226" t="s">
        <v>109</v>
      </c>
      <c r="B226">
        <v>660.42200000000003</v>
      </c>
      <c r="C226">
        <v>654.50099999999998</v>
      </c>
      <c r="D226">
        <v>622</v>
      </c>
      <c r="E226">
        <v>604.52599999999995</v>
      </c>
      <c r="F226">
        <v>320.46100000000001</v>
      </c>
      <c r="G226">
        <v>1.2320499999999999E-3</v>
      </c>
      <c r="H226">
        <v>0.995116</v>
      </c>
      <c r="I226">
        <v>0</v>
      </c>
    </row>
    <row r="227" spans="1:9" x14ac:dyDescent="0.25">
      <c r="A227" t="s">
        <v>109</v>
      </c>
      <c r="B227">
        <v>655.93</v>
      </c>
      <c r="C227">
        <v>649.74199999999996</v>
      </c>
      <c r="D227">
        <v>621.1</v>
      </c>
      <c r="E227">
        <v>604.37599999999998</v>
      </c>
      <c r="F227">
        <v>318.81299999999999</v>
      </c>
      <c r="G227">
        <v>1.2307100000000001E-3</v>
      </c>
      <c r="H227">
        <v>0.995116</v>
      </c>
      <c r="I227">
        <v>0</v>
      </c>
    </row>
    <row r="228" spans="1:9" x14ac:dyDescent="0.25">
      <c r="A228" t="s">
        <v>109</v>
      </c>
      <c r="B228">
        <v>659.57600000000002</v>
      </c>
      <c r="C228">
        <v>653.58600000000001</v>
      </c>
      <c r="D228">
        <v>617.53300000000002</v>
      </c>
      <c r="E228">
        <v>599.904</v>
      </c>
      <c r="F228">
        <v>318.35899999999998</v>
      </c>
      <c r="G228">
        <v>1.39353E-3</v>
      </c>
      <c r="H228">
        <v>0.995116</v>
      </c>
      <c r="I228">
        <v>0</v>
      </c>
    </row>
    <row r="229" spans="1:9" x14ac:dyDescent="0.25">
      <c r="A229" t="s">
        <v>109</v>
      </c>
      <c r="B229">
        <v>654.09400000000005</v>
      </c>
      <c r="C229">
        <v>647.79399999999998</v>
      </c>
      <c r="D229">
        <v>617.55799999999999</v>
      </c>
      <c r="E229">
        <v>600.61199999999997</v>
      </c>
      <c r="F229">
        <v>318.88499999999999</v>
      </c>
      <c r="G229">
        <v>1.3470400000000001E-3</v>
      </c>
      <c r="H229">
        <v>0.995116</v>
      </c>
      <c r="I229">
        <v>0</v>
      </c>
    </row>
    <row r="230" spans="1:9" x14ac:dyDescent="0.25">
      <c r="A230" t="s">
        <v>109</v>
      </c>
      <c r="B230">
        <v>657.40300000000002</v>
      </c>
      <c r="C230">
        <v>650.97400000000005</v>
      </c>
      <c r="D230">
        <v>617.47900000000004</v>
      </c>
      <c r="E230">
        <v>600.47299999999996</v>
      </c>
      <c r="F230">
        <v>318.221</v>
      </c>
      <c r="G230">
        <v>1.2335E-3</v>
      </c>
      <c r="H230">
        <v>0.995116</v>
      </c>
      <c r="I230">
        <v>0</v>
      </c>
    </row>
    <row r="231" spans="1:9" x14ac:dyDescent="0.25">
      <c r="A231" t="s">
        <v>109</v>
      </c>
      <c r="B231">
        <v>655.32899999999995</v>
      </c>
      <c r="C231">
        <v>649.41600000000005</v>
      </c>
      <c r="D231">
        <v>619.17899999999997</v>
      </c>
      <c r="E231">
        <v>601.74900000000002</v>
      </c>
      <c r="F231">
        <v>317.78899999999999</v>
      </c>
      <c r="G231">
        <v>1.26355E-3</v>
      </c>
      <c r="H231">
        <v>0.995116</v>
      </c>
      <c r="I231">
        <v>0</v>
      </c>
    </row>
    <row r="232" spans="1:9" x14ac:dyDescent="0.25">
      <c r="A232" t="s">
        <v>109</v>
      </c>
      <c r="B232">
        <v>652.38</v>
      </c>
      <c r="C232">
        <v>646.43899999999996</v>
      </c>
      <c r="D232">
        <v>618.99099999999999</v>
      </c>
      <c r="E232">
        <v>602.10699999999997</v>
      </c>
      <c r="F232">
        <v>318.01799999999997</v>
      </c>
      <c r="G232">
        <v>1.4056299999999999E-3</v>
      </c>
      <c r="H232">
        <v>0.995116</v>
      </c>
      <c r="I232">
        <v>0</v>
      </c>
    </row>
    <row r="233" spans="1:9" x14ac:dyDescent="0.25">
      <c r="A233" t="s">
        <v>109</v>
      </c>
      <c r="B233">
        <v>658.19200000000001</v>
      </c>
      <c r="C233">
        <v>652.25099999999998</v>
      </c>
      <c r="D233">
        <v>618.46299999999997</v>
      </c>
      <c r="E233">
        <v>601.03300000000002</v>
      </c>
      <c r="F233">
        <v>318.577</v>
      </c>
      <c r="G233">
        <v>1.2407099999999999E-3</v>
      </c>
      <c r="H233">
        <v>0.995116</v>
      </c>
      <c r="I233">
        <v>0</v>
      </c>
    </row>
    <row r="234" spans="1:9" x14ac:dyDescent="0.25">
      <c r="A234" t="s">
        <v>109</v>
      </c>
      <c r="B234">
        <v>654.51599999999996</v>
      </c>
      <c r="C234">
        <v>648.37099999999998</v>
      </c>
      <c r="D234">
        <v>618.20399999999995</v>
      </c>
      <c r="E234">
        <v>601.11199999999997</v>
      </c>
      <c r="F234">
        <v>319.09800000000001</v>
      </c>
      <c r="G234">
        <v>1.2509400000000001E-3</v>
      </c>
      <c r="H234">
        <v>0.99511499999999997</v>
      </c>
      <c r="I234">
        <v>0</v>
      </c>
    </row>
    <row r="235" spans="1:9" x14ac:dyDescent="0.25">
      <c r="A235" t="s">
        <v>109</v>
      </c>
      <c r="B235">
        <v>651.16</v>
      </c>
      <c r="C235">
        <v>645.24</v>
      </c>
      <c r="D235">
        <v>616.47199999999998</v>
      </c>
      <c r="E235">
        <v>599.98</v>
      </c>
      <c r="F235">
        <v>317.61599999999999</v>
      </c>
      <c r="G235">
        <v>1.25113E-3</v>
      </c>
      <c r="H235">
        <v>0.99511300000000003</v>
      </c>
      <c r="I235">
        <v>0</v>
      </c>
    </row>
    <row r="236" spans="1:9" x14ac:dyDescent="0.25">
      <c r="A236" t="s">
        <v>109</v>
      </c>
      <c r="B236">
        <v>656.56399999999996</v>
      </c>
      <c r="C236">
        <v>650.16499999999996</v>
      </c>
      <c r="D236">
        <v>618.25599999999997</v>
      </c>
      <c r="E236">
        <v>600.88099999999997</v>
      </c>
      <c r="F236">
        <v>317.50299999999999</v>
      </c>
      <c r="G236">
        <v>1.2344700000000001E-3</v>
      </c>
      <c r="H236">
        <v>0.995116</v>
      </c>
      <c r="I236">
        <v>0</v>
      </c>
    </row>
    <row r="237" spans="1:9" x14ac:dyDescent="0.25">
      <c r="A237" t="s">
        <v>109</v>
      </c>
      <c r="B237">
        <v>651.69299999999998</v>
      </c>
      <c r="C237">
        <v>645.67100000000005</v>
      </c>
      <c r="D237">
        <v>616.97699999999998</v>
      </c>
      <c r="E237">
        <v>600.50400000000002</v>
      </c>
      <c r="F237">
        <v>318.26499999999999</v>
      </c>
      <c r="G237">
        <v>1.3938399999999999E-3</v>
      </c>
      <c r="H237">
        <v>0.995116</v>
      </c>
      <c r="I237">
        <v>0</v>
      </c>
    </row>
    <row r="238" spans="1:9" x14ac:dyDescent="0.25">
      <c r="A238" t="s">
        <v>109</v>
      </c>
      <c r="B238">
        <v>661.13400000000001</v>
      </c>
      <c r="C238">
        <v>655.279</v>
      </c>
      <c r="D238">
        <v>620.65899999999999</v>
      </c>
      <c r="E238">
        <v>602.62199999999996</v>
      </c>
      <c r="F238">
        <v>321.108</v>
      </c>
      <c r="G238">
        <v>1.2327499999999999E-3</v>
      </c>
      <c r="H238">
        <v>0.99511400000000005</v>
      </c>
      <c r="I238">
        <v>0</v>
      </c>
    </row>
    <row r="239" spans="1:9" x14ac:dyDescent="0.25">
      <c r="A239" t="s">
        <v>109</v>
      </c>
      <c r="B239">
        <v>660.87400000000002</v>
      </c>
      <c r="C239">
        <v>654.93200000000002</v>
      </c>
      <c r="D239">
        <v>618.15200000000004</v>
      </c>
      <c r="E239">
        <v>600.25599999999997</v>
      </c>
      <c r="F239">
        <v>318.94099999999997</v>
      </c>
      <c r="G239">
        <v>1.23036E-3</v>
      </c>
      <c r="H239">
        <v>0.995116</v>
      </c>
      <c r="I239">
        <v>0</v>
      </c>
    </row>
    <row r="240" spans="1:9" x14ac:dyDescent="0.25">
      <c r="A240" t="s">
        <v>109</v>
      </c>
      <c r="B240">
        <v>659.88599999999997</v>
      </c>
      <c r="C240">
        <v>653.95899999999995</v>
      </c>
      <c r="D240">
        <v>619.43299999999999</v>
      </c>
      <c r="E240">
        <v>602.27300000000002</v>
      </c>
      <c r="F240">
        <v>318.94799999999998</v>
      </c>
      <c r="G240">
        <v>1.3359699999999999E-3</v>
      </c>
      <c r="H240">
        <v>0.99510799999999999</v>
      </c>
      <c r="I240">
        <v>0</v>
      </c>
    </row>
    <row r="241" spans="1:9" x14ac:dyDescent="0.25">
      <c r="A241" t="s">
        <v>109</v>
      </c>
      <c r="B241">
        <v>677.65300000000002</v>
      </c>
      <c r="C241">
        <v>671.34299999999996</v>
      </c>
      <c r="D241">
        <v>620.91899999999998</v>
      </c>
      <c r="E241">
        <v>600.53599999999994</v>
      </c>
      <c r="F241">
        <v>316.29700000000003</v>
      </c>
      <c r="G241">
        <v>1.2384E-3</v>
      </c>
      <c r="H241">
        <v>0.995116</v>
      </c>
      <c r="I241">
        <v>0</v>
      </c>
    </row>
    <row r="242" spans="1:9" x14ac:dyDescent="0.25">
      <c r="A242" t="s">
        <v>109</v>
      </c>
      <c r="B242">
        <v>652.13599999999997</v>
      </c>
      <c r="C242">
        <v>646.18499999999995</v>
      </c>
      <c r="D242">
        <v>605.57600000000002</v>
      </c>
      <c r="E242">
        <v>586.06299999999999</v>
      </c>
      <c r="F242">
        <v>311.2</v>
      </c>
      <c r="G242">
        <v>1.2421699999999999E-3</v>
      </c>
      <c r="H242">
        <v>0.995116</v>
      </c>
      <c r="I242">
        <v>0</v>
      </c>
    </row>
    <row r="243" spans="1:9" x14ac:dyDescent="0.25">
      <c r="A243" t="s">
        <v>109</v>
      </c>
      <c r="B243">
        <v>652.27499999999998</v>
      </c>
      <c r="C243">
        <v>646.08600000000001</v>
      </c>
      <c r="D243">
        <v>607.71500000000003</v>
      </c>
      <c r="E243">
        <v>589.20299999999997</v>
      </c>
      <c r="F243">
        <v>312.38</v>
      </c>
      <c r="G243">
        <v>2.0758899999999999E-3</v>
      </c>
      <c r="H243">
        <v>0.995116</v>
      </c>
      <c r="I243">
        <v>0</v>
      </c>
    </row>
    <row r="244" spans="1:9" x14ac:dyDescent="0.25">
      <c r="A244" t="s">
        <v>109</v>
      </c>
      <c r="B244">
        <v>661.45799999999997</v>
      </c>
      <c r="C244">
        <v>651.38800000000003</v>
      </c>
      <c r="D244">
        <v>611.53</v>
      </c>
      <c r="E244">
        <v>593.36099999999999</v>
      </c>
      <c r="F244">
        <v>314.80799999999999</v>
      </c>
      <c r="G244">
        <v>1.2600599999999999E-3</v>
      </c>
      <c r="H244">
        <v>0.995116</v>
      </c>
      <c r="I244">
        <v>0</v>
      </c>
    </row>
    <row r="245" spans="1:9" x14ac:dyDescent="0.25">
      <c r="A245" t="s">
        <v>109</v>
      </c>
      <c r="B245">
        <v>645.76700000000005</v>
      </c>
      <c r="C245">
        <v>639.72500000000002</v>
      </c>
      <c r="D245">
        <v>605.83199999999999</v>
      </c>
      <c r="E245">
        <v>587.09100000000001</v>
      </c>
      <c r="F245">
        <v>311.779</v>
      </c>
      <c r="G245">
        <v>1.2572499999999999E-3</v>
      </c>
      <c r="H245">
        <v>0.99511499999999997</v>
      </c>
      <c r="I245">
        <v>0</v>
      </c>
    </row>
    <row r="246" spans="1:9" x14ac:dyDescent="0.25">
      <c r="A246" t="s">
        <v>109</v>
      </c>
      <c r="B246">
        <v>658.86699999999996</v>
      </c>
      <c r="C246">
        <v>653.17100000000005</v>
      </c>
      <c r="D246">
        <v>615.61500000000001</v>
      </c>
      <c r="E246">
        <v>597.37800000000004</v>
      </c>
      <c r="F246">
        <v>316.53800000000001</v>
      </c>
      <c r="G246">
        <v>1.28068E-3</v>
      </c>
      <c r="H246">
        <v>0.995116</v>
      </c>
      <c r="I246">
        <v>0</v>
      </c>
    </row>
    <row r="247" spans="1:9" x14ac:dyDescent="0.25">
      <c r="A247" t="s">
        <v>109</v>
      </c>
      <c r="B247">
        <v>641.04899999999998</v>
      </c>
      <c r="C247">
        <v>635.26400000000001</v>
      </c>
      <c r="D247">
        <v>604.80799999999999</v>
      </c>
      <c r="E247">
        <v>586.79399999999998</v>
      </c>
      <c r="F247">
        <v>311.70999999999998</v>
      </c>
      <c r="G247">
        <v>1.2346200000000001E-3</v>
      </c>
      <c r="H247">
        <v>0.995116</v>
      </c>
      <c r="I247">
        <v>0</v>
      </c>
    </row>
    <row r="248" spans="1:9" x14ac:dyDescent="0.25">
      <c r="A248" t="s">
        <v>109</v>
      </c>
      <c r="B248">
        <v>650.16300000000001</v>
      </c>
      <c r="C248">
        <v>644.20299999999997</v>
      </c>
      <c r="D248">
        <v>611.36099999999999</v>
      </c>
      <c r="E248">
        <v>592.88400000000001</v>
      </c>
      <c r="F248">
        <v>313.99400000000003</v>
      </c>
      <c r="G248">
        <v>1.52304E-3</v>
      </c>
      <c r="H248">
        <v>0.995116</v>
      </c>
      <c r="I248">
        <v>0</v>
      </c>
    </row>
    <row r="249" spans="1:9" x14ac:dyDescent="0.25">
      <c r="A249" t="s">
        <v>109</v>
      </c>
      <c r="B249">
        <v>642.65200000000004</v>
      </c>
      <c r="C249">
        <v>636.78399999999999</v>
      </c>
      <c r="D249">
        <v>604.66300000000001</v>
      </c>
      <c r="E249">
        <v>586.58900000000006</v>
      </c>
      <c r="F249">
        <v>311.596</v>
      </c>
      <c r="G249">
        <v>1.2307500000000001E-3</v>
      </c>
      <c r="H249">
        <v>0.99511499999999997</v>
      </c>
      <c r="I249">
        <v>0</v>
      </c>
    </row>
    <row r="250" spans="1:9" x14ac:dyDescent="0.25">
      <c r="A250" t="s">
        <v>109</v>
      </c>
      <c r="B250">
        <v>641.50300000000004</v>
      </c>
      <c r="C250">
        <v>635.58299999999997</v>
      </c>
      <c r="D250">
        <v>605.05899999999997</v>
      </c>
      <c r="E250">
        <v>586.93700000000001</v>
      </c>
      <c r="F250">
        <v>311.77300000000002</v>
      </c>
      <c r="G250">
        <v>1.2603099999999999E-3</v>
      </c>
      <c r="H250">
        <v>0.995116</v>
      </c>
      <c r="I250">
        <v>0</v>
      </c>
    </row>
    <row r="251" spans="1:9" x14ac:dyDescent="0.25">
      <c r="A251" t="s">
        <v>109</v>
      </c>
      <c r="B251">
        <v>646.03399999999999</v>
      </c>
      <c r="C251">
        <v>640.31600000000003</v>
      </c>
      <c r="D251">
        <v>605.72199999999998</v>
      </c>
      <c r="E251">
        <v>587.10500000000002</v>
      </c>
      <c r="F251">
        <v>311.745</v>
      </c>
      <c r="G251">
        <v>1.2863900000000001E-3</v>
      </c>
      <c r="H251">
        <v>0.995116</v>
      </c>
      <c r="I251">
        <v>0</v>
      </c>
    </row>
    <row r="252" spans="1:9" x14ac:dyDescent="0.25">
      <c r="A252" t="s">
        <v>109</v>
      </c>
      <c r="B252">
        <v>639.745</v>
      </c>
      <c r="C252">
        <v>633.86199999999997</v>
      </c>
      <c r="D252">
        <v>604.79300000000001</v>
      </c>
      <c r="E252">
        <v>587.21799999999996</v>
      </c>
      <c r="F252">
        <v>311.66899999999998</v>
      </c>
      <c r="G252">
        <v>1.23284E-3</v>
      </c>
      <c r="H252">
        <v>0.99511300000000003</v>
      </c>
      <c r="I252">
        <v>0</v>
      </c>
    </row>
    <row r="253" spans="1:9" x14ac:dyDescent="0.25">
      <c r="A253" t="s">
        <v>109</v>
      </c>
      <c r="B253">
        <v>640.38699999999994</v>
      </c>
      <c r="C253">
        <v>634.36699999999996</v>
      </c>
      <c r="D253">
        <v>605.44899999999996</v>
      </c>
      <c r="E253">
        <v>587.60599999999999</v>
      </c>
      <c r="F253">
        <v>311.55599999999998</v>
      </c>
      <c r="G253">
        <v>1.2338900000000001E-3</v>
      </c>
      <c r="H253">
        <v>0.99511400000000005</v>
      </c>
      <c r="I253">
        <v>0</v>
      </c>
    </row>
    <row r="254" spans="1:9" x14ac:dyDescent="0.25">
      <c r="A254" t="s">
        <v>109</v>
      </c>
      <c r="B254">
        <v>643.44200000000001</v>
      </c>
      <c r="C254">
        <v>637.32600000000002</v>
      </c>
      <c r="D254">
        <v>608.09100000000001</v>
      </c>
      <c r="E254">
        <v>590.40499999999997</v>
      </c>
      <c r="F254">
        <v>313.04899999999998</v>
      </c>
      <c r="G254">
        <v>1.23171E-3</v>
      </c>
      <c r="H254">
        <v>0.99511499999999997</v>
      </c>
      <c r="I254">
        <v>0</v>
      </c>
    </row>
    <row r="255" spans="1:9" x14ac:dyDescent="0.25">
      <c r="A255" t="s">
        <v>109</v>
      </c>
      <c r="B255">
        <v>633.84400000000005</v>
      </c>
      <c r="C255">
        <v>627.51</v>
      </c>
      <c r="D255">
        <v>602.92899999999997</v>
      </c>
      <c r="E255">
        <v>586.17899999999997</v>
      </c>
      <c r="F255">
        <v>311.42700000000002</v>
      </c>
      <c r="G255">
        <v>1.23493E-3</v>
      </c>
      <c r="H255">
        <v>0.99510900000000002</v>
      </c>
      <c r="I255">
        <v>0</v>
      </c>
    </row>
    <row r="256" spans="1:9" x14ac:dyDescent="0.25">
      <c r="A256" t="s">
        <v>109</v>
      </c>
      <c r="B256">
        <v>637.59500000000003</v>
      </c>
      <c r="C256">
        <v>631.72500000000002</v>
      </c>
      <c r="D256">
        <v>606.36099999999999</v>
      </c>
      <c r="E256">
        <v>589.71400000000006</v>
      </c>
      <c r="F256">
        <v>312.72899999999998</v>
      </c>
      <c r="G256">
        <v>1.3467100000000001E-3</v>
      </c>
      <c r="H256">
        <v>0.99511499999999997</v>
      </c>
      <c r="I256">
        <v>0</v>
      </c>
    </row>
    <row r="257" spans="1:9" x14ac:dyDescent="0.25">
      <c r="A257" t="s">
        <v>109</v>
      </c>
      <c r="B257">
        <v>633.23199999999997</v>
      </c>
      <c r="C257">
        <v>627.202</v>
      </c>
      <c r="D257">
        <v>602.41</v>
      </c>
      <c r="E257">
        <v>585.94000000000005</v>
      </c>
      <c r="F257">
        <v>311.02800000000002</v>
      </c>
      <c r="G257">
        <v>1.51706E-3</v>
      </c>
      <c r="H257">
        <v>0.995116</v>
      </c>
      <c r="I257">
        <v>0</v>
      </c>
    </row>
    <row r="258" spans="1:9" x14ac:dyDescent="0.25">
      <c r="A258" t="s">
        <v>109</v>
      </c>
      <c r="B258">
        <v>636.10500000000002</v>
      </c>
      <c r="C258">
        <v>629.74800000000005</v>
      </c>
      <c r="D258">
        <v>603.65</v>
      </c>
      <c r="E258">
        <v>586.39</v>
      </c>
      <c r="F258">
        <v>310.93799999999999</v>
      </c>
      <c r="G258">
        <v>1.2346099999999999E-3</v>
      </c>
      <c r="H258">
        <v>0.995116</v>
      </c>
      <c r="I258">
        <v>0</v>
      </c>
    </row>
    <row r="259" spans="1:9" x14ac:dyDescent="0.25">
      <c r="A259" t="s">
        <v>109</v>
      </c>
      <c r="B259">
        <v>634.05200000000002</v>
      </c>
      <c r="C259">
        <v>627.73</v>
      </c>
      <c r="D259">
        <v>603.07899999999995</v>
      </c>
      <c r="E259">
        <v>586.49400000000003</v>
      </c>
      <c r="F259">
        <v>311.00700000000001</v>
      </c>
      <c r="G259">
        <v>1.2605100000000001E-3</v>
      </c>
      <c r="H259">
        <v>0.99511499999999997</v>
      </c>
      <c r="I259">
        <v>0</v>
      </c>
    </row>
    <row r="260" spans="1:9" x14ac:dyDescent="0.25">
      <c r="A260" t="s">
        <v>109</v>
      </c>
      <c r="B260">
        <v>637.428</v>
      </c>
      <c r="C260">
        <v>631.399</v>
      </c>
      <c r="D260">
        <v>603.02300000000002</v>
      </c>
      <c r="E260">
        <v>585.84</v>
      </c>
      <c r="F260">
        <v>311.08199999999999</v>
      </c>
      <c r="G260">
        <v>1.23543E-3</v>
      </c>
      <c r="H260">
        <v>0.99511499999999997</v>
      </c>
      <c r="I260">
        <v>0</v>
      </c>
    </row>
    <row r="261" spans="1:9" x14ac:dyDescent="0.25">
      <c r="A261" t="s">
        <v>109</v>
      </c>
      <c r="B261">
        <v>632.82299999999998</v>
      </c>
      <c r="C261">
        <v>626.99199999999996</v>
      </c>
      <c r="D261">
        <v>602.33299999999997</v>
      </c>
      <c r="E261">
        <v>585.61699999999996</v>
      </c>
      <c r="F261">
        <v>310.62200000000001</v>
      </c>
      <c r="G261">
        <v>1.2343300000000001E-3</v>
      </c>
      <c r="H261">
        <v>0.995116</v>
      </c>
      <c r="I261">
        <v>0</v>
      </c>
    </row>
    <row r="262" spans="1:9" x14ac:dyDescent="0.25">
      <c r="A262" t="s">
        <v>109</v>
      </c>
      <c r="B262">
        <v>632.51499999999999</v>
      </c>
      <c r="C262">
        <v>626.55499999999995</v>
      </c>
      <c r="D262">
        <v>602.73199999999997</v>
      </c>
      <c r="E262">
        <v>586.101</v>
      </c>
      <c r="F262">
        <v>310.90499999999997</v>
      </c>
      <c r="G262">
        <v>1.23573E-3</v>
      </c>
      <c r="H262">
        <v>0.995116</v>
      </c>
      <c r="I262">
        <v>0</v>
      </c>
    </row>
    <row r="263" spans="1:9" x14ac:dyDescent="0.25">
      <c r="A263" t="s">
        <v>109</v>
      </c>
      <c r="B263">
        <v>632.12099999999998</v>
      </c>
      <c r="C263">
        <v>626.25699999999995</v>
      </c>
      <c r="D263">
        <v>602.70000000000005</v>
      </c>
      <c r="E263">
        <v>586.28399999999999</v>
      </c>
      <c r="F263">
        <v>311.29000000000002</v>
      </c>
      <c r="G263">
        <v>1.2321299999999999E-3</v>
      </c>
      <c r="H263">
        <v>0.99511099999999997</v>
      </c>
      <c r="I263">
        <v>0</v>
      </c>
    </row>
    <row r="264" spans="1:9" x14ac:dyDescent="0.25">
      <c r="A264" t="s">
        <v>109</v>
      </c>
      <c r="B264">
        <v>650.05799999999999</v>
      </c>
      <c r="C264">
        <v>640.18299999999999</v>
      </c>
      <c r="D264">
        <v>612.72500000000002</v>
      </c>
      <c r="E264">
        <v>596.23900000000003</v>
      </c>
      <c r="F264">
        <v>316.36</v>
      </c>
      <c r="G264">
        <v>1.23018E-3</v>
      </c>
      <c r="H264">
        <v>0.995116</v>
      </c>
      <c r="I264">
        <v>0</v>
      </c>
    </row>
    <row r="265" spans="1:9" x14ac:dyDescent="0.25">
      <c r="A265" t="s">
        <v>109</v>
      </c>
      <c r="B265">
        <v>633.53300000000002</v>
      </c>
      <c r="C265">
        <v>627.81600000000003</v>
      </c>
      <c r="D265">
        <v>602.66499999999996</v>
      </c>
      <c r="E265">
        <v>585.89400000000001</v>
      </c>
      <c r="F265">
        <v>311.33699999999999</v>
      </c>
      <c r="G265">
        <v>1.2607600000000001E-3</v>
      </c>
      <c r="H265">
        <v>0.99511300000000003</v>
      </c>
      <c r="I265">
        <v>0</v>
      </c>
    </row>
    <row r="266" spans="1:9" x14ac:dyDescent="0.25">
      <c r="A266" t="s">
        <v>109</v>
      </c>
      <c r="B266">
        <v>633.96900000000005</v>
      </c>
      <c r="C266">
        <v>628.16499999999996</v>
      </c>
      <c r="D266">
        <v>602.904</v>
      </c>
      <c r="E266">
        <v>586.29300000000001</v>
      </c>
      <c r="F266">
        <v>311.24799999999999</v>
      </c>
      <c r="G266">
        <v>1.23014E-3</v>
      </c>
      <c r="H266">
        <v>0.995116</v>
      </c>
      <c r="I266">
        <v>0</v>
      </c>
    </row>
    <row r="267" spans="1:9" x14ac:dyDescent="0.25">
      <c r="A267" t="s">
        <v>109</v>
      </c>
      <c r="B267">
        <v>634.20899999999995</v>
      </c>
      <c r="C267">
        <v>628.39800000000002</v>
      </c>
      <c r="D267">
        <v>602.74099999999999</v>
      </c>
      <c r="E267">
        <v>585.90800000000002</v>
      </c>
      <c r="F267">
        <v>311.05599999999998</v>
      </c>
      <c r="G267">
        <v>2.5884599999999999E-3</v>
      </c>
      <c r="H267">
        <v>0.99511400000000005</v>
      </c>
      <c r="I267">
        <v>0</v>
      </c>
    </row>
    <row r="268" spans="1:9" x14ac:dyDescent="0.25">
      <c r="A268" t="s">
        <v>109</v>
      </c>
      <c r="B268">
        <v>653.32100000000003</v>
      </c>
      <c r="C268">
        <v>647.41600000000005</v>
      </c>
      <c r="D268">
        <v>611.56200000000001</v>
      </c>
      <c r="E268">
        <v>593.47699999999998</v>
      </c>
      <c r="F268">
        <v>314.67</v>
      </c>
      <c r="G268">
        <v>1.24997E-3</v>
      </c>
      <c r="H268">
        <v>0.995116</v>
      </c>
      <c r="I268">
        <v>0</v>
      </c>
    </row>
    <row r="269" spans="1:9" x14ac:dyDescent="0.25">
      <c r="A269" t="s">
        <v>109</v>
      </c>
      <c r="B269">
        <v>645.53</v>
      </c>
      <c r="C269">
        <v>639.38900000000001</v>
      </c>
      <c r="D269">
        <v>604.04600000000005</v>
      </c>
      <c r="E269">
        <v>585.97799999999995</v>
      </c>
      <c r="F269">
        <v>310.988</v>
      </c>
      <c r="G269">
        <v>1.2541500000000001E-3</v>
      </c>
      <c r="H269">
        <v>0.995116</v>
      </c>
      <c r="I269">
        <v>0</v>
      </c>
    </row>
    <row r="270" spans="1:9" x14ac:dyDescent="0.25">
      <c r="A270" t="s">
        <v>109</v>
      </c>
      <c r="B270">
        <v>652.274</v>
      </c>
      <c r="C270">
        <v>646.21</v>
      </c>
      <c r="D270">
        <v>610.30200000000002</v>
      </c>
      <c r="E270">
        <v>591.29499999999996</v>
      </c>
      <c r="F270">
        <v>312.738</v>
      </c>
      <c r="G270">
        <v>1.23383E-3</v>
      </c>
      <c r="H270">
        <v>0.99510900000000002</v>
      </c>
      <c r="I270">
        <v>0</v>
      </c>
    </row>
    <row r="271" spans="1:9" x14ac:dyDescent="0.25">
      <c r="A271" t="s">
        <v>109</v>
      </c>
      <c r="B271">
        <v>673.48900000000003</v>
      </c>
      <c r="C271">
        <v>667.78200000000004</v>
      </c>
      <c r="D271">
        <v>618.70699999999999</v>
      </c>
      <c r="E271">
        <v>598.47699999999998</v>
      </c>
      <c r="F271">
        <v>316.36</v>
      </c>
      <c r="G271">
        <v>1.2334399999999999E-3</v>
      </c>
      <c r="H271">
        <v>0.995116</v>
      </c>
      <c r="I271">
        <v>0</v>
      </c>
    </row>
    <row r="272" spans="1:9" x14ac:dyDescent="0.25">
      <c r="A272" t="s">
        <v>109</v>
      </c>
      <c r="B272">
        <v>654.22199999999998</v>
      </c>
      <c r="C272">
        <v>648.125</v>
      </c>
      <c r="D272">
        <v>610.47500000000002</v>
      </c>
      <c r="E272">
        <v>592.21699999999998</v>
      </c>
      <c r="F272">
        <v>313.84100000000001</v>
      </c>
      <c r="G272">
        <v>1.2367599999999999E-3</v>
      </c>
      <c r="H272">
        <v>0.99511499999999997</v>
      </c>
      <c r="I272">
        <v>0</v>
      </c>
    </row>
    <row r="273" spans="1:25" x14ac:dyDescent="0.25">
      <c r="A273" t="s">
        <v>109</v>
      </c>
      <c r="B273">
        <v>660.49400000000003</v>
      </c>
      <c r="C273">
        <v>654.37599999999998</v>
      </c>
      <c r="D273">
        <v>615.43799999999999</v>
      </c>
      <c r="E273">
        <v>596.95600000000002</v>
      </c>
      <c r="F273">
        <v>317.11500000000001</v>
      </c>
      <c r="G273">
        <v>1.2424999999999999E-3</v>
      </c>
      <c r="H273">
        <v>0.995116</v>
      </c>
      <c r="I273">
        <v>0</v>
      </c>
    </row>
    <row r="274" spans="1:25" x14ac:dyDescent="0.25">
      <c r="A274" t="s">
        <v>109</v>
      </c>
      <c r="B274">
        <v>653.57600000000002</v>
      </c>
      <c r="C274">
        <v>647.68899999999996</v>
      </c>
      <c r="D274">
        <v>606.28099999999995</v>
      </c>
      <c r="E274">
        <v>587.42600000000004</v>
      </c>
      <c r="F274">
        <v>311.18700000000001</v>
      </c>
      <c r="G274">
        <v>1.2404E-3</v>
      </c>
      <c r="H274">
        <v>0.99511499999999997</v>
      </c>
      <c r="I274">
        <v>0</v>
      </c>
    </row>
    <row r="275" spans="1:25" x14ac:dyDescent="0.25">
      <c r="A275" t="s">
        <v>109</v>
      </c>
      <c r="B275">
        <v>643.17499999999995</v>
      </c>
      <c r="C275">
        <v>637.23500000000001</v>
      </c>
      <c r="D275">
        <v>604.38699999999994</v>
      </c>
      <c r="E275">
        <v>586.21199999999999</v>
      </c>
      <c r="F275">
        <v>311.10399999999998</v>
      </c>
      <c r="G275">
        <v>1.23196E-3</v>
      </c>
      <c r="H275">
        <v>0.995116</v>
      </c>
      <c r="I275">
        <v>0</v>
      </c>
    </row>
    <row r="276" spans="1:25" x14ac:dyDescent="0.25">
      <c r="A276" t="s">
        <v>109</v>
      </c>
      <c r="B276">
        <v>642.29499999999996</v>
      </c>
      <c r="C276">
        <v>636.52499999999998</v>
      </c>
      <c r="D276">
        <v>607.70100000000002</v>
      </c>
      <c r="E276">
        <v>589.59900000000005</v>
      </c>
      <c r="F276">
        <v>313.39600000000002</v>
      </c>
      <c r="G276">
        <v>1.82044E-3</v>
      </c>
      <c r="H276">
        <v>0.99511499999999997</v>
      </c>
      <c r="I276">
        <v>0</v>
      </c>
    </row>
    <row r="277" spans="1:25" x14ac:dyDescent="0.25">
      <c r="A277" t="s">
        <v>109</v>
      </c>
      <c r="B277">
        <v>659.47</v>
      </c>
      <c r="C277">
        <v>652.745</v>
      </c>
      <c r="D277">
        <v>614.24</v>
      </c>
      <c r="E277">
        <v>595.28499999999997</v>
      </c>
      <c r="F277">
        <v>315.339</v>
      </c>
      <c r="G277">
        <v>1.2733499999999999E-3</v>
      </c>
      <c r="H277">
        <v>0.995112</v>
      </c>
      <c r="I277">
        <v>0</v>
      </c>
    </row>
    <row r="278" spans="1:25" x14ac:dyDescent="0.25">
      <c r="A278" t="s">
        <v>109</v>
      </c>
      <c r="B278">
        <v>645.90599999999995</v>
      </c>
      <c r="C278">
        <v>639.62800000000004</v>
      </c>
      <c r="D278">
        <v>607.79300000000001</v>
      </c>
      <c r="E278">
        <v>589.35400000000004</v>
      </c>
      <c r="F278">
        <v>312.947</v>
      </c>
      <c r="G278">
        <v>2.56004E-3</v>
      </c>
      <c r="H278">
        <v>0.995116</v>
      </c>
      <c r="I278">
        <v>0</v>
      </c>
    </row>
    <row r="279" spans="1:25" x14ac:dyDescent="0.25">
      <c r="A279" t="s">
        <v>109</v>
      </c>
      <c r="B279">
        <v>641.721</v>
      </c>
      <c r="C279">
        <v>635.42600000000004</v>
      </c>
      <c r="D279">
        <v>604.10199999999998</v>
      </c>
      <c r="E279">
        <v>586.11400000000003</v>
      </c>
      <c r="F279">
        <v>310.97199999999998</v>
      </c>
      <c r="G279">
        <v>1.2376799999999999E-3</v>
      </c>
      <c r="H279">
        <v>0.99511400000000005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109</v>
      </c>
      <c r="B280">
        <v>637.30100000000004</v>
      </c>
      <c r="C280">
        <v>631.17600000000004</v>
      </c>
      <c r="D280">
        <v>604.39499999999998</v>
      </c>
      <c r="E280">
        <v>586.07100000000003</v>
      </c>
      <c r="F280">
        <v>311.25700000000001</v>
      </c>
      <c r="G280">
        <v>1.3223200000000001E-3</v>
      </c>
      <c r="H280">
        <v>0.995116</v>
      </c>
      <c r="I280">
        <v>0</v>
      </c>
      <c r="R280">
        <f>AVERAGE(B231:B280)</f>
        <v>647.58234000000016</v>
      </c>
      <c r="S280">
        <f>AVERAGE(C231:C280)</f>
        <v>641.41456000000005</v>
      </c>
      <c r="U280">
        <f>_xlfn.VAR.P(B231:B280)</f>
        <v>117.0356531844</v>
      </c>
      <c r="V280">
        <f>_xlfn.VAR.P(C231:C280)</f>
        <v>114.61044612640002</v>
      </c>
      <c r="X280">
        <f>1.96*SQRT(U280)/50</f>
        <v>0.42407742937967874</v>
      </c>
      <c r="Y280">
        <f>1.96*SQRT(V280)/50</f>
        <v>0.41966057229107351</v>
      </c>
    </row>
    <row r="281" spans="1:25" x14ac:dyDescent="0.25">
      <c r="A281" t="s">
        <v>109</v>
      </c>
      <c r="B281">
        <v>32430.287700000001</v>
      </c>
      <c r="C281" t="s">
        <v>36</v>
      </c>
    </row>
    <row r="282" spans="1:25" x14ac:dyDescent="0.25">
      <c r="A282" t="s">
        <v>204</v>
      </c>
      <c r="B282">
        <v>646.13499999999999</v>
      </c>
      <c r="C282">
        <v>640.21400000000006</v>
      </c>
      <c r="D282">
        <v>610.84900000000005</v>
      </c>
      <c r="E282">
        <v>592.06299999999999</v>
      </c>
      <c r="F282">
        <v>312.577</v>
      </c>
      <c r="G282">
        <v>1.3163000000000001E-3</v>
      </c>
      <c r="H282">
        <v>0.995116</v>
      </c>
      <c r="I282">
        <v>0</v>
      </c>
    </row>
    <row r="283" spans="1:25" x14ac:dyDescent="0.25">
      <c r="A283" t="s">
        <v>204</v>
      </c>
      <c r="B283">
        <v>643.02300000000002</v>
      </c>
      <c r="C283">
        <v>637.17399999999998</v>
      </c>
      <c r="D283">
        <v>611.11599999999999</v>
      </c>
      <c r="E283">
        <v>593.49800000000005</v>
      </c>
      <c r="F283">
        <v>313.01900000000001</v>
      </c>
      <c r="G283">
        <v>1.2649600000000001E-3</v>
      </c>
      <c r="H283">
        <v>0.995116</v>
      </c>
      <c r="I283">
        <v>0</v>
      </c>
    </row>
    <row r="284" spans="1:25" x14ac:dyDescent="0.25">
      <c r="A284" t="s">
        <v>204</v>
      </c>
      <c r="B284">
        <v>668.21600000000001</v>
      </c>
      <c r="C284">
        <v>658.221</v>
      </c>
      <c r="D284">
        <v>625.79</v>
      </c>
      <c r="E284">
        <v>608.76300000000003</v>
      </c>
      <c r="F284">
        <v>321.43900000000002</v>
      </c>
      <c r="G284">
        <v>1.2300600000000001E-3</v>
      </c>
      <c r="H284">
        <v>0.995116</v>
      </c>
      <c r="I284">
        <v>0</v>
      </c>
    </row>
    <row r="285" spans="1:25" x14ac:dyDescent="0.25">
      <c r="A285" t="s">
        <v>204</v>
      </c>
      <c r="B285">
        <v>653.14</v>
      </c>
      <c r="C285">
        <v>647.12900000000002</v>
      </c>
      <c r="D285">
        <v>618.27</v>
      </c>
      <c r="E285">
        <v>601.05999999999995</v>
      </c>
      <c r="F285">
        <v>317.505</v>
      </c>
      <c r="G285">
        <v>1.2946500000000001E-3</v>
      </c>
      <c r="H285">
        <v>0.995116</v>
      </c>
      <c r="I285">
        <v>0</v>
      </c>
    </row>
    <row r="286" spans="1:25" x14ac:dyDescent="0.25">
      <c r="A286" t="s">
        <v>204</v>
      </c>
      <c r="B286">
        <v>653.85599999999999</v>
      </c>
      <c r="C286">
        <v>647.80499999999995</v>
      </c>
      <c r="D286">
        <v>615.16999999999996</v>
      </c>
      <c r="E286">
        <v>597.03899999999999</v>
      </c>
      <c r="F286">
        <v>315.142</v>
      </c>
      <c r="G286">
        <v>1.23839E-3</v>
      </c>
      <c r="H286">
        <v>0.995116</v>
      </c>
      <c r="I286">
        <v>0</v>
      </c>
    </row>
    <row r="287" spans="1:25" x14ac:dyDescent="0.25">
      <c r="A287" t="s">
        <v>204</v>
      </c>
      <c r="B287">
        <v>641.67499999999995</v>
      </c>
      <c r="C287">
        <v>635.71500000000003</v>
      </c>
      <c r="D287">
        <v>607.68700000000001</v>
      </c>
      <c r="E287">
        <v>590.41700000000003</v>
      </c>
      <c r="F287">
        <v>311.327</v>
      </c>
      <c r="G287">
        <v>1.37878E-3</v>
      </c>
      <c r="H287">
        <v>0.995112</v>
      </c>
      <c r="I287">
        <v>0</v>
      </c>
    </row>
    <row r="288" spans="1:25" x14ac:dyDescent="0.25">
      <c r="A288" t="s">
        <v>204</v>
      </c>
      <c r="B288">
        <v>663.87300000000005</v>
      </c>
      <c r="C288">
        <v>657.87</v>
      </c>
      <c r="D288">
        <v>619.86</v>
      </c>
      <c r="E288">
        <v>601.60699999999997</v>
      </c>
      <c r="F288">
        <v>316.72800000000001</v>
      </c>
      <c r="G288">
        <v>1.23653E-3</v>
      </c>
      <c r="H288">
        <v>0.995116</v>
      </c>
      <c r="I288">
        <v>0</v>
      </c>
    </row>
    <row r="289" spans="1:9" x14ac:dyDescent="0.25">
      <c r="A289" t="s">
        <v>204</v>
      </c>
      <c r="B289">
        <v>659.86500000000001</v>
      </c>
      <c r="C289">
        <v>653.96699999999998</v>
      </c>
      <c r="D289">
        <v>623.83299999999997</v>
      </c>
      <c r="E289">
        <v>606.82899999999995</v>
      </c>
      <c r="F289">
        <v>319.71199999999999</v>
      </c>
      <c r="G289">
        <v>1.24114E-3</v>
      </c>
      <c r="H289">
        <v>0.995116</v>
      </c>
      <c r="I289">
        <v>0</v>
      </c>
    </row>
    <row r="290" spans="1:9" x14ac:dyDescent="0.25">
      <c r="A290" t="s">
        <v>204</v>
      </c>
      <c r="B290">
        <v>659.19799999999998</v>
      </c>
      <c r="C290">
        <v>653.38199999999995</v>
      </c>
      <c r="D290">
        <v>621.91200000000003</v>
      </c>
      <c r="E290">
        <v>604.98800000000006</v>
      </c>
      <c r="F290">
        <v>319.38099999999997</v>
      </c>
      <c r="G290">
        <v>1.2666400000000001E-3</v>
      </c>
      <c r="H290">
        <v>0.995116</v>
      </c>
      <c r="I290">
        <v>0</v>
      </c>
    </row>
    <row r="291" spans="1:9" x14ac:dyDescent="0.25">
      <c r="A291" t="s">
        <v>204</v>
      </c>
      <c r="B291">
        <v>637.39200000000005</v>
      </c>
      <c r="C291">
        <v>631.54</v>
      </c>
      <c r="D291">
        <v>606.87300000000005</v>
      </c>
      <c r="E291">
        <v>590.12699999999995</v>
      </c>
      <c r="F291">
        <v>311.29199999999997</v>
      </c>
      <c r="G291">
        <v>1.2407E-3</v>
      </c>
      <c r="H291">
        <v>0.995116</v>
      </c>
      <c r="I291">
        <v>0</v>
      </c>
    </row>
    <row r="292" spans="1:9" x14ac:dyDescent="0.25">
      <c r="A292" t="s">
        <v>204</v>
      </c>
      <c r="B292">
        <v>641.70699999999999</v>
      </c>
      <c r="C292">
        <v>635.68299999999999</v>
      </c>
      <c r="D292">
        <v>610.13499999999999</v>
      </c>
      <c r="E292">
        <v>593.423</v>
      </c>
      <c r="F292">
        <v>312.71100000000001</v>
      </c>
      <c r="G292">
        <v>1.27041E-3</v>
      </c>
      <c r="H292">
        <v>0.99511499999999997</v>
      </c>
      <c r="I292">
        <v>0</v>
      </c>
    </row>
    <row r="293" spans="1:9" x14ac:dyDescent="0.25">
      <c r="A293" t="s">
        <v>204</v>
      </c>
      <c r="B293">
        <v>638.45899999999995</v>
      </c>
      <c r="C293">
        <v>632.43600000000004</v>
      </c>
      <c r="D293">
        <v>607.428</v>
      </c>
      <c r="E293">
        <v>590.57799999999997</v>
      </c>
      <c r="F293">
        <v>311.55700000000002</v>
      </c>
      <c r="G293">
        <v>1.23577E-3</v>
      </c>
      <c r="H293">
        <v>0.995116</v>
      </c>
      <c r="I293">
        <v>0</v>
      </c>
    </row>
    <row r="294" spans="1:9" x14ac:dyDescent="0.25">
      <c r="A294" t="s">
        <v>204</v>
      </c>
      <c r="B294">
        <v>655.43700000000001</v>
      </c>
      <c r="C294">
        <v>649.41499999999996</v>
      </c>
      <c r="D294">
        <v>616.09500000000003</v>
      </c>
      <c r="E294">
        <v>598.21100000000001</v>
      </c>
      <c r="F294">
        <v>314.93799999999999</v>
      </c>
      <c r="G294">
        <v>1.2301300000000001E-3</v>
      </c>
      <c r="H294">
        <v>0.995116</v>
      </c>
      <c r="I294">
        <v>0</v>
      </c>
    </row>
    <row r="295" spans="1:9" x14ac:dyDescent="0.25">
      <c r="A295" t="s">
        <v>204</v>
      </c>
      <c r="B295">
        <v>646.98099999999999</v>
      </c>
      <c r="C295">
        <v>641.12300000000005</v>
      </c>
      <c r="D295">
        <v>614.25300000000004</v>
      </c>
      <c r="E295">
        <v>597.30399999999997</v>
      </c>
      <c r="F295">
        <v>313.74400000000003</v>
      </c>
      <c r="G295">
        <v>1.25125E-3</v>
      </c>
      <c r="H295">
        <v>0.995116</v>
      </c>
      <c r="I295">
        <v>0</v>
      </c>
    </row>
    <row r="296" spans="1:9" x14ac:dyDescent="0.25">
      <c r="A296" t="s">
        <v>204</v>
      </c>
      <c r="B296">
        <v>640.86099999999999</v>
      </c>
      <c r="C296">
        <v>635.00199999999995</v>
      </c>
      <c r="D296">
        <v>609.48500000000001</v>
      </c>
      <c r="E296">
        <v>592.38</v>
      </c>
      <c r="F296">
        <v>312.38499999999999</v>
      </c>
      <c r="G296">
        <v>1.2906300000000001E-3</v>
      </c>
      <c r="H296">
        <v>0.99511499999999997</v>
      </c>
      <c r="I296">
        <v>0</v>
      </c>
    </row>
    <row r="297" spans="1:9" x14ac:dyDescent="0.25">
      <c r="A297" t="s">
        <v>204</v>
      </c>
      <c r="B297">
        <v>640.80899999999997</v>
      </c>
      <c r="C297">
        <v>634.66999999999996</v>
      </c>
      <c r="D297">
        <v>608.80100000000004</v>
      </c>
      <c r="E297">
        <v>591.90899999999999</v>
      </c>
      <c r="F297">
        <v>312.27999999999997</v>
      </c>
      <c r="G297">
        <v>1.2318100000000001E-3</v>
      </c>
      <c r="H297">
        <v>0.995116</v>
      </c>
      <c r="I297">
        <v>0</v>
      </c>
    </row>
    <row r="298" spans="1:9" x14ac:dyDescent="0.25">
      <c r="A298" t="s">
        <v>204</v>
      </c>
      <c r="B298">
        <v>645.72799999999995</v>
      </c>
      <c r="C298">
        <v>639.79300000000001</v>
      </c>
      <c r="D298">
        <v>607.25</v>
      </c>
      <c r="E298">
        <v>589.79700000000003</v>
      </c>
      <c r="F298">
        <v>311.07100000000003</v>
      </c>
      <c r="G298">
        <v>1.2535599999999999E-3</v>
      </c>
      <c r="H298">
        <v>0.995116</v>
      </c>
      <c r="I298">
        <v>0</v>
      </c>
    </row>
    <row r="299" spans="1:9" x14ac:dyDescent="0.25">
      <c r="A299" t="s">
        <v>204</v>
      </c>
      <c r="B299">
        <v>644.28</v>
      </c>
      <c r="C299">
        <v>638.31799999999998</v>
      </c>
      <c r="D299">
        <v>607.24</v>
      </c>
      <c r="E299">
        <v>589.428</v>
      </c>
      <c r="F299">
        <v>310.608</v>
      </c>
      <c r="G299">
        <v>1.94341E-3</v>
      </c>
      <c r="H299">
        <v>0.995116</v>
      </c>
      <c r="I299">
        <v>0</v>
      </c>
    </row>
    <row r="300" spans="1:9" x14ac:dyDescent="0.25">
      <c r="A300" t="s">
        <v>204</v>
      </c>
      <c r="B300">
        <v>656.88499999999999</v>
      </c>
      <c r="C300">
        <v>650.72299999999996</v>
      </c>
      <c r="D300">
        <v>613.74400000000003</v>
      </c>
      <c r="E300">
        <v>594.94100000000003</v>
      </c>
      <c r="F300">
        <v>313.14999999999998</v>
      </c>
      <c r="G300">
        <v>1.2300600000000001E-3</v>
      </c>
      <c r="H300">
        <v>0.995112</v>
      </c>
      <c r="I300">
        <v>0</v>
      </c>
    </row>
    <row r="301" spans="1:9" x14ac:dyDescent="0.25">
      <c r="A301" t="s">
        <v>204</v>
      </c>
      <c r="B301">
        <v>662.98599999999999</v>
      </c>
      <c r="C301">
        <v>656.81700000000001</v>
      </c>
      <c r="D301">
        <v>617.26400000000001</v>
      </c>
      <c r="E301">
        <v>597.91700000000003</v>
      </c>
      <c r="F301">
        <v>314.93900000000002</v>
      </c>
      <c r="G301">
        <v>1.23478E-3</v>
      </c>
      <c r="H301">
        <v>0.995116</v>
      </c>
      <c r="I301">
        <v>0</v>
      </c>
    </row>
    <row r="302" spans="1:9" x14ac:dyDescent="0.25">
      <c r="A302" t="s">
        <v>204</v>
      </c>
      <c r="B302">
        <v>659.64499999999998</v>
      </c>
      <c r="C302">
        <v>653.42399999999998</v>
      </c>
      <c r="D302">
        <v>613.91099999999994</v>
      </c>
      <c r="E302">
        <v>594.99699999999996</v>
      </c>
      <c r="F302">
        <v>314.16800000000001</v>
      </c>
      <c r="G302">
        <v>1.34505E-3</v>
      </c>
      <c r="H302">
        <v>0.995116</v>
      </c>
      <c r="I302">
        <v>0</v>
      </c>
    </row>
    <row r="303" spans="1:9" x14ac:dyDescent="0.25">
      <c r="A303" t="s">
        <v>204</v>
      </c>
      <c r="B303">
        <v>654.70699999999999</v>
      </c>
      <c r="C303">
        <v>648.66200000000003</v>
      </c>
      <c r="D303">
        <v>612.56700000000001</v>
      </c>
      <c r="E303">
        <v>594.14499999999998</v>
      </c>
      <c r="F303">
        <v>312.71699999999998</v>
      </c>
      <c r="G303">
        <v>1.5680500000000001E-3</v>
      </c>
      <c r="H303">
        <v>0.995116</v>
      </c>
      <c r="I303">
        <v>0</v>
      </c>
    </row>
    <row r="304" spans="1:9" x14ac:dyDescent="0.25">
      <c r="A304" t="s">
        <v>204</v>
      </c>
      <c r="B304">
        <v>667.60799999999995</v>
      </c>
      <c r="C304">
        <v>657.79499999999996</v>
      </c>
      <c r="D304">
        <v>616.14300000000003</v>
      </c>
      <c r="E304">
        <v>597.30999999999995</v>
      </c>
      <c r="F304">
        <v>315.39299999999997</v>
      </c>
      <c r="G304">
        <v>1.27122E-3</v>
      </c>
      <c r="H304">
        <v>0.995116</v>
      </c>
      <c r="I304">
        <v>0</v>
      </c>
    </row>
    <row r="305" spans="1:9" x14ac:dyDescent="0.25">
      <c r="A305" t="s">
        <v>204</v>
      </c>
      <c r="B305">
        <v>639.75400000000002</v>
      </c>
      <c r="C305">
        <v>633.82100000000003</v>
      </c>
      <c r="D305">
        <v>606.70299999999997</v>
      </c>
      <c r="E305">
        <v>589.69399999999996</v>
      </c>
      <c r="F305">
        <v>311.09500000000003</v>
      </c>
      <c r="G305">
        <v>1.51607E-3</v>
      </c>
      <c r="H305">
        <v>0.995116</v>
      </c>
      <c r="I305">
        <v>0</v>
      </c>
    </row>
    <row r="306" spans="1:9" x14ac:dyDescent="0.25">
      <c r="A306" t="s">
        <v>204</v>
      </c>
      <c r="B306">
        <v>638.60599999999999</v>
      </c>
      <c r="C306">
        <v>632.73699999999997</v>
      </c>
      <c r="D306">
        <v>607.38</v>
      </c>
      <c r="E306">
        <v>589.82299999999998</v>
      </c>
      <c r="F306">
        <v>311.02699999999999</v>
      </c>
      <c r="G306">
        <v>1.23161E-3</v>
      </c>
      <c r="H306">
        <v>0.995116</v>
      </c>
      <c r="I306">
        <v>0</v>
      </c>
    </row>
    <row r="307" spans="1:9" x14ac:dyDescent="0.25">
      <c r="A307" t="s">
        <v>204</v>
      </c>
      <c r="B307">
        <v>641.04600000000005</v>
      </c>
      <c r="C307">
        <v>635.01599999999996</v>
      </c>
      <c r="D307">
        <v>607.798</v>
      </c>
      <c r="E307">
        <v>589.87300000000005</v>
      </c>
      <c r="F307">
        <v>311.05099999999999</v>
      </c>
      <c r="G307">
        <v>1.2331899999999999E-3</v>
      </c>
      <c r="H307">
        <v>0.99511499999999997</v>
      </c>
      <c r="I307">
        <v>0</v>
      </c>
    </row>
    <row r="308" spans="1:9" x14ac:dyDescent="0.25">
      <c r="A308" t="s">
        <v>204</v>
      </c>
      <c r="B308">
        <v>645.14800000000002</v>
      </c>
      <c r="C308">
        <v>639.16</v>
      </c>
      <c r="D308">
        <v>607.39</v>
      </c>
      <c r="E308">
        <v>589.46900000000005</v>
      </c>
      <c r="F308">
        <v>310.84300000000002</v>
      </c>
      <c r="G308">
        <v>1.24175E-3</v>
      </c>
      <c r="H308">
        <v>0.995116</v>
      </c>
      <c r="I308">
        <v>0</v>
      </c>
    </row>
    <row r="309" spans="1:9" x14ac:dyDescent="0.25">
      <c r="A309" t="s">
        <v>204</v>
      </c>
      <c r="B309">
        <v>643.42399999999998</v>
      </c>
      <c r="C309">
        <v>637.61500000000001</v>
      </c>
      <c r="D309">
        <v>607.57100000000003</v>
      </c>
      <c r="E309">
        <v>589.41399999999999</v>
      </c>
      <c r="F309">
        <v>311.01299999999998</v>
      </c>
      <c r="G309">
        <v>1.2555699999999999E-3</v>
      </c>
      <c r="H309">
        <v>0.995116</v>
      </c>
      <c r="I309">
        <v>0</v>
      </c>
    </row>
    <row r="310" spans="1:9" x14ac:dyDescent="0.25">
      <c r="A310" t="s">
        <v>204</v>
      </c>
      <c r="B310">
        <v>644.15700000000004</v>
      </c>
      <c r="C310">
        <v>638.09100000000001</v>
      </c>
      <c r="D310">
        <v>607.23500000000001</v>
      </c>
      <c r="E310">
        <v>589.529</v>
      </c>
      <c r="F310">
        <v>311.34199999999998</v>
      </c>
      <c r="G310">
        <v>1.23229E-3</v>
      </c>
      <c r="H310">
        <v>0.995116</v>
      </c>
      <c r="I310">
        <v>0</v>
      </c>
    </row>
    <row r="311" spans="1:9" x14ac:dyDescent="0.25">
      <c r="A311" t="s">
        <v>204</v>
      </c>
      <c r="B311">
        <v>644.31899999999996</v>
      </c>
      <c r="C311">
        <v>638.32500000000005</v>
      </c>
      <c r="D311">
        <v>609.93200000000002</v>
      </c>
      <c r="E311">
        <v>592.35599999999999</v>
      </c>
      <c r="F311">
        <v>311.94900000000001</v>
      </c>
      <c r="G311">
        <v>1.2366499999999999E-3</v>
      </c>
      <c r="H311">
        <v>0.995116</v>
      </c>
      <c r="I311">
        <v>0</v>
      </c>
    </row>
    <row r="312" spans="1:9" x14ac:dyDescent="0.25">
      <c r="A312" t="s">
        <v>204</v>
      </c>
      <c r="B312">
        <v>661.06100000000004</v>
      </c>
      <c r="C312">
        <v>655.11300000000006</v>
      </c>
      <c r="D312">
        <v>616.95699999999999</v>
      </c>
      <c r="E312">
        <v>598.15499999999997</v>
      </c>
      <c r="F312">
        <v>314.464</v>
      </c>
      <c r="G312">
        <v>1.2301199999999999E-3</v>
      </c>
      <c r="H312">
        <v>0.99511499999999997</v>
      </c>
      <c r="I312">
        <v>0</v>
      </c>
    </row>
    <row r="313" spans="1:9" x14ac:dyDescent="0.25">
      <c r="A313" t="s">
        <v>204</v>
      </c>
      <c r="B313">
        <v>643.20600000000002</v>
      </c>
      <c r="C313">
        <v>637.15800000000002</v>
      </c>
      <c r="D313">
        <v>610.85900000000004</v>
      </c>
      <c r="E313">
        <v>594.02599999999995</v>
      </c>
      <c r="F313">
        <v>313.41399999999999</v>
      </c>
      <c r="G313">
        <v>1.23032E-3</v>
      </c>
      <c r="H313">
        <v>0.995116</v>
      </c>
      <c r="I313">
        <v>0</v>
      </c>
    </row>
    <row r="314" spans="1:9" x14ac:dyDescent="0.25">
      <c r="A314" t="s">
        <v>204</v>
      </c>
      <c r="B314">
        <v>644.14</v>
      </c>
      <c r="C314">
        <v>638.18399999999997</v>
      </c>
      <c r="D314">
        <v>610.77200000000005</v>
      </c>
      <c r="E314">
        <v>593.82000000000005</v>
      </c>
      <c r="F314">
        <v>313.75200000000001</v>
      </c>
      <c r="G314">
        <v>1.2311500000000001E-3</v>
      </c>
      <c r="H314">
        <v>0.99511499999999997</v>
      </c>
      <c r="I314">
        <v>0</v>
      </c>
    </row>
    <row r="315" spans="1:9" x14ac:dyDescent="0.25">
      <c r="A315" t="s">
        <v>204</v>
      </c>
      <c r="B315">
        <v>638.19500000000005</v>
      </c>
      <c r="C315">
        <v>632.34699999999998</v>
      </c>
      <c r="D315">
        <v>607.72400000000005</v>
      </c>
      <c r="E315">
        <v>590.95799999999997</v>
      </c>
      <c r="F315">
        <v>312.59100000000001</v>
      </c>
      <c r="G315">
        <v>1.2417000000000001E-3</v>
      </c>
      <c r="H315">
        <v>0.995116</v>
      </c>
      <c r="I315">
        <v>0</v>
      </c>
    </row>
    <row r="316" spans="1:9" x14ac:dyDescent="0.25">
      <c r="A316" t="s">
        <v>204</v>
      </c>
      <c r="B316">
        <v>654.65</v>
      </c>
      <c r="C316">
        <v>648.649</v>
      </c>
      <c r="D316">
        <v>619.48900000000003</v>
      </c>
      <c r="E316">
        <v>602.23500000000001</v>
      </c>
      <c r="F316">
        <v>317.14</v>
      </c>
      <c r="G316">
        <v>1.3540799999999999E-3</v>
      </c>
      <c r="H316">
        <v>0.995116</v>
      </c>
      <c r="I316">
        <v>0</v>
      </c>
    </row>
    <row r="317" spans="1:9" x14ac:dyDescent="0.25">
      <c r="A317" t="s">
        <v>204</v>
      </c>
      <c r="B317">
        <v>660.53099999999995</v>
      </c>
      <c r="C317">
        <v>654.39700000000005</v>
      </c>
      <c r="D317">
        <v>617.00900000000001</v>
      </c>
      <c r="E317">
        <v>598.79600000000005</v>
      </c>
      <c r="F317">
        <v>316.29300000000001</v>
      </c>
      <c r="G317">
        <v>1.2308E-3</v>
      </c>
      <c r="H317">
        <v>0.995112</v>
      </c>
      <c r="I317">
        <v>0</v>
      </c>
    </row>
    <row r="318" spans="1:9" x14ac:dyDescent="0.25">
      <c r="A318" t="s">
        <v>204</v>
      </c>
      <c r="B318">
        <v>650.77800000000002</v>
      </c>
      <c r="C318">
        <v>644.63</v>
      </c>
      <c r="D318">
        <v>613.39400000000001</v>
      </c>
      <c r="E318">
        <v>595.29</v>
      </c>
      <c r="F318">
        <v>314.22399999999999</v>
      </c>
      <c r="G318">
        <v>1.23639E-3</v>
      </c>
      <c r="H318">
        <v>0.995116</v>
      </c>
      <c r="I318">
        <v>0</v>
      </c>
    </row>
    <row r="319" spans="1:9" x14ac:dyDescent="0.25">
      <c r="A319" t="s">
        <v>204</v>
      </c>
      <c r="B319">
        <v>646.11</v>
      </c>
      <c r="C319">
        <v>639.90599999999995</v>
      </c>
      <c r="D319">
        <v>612.07500000000005</v>
      </c>
      <c r="E319">
        <v>594.81100000000004</v>
      </c>
      <c r="F319">
        <v>313.786</v>
      </c>
      <c r="G319">
        <v>1.2986499999999999E-3</v>
      </c>
      <c r="H319">
        <v>0.99511499999999997</v>
      </c>
      <c r="I319">
        <v>0</v>
      </c>
    </row>
    <row r="320" spans="1:9" x14ac:dyDescent="0.25">
      <c r="A320" t="s">
        <v>204</v>
      </c>
      <c r="B320">
        <v>653.23900000000003</v>
      </c>
      <c r="C320">
        <v>647.20500000000004</v>
      </c>
      <c r="D320">
        <v>615.49599999999998</v>
      </c>
      <c r="E320">
        <v>598.19399999999996</v>
      </c>
      <c r="F320">
        <v>315.89400000000001</v>
      </c>
      <c r="G320">
        <v>1.2300499999999999E-3</v>
      </c>
      <c r="H320">
        <v>0.99511499999999997</v>
      </c>
      <c r="I320">
        <v>0</v>
      </c>
    </row>
    <row r="321" spans="1:25" x14ac:dyDescent="0.25">
      <c r="A321" t="s">
        <v>204</v>
      </c>
      <c r="B321">
        <v>646.56200000000001</v>
      </c>
      <c r="C321">
        <v>640.60799999999995</v>
      </c>
      <c r="D321">
        <v>612.22900000000004</v>
      </c>
      <c r="E321">
        <v>595.01199999999994</v>
      </c>
      <c r="F321">
        <v>314.01400000000001</v>
      </c>
      <c r="G321">
        <v>1.24694E-3</v>
      </c>
      <c r="H321">
        <v>0.995116</v>
      </c>
      <c r="I321">
        <v>0</v>
      </c>
    </row>
    <row r="322" spans="1:25" x14ac:dyDescent="0.25">
      <c r="A322" t="s">
        <v>204</v>
      </c>
      <c r="B322">
        <v>669.65300000000002</v>
      </c>
      <c r="C322">
        <v>659.96400000000006</v>
      </c>
      <c r="D322">
        <v>615.76</v>
      </c>
      <c r="E322">
        <v>598.68100000000004</v>
      </c>
      <c r="F322">
        <v>316.50599999999997</v>
      </c>
      <c r="G322">
        <v>1.23146E-3</v>
      </c>
      <c r="H322">
        <v>0.995116</v>
      </c>
      <c r="I322">
        <v>0</v>
      </c>
    </row>
    <row r="323" spans="1:25" x14ac:dyDescent="0.25">
      <c r="A323" t="s">
        <v>204</v>
      </c>
      <c r="B323">
        <v>651.78200000000004</v>
      </c>
      <c r="C323">
        <v>638.64099999999996</v>
      </c>
      <c r="D323">
        <v>611.02499999999998</v>
      </c>
      <c r="E323">
        <v>594.17899999999997</v>
      </c>
      <c r="F323">
        <v>312.54000000000002</v>
      </c>
      <c r="G323">
        <v>1.2301600000000001E-3</v>
      </c>
      <c r="H323">
        <v>0.99511300000000003</v>
      </c>
      <c r="I323">
        <v>0</v>
      </c>
    </row>
    <row r="324" spans="1:25" x14ac:dyDescent="0.25">
      <c r="A324" t="s">
        <v>204</v>
      </c>
      <c r="B324">
        <v>650.64400000000001</v>
      </c>
      <c r="C324">
        <v>644.79999999999995</v>
      </c>
      <c r="D324">
        <v>615.27300000000002</v>
      </c>
      <c r="E324">
        <v>598.09500000000003</v>
      </c>
      <c r="F324">
        <v>315.59100000000001</v>
      </c>
      <c r="G324">
        <v>1.32277E-3</v>
      </c>
      <c r="H324">
        <v>0.995116</v>
      </c>
      <c r="I324">
        <v>0</v>
      </c>
    </row>
    <row r="325" spans="1:25" x14ac:dyDescent="0.25">
      <c r="A325" t="s">
        <v>204</v>
      </c>
      <c r="B325">
        <v>649.32299999999998</v>
      </c>
      <c r="C325">
        <v>643.17399999999998</v>
      </c>
      <c r="D325">
        <v>611.298</v>
      </c>
      <c r="E325">
        <v>593.68899999999996</v>
      </c>
      <c r="F325">
        <v>312.78500000000003</v>
      </c>
      <c r="G325">
        <v>1.24961E-3</v>
      </c>
      <c r="H325">
        <v>0.995116</v>
      </c>
      <c r="I325">
        <v>0</v>
      </c>
    </row>
    <row r="326" spans="1:25" x14ac:dyDescent="0.25">
      <c r="A326" t="s">
        <v>204</v>
      </c>
      <c r="B326">
        <v>653.22699999999998</v>
      </c>
      <c r="C326">
        <v>647.31899999999996</v>
      </c>
      <c r="D326">
        <v>614.11800000000005</v>
      </c>
      <c r="E326">
        <v>596.47400000000005</v>
      </c>
      <c r="F326">
        <v>314.20100000000002</v>
      </c>
      <c r="G326">
        <v>1.2382599999999999E-3</v>
      </c>
      <c r="H326">
        <v>0.995116</v>
      </c>
      <c r="I326">
        <v>0</v>
      </c>
    </row>
    <row r="327" spans="1:25" x14ac:dyDescent="0.25">
      <c r="A327" t="s">
        <v>204</v>
      </c>
      <c r="B327">
        <v>660.68399999999997</v>
      </c>
      <c r="C327">
        <v>654.87800000000004</v>
      </c>
      <c r="D327">
        <v>616.11400000000003</v>
      </c>
      <c r="E327">
        <v>597.91399999999999</v>
      </c>
      <c r="F327">
        <v>315.96300000000002</v>
      </c>
      <c r="G327">
        <v>1.4037800000000001E-3</v>
      </c>
      <c r="H327">
        <v>0.99511400000000005</v>
      </c>
      <c r="I327">
        <v>0</v>
      </c>
    </row>
    <row r="328" spans="1:25" x14ac:dyDescent="0.25">
      <c r="A328" t="s">
        <v>204</v>
      </c>
      <c r="B328">
        <v>651.02200000000005</v>
      </c>
      <c r="C328">
        <v>645.13300000000004</v>
      </c>
      <c r="D328">
        <v>612.80700000000002</v>
      </c>
      <c r="E328">
        <v>595.04899999999998</v>
      </c>
      <c r="F328">
        <v>313.96100000000001</v>
      </c>
      <c r="G328">
        <v>1.2759500000000001E-3</v>
      </c>
      <c r="H328">
        <v>0.995116</v>
      </c>
      <c r="I328">
        <v>0</v>
      </c>
    </row>
    <row r="329" spans="1:25" x14ac:dyDescent="0.25">
      <c r="A329" t="s">
        <v>204</v>
      </c>
      <c r="B329">
        <v>668.11099999999999</v>
      </c>
      <c r="C329">
        <v>662.03800000000001</v>
      </c>
      <c r="D329">
        <v>624.48099999999999</v>
      </c>
      <c r="E329">
        <v>606.024</v>
      </c>
      <c r="F329">
        <v>319.85899999999998</v>
      </c>
      <c r="G329">
        <v>1.2316600000000001E-3</v>
      </c>
      <c r="H329">
        <v>0.995116</v>
      </c>
      <c r="I329">
        <v>0</v>
      </c>
    </row>
    <row r="330" spans="1:25" x14ac:dyDescent="0.25">
      <c r="A330" t="s">
        <v>204</v>
      </c>
      <c r="B330">
        <v>659.37099999999998</v>
      </c>
      <c r="C330">
        <v>653.69299999999998</v>
      </c>
      <c r="D330">
        <v>614.774</v>
      </c>
      <c r="E330">
        <v>596.02499999999998</v>
      </c>
      <c r="F330">
        <v>313.863</v>
      </c>
      <c r="G330">
        <v>1.26414E-3</v>
      </c>
      <c r="H330">
        <v>0.995116</v>
      </c>
      <c r="I330">
        <v>0</v>
      </c>
    </row>
    <row r="331" spans="1:25" x14ac:dyDescent="0.25">
      <c r="A331" t="s">
        <v>204</v>
      </c>
      <c r="B331">
        <v>645.16200000000003</v>
      </c>
      <c r="C331">
        <v>639.11300000000006</v>
      </c>
      <c r="D331">
        <v>608.77099999999996</v>
      </c>
      <c r="E331">
        <v>591.27300000000002</v>
      </c>
      <c r="F331">
        <v>312.18099999999998</v>
      </c>
      <c r="G331">
        <v>1.24219E-3</v>
      </c>
      <c r="H331">
        <v>0.995116</v>
      </c>
      <c r="I331">
        <v>0</v>
      </c>
    </row>
    <row r="332" spans="1:25" x14ac:dyDescent="0.25">
      <c r="A332" t="s">
        <v>204</v>
      </c>
      <c r="B332">
        <v>653.19399999999996</v>
      </c>
      <c r="C332">
        <v>647.28399999999999</v>
      </c>
      <c r="D332">
        <v>610.27800000000002</v>
      </c>
      <c r="E332">
        <v>592.197</v>
      </c>
      <c r="F332">
        <v>312.233</v>
      </c>
      <c r="G332">
        <v>1.23025E-3</v>
      </c>
      <c r="H332">
        <v>0.995116</v>
      </c>
      <c r="I332">
        <v>0</v>
      </c>
    </row>
    <row r="333" spans="1:25" x14ac:dyDescent="0.25">
      <c r="A333" t="s">
        <v>204</v>
      </c>
      <c r="B333">
        <v>645.15300000000002</v>
      </c>
      <c r="C333">
        <v>639.60199999999998</v>
      </c>
      <c r="D333">
        <v>607.87800000000004</v>
      </c>
      <c r="E333">
        <v>590.13099999999997</v>
      </c>
      <c r="F333">
        <v>311.666</v>
      </c>
      <c r="G333">
        <v>1.2319E-3</v>
      </c>
      <c r="H333">
        <v>0.995116</v>
      </c>
      <c r="I333">
        <v>0</v>
      </c>
    </row>
    <row r="334" spans="1:25" x14ac:dyDescent="0.25">
      <c r="A334" t="s">
        <v>204</v>
      </c>
      <c r="B334">
        <v>651.19500000000005</v>
      </c>
      <c r="C334">
        <v>644.947</v>
      </c>
      <c r="D334">
        <v>610.23199999999997</v>
      </c>
      <c r="E334">
        <v>591.80799999999999</v>
      </c>
      <c r="F334">
        <v>311.53399999999999</v>
      </c>
      <c r="G334">
        <v>1.2316899999999999E-3</v>
      </c>
      <c r="H334">
        <v>0.99511499999999997</v>
      </c>
      <c r="I334">
        <v>0</v>
      </c>
    </row>
    <row r="335" spans="1:25" x14ac:dyDescent="0.25">
      <c r="A335" t="s">
        <v>204</v>
      </c>
      <c r="B335">
        <v>641.45000000000005</v>
      </c>
      <c r="C335">
        <v>635.33299999999997</v>
      </c>
      <c r="D335">
        <v>606.57000000000005</v>
      </c>
      <c r="E335">
        <v>589.20399999999995</v>
      </c>
      <c r="F335">
        <v>310.815</v>
      </c>
      <c r="G335">
        <v>1.4830399999999999E-3</v>
      </c>
      <c r="H335">
        <v>0.995116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204</v>
      </c>
      <c r="B336">
        <v>639.01199999999994</v>
      </c>
      <c r="C336">
        <v>633.35500000000002</v>
      </c>
      <c r="D336">
        <v>606.846</v>
      </c>
      <c r="E336">
        <v>589.77499999999998</v>
      </c>
      <c r="F336">
        <v>311.375</v>
      </c>
      <c r="G336">
        <v>1.2935799999999999E-3</v>
      </c>
      <c r="H336">
        <v>0.99511400000000005</v>
      </c>
      <c r="I336">
        <v>0</v>
      </c>
      <c r="R336">
        <f>AVERAGE(B287:B336)</f>
        <v>650.04009999999994</v>
      </c>
      <c r="S336">
        <f>AVERAGE(C287:C336)</f>
        <v>643.77142000000003</v>
      </c>
      <c r="U336">
        <f>_xlfn.VAR.P(B287:B336)</f>
        <v>76.969575769999949</v>
      </c>
      <c r="V336">
        <f>_xlfn.VAR.P(C287:C336)</f>
        <v>71.981856763600106</v>
      </c>
      <c r="X336">
        <f>1.96*SQRT(U336)/50</f>
        <v>0.34391064088104734</v>
      </c>
      <c r="Y336">
        <f>1.96*SQRT(V336)/50</f>
        <v>0.33258111849174249</v>
      </c>
    </row>
    <row r="337" spans="1:9" x14ac:dyDescent="0.25">
      <c r="A337" t="s">
        <v>204</v>
      </c>
      <c r="B337">
        <v>32554.963299999999</v>
      </c>
      <c r="C337" t="s">
        <v>36</v>
      </c>
    </row>
    <row r="338" spans="1:9" x14ac:dyDescent="0.25">
      <c r="A338" t="s">
        <v>96</v>
      </c>
      <c r="B338">
        <v>580.99400000000003</v>
      </c>
      <c r="C338">
        <v>579.64</v>
      </c>
      <c r="D338">
        <v>551.11599999999999</v>
      </c>
      <c r="E338">
        <v>534.952</v>
      </c>
      <c r="F338">
        <v>317.42500000000001</v>
      </c>
      <c r="G338">
        <v>1.3679899999999999E-3</v>
      </c>
      <c r="H338">
        <v>0.99511499999999997</v>
      </c>
      <c r="I338">
        <v>0</v>
      </c>
    </row>
    <row r="339" spans="1:9" x14ac:dyDescent="0.25">
      <c r="A339" t="s">
        <v>96</v>
      </c>
      <c r="B339">
        <v>591.55600000000004</v>
      </c>
      <c r="C339">
        <v>590.21799999999996</v>
      </c>
      <c r="D339">
        <v>557.30200000000002</v>
      </c>
      <c r="E339">
        <v>540.88400000000001</v>
      </c>
      <c r="F339">
        <v>318.25700000000001</v>
      </c>
      <c r="G339">
        <v>1.2586800000000001E-3</v>
      </c>
      <c r="H339">
        <v>0.995116</v>
      </c>
      <c r="I339">
        <v>0</v>
      </c>
    </row>
    <row r="340" spans="1:9" x14ac:dyDescent="0.25">
      <c r="A340" t="s">
        <v>96</v>
      </c>
      <c r="B340">
        <v>585.096</v>
      </c>
      <c r="C340">
        <v>583.59900000000005</v>
      </c>
      <c r="D340">
        <v>547.19500000000005</v>
      </c>
      <c r="E340">
        <v>530.65499999999997</v>
      </c>
      <c r="F340">
        <v>315.88600000000002</v>
      </c>
      <c r="G340">
        <v>1.2641E-3</v>
      </c>
      <c r="H340">
        <v>0.995116</v>
      </c>
      <c r="I340">
        <v>0</v>
      </c>
    </row>
    <row r="341" spans="1:9" x14ac:dyDescent="0.25">
      <c r="A341" t="s">
        <v>96</v>
      </c>
      <c r="B341">
        <v>582.36800000000005</v>
      </c>
      <c r="C341">
        <v>580.51</v>
      </c>
      <c r="D341">
        <v>552.23099999999999</v>
      </c>
      <c r="E341">
        <v>535.84400000000005</v>
      </c>
      <c r="F341">
        <v>317.68</v>
      </c>
      <c r="G341">
        <v>1.2302599999999999E-3</v>
      </c>
      <c r="H341">
        <v>0.995116</v>
      </c>
      <c r="I341">
        <v>0</v>
      </c>
    </row>
    <row r="342" spans="1:9" x14ac:dyDescent="0.25">
      <c r="A342" t="s">
        <v>96</v>
      </c>
      <c r="B342">
        <v>580.98900000000003</v>
      </c>
      <c r="C342">
        <v>579.71199999999999</v>
      </c>
      <c r="D342">
        <v>551.58000000000004</v>
      </c>
      <c r="E342">
        <v>535.95000000000005</v>
      </c>
      <c r="F342">
        <v>317.07499999999999</v>
      </c>
      <c r="G342">
        <v>1.8479900000000001E-3</v>
      </c>
      <c r="H342">
        <v>0.99510299999999996</v>
      </c>
      <c r="I342">
        <v>0</v>
      </c>
    </row>
    <row r="343" spans="1:9" x14ac:dyDescent="0.25">
      <c r="A343" t="s">
        <v>96</v>
      </c>
      <c r="B343">
        <v>610.31200000000001</v>
      </c>
      <c r="C343">
        <v>608.95100000000002</v>
      </c>
      <c r="D343">
        <v>568.26</v>
      </c>
      <c r="E343">
        <v>550.66300000000001</v>
      </c>
      <c r="F343">
        <v>323.767</v>
      </c>
      <c r="G343">
        <v>1.2507600000000001E-3</v>
      </c>
      <c r="H343">
        <v>0.995116</v>
      </c>
      <c r="I343">
        <v>0</v>
      </c>
    </row>
    <row r="344" spans="1:9" x14ac:dyDescent="0.25">
      <c r="A344" t="s">
        <v>96</v>
      </c>
      <c r="B344">
        <v>624.08600000000001</v>
      </c>
      <c r="C344">
        <v>622.76199999999994</v>
      </c>
      <c r="D344">
        <v>586.88300000000004</v>
      </c>
      <c r="E344">
        <v>571.41800000000001</v>
      </c>
      <c r="F344">
        <v>330.16899999999998</v>
      </c>
      <c r="G344">
        <v>1.27859E-3</v>
      </c>
      <c r="H344">
        <v>0.995116</v>
      </c>
      <c r="I344">
        <v>0</v>
      </c>
    </row>
    <row r="345" spans="1:9" x14ac:dyDescent="0.25">
      <c r="A345" t="s">
        <v>96</v>
      </c>
      <c r="B345">
        <v>587.29100000000005</v>
      </c>
      <c r="C345">
        <v>585.96299999999997</v>
      </c>
      <c r="D345">
        <v>558.36400000000003</v>
      </c>
      <c r="E345">
        <v>542.83100000000002</v>
      </c>
      <c r="F345">
        <v>320.63600000000002</v>
      </c>
      <c r="G345">
        <v>1.7560099999999999E-3</v>
      </c>
      <c r="H345">
        <v>0.995116</v>
      </c>
      <c r="I345">
        <v>0</v>
      </c>
    </row>
    <row r="346" spans="1:9" x14ac:dyDescent="0.25">
      <c r="A346" t="s">
        <v>96</v>
      </c>
      <c r="B346">
        <v>558.53200000000004</v>
      </c>
      <c r="C346">
        <v>557.26</v>
      </c>
      <c r="D346">
        <v>534.33600000000001</v>
      </c>
      <c r="E346">
        <v>519.06799999999998</v>
      </c>
      <c r="F346">
        <v>309.31400000000002</v>
      </c>
      <c r="G346">
        <v>1.24891E-3</v>
      </c>
      <c r="H346">
        <v>0.995116</v>
      </c>
      <c r="I346">
        <v>0</v>
      </c>
    </row>
    <row r="347" spans="1:9" x14ac:dyDescent="0.25">
      <c r="A347" t="s">
        <v>96</v>
      </c>
      <c r="B347">
        <v>574.18100000000004</v>
      </c>
      <c r="C347">
        <v>572.61300000000006</v>
      </c>
      <c r="D347">
        <v>542.23400000000004</v>
      </c>
      <c r="E347">
        <v>526.20100000000002</v>
      </c>
      <c r="F347">
        <v>313.13900000000001</v>
      </c>
      <c r="G347">
        <v>1.23007E-3</v>
      </c>
      <c r="H347">
        <v>0.99511000000000005</v>
      </c>
      <c r="I347">
        <v>0</v>
      </c>
    </row>
    <row r="348" spans="1:9" x14ac:dyDescent="0.25">
      <c r="A348" t="s">
        <v>96</v>
      </c>
      <c r="B348">
        <v>578.07799999999997</v>
      </c>
      <c r="C348">
        <v>576.68399999999997</v>
      </c>
      <c r="D348">
        <v>549.30499999999995</v>
      </c>
      <c r="E348">
        <v>533.803</v>
      </c>
      <c r="F348">
        <v>315.35399999999998</v>
      </c>
      <c r="G348">
        <v>1.3170499999999999E-3</v>
      </c>
      <c r="H348">
        <v>0.99511400000000005</v>
      </c>
      <c r="I348">
        <v>0</v>
      </c>
    </row>
    <row r="349" spans="1:9" x14ac:dyDescent="0.25">
      <c r="A349" t="s">
        <v>96</v>
      </c>
      <c r="B349">
        <v>575.78399999999999</v>
      </c>
      <c r="C349">
        <v>574.49699999999996</v>
      </c>
      <c r="D349">
        <v>544.904</v>
      </c>
      <c r="E349">
        <v>528.27800000000002</v>
      </c>
      <c r="F349">
        <v>314.31299999999999</v>
      </c>
      <c r="G349">
        <v>1.2338399999999999E-3</v>
      </c>
      <c r="H349">
        <v>0.995116</v>
      </c>
      <c r="I349">
        <v>0</v>
      </c>
    </row>
    <row r="350" spans="1:9" x14ac:dyDescent="0.25">
      <c r="A350" t="s">
        <v>96</v>
      </c>
      <c r="B350">
        <v>583.74699999999996</v>
      </c>
      <c r="C350">
        <v>582.03399999999999</v>
      </c>
      <c r="D350">
        <v>550.39800000000002</v>
      </c>
      <c r="E350">
        <v>534.07500000000005</v>
      </c>
      <c r="F350">
        <v>316.04000000000002</v>
      </c>
      <c r="G350">
        <v>1.2314800000000001E-3</v>
      </c>
      <c r="H350">
        <v>0.99511499999999997</v>
      </c>
      <c r="I350">
        <v>0</v>
      </c>
    </row>
    <row r="351" spans="1:9" x14ac:dyDescent="0.25">
      <c r="A351" t="s">
        <v>96</v>
      </c>
      <c r="B351">
        <v>581.84199999999998</v>
      </c>
      <c r="C351">
        <v>580.57799999999997</v>
      </c>
      <c r="D351">
        <v>552.88300000000004</v>
      </c>
      <c r="E351">
        <v>537.30700000000002</v>
      </c>
      <c r="F351">
        <v>318.54300000000001</v>
      </c>
      <c r="G351">
        <v>1.4756299999999999E-3</v>
      </c>
      <c r="H351">
        <v>0.99511499999999997</v>
      </c>
      <c r="I351">
        <v>0</v>
      </c>
    </row>
    <row r="352" spans="1:9" x14ac:dyDescent="0.25">
      <c r="A352" t="s">
        <v>96</v>
      </c>
      <c r="B352">
        <v>584.90300000000002</v>
      </c>
      <c r="C352">
        <v>583.62</v>
      </c>
      <c r="D352">
        <v>556.72900000000004</v>
      </c>
      <c r="E352">
        <v>541.09699999999998</v>
      </c>
      <c r="F352">
        <v>319.20499999999998</v>
      </c>
      <c r="G352">
        <v>1.2445500000000001E-3</v>
      </c>
      <c r="H352">
        <v>0.995116</v>
      </c>
      <c r="I352">
        <v>0</v>
      </c>
    </row>
    <row r="353" spans="1:9" x14ac:dyDescent="0.25">
      <c r="A353" t="s">
        <v>96</v>
      </c>
      <c r="B353">
        <v>577.12</v>
      </c>
      <c r="C353">
        <v>575.84799999999996</v>
      </c>
      <c r="D353">
        <v>549.38</v>
      </c>
      <c r="E353">
        <v>534.09299999999996</v>
      </c>
      <c r="F353">
        <v>316.38099999999997</v>
      </c>
      <c r="G353">
        <v>1.26862E-3</v>
      </c>
      <c r="H353">
        <v>0.99511300000000003</v>
      </c>
      <c r="I353">
        <v>0</v>
      </c>
    </row>
    <row r="354" spans="1:9" x14ac:dyDescent="0.25">
      <c r="A354" t="s">
        <v>96</v>
      </c>
      <c r="B354">
        <v>579.56399999999996</v>
      </c>
      <c r="C354">
        <v>578.279</v>
      </c>
      <c r="D354">
        <v>550.822</v>
      </c>
      <c r="E354">
        <v>535.65300000000002</v>
      </c>
      <c r="F354">
        <v>317.08499999999998</v>
      </c>
      <c r="G354">
        <v>1.2649200000000001E-3</v>
      </c>
      <c r="H354">
        <v>0.995116</v>
      </c>
      <c r="I354">
        <v>0</v>
      </c>
    </row>
    <row r="355" spans="1:9" x14ac:dyDescent="0.25">
      <c r="A355" t="s">
        <v>96</v>
      </c>
      <c r="B355">
        <v>576.79399999999998</v>
      </c>
      <c r="C355">
        <v>575.46299999999997</v>
      </c>
      <c r="D355">
        <v>549.51099999999997</v>
      </c>
      <c r="E355">
        <v>534.43499999999995</v>
      </c>
      <c r="F355">
        <v>316.45800000000003</v>
      </c>
      <c r="G355">
        <v>1.3087800000000001E-3</v>
      </c>
      <c r="H355">
        <v>0.99511499999999997</v>
      </c>
      <c r="I355">
        <v>0</v>
      </c>
    </row>
    <row r="356" spans="1:9" x14ac:dyDescent="0.25">
      <c r="A356" t="s">
        <v>96</v>
      </c>
      <c r="B356">
        <v>577.33299999999997</v>
      </c>
      <c r="C356">
        <v>576.03899999999999</v>
      </c>
      <c r="D356">
        <v>548.70699999999999</v>
      </c>
      <c r="E356">
        <v>533.423</v>
      </c>
      <c r="F356">
        <v>316.12400000000002</v>
      </c>
      <c r="G356">
        <v>1.28842E-3</v>
      </c>
      <c r="H356">
        <v>0.99511499999999997</v>
      </c>
      <c r="I356">
        <v>0</v>
      </c>
    </row>
    <row r="357" spans="1:9" x14ac:dyDescent="0.25">
      <c r="A357" t="s">
        <v>96</v>
      </c>
      <c r="B357">
        <v>563.08399999999995</v>
      </c>
      <c r="C357">
        <v>561.74900000000002</v>
      </c>
      <c r="D357">
        <v>535.51400000000001</v>
      </c>
      <c r="E357">
        <v>519.92399999999998</v>
      </c>
      <c r="F357">
        <v>309.71199999999999</v>
      </c>
      <c r="G357">
        <v>1.30948E-3</v>
      </c>
      <c r="H357">
        <v>0.99511499999999997</v>
      </c>
      <c r="I357">
        <v>0</v>
      </c>
    </row>
    <row r="358" spans="1:9" x14ac:dyDescent="0.25">
      <c r="A358" t="s">
        <v>96</v>
      </c>
      <c r="B358">
        <v>572.64800000000002</v>
      </c>
      <c r="C358">
        <v>571.37300000000005</v>
      </c>
      <c r="D358">
        <v>546.93499999999995</v>
      </c>
      <c r="E358">
        <v>531.35400000000004</v>
      </c>
      <c r="F358">
        <v>314.07900000000001</v>
      </c>
      <c r="G358">
        <v>1.2517800000000001E-3</v>
      </c>
      <c r="H358">
        <v>0.995116</v>
      </c>
      <c r="I358">
        <v>0</v>
      </c>
    </row>
    <row r="359" spans="1:9" x14ac:dyDescent="0.25">
      <c r="A359" t="s">
        <v>96</v>
      </c>
      <c r="B359">
        <v>568.79899999999998</v>
      </c>
      <c r="C359">
        <v>567.48699999999997</v>
      </c>
      <c r="D359">
        <v>541.75699999999995</v>
      </c>
      <c r="E359">
        <v>526.54100000000005</v>
      </c>
      <c r="F359">
        <v>313.42500000000001</v>
      </c>
      <c r="G359">
        <v>1.29565E-3</v>
      </c>
      <c r="H359">
        <v>0.99510900000000002</v>
      </c>
      <c r="I359">
        <v>0</v>
      </c>
    </row>
    <row r="360" spans="1:9" x14ac:dyDescent="0.25">
      <c r="A360" t="s">
        <v>96</v>
      </c>
      <c r="B360">
        <v>565.98900000000003</v>
      </c>
      <c r="C360">
        <v>564.35699999999997</v>
      </c>
      <c r="D360">
        <v>535.97799999999995</v>
      </c>
      <c r="E360">
        <v>519.81500000000005</v>
      </c>
      <c r="F360">
        <v>309.73500000000001</v>
      </c>
      <c r="G360">
        <v>1.2476E-3</v>
      </c>
      <c r="H360">
        <v>0.99511499999999997</v>
      </c>
      <c r="I360">
        <v>0</v>
      </c>
    </row>
    <row r="361" spans="1:9" x14ac:dyDescent="0.25">
      <c r="A361" t="s">
        <v>96</v>
      </c>
      <c r="B361">
        <v>563.91399999999999</v>
      </c>
      <c r="C361">
        <v>562.68600000000004</v>
      </c>
      <c r="D361">
        <v>535.30200000000002</v>
      </c>
      <c r="E361">
        <v>519.58399999999995</v>
      </c>
      <c r="F361">
        <v>309.74599999999998</v>
      </c>
      <c r="G361">
        <v>2.3179799999999999E-3</v>
      </c>
      <c r="H361">
        <v>0.99511499999999997</v>
      </c>
      <c r="I361">
        <v>0</v>
      </c>
    </row>
    <row r="362" spans="1:9" x14ac:dyDescent="0.25">
      <c r="A362" t="s">
        <v>96</v>
      </c>
      <c r="B362">
        <v>577.08600000000001</v>
      </c>
      <c r="C362">
        <v>575.69899999999996</v>
      </c>
      <c r="D362">
        <v>539.63199999999995</v>
      </c>
      <c r="E362">
        <v>523.06600000000003</v>
      </c>
      <c r="F362">
        <v>311.24599999999998</v>
      </c>
      <c r="G362">
        <v>1.3103699999999999E-3</v>
      </c>
      <c r="H362">
        <v>0.995116</v>
      </c>
      <c r="I362">
        <v>0</v>
      </c>
    </row>
    <row r="363" spans="1:9" x14ac:dyDescent="0.25">
      <c r="A363" t="s">
        <v>96</v>
      </c>
      <c r="B363">
        <v>571.93200000000002</v>
      </c>
      <c r="C363">
        <v>570.56299999999999</v>
      </c>
      <c r="D363">
        <v>536.93899999999996</v>
      </c>
      <c r="E363">
        <v>519.69200000000001</v>
      </c>
      <c r="F363">
        <v>309.51</v>
      </c>
      <c r="G363">
        <v>1.6163099999999999E-3</v>
      </c>
      <c r="H363">
        <v>0.99511300000000003</v>
      </c>
      <c r="I363">
        <v>0</v>
      </c>
    </row>
    <row r="364" spans="1:9" x14ac:dyDescent="0.25">
      <c r="A364" t="s">
        <v>96</v>
      </c>
      <c r="B364">
        <v>568.46699999999998</v>
      </c>
      <c r="C364">
        <v>567.14099999999996</v>
      </c>
      <c r="D364">
        <v>535.94799999999998</v>
      </c>
      <c r="E364">
        <v>519.82799999999997</v>
      </c>
      <c r="F364">
        <v>309.50700000000001</v>
      </c>
      <c r="G364">
        <v>1.2863799999999999E-3</v>
      </c>
      <c r="H364">
        <v>0.99511499999999997</v>
      </c>
      <c r="I364">
        <v>0</v>
      </c>
    </row>
    <row r="365" spans="1:9" x14ac:dyDescent="0.25">
      <c r="A365" t="s">
        <v>96</v>
      </c>
      <c r="B365">
        <v>574.625</v>
      </c>
      <c r="C365">
        <v>573.35199999999998</v>
      </c>
      <c r="D365">
        <v>537.173</v>
      </c>
      <c r="E365">
        <v>520.58199999999999</v>
      </c>
      <c r="F365">
        <v>310.32299999999998</v>
      </c>
      <c r="G365">
        <v>1.2356699999999999E-3</v>
      </c>
      <c r="H365">
        <v>0.995116</v>
      </c>
      <c r="I365">
        <v>0</v>
      </c>
    </row>
    <row r="366" spans="1:9" x14ac:dyDescent="0.25">
      <c r="A366" t="s">
        <v>96</v>
      </c>
      <c r="B366">
        <v>574.48900000000003</v>
      </c>
      <c r="C366">
        <v>573.11699999999996</v>
      </c>
      <c r="D366">
        <v>542.71600000000001</v>
      </c>
      <c r="E366">
        <v>526.31299999999999</v>
      </c>
      <c r="F366">
        <v>313.01600000000002</v>
      </c>
      <c r="G366">
        <v>1.2508700000000001E-3</v>
      </c>
      <c r="H366">
        <v>0.99511000000000005</v>
      </c>
      <c r="I366">
        <v>0</v>
      </c>
    </row>
    <row r="367" spans="1:9" x14ac:dyDescent="0.25">
      <c r="A367" t="s">
        <v>96</v>
      </c>
      <c r="B367">
        <v>573.58299999999997</v>
      </c>
      <c r="C367">
        <v>572.05799999999999</v>
      </c>
      <c r="D367">
        <v>543.59400000000005</v>
      </c>
      <c r="E367">
        <v>527.81100000000004</v>
      </c>
      <c r="F367">
        <v>313.35300000000001</v>
      </c>
      <c r="G367">
        <v>1.2423200000000001E-3</v>
      </c>
      <c r="H367">
        <v>0.995116</v>
      </c>
      <c r="I367">
        <v>0</v>
      </c>
    </row>
    <row r="368" spans="1:9" x14ac:dyDescent="0.25">
      <c r="A368" t="s">
        <v>96</v>
      </c>
      <c r="B368">
        <v>567.24199999999996</v>
      </c>
      <c r="C368">
        <v>565.94399999999996</v>
      </c>
      <c r="D368">
        <v>538.28599999999994</v>
      </c>
      <c r="E368">
        <v>521.61699999999996</v>
      </c>
      <c r="F368">
        <v>311.05700000000002</v>
      </c>
      <c r="G368">
        <v>1.23565E-3</v>
      </c>
      <c r="H368">
        <v>0.995116</v>
      </c>
      <c r="I368">
        <v>0</v>
      </c>
    </row>
    <row r="369" spans="1:9" x14ac:dyDescent="0.25">
      <c r="A369" t="s">
        <v>96</v>
      </c>
      <c r="B369">
        <v>569.02099999999996</v>
      </c>
      <c r="C369">
        <v>567.61199999999997</v>
      </c>
      <c r="D369">
        <v>538.95500000000004</v>
      </c>
      <c r="E369">
        <v>522.10400000000004</v>
      </c>
      <c r="F369">
        <v>311.15300000000002</v>
      </c>
      <c r="G369">
        <v>1.2455700000000001E-3</v>
      </c>
      <c r="H369">
        <v>0.995116</v>
      </c>
      <c r="I369">
        <v>0</v>
      </c>
    </row>
    <row r="370" spans="1:9" x14ac:dyDescent="0.25">
      <c r="A370" t="s">
        <v>96</v>
      </c>
      <c r="B370">
        <v>573.85900000000004</v>
      </c>
      <c r="C370">
        <v>572.58799999999997</v>
      </c>
      <c r="D370">
        <v>543.15700000000004</v>
      </c>
      <c r="E370">
        <v>526.69899999999996</v>
      </c>
      <c r="F370">
        <v>313.00299999999999</v>
      </c>
      <c r="G370">
        <v>1.23011E-3</v>
      </c>
      <c r="H370">
        <v>0.995116</v>
      </c>
      <c r="I370">
        <v>0</v>
      </c>
    </row>
    <row r="371" spans="1:9" x14ac:dyDescent="0.25">
      <c r="A371" t="s">
        <v>96</v>
      </c>
      <c r="B371">
        <v>569.25800000000004</v>
      </c>
      <c r="C371">
        <v>567.83600000000001</v>
      </c>
      <c r="D371">
        <v>540.37199999999996</v>
      </c>
      <c r="E371">
        <v>524.053</v>
      </c>
      <c r="F371">
        <v>312.00200000000001</v>
      </c>
      <c r="G371">
        <v>1.23047E-3</v>
      </c>
      <c r="H371">
        <v>0.995116</v>
      </c>
      <c r="I371">
        <v>0</v>
      </c>
    </row>
    <row r="372" spans="1:9" x14ac:dyDescent="0.25">
      <c r="A372" t="s">
        <v>96</v>
      </c>
      <c r="B372">
        <v>567.11300000000006</v>
      </c>
      <c r="C372">
        <v>565.79399999999998</v>
      </c>
      <c r="D372">
        <v>536.25300000000004</v>
      </c>
      <c r="E372">
        <v>519.56899999999996</v>
      </c>
      <c r="F372">
        <v>309.73399999999998</v>
      </c>
      <c r="G372">
        <v>1.2530900000000001E-3</v>
      </c>
      <c r="H372">
        <v>0.995116</v>
      </c>
      <c r="I372">
        <v>0</v>
      </c>
    </row>
    <row r="373" spans="1:9" x14ac:dyDescent="0.25">
      <c r="A373" t="s">
        <v>96</v>
      </c>
      <c r="B373">
        <v>561.40800000000002</v>
      </c>
      <c r="C373">
        <v>559.96299999999997</v>
      </c>
      <c r="D373">
        <v>534.41600000000005</v>
      </c>
      <c r="E373">
        <v>518.83100000000002</v>
      </c>
      <c r="F373">
        <v>309.36700000000002</v>
      </c>
      <c r="G373">
        <v>1.26374E-3</v>
      </c>
      <c r="H373">
        <v>0.995116</v>
      </c>
      <c r="I373">
        <v>0</v>
      </c>
    </row>
    <row r="374" spans="1:9" x14ac:dyDescent="0.25">
      <c r="A374" t="s">
        <v>96</v>
      </c>
      <c r="B374">
        <v>569.34500000000003</v>
      </c>
      <c r="C374">
        <v>567.88499999999999</v>
      </c>
      <c r="D374">
        <v>538.96500000000003</v>
      </c>
      <c r="E374">
        <v>522.90700000000004</v>
      </c>
      <c r="F374">
        <v>311.31</v>
      </c>
      <c r="G374">
        <v>1.2564900000000001E-3</v>
      </c>
      <c r="H374">
        <v>0.995112</v>
      </c>
      <c r="I374">
        <v>0</v>
      </c>
    </row>
    <row r="375" spans="1:9" x14ac:dyDescent="0.25">
      <c r="A375" t="s">
        <v>96</v>
      </c>
      <c r="B375">
        <v>577.19299999999998</v>
      </c>
      <c r="C375">
        <v>575.91600000000005</v>
      </c>
      <c r="D375">
        <v>545.05799999999999</v>
      </c>
      <c r="E375">
        <v>528.71500000000003</v>
      </c>
      <c r="F375">
        <v>313.17700000000002</v>
      </c>
      <c r="G375">
        <v>1.23745E-3</v>
      </c>
      <c r="H375">
        <v>0.995116</v>
      </c>
      <c r="I375">
        <v>0</v>
      </c>
    </row>
    <row r="376" spans="1:9" x14ac:dyDescent="0.25">
      <c r="A376" t="s">
        <v>96</v>
      </c>
      <c r="B376">
        <v>569.904</v>
      </c>
      <c r="C376">
        <v>568.649</v>
      </c>
      <c r="D376">
        <v>542.32100000000003</v>
      </c>
      <c r="E376">
        <v>526.54200000000003</v>
      </c>
      <c r="F376">
        <v>312.04899999999998</v>
      </c>
      <c r="G376">
        <v>1.7739699999999999E-3</v>
      </c>
      <c r="H376">
        <v>0.995112</v>
      </c>
      <c r="I376">
        <v>0</v>
      </c>
    </row>
    <row r="377" spans="1:9" x14ac:dyDescent="0.25">
      <c r="A377" t="s">
        <v>96</v>
      </c>
      <c r="B377">
        <v>604.23599999999999</v>
      </c>
      <c r="C377">
        <v>602.78800000000001</v>
      </c>
      <c r="D377">
        <v>559.76700000000005</v>
      </c>
      <c r="E377">
        <v>542.572</v>
      </c>
      <c r="F377">
        <v>322.14999999999998</v>
      </c>
      <c r="G377">
        <v>1.28797E-3</v>
      </c>
      <c r="H377">
        <v>0.995116</v>
      </c>
      <c r="I377">
        <v>0</v>
      </c>
    </row>
    <row r="378" spans="1:9" x14ac:dyDescent="0.25">
      <c r="A378" t="s">
        <v>96</v>
      </c>
      <c r="B378">
        <v>580.34400000000005</v>
      </c>
      <c r="C378">
        <v>578.87</v>
      </c>
      <c r="D378">
        <v>545.197</v>
      </c>
      <c r="E378">
        <v>529.375</v>
      </c>
      <c r="F378">
        <v>314.30799999999999</v>
      </c>
      <c r="G378">
        <v>1.23142E-3</v>
      </c>
      <c r="H378">
        <v>0.995116</v>
      </c>
      <c r="I378">
        <v>0</v>
      </c>
    </row>
    <row r="379" spans="1:9" x14ac:dyDescent="0.25">
      <c r="A379" t="s">
        <v>96</v>
      </c>
      <c r="B379">
        <v>574.07000000000005</v>
      </c>
      <c r="C379">
        <v>572.71799999999996</v>
      </c>
      <c r="D379">
        <v>544.44100000000003</v>
      </c>
      <c r="E379">
        <v>529.048</v>
      </c>
      <c r="F379">
        <v>314.20600000000002</v>
      </c>
      <c r="G379">
        <v>1.2932600000000001E-3</v>
      </c>
      <c r="H379">
        <v>0.99511499999999997</v>
      </c>
      <c r="I379">
        <v>0</v>
      </c>
    </row>
    <row r="380" spans="1:9" x14ac:dyDescent="0.25">
      <c r="A380" t="s">
        <v>96</v>
      </c>
      <c r="B380">
        <v>689.48199999999997</v>
      </c>
      <c r="C380">
        <v>688.21799999999996</v>
      </c>
      <c r="D380">
        <v>574.79899999999998</v>
      </c>
      <c r="E380">
        <v>558.32500000000005</v>
      </c>
      <c r="F380">
        <v>332.39100000000002</v>
      </c>
      <c r="G380">
        <v>1.2300499999999999E-3</v>
      </c>
      <c r="H380">
        <v>0.995116</v>
      </c>
      <c r="I380">
        <v>0</v>
      </c>
    </row>
    <row r="381" spans="1:9" x14ac:dyDescent="0.25">
      <c r="A381" t="s">
        <v>96</v>
      </c>
      <c r="B381">
        <v>580.58500000000004</v>
      </c>
      <c r="C381">
        <v>578.31200000000001</v>
      </c>
      <c r="D381">
        <v>540.82600000000002</v>
      </c>
      <c r="E381">
        <v>524.34400000000005</v>
      </c>
      <c r="F381">
        <v>311.846</v>
      </c>
      <c r="G381">
        <v>1.24701E-3</v>
      </c>
      <c r="H381">
        <v>0.995116</v>
      </c>
      <c r="I381">
        <v>0</v>
      </c>
    </row>
    <row r="382" spans="1:9" x14ac:dyDescent="0.25">
      <c r="A382" t="s">
        <v>96</v>
      </c>
      <c r="B382">
        <v>568.08299999999997</v>
      </c>
      <c r="C382">
        <v>566.81299999999999</v>
      </c>
      <c r="D382">
        <v>535.05799999999999</v>
      </c>
      <c r="E382">
        <v>519.31500000000005</v>
      </c>
      <c r="F382">
        <v>309.476</v>
      </c>
      <c r="G382">
        <v>1.28892E-3</v>
      </c>
      <c r="H382">
        <v>0.995116</v>
      </c>
      <c r="I382">
        <v>0</v>
      </c>
    </row>
    <row r="383" spans="1:9" x14ac:dyDescent="0.25">
      <c r="A383" t="s">
        <v>96</v>
      </c>
      <c r="B383">
        <v>566.55399999999997</v>
      </c>
      <c r="C383">
        <v>565.21500000000003</v>
      </c>
      <c r="D383">
        <v>535.04700000000003</v>
      </c>
      <c r="E383">
        <v>519.35400000000004</v>
      </c>
      <c r="F383">
        <v>309.73200000000003</v>
      </c>
      <c r="G383">
        <v>1.24949E-3</v>
      </c>
      <c r="H383">
        <v>0.995116</v>
      </c>
      <c r="I383">
        <v>0</v>
      </c>
    </row>
    <row r="384" spans="1:9" x14ac:dyDescent="0.25">
      <c r="A384" t="s">
        <v>96</v>
      </c>
      <c r="B384">
        <v>565.02200000000005</v>
      </c>
      <c r="C384">
        <v>563.65599999999995</v>
      </c>
      <c r="D384">
        <v>534.71400000000006</v>
      </c>
      <c r="E384">
        <v>519.077</v>
      </c>
      <c r="F384">
        <v>309.47899999999998</v>
      </c>
      <c r="G384">
        <v>1.32759E-3</v>
      </c>
      <c r="H384">
        <v>0.995116</v>
      </c>
      <c r="I384">
        <v>0</v>
      </c>
    </row>
    <row r="385" spans="1:25" x14ac:dyDescent="0.25">
      <c r="A385" t="s">
        <v>96</v>
      </c>
      <c r="B385">
        <v>563.11199999999997</v>
      </c>
      <c r="C385">
        <v>561.87199999999996</v>
      </c>
      <c r="D385">
        <v>534.94200000000001</v>
      </c>
      <c r="E385">
        <v>519.31399999999996</v>
      </c>
      <c r="F385">
        <v>309.72300000000001</v>
      </c>
      <c r="G385">
        <v>1.23306E-3</v>
      </c>
      <c r="H385">
        <v>0.995116</v>
      </c>
      <c r="I385">
        <v>0</v>
      </c>
    </row>
    <row r="386" spans="1:25" x14ac:dyDescent="0.25">
      <c r="A386" t="s">
        <v>96</v>
      </c>
      <c r="B386">
        <v>567.62099999999998</v>
      </c>
      <c r="C386">
        <v>566.26599999999996</v>
      </c>
      <c r="D386">
        <v>535.06600000000003</v>
      </c>
      <c r="E386">
        <v>519.21100000000001</v>
      </c>
      <c r="F386">
        <v>309.303</v>
      </c>
      <c r="G386">
        <v>1.2499399999999999E-3</v>
      </c>
      <c r="H386">
        <v>0.99511499999999997</v>
      </c>
      <c r="I386">
        <v>0</v>
      </c>
    </row>
    <row r="387" spans="1:25" x14ac:dyDescent="0.25">
      <c r="A387" t="s">
        <v>96</v>
      </c>
      <c r="B387">
        <v>568.077</v>
      </c>
      <c r="C387">
        <v>566.87199999999996</v>
      </c>
      <c r="D387">
        <v>534.90200000000004</v>
      </c>
      <c r="E387">
        <v>519.15300000000002</v>
      </c>
      <c r="F387">
        <v>309.28800000000001</v>
      </c>
      <c r="G387">
        <v>1.23134E-3</v>
      </c>
      <c r="H387">
        <v>0.995116</v>
      </c>
      <c r="I387">
        <v>0</v>
      </c>
    </row>
    <row r="388" spans="1:25" x14ac:dyDescent="0.25">
      <c r="A388" t="s">
        <v>96</v>
      </c>
      <c r="B388">
        <v>566.88599999999997</v>
      </c>
      <c r="C388">
        <v>565.60199999999998</v>
      </c>
      <c r="D388">
        <v>535.38</v>
      </c>
      <c r="E388">
        <v>519.36099999999999</v>
      </c>
      <c r="F388">
        <v>309.58699999999999</v>
      </c>
      <c r="G388">
        <v>1.2302299999999999E-3</v>
      </c>
      <c r="H388">
        <v>0.995116</v>
      </c>
      <c r="I388">
        <v>0</v>
      </c>
    </row>
    <row r="389" spans="1:25" x14ac:dyDescent="0.25">
      <c r="A389" t="s">
        <v>96</v>
      </c>
      <c r="B389">
        <v>570.48</v>
      </c>
      <c r="C389">
        <v>569.21900000000005</v>
      </c>
      <c r="D389">
        <v>535.19100000000003</v>
      </c>
      <c r="E389">
        <v>519.18100000000004</v>
      </c>
      <c r="F389">
        <v>309.43099999999998</v>
      </c>
      <c r="G389">
        <v>1.2334500000000001E-3</v>
      </c>
      <c r="H389">
        <v>0.995116</v>
      </c>
      <c r="I389">
        <v>0</v>
      </c>
    </row>
    <row r="390" spans="1:25" x14ac:dyDescent="0.25">
      <c r="A390" t="s">
        <v>96</v>
      </c>
      <c r="B390">
        <v>568.48500000000001</v>
      </c>
      <c r="C390">
        <v>566.95799999999997</v>
      </c>
      <c r="D390">
        <v>536.64</v>
      </c>
      <c r="E390">
        <v>520.28099999999995</v>
      </c>
      <c r="F390">
        <v>310.37400000000002</v>
      </c>
      <c r="G390">
        <v>1.2370300000000001E-3</v>
      </c>
      <c r="H390">
        <v>0.995112</v>
      </c>
      <c r="I390">
        <v>0</v>
      </c>
    </row>
    <row r="391" spans="1:25" x14ac:dyDescent="0.25">
      <c r="A391" t="s">
        <v>96</v>
      </c>
      <c r="B391">
        <v>570.60699999999997</v>
      </c>
      <c r="C391">
        <v>569.31899999999996</v>
      </c>
      <c r="D391">
        <v>536.52300000000002</v>
      </c>
      <c r="E391">
        <v>520.19799999999998</v>
      </c>
      <c r="F391">
        <v>310.31900000000002</v>
      </c>
      <c r="G391">
        <v>1.2594800000000001E-3</v>
      </c>
      <c r="H391">
        <v>0.99511499999999997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96</v>
      </c>
      <c r="B392">
        <v>573.44799999999998</v>
      </c>
      <c r="C392">
        <v>572.15800000000002</v>
      </c>
      <c r="D392">
        <v>535.60500000000002</v>
      </c>
      <c r="E392">
        <v>519.279</v>
      </c>
      <c r="F392">
        <v>309.58999999999997</v>
      </c>
      <c r="G392">
        <v>1.3586399999999999E-3</v>
      </c>
      <c r="H392">
        <v>0.995116</v>
      </c>
      <c r="I392">
        <v>0</v>
      </c>
      <c r="R392">
        <f>AVERAGE(B343:B392)</f>
        <v>576.91236000000004</v>
      </c>
      <c r="S392">
        <f>AVERAGE(C343:C392)</f>
        <v>575.54431999999997</v>
      </c>
      <c r="U392">
        <f>_xlfn.VAR.P(B343:B392)</f>
        <v>393.7021312704</v>
      </c>
      <c r="V392">
        <f>_xlfn.VAR.P(C343:C392)</f>
        <v>393.76628825759997</v>
      </c>
      <c r="X392">
        <f>1.96*SQRT(U392)/50</f>
        <v>0.77780360181433172</v>
      </c>
      <c r="Y392">
        <f>1.96*SQRT(V392)/50</f>
        <v>0.77786697396673066</v>
      </c>
    </row>
    <row r="393" spans="1:25" x14ac:dyDescent="0.25">
      <c r="A393" t="s">
        <v>96</v>
      </c>
      <c r="B393">
        <v>28904.551800000001</v>
      </c>
      <c r="C393" t="s">
        <v>36</v>
      </c>
    </row>
    <row r="394" spans="1:25" x14ac:dyDescent="0.25">
      <c r="A394" t="s">
        <v>110</v>
      </c>
      <c r="B394">
        <v>472.59699999999998</v>
      </c>
      <c r="C394">
        <v>467.15300000000002</v>
      </c>
      <c r="D394">
        <v>433.96100000000001</v>
      </c>
      <c r="E394">
        <v>432.06099999999998</v>
      </c>
      <c r="F394">
        <v>99.710800000000006</v>
      </c>
      <c r="G394">
        <v>1.2350499999999999E-3</v>
      </c>
      <c r="H394">
        <v>0.995116</v>
      </c>
      <c r="I394">
        <v>0</v>
      </c>
    </row>
    <row r="395" spans="1:25" x14ac:dyDescent="0.25">
      <c r="A395" t="s">
        <v>110</v>
      </c>
      <c r="B395">
        <v>478.94299999999998</v>
      </c>
      <c r="C395">
        <v>472.79700000000003</v>
      </c>
      <c r="D395">
        <v>438.738</v>
      </c>
      <c r="E395">
        <v>435.072</v>
      </c>
      <c r="F395">
        <v>100.68300000000001</v>
      </c>
      <c r="G395">
        <v>1.23101E-3</v>
      </c>
      <c r="H395">
        <v>0.995116</v>
      </c>
      <c r="I395">
        <v>0</v>
      </c>
    </row>
    <row r="396" spans="1:25" x14ac:dyDescent="0.25">
      <c r="A396" t="s">
        <v>110</v>
      </c>
      <c r="B396">
        <v>485.98</v>
      </c>
      <c r="C396">
        <v>479.97699999999998</v>
      </c>
      <c r="D396">
        <v>442.64699999999999</v>
      </c>
      <c r="E396">
        <v>439.101</v>
      </c>
      <c r="F396">
        <v>101.754</v>
      </c>
      <c r="G396">
        <v>1.25168E-3</v>
      </c>
      <c r="H396">
        <v>0.995116</v>
      </c>
      <c r="I396">
        <v>0</v>
      </c>
    </row>
    <row r="397" spans="1:25" x14ac:dyDescent="0.25">
      <c r="A397" t="s">
        <v>110</v>
      </c>
      <c r="B397">
        <v>478.59699999999998</v>
      </c>
      <c r="C397">
        <v>472.87400000000002</v>
      </c>
      <c r="D397">
        <v>438.89800000000002</v>
      </c>
      <c r="E397">
        <v>435.37599999999998</v>
      </c>
      <c r="F397">
        <v>100.574</v>
      </c>
      <c r="G397">
        <v>1.5209500000000001E-3</v>
      </c>
      <c r="H397">
        <v>0.99511300000000003</v>
      </c>
      <c r="I397">
        <v>0</v>
      </c>
    </row>
    <row r="398" spans="1:25" x14ac:dyDescent="0.25">
      <c r="A398" t="s">
        <v>110</v>
      </c>
      <c r="B398">
        <v>476.93200000000002</v>
      </c>
      <c r="C398">
        <v>470.98</v>
      </c>
      <c r="D398">
        <v>437.18</v>
      </c>
      <c r="E398">
        <v>434.334</v>
      </c>
      <c r="F398">
        <v>100.30200000000001</v>
      </c>
      <c r="G398">
        <v>1.2377E-3</v>
      </c>
      <c r="H398">
        <v>0.995116</v>
      </c>
      <c r="I398">
        <v>0</v>
      </c>
    </row>
    <row r="399" spans="1:25" x14ac:dyDescent="0.25">
      <c r="A399" t="s">
        <v>110</v>
      </c>
      <c r="B399">
        <v>467.524</v>
      </c>
      <c r="C399">
        <v>461.57600000000002</v>
      </c>
      <c r="D399">
        <v>429.62200000000001</v>
      </c>
      <c r="E399">
        <v>428.92599999999999</v>
      </c>
      <c r="F399">
        <v>99.046899999999994</v>
      </c>
      <c r="G399">
        <v>1.32033E-3</v>
      </c>
      <c r="H399">
        <v>0.995116</v>
      </c>
      <c r="I399">
        <v>0</v>
      </c>
    </row>
    <row r="400" spans="1:25" x14ac:dyDescent="0.25">
      <c r="A400" t="s">
        <v>110</v>
      </c>
      <c r="B400">
        <v>477.964</v>
      </c>
      <c r="C400">
        <v>472.209</v>
      </c>
      <c r="D400">
        <v>437.88600000000002</v>
      </c>
      <c r="E400">
        <v>434.93299999999999</v>
      </c>
      <c r="F400">
        <v>100.58199999999999</v>
      </c>
      <c r="G400">
        <v>1.2404200000000001E-3</v>
      </c>
      <c r="H400">
        <v>0.99511499999999997</v>
      </c>
      <c r="I400">
        <v>0</v>
      </c>
    </row>
    <row r="401" spans="1:9" x14ac:dyDescent="0.25">
      <c r="A401" t="s">
        <v>110</v>
      </c>
      <c r="B401">
        <v>464.35500000000002</v>
      </c>
      <c r="C401">
        <v>458.08499999999998</v>
      </c>
      <c r="D401">
        <v>429.72699999999998</v>
      </c>
      <c r="E401">
        <v>426.77499999999998</v>
      </c>
      <c r="F401">
        <v>98.952699999999993</v>
      </c>
      <c r="G401">
        <v>1.2342E-3</v>
      </c>
      <c r="H401">
        <v>0.995116</v>
      </c>
      <c r="I401">
        <v>0</v>
      </c>
    </row>
    <row r="402" spans="1:9" x14ac:dyDescent="0.25">
      <c r="A402" t="s">
        <v>110</v>
      </c>
      <c r="B402">
        <v>500.50200000000001</v>
      </c>
      <c r="C402">
        <v>494.096</v>
      </c>
      <c r="D402">
        <v>451.29899999999998</v>
      </c>
      <c r="E402">
        <v>446.18400000000003</v>
      </c>
      <c r="F402">
        <v>102.614</v>
      </c>
      <c r="G402">
        <v>1.5273800000000001E-3</v>
      </c>
      <c r="H402">
        <v>0.995116</v>
      </c>
      <c r="I402">
        <v>0</v>
      </c>
    </row>
    <row r="403" spans="1:9" x14ac:dyDescent="0.25">
      <c r="A403" t="s">
        <v>110</v>
      </c>
      <c r="B403">
        <v>472.67399999999998</v>
      </c>
      <c r="C403">
        <v>463.92899999999997</v>
      </c>
      <c r="D403">
        <v>431.74799999999999</v>
      </c>
      <c r="E403">
        <v>430.30799999999999</v>
      </c>
      <c r="F403">
        <v>99.474800000000002</v>
      </c>
      <c r="G403">
        <v>1.27097E-3</v>
      </c>
      <c r="H403">
        <v>0.99511499999999997</v>
      </c>
      <c r="I403">
        <v>0</v>
      </c>
    </row>
    <row r="404" spans="1:9" x14ac:dyDescent="0.25">
      <c r="A404" t="s">
        <v>110</v>
      </c>
      <c r="B404">
        <v>464.63</v>
      </c>
      <c r="C404">
        <v>458.70100000000002</v>
      </c>
      <c r="D404">
        <v>430.16300000000001</v>
      </c>
      <c r="E404">
        <v>427.911</v>
      </c>
      <c r="F404">
        <v>99.360600000000005</v>
      </c>
      <c r="G404">
        <v>1.2353500000000001E-3</v>
      </c>
      <c r="H404">
        <v>0.99511000000000005</v>
      </c>
      <c r="I404">
        <v>0</v>
      </c>
    </row>
    <row r="405" spans="1:9" x14ac:dyDescent="0.25">
      <c r="A405" t="s">
        <v>110</v>
      </c>
      <c r="B405">
        <v>464.09199999999998</v>
      </c>
      <c r="C405">
        <v>458.15100000000001</v>
      </c>
      <c r="D405">
        <v>429.779</v>
      </c>
      <c r="E405">
        <v>427.79199999999997</v>
      </c>
      <c r="F405">
        <v>99.852699999999999</v>
      </c>
      <c r="G405">
        <v>1.2457E-3</v>
      </c>
      <c r="H405">
        <v>0.99511499999999997</v>
      </c>
      <c r="I405">
        <v>0</v>
      </c>
    </row>
    <row r="406" spans="1:9" x14ac:dyDescent="0.25">
      <c r="A406" t="s">
        <v>110</v>
      </c>
      <c r="B406">
        <v>459.9</v>
      </c>
      <c r="C406">
        <v>454.05099999999999</v>
      </c>
      <c r="D406">
        <v>426.38200000000001</v>
      </c>
      <c r="E406">
        <v>425.22899999999998</v>
      </c>
      <c r="F406">
        <v>99.258899999999997</v>
      </c>
      <c r="G406">
        <v>1.2353500000000001E-3</v>
      </c>
      <c r="H406">
        <v>0.995116</v>
      </c>
      <c r="I406">
        <v>0</v>
      </c>
    </row>
    <row r="407" spans="1:9" x14ac:dyDescent="0.25">
      <c r="A407" t="s">
        <v>110</v>
      </c>
      <c r="B407">
        <v>459.589</v>
      </c>
      <c r="C407">
        <v>453.517</v>
      </c>
      <c r="D407">
        <v>427.125</v>
      </c>
      <c r="E407">
        <v>425.435</v>
      </c>
      <c r="F407">
        <v>99.324799999999996</v>
      </c>
      <c r="G407">
        <v>1.2692599999999999E-3</v>
      </c>
      <c r="H407">
        <v>0.995116</v>
      </c>
      <c r="I407">
        <v>0</v>
      </c>
    </row>
    <row r="408" spans="1:9" x14ac:dyDescent="0.25">
      <c r="A408" t="s">
        <v>110</v>
      </c>
      <c r="B408">
        <v>459.95600000000002</v>
      </c>
      <c r="C408">
        <v>453.89299999999997</v>
      </c>
      <c r="D408">
        <v>427.25099999999998</v>
      </c>
      <c r="E408">
        <v>425.41800000000001</v>
      </c>
      <c r="F408">
        <v>99.376599999999996</v>
      </c>
      <c r="G408">
        <v>1.27188E-3</v>
      </c>
      <c r="H408">
        <v>0.995116</v>
      </c>
      <c r="I408">
        <v>0</v>
      </c>
    </row>
    <row r="409" spans="1:9" x14ac:dyDescent="0.25">
      <c r="A409" t="s">
        <v>110</v>
      </c>
      <c r="B409">
        <v>466.83</v>
      </c>
      <c r="C409">
        <v>461.113</v>
      </c>
      <c r="D409">
        <v>431.56700000000001</v>
      </c>
      <c r="E409">
        <v>429.11399999999998</v>
      </c>
      <c r="F409">
        <v>99.524699999999996</v>
      </c>
      <c r="G409">
        <v>1.2496E-3</v>
      </c>
      <c r="H409">
        <v>0.995116</v>
      </c>
      <c r="I409">
        <v>0</v>
      </c>
    </row>
    <row r="410" spans="1:9" x14ac:dyDescent="0.25">
      <c r="A410" t="s">
        <v>110</v>
      </c>
      <c r="B410">
        <v>475.30900000000003</v>
      </c>
      <c r="C410">
        <v>469.30099999999999</v>
      </c>
      <c r="D410">
        <v>435.28800000000001</v>
      </c>
      <c r="E410">
        <v>433.12099999999998</v>
      </c>
      <c r="F410">
        <v>99.78</v>
      </c>
      <c r="G410">
        <v>1.23442E-3</v>
      </c>
      <c r="H410">
        <v>0.995116</v>
      </c>
      <c r="I410">
        <v>0</v>
      </c>
    </row>
    <row r="411" spans="1:9" x14ac:dyDescent="0.25">
      <c r="A411" t="s">
        <v>110</v>
      </c>
      <c r="B411">
        <v>467.89299999999997</v>
      </c>
      <c r="C411">
        <v>461.96100000000001</v>
      </c>
      <c r="D411">
        <v>433.02499999999998</v>
      </c>
      <c r="E411">
        <v>430.363</v>
      </c>
      <c r="F411">
        <v>100.919</v>
      </c>
      <c r="G411">
        <v>1.2300499999999999E-3</v>
      </c>
      <c r="H411">
        <v>0.995116</v>
      </c>
      <c r="I411">
        <v>0</v>
      </c>
    </row>
    <row r="412" spans="1:9" x14ac:dyDescent="0.25">
      <c r="A412" t="s">
        <v>110</v>
      </c>
      <c r="B412">
        <v>462.94200000000001</v>
      </c>
      <c r="C412">
        <v>456.99599999999998</v>
      </c>
      <c r="D412">
        <v>427.55700000000002</v>
      </c>
      <c r="E412">
        <v>426.34399999999999</v>
      </c>
      <c r="F412">
        <v>98.547899999999998</v>
      </c>
      <c r="G412">
        <v>1.2483800000000001E-3</v>
      </c>
      <c r="H412">
        <v>0.995116</v>
      </c>
      <c r="I412">
        <v>0</v>
      </c>
    </row>
    <row r="413" spans="1:9" x14ac:dyDescent="0.25">
      <c r="A413" t="s">
        <v>110</v>
      </c>
      <c r="B413">
        <v>456.99700000000001</v>
      </c>
      <c r="C413">
        <v>451.24400000000003</v>
      </c>
      <c r="D413">
        <v>424.58100000000002</v>
      </c>
      <c r="E413">
        <v>423.29399999999998</v>
      </c>
      <c r="F413">
        <v>97.846699999999998</v>
      </c>
      <c r="G413">
        <v>1.27133E-3</v>
      </c>
      <c r="H413">
        <v>0.995116</v>
      </c>
      <c r="I413">
        <v>0</v>
      </c>
    </row>
    <row r="414" spans="1:9" x14ac:dyDescent="0.25">
      <c r="A414" t="s">
        <v>110</v>
      </c>
      <c r="B414">
        <v>457.75400000000002</v>
      </c>
      <c r="C414">
        <v>451.79500000000002</v>
      </c>
      <c r="D414">
        <v>423.37400000000002</v>
      </c>
      <c r="E414">
        <v>424.048</v>
      </c>
      <c r="F414">
        <v>98.147300000000001</v>
      </c>
      <c r="G414">
        <v>1.2362300000000001E-3</v>
      </c>
      <c r="H414">
        <v>0.99511300000000003</v>
      </c>
      <c r="I414">
        <v>0</v>
      </c>
    </row>
    <row r="415" spans="1:9" x14ac:dyDescent="0.25">
      <c r="A415" t="s">
        <v>110</v>
      </c>
      <c r="B415">
        <v>461.71800000000002</v>
      </c>
      <c r="C415">
        <v>455.71499999999997</v>
      </c>
      <c r="D415">
        <v>425.40199999999999</v>
      </c>
      <c r="E415">
        <v>425.49799999999999</v>
      </c>
      <c r="F415">
        <v>97.850200000000001</v>
      </c>
      <c r="G415">
        <v>1.36162E-3</v>
      </c>
      <c r="H415">
        <v>0.99511499999999997</v>
      </c>
      <c r="I415">
        <v>0</v>
      </c>
    </row>
    <row r="416" spans="1:9" x14ac:dyDescent="0.25">
      <c r="A416" t="s">
        <v>110</v>
      </c>
      <c r="B416">
        <v>450.06299999999999</v>
      </c>
      <c r="C416">
        <v>443.98099999999999</v>
      </c>
      <c r="D416">
        <v>419.13400000000001</v>
      </c>
      <c r="E416">
        <v>419.959</v>
      </c>
      <c r="F416">
        <v>97.762500000000003</v>
      </c>
      <c r="G416">
        <v>1.5206799999999999E-3</v>
      </c>
      <c r="H416">
        <v>0.995116</v>
      </c>
      <c r="I416">
        <v>0</v>
      </c>
    </row>
    <row r="417" spans="1:9" x14ac:dyDescent="0.25">
      <c r="A417" t="s">
        <v>110</v>
      </c>
      <c r="B417">
        <v>463.25</v>
      </c>
      <c r="C417">
        <v>456.90300000000002</v>
      </c>
      <c r="D417">
        <v>428.78899999999999</v>
      </c>
      <c r="E417">
        <v>427.709</v>
      </c>
      <c r="F417">
        <v>100.703</v>
      </c>
      <c r="G417">
        <v>1.2300600000000001E-3</v>
      </c>
      <c r="H417">
        <v>0.99511400000000005</v>
      </c>
      <c r="I417">
        <v>0</v>
      </c>
    </row>
    <row r="418" spans="1:9" x14ac:dyDescent="0.25">
      <c r="A418" t="s">
        <v>110</v>
      </c>
      <c r="B418">
        <v>448.36399999999998</v>
      </c>
      <c r="C418">
        <v>442.19600000000003</v>
      </c>
      <c r="D418">
        <v>417.54899999999998</v>
      </c>
      <c r="E418">
        <v>419.27199999999999</v>
      </c>
      <c r="F418">
        <v>97.3917</v>
      </c>
      <c r="G418">
        <v>1.2405000000000001E-3</v>
      </c>
      <c r="H418">
        <v>0.99511499999999997</v>
      </c>
      <c r="I418">
        <v>0</v>
      </c>
    </row>
    <row r="419" spans="1:9" x14ac:dyDescent="0.25">
      <c r="A419" t="s">
        <v>110</v>
      </c>
      <c r="B419">
        <v>465.26799999999997</v>
      </c>
      <c r="C419">
        <v>459.33300000000003</v>
      </c>
      <c r="D419">
        <v>428.096</v>
      </c>
      <c r="E419">
        <v>427.11900000000003</v>
      </c>
      <c r="F419">
        <v>98.3048</v>
      </c>
      <c r="G419">
        <v>1.2318299999999999E-3</v>
      </c>
      <c r="H419">
        <v>0.99511499999999997</v>
      </c>
      <c r="I419">
        <v>0</v>
      </c>
    </row>
    <row r="420" spans="1:9" x14ac:dyDescent="0.25">
      <c r="A420" t="s">
        <v>110</v>
      </c>
      <c r="B420">
        <v>449.59800000000001</v>
      </c>
      <c r="C420">
        <v>443.78100000000001</v>
      </c>
      <c r="D420">
        <v>419.137</v>
      </c>
      <c r="E420">
        <v>420.91</v>
      </c>
      <c r="F420">
        <v>99.004499999999993</v>
      </c>
      <c r="G420">
        <v>1.25501E-3</v>
      </c>
      <c r="H420">
        <v>0.99511499999999997</v>
      </c>
      <c r="I420">
        <v>0</v>
      </c>
    </row>
    <row r="421" spans="1:9" x14ac:dyDescent="0.25">
      <c r="A421" t="s">
        <v>110</v>
      </c>
      <c r="B421">
        <v>477.661</v>
      </c>
      <c r="C421">
        <v>467.97300000000001</v>
      </c>
      <c r="D421">
        <v>439.07799999999997</v>
      </c>
      <c r="E421">
        <v>437.87599999999998</v>
      </c>
      <c r="F421">
        <v>98.481700000000004</v>
      </c>
      <c r="G421">
        <v>1.23521E-3</v>
      </c>
      <c r="H421">
        <v>0.995116</v>
      </c>
      <c r="I421">
        <v>0</v>
      </c>
    </row>
    <row r="422" spans="1:9" x14ac:dyDescent="0.25">
      <c r="A422" t="s">
        <v>110</v>
      </c>
      <c r="B422">
        <v>482.95600000000002</v>
      </c>
      <c r="C422">
        <v>476.55399999999997</v>
      </c>
      <c r="D422">
        <v>440.589</v>
      </c>
      <c r="E422">
        <v>436.90699999999998</v>
      </c>
      <c r="F422">
        <v>100.404</v>
      </c>
      <c r="G422">
        <v>1.2810199999999999E-3</v>
      </c>
      <c r="H422">
        <v>0.995116</v>
      </c>
      <c r="I422">
        <v>0</v>
      </c>
    </row>
    <row r="423" spans="1:9" x14ac:dyDescent="0.25">
      <c r="A423" t="s">
        <v>110</v>
      </c>
      <c r="B423">
        <v>462.69499999999999</v>
      </c>
      <c r="C423">
        <v>456.589</v>
      </c>
      <c r="D423">
        <v>427.27699999999999</v>
      </c>
      <c r="E423">
        <v>426.99900000000002</v>
      </c>
      <c r="F423">
        <v>99.545000000000002</v>
      </c>
      <c r="G423">
        <v>1.24766E-3</v>
      </c>
      <c r="H423">
        <v>0.995116</v>
      </c>
      <c r="I423">
        <v>0</v>
      </c>
    </row>
    <row r="424" spans="1:9" x14ac:dyDescent="0.25">
      <c r="A424" t="s">
        <v>110</v>
      </c>
      <c r="B424">
        <v>454.13600000000002</v>
      </c>
      <c r="C424">
        <v>448.43099999999998</v>
      </c>
      <c r="D424">
        <v>422.95800000000003</v>
      </c>
      <c r="E424">
        <v>422.61</v>
      </c>
      <c r="F424">
        <v>98.547399999999996</v>
      </c>
      <c r="G424">
        <v>1.2301600000000001E-3</v>
      </c>
      <c r="H424">
        <v>0.995116</v>
      </c>
      <c r="I424">
        <v>0</v>
      </c>
    </row>
    <row r="425" spans="1:9" x14ac:dyDescent="0.25">
      <c r="A425" t="s">
        <v>110</v>
      </c>
      <c r="B425">
        <v>455.91</v>
      </c>
      <c r="C425">
        <v>449.82799999999997</v>
      </c>
      <c r="D425">
        <v>422.22699999999998</v>
      </c>
      <c r="E425">
        <v>423.303</v>
      </c>
      <c r="F425">
        <v>98.572100000000006</v>
      </c>
      <c r="G425">
        <v>1.2370700000000001E-3</v>
      </c>
      <c r="H425">
        <v>0.995116</v>
      </c>
      <c r="I425">
        <v>0</v>
      </c>
    </row>
    <row r="426" spans="1:9" x14ac:dyDescent="0.25">
      <c r="A426" t="s">
        <v>110</v>
      </c>
      <c r="B426">
        <v>467.28500000000003</v>
      </c>
      <c r="C426">
        <v>461.42500000000001</v>
      </c>
      <c r="D426">
        <v>430.56799999999998</v>
      </c>
      <c r="E426">
        <v>428.75900000000001</v>
      </c>
      <c r="F426">
        <v>99.044300000000007</v>
      </c>
      <c r="G426">
        <v>1.2445100000000001E-3</v>
      </c>
      <c r="H426">
        <v>0.995116</v>
      </c>
      <c r="I426">
        <v>0</v>
      </c>
    </row>
    <row r="427" spans="1:9" x14ac:dyDescent="0.25">
      <c r="A427" t="s">
        <v>110</v>
      </c>
      <c r="B427">
        <v>452.19200000000001</v>
      </c>
      <c r="C427">
        <v>446.26100000000002</v>
      </c>
      <c r="D427">
        <v>420.666</v>
      </c>
      <c r="E427">
        <v>421.54599999999999</v>
      </c>
      <c r="F427">
        <v>98.285899999999998</v>
      </c>
      <c r="G427">
        <v>1.2326699999999999E-3</v>
      </c>
      <c r="H427">
        <v>0.995116</v>
      </c>
      <c r="I427">
        <v>0</v>
      </c>
    </row>
    <row r="428" spans="1:9" x14ac:dyDescent="0.25">
      <c r="A428" t="s">
        <v>110</v>
      </c>
      <c r="B428">
        <v>457.25400000000002</v>
      </c>
      <c r="C428">
        <v>451.21499999999997</v>
      </c>
      <c r="D428">
        <v>423.46600000000001</v>
      </c>
      <c r="E428">
        <v>424.31400000000002</v>
      </c>
      <c r="F428">
        <v>98.029300000000006</v>
      </c>
      <c r="G428">
        <v>1.3363800000000001E-3</v>
      </c>
      <c r="H428">
        <v>0.995116</v>
      </c>
      <c r="I428">
        <v>0</v>
      </c>
    </row>
    <row r="429" spans="1:9" x14ac:dyDescent="0.25">
      <c r="A429" t="s">
        <v>110</v>
      </c>
      <c r="B429">
        <v>460.54399999999998</v>
      </c>
      <c r="C429">
        <v>454.56599999999997</v>
      </c>
      <c r="D429">
        <v>426.065</v>
      </c>
      <c r="E429">
        <v>425.98899999999998</v>
      </c>
      <c r="F429">
        <v>99.545100000000005</v>
      </c>
      <c r="G429">
        <v>1.2345500000000001E-3</v>
      </c>
      <c r="H429">
        <v>0.995116</v>
      </c>
      <c r="I429">
        <v>0</v>
      </c>
    </row>
    <row r="430" spans="1:9" x14ac:dyDescent="0.25">
      <c r="A430" t="s">
        <v>110</v>
      </c>
      <c r="B430">
        <v>455.29899999999998</v>
      </c>
      <c r="C430">
        <v>449.32</v>
      </c>
      <c r="D430">
        <v>422.072</v>
      </c>
      <c r="E430">
        <v>422.87900000000002</v>
      </c>
      <c r="F430">
        <v>98.021100000000004</v>
      </c>
      <c r="G430">
        <v>1.2325000000000001E-3</v>
      </c>
      <c r="H430">
        <v>0.99511499999999997</v>
      </c>
      <c r="I430">
        <v>0</v>
      </c>
    </row>
    <row r="431" spans="1:9" x14ac:dyDescent="0.25">
      <c r="A431" t="s">
        <v>110</v>
      </c>
      <c r="B431">
        <v>450.35500000000002</v>
      </c>
      <c r="C431">
        <v>444.44</v>
      </c>
      <c r="D431">
        <v>419.71600000000001</v>
      </c>
      <c r="E431">
        <v>419.72</v>
      </c>
      <c r="F431">
        <v>97.442999999999998</v>
      </c>
      <c r="G431">
        <v>1.4488000000000001E-3</v>
      </c>
      <c r="H431">
        <v>0.995116</v>
      </c>
      <c r="I431">
        <v>0</v>
      </c>
    </row>
    <row r="432" spans="1:9" x14ac:dyDescent="0.25">
      <c r="A432" t="s">
        <v>110</v>
      </c>
      <c r="B432">
        <v>454.76900000000001</v>
      </c>
      <c r="C432">
        <v>448.88499999999999</v>
      </c>
      <c r="D432">
        <v>422.452</v>
      </c>
      <c r="E432">
        <v>423.05099999999999</v>
      </c>
      <c r="F432">
        <v>98.232399999999998</v>
      </c>
      <c r="G432">
        <v>1.24219E-3</v>
      </c>
      <c r="H432">
        <v>0.995116</v>
      </c>
      <c r="I432">
        <v>0</v>
      </c>
    </row>
    <row r="433" spans="1:25" x14ac:dyDescent="0.25">
      <c r="A433" t="s">
        <v>110</v>
      </c>
      <c r="B433">
        <v>455.99599999999998</v>
      </c>
      <c r="C433">
        <v>450.13600000000002</v>
      </c>
      <c r="D433">
        <v>423.12700000000001</v>
      </c>
      <c r="E433">
        <v>423.86099999999999</v>
      </c>
      <c r="F433">
        <v>99.438999999999993</v>
      </c>
      <c r="G433">
        <v>1.2304099999999999E-3</v>
      </c>
      <c r="H433">
        <v>0.995116</v>
      </c>
      <c r="I433">
        <v>0</v>
      </c>
    </row>
    <row r="434" spans="1:25" x14ac:dyDescent="0.25">
      <c r="A434" t="s">
        <v>110</v>
      </c>
      <c r="B434">
        <v>475.87200000000001</v>
      </c>
      <c r="C434">
        <v>470.06200000000001</v>
      </c>
      <c r="D434">
        <v>436.35</v>
      </c>
      <c r="E434">
        <v>433.47899999999998</v>
      </c>
      <c r="F434">
        <v>100.015</v>
      </c>
      <c r="G434">
        <v>1.2301E-3</v>
      </c>
      <c r="H434">
        <v>0.995116</v>
      </c>
      <c r="I434">
        <v>0</v>
      </c>
    </row>
    <row r="435" spans="1:25" x14ac:dyDescent="0.25">
      <c r="A435" t="s">
        <v>110</v>
      </c>
      <c r="B435">
        <v>481.54</v>
      </c>
      <c r="C435">
        <v>475.58100000000002</v>
      </c>
      <c r="D435">
        <v>439.16</v>
      </c>
      <c r="E435">
        <v>436.60300000000001</v>
      </c>
      <c r="F435">
        <v>100.721</v>
      </c>
      <c r="G435">
        <v>1.2507900000000001E-3</v>
      </c>
      <c r="H435">
        <v>0.995116</v>
      </c>
      <c r="I435">
        <v>0</v>
      </c>
    </row>
    <row r="436" spans="1:25" x14ac:dyDescent="0.25">
      <c r="A436" t="s">
        <v>110</v>
      </c>
      <c r="B436">
        <v>471.63600000000002</v>
      </c>
      <c r="C436">
        <v>465.81799999999998</v>
      </c>
      <c r="D436">
        <v>432.98599999999999</v>
      </c>
      <c r="E436">
        <v>431.81400000000002</v>
      </c>
      <c r="F436">
        <v>100.06100000000001</v>
      </c>
      <c r="G436">
        <v>1.3859E-3</v>
      </c>
      <c r="H436">
        <v>0.99511499999999997</v>
      </c>
      <c r="I436">
        <v>0</v>
      </c>
    </row>
    <row r="437" spans="1:25" x14ac:dyDescent="0.25">
      <c r="A437" t="s">
        <v>110</v>
      </c>
      <c r="B437">
        <v>487.35899999999998</v>
      </c>
      <c r="C437">
        <v>481.25599999999997</v>
      </c>
      <c r="D437">
        <v>443.48500000000001</v>
      </c>
      <c r="E437">
        <v>440.101</v>
      </c>
      <c r="F437">
        <v>101.724</v>
      </c>
      <c r="G437">
        <v>1.24164E-3</v>
      </c>
      <c r="H437">
        <v>0.995116</v>
      </c>
      <c r="I437">
        <v>0</v>
      </c>
    </row>
    <row r="438" spans="1:25" x14ac:dyDescent="0.25">
      <c r="A438" t="s">
        <v>110</v>
      </c>
      <c r="B438">
        <v>476.60300000000001</v>
      </c>
      <c r="C438">
        <v>470.60300000000001</v>
      </c>
      <c r="D438">
        <v>436.017</v>
      </c>
      <c r="E438">
        <v>433.47399999999999</v>
      </c>
      <c r="F438">
        <v>100.011</v>
      </c>
      <c r="G438">
        <v>1.3289700000000001E-3</v>
      </c>
      <c r="H438">
        <v>0.99511499999999997</v>
      </c>
      <c r="I438">
        <v>0</v>
      </c>
    </row>
    <row r="439" spans="1:25" x14ac:dyDescent="0.25">
      <c r="A439" t="s">
        <v>110</v>
      </c>
      <c r="B439">
        <v>496.185</v>
      </c>
      <c r="C439">
        <v>490.47399999999999</v>
      </c>
      <c r="D439">
        <v>449.58</v>
      </c>
      <c r="E439">
        <v>444.62</v>
      </c>
      <c r="F439">
        <v>102.18300000000001</v>
      </c>
      <c r="G439">
        <v>1.3064999999999999E-3</v>
      </c>
      <c r="H439">
        <v>0.99511499999999997</v>
      </c>
      <c r="I439">
        <v>0</v>
      </c>
    </row>
    <row r="440" spans="1:25" x14ac:dyDescent="0.25">
      <c r="A440" t="s">
        <v>110</v>
      </c>
      <c r="B440">
        <v>495.93200000000002</v>
      </c>
      <c r="C440">
        <v>489.84100000000001</v>
      </c>
      <c r="D440">
        <v>448.14299999999997</v>
      </c>
      <c r="E440">
        <v>443.18700000000001</v>
      </c>
      <c r="F440">
        <v>101.127</v>
      </c>
      <c r="G440">
        <v>1.2530099999999999E-3</v>
      </c>
      <c r="H440">
        <v>0.995116</v>
      </c>
      <c r="I440">
        <v>0</v>
      </c>
    </row>
    <row r="441" spans="1:25" x14ac:dyDescent="0.25">
      <c r="A441" t="s">
        <v>110</v>
      </c>
      <c r="B441">
        <v>474.11599999999999</v>
      </c>
      <c r="C441">
        <v>468.50700000000001</v>
      </c>
      <c r="D441">
        <v>434.87400000000002</v>
      </c>
      <c r="E441">
        <v>432.601</v>
      </c>
      <c r="F441">
        <v>99.837299999999999</v>
      </c>
      <c r="G441">
        <v>1.2384500000000001E-3</v>
      </c>
      <c r="H441">
        <v>0.99511300000000003</v>
      </c>
      <c r="I441">
        <v>0</v>
      </c>
    </row>
    <row r="442" spans="1:25" x14ac:dyDescent="0.25">
      <c r="A442" t="s">
        <v>110</v>
      </c>
      <c r="B442">
        <v>489.16500000000002</v>
      </c>
      <c r="C442">
        <v>483.36099999999999</v>
      </c>
      <c r="D442">
        <v>444.96499999999997</v>
      </c>
      <c r="E442">
        <v>440.97500000000002</v>
      </c>
      <c r="F442">
        <v>102.081</v>
      </c>
      <c r="G442">
        <v>1.2555699999999999E-3</v>
      </c>
      <c r="H442">
        <v>0.995116</v>
      </c>
      <c r="I442">
        <v>0</v>
      </c>
    </row>
    <row r="443" spans="1:25" x14ac:dyDescent="0.25">
      <c r="A443" t="s">
        <v>110</v>
      </c>
      <c r="B443">
        <v>490.291</v>
      </c>
      <c r="C443">
        <v>484.37799999999999</v>
      </c>
      <c r="D443">
        <v>445.06299999999999</v>
      </c>
      <c r="E443">
        <v>441.017</v>
      </c>
      <c r="F443">
        <v>101.3</v>
      </c>
      <c r="G443">
        <v>1.2317999999999999E-3</v>
      </c>
      <c r="H443">
        <v>0.995116</v>
      </c>
      <c r="I443">
        <v>0</v>
      </c>
    </row>
    <row r="444" spans="1:25" x14ac:dyDescent="0.25">
      <c r="A444" t="s">
        <v>110</v>
      </c>
      <c r="B444">
        <v>492.387</v>
      </c>
      <c r="C444">
        <v>486.42</v>
      </c>
      <c r="D444">
        <v>447.87900000000002</v>
      </c>
      <c r="E444">
        <v>442.90800000000002</v>
      </c>
      <c r="F444">
        <v>102.65900000000001</v>
      </c>
      <c r="G444">
        <v>1.2300799999999999E-3</v>
      </c>
      <c r="H444">
        <v>0.99511400000000005</v>
      </c>
      <c r="I444">
        <v>0</v>
      </c>
    </row>
    <row r="445" spans="1:25" x14ac:dyDescent="0.25">
      <c r="A445" t="s">
        <v>110</v>
      </c>
      <c r="B445">
        <v>460.20699999999999</v>
      </c>
      <c r="C445">
        <v>454.50700000000001</v>
      </c>
      <c r="D445">
        <v>427.78500000000003</v>
      </c>
      <c r="E445">
        <v>426.35300000000001</v>
      </c>
      <c r="F445">
        <v>99.763499999999993</v>
      </c>
      <c r="G445">
        <v>1.25165E-3</v>
      </c>
      <c r="H445">
        <v>0.995116</v>
      </c>
      <c r="I445">
        <v>0</v>
      </c>
    </row>
    <row r="446" spans="1:25" x14ac:dyDescent="0.25">
      <c r="A446" t="s">
        <v>110</v>
      </c>
      <c r="B446">
        <v>463.79399999999998</v>
      </c>
      <c r="C446">
        <v>457.839</v>
      </c>
      <c r="D446">
        <v>429.58300000000003</v>
      </c>
      <c r="E446">
        <v>426.75400000000002</v>
      </c>
      <c r="F446">
        <v>98.812100000000001</v>
      </c>
      <c r="G446">
        <v>1.23138E-3</v>
      </c>
      <c r="H446">
        <v>0.995116</v>
      </c>
      <c r="I446">
        <v>0</v>
      </c>
    </row>
    <row r="447" spans="1:25" x14ac:dyDescent="0.25">
      <c r="A447" t="s">
        <v>110</v>
      </c>
      <c r="B447">
        <v>472.76799999999997</v>
      </c>
      <c r="C447">
        <v>466.71600000000001</v>
      </c>
      <c r="D447">
        <v>435.315</v>
      </c>
      <c r="E447">
        <v>432.84300000000002</v>
      </c>
      <c r="F447">
        <v>100.958</v>
      </c>
      <c r="G447">
        <v>1.2303500000000001E-3</v>
      </c>
      <c r="H447">
        <v>0.99511499999999997</v>
      </c>
      <c r="I447">
        <v>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110</v>
      </c>
      <c r="B448">
        <v>457.601</v>
      </c>
      <c r="C448">
        <v>451.54700000000003</v>
      </c>
      <c r="D448">
        <v>425.71800000000002</v>
      </c>
      <c r="E448">
        <v>424.66500000000002</v>
      </c>
      <c r="F448">
        <v>99.2684</v>
      </c>
      <c r="G448">
        <v>1.2312200000000001E-3</v>
      </c>
      <c r="H448">
        <v>0.995116</v>
      </c>
      <c r="I448">
        <v>0</v>
      </c>
      <c r="R448">
        <f>AVERAGE(B399:B448)</f>
        <v>467.79360000000008</v>
      </c>
      <c r="S448">
        <f>AVERAGE(C399:C448)</f>
        <v>461.70120000000003</v>
      </c>
      <c r="U448">
        <f>_xlfn.VAR.P(B399:B448)</f>
        <v>176.06874136000002</v>
      </c>
      <c r="V448">
        <f>_xlfn.VAR.P(C399:C448)</f>
        <v>174.04154431999993</v>
      </c>
      <c r="X448">
        <f>1.96*SQRT(U448)/50</f>
        <v>0.52014831608247125</v>
      </c>
      <c r="Y448">
        <f>1.96*SQRT(V448)/50</f>
        <v>0.51714523942881341</v>
      </c>
    </row>
    <row r="449" spans="1:9" x14ac:dyDescent="0.25">
      <c r="A449" t="s">
        <v>110</v>
      </c>
      <c r="B449">
        <v>23451.459699999999</v>
      </c>
      <c r="C449" t="s">
        <v>36</v>
      </c>
    </row>
    <row r="450" spans="1:9" x14ac:dyDescent="0.25">
      <c r="A450" t="s">
        <v>205</v>
      </c>
      <c r="B450">
        <v>463.76799999999997</v>
      </c>
      <c r="C450">
        <v>457.762</v>
      </c>
      <c r="D450">
        <v>430.82400000000001</v>
      </c>
      <c r="E450">
        <v>429.55599999999998</v>
      </c>
      <c r="F450">
        <v>99.846699999999998</v>
      </c>
      <c r="G450">
        <v>1.2321599999999999E-3</v>
      </c>
      <c r="H450">
        <v>0.995116</v>
      </c>
      <c r="I450">
        <v>0</v>
      </c>
    </row>
    <row r="451" spans="1:9" x14ac:dyDescent="0.25">
      <c r="A451" t="s">
        <v>205</v>
      </c>
      <c r="B451">
        <v>478.875</v>
      </c>
      <c r="C451">
        <v>472.66300000000001</v>
      </c>
      <c r="D451">
        <v>440.09699999999998</v>
      </c>
      <c r="E451">
        <v>437.05399999999997</v>
      </c>
      <c r="F451">
        <v>100.608</v>
      </c>
      <c r="G451">
        <v>1.2314400000000001E-3</v>
      </c>
      <c r="H451">
        <v>0.995116</v>
      </c>
      <c r="I451">
        <v>0</v>
      </c>
    </row>
    <row r="452" spans="1:9" x14ac:dyDescent="0.25">
      <c r="A452" t="s">
        <v>205</v>
      </c>
      <c r="B452">
        <v>457.26499999999999</v>
      </c>
      <c r="C452">
        <v>451.44799999999998</v>
      </c>
      <c r="D452">
        <v>426.54</v>
      </c>
      <c r="E452">
        <v>426.214</v>
      </c>
      <c r="F452">
        <v>99.294799999999995</v>
      </c>
      <c r="G452">
        <v>1.26823E-3</v>
      </c>
      <c r="H452">
        <v>0.99511499999999997</v>
      </c>
      <c r="I452">
        <v>0</v>
      </c>
    </row>
    <row r="453" spans="1:9" x14ac:dyDescent="0.25">
      <c r="A453" t="s">
        <v>205</v>
      </c>
      <c r="B453">
        <v>458.14100000000002</v>
      </c>
      <c r="C453">
        <v>452.06900000000002</v>
      </c>
      <c r="D453">
        <v>425.65499999999997</v>
      </c>
      <c r="E453">
        <v>425.58100000000002</v>
      </c>
      <c r="F453">
        <v>98.013099999999994</v>
      </c>
      <c r="G453">
        <v>1.2407799999999999E-3</v>
      </c>
      <c r="H453">
        <v>0.995116</v>
      </c>
      <c r="I453">
        <v>0</v>
      </c>
    </row>
    <row r="454" spans="1:9" x14ac:dyDescent="0.25">
      <c r="A454" t="s">
        <v>205</v>
      </c>
      <c r="B454">
        <v>485.12400000000002</v>
      </c>
      <c r="C454">
        <v>479.25900000000001</v>
      </c>
      <c r="D454">
        <v>444.18599999999998</v>
      </c>
      <c r="E454">
        <v>440.12299999999999</v>
      </c>
      <c r="F454">
        <v>101.151</v>
      </c>
      <c r="G454">
        <v>1.8774499999999999E-3</v>
      </c>
      <c r="H454">
        <v>0.99511499999999997</v>
      </c>
      <c r="I454">
        <v>0</v>
      </c>
    </row>
    <row r="455" spans="1:9" x14ac:dyDescent="0.25">
      <c r="A455" t="s">
        <v>205</v>
      </c>
      <c r="B455">
        <v>471.3</v>
      </c>
      <c r="C455">
        <v>465.16199999999998</v>
      </c>
      <c r="D455">
        <v>435.60199999999998</v>
      </c>
      <c r="E455">
        <v>432.55700000000002</v>
      </c>
      <c r="F455">
        <v>100.125</v>
      </c>
      <c r="G455">
        <v>1.23767E-3</v>
      </c>
      <c r="H455">
        <v>0.995116</v>
      </c>
      <c r="I455">
        <v>0</v>
      </c>
    </row>
    <row r="456" spans="1:9" x14ac:dyDescent="0.25">
      <c r="A456" t="s">
        <v>205</v>
      </c>
      <c r="B456">
        <v>479.608</v>
      </c>
      <c r="C456">
        <v>473.25200000000001</v>
      </c>
      <c r="D456">
        <v>439.245</v>
      </c>
      <c r="E456">
        <v>436.786</v>
      </c>
      <c r="F456">
        <v>99.685000000000002</v>
      </c>
      <c r="G456">
        <v>1.28298E-3</v>
      </c>
      <c r="H456">
        <v>0.995116</v>
      </c>
      <c r="I456">
        <v>0</v>
      </c>
    </row>
    <row r="457" spans="1:9" x14ac:dyDescent="0.25">
      <c r="A457" t="s">
        <v>205</v>
      </c>
      <c r="B457">
        <v>471.41199999999998</v>
      </c>
      <c r="C457">
        <v>465.21</v>
      </c>
      <c r="D457">
        <v>434.94400000000002</v>
      </c>
      <c r="E457">
        <v>433.68700000000001</v>
      </c>
      <c r="F457">
        <v>100.554</v>
      </c>
      <c r="G457">
        <v>1.3636900000000001E-3</v>
      </c>
      <c r="H457">
        <v>0.995116</v>
      </c>
      <c r="I457">
        <v>0</v>
      </c>
    </row>
    <row r="458" spans="1:9" x14ac:dyDescent="0.25">
      <c r="A458" t="s">
        <v>205</v>
      </c>
      <c r="B458">
        <v>468.34699999999998</v>
      </c>
      <c r="C458">
        <v>462.25900000000001</v>
      </c>
      <c r="D458">
        <v>432.81700000000001</v>
      </c>
      <c r="E458">
        <v>431.77300000000002</v>
      </c>
      <c r="F458">
        <v>99.843000000000004</v>
      </c>
      <c r="G458">
        <v>1.4143199999999999E-3</v>
      </c>
      <c r="H458">
        <v>0.99510500000000002</v>
      </c>
      <c r="I458">
        <v>0</v>
      </c>
    </row>
    <row r="459" spans="1:9" x14ac:dyDescent="0.25">
      <c r="A459" t="s">
        <v>205</v>
      </c>
      <c r="B459">
        <v>463.47300000000001</v>
      </c>
      <c r="C459">
        <v>457.12299999999999</v>
      </c>
      <c r="D459">
        <v>429.67899999999997</v>
      </c>
      <c r="E459">
        <v>428.92500000000001</v>
      </c>
      <c r="F459">
        <v>98.953400000000002</v>
      </c>
      <c r="G459">
        <v>1.23044E-3</v>
      </c>
      <c r="H459">
        <v>0.995116</v>
      </c>
      <c r="I459">
        <v>0</v>
      </c>
    </row>
    <row r="460" spans="1:9" x14ac:dyDescent="0.25">
      <c r="A460" t="s">
        <v>205</v>
      </c>
      <c r="B460">
        <v>466.56799999999998</v>
      </c>
      <c r="C460">
        <v>460.72899999999998</v>
      </c>
      <c r="D460">
        <v>430.96</v>
      </c>
      <c r="E460">
        <v>430.67500000000001</v>
      </c>
      <c r="F460">
        <v>99.350200000000001</v>
      </c>
      <c r="G460">
        <v>1.23007E-3</v>
      </c>
      <c r="H460">
        <v>0.995116</v>
      </c>
      <c r="I460">
        <v>0</v>
      </c>
    </row>
    <row r="461" spans="1:9" x14ac:dyDescent="0.25">
      <c r="A461" t="s">
        <v>205</v>
      </c>
      <c r="B461">
        <v>451.39499999999998</v>
      </c>
      <c r="C461">
        <v>445.41500000000002</v>
      </c>
      <c r="D461">
        <v>420.83699999999999</v>
      </c>
      <c r="E461">
        <v>422.59899999999999</v>
      </c>
      <c r="F461">
        <v>97.571899999999999</v>
      </c>
      <c r="G461">
        <v>1.2598399999999999E-3</v>
      </c>
      <c r="H461">
        <v>0.995116</v>
      </c>
      <c r="I461">
        <v>0</v>
      </c>
    </row>
    <row r="462" spans="1:9" x14ac:dyDescent="0.25">
      <c r="A462" t="s">
        <v>205</v>
      </c>
      <c r="B462">
        <v>456.35300000000001</v>
      </c>
      <c r="C462">
        <v>450.44799999999998</v>
      </c>
      <c r="D462">
        <v>423.88099999999997</v>
      </c>
      <c r="E462">
        <v>425.23200000000003</v>
      </c>
      <c r="F462">
        <v>97.800700000000006</v>
      </c>
      <c r="G462">
        <v>1.28846E-3</v>
      </c>
      <c r="H462">
        <v>0.995116</v>
      </c>
      <c r="I462">
        <v>0</v>
      </c>
    </row>
    <row r="463" spans="1:9" x14ac:dyDescent="0.25">
      <c r="A463" t="s">
        <v>205</v>
      </c>
      <c r="B463">
        <v>458.85300000000001</v>
      </c>
      <c r="C463">
        <v>452.815</v>
      </c>
      <c r="D463">
        <v>426.31900000000002</v>
      </c>
      <c r="E463">
        <v>426.83800000000002</v>
      </c>
      <c r="F463">
        <v>98.464299999999994</v>
      </c>
      <c r="G463">
        <v>1.23087E-3</v>
      </c>
      <c r="H463">
        <v>0.995116</v>
      </c>
      <c r="I463">
        <v>0</v>
      </c>
    </row>
    <row r="464" spans="1:9" x14ac:dyDescent="0.25">
      <c r="A464" t="s">
        <v>205</v>
      </c>
      <c r="B464">
        <v>469.61900000000003</v>
      </c>
      <c r="C464">
        <v>463.3</v>
      </c>
      <c r="D464">
        <v>432.517</v>
      </c>
      <c r="E464">
        <v>432.55</v>
      </c>
      <c r="F464">
        <v>99.797499999999999</v>
      </c>
      <c r="G464">
        <v>1.2305599999999999E-3</v>
      </c>
      <c r="H464">
        <v>0.995116</v>
      </c>
      <c r="I464">
        <v>0</v>
      </c>
    </row>
    <row r="465" spans="1:9" x14ac:dyDescent="0.25">
      <c r="A465" t="s">
        <v>205</v>
      </c>
      <c r="B465">
        <v>473.04</v>
      </c>
      <c r="C465">
        <v>466.20699999999999</v>
      </c>
      <c r="D465">
        <v>435.99099999999999</v>
      </c>
      <c r="E465">
        <v>435.61700000000002</v>
      </c>
      <c r="F465">
        <v>102.333</v>
      </c>
      <c r="G465">
        <v>1.31182E-3</v>
      </c>
      <c r="H465">
        <v>0.995116</v>
      </c>
      <c r="I465">
        <v>0</v>
      </c>
    </row>
    <row r="466" spans="1:9" x14ac:dyDescent="0.25">
      <c r="A466" t="s">
        <v>205</v>
      </c>
      <c r="B466">
        <v>472.21</v>
      </c>
      <c r="C466">
        <v>465.59300000000002</v>
      </c>
      <c r="D466">
        <v>437.05700000000002</v>
      </c>
      <c r="E466">
        <v>436.57299999999998</v>
      </c>
      <c r="F466">
        <v>104.61499999999999</v>
      </c>
      <c r="G466">
        <v>1.2519499999999999E-3</v>
      </c>
      <c r="H466">
        <v>0.995116</v>
      </c>
      <c r="I466">
        <v>0</v>
      </c>
    </row>
    <row r="467" spans="1:9" x14ac:dyDescent="0.25">
      <c r="A467" t="s">
        <v>205</v>
      </c>
      <c r="B467">
        <v>462.029</v>
      </c>
      <c r="C467">
        <v>456.25</v>
      </c>
      <c r="D467">
        <v>428.05099999999999</v>
      </c>
      <c r="E467">
        <v>428.35199999999998</v>
      </c>
      <c r="F467">
        <v>98.962900000000005</v>
      </c>
      <c r="G467">
        <v>1.3118100000000001E-3</v>
      </c>
      <c r="H467">
        <v>0.995116</v>
      </c>
      <c r="I467">
        <v>0</v>
      </c>
    </row>
    <row r="468" spans="1:9" x14ac:dyDescent="0.25">
      <c r="A468" t="s">
        <v>205</v>
      </c>
      <c r="B468">
        <v>463.49</v>
      </c>
      <c r="C468">
        <v>457.49400000000003</v>
      </c>
      <c r="D468">
        <v>429.23</v>
      </c>
      <c r="E468">
        <v>428.142</v>
      </c>
      <c r="F468">
        <v>98.130399999999995</v>
      </c>
      <c r="G468">
        <v>1.2568499999999999E-3</v>
      </c>
      <c r="H468">
        <v>0.99511499999999997</v>
      </c>
      <c r="I468">
        <v>0</v>
      </c>
    </row>
    <row r="469" spans="1:9" x14ac:dyDescent="0.25">
      <c r="A469" t="s">
        <v>205</v>
      </c>
      <c r="B469">
        <v>452.40800000000002</v>
      </c>
      <c r="C469">
        <v>446.30099999999999</v>
      </c>
      <c r="D469">
        <v>421.625</v>
      </c>
      <c r="E469">
        <v>423.05900000000003</v>
      </c>
      <c r="F469">
        <v>97.974500000000006</v>
      </c>
      <c r="G469">
        <v>1.24669E-3</v>
      </c>
      <c r="H469">
        <v>0.99511499999999997</v>
      </c>
      <c r="I469">
        <v>0</v>
      </c>
    </row>
    <row r="470" spans="1:9" x14ac:dyDescent="0.25">
      <c r="A470" t="s">
        <v>205</v>
      </c>
      <c r="B470">
        <v>457.79199999999997</v>
      </c>
      <c r="C470">
        <v>451.72300000000001</v>
      </c>
      <c r="D470">
        <v>426.02199999999999</v>
      </c>
      <c r="E470">
        <v>426.31099999999998</v>
      </c>
      <c r="F470">
        <v>98.796800000000005</v>
      </c>
      <c r="G470">
        <v>1.23088E-3</v>
      </c>
      <c r="H470">
        <v>0.99511499999999997</v>
      </c>
      <c r="I470">
        <v>0</v>
      </c>
    </row>
    <row r="471" spans="1:9" x14ac:dyDescent="0.25">
      <c r="A471" t="s">
        <v>205</v>
      </c>
      <c r="B471">
        <v>462.13099999999997</v>
      </c>
      <c r="C471">
        <v>456.21899999999999</v>
      </c>
      <c r="D471">
        <v>427.76400000000001</v>
      </c>
      <c r="E471">
        <v>428.35199999999998</v>
      </c>
      <c r="F471">
        <v>98.742699999999999</v>
      </c>
      <c r="G471">
        <v>1.2674400000000001E-3</v>
      </c>
      <c r="H471">
        <v>0.995116</v>
      </c>
      <c r="I471">
        <v>0</v>
      </c>
    </row>
    <row r="472" spans="1:9" x14ac:dyDescent="0.25">
      <c r="A472" t="s">
        <v>205</v>
      </c>
      <c r="B472">
        <v>459.14400000000001</v>
      </c>
      <c r="C472">
        <v>453.19600000000003</v>
      </c>
      <c r="D472">
        <v>427.45</v>
      </c>
      <c r="E472">
        <v>427.74900000000002</v>
      </c>
      <c r="F472">
        <v>100.782</v>
      </c>
      <c r="G472">
        <v>1.35297E-3</v>
      </c>
      <c r="H472">
        <v>0.995116</v>
      </c>
      <c r="I472">
        <v>0</v>
      </c>
    </row>
    <row r="473" spans="1:9" x14ac:dyDescent="0.25">
      <c r="A473" t="s">
        <v>205</v>
      </c>
      <c r="B473">
        <v>467.13200000000001</v>
      </c>
      <c r="C473">
        <v>461.00799999999998</v>
      </c>
      <c r="D473">
        <v>431.197</v>
      </c>
      <c r="E473">
        <v>430.20400000000001</v>
      </c>
      <c r="F473">
        <v>98.817099999999996</v>
      </c>
      <c r="G473">
        <v>1.2365799999999999E-3</v>
      </c>
      <c r="H473">
        <v>0.995112</v>
      </c>
      <c r="I473">
        <v>0</v>
      </c>
    </row>
    <row r="474" spans="1:9" x14ac:dyDescent="0.25">
      <c r="A474" t="s">
        <v>205</v>
      </c>
      <c r="B474">
        <v>463.29500000000002</v>
      </c>
      <c r="C474">
        <v>457.17200000000003</v>
      </c>
      <c r="D474">
        <v>428.80599999999998</v>
      </c>
      <c r="E474">
        <v>428.34100000000001</v>
      </c>
      <c r="F474">
        <v>98.161500000000004</v>
      </c>
      <c r="G474">
        <v>1.2473199999999999E-3</v>
      </c>
      <c r="H474">
        <v>0.995116</v>
      </c>
      <c r="I474">
        <v>0</v>
      </c>
    </row>
    <row r="475" spans="1:9" x14ac:dyDescent="0.25">
      <c r="A475" t="s">
        <v>205</v>
      </c>
      <c r="B475">
        <v>460.92200000000003</v>
      </c>
      <c r="C475">
        <v>455.041</v>
      </c>
      <c r="D475">
        <v>427.75900000000001</v>
      </c>
      <c r="E475">
        <v>427.76900000000001</v>
      </c>
      <c r="F475">
        <v>98.333100000000002</v>
      </c>
      <c r="G475">
        <v>1.26081E-3</v>
      </c>
      <c r="H475">
        <v>0.995116</v>
      </c>
      <c r="I475">
        <v>0</v>
      </c>
    </row>
    <row r="476" spans="1:9" x14ac:dyDescent="0.25">
      <c r="A476" t="s">
        <v>205</v>
      </c>
      <c r="B476">
        <v>481.327</v>
      </c>
      <c r="C476">
        <v>475.48399999999998</v>
      </c>
      <c r="D476">
        <v>440.38900000000001</v>
      </c>
      <c r="E476">
        <v>438.14699999999999</v>
      </c>
      <c r="F476">
        <v>100.824</v>
      </c>
      <c r="G476">
        <v>1.6062400000000001E-3</v>
      </c>
      <c r="H476">
        <v>0.995116</v>
      </c>
      <c r="I476">
        <v>0</v>
      </c>
    </row>
    <row r="477" spans="1:9" x14ac:dyDescent="0.25">
      <c r="A477" t="s">
        <v>205</v>
      </c>
      <c r="B477">
        <v>482.245</v>
      </c>
      <c r="C477">
        <v>476.029</v>
      </c>
      <c r="D477">
        <v>441.84500000000003</v>
      </c>
      <c r="E477">
        <v>438.839</v>
      </c>
      <c r="F477">
        <v>100.66500000000001</v>
      </c>
      <c r="G477">
        <v>1.2326800000000001E-3</v>
      </c>
      <c r="H477">
        <v>0.99511499999999997</v>
      </c>
      <c r="I477">
        <v>0</v>
      </c>
    </row>
    <row r="478" spans="1:9" x14ac:dyDescent="0.25">
      <c r="A478" t="s">
        <v>205</v>
      </c>
      <c r="B478">
        <v>488.84100000000001</v>
      </c>
      <c r="C478">
        <v>482.911</v>
      </c>
      <c r="D478">
        <v>445.70800000000003</v>
      </c>
      <c r="E478">
        <v>441.75900000000001</v>
      </c>
      <c r="F478">
        <v>100.869</v>
      </c>
      <c r="G478">
        <v>1.23043E-3</v>
      </c>
      <c r="H478">
        <v>0.995116</v>
      </c>
      <c r="I478">
        <v>0</v>
      </c>
    </row>
    <row r="479" spans="1:9" x14ac:dyDescent="0.25">
      <c r="A479" t="s">
        <v>205</v>
      </c>
      <c r="B479">
        <v>497.45699999999999</v>
      </c>
      <c r="C479">
        <v>491.48200000000003</v>
      </c>
      <c r="D479">
        <v>451.64600000000002</v>
      </c>
      <c r="E479">
        <v>447.32100000000003</v>
      </c>
      <c r="F479">
        <v>102.676</v>
      </c>
      <c r="G479">
        <v>1.24069E-3</v>
      </c>
      <c r="H479">
        <v>0.995116</v>
      </c>
      <c r="I479">
        <v>0</v>
      </c>
    </row>
    <row r="480" spans="1:9" x14ac:dyDescent="0.25">
      <c r="A480" t="s">
        <v>205</v>
      </c>
      <c r="B480">
        <v>485.07400000000001</v>
      </c>
      <c r="C480">
        <v>479.16199999999998</v>
      </c>
      <c r="D480">
        <v>443.29500000000002</v>
      </c>
      <c r="E480">
        <v>440.08499999999998</v>
      </c>
      <c r="F480">
        <v>100.744</v>
      </c>
      <c r="G480">
        <v>1.23978E-3</v>
      </c>
      <c r="H480">
        <v>0.995116</v>
      </c>
      <c r="I480">
        <v>0</v>
      </c>
    </row>
    <row r="481" spans="1:9" x14ac:dyDescent="0.25">
      <c r="A481" t="s">
        <v>205</v>
      </c>
      <c r="B481">
        <v>484.57</v>
      </c>
      <c r="C481">
        <v>478.61</v>
      </c>
      <c r="D481">
        <v>442.84300000000002</v>
      </c>
      <c r="E481">
        <v>439.33600000000001</v>
      </c>
      <c r="F481">
        <v>100.503</v>
      </c>
      <c r="G481">
        <v>1.23021E-3</v>
      </c>
      <c r="H481">
        <v>0.995116</v>
      </c>
      <c r="I481">
        <v>0</v>
      </c>
    </row>
    <row r="482" spans="1:9" x14ac:dyDescent="0.25">
      <c r="A482" t="s">
        <v>205</v>
      </c>
      <c r="B482">
        <v>485.88600000000002</v>
      </c>
      <c r="C482">
        <v>479.923</v>
      </c>
      <c r="D482">
        <v>444.31799999999998</v>
      </c>
      <c r="E482">
        <v>440.46100000000001</v>
      </c>
      <c r="F482">
        <v>100.697</v>
      </c>
      <c r="G482">
        <v>1.2329299999999999E-3</v>
      </c>
      <c r="H482">
        <v>0.99511499999999997</v>
      </c>
      <c r="I482">
        <v>0</v>
      </c>
    </row>
    <row r="483" spans="1:9" x14ac:dyDescent="0.25">
      <c r="A483" t="s">
        <v>205</v>
      </c>
      <c r="B483">
        <v>495.78500000000003</v>
      </c>
      <c r="C483">
        <v>489.85599999999999</v>
      </c>
      <c r="D483">
        <v>450.23899999999998</v>
      </c>
      <c r="E483">
        <v>445.07799999999997</v>
      </c>
      <c r="F483">
        <v>100.979</v>
      </c>
      <c r="G483">
        <v>1.30792E-3</v>
      </c>
      <c r="H483">
        <v>0.995116</v>
      </c>
      <c r="I483">
        <v>0</v>
      </c>
    </row>
    <row r="484" spans="1:9" x14ac:dyDescent="0.25">
      <c r="A484" t="s">
        <v>205</v>
      </c>
      <c r="B484">
        <v>471.58300000000003</v>
      </c>
      <c r="C484">
        <v>465.48</v>
      </c>
      <c r="D484">
        <v>434.38900000000001</v>
      </c>
      <c r="E484">
        <v>432.81599999999997</v>
      </c>
      <c r="F484">
        <v>99.421300000000002</v>
      </c>
      <c r="G484">
        <v>1.2859200000000001E-3</v>
      </c>
      <c r="H484">
        <v>0.995116</v>
      </c>
      <c r="I484">
        <v>0</v>
      </c>
    </row>
    <row r="485" spans="1:9" x14ac:dyDescent="0.25">
      <c r="A485" t="s">
        <v>205</v>
      </c>
      <c r="B485">
        <v>511.97899999999998</v>
      </c>
      <c r="C485">
        <v>505.94400000000002</v>
      </c>
      <c r="D485">
        <v>459.92399999999998</v>
      </c>
      <c r="E485">
        <v>453.803</v>
      </c>
      <c r="F485">
        <v>102.758</v>
      </c>
      <c r="G485">
        <v>1.2316600000000001E-3</v>
      </c>
      <c r="H485">
        <v>0.995116</v>
      </c>
      <c r="I485">
        <v>0</v>
      </c>
    </row>
    <row r="486" spans="1:9" x14ac:dyDescent="0.25">
      <c r="A486" t="s">
        <v>205</v>
      </c>
      <c r="B486">
        <v>475.20400000000001</v>
      </c>
      <c r="C486">
        <v>469.30099999999999</v>
      </c>
      <c r="D486">
        <v>437.673</v>
      </c>
      <c r="E486">
        <v>434.88</v>
      </c>
      <c r="F486">
        <v>99.916300000000007</v>
      </c>
      <c r="G486">
        <v>1.23376E-3</v>
      </c>
      <c r="H486">
        <v>0.995116</v>
      </c>
      <c r="I486">
        <v>0</v>
      </c>
    </row>
    <row r="487" spans="1:9" x14ac:dyDescent="0.25">
      <c r="A487" t="s">
        <v>205</v>
      </c>
      <c r="B487">
        <v>462.36599999999999</v>
      </c>
      <c r="C487">
        <v>455.82</v>
      </c>
      <c r="D487">
        <v>430.17099999999999</v>
      </c>
      <c r="E487">
        <v>427.87</v>
      </c>
      <c r="F487">
        <v>99.008099999999999</v>
      </c>
      <c r="G487">
        <v>1.3669800000000001E-3</v>
      </c>
      <c r="H487">
        <v>0.995116</v>
      </c>
      <c r="I487">
        <v>0</v>
      </c>
    </row>
    <row r="488" spans="1:9" x14ac:dyDescent="0.25">
      <c r="A488" t="s">
        <v>205</v>
      </c>
      <c r="B488">
        <v>465.84</v>
      </c>
      <c r="C488">
        <v>459.87400000000002</v>
      </c>
      <c r="D488">
        <v>431.51</v>
      </c>
      <c r="E488">
        <v>430.08499999999998</v>
      </c>
      <c r="F488">
        <v>99.216899999999995</v>
      </c>
      <c r="G488">
        <v>1.2395500000000001E-3</v>
      </c>
      <c r="H488">
        <v>0.99510500000000002</v>
      </c>
      <c r="I488">
        <v>0</v>
      </c>
    </row>
    <row r="489" spans="1:9" x14ac:dyDescent="0.25">
      <c r="A489" t="s">
        <v>205</v>
      </c>
      <c r="B489">
        <v>463.59100000000001</v>
      </c>
      <c r="C489">
        <v>457.79</v>
      </c>
      <c r="D489">
        <v>431.209</v>
      </c>
      <c r="E489">
        <v>428.73</v>
      </c>
      <c r="F489">
        <v>98.729100000000003</v>
      </c>
      <c r="G489">
        <v>1.2373499999999999E-3</v>
      </c>
      <c r="H489">
        <v>0.99511499999999997</v>
      </c>
      <c r="I489">
        <v>0</v>
      </c>
    </row>
    <row r="490" spans="1:9" x14ac:dyDescent="0.25">
      <c r="A490" t="s">
        <v>205</v>
      </c>
      <c r="B490">
        <v>463.20499999999998</v>
      </c>
      <c r="C490">
        <v>457.12200000000001</v>
      </c>
      <c r="D490">
        <v>430.36799999999999</v>
      </c>
      <c r="E490">
        <v>429.27800000000002</v>
      </c>
      <c r="F490">
        <v>100.078</v>
      </c>
      <c r="G490">
        <v>1.27136E-3</v>
      </c>
      <c r="H490">
        <v>0.995116</v>
      </c>
      <c r="I490">
        <v>0</v>
      </c>
    </row>
    <row r="491" spans="1:9" x14ac:dyDescent="0.25">
      <c r="A491" t="s">
        <v>205</v>
      </c>
      <c r="B491">
        <v>470.40199999999999</v>
      </c>
      <c r="C491">
        <v>464.10399999999998</v>
      </c>
      <c r="D491">
        <v>433.827</v>
      </c>
      <c r="E491">
        <v>432.26100000000002</v>
      </c>
      <c r="F491">
        <v>99.557599999999994</v>
      </c>
      <c r="G491">
        <v>1.256E-3</v>
      </c>
      <c r="H491">
        <v>0.99511400000000005</v>
      </c>
      <c r="I491">
        <v>0</v>
      </c>
    </row>
    <row r="492" spans="1:9" x14ac:dyDescent="0.25">
      <c r="A492" t="s">
        <v>205</v>
      </c>
      <c r="B492">
        <v>482.18900000000002</v>
      </c>
      <c r="C492">
        <v>472.02199999999999</v>
      </c>
      <c r="D492">
        <v>444.34199999999998</v>
      </c>
      <c r="E492">
        <v>441.40100000000001</v>
      </c>
      <c r="F492">
        <v>99.082300000000004</v>
      </c>
      <c r="G492">
        <v>1.2305899999999999E-3</v>
      </c>
      <c r="H492">
        <v>0.995116</v>
      </c>
      <c r="I492">
        <v>0</v>
      </c>
    </row>
    <row r="493" spans="1:9" x14ac:dyDescent="0.25">
      <c r="A493" t="s">
        <v>205</v>
      </c>
      <c r="B493">
        <v>476.69200000000001</v>
      </c>
      <c r="C493">
        <v>470.66699999999997</v>
      </c>
      <c r="D493">
        <v>437.71899999999999</v>
      </c>
      <c r="E493">
        <v>435.56</v>
      </c>
      <c r="F493">
        <v>99.380300000000005</v>
      </c>
      <c r="G493">
        <v>1.3130100000000001E-3</v>
      </c>
      <c r="H493">
        <v>0.995116</v>
      </c>
      <c r="I493">
        <v>0</v>
      </c>
    </row>
    <row r="494" spans="1:9" x14ac:dyDescent="0.25">
      <c r="A494" t="s">
        <v>205</v>
      </c>
      <c r="B494">
        <v>464.76600000000002</v>
      </c>
      <c r="C494">
        <v>458.82600000000002</v>
      </c>
      <c r="D494">
        <v>431.32600000000002</v>
      </c>
      <c r="E494">
        <v>429.15899999999999</v>
      </c>
      <c r="F494">
        <v>98.716099999999997</v>
      </c>
      <c r="G494">
        <v>1.24267E-3</v>
      </c>
      <c r="H494">
        <v>0.99511300000000003</v>
      </c>
      <c r="I494">
        <v>0</v>
      </c>
    </row>
    <row r="495" spans="1:9" x14ac:dyDescent="0.25">
      <c r="A495" t="s">
        <v>205</v>
      </c>
      <c r="B495">
        <v>467.57100000000003</v>
      </c>
      <c r="C495">
        <v>461.66800000000001</v>
      </c>
      <c r="D495">
        <v>433.26799999999997</v>
      </c>
      <c r="E495">
        <v>430.49900000000002</v>
      </c>
      <c r="F495">
        <v>98.709199999999996</v>
      </c>
      <c r="G495">
        <v>1.2431199999999999E-3</v>
      </c>
      <c r="H495">
        <v>0.99511499999999997</v>
      </c>
      <c r="I495">
        <v>0</v>
      </c>
    </row>
    <row r="496" spans="1:9" x14ac:dyDescent="0.25">
      <c r="A496" t="s">
        <v>205</v>
      </c>
      <c r="B496">
        <v>459.077</v>
      </c>
      <c r="C496">
        <v>453.09100000000001</v>
      </c>
      <c r="D496">
        <v>426.577</v>
      </c>
      <c r="E496">
        <v>426.029</v>
      </c>
      <c r="F496">
        <v>98.075500000000005</v>
      </c>
      <c r="G496">
        <v>1.23017E-3</v>
      </c>
      <c r="H496">
        <v>0.995116</v>
      </c>
      <c r="I496">
        <v>0</v>
      </c>
    </row>
    <row r="497" spans="1:25" x14ac:dyDescent="0.25">
      <c r="A497" t="s">
        <v>205</v>
      </c>
      <c r="B497">
        <v>480.67899999999997</v>
      </c>
      <c r="C497">
        <v>474.726</v>
      </c>
      <c r="D497">
        <v>440.67899999999997</v>
      </c>
      <c r="E497">
        <v>438.42599999999999</v>
      </c>
      <c r="F497">
        <v>101.057</v>
      </c>
      <c r="G497">
        <v>1.23171E-3</v>
      </c>
      <c r="H497">
        <v>0.995116</v>
      </c>
      <c r="I497">
        <v>0</v>
      </c>
    </row>
    <row r="498" spans="1:25" x14ac:dyDescent="0.25">
      <c r="A498" t="s">
        <v>205</v>
      </c>
      <c r="B498">
        <v>456.58699999999999</v>
      </c>
      <c r="C498">
        <v>450.23899999999998</v>
      </c>
      <c r="D498">
        <v>424.89499999999998</v>
      </c>
      <c r="E498">
        <v>424.22399999999999</v>
      </c>
      <c r="F498">
        <v>97.676699999999997</v>
      </c>
      <c r="G498">
        <v>1.23207E-3</v>
      </c>
      <c r="H498">
        <v>0.99511499999999997</v>
      </c>
      <c r="I498">
        <v>0</v>
      </c>
    </row>
    <row r="499" spans="1:25" x14ac:dyDescent="0.25">
      <c r="A499" t="s">
        <v>205</v>
      </c>
      <c r="B499">
        <v>462.73200000000003</v>
      </c>
      <c r="C499">
        <v>456.642</v>
      </c>
      <c r="D499">
        <v>429.41199999999998</v>
      </c>
      <c r="E499">
        <v>428.93700000000001</v>
      </c>
      <c r="F499">
        <v>99.119399999999999</v>
      </c>
      <c r="G499">
        <v>1.2664600000000001E-3</v>
      </c>
      <c r="H499">
        <v>0.99511499999999997</v>
      </c>
      <c r="I499">
        <v>0</v>
      </c>
    </row>
    <row r="500" spans="1:25" x14ac:dyDescent="0.25">
      <c r="A500" t="s">
        <v>205</v>
      </c>
      <c r="B500">
        <v>470.49299999999999</v>
      </c>
      <c r="C500">
        <v>464.32499999999999</v>
      </c>
      <c r="D500">
        <v>433.27100000000002</v>
      </c>
      <c r="E500">
        <v>432.613</v>
      </c>
      <c r="F500">
        <v>99.798599999999993</v>
      </c>
      <c r="G500">
        <v>1.24347E-3</v>
      </c>
      <c r="H500">
        <v>0.995116</v>
      </c>
      <c r="I500">
        <v>0</v>
      </c>
    </row>
    <row r="501" spans="1:25" x14ac:dyDescent="0.25">
      <c r="A501" t="s">
        <v>205</v>
      </c>
      <c r="B501">
        <v>485.678</v>
      </c>
      <c r="C501">
        <v>479.40300000000002</v>
      </c>
      <c r="D501">
        <v>448.678</v>
      </c>
      <c r="E501">
        <v>447.00099999999998</v>
      </c>
      <c r="F501">
        <v>111.56399999999999</v>
      </c>
      <c r="G501">
        <v>1.2539599999999999E-3</v>
      </c>
      <c r="H501">
        <v>0.99511499999999997</v>
      </c>
      <c r="I501">
        <v>0</v>
      </c>
    </row>
    <row r="502" spans="1:25" x14ac:dyDescent="0.25">
      <c r="A502" t="s">
        <v>205</v>
      </c>
      <c r="B502">
        <v>457.25200000000001</v>
      </c>
      <c r="C502">
        <v>451</v>
      </c>
      <c r="D502">
        <v>425.37400000000002</v>
      </c>
      <c r="E502">
        <v>426.39400000000001</v>
      </c>
      <c r="F502">
        <v>99.3947</v>
      </c>
      <c r="G502">
        <v>1.2675399999999999E-3</v>
      </c>
      <c r="H502">
        <v>0.995116</v>
      </c>
      <c r="I502">
        <v>0</v>
      </c>
    </row>
    <row r="503" spans="1:25" x14ac:dyDescent="0.25">
      <c r="A503" t="s">
        <v>205</v>
      </c>
      <c r="B503">
        <v>462.63499999999999</v>
      </c>
      <c r="C503">
        <v>456.16</v>
      </c>
      <c r="D503">
        <v>428.44499999999999</v>
      </c>
      <c r="E503">
        <v>428.13400000000001</v>
      </c>
      <c r="F503">
        <v>98.781800000000004</v>
      </c>
      <c r="G503">
        <v>1.2316600000000001E-3</v>
      </c>
      <c r="H503">
        <v>0.995116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205</v>
      </c>
      <c r="B504">
        <v>461.99099999999999</v>
      </c>
      <c r="C504">
        <v>453.637</v>
      </c>
      <c r="D504">
        <v>426.59399999999999</v>
      </c>
      <c r="E504">
        <v>427.15800000000002</v>
      </c>
      <c r="F504">
        <v>98.254900000000006</v>
      </c>
      <c r="G504">
        <v>1.2301E-3</v>
      </c>
      <c r="H504">
        <v>0.99511499999999997</v>
      </c>
      <c r="I504">
        <v>0</v>
      </c>
      <c r="R504">
        <f>AVERAGE(B455:B504)</f>
        <v>470.48435999999987</v>
      </c>
      <c r="S504">
        <f>AVERAGE(C455:C504)</f>
        <v>464.26430000000005</v>
      </c>
      <c r="U504">
        <f>_xlfn.VAR.P(B455:B504)</f>
        <v>152.20871047040001</v>
      </c>
      <c r="V504">
        <f>_xlfn.VAR.P(C455:C504)</f>
        <v>151.91108960999998</v>
      </c>
      <c r="X504">
        <f>1.96*SQRT(U504)/50</f>
        <v>0.48362174564140048</v>
      </c>
      <c r="Y504">
        <f>1.96*SQRT(V504)/50</f>
        <v>0.48314869009271916</v>
      </c>
    </row>
    <row r="505" spans="1:25" x14ac:dyDescent="0.25">
      <c r="A505" t="s">
        <v>205</v>
      </c>
      <c r="B505">
        <v>23581.062300000001</v>
      </c>
      <c r="C505" t="s">
        <v>36</v>
      </c>
    </row>
    <row r="506" spans="1:25" x14ac:dyDescent="0.25">
      <c r="A506" t="s">
        <v>111</v>
      </c>
      <c r="B506">
        <v>437.964</v>
      </c>
      <c r="C506">
        <v>0</v>
      </c>
      <c r="D506">
        <v>0</v>
      </c>
      <c r="E506">
        <v>0</v>
      </c>
      <c r="F506">
        <v>0</v>
      </c>
      <c r="G506">
        <v>1.23161E-3</v>
      </c>
      <c r="H506">
        <v>0.99511000000000005</v>
      </c>
      <c r="I506">
        <v>0</v>
      </c>
    </row>
    <row r="507" spans="1:25" x14ac:dyDescent="0.25">
      <c r="A507" t="s">
        <v>111</v>
      </c>
      <c r="B507">
        <v>437.50700000000001</v>
      </c>
      <c r="C507">
        <v>0</v>
      </c>
      <c r="D507">
        <v>0</v>
      </c>
      <c r="E507">
        <v>0</v>
      </c>
      <c r="F507">
        <v>0</v>
      </c>
      <c r="G507">
        <v>1.23744E-3</v>
      </c>
      <c r="H507">
        <v>0.99511499999999997</v>
      </c>
      <c r="I507">
        <v>0</v>
      </c>
    </row>
    <row r="508" spans="1:25" x14ac:dyDescent="0.25">
      <c r="A508" t="s">
        <v>111</v>
      </c>
      <c r="B508">
        <v>436.44200000000001</v>
      </c>
      <c r="C508">
        <v>0</v>
      </c>
      <c r="D508">
        <v>0</v>
      </c>
      <c r="E508">
        <v>0</v>
      </c>
      <c r="F508">
        <v>0</v>
      </c>
      <c r="G508">
        <v>1.3317800000000001E-3</v>
      </c>
      <c r="H508">
        <v>0.99511499999999997</v>
      </c>
      <c r="I508">
        <v>0</v>
      </c>
    </row>
    <row r="509" spans="1:25" x14ac:dyDescent="0.25">
      <c r="A509" t="s">
        <v>111</v>
      </c>
      <c r="B509">
        <v>443.512</v>
      </c>
      <c r="C509">
        <v>0</v>
      </c>
      <c r="D509">
        <v>0</v>
      </c>
      <c r="E509">
        <v>0</v>
      </c>
      <c r="F509">
        <v>0</v>
      </c>
      <c r="G509">
        <v>1.2447000000000001E-3</v>
      </c>
      <c r="H509">
        <v>0.99511400000000005</v>
      </c>
      <c r="I509">
        <v>0</v>
      </c>
    </row>
    <row r="510" spans="1:25" x14ac:dyDescent="0.25">
      <c r="A510" t="s">
        <v>111</v>
      </c>
      <c r="B510">
        <v>438.21</v>
      </c>
      <c r="C510">
        <v>0</v>
      </c>
      <c r="D510">
        <v>0</v>
      </c>
      <c r="E510">
        <v>0</v>
      </c>
      <c r="F510">
        <v>0</v>
      </c>
      <c r="G510">
        <v>1.2701399999999999E-3</v>
      </c>
      <c r="H510">
        <v>0.995116</v>
      </c>
      <c r="I510">
        <v>0</v>
      </c>
    </row>
    <row r="511" spans="1:25" x14ac:dyDescent="0.25">
      <c r="A511" t="s">
        <v>111</v>
      </c>
      <c r="B511">
        <v>440.86799999999999</v>
      </c>
      <c r="C511">
        <v>0</v>
      </c>
      <c r="D511">
        <v>0</v>
      </c>
      <c r="E511">
        <v>0</v>
      </c>
      <c r="F511">
        <v>0</v>
      </c>
      <c r="G511">
        <v>1.24646E-3</v>
      </c>
      <c r="H511">
        <v>0.995116</v>
      </c>
      <c r="I511">
        <v>0</v>
      </c>
    </row>
    <row r="512" spans="1:25" x14ac:dyDescent="0.25">
      <c r="A512" t="s">
        <v>111</v>
      </c>
      <c r="B512">
        <v>438.16699999999997</v>
      </c>
      <c r="C512">
        <v>0</v>
      </c>
      <c r="D512">
        <v>0</v>
      </c>
      <c r="E512">
        <v>0</v>
      </c>
      <c r="F512">
        <v>0</v>
      </c>
      <c r="G512">
        <v>1.2329000000000001E-3</v>
      </c>
      <c r="H512">
        <v>0.99511499999999997</v>
      </c>
      <c r="I512">
        <v>0</v>
      </c>
    </row>
    <row r="513" spans="1:9" x14ac:dyDescent="0.25">
      <c r="A513" t="s">
        <v>111</v>
      </c>
      <c r="B513">
        <v>437.29899999999998</v>
      </c>
      <c r="C513">
        <v>0</v>
      </c>
      <c r="D513">
        <v>0</v>
      </c>
      <c r="E513">
        <v>0</v>
      </c>
      <c r="F513">
        <v>0</v>
      </c>
      <c r="G513">
        <v>1.23789E-3</v>
      </c>
      <c r="H513">
        <v>0.995116</v>
      </c>
      <c r="I513">
        <v>0</v>
      </c>
    </row>
    <row r="514" spans="1:9" x14ac:dyDescent="0.25">
      <c r="A514" t="s">
        <v>111</v>
      </c>
      <c r="B514">
        <v>442.08699999999999</v>
      </c>
      <c r="C514">
        <v>0</v>
      </c>
      <c r="D514">
        <v>0</v>
      </c>
      <c r="E514">
        <v>0</v>
      </c>
      <c r="F514">
        <v>0</v>
      </c>
      <c r="G514">
        <v>1.3562699999999999E-3</v>
      </c>
      <c r="H514">
        <v>0.99511400000000005</v>
      </c>
      <c r="I514">
        <v>0</v>
      </c>
    </row>
    <row r="515" spans="1:9" x14ac:dyDescent="0.25">
      <c r="A515" t="s">
        <v>111</v>
      </c>
      <c r="B515">
        <v>441.07900000000001</v>
      </c>
      <c r="C515">
        <v>0</v>
      </c>
      <c r="D515">
        <v>0</v>
      </c>
      <c r="E515">
        <v>0</v>
      </c>
      <c r="F515">
        <v>0</v>
      </c>
      <c r="G515">
        <v>1.27542E-3</v>
      </c>
      <c r="H515">
        <v>0.99511499999999997</v>
      </c>
      <c r="I515">
        <v>0</v>
      </c>
    </row>
    <row r="516" spans="1:9" x14ac:dyDescent="0.25">
      <c r="A516" t="s">
        <v>111</v>
      </c>
      <c r="B516">
        <v>437.97899999999998</v>
      </c>
      <c r="C516">
        <v>0</v>
      </c>
      <c r="D516">
        <v>0</v>
      </c>
      <c r="E516">
        <v>0</v>
      </c>
      <c r="F516">
        <v>0</v>
      </c>
      <c r="G516">
        <v>1.23072E-3</v>
      </c>
      <c r="H516">
        <v>0.99511499999999997</v>
      </c>
      <c r="I516">
        <v>0</v>
      </c>
    </row>
    <row r="517" spans="1:9" x14ac:dyDescent="0.25">
      <c r="A517" t="s">
        <v>111</v>
      </c>
      <c r="B517">
        <v>440.00200000000001</v>
      </c>
      <c r="C517">
        <v>0</v>
      </c>
      <c r="D517">
        <v>0</v>
      </c>
      <c r="E517">
        <v>0</v>
      </c>
      <c r="F517">
        <v>0</v>
      </c>
      <c r="G517">
        <v>1.23847E-3</v>
      </c>
      <c r="H517">
        <v>0.99511400000000005</v>
      </c>
      <c r="I517">
        <v>0</v>
      </c>
    </row>
    <row r="518" spans="1:9" x14ac:dyDescent="0.25">
      <c r="A518" t="s">
        <v>111</v>
      </c>
      <c r="B518">
        <v>439.42099999999999</v>
      </c>
      <c r="C518">
        <v>0</v>
      </c>
      <c r="D518">
        <v>0</v>
      </c>
      <c r="E518">
        <v>0</v>
      </c>
      <c r="F518">
        <v>0</v>
      </c>
      <c r="G518">
        <v>1.24771E-3</v>
      </c>
      <c r="H518">
        <v>0.99511400000000005</v>
      </c>
      <c r="I518">
        <v>0</v>
      </c>
    </row>
    <row r="519" spans="1:9" x14ac:dyDescent="0.25">
      <c r="A519" t="s">
        <v>111</v>
      </c>
      <c r="B519">
        <v>449.43299999999999</v>
      </c>
      <c r="C519">
        <v>0</v>
      </c>
      <c r="D519">
        <v>0</v>
      </c>
      <c r="E519">
        <v>0</v>
      </c>
      <c r="F519">
        <v>0</v>
      </c>
      <c r="G519">
        <v>1.2302599999999999E-3</v>
      </c>
      <c r="H519">
        <v>0.99511300000000003</v>
      </c>
      <c r="I519">
        <v>0</v>
      </c>
    </row>
    <row r="520" spans="1:9" x14ac:dyDescent="0.25">
      <c r="A520" t="s">
        <v>111</v>
      </c>
      <c r="B520">
        <v>448.54599999999999</v>
      </c>
      <c r="C520">
        <v>0</v>
      </c>
      <c r="D520">
        <v>0</v>
      </c>
      <c r="E520">
        <v>0</v>
      </c>
      <c r="F520">
        <v>0</v>
      </c>
      <c r="G520">
        <v>1.2983300000000001E-3</v>
      </c>
      <c r="H520">
        <v>0.99511499999999997</v>
      </c>
      <c r="I520">
        <v>0</v>
      </c>
    </row>
    <row r="521" spans="1:9" x14ac:dyDescent="0.25">
      <c r="A521" t="s">
        <v>111</v>
      </c>
      <c r="B521">
        <v>451.18700000000001</v>
      </c>
      <c r="C521">
        <v>0</v>
      </c>
      <c r="D521">
        <v>0</v>
      </c>
      <c r="E521">
        <v>0</v>
      </c>
      <c r="F521">
        <v>0</v>
      </c>
      <c r="G521">
        <v>1.25442E-3</v>
      </c>
      <c r="H521">
        <v>0.99511499999999997</v>
      </c>
      <c r="I521">
        <v>0</v>
      </c>
    </row>
    <row r="522" spans="1:9" x14ac:dyDescent="0.25">
      <c r="A522" t="s">
        <v>111</v>
      </c>
      <c r="B522">
        <v>447.12900000000002</v>
      </c>
      <c r="C522">
        <v>0</v>
      </c>
      <c r="D522">
        <v>0</v>
      </c>
      <c r="E522">
        <v>0</v>
      </c>
      <c r="F522">
        <v>0</v>
      </c>
      <c r="G522">
        <v>1.4311300000000001E-3</v>
      </c>
      <c r="H522">
        <v>0.995116</v>
      </c>
      <c r="I522">
        <v>0</v>
      </c>
    </row>
    <row r="523" spans="1:9" x14ac:dyDescent="0.25">
      <c r="A523" t="s">
        <v>111</v>
      </c>
      <c r="B523">
        <v>451.48099999999999</v>
      </c>
      <c r="C523">
        <v>0</v>
      </c>
      <c r="D523">
        <v>0</v>
      </c>
      <c r="E523">
        <v>0</v>
      </c>
      <c r="F523">
        <v>0</v>
      </c>
      <c r="G523">
        <v>1.2304900000000001E-3</v>
      </c>
      <c r="H523">
        <v>0.99511300000000003</v>
      </c>
      <c r="I523">
        <v>0</v>
      </c>
    </row>
    <row r="524" spans="1:9" x14ac:dyDescent="0.25">
      <c r="A524" t="s">
        <v>111</v>
      </c>
      <c r="B524">
        <v>454.45299999999997</v>
      </c>
      <c r="C524">
        <v>0</v>
      </c>
      <c r="D524">
        <v>0</v>
      </c>
      <c r="E524">
        <v>0</v>
      </c>
      <c r="F524">
        <v>0</v>
      </c>
      <c r="G524">
        <v>1.3245900000000001E-3</v>
      </c>
      <c r="H524">
        <v>0.995116</v>
      </c>
      <c r="I524">
        <v>0</v>
      </c>
    </row>
    <row r="525" spans="1:9" x14ac:dyDescent="0.25">
      <c r="A525" t="s">
        <v>111</v>
      </c>
      <c r="B525">
        <v>463.22699999999998</v>
      </c>
      <c r="C525">
        <v>0</v>
      </c>
      <c r="D525">
        <v>0</v>
      </c>
      <c r="E525">
        <v>0</v>
      </c>
      <c r="F525">
        <v>0</v>
      </c>
      <c r="G525">
        <v>1.23022E-3</v>
      </c>
      <c r="H525">
        <v>0.995116</v>
      </c>
      <c r="I525">
        <v>0</v>
      </c>
    </row>
    <row r="526" spans="1:9" x14ac:dyDescent="0.25">
      <c r="A526" t="s">
        <v>111</v>
      </c>
      <c r="B526">
        <v>452.19799999999998</v>
      </c>
      <c r="C526">
        <v>0</v>
      </c>
      <c r="D526">
        <v>0</v>
      </c>
      <c r="E526">
        <v>0</v>
      </c>
      <c r="F526">
        <v>0</v>
      </c>
      <c r="G526">
        <v>1.2325299999999999E-3</v>
      </c>
      <c r="H526">
        <v>0.99511499999999997</v>
      </c>
      <c r="I526">
        <v>0</v>
      </c>
    </row>
    <row r="527" spans="1:9" x14ac:dyDescent="0.25">
      <c r="A527" t="s">
        <v>111</v>
      </c>
      <c r="B527">
        <v>445.82</v>
      </c>
      <c r="C527">
        <v>0</v>
      </c>
      <c r="D527">
        <v>0</v>
      </c>
      <c r="E527">
        <v>0</v>
      </c>
      <c r="F527">
        <v>0</v>
      </c>
      <c r="G527">
        <v>1.2360400000000001E-3</v>
      </c>
      <c r="H527">
        <v>0.995116</v>
      </c>
      <c r="I527">
        <v>0</v>
      </c>
    </row>
    <row r="528" spans="1:9" x14ac:dyDescent="0.25">
      <c r="A528" t="s">
        <v>111</v>
      </c>
      <c r="B528">
        <v>449.16899999999998</v>
      </c>
      <c r="C528">
        <v>0</v>
      </c>
      <c r="D528">
        <v>0</v>
      </c>
      <c r="E528">
        <v>0</v>
      </c>
      <c r="F528">
        <v>0</v>
      </c>
      <c r="G528">
        <v>1.48957E-3</v>
      </c>
      <c r="H528">
        <v>0.995116</v>
      </c>
      <c r="I528">
        <v>0</v>
      </c>
    </row>
    <row r="529" spans="1:9" x14ac:dyDescent="0.25">
      <c r="A529" t="s">
        <v>111</v>
      </c>
      <c r="B529">
        <v>447.73200000000003</v>
      </c>
      <c r="C529">
        <v>0</v>
      </c>
      <c r="D529">
        <v>0</v>
      </c>
      <c r="E529">
        <v>0</v>
      </c>
      <c r="F529">
        <v>0</v>
      </c>
      <c r="G529">
        <v>1.2624800000000001E-3</v>
      </c>
      <c r="H529">
        <v>0.995116</v>
      </c>
      <c r="I529">
        <v>0</v>
      </c>
    </row>
    <row r="530" spans="1:9" x14ac:dyDescent="0.25">
      <c r="A530" t="s">
        <v>111</v>
      </c>
      <c r="B530">
        <v>440.93200000000002</v>
      </c>
      <c r="C530">
        <v>0</v>
      </c>
      <c r="D530">
        <v>0</v>
      </c>
      <c r="E530">
        <v>0</v>
      </c>
      <c r="F530">
        <v>0</v>
      </c>
      <c r="G530">
        <v>1.2940199999999999E-3</v>
      </c>
      <c r="H530">
        <v>0.995116</v>
      </c>
      <c r="I530">
        <v>0</v>
      </c>
    </row>
    <row r="531" spans="1:9" x14ac:dyDescent="0.25">
      <c r="A531" t="s">
        <v>111</v>
      </c>
      <c r="B531">
        <v>445.93700000000001</v>
      </c>
      <c r="C531">
        <v>0</v>
      </c>
      <c r="D531">
        <v>0</v>
      </c>
      <c r="E531">
        <v>0</v>
      </c>
      <c r="F531">
        <v>0</v>
      </c>
      <c r="G531">
        <v>1.2451599999999999E-3</v>
      </c>
      <c r="H531">
        <v>0.995116</v>
      </c>
      <c r="I531">
        <v>0</v>
      </c>
    </row>
    <row r="532" spans="1:9" x14ac:dyDescent="0.25">
      <c r="A532" t="s">
        <v>111</v>
      </c>
      <c r="B532">
        <v>443.66</v>
      </c>
      <c r="C532">
        <v>0</v>
      </c>
      <c r="D532">
        <v>0</v>
      </c>
      <c r="E532">
        <v>0</v>
      </c>
      <c r="F532">
        <v>0</v>
      </c>
      <c r="G532">
        <v>1.3376900000000001E-3</v>
      </c>
      <c r="H532">
        <v>0.995116</v>
      </c>
      <c r="I532">
        <v>0</v>
      </c>
    </row>
    <row r="533" spans="1:9" x14ac:dyDescent="0.25">
      <c r="A533" t="s">
        <v>111</v>
      </c>
      <c r="B533">
        <v>444.8</v>
      </c>
      <c r="C533">
        <v>0</v>
      </c>
      <c r="D533">
        <v>0</v>
      </c>
      <c r="E533">
        <v>0</v>
      </c>
      <c r="F533">
        <v>0</v>
      </c>
      <c r="G533">
        <v>1.4352E-3</v>
      </c>
      <c r="H533">
        <v>0.995116</v>
      </c>
      <c r="I533">
        <v>0</v>
      </c>
    </row>
    <row r="534" spans="1:9" x14ac:dyDescent="0.25">
      <c r="A534" t="s">
        <v>111</v>
      </c>
      <c r="B534">
        <v>449.03</v>
      </c>
      <c r="C534">
        <v>0</v>
      </c>
      <c r="D534">
        <v>0</v>
      </c>
      <c r="E534">
        <v>0</v>
      </c>
      <c r="F534">
        <v>0</v>
      </c>
      <c r="G534">
        <v>1.2302700000000001E-3</v>
      </c>
      <c r="H534">
        <v>0.99511499999999997</v>
      </c>
      <c r="I534">
        <v>0</v>
      </c>
    </row>
    <row r="535" spans="1:9" x14ac:dyDescent="0.25">
      <c r="A535" t="s">
        <v>111</v>
      </c>
      <c r="B535">
        <v>443.24200000000002</v>
      </c>
      <c r="C535">
        <v>0</v>
      </c>
      <c r="D535">
        <v>0</v>
      </c>
      <c r="E535">
        <v>0</v>
      </c>
      <c r="F535">
        <v>0</v>
      </c>
      <c r="G535">
        <v>1.2452699999999999E-3</v>
      </c>
      <c r="H535">
        <v>0.995116</v>
      </c>
      <c r="I535">
        <v>0</v>
      </c>
    </row>
    <row r="536" spans="1:9" x14ac:dyDescent="0.25">
      <c r="A536" t="s">
        <v>111</v>
      </c>
      <c r="B536">
        <v>446.38299999999998</v>
      </c>
      <c r="C536">
        <v>0</v>
      </c>
      <c r="D536">
        <v>0</v>
      </c>
      <c r="E536">
        <v>0</v>
      </c>
      <c r="F536">
        <v>0</v>
      </c>
      <c r="G536">
        <v>1.23007E-3</v>
      </c>
      <c r="H536">
        <v>0.995116</v>
      </c>
      <c r="I536">
        <v>0</v>
      </c>
    </row>
    <row r="537" spans="1:9" x14ac:dyDescent="0.25">
      <c r="A537" t="s">
        <v>111</v>
      </c>
      <c r="B537">
        <v>445.64699999999999</v>
      </c>
      <c r="C537">
        <v>0</v>
      </c>
      <c r="D537">
        <v>0</v>
      </c>
      <c r="E537">
        <v>0</v>
      </c>
      <c r="F537">
        <v>0</v>
      </c>
      <c r="G537">
        <v>1.2876700000000001E-3</v>
      </c>
      <c r="H537">
        <v>0.995116</v>
      </c>
      <c r="I537">
        <v>0</v>
      </c>
    </row>
    <row r="538" spans="1:9" x14ac:dyDescent="0.25">
      <c r="A538" t="s">
        <v>111</v>
      </c>
      <c r="B538">
        <v>446.04599999999999</v>
      </c>
      <c r="C538">
        <v>0</v>
      </c>
      <c r="D538">
        <v>0</v>
      </c>
      <c r="E538">
        <v>0</v>
      </c>
      <c r="F538">
        <v>0</v>
      </c>
      <c r="G538">
        <v>1.23628E-3</v>
      </c>
      <c r="H538">
        <v>0.99511499999999997</v>
      </c>
      <c r="I538">
        <v>0</v>
      </c>
    </row>
    <row r="539" spans="1:9" x14ac:dyDescent="0.25">
      <c r="A539" t="s">
        <v>111</v>
      </c>
      <c r="B539">
        <v>444.36599999999999</v>
      </c>
      <c r="C539">
        <v>0</v>
      </c>
      <c r="D539">
        <v>0</v>
      </c>
      <c r="E539">
        <v>0</v>
      </c>
      <c r="F539">
        <v>0</v>
      </c>
      <c r="G539">
        <v>1.26866E-3</v>
      </c>
      <c r="H539">
        <v>0.99511499999999997</v>
      </c>
      <c r="I539">
        <v>0</v>
      </c>
    </row>
    <row r="540" spans="1:9" x14ac:dyDescent="0.25">
      <c r="A540" t="s">
        <v>111</v>
      </c>
      <c r="B540">
        <v>438.47500000000002</v>
      </c>
      <c r="C540">
        <v>0</v>
      </c>
      <c r="D540">
        <v>0</v>
      </c>
      <c r="E540">
        <v>0</v>
      </c>
      <c r="F540">
        <v>0</v>
      </c>
      <c r="G540">
        <v>1.2306800000000001E-3</v>
      </c>
      <c r="H540">
        <v>0.995116</v>
      </c>
      <c r="I540">
        <v>0</v>
      </c>
    </row>
    <row r="541" spans="1:9" x14ac:dyDescent="0.25">
      <c r="A541" t="s">
        <v>111</v>
      </c>
      <c r="B541">
        <v>447.31099999999998</v>
      </c>
      <c r="C541">
        <v>0</v>
      </c>
      <c r="D541">
        <v>0</v>
      </c>
      <c r="E541">
        <v>0</v>
      </c>
      <c r="F541">
        <v>0</v>
      </c>
      <c r="G541">
        <v>1.28838E-3</v>
      </c>
      <c r="H541">
        <v>0.995116</v>
      </c>
      <c r="I541">
        <v>0</v>
      </c>
    </row>
    <row r="542" spans="1:9" x14ac:dyDescent="0.25">
      <c r="A542" t="s">
        <v>111</v>
      </c>
      <c r="B542">
        <v>440.04700000000003</v>
      </c>
      <c r="C542">
        <v>0</v>
      </c>
      <c r="D542">
        <v>0</v>
      </c>
      <c r="E542">
        <v>0</v>
      </c>
      <c r="F542">
        <v>0</v>
      </c>
      <c r="G542">
        <v>1.2300600000000001E-3</v>
      </c>
      <c r="H542">
        <v>0.99511499999999997</v>
      </c>
      <c r="I542">
        <v>0</v>
      </c>
    </row>
    <row r="543" spans="1:9" x14ac:dyDescent="0.25">
      <c r="A543" t="s">
        <v>111</v>
      </c>
      <c r="B543">
        <v>437.36399999999998</v>
      </c>
      <c r="C543">
        <v>0</v>
      </c>
      <c r="D543">
        <v>0</v>
      </c>
      <c r="E543">
        <v>0</v>
      </c>
      <c r="F543">
        <v>0</v>
      </c>
      <c r="G543">
        <v>1.3020499999999999E-3</v>
      </c>
      <c r="H543">
        <v>0.995116</v>
      </c>
      <c r="I543">
        <v>0</v>
      </c>
    </row>
    <row r="544" spans="1:9" x14ac:dyDescent="0.25">
      <c r="A544" t="s">
        <v>111</v>
      </c>
      <c r="B544">
        <v>446.87</v>
      </c>
      <c r="C544">
        <v>0</v>
      </c>
      <c r="D544">
        <v>0</v>
      </c>
      <c r="E544">
        <v>0</v>
      </c>
      <c r="F544">
        <v>0</v>
      </c>
      <c r="G544">
        <v>1.2313599999999999E-3</v>
      </c>
      <c r="H544">
        <v>0.995116</v>
      </c>
      <c r="I544">
        <v>0</v>
      </c>
    </row>
    <row r="545" spans="1:25" x14ac:dyDescent="0.25">
      <c r="A545" t="s">
        <v>111</v>
      </c>
      <c r="B545">
        <v>448.39</v>
      </c>
      <c r="C545">
        <v>0</v>
      </c>
      <c r="D545">
        <v>0</v>
      </c>
      <c r="E545">
        <v>0</v>
      </c>
      <c r="F545">
        <v>0</v>
      </c>
      <c r="G545">
        <v>1.3252100000000001E-3</v>
      </c>
      <c r="H545">
        <v>0.99511499999999997</v>
      </c>
      <c r="I545">
        <v>0</v>
      </c>
    </row>
    <row r="546" spans="1:25" x14ac:dyDescent="0.25">
      <c r="A546" t="s">
        <v>111</v>
      </c>
      <c r="B546">
        <v>450.68400000000003</v>
      </c>
      <c r="C546">
        <v>0</v>
      </c>
      <c r="D546">
        <v>0</v>
      </c>
      <c r="E546">
        <v>0</v>
      </c>
      <c r="F546">
        <v>0</v>
      </c>
      <c r="G546">
        <v>1.23014E-3</v>
      </c>
      <c r="H546">
        <v>0.99511300000000003</v>
      </c>
      <c r="I546">
        <v>0</v>
      </c>
    </row>
    <row r="547" spans="1:25" x14ac:dyDescent="0.25">
      <c r="A547" t="s">
        <v>111</v>
      </c>
      <c r="B547">
        <v>444.63299999999998</v>
      </c>
      <c r="C547">
        <v>0</v>
      </c>
      <c r="D547">
        <v>0</v>
      </c>
      <c r="E547">
        <v>0</v>
      </c>
      <c r="F547">
        <v>0</v>
      </c>
      <c r="G547">
        <v>1.2310299999999999E-3</v>
      </c>
      <c r="H547">
        <v>0.995116</v>
      </c>
      <c r="I547">
        <v>0</v>
      </c>
    </row>
    <row r="548" spans="1:25" x14ac:dyDescent="0.25">
      <c r="A548" t="s">
        <v>111</v>
      </c>
      <c r="B548">
        <v>440.46800000000002</v>
      </c>
      <c r="C548">
        <v>0</v>
      </c>
      <c r="D548">
        <v>0</v>
      </c>
      <c r="E548">
        <v>0</v>
      </c>
      <c r="F548">
        <v>0</v>
      </c>
      <c r="G548">
        <v>1.5630399999999999E-3</v>
      </c>
      <c r="H548">
        <v>0.99511499999999997</v>
      </c>
      <c r="I548">
        <v>0</v>
      </c>
    </row>
    <row r="549" spans="1:25" x14ac:dyDescent="0.25">
      <c r="A549" t="s">
        <v>111</v>
      </c>
      <c r="B549">
        <v>438.16699999999997</v>
      </c>
      <c r="C549">
        <v>0</v>
      </c>
      <c r="D549">
        <v>0</v>
      </c>
      <c r="E549">
        <v>0</v>
      </c>
      <c r="F549">
        <v>0</v>
      </c>
      <c r="G549">
        <v>1.23829E-3</v>
      </c>
      <c r="H549">
        <v>0.995116</v>
      </c>
      <c r="I549">
        <v>0</v>
      </c>
    </row>
    <row r="550" spans="1:25" x14ac:dyDescent="0.25">
      <c r="A550" t="s">
        <v>111</v>
      </c>
      <c r="B550">
        <v>445.96</v>
      </c>
      <c r="C550">
        <v>0</v>
      </c>
      <c r="D550">
        <v>0</v>
      </c>
      <c r="E550">
        <v>0</v>
      </c>
      <c r="F550">
        <v>0</v>
      </c>
      <c r="G550">
        <v>1.24296E-3</v>
      </c>
      <c r="H550">
        <v>0.99511499999999997</v>
      </c>
      <c r="I550">
        <v>0</v>
      </c>
    </row>
    <row r="551" spans="1:25" x14ac:dyDescent="0.25">
      <c r="A551" t="s">
        <v>111</v>
      </c>
      <c r="B551">
        <v>440.25099999999998</v>
      </c>
      <c r="C551">
        <v>0</v>
      </c>
      <c r="D551">
        <v>0</v>
      </c>
      <c r="E551">
        <v>0</v>
      </c>
      <c r="F551">
        <v>0</v>
      </c>
      <c r="G551">
        <v>1.2316499999999999E-3</v>
      </c>
      <c r="H551">
        <v>0.995116</v>
      </c>
      <c r="I551">
        <v>0</v>
      </c>
    </row>
    <row r="552" spans="1:25" x14ac:dyDescent="0.25">
      <c r="A552" t="s">
        <v>111</v>
      </c>
      <c r="B552">
        <v>441.63900000000001</v>
      </c>
      <c r="C552">
        <v>0</v>
      </c>
      <c r="D552">
        <v>0</v>
      </c>
      <c r="E552">
        <v>0</v>
      </c>
      <c r="F552">
        <v>0</v>
      </c>
      <c r="G552">
        <v>3.1599000000000002E-3</v>
      </c>
      <c r="H552">
        <v>0.99509499999999995</v>
      </c>
      <c r="I552">
        <v>0</v>
      </c>
    </row>
    <row r="553" spans="1:25" x14ac:dyDescent="0.25">
      <c r="A553" t="s">
        <v>111</v>
      </c>
      <c r="B553">
        <v>445.613</v>
      </c>
      <c r="C553">
        <v>0</v>
      </c>
      <c r="D553">
        <v>0</v>
      </c>
      <c r="E553">
        <v>0</v>
      </c>
      <c r="F553">
        <v>0</v>
      </c>
      <c r="G553">
        <v>1.23632E-3</v>
      </c>
      <c r="H553">
        <v>0.995116</v>
      </c>
      <c r="I553">
        <v>0</v>
      </c>
    </row>
    <row r="554" spans="1:25" x14ac:dyDescent="0.25">
      <c r="A554" t="s">
        <v>111</v>
      </c>
      <c r="B554">
        <v>441.70699999999999</v>
      </c>
      <c r="C554">
        <v>0</v>
      </c>
      <c r="D554">
        <v>0</v>
      </c>
      <c r="E554">
        <v>0</v>
      </c>
      <c r="F554">
        <v>0</v>
      </c>
      <c r="G554">
        <v>1.28673E-3</v>
      </c>
      <c r="H554">
        <v>0.995116</v>
      </c>
      <c r="I554">
        <v>0</v>
      </c>
    </row>
    <row r="555" spans="1:25" x14ac:dyDescent="0.25">
      <c r="A555" t="s">
        <v>111</v>
      </c>
      <c r="B555">
        <v>443.16500000000002</v>
      </c>
      <c r="C555">
        <v>0</v>
      </c>
      <c r="D555">
        <v>0</v>
      </c>
      <c r="E555">
        <v>0</v>
      </c>
      <c r="F555">
        <v>0</v>
      </c>
      <c r="G555">
        <v>1.2315399999999999E-3</v>
      </c>
      <c r="H555">
        <v>0.99511499999999997</v>
      </c>
      <c r="I555">
        <v>0</v>
      </c>
    </row>
    <row r="556" spans="1:25" x14ac:dyDescent="0.25">
      <c r="A556" t="s">
        <v>111</v>
      </c>
      <c r="B556">
        <v>440.41399999999999</v>
      </c>
      <c r="C556">
        <v>0</v>
      </c>
      <c r="D556">
        <v>0</v>
      </c>
      <c r="E556">
        <v>0</v>
      </c>
      <c r="F556">
        <v>0</v>
      </c>
      <c r="G556">
        <v>1.24295E-3</v>
      </c>
      <c r="H556">
        <v>0.995116</v>
      </c>
      <c r="I556">
        <v>0</v>
      </c>
    </row>
    <row r="557" spans="1:25" x14ac:dyDescent="0.25">
      <c r="A557" t="s">
        <v>111</v>
      </c>
      <c r="B557">
        <v>442.57299999999998</v>
      </c>
      <c r="C557">
        <v>0</v>
      </c>
      <c r="D557">
        <v>0</v>
      </c>
      <c r="E557">
        <v>0</v>
      </c>
      <c r="F557">
        <v>0</v>
      </c>
      <c r="G557">
        <v>1.24485E-3</v>
      </c>
      <c r="H557">
        <v>0.995116</v>
      </c>
      <c r="I557">
        <v>0</v>
      </c>
    </row>
    <row r="558" spans="1:25" x14ac:dyDescent="0.25">
      <c r="A558" t="s">
        <v>111</v>
      </c>
      <c r="B558">
        <v>440.44499999999999</v>
      </c>
      <c r="C558">
        <v>0</v>
      </c>
      <c r="D558">
        <v>0</v>
      </c>
      <c r="E558">
        <v>0</v>
      </c>
      <c r="F558">
        <v>0</v>
      </c>
      <c r="G558">
        <v>1.2380099999999999E-3</v>
      </c>
      <c r="H558">
        <v>0.99511300000000003</v>
      </c>
      <c r="I558">
        <v>0</v>
      </c>
    </row>
    <row r="559" spans="1:25" x14ac:dyDescent="0.25">
      <c r="A559" t="s">
        <v>111</v>
      </c>
      <c r="B559">
        <v>439.45400000000001</v>
      </c>
      <c r="C559">
        <v>0</v>
      </c>
      <c r="D559">
        <v>0</v>
      </c>
      <c r="E559">
        <v>0</v>
      </c>
      <c r="F559">
        <v>0</v>
      </c>
      <c r="G559">
        <v>1.2448800000000001E-3</v>
      </c>
      <c r="H559">
        <v>0.99511499999999997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111</v>
      </c>
      <c r="B560">
        <v>445.64400000000001</v>
      </c>
      <c r="C560">
        <v>0</v>
      </c>
      <c r="D560">
        <v>0</v>
      </c>
      <c r="E560">
        <v>0</v>
      </c>
      <c r="F560">
        <v>0</v>
      </c>
      <c r="G560">
        <v>1.24222E-3</v>
      </c>
      <c r="H560">
        <v>0.995116</v>
      </c>
      <c r="I560">
        <v>0</v>
      </c>
      <c r="R560">
        <f>AVERAGE(B511:B560)</f>
        <v>444.53188000000011</v>
      </c>
      <c r="S560">
        <f>AVERAGE(C511:C560)</f>
        <v>0</v>
      </c>
      <c r="U560">
        <f>_xlfn.VAR.P(B511:B560)</f>
        <v>25.467231985599987</v>
      </c>
      <c r="V560">
        <f>_xlfn.VAR.P(C511:C560)</f>
        <v>0</v>
      </c>
      <c r="X560">
        <f>1.96*SQRT(U560)/50</f>
        <v>0.19782307084451087</v>
      </c>
      <c r="Y560">
        <f>1.96*SQRT(V560)/50</f>
        <v>0</v>
      </c>
    </row>
    <row r="561" spans="1:9" x14ac:dyDescent="0.25">
      <c r="A561" t="s">
        <v>111</v>
      </c>
      <c r="B561">
        <v>22263.576400000002</v>
      </c>
      <c r="C561" t="s">
        <v>36</v>
      </c>
    </row>
    <row r="562" spans="1:9" x14ac:dyDescent="0.25">
      <c r="A562" t="s">
        <v>112</v>
      </c>
      <c r="B562">
        <v>406.26299999999998</v>
      </c>
      <c r="C562">
        <v>404.91399999999999</v>
      </c>
      <c r="D562">
        <v>373.62299999999999</v>
      </c>
      <c r="E562">
        <v>371.32299999999998</v>
      </c>
      <c r="F562">
        <v>105.30800000000001</v>
      </c>
      <c r="G562">
        <v>1.23172E-3</v>
      </c>
      <c r="H562">
        <v>0.995116</v>
      </c>
      <c r="I562">
        <v>0</v>
      </c>
    </row>
    <row r="563" spans="1:9" x14ac:dyDescent="0.25">
      <c r="A563" t="s">
        <v>112</v>
      </c>
      <c r="B563">
        <v>388.084</v>
      </c>
      <c r="C563">
        <v>386.68900000000002</v>
      </c>
      <c r="D563">
        <v>358.577</v>
      </c>
      <c r="E563">
        <v>358.84399999999999</v>
      </c>
      <c r="F563">
        <v>97.886300000000006</v>
      </c>
      <c r="G563">
        <v>1.2300499999999999E-3</v>
      </c>
      <c r="H563">
        <v>0.995116</v>
      </c>
      <c r="I563">
        <v>0</v>
      </c>
    </row>
    <row r="564" spans="1:9" x14ac:dyDescent="0.25">
      <c r="A564" t="s">
        <v>112</v>
      </c>
      <c r="B564">
        <v>449.38499999999999</v>
      </c>
      <c r="C564">
        <v>445.40600000000001</v>
      </c>
      <c r="D564">
        <v>404.35899999999998</v>
      </c>
      <c r="E564">
        <v>398.91</v>
      </c>
      <c r="F564">
        <v>107.036</v>
      </c>
      <c r="G564">
        <v>1.3032600000000001E-3</v>
      </c>
      <c r="H564">
        <v>0.995116</v>
      </c>
      <c r="I564">
        <v>0</v>
      </c>
    </row>
    <row r="565" spans="1:9" x14ac:dyDescent="0.25">
      <c r="A565" t="s">
        <v>112</v>
      </c>
      <c r="B565">
        <v>407.28699999999998</v>
      </c>
      <c r="C565">
        <v>405.97</v>
      </c>
      <c r="D565">
        <v>373.53100000000001</v>
      </c>
      <c r="E565">
        <v>370.62200000000001</v>
      </c>
      <c r="F565">
        <v>102.684</v>
      </c>
      <c r="G565">
        <v>1.23032E-3</v>
      </c>
      <c r="H565">
        <v>0.99511499999999997</v>
      </c>
      <c r="I565">
        <v>0</v>
      </c>
    </row>
    <row r="566" spans="1:9" x14ac:dyDescent="0.25">
      <c r="A566" t="s">
        <v>112</v>
      </c>
      <c r="B566">
        <v>420.16399999999999</v>
      </c>
      <c r="C566">
        <v>418.83300000000003</v>
      </c>
      <c r="D566">
        <v>381.90699999999998</v>
      </c>
      <c r="E566">
        <v>377.59300000000002</v>
      </c>
      <c r="F566">
        <v>105.092</v>
      </c>
      <c r="G566">
        <v>1.23441E-3</v>
      </c>
      <c r="H566">
        <v>0.99511499999999997</v>
      </c>
      <c r="I566">
        <v>0</v>
      </c>
    </row>
    <row r="567" spans="1:9" x14ac:dyDescent="0.25">
      <c r="A567" t="s">
        <v>112</v>
      </c>
      <c r="B567">
        <v>435.06099999999998</v>
      </c>
      <c r="C567">
        <v>433.78899999999999</v>
      </c>
      <c r="D567">
        <v>389.61900000000003</v>
      </c>
      <c r="E567">
        <v>383.86399999999998</v>
      </c>
      <c r="F567">
        <v>102.898</v>
      </c>
      <c r="G567">
        <v>1.3085799999999999E-3</v>
      </c>
      <c r="H567">
        <v>0.995116</v>
      </c>
      <c r="I567">
        <v>0</v>
      </c>
    </row>
    <row r="568" spans="1:9" x14ac:dyDescent="0.25">
      <c r="A568" t="s">
        <v>112</v>
      </c>
      <c r="B568">
        <v>424.726</v>
      </c>
      <c r="C568">
        <v>423.46</v>
      </c>
      <c r="D568">
        <v>385.84100000000001</v>
      </c>
      <c r="E568">
        <v>382.54300000000001</v>
      </c>
      <c r="F568">
        <v>109.151</v>
      </c>
      <c r="G568">
        <v>1.25869E-3</v>
      </c>
      <c r="H568">
        <v>0.99511499999999997</v>
      </c>
      <c r="I568">
        <v>0</v>
      </c>
    </row>
    <row r="569" spans="1:9" x14ac:dyDescent="0.25">
      <c r="A569" t="s">
        <v>112</v>
      </c>
      <c r="B569">
        <v>410.274</v>
      </c>
      <c r="C569">
        <v>408.78899999999999</v>
      </c>
      <c r="D569">
        <v>375.64400000000001</v>
      </c>
      <c r="E569">
        <v>372.32600000000002</v>
      </c>
      <c r="F569">
        <v>103.29900000000001</v>
      </c>
      <c r="G569">
        <v>1.23025E-3</v>
      </c>
      <c r="H569">
        <v>0.995116</v>
      </c>
      <c r="I569">
        <v>0</v>
      </c>
    </row>
    <row r="570" spans="1:9" x14ac:dyDescent="0.25">
      <c r="A570" t="s">
        <v>112</v>
      </c>
      <c r="B570">
        <v>412.33100000000002</v>
      </c>
      <c r="C570">
        <v>411.03199999999998</v>
      </c>
      <c r="D570">
        <v>377.07600000000002</v>
      </c>
      <c r="E570">
        <v>373.77499999999998</v>
      </c>
      <c r="F570">
        <v>104.73699999999999</v>
      </c>
      <c r="G570">
        <v>1.3392499999999999E-3</v>
      </c>
      <c r="H570">
        <v>0.995116</v>
      </c>
      <c r="I570">
        <v>0</v>
      </c>
    </row>
    <row r="571" spans="1:9" x14ac:dyDescent="0.25">
      <c r="A571" t="s">
        <v>112</v>
      </c>
      <c r="B571">
        <v>434.57</v>
      </c>
      <c r="C571">
        <v>433.09899999999999</v>
      </c>
      <c r="D571">
        <v>389.28699999999998</v>
      </c>
      <c r="E571">
        <v>383.23500000000001</v>
      </c>
      <c r="F571">
        <v>102.486</v>
      </c>
      <c r="G571">
        <v>1.3125999999999999E-3</v>
      </c>
      <c r="H571">
        <v>0.995116</v>
      </c>
      <c r="I571">
        <v>0</v>
      </c>
    </row>
    <row r="572" spans="1:9" x14ac:dyDescent="0.25">
      <c r="A572" t="s">
        <v>112</v>
      </c>
      <c r="B572">
        <v>430.65600000000001</v>
      </c>
      <c r="C572">
        <v>429.32900000000001</v>
      </c>
      <c r="D572">
        <v>389.09500000000003</v>
      </c>
      <c r="E572">
        <v>384.44499999999999</v>
      </c>
      <c r="F572">
        <v>107.74299999999999</v>
      </c>
      <c r="G572">
        <v>1.38138E-3</v>
      </c>
      <c r="H572">
        <v>0.995116</v>
      </c>
      <c r="I572">
        <v>0</v>
      </c>
    </row>
    <row r="573" spans="1:9" x14ac:dyDescent="0.25">
      <c r="A573" t="s">
        <v>112</v>
      </c>
      <c r="B573">
        <v>403.79899999999998</v>
      </c>
      <c r="C573">
        <v>402.464</v>
      </c>
      <c r="D573">
        <v>371.916</v>
      </c>
      <c r="E573">
        <v>369.48599999999999</v>
      </c>
      <c r="F573">
        <v>104.29300000000001</v>
      </c>
      <c r="G573">
        <v>1.23039E-3</v>
      </c>
      <c r="H573">
        <v>0.99511400000000005</v>
      </c>
      <c r="I573">
        <v>0</v>
      </c>
    </row>
    <row r="574" spans="1:9" x14ac:dyDescent="0.25">
      <c r="A574" t="s">
        <v>112</v>
      </c>
      <c r="B574">
        <v>396.36599999999999</v>
      </c>
      <c r="C574">
        <v>395.00599999999997</v>
      </c>
      <c r="D574">
        <v>366.29399999999998</v>
      </c>
      <c r="E574">
        <v>364.13900000000001</v>
      </c>
      <c r="F574">
        <v>100.276</v>
      </c>
      <c r="G574">
        <v>1.2336199999999999E-3</v>
      </c>
      <c r="H574">
        <v>0.99511000000000005</v>
      </c>
      <c r="I574">
        <v>0</v>
      </c>
    </row>
    <row r="575" spans="1:9" x14ac:dyDescent="0.25">
      <c r="A575" t="s">
        <v>112</v>
      </c>
      <c r="B575">
        <v>395.06200000000001</v>
      </c>
      <c r="C575">
        <v>393.78300000000002</v>
      </c>
      <c r="D575">
        <v>365.81200000000001</v>
      </c>
      <c r="E575">
        <v>363.988</v>
      </c>
      <c r="F575">
        <v>100.785</v>
      </c>
      <c r="G575">
        <v>1.2378599999999999E-3</v>
      </c>
      <c r="H575">
        <v>0.995116</v>
      </c>
      <c r="I575">
        <v>0</v>
      </c>
    </row>
    <row r="576" spans="1:9" x14ac:dyDescent="0.25">
      <c r="A576" t="s">
        <v>112</v>
      </c>
      <c r="B576">
        <v>394.03800000000001</v>
      </c>
      <c r="C576">
        <v>392.79300000000001</v>
      </c>
      <c r="D576">
        <v>365.83199999999999</v>
      </c>
      <c r="E576">
        <v>365.55399999999997</v>
      </c>
      <c r="F576">
        <v>104.31399999999999</v>
      </c>
      <c r="G576">
        <v>1.2300600000000001E-3</v>
      </c>
      <c r="H576">
        <v>0.995116</v>
      </c>
      <c r="I576">
        <v>0</v>
      </c>
    </row>
    <row r="577" spans="1:9" x14ac:dyDescent="0.25">
      <c r="A577" t="s">
        <v>112</v>
      </c>
      <c r="B577">
        <v>394.50599999999997</v>
      </c>
      <c r="C577">
        <v>393.178</v>
      </c>
      <c r="D577">
        <v>366.51799999999997</v>
      </c>
      <c r="E577">
        <v>364.709</v>
      </c>
      <c r="F577">
        <v>103.43600000000001</v>
      </c>
      <c r="G577">
        <v>1.2305199999999999E-3</v>
      </c>
      <c r="H577">
        <v>0.995116</v>
      </c>
      <c r="I577">
        <v>0</v>
      </c>
    </row>
    <row r="578" spans="1:9" x14ac:dyDescent="0.25">
      <c r="A578" t="s">
        <v>112</v>
      </c>
      <c r="B578">
        <v>407.69</v>
      </c>
      <c r="C578">
        <v>406.44600000000003</v>
      </c>
      <c r="D578">
        <v>373.387</v>
      </c>
      <c r="E578">
        <v>371.517</v>
      </c>
      <c r="F578">
        <v>104.374</v>
      </c>
      <c r="G578">
        <v>1.2303800000000001E-3</v>
      </c>
      <c r="H578">
        <v>0.995116</v>
      </c>
      <c r="I578">
        <v>0</v>
      </c>
    </row>
    <row r="579" spans="1:9" x14ac:dyDescent="0.25">
      <c r="A579" t="s">
        <v>112</v>
      </c>
      <c r="B579">
        <v>389.21899999999999</v>
      </c>
      <c r="C579">
        <v>387.98399999999998</v>
      </c>
      <c r="D579">
        <v>363.02800000000002</v>
      </c>
      <c r="E579">
        <v>361.93700000000001</v>
      </c>
      <c r="F579">
        <v>102.39100000000001</v>
      </c>
      <c r="G579">
        <v>1.2483500000000001E-3</v>
      </c>
      <c r="H579">
        <v>0.99511499999999997</v>
      </c>
      <c r="I579">
        <v>0</v>
      </c>
    </row>
    <row r="580" spans="1:9" x14ac:dyDescent="0.25">
      <c r="A580" t="s">
        <v>112</v>
      </c>
      <c r="B580">
        <v>395.74</v>
      </c>
      <c r="C580">
        <v>394.50099999999998</v>
      </c>
      <c r="D580">
        <v>367.54599999999999</v>
      </c>
      <c r="E580">
        <v>365.73399999999998</v>
      </c>
      <c r="F580">
        <v>103.395</v>
      </c>
      <c r="G580">
        <v>1.41821E-3</v>
      </c>
      <c r="H580">
        <v>0.99511499999999997</v>
      </c>
      <c r="I580">
        <v>0</v>
      </c>
    </row>
    <row r="581" spans="1:9" x14ac:dyDescent="0.25">
      <c r="A581" t="s">
        <v>112</v>
      </c>
      <c r="B581">
        <v>394.79700000000003</v>
      </c>
      <c r="C581">
        <v>393.52600000000001</v>
      </c>
      <c r="D581">
        <v>366.72300000000001</v>
      </c>
      <c r="E581">
        <v>365.31900000000002</v>
      </c>
      <c r="F581">
        <v>103.75</v>
      </c>
      <c r="G581">
        <v>1.28484E-3</v>
      </c>
      <c r="H581">
        <v>0.995116</v>
      </c>
      <c r="I581">
        <v>0</v>
      </c>
    </row>
    <row r="582" spans="1:9" x14ac:dyDescent="0.25">
      <c r="A582" t="s">
        <v>112</v>
      </c>
      <c r="B582">
        <v>399.58100000000002</v>
      </c>
      <c r="C582">
        <v>398.161</v>
      </c>
      <c r="D582">
        <v>370.29899999999998</v>
      </c>
      <c r="E582">
        <v>368.83300000000003</v>
      </c>
      <c r="F582">
        <v>106.018</v>
      </c>
      <c r="G582">
        <v>1.23011E-3</v>
      </c>
      <c r="H582">
        <v>0.995116</v>
      </c>
      <c r="I582">
        <v>0</v>
      </c>
    </row>
    <row r="583" spans="1:9" x14ac:dyDescent="0.25">
      <c r="A583" t="s">
        <v>112</v>
      </c>
      <c r="B583">
        <v>396.27100000000002</v>
      </c>
      <c r="C583">
        <v>395.01900000000001</v>
      </c>
      <c r="D583">
        <v>368.02199999999999</v>
      </c>
      <c r="E583">
        <v>366.517</v>
      </c>
      <c r="F583">
        <v>104.62</v>
      </c>
      <c r="G583">
        <v>1.23039E-3</v>
      </c>
      <c r="H583">
        <v>0.995116</v>
      </c>
      <c r="I583">
        <v>0</v>
      </c>
    </row>
    <row r="584" spans="1:9" x14ac:dyDescent="0.25">
      <c r="A584" t="s">
        <v>112</v>
      </c>
      <c r="B584">
        <v>388.88099999999997</v>
      </c>
      <c r="C584">
        <v>387.64600000000002</v>
      </c>
      <c r="D584">
        <v>361.69600000000003</v>
      </c>
      <c r="E584">
        <v>360.101</v>
      </c>
      <c r="F584">
        <v>99.155100000000004</v>
      </c>
      <c r="G584">
        <v>1.2673000000000001E-3</v>
      </c>
      <c r="H584">
        <v>0.995116</v>
      </c>
      <c r="I584">
        <v>0</v>
      </c>
    </row>
    <row r="585" spans="1:9" x14ac:dyDescent="0.25">
      <c r="A585" t="s">
        <v>112</v>
      </c>
      <c r="B585">
        <v>401.35500000000002</v>
      </c>
      <c r="C585">
        <v>400.10899999999998</v>
      </c>
      <c r="D585">
        <v>371.25799999999998</v>
      </c>
      <c r="E585">
        <v>368.21600000000001</v>
      </c>
      <c r="F585">
        <v>103.907</v>
      </c>
      <c r="G585">
        <v>1.33523E-3</v>
      </c>
      <c r="H585">
        <v>0.995116</v>
      </c>
      <c r="I585">
        <v>0</v>
      </c>
    </row>
    <row r="586" spans="1:9" x14ac:dyDescent="0.25">
      <c r="A586" t="s">
        <v>112</v>
      </c>
      <c r="B586">
        <v>389.60899999999998</v>
      </c>
      <c r="C586">
        <v>388.346</v>
      </c>
      <c r="D586">
        <v>360.02100000000002</v>
      </c>
      <c r="E586">
        <v>360.29399999999998</v>
      </c>
      <c r="F586">
        <v>98.760499999999993</v>
      </c>
      <c r="G586">
        <v>1.23207E-3</v>
      </c>
      <c r="H586">
        <v>0.99511400000000005</v>
      </c>
      <c r="I586">
        <v>0</v>
      </c>
    </row>
    <row r="587" spans="1:9" x14ac:dyDescent="0.25">
      <c r="A587" t="s">
        <v>112</v>
      </c>
      <c r="B587">
        <v>406.11099999999999</v>
      </c>
      <c r="C587">
        <v>404.30599999999998</v>
      </c>
      <c r="D587">
        <v>373.084</v>
      </c>
      <c r="E587">
        <v>371.68599999999998</v>
      </c>
      <c r="F587">
        <v>106.248</v>
      </c>
      <c r="G587">
        <v>1.24084E-3</v>
      </c>
      <c r="H587">
        <v>0.99511400000000005</v>
      </c>
      <c r="I587">
        <v>0</v>
      </c>
    </row>
    <row r="588" spans="1:9" x14ac:dyDescent="0.25">
      <c r="A588" t="s">
        <v>112</v>
      </c>
      <c r="B588">
        <v>391.92500000000001</v>
      </c>
      <c r="C588">
        <v>390.577</v>
      </c>
      <c r="D588">
        <v>361.858</v>
      </c>
      <c r="E588">
        <v>360.67500000000001</v>
      </c>
      <c r="F588">
        <v>98.848200000000006</v>
      </c>
      <c r="G588">
        <v>1.23007E-3</v>
      </c>
      <c r="H588">
        <v>0.995116</v>
      </c>
      <c r="I588">
        <v>0</v>
      </c>
    </row>
    <row r="589" spans="1:9" x14ac:dyDescent="0.25">
      <c r="A589" t="s">
        <v>112</v>
      </c>
      <c r="B589">
        <v>387.90699999999998</v>
      </c>
      <c r="C589">
        <v>386.63900000000001</v>
      </c>
      <c r="D589">
        <v>360.61</v>
      </c>
      <c r="E589">
        <v>360.59199999999998</v>
      </c>
      <c r="F589">
        <v>99.918899999999994</v>
      </c>
      <c r="G589">
        <v>2.38792E-3</v>
      </c>
      <c r="H589">
        <v>0.99511499999999997</v>
      </c>
      <c r="I589">
        <v>0</v>
      </c>
    </row>
    <row r="590" spans="1:9" x14ac:dyDescent="0.25">
      <c r="A590" t="s">
        <v>112</v>
      </c>
      <c r="B590">
        <v>385.63600000000002</v>
      </c>
      <c r="C590">
        <v>384.18200000000002</v>
      </c>
      <c r="D590">
        <v>358.31700000000001</v>
      </c>
      <c r="E590">
        <v>359.077</v>
      </c>
      <c r="F590">
        <v>100.002</v>
      </c>
      <c r="G590">
        <v>1.2847799999999999E-3</v>
      </c>
      <c r="H590">
        <v>0.995116</v>
      </c>
      <c r="I590">
        <v>0</v>
      </c>
    </row>
    <row r="591" spans="1:9" x14ac:dyDescent="0.25">
      <c r="A591" t="s">
        <v>112</v>
      </c>
      <c r="B591">
        <v>416.95400000000001</v>
      </c>
      <c r="C591">
        <v>412.97300000000001</v>
      </c>
      <c r="D591">
        <v>383.46899999999999</v>
      </c>
      <c r="E591">
        <v>382.04700000000003</v>
      </c>
      <c r="F591">
        <v>102.42</v>
      </c>
      <c r="G591">
        <v>1.25066E-3</v>
      </c>
      <c r="H591">
        <v>0.995116</v>
      </c>
      <c r="I591">
        <v>0</v>
      </c>
    </row>
    <row r="592" spans="1:9" x14ac:dyDescent="0.25">
      <c r="A592" t="s">
        <v>112</v>
      </c>
      <c r="B592">
        <v>393.517</v>
      </c>
      <c r="C592">
        <v>392.20299999999997</v>
      </c>
      <c r="D592">
        <v>364.62799999999999</v>
      </c>
      <c r="E592">
        <v>364.51400000000001</v>
      </c>
      <c r="F592">
        <v>102.88500000000001</v>
      </c>
      <c r="G592">
        <v>1.23076E-3</v>
      </c>
      <c r="H592">
        <v>0.995116</v>
      </c>
      <c r="I592">
        <v>0</v>
      </c>
    </row>
    <row r="593" spans="1:9" x14ac:dyDescent="0.25">
      <c r="A593" t="s">
        <v>112</v>
      </c>
      <c r="B593">
        <v>394.154</v>
      </c>
      <c r="C593">
        <v>392.86099999999999</v>
      </c>
      <c r="D593">
        <v>364.42599999999999</v>
      </c>
      <c r="E593">
        <v>364.49799999999999</v>
      </c>
      <c r="F593">
        <v>101.167</v>
      </c>
      <c r="G593">
        <v>1.2448699999999999E-3</v>
      </c>
      <c r="H593">
        <v>0.99511400000000005</v>
      </c>
      <c r="I593">
        <v>0</v>
      </c>
    </row>
    <row r="594" spans="1:9" x14ac:dyDescent="0.25">
      <c r="A594" t="s">
        <v>112</v>
      </c>
      <c r="B594">
        <v>393.35399999999998</v>
      </c>
      <c r="C594">
        <v>392.113</v>
      </c>
      <c r="D594">
        <v>364.57100000000003</v>
      </c>
      <c r="E594">
        <v>364.90699999999998</v>
      </c>
      <c r="F594">
        <v>104.244</v>
      </c>
      <c r="G594">
        <v>1.24138E-3</v>
      </c>
      <c r="H594">
        <v>0.995116</v>
      </c>
      <c r="I594">
        <v>0</v>
      </c>
    </row>
    <row r="595" spans="1:9" x14ac:dyDescent="0.25">
      <c r="A595" t="s">
        <v>112</v>
      </c>
      <c r="B595">
        <v>392.06799999999998</v>
      </c>
      <c r="C595">
        <v>390.50799999999998</v>
      </c>
      <c r="D595">
        <v>362.84100000000001</v>
      </c>
      <c r="E595">
        <v>363.733</v>
      </c>
      <c r="F595">
        <v>103.47499999999999</v>
      </c>
      <c r="G595">
        <v>1.24756E-3</v>
      </c>
      <c r="H595">
        <v>0.995116</v>
      </c>
      <c r="I595">
        <v>0</v>
      </c>
    </row>
    <row r="596" spans="1:9" x14ac:dyDescent="0.25">
      <c r="A596" t="s">
        <v>112</v>
      </c>
      <c r="B596">
        <v>394.46800000000002</v>
      </c>
      <c r="C596">
        <v>392.99</v>
      </c>
      <c r="D596">
        <v>365.34</v>
      </c>
      <c r="E596">
        <v>365.13499999999999</v>
      </c>
      <c r="F596">
        <v>104.018</v>
      </c>
      <c r="G596">
        <v>1.25E-3</v>
      </c>
      <c r="H596">
        <v>0.99511499999999997</v>
      </c>
      <c r="I596">
        <v>0</v>
      </c>
    </row>
    <row r="597" spans="1:9" x14ac:dyDescent="0.25">
      <c r="A597" t="s">
        <v>112</v>
      </c>
      <c r="B597">
        <v>396.37400000000002</v>
      </c>
      <c r="C597">
        <v>395.19299999999998</v>
      </c>
      <c r="D597">
        <v>367.09100000000001</v>
      </c>
      <c r="E597">
        <v>366.21600000000001</v>
      </c>
      <c r="F597">
        <v>104.384</v>
      </c>
      <c r="G597">
        <v>1.2306400000000001E-3</v>
      </c>
      <c r="H597">
        <v>0.995116</v>
      </c>
      <c r="I597">
        <v>0</v>
      </c>
    </row>
    <row r="598" spans="1:9" x14ac:dyDescent="0.25">
      <c r="A598" t="s">
        <v>112</v>
      </c>
      <c r="B598">
        <v>398.505</v>
      </c>
      <c r="C598">
        <v>397.03</v>
      </c>
      <c r="D598">
        <v>366.68799999999999</v>
      </c>
      <c r="E598">
        <v>365.55099999999999</v>
      </c>
      <c r="F598">
        <v>100.42100000000001</v>
      </c>
      <c r="G598">
        <v>1.2301199999999999E-3</v>
      </c>
      <c r="H598">
        <v>0.995116</v>
      </c>
      <c r="I598">
        <v>0</v>
      </c>
    </row>
    <row r="599" spans="1:9" x14ac:dyDescent="0.25">
      <c r="A599" t="s">
        <v>112</v>
      </c>
      <c r="B599">
        <v>395.49900000000002</v>
      </c>
      <c r="C599">
        <v>394.13099999999997</v>
      </c>
      <c r="D599">
        <v>365.37700000000001</v>
      </c>
      <c r="E599">
        <v>363.19299999999998</v>
      </c>
      <c r="F599">
        <v>99.428100000000001</v>
      </c>
      <c r="G599">
        <v>1.2945400000000001E-3</v>
      </c>
      <c r="H599">
        <v>0.99511499999999997</v>
      </c>
      <c r="I599">
        <v>0</v>
      </c>
    </row>
    <row r="600" spans="1:9" x14ac:dyDescent="0.25">
      <c r="A600" t="s">
        <v>112</v>
      </c>
      <c r="B600">
        <v>382.14</v>
      </c>
      <c r="C600">
        <v>380.91399999999999</v>
      </c>
      <c r="D600">
        <v>355.46699999999998</v>
      </c>
      <c r="E600">
        <v>355.94600000000003</v>
      </c>
      <c r="F600">
        <v>97.578199999999995</v>
      </c>
      <c r="G600">
        <v>1.2340000000000001E-3</v>
      </c>
      <c r="H600">
        <v>0.995112</v>
      </c>
      <c r="I600">
        <v>0</v>
      </c>
    </row>
    <row r="601" spans="1:9" x14ac:dyDescent="0.25">
      <c r="A601" t="s">
        <v>112</v>
      </c>
      <c r="B601">
        <v>402.33100000000002</v>
      </c>
      <c r="C601">
        <v>400.94</v>
      </c>
      <c r="D601">
        <v>369.15300000000002</v>
      </c>
      <c r="E601">
        <v>367.53199999999998</v>
      </c>
      <c r="F601">
        <v>100.79600000000001</v>
      </c>
      <c r="G601">
        <v>1.2471299999999999E-3</v>
      </c>
      <c r="H601">
        <v>0.995116</v>
      </c>
      <c r="I601">
        <v>0</v>
      </c>
    </row>
    <row r="602" spans="1:9" x14ac:dyDescent="0.25">
      <c r="A602" t="s">
        <v>112</v>
      </c>
      <c r="B602">
        <v>390.66199999999998</v>
      </c>
      <c r="C602">
        <v>389.29199999999997</v>
      </c>
      <c r="D602">
        <v>363.68</v>
      </c>
      <c r="E602">
        <v>363.05099999999999</v>
      </c>
      <c r="F602">
        <v>103.754</v>
      </c>
      <c r="G602">
        <v>1.27841E-3</v>
      </c>
      <c r="H602">
        <v>0.99511300000000003</v>
      </c>
      <c r="I602">
        <v>0</v>
      </c>
    </row>
    <row r="603" spans="1:9" x14ac:dyDescent="0.25">
      <c r="A603" t="s">
        <v>112</v>
      </c>
      <c r="B603">
        <v>382.67399999999998</v>
      </c>
      <c r="C603">
        <v>381.44400000000002</v>
      </c>
      <c r="D603">
        <v>355.92599999999999</v>
      </c>
      <c r="E603">
        <v>357.43099999999998</v>
      </c>
      <c r="F603">
        <v>98.387100000000004</v>
      </c>
      <c r="G603">
        <v>1.23156E-3</v>
      </c>
      <c r="H603">
        <v>0.99511300000000003</v>
      </c>
      <c r="I603">
        <v>0</v>
      </c>
    </row>
    <row r="604" spans="1:9" x14ac:dyDescent="0.25">
      <c r="A604" t="s">
        <v>112</v>
      </c>
      <c r="B604">
        <v>381.72800000000001</v>
      </c>
      <c r="C604">
        <v>380.334</v>
      </c>
      <c r="D604">
        <v>355.70600000000002</v>
      </c>
      <c r="E604">
        <v>356.78399999999999</v>
      </c>
      <c r="F604">
        <v>98.975099999999998</v>
      </c>
      <c r="G604">
        <v>1.2420599999999999E-3</v>
      </c>
      <c r="H604">
        <v>0.995116</v>
      </c>
      <c r="I604">
        <v>0</v>
      </c>
    </row>
    <row r="605" spans="1:9" x14ac:dyDescent="0.25">
      <c r="A605" t="s">
        <v>112</v>
      </c>
      <c r="B605">
        <v>389.69799999999998</v>
      </c>
      <c r="C605">
        <v>388.286</v>
      </c>
      <c r="D605">
        <v>361.637</v>
      </c>
      <c r="E605">
        <v>360.89299999999997</v>
      </c>
      <c r="F605">
        <v>99.698300000000003</v>
      </c>
      <c r="G605">
        <v>1.2472200000000001E-3</v>
      </c>
      <c r="H605">
        <v>0.995116</v>
      </c>
      <c r="I605">
        <v>0</v>
      </c>
    </row>
    <row r="606" spans="1:9" x14ac:dyDescent="0.25">
      <c r="A606" t="s">
        <v>112</v>
      </c>
      <c r="B606">
        <v>377.66300000000001</v>
      </c>
      <c r="C606">
        <v>376.43299999999999</v>
      </c>
      <c r="D606">
        <v>351.9</v>
      </c>
      <c r="E606">
        <v>353.96499999999997</v>
      </c>
      <c r="F606">
        <v>97.480699999999999</v>
      </c>
      <c r="G606">
        <v>1.25585E-3</v>
      </c>
      <c r="H606">
        <v>0.995116</v>
      </c>
      <c r="I606">
        <v>0</v>
      </c>
    </row>
    <row r="607" spans="1:9" x14ac:dyDescent="0.25">
      <c r="A607" t="s">
        <v>112</v>
      </c>
      <c r="B607">
        <v>386.14800000000002</v>
      </c>
      <c r="C607">
        <v>384.73200000000003</v>
      </c>
      <c r="D607">
        <v>360.024</v>
      </c>
      <c r="E607">
        <v>360.26799999999997</v>
      </c>
      <c r="F607">
        <v>102.553</v>
      </c>
      <c r="G607">
        <v>1.2302700000000001E-3</v>
      </c>
      <c r="H607">
        <v>0.99511400000000005</v>
      </c>
      <c r="I607">
        <v>0</v>
      </c>
    </row>
    <row r="608" spans="1:9" x14ac:dyDescent="0.25">
      <c r="A608" t="s">
        <v>112</v>
      </c>
      <c r="B608">
        <v>387.72199999999998</v>
      </c>
      <c r="C608">
        <v>386.33699999999999</v>
      </c>
      <c r="D608">
        <v>360.63200000000001</v>
      </c>
      <c r="E608">
        <v>361.73899999999998</v>
      </c>
      <c r="F608">
        <v>103.504</v>
      </c>
      <c r="G608">
        <v>1.2382599999999999E-3</v>
      </c>
      <c r="H608">
        <v>0.995116</v>
      </c>
      <c r="I608">
        <v>0</v>
      </c>
    </row>
    <row r="609" spans="1:25" x14ac:dyDescent="0.25">
      <c r="A609" t="s">
        <v>112</v>
      </c>
      <c r="B609">
        <v>385.18</v>
      </c>
      <c r="C609">
        <v>383.89600000000002</v>
      </c>
      <c r="D609">
        <v>357.14400000000001</v>
      </c>
      <c r="E609">
        <v>357.66500000000002</v>
      </c>
      <c r="F609">
        <v>98.159099999999995</v>
      </c>
      <c r="G609">
        <v>1.3701500000000001E-3</v>
      </c>
      <c r="H609">
        <v>0.995116</v>
      </c>
      <c r="I609">
        <v>0</v>
      </c>
    </row>
    <row r="610" spans="1:25" x14ac:dyDescent="0.25">
      <c r="A610" t="s">
        <v>112</v>
      </c>
      <c r="B610">
        <v>403.005</v>
      </c>
      <c r="C610">
        <v>401.63799999999998</v>
      </c>
      <c r="D610">
        <v>368.75299999999999</v>
      </c>
      <c r="E610">
        <v>366.99700000000001</v>
      </c>
      <c r="F610">
        <v>100.071</v>
      </c>
      <c r="G610">
        <v>1.2499500000000001E-3</v>
      </c>
      <c r="H610">
        <v>0.99511499999999997</v>
      </c>
      <c r="I610">
        <v>0</v>
      </c>
    </row>
    <row r="611" spans="1:25" x14ac:dyDescent="0.25">
      <c r="A611" t="s">
        <v>112</v>
      </c>
      <c r="B611">
        <v>396.44799999999998</v>
      </c>
      <c r="C611">
        <v>394.85300000000001</v>
      </c>
      <c r="D611">
        <v>367.17200000000003</v>
      </c>
      <c r="E611">
        <v>365.31700000000001</v>
      </c>
      <c r="F611">
        <v>103.253</v>
      </c>
      <c r="G611">
        <v>1.2300499999999999E-3</v>
      </c>
      <c r="H611">
        <v>0.995116</v>
      </c>
      <c r="I611">
        <v>0</v>
      </c>
    </row>
    <row r="612" spans="1:25" x14ac:dyDescent="0.25">
      <c r="A612" t="s">
        <v>112</v>
      </c>
      <c r="B612">
        <v>419.41199999999998</v>
      </c>
      <c r="C612">
        <v>418.04500000000002</v>
      </c>
      <c r="D612">
        <v>382.09199999999998</v>
      </c>
      <c r="E612">
        <v>378.79300000000001</v>
      </c>
      <c r="F612">
        <v>107.914</v>
      </c>
      <c r="G612">
        <v>1.2400200000000001E-3</v>
      </c>
      <c r="H612">
        <v>0.99511300000000003</v>
      </c>
      <c r="I612">
        <v>0</v>
      </c>
    </row>
    <row r="613" spans="1:25" x14ac:dyDescent="0.25">
      <c r="A613" t="s">
        <v>112</v>
      </c>
      <c r="B613">
        <v>406.952</v>
      </c>
      <c r="C613">
        <v>405.44200000000001</v>
      </c>
      <c r="D613">
        <v>370.904</v>
      </c>
      <c r="E613">
        <v>369.36900000000003</v>
      </c>
      <c r="F613">
        <v>100.136</v>
      </c>
      <c r="G613">
        <v>1.2307399999999999E-3</v>
      </c>
      <c r="H613">
        <v>0.995116</v>
      </c>
      <c r="I613">
        <v>0</v>
      </c>
    </row>
    <row r="614" spans="1:25" x14ac:dyDescent="0.25">
      <c r="A614" t="s">
        <v>112</v>
      </c>
      <c r="B614">
        <v>415.01400000000001</v>
      </c>
      <c r="C614">
        <v>413.60399999999998</v>
      </c>
      <c r="D614">
        <v>377.44799999999998</v>
      </c>
      <c r="E614">
        <v>373.83600000000001</v>
      </c>
      <c r="F614">
        <v>101.752</v>
      </c>
      <c r="G614">
        <v>1.31387E-3</v>
      </c>
      <c r="H614">
        <v>0.99511499999999997</v>
      </c>
      <c r="I614">
        <v>0</v>
      </c>
    </row>
    <row r="615" spans="1:25" x14ac:dyDescent="0.25">
      <c r="A615" t="s">
        <v>112</v>
      </c>
      <c r="B615">
        <v>444.04399999999998</v>
      </c>
      <c r="C615">
        <v>442.56400000000002</v>
      </c>
      <c r="D615">
        <v>395.202</v>
      </c>
      <c r="E615">
        <v>388.53500000000003</v>
      </c>
      <c r="F615">
        <v>103.79900000000001</v>
      </c>
      <c r="G615">
        <v>1.26158E-3</v>
      </c>
      <c r="H615">
        <v>0.99511499999999997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112</v>
      </c>
      <c r="B616">
        <v>451.05500000000001</v>
      </c>
      <c r="C616">
        <v>447.14800000000002</v>
      </c>
      <c r="D616">
        <v>405.33</v>
      </c>
      <c r="E616">
        <v>400.37599999999998</v>
      </c>
      <c r="F616">
        <v>107.834</v>
      </c>
      <c r="G616">
        <v>1.2300600000000001E-3</v>
      </c>
      <c r="H616">
        <v>0.995112</v>
      </c>
      <c r="I616">
        <v>0</v>
      </c>
      <c r="R616">
        <f>AVERAGE(B567:B616)</f>
        <v>400.85760000000005</v>
      </c>
      <c r="S616">
        <f>AVERAGE(C567:C616)</f>
        <v>399.4013599999999</v>
      </c>
      <c r="U616">
        <f>_xlfn.VAR.P(B567:B616)</f>
        <v>264.12032879999992</v>
      </c>
      <c r="V616">
        <f>_xlfn.VAR.P(C567:C616)</f>
        <v>256.8479005904</v>
      </c>
      <c r="X616">
        <f>1.96*SQRT(U616)/50</f>
        <v>0.63706974661117899</v>
      </c>
      <c r="Y616">
        <f>1.96*SQRT(V616)/50</f>
        <v>0.62823781959002767</v>
      </c>
    </row>
    <row r="617" spans="1:25" x14ac:dyDescent="0.25">
      <c r="A617" t="s">
        <v>112</v>
      </c>
      <c r="B617">
        <v>20095.846300000001</v>
      </c>
      <c r="C617" t="s">
        <v>36</v>
      </c>
    </row>
    <row r="618" spans="1:25" x14ac:dyDescent="0.25">
      <c r="A618" t="s">
        <v>113</v>
      </c>
      <c r="B618">
        <v>1955.66</v>
      </c>
      <c r="C618">
        <v>1895.75</v>
      </c>
      <c r="D618">
        <v>1885.4</v>
      </c>
      <c r="E618">
        <v>1868.68</v>
      </c>
      <c r="F618">
        <v>340.91699999999997</v>
      </c>
      <c r="G618">
        <v>1.276E-3</v>
      </c>
      <c r="H618">
        <v>0.995116</v>
      </c>
      <c r="I618">
        <v>0</v>
      </c>
    </row>
    <row r="619" spans="1:25" x14ac:dyDescent="0.25">
      <c r="A619" t="s">
        <v>113</v>
      </c>
      <c r="B619">
        <v>2544.38</v>
      </c>
      <c r="C619">
        <v>2482.7399999999998</v>
      </c>
      <c r="D619">
        <v>2472.2199999999998</v>
      </c>
      <c r="E619">
        <v>2440.0300000000002</v>
      </c>
      <c r="F619">
        <v>674.16700000000003</v>
      </c>
      <c r="G619">
        <v>1.2323E-3</v>
      </c>
      <c r="H619">
        <v>0.995116</v>
      </c>
      <c r="I619">
        <v>0</v>
      </c>
    </row>
    <row r="620" spans="1:25" x14ac:dyDescent="0.25">
      <c r="A620" t="s">
        <v>113</v>
      </c>
      <c r="B620">
        <v>3458.87</v>
      </c>
      <c r="C620">
        <v>3393.74</v>
      </c>
      <c r="D620">
        <v>3383.59</v>
      </c>
      <c r="E620">
        <v>3317.35</v>
      </c>
      <c r="F620">
        <v>1427.25</v>
      </c>
      <c r="G620">
        <v>1.2392200000000001E-3</v>
      </c>
      <c r="H620">
        <v>0.995116</v>
      </c>
      <c r="I620">
        <v>0</v>
      </c>
    </row>
    <row r="621" spans="1:25" x14ac:dyDescent="0.25">
      <c r="A621" t="s">
        <v>113</v>
      </c>
      <c r="B621">
        <v>3707.95</v>
      </c>
      <c r="C621">
        <v>3649.51</v>
      </c>
      <c r="D621">
        <v>3639.54</v>
      </c>
      <c r="E621">
        <v>3562</v>
      </c>
      <c r="F621">
        <v>1670.17</v>
      </c>
      <c r="G621">
        <v>1.2409299999999999E-3</v>
      </c>
      <c r="H621">
        <v>0.99511499999999997</v>
      </c>
      <c r="I621">
        <v>0</v>
      </c>
    </row>
    <row r="622" spans="1:25" x14ac:dyDescent="0.25">
      <c r="A622" t="s">
        <v>113</v>
      </c>
      <c r="B622">
        <v>3738.09</v>
      </c>
      <c r="C622">
        <v>3674.68</v>
      </c>
      <c r="D622">
        <v>3664.84</v>
      </c>
      <c r="E622">
        <v>3586.02</v>
      </c>
      <c r="F622">
        <v>1702.21</v>
      </c>
      <c r="G622">
        <v>1.2377099999999999E-3</v>
      </c>
      <c r="H622">
        <v>0.99511300000000003</v>
      </c>
      <c r="I622">
        <v>0</v>
      </c>
    </row>
    <row r="623" spans="1:25" x14ac:dyDescent="0.25">
      <c r="A623" t="s">
        <v>113</v>
      </c>
      <c r="B623">
        <v>3676.91</v>
      </c>
      <c r="C623">
        <v>3623.22</v>
      </c>
      <c r="D623">
        <v>3611</v>
      </c>
      <c r="E623">
        <v>3534.83</v>
      </c>
      <c r="F623">
        <v>1650.1</v>
      </c>
      <c r="G623">
        <v>1.2598500000000001E-3</v>
      </c>
      <c r="H623">
        <v>0.99511400000000005</v>
      </c>
      <c r="I623">
        <v>0</v>
      </c>
    </row>
    <row r="624" spans="1:25" x14ac:dyDescent="0.25">
      <c r="A624" t="s">
        <v>113</v>
      </c>
      <c r="B624">
        <v>3667.63</v>
      </c>
      <c r="C624">
        <v>3612.52</v>
      </c>
      <c r="D624">
        <v>3599.71</v>
      </c>
      <c r="E624">
        <v>3523.51</v>
      </c>
      <c r="F624">
        <v>1654.33</v>
      </c>
      <c r="G624">
        <v>1.2380399999999999E-3</v>
      </c>
      <c r="H624">
        <v>0.995116</v>
      </c>
      <c r="I624">
        <v>0</v>
      </c>
    </row>
    <row r="625" spans="1:9" x14ac:dyDescent="0.25">
      <c r="A625" t="s">
        <v>113</v>
      </c>
      <c r="B625">
        <v>3658.54</v>
      </c>
      <c r="C625">
        <v>3607.72</v>
      </c>
      <c r="D625">
        <v>3595.93</v>
      </c>
      <c r="E625">
        <v>3520.24</v>
      </c>
      <c r="F625">
        <v>1637.24</v>
      </c>
      <c r="G625">
        <v>1.2307100000000001E-3</v>
      </c>
      <c r="H625">
        <v>0.99511300000000003</v>
      </c>
      <c r="I625">
        <v>0</v>
      </c>
    </row>
    <row r="626" spans="1:9" x14ac:dyDescent="0.25">
      <c r="A626" t="s">
        <v>113</v>
      </c>
      <c r="B626">
        <v>3656.82</v>
      </c>
      <c r="C626">
        <v>3601.38</v>
      </c>
      <c r="D626">
        <v>3592.21</v>
      </c>
      <c r="E626">
        <v>3515.84</v>
      </c>
      <c r="F626">
        <v>1648.9</v>
      </c>
      <c r="G626">
        <v>1.2335499999999999E-3</v>
      </c>
      <c r="H626">
        <v>0.995116</v>
      </c>
      <c r="I626">
        <v>0</v>
      </c>
    </row>
    <row r="627" spans="1:9" x14ac:dyDescent="0.25">
      <c r="A627" t="s">
        <v>113</v>
      </c>
      <c r="B627">
        <v>3773.06</v>
      </c>
      <c r="C627">
        <v>3705.65</v>
      </c>
      <c r="D627">
        <v>3695.31</v>
      </c>
      <c r="E627">
        <v>3615.06</v>
      </c>
      <c r="F627">
        <v>1733.17</v>
      </c>
      <c r="G627">
        <v>1.2340400000000001E-3</v>
      </c>
      <c r="H627">
        <v>0.99511499999999997</v>
      </c>
      <c r="I627">
        <v>0</v>
      </c>
    </row>
    <row r="628" spans="1:9" x14ac:dyDescent="0.25">
      <c r="A628" t="s">
        <v>113</v>
      </c>
      <c r="B628">
        <v>3632.13</v>
      </c>
      <c r="C628">
        <v>3590.11</v>
      </c>
      <c r="D628">
        <v>3577.89</v>
      </c>
      <c r="E628">
        <v>3502.48</v>
      </c>
      <c r="F628">
        <v>1636.61</v>
      </c>
      <c r="G628">
        <v>1.31419E-3</v>
      </c>
      <c r="H628">
        <v>0.99511499999999997</v>
      </c>
      <c r="I628">
        <v>0</v>
      </c>
    </row>
    <row r="629" spans="1:9" x14ac:dyDescent="0.25">
      <c r="A629" t="s">
        <v>113</v>
      </c>
      <c r="B629">
        <v>3676.48</v>
      </c>
      <c r="C629">
        <v>3622.61</v>
      </c>
      <c r="D629">
        <v>3610.61</v>
      </c>
      <c r="E629">
        <v>3534.41</v>
      </c>
      <c r="F629">
        <v>1660.59</v>
      </c>
      <c r="G629">
        <v>1.8450999999999999E-3</v>
      </c>
      <c r="H629">
        <v>0.99511499999999997</v>
      </c>
      <c r="I629">
        <v>0</v>
      </c>
    </row>
    <row r="630" spans="1:9" x14ac:dyDescent="0.25">
      <c r="A630" t="s">
        <v>113</v>
      </c>
      <c r="B630">
        <v>3708.34</v>
      </c>
      <c r="C630">
        <v>3653.52</v>
      </c>
      <c r="D630">
        <v>3642.09</v>
      </c>
      <c r="E630">
        <v>3565.03</v>
      </c>
      <c r="F630">
        <v>1669.98</v>
      </c>
      <c r="G630">
        <v>1.23167E-3</v>
      </c>
      <c r="H630">
        <v>0.99511499999999997</v>
      </c>
      <c r="I630">
        <v>0</v>
      </c>
    </row>
    <row r="631" spans="1:9" x14ac:dyDescent="0.25">
      <c r="A631" t="s">
        <v>113</v>
      </c>
      <c r="B631">
        <v>3749.9</v>
      </c>
      <c r="C631">
        <v>3687.8</v>
      </c>
      <c r="D631">
        <v>3675.73</v>
      </c>
      <c r="E631">
        <v>3596.94</v>
      </c>
      <c r="F631">
        <v>1706.75</v>
      </c>
      <c r="G631">
        <v>1.24014E-3</v>
      </c>
      <c r="H631">
        <v>0.995116</v>
      </c>
      <c r="I631">
        <v>0</v>
      </c>
    </row>
    <row r="632" spans="1:9" x14ac:dyDescent="0.25">
      <c r="A632" t="s">
        <v>113</v>
      </c>
      <c r="B632">
        <v>3694.06</v>
      </c>
      <c r="C632">
        <v>3651.81</v>
      </c>
      <c r="D632">
        <v>3642.53</v>
      </c>
      <c r="E632">
        <v>3564.46</v>
      </c>
      <c r="F632">
        <v>1681.23</v>
      </c>
      <c r="G632">
        <v>1.23021E-3</v>
      </c>
      <c r="H632">
        <v>0.995116</v>
      </c>
      <c r="I632">
        <v>0</v>
      </c>
    </row>
    <row r="633" spans="1:9" x14ac:dyDescent="0.25">
      <c r="A633" t="s">
        <v>113</v>
      </c>
      <c r="B633">
        <v>3678.02</v>
      </c>
      <c r="C633">
        <v>3624.21</v>
      </c>
      <c r="D633">
        <v>3612.13</v>
      </c>
      <c r="E633">
        <v>3535.62</v>
      </c>
      <c r="F633">
        <v>1656.32</v>
      </c>
      <c r="G633">
        <v>1.2359300000000001E-3</v>
      </c>
      <c r="H633">
        <v>0.995116</v>
      </c>
      <c r="I633">
        <v>0</v>
      </c>
    </row>
    <row r="634" spans="1:9" x14ac:dyDescent="0.25">
      <c r="A634" t="s">
        <v>113</v>
      </c>
      <c r="B634">
        <v>3695.14</v>
      </c>
      <c r="C634">
        <v>3638.91</v>
      </c>
      <c r="D634">
        <v>3626.63</v>
      </c>
      <c r="E634">
        <v>3549.95</v>
      </c>
      <c r="F634">
        <v>1662.75</v>
      </c>
      <c r="G634">
        <v>1.23072E-3</v>
      </c>
      <c r="H634">
        <v>0.995116</v>
      </c>
      <c r="I634">
        <v>0</v>
      </c>
    </row>
    <row r="635" spans="1:9" x14ac:dyDescent="0.25">
      <c r="A635" t="s">
        <v>113</v>
      </c>
      <c r="B635">
        <v>3662.05</v>
      </c>
      <c r="C635">
        <v>3600.8</v>
      </c>
      <c r="D635">
        <v>3588.5</v>
      </c>
      <c r="E635">
        <v>3512.75</v>
      </c>
      <c r="F635">
        <v>1646.27</v>
      </c>
      <c r="G635">
        <v>1.36264E-3</v>
      </c>
      <c r="H635">
        <v>0.995116</v>
      </c>
      <c r="I635">
        <v>0</v>
      </c>
    </row>
    <row r="636" spans="1:9" x14ac:dyDescent="0.25">
      <c r="A636" t="s">
        <v>113</v>
      </c>
      <c r="B636">
        <v>3726.67</v>
      </c>
      <c r="C636">
        <v>3666.15</v>
      </c>
      <c r="D636">
        <v>3656.04</v>
      </c>
      <c r="E636">
        <v>3578.81</v>
      </c>
      <c r="F636">
        <v>1674.47</v>
      </c>
      <c r="G636">
        <v>1.2567100000000001E-3</v>
      </c>
      <c r="H636">
        <v>0.99511400000000005</v>
      </c>
      <c r="I636">
        <v>0</v>
      </c>
    </row>
    <row r="637" spans="1:9" x14ac:dyDescent="0.25">
      <c r="A637" t="s">
        <v>113</v>
      </c>
      <c r="B637">
        <v>3669.01</v>
      </c>
      <c r="C637">
        <v>3609.51</v>
      </c>
      <c r="D637">
        <v>3600.05</v>
      </c>
      <c r="E637">
        <v>3523.6</v>
      </c>
      <c r="F637">
        <v>1642.33</v>
      </c>
      <c r="G637">
        <v>1.24362E-3</v>
      </c>
      <c r="H637">
        <v>0.99511499999999997</v>
      </c>
      <c r="I637">
        <v>0</v>
      </c>
    </row>
    <row r="638" spans="1:9" x14ac:dyDescent="0.25">
      <c r="A638" t="s">
        <v>113</v>
      </c>
      <c r="B638">
        <v>3689.26</v>
      </c>
      <c r="C638">
        <v>3627.06</v>
      </c>
      <c r="D638">
        <v>3615.38</v>
      </c>
      <c r="E638">
        <v>3538.9</v>
      </c>
      <c r="F638">
        <v>1656.09</v>
      </c>
      <c r="G638">
        <v>1.2301899999999999E-3</v>
      </c>
      <c r="H638">
        <v>0.995116</v>
      </c>
      <c r="I638">
        <v>0</v>
      </c>
    </row>
    <row r="639" spans="1:9" x14ac:dyDescent="0.25">
      <c r="A639" t="s">
        <v>113</v>
      </c>
      <c r="B639">
        <v>3738.8</v>
      </c>
      <c r="C639">
        <v>3692.42</v>
      </c>
      <c r="D639">
        <v>3680.37</v>
      </c>
      <c r="E639">
        <v>3601.8</v>
      </c>
      <c r="F639">
        <v>1703.07</v>
      </c>
      <c r="G639">
        <v>1.2434799999999999E-3</v>
      </c>
      <c r="H639">
        <v>0.995116</v>
      </c>
      <c r="I639">
        <v>0</v>
      </c>
    </row>
    <row r="640" spans="1:9" x14ac:dyDescent="0.25">
      <c r="A640" t="s">
        <v>113</v>
      </c>
      <c r="B640">
        <v>3662.95</v>
      </c>
      <c r="C640">
        <v>3593.83</v>
      </c>
      <c r="D640">
        <v>3580.4</v>
      </c>
      <c r="E640">
        <v>3505.34</v>
      </c>
      <c r="F640">
        <v>1626.86</v>
      </c>
      <c r="G640">
        <v>1.23627E-3</v>
      </c>
      <c r="H640">
        <v>0.995116</v>
      </c>
      <c r="I640">
        <v>0</v>
      </c>
    </row>
    <row r="641" spans="1:9" x14ac:dyDescent="0.25">
      <c r="A641" t="s">
        <v>113</v>
      </c>
      <c r="B641">
        <v>3780.22</v>
      </c>
      <c r="C641">
        <v>3704.7</v>
      </c>
      <c r="D641">
        <v>3693.5</v>
      </c>
      <c r="E641">
        <v>3613.86</v>
      </c>
      <c r="F641">
        <v>1720.83</v>
      </c>
      <c r="G641">
        <v>1.2364699999999999E-3</v>
      </c>
      <c r="H641">
        <v>0.99511400000000005</v>
      </c>
      <c r="I641">
        <v>0</v>
      </c>
    </row>
    <row r="642" spans="1:9" x14ac:dyDescent="0.25">
      <c r="A642" t="s">
        <v>113</v>
      </c>
      <c r="B642">
        <v>3762.62</v>
      </c>
      <c r="C642">
        <v>3684.08</v>
      </c>
      <c r="D642">
        <v>3673.52</v>
      </c>
      <c r="E642">
        <v>3594.59</v>
      </c>
      <c r="F642">
        <v>1705.96</v>
      </c>
      <c r="G642">
        <v>1.2657899999999999E-3</v>
      </c>
      <c r="H642">
        <v>0.995116</v>
      </c>
      <c r="I642">
        <v>0</v>
      </c>
    </row>
    <row r="643" spans="1:9" x14ac:dyDescent="0.25">
      <c r="A643" t="s">
        <v>113</v>
      </c>
      <c r="B643">
        <v>3649.57</v>
      </c>
      <c r="C643">
        <v>3575.32</v>
      </c>
      <c r="D643">
        <v>3562.03</v>
      </c>
      <c r="E643">
        <v>3486.69</v>
      </c>
      <c r="F643">
        <v>1628.65</v>
      </c>
      <c r="G643">
        <v>1.23032E-3</v>
      </c>
      <c r="H643">
        <v>0.995116</v>
      </c>
      <c r="I643">
        <v>0</v>
      </c>
    </row>
    <row r="644" spans="1:9" x14ac:dyDescent="0.25">
      <c r="A644" t="s">
        <v>113</v>
      </c>
      <c r="B644">
        <v>3179.71</v>
      </c>
      <c r="C644">
        <v>3099.01</v>
      </c>
      <c r="D644">
        <v>3085.97</v>
      </c>
      <c r="E644">
        <v>3031.18</v>
      </c>
      <c r="F644">
        <v>1186.1199999999999</v>
      </c>
      <c r="G644">
        <v>1.23503E-3</v>
      </c>
      <c r="H644">
        <v>0.995116</v>
      </c>
      <c r="I644">
        <v>0</v>
      </c>
    </row>
    <row r="645" spans="1:9" x14ac:dyDescent="0.25">
      <c r="A645" t="s">
        <v>113</v>
      </c>
      <c r="B645">
        <v>3755.5</v>
      </c>
      <c r="C645">
        <v>3678.37</v>
      </c>
      <c r="D645">
        <v>3667.59</v>
      </c>
      <c r="E645">
        <v>3588.75</v>
      </c>
      <c r="F645">
        <v>1714.53</v>
      </c>
      <c r="G645">
        <v>1.28264E-3</v>
      </c>
      <c r="H645">
        <v>0.995116</v>
      </c>
      <c r="I645">
        <v>0</v>
      </c>
    </row>
    <row r="646" spans="1:9" x14ac:dyDescent="0.25">
      <c r="A646" t="s">
        <v>113</v>
      </c>
      <c r="B646">
        <v>3665.13</v>
      </c>
      <c r="C646">
        <v>3598.09</v>
      </c>
      <c r="D646">
        <v>3586.89</v>
      </c>
      <c r="E646">
        <v>3510.96</v>
      </c>
      <c r="F646">
        <v>1639.46</v>
      </c>
      <c r="G646">
        <v>1.24355E-3</v>
      </c>
      <c r="H646">
        <v>0.995116</v>
      </c>
      <c r="I646">
        <v>0</v>
      </c>
    </row>
    <row r="647" spans="1:9" x14ac:dyDescent="0.25">
      <c r="A647" t="s">
        <v>113</v>
      </c>
      <c r="B647">
        <v>3721.21</v>
      </c>
      <c r="C647">
        <v>3636.73</v>
      </c>
      <c r="D647">
        <v>3625.45</v>
      </c>
      <c r="E647">
        <v>3547.97</v>
      </c>
      <c r="F647">
        <v>1673.47</v>
      </c>
      <c r="G647">
        <v>1.4594199999999999E-3</v>
      </c>
      <c r="H647">
        <v>0.99511300000000003</v>
      </c>
      <c r="I647">
        <v>0</v>
      </c>
    </row>
    <row r="648" spans="1:9" x14ac:dyDescent="0.25">
      <c r="A648" t="s">
        <v>113</v>
      </c>
      <c r="B648">
        <v>3721.5</v>
      </c>
      <c r="C648">
        <v>3647.89</v>
      </c>
      <c r="D648">
        <v>3636.63</v>
      </c>
      <c r="E648">
        <v>3559.8</v>
      </c>
      <c r="F648">
        <v>1662.08</v>
      </c>
      <c r="G648">
        <v>1.2835500000000001E-3</v>
      </c>
      <c r="H648">
        <v>0.995116</v>
      </c>
      <c r="I648">
        <v>0</v>
      </c>
    </row>
    <row r="649" spans="1:9" x14ac:dyDescent="0.25">
      <c r="A649" t="s">
        <v>113</v>
      </c>
      <c r="B649">
        <v>3639.45</v>
      </c>
      <c r="C649">
        <v>3571.58</v>
      </c>
      <c r="D649">
        <v>3558.6</v>
      </c>
      <c r="E649">
        <v>3483.54</v>
      </c>
      <c r="F649">
        <v>1627.48</v>
      </c>
      <c r="G649">
        <v>1.23255E-3</v>
      </c>
      <c r="H649">
        <v>0.995116</v>
      </c>
      <c r="I649">
        <v>0</v>
      </c>
    </row>
    <row r="650" spans="1:9" x14ac:dyDescent="0.25">
      <c r="A650" t="s">
        <v>113</v>
      </c>
      <c r="B650">
        <v>3681.39</v>
      </c>
      <c r="C650">
        <v>3617.13</v>
      </c>
      <c r="D650">
        <v>3605.24</v>
      </c>
      <c r="E650">
        <v>3529.81</v>
      </c>
      <c r="F650">
        <v>1640.09</v>
      </c>
      <c r="G650">
        <v>1.2546899999999999E-3</v>
      </c>
      <c r="H650">
        <v>0.99511099999999997</v>
      </c>
      <c r="I650">
        <v>0</v>
      </c>
    </row>
    <row r="651" spans="1:9" x14ac:dyDescent="0.25">
      <c r="A651" t="s">
        <v>113</v>
      </c>
      <c r="B651">
        <v>3755.54</v>
      </c>
      <c r="C651">
        <v>3672.24</v>
      </c>
      <c r="D651">
        <v>3662.41</v>
      </c>
      <c r="E651">
        <v>3582.85</v>
      </c>
      <c r="F651">
        <v>1718.84</v>
      </c>
      <c r="G651">
        <v>1.2457200000000001E-3</v>
      </c>
      <c r="H651">
        <v>0.99511499999999997</v>
      </c>
      <c r="I651">
        <v>0</v>
      </c>
    </row>
    <row r="652" spans="1:9" x14ac:dyDescent="0.25">
      <c r="A652" t="s">
        <v>113</v>
      </c>
      <c r="B652">
        <v>3682.91</v>
      </c>
      <c r="C652">
        <v>3615.99</v>
      </c>
      <c r="D652">
        <v>3605.66</v>
      </c>
      <c r="E652">
        <v>3529.17</v>
      </c>
      <c r="F652">
        <v>1644.16</v>
      </c>
      <c r="G652">
        <v>1.2300600000000001E-3</v>
      </c>
      <c r="H652">
        <v>0.995116</v>
      </c>
      <c r="I652">
        <v>0</v>
      </c>
    </row>
    <row r="653" spans="1:9" x14ac:dyDescent="0.25">
      <c r="A653" t="s">
        <v>113</v>
      </c>
      <c r="B653">
        <v>3671.18</v>
      </c>
      <c r="C653">
        <v>3587.42</v>
      </c>
      <c r="D653">
        <v>3575.78</v>
      </c>
      <c r="E653">
        <v>3500.08</v>
      </c>
      <c r="F653">
        <v>1634.86</v>
      </c>
      <c r="G653">
        <v>1.23091E-3</v>
      </c>
      <c r="H653">
        <v>0.995116</v>
      </c>
      <c r="I653">
        <v>0</v>
      </c>
    </row>
    <row r="654" spans="1:9" x14ac:dyDescent="0.25">
      <c r="A654" t="s">
        <v>113</v>
      </c>
      <c r="B654">
        <v>3690.54</v>
      </c>
      <c r="C654">
        <v>3623.49</v>
      </c>
      <c r="D654">
        <v>3610.04</v>
      </c>
      <c r="E654">
        <v>3533.8</v>
      </c>
      <c r="F654">
        <v>1654.33</v>
      </c>
      <c r="G654">
        <v>1.2347E-3</v>
      </c>
      <c r="H654">
        <v>0.995116</v>
      </c>
      <c r="I654">
        <v>0</v>
      </c>
    </row>
    <row r="655" spans="1:9" x14ac:dyDescent="0.25">
      <c r="A655" t="s">
        <v>113</v>
      </c>
      <c r="B655">
        <v>3819.66</v>
      </c>
      <c r="C655">
        <v>3741.49</v>
      </c>
      <c r="D655">
        <v>3728.42</v>
      </c>
      <c r="E655">
        <v>3647.73</v>
      </c>
      <c r="F655">
        <v>1754.78</v>
      </c>
      <c r="G655">
        <v>1.2311100000000001E-3</v>
      </c>
      <c r="H655">
        <v>0.995116</v>
      </c>
      <c r="I655">
        <v>0</v>
      </c>
    </row>
    <row r="656" spans="1:9" x14ac:dyDescent="0.25">
      <c r="A656" t="s">
        <v>113</v>
      </c>
      <c r="B656">
        <v>3679.93</v>
      </c>
      <c r="C656">
        <v>3618.15</v>
      </c>
      <c r="D656">
        <v>3606.56</v>
      </c>
      <c r="E656">
        <v>3530.17</v>
      </c>
      <c r="F656">
        <v>1656.43</v>
      </c>
      <c r="G656">
        <v>1.2959200000000001E-3</v>
      </c>
      <c r="H656">
        <v>0.995116</v>
      </c>
      <c r="I656">
        <v>0</v>
      </c>
    </row>
    <row r="657" spans="1:25" x14ac:dyDescent="0.25">
      <c r="A657" t="s">
        <v>113</v>
      </c>
      <c r="B657">
        <v>3719.38</v>
      </c>
      <c r="C657">
        <v>3638.36</v>
      </c>
      <c r="D657">
        <v>3626.96</v>
      </c>
      <c r="E657">
        <v>3550.06</v>
      </c>
      <c r="F657">
        <v>1657.9</v>
      </c>
      <c r="G657">
        <v>1.2340999999999999E-3</v>
      </c>
      <c r="H657">
        <v>0.99511499999999997</v>
      </c>
      <c r="I657">
        <v>0</v>
      </c>
    </row>
    <row r="658" spans="1:25" x14ac:dyDescent="0.25">
      <c r="A658" t="s">
        <v>113</v>
      </c>
      <c r="B658">
        <v>3687.46</v>
      </c>
      <c r="C658">
        <v>3626.47</v>
      </c>
      <c r="D658">
        <v>3615.63</v>
      </c>
      <c r="E658">
        <v>3539.07</v>
      </c>
      <c r="F658">
        <v>1656.01</v>
      </c>
      <c r="G658">
        <v>1.23514E-3</v>
      </c>
      <c r="H658">
        <v>0.99511499999999997</v>
      </c>
      <c r="I658">
        <v>0</v>
      </c>
    </row>
    <row r="659" spans="1:25" x14ac:dyDescent="0.25">
      <c r="A659" t="s">
        <v>113</v>
      </c>
      <c r="B659">
        <v>3684.37</v>
      </c>
      <c r="C659">
        <v>3612.87</v>
      </c>
      <c r="D659">
        <v>3600.61</v>
      </c>
      <c r="E659">
        <v>3524.42</v>
      </c>
      <c r="F659">
        <v>1651.05</v>
      </c>
      <c r="G659">
        <v>1.2311100000000001E-3</v>
      </c>
      <c r="H659">
        <v>0.995116</v>
      </c>
      <c r="I659">
        <v>0</v>
      </c>
    </row>
    <row r="660" spans="1:25" x14ac:dyDescent="0.25">
      <c r="A660" t="s">
        <v>113</v>
      </c>
      <c r="B660">
        <v>3779.56</v>
      </c>
      <c r="C660">
        <v>3703.15</v>
      </c>
      <c r="D660">
        <v>3691.03</v>
      </c>
      <c r="E660">
        <v>3611.91</v>
      </c>
      <c r="F660">
        <v>1719.88</v>
      </c>
      <c r="G660">
        <v>1.3747900000000001E-3</v>
      </c>
      <c r="H660">
        <v>0.995116</v>
      </c>
      <c r="I660">
        <v>0</v>
      </c>
    </row>
    <row r="661" spans="1:25" x14ac:dyDescent="0.25">
      <c r="A661" t="s">
        <v>113</v>
      </c>
      <c r="B661">
        <v>3769.05</v>
      </c>
      <c r="C661">
        <v>3692.84</v>
      </c>
      <c r="D661">
        <v>3680.64</v>
      </c>
      <c r="E661">
        <v>3600.64</v>
      </c>
      <c r="F661">
        <v>1729.43</v>
      </c>
      <c r="G661">
        <v>1.2769700000000001E-3</v>
      </c>
      <c r="H661">
        <v>0.995116</v>
      </c>
      <c r="I661">
        <v>0</v>
      </c>
    </row>
    <row r="662" spans="1:25" x14ac:dyDescent="0.25">
      <c r="A662" t="s">
        <v>113</v>
      </c>
      <c r="B662">
        <v>3664.59</v>
      </c>
      <c r="C662">
        <v>3598.71</v>
      </c>
      <c r="D662">
        <v>3589.13</v>
      </c>
      <c r="E662">
        <v>3512.66</v>
      </c>
      <c r="F662">
        <v>1643.49</v>
      </c>
      <c r="G662">
        <v>1.25979E-3</v>
      </c>
      <c r="H662">
        <v>0.995116</v>
      </c>
      <c r="I662">
        <v>0</v>
      </c>
    </row>
    <row r="663" spans="1:25" x14ac:dyDescent="0.25">
      <c r="A663" t="s">
        <v>113</v>
      </c>
      <c r="B663">
        <v>3696.83</v>
      </c>
      <c r="C663">
        <v>3621.27</v>
      </c>
      <c r="D663">
        <v>3610</v>
      </c>
      <c r="E663">
        <v>3533.42</v>
      </c>
      <c r="F663">
        <v>1647.66</v>
      </c>
      <c r="G663">
        <v>1.2352699999999999E-3</v>
      </c>
      <c r="H663">
        <v>0.99511300000000003</v>
      </c>
      <c r="I663">
        <v>0</v>
      </c>
    </row>
    <row r="664" spans="1:25" x14ac:dyDescent="0.25">
      <c r="A664" t="s">
        <v>113</v>
      </c>
      <c r="B664">
        <v>3697.74</v>
      </c>
      <c r="C664">
        <v>3618.15</v>
      </c>
      <c r="D664">
        <v>3603.68</v>
      </c>
      <c r="E664">
        <v>3527.41</v>
      </c>
      <c r="F664">
        <v>1651.26</v>
      </c>
      <c r="G664">
        <v>1.2532000000000001E-3</v>
      </c>
      <c r="H664">
        <v>0.99511499999999997</v>
      </c>
      <c r="I664">
        <v>0</v>
      </c>
    </row>
    <row r="665" spans="1:25" x14ac:dyDescent="0.25">
      <c r="A665" t="s">
        <v>113</v>
      </c>
      <c r="B665">
        <v>3725.11</v>
      </c>
      <c r="C665">
        <v>3654.51</v>
      </c>
      <c r="D665">
        <v>3643.45</v>
      </c>
      <c r="E665">
        <v>3566.21</v>
      </c>
      <c r="F665">
        <v>1675.89</v>
      </c>
      <c r="G665">
        <v>1.24266E-3</v>
      </c>
      <c r="H665">
        <v>0.995116</v>
      </c>
      <c r="I665">
        <v>0</v>
      </c>
    </row>
    <row r="666" spans="1:25" x14ac:dyDescent="0.25">
      <c r="A666" t="s">
        <v>113</v>
      </c>
      <c r="B666">
        <v>3682.32</v>
      </c>
      <c r="C666">
        <v>3621.25</v>
      </c>
      <c r="D666">
        <v>3611.09</v>
      </c>
      <c r="E666">
        <v>3534.41</v>
      </c>
      <c r="F666">
        <v>1651.55</v>
      </c>
      <c r="G666">
        <v>1.23051E-3</v>
      </c>
      <c r="H666">
        <v>0.99511400000000005</v>
      </c>
      <c r="I666">
        <v>0</v>
      </c>
    </row>
    <row r="667" spans="1:25" x14ac:dyDescent="0.25">
      <c r="A667" t="s">
        <v>113</v>
      </c>
      <c r="B667">
        <v>3696.44</v>
      </c>
      <c r="C667">
        <v>3622.07</v>
      </c>
      <c r="D667">
        <v>3610.36</v>
      </c>
      <c r="E667">
        <v>3533.72</v>
      </c>
      <c r="F667">
        <v>1653.22</v>
      </c>
      <c r="G667">
        <v>1.2300600000000001E-3</v>
      </c>
      <c r="H667">
        <v>0.99511499999999997</v>
      </c>
      <c r="I667">
        <v>0</v>
      </c>
    </row>
    <row r="668" spans="1:25" x14ac:dyDescent="0.25">
      <c r="A668" t="s">
        <v>113</v>
      </c>
      <c r="B668">
        <v>3659.14</v>
      </c>
      <c r="C668">
        <v>3585.03</v>
      </c>
      <c r="D668">
        <v>3574.12</v>
      </c>
      <c r="E668">
        <v>3498.66</v>
      </c>
      <c r="F668">
        <v>1626.19</v>
      </c>
      <c r="G668">
        <v>1.2952599999999999E-3</v>
      </c>
      <c r="H668">
        <v>0.995116</v>
      </c>
      <c r="I668">
        <v>0</v>
      </c>
    </row>
    <row r="669" spans="1:25" x14ac:dyDescent="0.25">
      <c r="A669" t="s">
        <v>113</v>
      </c>
      <c r="B669">
        <v>3784.64</v>
      </c>
      <c r="C669">
        <v>3706</v>
      </c>
      <c r="D669">
        <v>3691.99</v>
      </c>
      <c r="E669">
        <v>3612.14</v>
      </c>
      <c r="F669">
        <v>1728.17</v>
      </c>
      <c r="G669">
        <v>1.23664E-3</v>
      </c>
      <c r="H669">
        <v>0.995116</v>
      </c>
      <c r="I669">
        <v>0</v>
      </c>
    </row>
    <row r="670" spans="1:25" x14ac:dyDescent="0.25">
      <c r="A670" t="s">
        <v>113</v>
      </c>
      <c r="B670">
        <v>3819.17</v>
      </c>
      <c r="C670">
        <v>3750.45</v>
      </c>
      <c r="D670">
        <v>3738.24</v>
      </c>
      <c r="E670">
        <v>3658.5</v>
      </c>
      <c r="F670">
        <v>1734.41</v>
      </c>
      <c r="G670">
        <v>1.23478E-3</v>
      </c>
      <c r="H670">
        <v>0.99511499999999997</v>
      </c>
      <c r="I670">
        <v>0</v>
      </c>
    </row>
    <row r="671" spans="1:25" x14ac:dyDescent="0.25">
      <c r="A671" t="s">
        <v>113</v>
      </c>
      <c r="B671">
        <v>4205.3900000000003</v>
      </c>
      <c r="C671">
        <v>4130.96</v>
      </c>
      <c r="D671">
        <v>4119</v>
      </c>
      <c r="E671">
        <v>4030.12</v>
      </c>
      <c r="F671">
        <v>1934.4</v>
      </c>
      <c r="G671">
        <v>1.3770500000000001E-3</v>
      </c>
      <c r="H671">
        <v>0.995116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113</v>
      </c>
      <c r="B672">
        <v>3710.68</v>
      </c>
      <c r="C672">
        <v>3654.53</v>
      </c>
      <c r="D672">
        <v>3644.31</v>
      </c>
      <c r="E672">
        <v>3566.47</v>
      </c>
      <c r="F672">
        <v>1677.95</v>
      </c>
      <c r="G672">
        <v>1.23145E-3</v>
      </c>
      <c r="H672">
        <v>0.995116</v>
      </c>
      <c r="I672">
        <v>0</v>
      </c>
      <c r="R672">
        <f>AVERAGE(B623:B672)</f>
        <v>3705.0740000000001</v>
      </c>
      <c r="S672">
        <f>AVERAGE(C623:C672)</f>
        <v>3638.3505999999998</v>
      </c>
      <c r="U672">
        <f>_xlfn.VAR.P(B623:B672)</f>
        <v>12561.790655999999</v>
      </c>
      <c r="V672">
        <f>_xlfn.VAR.P(C623:C672)</f>
        <v>12409.160397639995</v>
      </c>
      <c r="X672">
        <f>1.96*SQRT(U672)/50</f>
        <v>4.3935122616917592</v>
      </c>
      <c r="Y672">
        <f>1.96*SQRT(V672)/50</f>
        <v>4.3667393136560744</v>
      </c>
    </row>
    <row r="673" spans="1:9" x14ac:dyDescent="0.25">
      <c r="A673" t="s">
        <v>114</v>
      </c>
      <c r="B673">
        <v>185328.04519999999</v>
      </c>
      <c r="C673" t="s">
        <v>36</v>
      </c>
    </row>
    <row r="674" spans="1:9" x14ac:dyDescent="0.25">
      <c r="A674" t="s">
        <v>38</v>
      </c>
      <c r="B674">
        <v>778.71100000000001</v>
      </c>
      <c r="C674">
        <v>0</v>
      </c>
      <c r="D674">
        <v>0</v>
      </c>
      <c r="E674">
        <v>0</v>
      </c>
      <c r="F674">
        <v>0</v>
      </c>
      <c r="G674">
        <v>5.8381500000000003E-2</v>
      </c>
      <c r="H674">
        <v>1</v>
      </c>
      <c r="I674">
        <v>0</v>
      </c>
    </row>
    <row r="675" spans="1:9" x14ac:dyDescent="0.25">
      <c r="A675" t="s">
        <v>38</v>
      </c>
      <c r="B675">
        <v>521.48599999999999</v>
      </c>
      <c r="C675">
        <v>0</v>
      </c>
      <c r="D675">
        <v>0</v>
      </c>
      <c r="E675">
        <v>0</v>
      </c>
      <c r="F675">
        <v>0</v>
      </c>
      <c r="G675">
        <v>5.8381500000000003E-2</v>
      </c>
      <c r="H675">
        <v>1</v>
      </c>
      <c r="I675">
        <v>0</v>
      </c>
    </row>
    <row r="676" spans="1:9" x14ac:dyDescent="0.25">
      <c r="A676" t="s">
        <v>38</v>
      </c>
      <c r="B676">
        <v>519.19799999999998</v>
      </c>
      <c r="C676">
        <v>0</v>
      </c>
      <c r="D676">
        <v>0</v>
      </c>
      <c r="E676">
        <v>0</v>
      </c>
      <c r="F676">
        <v>0</v>
      </c>
      <c r="G676">
        <v>5.8381500000000003E-2</v>
      </c>
      <c r="H676">
        <v>1</v>
      </c>
      <c r="I676">
        <v>0</v>
      </c>
    </row>
    <row r="677" spans="1:9" x14ac:dyDescent="0.25">
      <c r="A677" t="s">
        <v>38</v>
      </c>
      <c r="B677">
        <v>518.44799999999998</v>
      </c>
      <c r="C677">
        <v>0</v>
      </c>
      <c r="D677">
        <v>0</v>
      </c>
      <c r="E677">
        <v>0</v>
      </c>
      <c r="F677">
        <v>0</v>
      </c>
      <c r="G677">
        <v>5.8381500000000003E-2</v>
      </c>
      <c r="H677">
        <v>1</v>
      </c>
      <c r="I677">
        <v>0</v>
      </c>
    </row>
    <row r="678" spans="1:9" x14ac:dyDescent="0.25">
      <c r="A678" t="s">
        <v>38</v>
      </c>
      <c r="B678">
        <v>519.15899999999999</v>
      </c>
      <c r="C678">
        <v>0</v>
      </c>
      <c r="D678">
        <v>0</v>
      </c>
      <c r="E678">
        <v>0</v>
      </c>
      <c r="F678">
        <v>0</v>
      </c>
      <c r="G678">
        <v>5.8381500000000003E-2</v>
      </c>
      <c r="H678">
        <v>1</v>
      </c>
      <c r="I678">
        <v>0</v>
      </c>
    </row>
    <row r="679" spans="1:9" x14ac:dyDescent="0.25">
      <c r="A679" t="s">
        <v>38</v>
      </c>
      <c r="B679">
        <v>534.68499999999995</v>
      </c>
      <c r="C679">
        <v>0</v>
      </c>
      <c r="D679">
        <v>0</v>
      </c>
      <c r="E679">
        <v>0</v>
      </c>
      <c r="F679">
        <v>0</v>
      </c>
      <c r="G679">
        <v>5.8381500000000003E-2</v>
      </c>
      <c r="H679">
        <v>1</v>
      </c>
      <c r="I679">
        <v>0</v>
      </c>
    </row>
    <row r="680" spans="1:9" x14ac:dyDescent="0.25">
      <c r="A680" t="s">
        <v>38</v>
      </c>
      <c r="B680">
        <v>530.14</v>
      </c>
      <c r="C680">
        <v>0</v>
      </c>
      <c r="D680">
        <v>0</v>
      </c>
      <c r="E680">
        <v>0</v>
      </c>
      <c r="F680">
        <v>0</v>
      </c>
      <c r="G680">
        <v>5.8381500000000003E-2</v>
      </c>
      <c r="H680">
        <v>1</v>
      </c>
      <c r="I680">
        <v>0</v>
      </c>
    </row>
    <row r="681" spans="1:9" x14ac:dyDescent="0.25">
      <c r="A681" t="s">
        <v>38</v>
      </c>
      <c r="B681">
        <v>530.06299999999999</v>
      </c>
      <c r="C681">
        <v>0</v>
      </c>
      <c r="D681">
        <v>0</v>
      </c>
      <c r="E681">
        <v>0</v>
      </c>
      <c r="F681">
        <v>0</v>
      </c>
      <c r="G681">
        <v>5.8381500000000003E-2</v>
      </c>
      <c r="H681">
        <v>1</v>
      </c>
      <c r="I681">
        <v>0</v>
      </c>
    </row>
    <row r="682" spans="1:9" x14ac:dyDescent="0.25">
      <c r="A682" t="s">
        <v>38</v>
      </c>
      <c r="B682">
        <v>525.553</v>
      </c>
      <c r="C682">
        <v>0</v>
      </c>
      <c r="D682">
        <v>0</v>
      </c>
      <c r="E682">
        <v>0</v>
      </c>
      <c r="F682">
        <v>0</v>
      </c>
      <c r="G682">
        <v>5.8381500000000003E-2</v>
      </c>
      <c r="H682">
        <v>1</v>
      </c>
      <c r="I682">
        <v>0</v>
      </c>
    </row>
    <row r="683" spans="1:9" x14ac:dyDescent="0.25">
      <c r="A683" t="s">
        <v>38</v>
      </c>
      <c r="B683">
        <v>529.77099999999996</v>
      </c>
      <c r="C683">
        <v>0</v>
      </c>
      <c r="D683">
        <v>0</v>
      </c>
      <c r="E683">
        <v>0</v>
      </c>
      <c r="F683">
        <v>0</v>
      </c>
      <c r="G683">
        <v>5.8381500000000003E-2</v>
      </c>
      <c r="H683">
        <v>1</v>
      </c>
      <c r="I683">
        <v>0</v>
      </c>
    </row>
    <row r="684" spans="1:9" x14ac:dyDescent="0.25">
      <c r="A684" t="s">
        <v>38</v>
      </c>
      <c r="B684">
        <v>526.30600000000004</v>
      </c>
      <c r="C684">
        <v>0</v>
      </c>
      <c r="D684">
        <v>0</v>
      </c>
      <c r="E684">
        <v>0</v>
      </c>
      <c r="F684">
        <v>0</v>
      </c>
      <c r="G684">
        <v>5.8381500000000003E-2</v>
      </c>
      <c r="H684">
        <v>1</v>
      </c>
      <c r="I684">
        <v>0</v>
      </c>
    </row>
    <row r="685" spans="1:9" x14ac:dyDescent="0.25">
      <c r="A685" t="s">
        <v>38</v>
      </c>
      <c r="B685">
        <v>522.21</v>
      </c>
      <c r="C685">
        <v>0</v>
      </c>
      <c r="D685">
        <v>0</v>
      </c>
      <c r="E685">
        <v>0</v>
      </c>
      <c r="F685">
        <v>0</v>
      </c>
      <c r="G685">
        <v>5.8381500000000003E-2</v>
      </c>
      <c r="H685">
        <v>1</v>
      </c>
      <c r="I685">
        <v>0</v>
      </c>
    </row>
    <row r="686" spans="1:9" x14ac:dyDescent="0.25">
      <c r="A686" t="s">
        <v>38</v>
      </c>
      <c r="B686">
        <v>534.29</v>
      </c>
      <c r="C686">
        <v>0</v>
      </c>
      <c r="D686">
        <v>0</v>
      </c>
      <c r="E686">
        <v>0</v>
      </c>
      <c r="F686">
        <v>0</v>
      </c>
      <c r="G686">
        <v>5.8381500000000003E-2</v>
      </c>
      <c r="H686">
        <v>1</v>
      </c>
      <c r="I686">
        <v>0</v>
      </c>
    </row>
    <row r="687" spans="1:9" x14ac:dyDescent="0.25">
      <c r="A687" t="s">
        <v>38</v>
      </c>
      <c r="B687">
        <v>514.572</v>
      </c>
      <c r="C687">
        <v>0</v>
      </c>
      <c r="D687">
        <v>0</v>
      </c>
      <c r="E687">
        <v>0</v>
      </c>
      <c r="F687">
        <v>0</v>
      </c>
      <c r="G687">
        <v>5.8381500000000003E-2</v>
      </c>
      <c r="H687">
        <v>1</v>
      </c>
      <c r="I687">
        <v>0</v>
      </c>
    </row>
    <row r="688" spans="1:9" x14ac:dyDescent="0.25">
      <c r="A688" t="s">
        <v>38</v>
      </c>
      <c r="B688">
        <v>518.26499999999999</v>
      </c>
      <c r="C688">
        <v>0</v>
      </c>
      <c r="D688">
        <v>0</v>
      </c>
      <c r="E688">
        <v>0</v>
      </c>
      <c r="F688">
        <v>0</v>
      </c>
      <c r="G688">
        <v>5.8381500000000003E-2</v>
      </c>
      <c r="H688">
        <v>1</v>
      </c>
      <c r="I688">
        <v>0</v>
      </c>
    </row>
    <row r="689" spans="1:9" x14ac:dyDescent="0.25">
      <c r="A689" t="s">
        <v>38</v>
      </c>
      <c r="B689">
        <v>524.08399999999995</v>
      </c>
      <c r="C689">
        <v>0</v>
      </c>
      <c r="D689">
        <v>0</v>
      </c>
      <c r="E689">
        <v>0</v>
      </c>
      <c r="F689">
        <v>0</v>
      </c>
      <c r="G689">
        <v>5.8381500000000003E-2</v>
      </c>
      <c r="H689">
        <v>1</v>
      </c>
      <c r="I689">
        <v>0</v>
      </c>
    </row>
    <row r="690" spans="1:9" x14ac:dyDescent="0.25">
      <c r="A690" t="s">
        <v>38</v>
      </c>
      <c r="B690">
        <v>520.24400000000003</v>
      </c>
      <c r="C690">
        <v>0</v>
      </c>
      <c r="D690">
        <v>0</v>
      </c>
      <c r="E690">
        <v>0</v>
      </c>
      <c r="F690">
        <v>0</v>
      </c>
      <c r="G690">
        <v>5.8381500000000003E-2</v>
      </c>
      <c r="H690">
        <v>1</v>
      </c>
      <c r="I690">
        <v>0</v>
      </c>
    </row>
    <row r="691" spans="1:9" x14ac:dyDescent="0.25">
      <c r="A691" t="s">
        <v>38</v>
      </c>
      <c r="B691">
        <v>518.4</v>
      </c>
      <c r="C691">
        <v>0</v>
      </c>
      <c r="D691">
        <v>0</v>
      </c>
      <c r="E691">
        <v>0</v>
      </c>
      <c r="F691">
        <v>0</v>
      </c>
      <c r="G691">
        <v>5.8381500000000003E-2</v>
      </c>
      <c r="H691">
        <v>1</v>
      </c>
      <c r="I691">
        <v>0</v>
      </c>
    </row>
    <row r="692" spans="1:9" x14ac:dyDescent="0.25">
      <c r="A692" t="s">
        <v>38</v>
      </c>
      <c r="B692">
        <v>515.18499999999995</v>
      </c>
      <c r="C692">
        <v>0</v>
      </c>
      <c r="D692">
        <v>0</v>
      </c>
      <c r="E692">
        <v>0</v>
      </c>
      <c r="F692">
        <v>0</v>
      </c>
      <c r="G692">
        <v>5.8381500000000003E-2</v>
      </c>
      <c r="H692">
        <v>1</v>
      </c>
      <c r="I692">
        <v>0</v>
      </c>
    </row>
    <row r="693" spans="1:9" x14ac:dyDescent="0.25">
      <c r="A693" t="s">
        <v>38</v>
      </c>
      <c r="B693">
        <v>518.40099999999995</v>
      </c>
      <c r="C693">
        <v>0</v>
      </c>
      <c r="D693">
        <v>0</v>
      </c>
      <c r="E693">
        <v>0</v>
      </c>
      <c r="F693">
        <v>0</v>
      </c>
      <c r="G693">
        <v>5.8381500000000003E-2</v>
      </c>
      <c r="H693">
        <v>1</v>
      </c>
      <c r="I693">
        <v>0</v>
      </c>
    </row>
    <row r="694" spans="1:9" x14ac:dyDescent="0.25">
      <c r="A694" t="s">
        <v>38</v>
      </c>
      <c r="B694">
        <v>514.75</v>
      </c>
      <c r="C694">
        <v>0</v>
      </c>
      <c r="D694">
        <v>0</v>
      </c>
      <c r="E694">
        <v>0</v>
      </c>
      <c r="F694">
        <v>0</v>
      </c>
      <c r="G694">
        <v>5.8381500000000003E-2</v>
      </c>
      <c r="H694">
        <v>1</v>
      </c>
      <c r="I694">
        <v>0</v>
      </c>
    </row>
    <row r="695" spans="1:9" x14ac:dyDescent="0.25">
      <c r="A695" t="s">
        <v>38</v>
      </c>
      <c r="B695">
        <v>514.78899999999999</v>
      </c>
      <c r="C695">
        <v>0</v>
      </c>
      <c r="D695">
        <v>0</v>
      </c>
      <c r="E695">
        <v>0</v>
      </c>
      <c r="F695">
        <v>0</v>
      </c>
      <c r="G695">
        <v>5.8381500000000003E-2</v>
      </c>
      <c r="H695">
        <v>1</v>
      </c>
      <c r="I695">
        <v>0</v>
      </c>
    </row>
    <row r="696" spans="1:9" x14ac:dyDescent="0.25">
      <c r="A696" t="s">
        <v>38</v>
      </c>
      <c r="B696">
        <v>518.09</v>
      </c>
      <c r="C696">
        <v>0</v>
      </c>
      <c r="D696">
        <v>0</v>
      </c>
      <c r="E696">
        <v>0</v>
      </c>
      <c r="F696">
        <v>0</v>
      </c>
      <c r="G696">
        <v>5.8381500000000003E-2</v>
      </c>
      <c r="H696">
        <v>1</v>
      </c>
      <c r="I696">
        <v>0</v>
      </c>
    </row>
    <row r="697" spans="1:9" x14ac:dyDescent="0.25">
      <c r="A697" t="s">
        <v>38</v>
      </c>
      <c r="B697">
        <v>515.31799999999998</v>
      </c>
      <c r="C697">
        <v>0</v>
      </c>
      <c r="D697">
        <v>0</v>
      </c>
      <c r="E697">
        <v>0</v>
      </c>
      <c r="F697">
        <v>0</v>
      </c>
      <c r="G697">
        <v>5.8381500000000003E-2</v>
      </c>
      <c r="H697">
        <v>1</v>
      </c>
      <c r="I697">
        <v>0</v>
      </c>
    </row>
    <row r="698" spans="1:9" x14ac:dyDescent="0.25">
      <c r="A698" t="s">
        <v>38</v>
      </c>
      <c r="B698">
        <v>525.28700000000003</v>
      </c>
      <c r="C698">
        <v>0</v>
      </c>
      <c r="D698">
        <v>0</v>
      </c>
      <c r="E698">
        <v>0</v>
      </c>
      <c r="F698">
        <v>0</v>
      </c>
      <c r="G698">
        <v>5.8381500000000003E-2</v>
      </c>
      <c r="H698">
        <v>1</v>
      </c>
      <c r="I698">
        <v>0</v>
      </c>
    </row>
    <row r="699" spans="1:9" x14ac:dyDescent="0.25">
      <c r="A699" t="s">
        <v>38</v>
      </c>
      <c r="B699">
        <v>520.53700000000003</v>
      </c>
      <c r="C699">
        <v>0</v>
      </c>
      <c r="D699">
        <v>0</v>
      </c>
      <c r="E699">
        <v>0</v>
      </c>
      <c r="F699">
        <v>0</v>
      </c>
      <c r="G699">
        <v>5.8381500000000003E-2</v>
      </c>
      <c r="H699">
        <v>1</v>
      </c>
      <c r="I699">
        <v>0</v>
      </c>
    </row>
    <row r="700" spans="1:9" x14ac:dyDescent="0.25">
      <c r="A700" t="s">
        <v>38</v>
      </c>
      <c r="B700">
        <v>515.14300000000003</v>
      </c>
      <c r="C700">
        <v>0</v>
      </c>
      <c r="D700">
        <v>0</v>
      </c>
      <c r="E700">
        <v>0</v>
      </c>
      <c r="F700">
        <v>0</v>
      </c>
      <c r="G700">
        <v>5.8381500000000003E-2</v>
      </c>
      <c r="H700">
        <v>1</v>
      </c>
      <c r="I700">
        <v>0</v>
      </c>
    </row>
    <row r="701" spans="1:9" x14ac:dyDescent="0.25">
      <c r="A701" t="s">
        <v>38</v>
      </c>
      <c r="B701">
        <v>521.03300000000002</v>
      </c>
      <c r="C701">
        <v>0</v>
      </c>
      <c r="D701">
        <v>0</v>
      </c>
      <c r="E701">
        <v>0</v>
      </c>
      <c r="F701">
        <v>0</v>
      </c>
      <c r="G701">
        <v>5.8381500000000003E-2</v>
      </c>
      <c r="H701">
        <v>1</v>
      </c>
      <c r="I701">
        <v>0</v>
      </c>
    </row>
    <row r="702" spans="1:9" x14ac:dyDescent="0.25">
      <c r="A702" t="s">
        <v>38</v>
      </c>
      <c r="B702">
        <v>519.03300000000002</v>
      </c>
      <c r="C702">
        <v>0</v>
      </c>
      <c r="D702">
        <v>0</v>
      </c>
      <c r="E702">
        <v>0</v>
      </c>
      <c r="F702">
        <v>0</v>
      </c>
      <c r="G702">
        <v>5.8381500000000003E-2</v>
      </c>
      <c r="H702">
        <v>1</v>
      </c>
      <c r="I702">
        <v>0</v>
      </c>
    </row>
    <row r="703" spans="1:9" x14ac:dyDescent="0.25">
      <c r="A703" t="s">
        <v>38</v>
      </c>
      <c r="B703">
        <v>517.375</v>
      </c>
      <c r="C703">
        <v>0</v>
      </c>
      <c r="D703">
        <v>0</v>
      </c>
      <c r="E703">
        <v>0</v>
      </c>
      <c r="F703">
        <v>0</v>
      </c>
      <c r="G703">
        <v>5.8381500000000003E-2</v>
      </c>
      <c r="H703">
        <v>1</v>
      </c>
      <c r="I703">
        <v>0</v>
      </c>
    </row>
    <row r="704" spans="1:9" x14ac:dyDescent="0.25">
      <c r="A704" t="s">
        <v>38</v>
      </c>
      <c r="B704">
        <v>518.50800000000004</v>
      </c>
      <c r="C704">
        <v>0</v>
      </c>
      <c r="D704">
        <v>0</v>
      </c>
      <c r="E704">
        <v>0</v>
      </c>
      <c r="F704">
        <v>0</v>
      </c>
      <c r="G704">
        <v>5.8381500000000003E-2</v>
      </c>
      <c r="H704">
        <v>1</v>
      </c>
      <c r="I704">
        <v>0</v>
      </c>
    </row>
    <row r="705" spans="1:9" x14ac:dyDescent="0.25">
      <c r="A705" t="s">
        <v>38</v>
      </c>
      <c r="B705">
        <v>516.86599999999999</v>
      </c>
      <c r="C705">
        <v>0</v>
      </c>
      <c r="D705">
        <v>0</v>
      </c>
      <c r="E705">
        <v>0</v>
      </c>
      <c r="F705">
        <v>0</v>
      </c>
      <c r="G705">
        <v>5.8381500000000003E-2</v>
      </c>
      <c r="H705">
        <v>1</v>
      </c>
      <c r="I705">
        <v>0</v>
      </c>
    </row>
    <row r="706" spans="1:9" x14ac:dyDescent="0.25">
      <c r="A706" t="s">
        <v>38</v>
      </c>
      <c r="B706">
        <v>518.11800000000005</v>
      </c>
      <c r="C706">
        <v>0</v>
      </c>
      <c r="D706">
        <v>0</v>
      </c>
      <c r="E706">
        <v>0</v>
      </c>
      <c r="F706">
        <v>0</v>
      </c>
      <c r="G706">
        <v>5.8381500000000003E-2</v>
      </c>
      <c r="H706">
        <v>1</v>
      </c>
      <c r="I706">
        <v>0</v>
      </c>
    </row>
    <row r="707" spans="1:9" x14ac:dyDescent="0.25">
      <c r="A707" t="s">
        <v>38</v>
      </c>
      <c r="B707">
        <v>515.95899999999995</v>
      </c>
      <c r="C707">
        <v>0</v>
      </c>
      <c r="D707">
        <v>0</v>
      </c>
      <c r="E707">
        <v>0</v>
      </c>
      <c r="F707">
        <v>0</v>
      </c>
      <c r="G707">
        <v>5.8381500000000003E-2</v>
      </c>
      <c r="H707">
        <v>1</v>
      </c>
      <c r="I707">
        <v>0</v>
      </c>
    </row>
    <row r="708" spans="1:9" x14ac:dyDescent="0.25">
      <c r="A708" t="s">
        <v>38</v>
      </c>
      <c r="B708">
        <v>516.30499999999995</v>
      </c>
      <c r="C708">
        <v>0</v>
      </c>
      <c r="D708">
        <v>0</v>
      </c>
      <c r="E708">
        <v>0</v>
      </c>
      <c r="F708">
        <v>0</v>
      </c>
      <c r="G708">
        <v>5.8381500000000003E-2</v>
      </c>
      <c r="H708">
        <v>1</v>
      </c>
      <c r="I708">
        <v>0</v>
      </c>
    </row>
    <row r="709" spans="1:9" x14ac:dyDescent="0.25">
      <c r="A709" t="s">
        <v>38</v>
      </c>
      <c r="B709">
        <v>517.83100000000002</v>
      </c>
      <c r="C709">
        <v>0</v>
      </c>
      <c r="D709">
        <v>0</v>
      </c>
      <c r="E709">
        <v>0</v>
      </c>
      <c r="F709">
        <v>0</v>
      </c>
      <c r="G709">
        <v>5.8381500000000003E-2</v>
      </c>
      <c r="H709">
        <v>1</v>
      </c>
      <c r="I709">
        <v>0</v>
      </c>
    </row>
    <row r="710" spans="1:9" x14ac:dyDescent="0.25">
      <c r="A710" t="s">
        <v>38</v>
      </c>
      <c r="B710">
        <v>516.91999999999996</v>
      </c>
      <c r="C710">
        <v>0</v>
      </c>
      <c r="D710">
        <v>0</v>
      </c>
      <c r="E710">
        <v>0</v>
      </c>
      <c r="F710">
        <v>0</v>
      </c>
      <c r="G710">
        <v>5.8381500000000003E-2</v>
      </c>
      <c r="H710">
        <v>1</v>
      </c>
      <c r="I710">
        <v>0</v>
      </c>
    </row>
    <row r="711" spans="1:9" x14ac:dyDescent="0.25">
      <c r="A711" t="s">
        <v>38</v>
      </c>
      <c r="B711">
        <v>516.62400000000002</v>
      </c>
      <c r="C711">
        <v>0</v>
      </c>
      <c r="D711">
        <v>0</v>
      </c>
      <c r="E711">
        <v>0</v>
      </c>
      <c r="F711">
        <v>0</v>
      </c>
      <c r="G711">
        <v>5.8381500000000003E-2</v>
      </c>
      <c r="H711">
        <v>1</v>
      </c>
      <c r="I711">
        <v>0</v>
      </c>
    </row>
    <row r="712" spans="1:9" x14ac:dyDescent="0.25">
      <c r="A712" t="s">
        <v>38</v>
      </c>
      <c r="B712">
        <v>516.596</v>
      </c>
      <c r="C712">
        <v>0</v>
      </c>
      <c r="D712">
        <v>0</v>
      </c>
      <c r="E712">
        <v>0</v>
      </c>
      <c r="F712">
        <v>0</v>
      </c>
      <c r="G712">
        <v>5.8381500000000003E-2</v>
      </c>
      <c r="H712">
        <v>1</v>
      </c>
      <c r="I712">
        <v>0</v>
      </c>
    </row>
    <row r="713" spans="1:9" x14ac:dyDescent="0.25">
      <c r="A713" t="s">
        <v>38</v>
      </c>
      <c r="B713">
        <v>512.69299999999998</v>
      </c>
      <c r="C713">
        <v>0</v>
      </c>
      <c r="D713">
        <v>0</v>
      </c>
      <c r="E713">
        <v>0</v>
      </c>
      <c r="F713">
        <v>0</v>
      </c>
      <c r="G713">
        <v>5.8381500000000003E-2</v>
      </c>
      <c r="H713">
        <v>1</v>
      </c>
      <c r="I713">
        <v>0</v>
      </c>
    </row>
    <row r="714" spans="1:9" x14ac:dyDescent="0.25">
      <c r="A714" t="s">
        <v>38</v>
      </c>
      <c r="B714">
        <v>522.73</v>
      </c>
      <c r="C714">
        <v>0</v>
      </c>
      <c r="D714">
        <v>0</v>
      </c>
      <c r="E714">
        <v>0</v>
      </c>
      <c r="F714">
        <v>0</v>
      </c>
      <c r="G714">
        <v>5.8381500000000003E-2</v>
      </c>
      <c r="H714">
        <v>1</v>
      </c>
      <c r="I714">
        <v>0</v>
      </c>
    </row>
    <row r="715" spans="1:9" x14ac:dyDescent="0.25">
      <c r="A715" t="s">
        <v>38</v>
      </c>
      <c r="B715">
        <v>529.75099999999998</v>
      </c>
      <c r="C715">
        <v>0</v>
      </c>
      <c r="D715">
        <v>0</v>
      </c>
      <c r="E715">
        <v>0</v>
      </c>
      <c r="F715">
        <v>0</v>
      </c>
      <c r="G715">
        <v>5.8381500000000003E-2</v>
      </c>
      <c r="H715">
        <v>1</v>
      </c>
      <c r="I715">
        <v>0</v>
      </c>
    </row>
    <row r="716" spans="1:9" x14ac:dyDescent="0.25">
      <c r="A716" t="s">
        <v>38</v>
      </c>
      <c r="B716">
        <v>527.83500000000004</v>
      </c>
      <c r="C716">
        <v>0</v>
      </c>
      <c r="D716">
        <v>0</v>
      </c>
      <c r="E716">
        <v>0</v>
      </c>
      <c r="F716">
        <v>0</v>
      </c>
      <c r="G716">
        <v>5.8381500000000003E-2</v>
      </c>
      <c r="H716">
        <v>1</v>
      </c>
      <c r="I716">
        <v>0</v>
      </c>
    </row>
    <row r="717" spans="1:9" x14ac:dyDescent="0.25">
      <c r="A717" t="s">
        <v>38</v>
      </c>
      <c r="B717">
        <v>524.34699999999998</v>
      </c>
      <c r="C717">
        <v>0</v>
      </c>
      <c r="D717">
        <v>0</v>
      </c>
      <c r="E717">
        <v>0</v>
      </c>
      <c r="F717">
        <v>0</v>
      </c>
      <c r="G717">
        <v>5.8381500000000003E-2</v>
      </c>
      <c r="H717">
        <v>1</v>
      </c>
      <c r="I717">
        <v>0</v>
      </c>
    </row>
    <row r="718" spans="1:9" x14ac:dyDescent="0.25">
      <c r="A718" t="s">
        <v>38</v>
      </c>
      <c r="B718">
        <v>534.54499999999996</v>
      </c>
      <c r="C718">
        <v>0</v>
      </c>
      <c r="D718">
        <v>0</v>
      </c>
      <c r="E718">
        <v>0</v>
      </c>
      <c r="F718">
        <v>0</v>
      </c>
      <c r="G718">
        <v>5.8381500000000003E-2</v>
      </c>
      <c r="H718">
        <v>1</v>
      </c>
      <c r="I718">
        <v>0</v>
      </c>
    </row>
    <row r="719" spans="1:9" x14ac:dyDescent="0.25">
      <c r="A719" t="s">
        <v>38</v>
      </c>
      <c r="B719">
        <v>528.09400000000005</v>
      </c>
      <c r="C719">
        <v>0</v>
      </c>
      <c r="D719">
        <v>0</v>
      </c>
      <c r="E719">
        <v>0</v>
      </c>
      <c r="F719">
        <v>0</v>
      </c>
      <c r="G719">
        <v>5.8381500000000003E-2</v>
      </c>
      <c r="H719">
        <v>1</v>
      </c>
      <c r="I719">
        <v>0</v>
      </c>
    </row>
    <row r="720" spans="1:9" x14ac:dyDescent="0.25">
      <c r="A720" t="s">
        <v>38</v>
      </c>
      <c r="B720">
        <v>529.29999999999995</v>
      </c>
      <c r="C720">
        <v>0</v>
      </c>
      <c r="D720">
        <v>0</v>
      </c>
      <c r="E720">
        <v>0</v>
      </c>
      <c r="F720">
        <v>0</v>
      </c>
      <c r="G720">
        <v>5.8381500000000003E-2</v>
      </c>
      <c r="H720">
        <v>1</v>
      </c>
      <c r="I720">
        <v>0</v>
      </c>
    </row>
    <row r="721" spans="1:25" x14ac:dyDescent="0.25">
      <c r="A721" t="s">
        <v>38</v>
      </c>
      <c r="B721">
        <v>528.08799999999997</v>
      </c>
      <c r="C721">
        <v>0</v>
      </c>
      <c r="D721">
        <v>0</v>
      </c>
      <c r="E721">
        <v>0</v>
      </c>
      <c r="F721">
        <v>0</v>
      </c>
      <c r="G721">
        <v>5.8381500000000003E-2</v>
      </c>
      <c r="H721">
        <v>1</v>
      </c>
      <c r="I721">
        <v>0</v>
      </c>
    </row>
    <row r="722" spans="1:25" x14ac:dyDescent="0.25">
      <c r="A722" t="s">
        <v>38</v>
      </c>
      <c r="B722">
        <v>546.49</v>
      </c>
      <c r="C722">
        <v>0</v>
      </c>
      <c r="D722">
        <v>0</v>
      </c>
      <c r="E722">
        <v>0</v>
      </c>
      <c r="F722">
        <v>0</v>
      </c>
      <c r="G722">
        <v>5.8381500000000003E-2</v>
      </c>
      <c r="H722">
        <v>1</v>
      </c>
      <c r="I722">
        <v>0</v>
      </c>
    </row>
    <row r="723" spans="1:25" x14ac:dyDescent="0.25">
      <c r="A723" t="s">
        <v>38</v>
      </c>
      <c r="B723">
        <v>523.56600000000003</v>
      </c>
      <c r="C723">
        <v>0</v>
      </c>
      <c r="D723">
        <v>0</v>
      </c>
      <c r="E723">
        <v>0</v>
      </c>
      <c r="F723">
        <v>0</v>
      </c>
      <c r="G723">
        <v>5.8381500000000003E-2</v>
      </c>
      <c r="H723">
        <v>1</v>
      </c>
      <c r="I723">
        <v>0</v>
      </c>
    </row>
    <row r="724" spans="1:25" x14ac:dyDescent="0.25">
      <c r="A724" t="s">
        <v>38</v>
      </c>
      <c r="B724">
        <v>518.63300000000004</v>
      </c>
      <c r="C724">
        <v>0</v>
      </c>
      <c r="D724">
        <v>0</v>
      </c>
      <c r="E724">
        <v>0</v>
      </c>
      <c r="F724">
        <v>0</v>
      </c>
      <c r="G724">
        <v>5.8381500000000003E-2</v>
      </c>
      <c r="H724">
        <v>1</v>
      </c>
      <c r="I724">
        <v>0</v>
      </c>
    </row>
    <row r="725" spans="1:25" x14ac:dyDescent="0.25">
      <c r="A725" t="s">
        <v>38</v>
      </c>
      <c r="B725">
        <v>523.10400000000004</v>
      </c>
      <c r="C725">
        <v>0</v>
      </c>
      <c r="D725">
        <v>0</v>
      </c>
      <c r="E725">
        <v>0</v>
      </c>
      <c r="F725">
        <v>0</v>
      </c>
      <c r="G725">
        <v>5.8381500000000003E-2</v>
      </c>
      <c r="H725">
        <v>1</v>
      </c>
      <c r="I725">
        <v>0</v>
      </c>
    </row>
    <row r="726" spans="1:25" x14ac:dyDescent="0.25">
      <c r="A726" t="s">
        <v>38</v>
      </c>
      <c r="B726">
        <v>517.9</v>
      </c>
      <c r="C726">
        <v>0</v>
      </c>
      <c r="D726">
        <v>0</v>
      </c>
      <c r="E726">
        <v>0</v>
      </c>
      <c r="F726">
        <v>0</v>
      </c>
      <c r="G726">
        <v>5.8381500000000003E-2</v>
      </c>
      <c r="H726">
        <v>1</v>
      </c>
      <c r="I726">
        <v>0</v>
      </c>
    </row>
    <row r="727" spans="1:25" x14ac:dyDescent="0.25">
      <c r="A727" t="s">
        <v>38</v>
      </c>
      <c r="B727">
        <v>515.79300000000001</v>
      </c>
      <c r="C727">
        <v>0</v>
      </c>
      <c r="D727">
        <v>0</v>
      </c>
      <c r="E727">
        <v>0</v>
      </c>
      <c r="F727">
        <v>0</v>
      </c>
      <c r="G727">
        <v>5.8381500000000003E-2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38</v>
      </c>
      <c r="B728">
        <v>518.53399999999999</v>
      </c>
      <c r="C728">
        <v>0</v>
      </c>
      <c r="D728">
        <v>0</v>
      </c>
      <c r="E728">
        <v>0</v>
      </c>
      <c r="F728">
        <v>0</v>
      </c>
      <c r="G728">
        <v>5.8381500000000003E-2</v>
      </c>
      <c r="H728">
        <v>1</v>
      </c>
      <c r="I728">
        <v>0</v>
      </c>
      <c r="R728">
        <f>AVERAGE(B679:B728)</f>
        <v>521.9730800000001</v>
      </c>
      <c r="S728">
        <f>AVERAGE(C679:C728)</f>
        <v>0</v>
      </c>
      <c r="U728">
        <f>_xlfn.VAR.P(B679:B728)</f>
        <v>46.337969313599935</v>
      </c>
      <c r="V728">
        <f>_xlfn.VAR.P(C679:C728)</f>
        <v>0</v>
      </c>
      <c r="X728">
        <f>1.96*SQRT(U728)/50</f>
        <v>0.26684223272572544</v>
      </c>
      <c r="Y728">
        <f>1.96*SQRT(V728)/50</f>
        <v>0</v>
      </c>
    </row>
    <row r="729" spans="1:25" x14ac:dyDescent="0.25">
      <c r="A729" t="s">
        <v>38</v>
      </c>
      <c r="B729">
        <v>26128.720300000001</v>
      </c>
      <c r="C729" t="s">
        <v>36</v>
      </c>
      <c r="U729" t="s">
        <v>81</v>
      </c>
    </row>
    <row r="730" spans="1:25" x14ac:dyDescent="0.25">
      <c r="A730" t="s">
        <v>39</v>
      </c>
      <c r="B730">
        <v>521.4</v>
      </c>
      <c r="C730">
        <v>515.45299999999997</v>
      </c>
      <c r="D730">
        <v>485.00400000000002</v>
      </c>
      <c r="E730">
        <v>247.501</v>
      </c>
      <c r="F730">
        <v>0</v>
      </c>
      <c r="G730">
        <v>5.8381500000000003E-2</v>
      </c>
      <c r="H730">
        <v>1</v>
      </c>
      <c r="I730">
        <v>0</v>
      </c>
      <c r="U730">
        <f>_xlfn.STDEV.P(B679:B728)</f>
        <v>6.8071998144317707</v>
      </c>
      <c r="V730">
        <f>_xlfn.STDEV.P(C679:C728)</f>
        <v>0</v>
      </c>
    </row>
    <row r="731" spans="1:25" x14ac:dyDescent="0.25">
      <c r="A731" t="s">
        <v>39</v>
      </c>
      <c r="B731">
        <v>518.63800000000003</v>
      </c>
      <c r="C731">
        <v>512.45100000000002</v>
      </c>
      <c r="D731">
        <v>484.76299999999998</v>
      </c>
      <c r="E731">
        <v>248.00700000000001</v>
      </c>
      <c r="F731">
        <v>0</v>
      </c>
      <c r="G731">
        <v>5.8381500000000003E-2</v>
      </c>
      <c r="H731">
        <v>1</v>
      </c>
      <c r="I731">
        <v>0</v>
      </c>
    </row>
    <row r="732" spans="1:25" x14ac:dyDescent="0.25">
      <c r="A732" t="s">
        <v>39</v>
      </c>
      <c r="B732">
        <v>519.86099999999999</v>
      </c>
      <c r="C732">
        <v>513.85699999999997</v>
      </c>
      <c r="D732">
        <v>485.00900000000001</v>
      </c>
      <c r="E732">
        <v>247.547</v>
      </c>
      <c r="F732">
        <v>0</v>
      </c>
      <c r="G732">
        <v>5.8381500000000003E-2</v>
      </c>
      <c r="H732">
        <v>1</v>
      </c>
      <c r="I732">
        <v>0</v>
      </c>
    </row>
    <row r="733" spans="1:25" x14ac:dyDescent="0.25">
      <c r="A733" t="s">
        <v>39</v>
      </c>
      <c r="B733">
        <v>517.79600000000005</v>
      </c>
      <c r="C733">
        <v>511.81599999999997</v>
      </c>
      <c r="D733">
        <v>484.31</v>
      </c>
      <c r="E733">
        <v>247.50800000000001</v>
      </c>
      <c r="F733">
        <v>0</v>
      </c>
      <c r="G733">
        <v>5.8381500000000003E-2</v>
      </c>
      <c r="H733">
        <v>1</v>
      </c>
      <c r="I733">
        <v>0</v>
      </c>
    </row>
    <row r="734" spans="1:25" x14ac:dyDescent="0.25">
      <c r="A734" t="s">
        <v>39</v>
      </c>
      <c r="B734">
        <v>524.92999999999995</v>
      </c>
      <c r="C734">
        <v>519.02800000000002</v>
      </c>
      <c r="D734">
        <v>485.16800000000001</v>
      </c>
      <c r="E734">
        <v>247.50200000000001</v>
      </c>
      <c r="F734">
        <v>0</v>
      </c>
      <c r="G734">
        <v>5.8381500000000003E-2</v>
      </c>
      <c r="H734">
        <v>1</v>
      </c>
      <c r="I734">
        <v>0</v>
      </c>
    </row>
    <row r="735" spans="1:25" x14ac:dyDescent="0.25">
      <c r="A735" t="s">
        <v>39</v>
      </c>
      <c r="B735">
        <v>521.36699999999996</v>
      </c>
      <c r="C735">
        <v>515.22699999999998</v>
      </c>
      <c r="D735">
        <v>484.755</v>
      </c>
      <c r="E735">
        <v>247.339</v>
      </c>
      <c r="F735">
        <v>0</v>
      </c>
      <c r="G735">
        <v>5.8381500000000003E-2</v>
      </c>
      <c r="H735">
        <v>1</v>
      </c>
      <c r="I735">
        <v>0</v>
      </c>
    </row>
    <row r="736" spans="1:25" x14ac:dyDescent="0.25">
      <c r="A736" t="s">
        <v>39</v>
      </c>
      <c r="B736">
        <v>524.822</v>
      </c>
      <c r="C736">
        <v>518.64800000000002</v>
      </c>
      <c r="D736">
        <v>485.52300000000002</v>
      </c>
      <c r="E736">
        <v>248.38200000000001</v>
      </c>
      <c r="F736">
        <v>0</v>
      </c>
      <c r="G736">
        <v>5.8381500000000003E-2</v>
      </c>
      <c r="H736">
        <v>1</v>
      </c>
      <c r="I736">
        <v>0</v>
      </c>
    </row>
    <row r="737" spans="1:9" x14ac:dyDescent="0.25">
      <c r="A737" t="s">
        <v>39</v>
      </c>
      <c r="B737">
        <v>521.673</v>
      </c>
      <c r="C737">
        <v>515.81100000000004</v>
      </c>
      <c r="D737">
        <v>484.892</v>
      </c>
      <c r="E737">
        <v>247.65899999999999</v>
      </c>
      <c r="F737">
        <v>0</v>
      </c>
      <c r="G737">
        <v>5.8381500000000003E-2</v>
      </c>
      <c r="H737">
        <v>1</v>
      </c>
      <c r="I737">
        <v>0</v>
      </c>
    </row>
    <row r="738" spans="1:9" x14ac:dyDescent="0.25">
      <c r="A738" t="s">
        <v>39</v>
      </c>
      <c r="B738">
        <v>520.04100000000005</v>
      </c>
      <c r="C738">
        <v>513.98500000000001</v>
      </c>
      <c r="D738">
        <v>485.04300000000001</v>
      </c>
      <c r="E738">
        <v>248.07599999999999</v>
      </c>
      <c r="F738">
        <v>0</v>
      </c>
      <c r="G738">
        <v>5.8381500000000003E-2</v>
      </c>
      <c r="H738">
        <v>1</v>
      </c>
      <c r="I738">
        <v>0</v>
      </c>
    </row>
    <row r="739" spans="1:9" x14ac:dyDescent="0.25">
      <c r="A739" t="s">
        <v>39</v>
      </c>
      <c r="B739">
        <v>522.32100000000003</v>
      </c>
      <c r="C739">
        <v>516.24300000000005</v>
      </c>
      <c r="D739">
        <v>484.74599999999998</v>
      </c>
      <c r="E739">
        <v>248.05500000000001</v>
      </c>
      <c r="F739">
        <v>0</v>
      </c>
      <c r="G739">
        <v>5.8381500000000003E-2</v>
      </c>
      <c r="H739">
        <v>1</v>
      </c>
      <c r="I739">
        <v>0</v>
      </c>
    </row>
    <row r="740" spans="1:9" x14ac:dyDescent="0.25">
      <c r="A740" t="s">
        <v>39</v>
      </c>
      <c r="B740">
        <v>522.23</v>
      </c>
      <c r="C740">
        <v>515.35299999999995</v>
      </c>
      <c r="D740">
        <v>485.23200000000003</v>
      </c>
      <c r="E740">
        <v>247.708</v>
      </c>
      <c r="F740">
        <v>0</v>
      </c>
      <c r="G740">
        <v>5.8381500000000003E-2</v>
      </c>
      <c r="H740">
        <v>1</v>
      </c>
      <c r="I740">
        <v>0</v>
      </c>
    </row>
    <row r="741" spans="1:9" x14ac:dyDescent="0.25">
      <c r="A741" t="s">
        <v>39</v>
      </c>
      <c r="B741">
        <v>521.476</v>
      </c>
      <c r="C741">
        <v>515.35799999999995</v>
      </c>
      <c r="D741">
        <v>484.92</v>
      </c>
      <c r="E741">
        <v>247.68799999999999</v>
      </c>
      <c r="F741">
        <v>0</v>
      </c>
      <c r="G741">
        <v>5.8381500000000003E-2</v>
      </c>
      <c r="H741">
        <v>1</v>
      </c>
      <c r="I741">
        <v>0</v>
      </c>
    </row>
    <row r="742" spans="1:9" x14ac:dyDescent="0.25">
      <c r="A742" t="s">
        <v>39</v>
      </c>
      <c r="B742">
        <v>523.351</v>
      </c>
      <c r="C742">
        <v>517.37599999999998</v>
      </c>
      <c r="D742">
        <v>484.76299999999998</v>
      </c>
      <c r="E742">
        <v>247.67099999999999</v>
      </c>
      <c r="F742">
        <v>0</v>
      </c>
      <c r="G742">
        <v>5.8381500000000003E-2</v>
      </c>
      <c r="H742">
        <v>1</v>
      </c>
      <c r="I742">
        <v>0</v>
      </c>
    </row>
    <row r="743" spans="1:9" x14ac:dyDescent="0.25">
      <c r="A743" t="s">
        <v>39</v>
      </c>
      <c r="B743">
        <v>519.38599999999997</v>
      </c>
      <c r="C743">
        <v>513.38800000000003</v>
      </c>
      <c r="D743">
        <v>484.79899999999998</v>
      </c>
      <c r="E743">
        <v>247.887</v>
      </c>
      <c r="F743">
        <v>0</v>
      </c>
      <c r="G743">
        <v>5.8381500000000003E-2</v>
      </c>
      <c r="H743">
        <v>1</v>
      </c>
      <c r="I743">
        <v>0</v>
      </c>
    </row>
    <row r="744" spans="1:9" x14ac:dyDescent="0.25">
      <c r="A744" t="s">
        <v>39</v>
      </c>
      <c r="B744">
        <v>516.70399999999995</v>
      </c>
      <c r="C744">
        <v>511.02</v>
      </c>
      <c r="D744">
        <v>484.50400000000002</v>
      </c>
      <c r="E744">
        <v>247.82499999999999</v>
      </c>
      <c r="F744">
        <v>0</v>
      </c>
      <c r="G744">
        <v>5.8381500000000003E-2</v>
      </c>
      <c r="H744">
        <v>1</v>
      </c>
      <c r="I744">
        <v>0</v>
      </c>
    </row>
    <row r="745" spans="1:9" x14ac:dyDescent="0.25">
      <c r="A745" t="s">
        <v>39</v>
      </c>
      <c r="B745">
        <v>517.06100000000004</v>
      </c>
      <c r="C745">
        <v>511.03399999999999</v>
      </c>
      <c r="D745">
        <v>484.96600000000001</v>
      </c>
      <c r="E745">
        <v>248.23599999999999</v>
      </c>
      <c r="F745">
        <v>0</v>
      </c>
      <c r="G745">
        <v>5.8381500000000003E-2</v>
      </c>
      <c r="H745">
        <v>1</v>
      </c>
      <c r="I745">
        <v>0</v>
      </c>
    </row>
    <row r="746" spans="1:9" x14ac:dyDescent="0.25">
      <c r="A746" t="s">
        <v>39</v>
      </c>
      <c r="B746">
        <v>521.05600000000004</v>
      </c>
      <c r="C746">
        <v>515.31500000000005</v>
      </c>
      <c r="D746">
        <v>484.755</v>
      </c>
      <c r="E746">
        <v>247.702</v>
      </c>
      <c r="F746">
        <v>0</v>
      </c>
      <c r="G746">
        <v>5.8381500000000003E-2</v>
      </c>
      <c r="H746">
        <v>1</v>
      </c>
      <c r="I746">
        <v>0</v>
      </c>
    </row>
    <row r="747" spans="1:9" x14ac:dyDescent="0.25">
      <c r="A747" t="s">
        <v>39</v>
      </c>
      <c r="B747">
        <v>519.09900000000005</v>
      </c>
      <c r="C747">
        <v>513.07399999999996</v>
      </c>
      <c r="D747">
        <v>485.31599999999997</v>
      </c>
      <c r="E747">
        <v>248.25</v>
      </c>
      <c r="F747">
        <v>0</v>
      </c>
      <c r="G747">
        <v>5.8381500000000003E-2</v>
      </c>
      <c r="H747">
        <v>1</v>
      </c>
      <c r="I747">
        <v>0</v>
      </c>
    </row>
    <row r="748" spans="1:9" x14ac:dyDescent="0.25">
      <c r="A748" t="s">
        <v>39</v>
      </c>
      <c r="B748">
        <v>519.60900000000004</v>
      </c>
      <c r="C748">
        <v>513.726</v>
      </c>
      <c r="D748">
        <v>484.87799999999999</v>
      </c>
      <c r="E748">
        <v>247.67699999999999</v>
      </c>
      <c r="F748">
        <v>0</v>
      </c>
      <c r="G748">
        <v>5.8381500000000003E-2</v>
      </c>
      <c r="H748">
        <v>1</v>
      </c>
      <c r="I748">
        <v>0</v>
      </c>
    </row>
    <row r="749" spans="1:9" x14ac:dyDescent="0.25">
      <c r="A749" t="s">
        <v>39</v>
      </c>
      <c r="B749">
        <v>516.89499999999998</v>
      </c>
      <c r="C749">
        <v>510.93299999999999</v>
      </c>
      <c r="D749">
        <v>484.50400000000002</v>
      </c>
      <c r="E749">
        <v>248.048</v>
      </c>
      <c r="F749">
        <v>0</v>
      </c>
      <c r="G749">
        <v>5.8381500000000003E-2</v>
      </c>
      <c r="H749">
        <v>1</v>
      </c>
      <c r="I749">
        <v>0</v>
      </c>
    </row>
    <row r="750" spans="1:9" x14ac:dyDescent="0.25">
      <c r="A750" t="s">
        <v>39</v>
      </c>
      <c r="B750">
        <v>518.976</v>
      </c>
      <c r="C750">
        <v>512.93200000000002</v>
      </c>
      <c r="D750">
        <v>484.798</v>
      </c>
      <c r="E750">
        <v>248.017</v>
      </c>
      <c r="F750">
        <v>0</v>
      </c>
      <c r="G750">
        <v>5.8381500000000003E-2</v>
      </c>
      <c r="H750">
        <v>1</v>
      </c>
      <c r="I750">
        <v>0</v>
      </c>
    </row>
    <row r="751" spans="1:9" x14ac:dyDescent="0.25">
      <c r="A751" t="s">
        <v>39</v>
      </c>
      <c r="B751">
        <v>519.85</v>
      </c>
      <c r="C751">
        <v>513.98099999999999</v>
      </c>
      <c r="D751">
        <v>484.90899999999999</v>
      </c>
      <c r="E751">
        <v>247.333</v>
      </c>
      <c r="F751">
        <v>0</v>
      </c>
      <c r="G751">
        <v>5.8381500000000003E-2</v>
      </c>
      <c r="H751">
        <v>1</v>
      </c>
      <c r="I751">
        <v>0</v>
      </c>
    </row>
    <row r="752" spans="1:9" x14ac:dyDescent="0.25">
      <c r="A752" t="s">
        <v>39</v>
      </c>
      <c r="B752">
        <v>518.55799999999999</v>
      </c>
      <c r="C752">
        <v>512.65599999999995</v>
      </c>
      <c r="D752">
        <v>484.41500000000002</v>
      </c>
      <c r="E752">
        <v>247.33600000000001</v>
      </c>
      <c r="F752">
        <v>0</v>
      </c>
      <c r="G752">
        <v>5.8381500000000003E-2</v>
      </c>
      <c r="H752">
        <v>1</v>
      </c>
      <c r="I752">
        <v>0</v>
      </c>
    </row>
    <row r="753" spans="1:9" x14ac:dyDescent="0.25">
      <c r="A753" t="s">
        <v>39</v>
      </c>
      <c r="B753">
        <v>541.83799999999997</v>
      </c>
      <c r="C753">
        <v>535.822</v>
      </c>
      <c r="D753">
        <v>485.024</v>
      </c>
      <c r="E753">
        <v>247.524</v>
      </c>
      <c r="F753">
        <v>0</v>
      </c>
      <c r="G753">
        <v>5.8381500000000003E-2</v>
      </c>
      <c r="H753">
        <v>1</v>
      </c>
      <c r="I753">
        <v>0</v>
      </c>
    </row>
    <row r="754" spans="1:9" x14ac:dyDescent="0.25">
      <c r="A754" t="s">
        <v>39</v>
      </c>
      <c r="B754">
        <v>535.21100000000001</v>
      </c>
      <c r="C754">
        <v>529.14200000000005</v>
      </c>
      <c r="D754">
        <v>484.714</v>
      </c>
      <c r="E754">
        <v>247.47800000000001</v>
      </c>
      <c r="F754">
        <v>0</v>
      </c>
      <c r="G754">
        <v>5.8381500000000003E-2</v>
      </c>
      <c r="H754">
        <v>1</v>
      </c>
      <c r="I754">
        <v>0</v>
      </c>
    </row>
    <row r="755" spans="1:9" x14ac:dyDescent="0.25">
      <c r="A755" t="s">
        <v>39</v>
      </c>
      <c r="B755">
        <v>528.49699999999996</v>
      </c>
      <c r="C755">
        <v>522.39700000000005</v>
      </c>
      <c r="D755">
        <v>484.733</v>
      </c>
      <c r="E755">
        <v>247.72200000000001</v>
      </c>
      <c r="F755">
        <v>0</v>
      </c>
      <c r="G755">
        <v>5.8381500000000003E-2</v>
      </c>
      <c r="H755">
        <v>1</v>
      </c>
      <c r="I755">
        <v>0</v>
      </c>
    </row>
    <row r="756" spans="1:9" x14ac:dyDescent="0.25">
      <c r="A756" t="s">
        <v>39</v>
      </c>
      <c r="B756">
        <v>537.37400000000002</v>
      </c>
      <c r="C756">
        <v>531.16399999999999</v>
      </c>
      <c r="D756">
        <v>484.721</v>
      </c>
      <c r="E756">
        <v>247.35300000000001</v>
      </c>
      <c r="F756">
        <v>0</v>
      </c>
      <c r="G756">
        <v>5.8381500000000003E-2</v>
      </c>
      <c r="H756">
        <v>1</v>
      </c>
      <c r="I756">
        <v>0</v>
      </c>
    </row>
    <row r="757" spans="1:9" x14ac:dyDescent="0.25">
      <c r="A757" t="s">
        <v>39</v>
      </c>
      <c r="B757">
        <v>521.99400000000003</v>
      </c>
      <c r="C757">
        <v>515.62199999999996</v>
      </c>
      <c r="D757">
        <v>484.7</v>
      </c>
      <c r="E757">
        <v>247.71100000000001</v>
      </c>
      <c r="F757">
        <v>0</v>
      </c>
      <c r="G757">
        <v>5.8381500000000003E-2</v>
      </c>
      <c r="H757">
        <v>1</v>
      </c>
      <c r="I757">
        <v>0</v>
      </c>
    </row>
    <row r="758" spans="1:9" x14ac:dyDescent="0.25">
      <c r="A758" t="s">
        <v>39</v>
      </c>
      <c r="B758">
        <v>546.70799999999997</v>
      </c>
      <c r="C758">
        <v>535.87</v>
      </c>
      <c r="D758">
        <v>493.98</v>
      </c>
      <c r="E758">
        <v>252.584</v>
      </c>
      <c r="F758">
        <v>0</v>
      </c>
      <c r="G758">
        <v>5.8381500000000003E-2</v>
      </c>
      <c r="H758">
        <v>1</v>
      </c>
      <c r="I758">
        <v>0</v>
      </c>
    </row>
    <row r="759" spans="1:9" x14ac:dyDescent="0.25">
      <c r="A759" t="s">
        <v>39</v>
      </c>
      <c r="B759">
        <v>538.93399999999997</v>
      </c>
      <c r="C759">
        <v>532.93499999999995</v>
      </c>
      <c r="D759">
        <v>486.00099999999998</v>
      </c>
      <c r="E759">
        <v>247.83600000000001</v>
      </c>
      <c r="F759">
        <v>0</v>
      </c>
      <c r="G759">
        <v>5.8381500000000003E-2</v>
      </c>
      <c r="H759">
        <v>1</v>
      </c>
      <c r="I759">
        <v>0</v>
      </c>
    </row>
    <row r="760" spans="1:9" x14ac:dyDescent="0.25">
      <c r="A760" t="s">
        <v>39</v>
      </c>
      <c r="B760">
        <v>531.77200000000005</v>
      </c>
      <c r="C760">
        <v>525.31200000000001</v>
      </c>
      <c r="D760">
        <v>485.214</v>
      </c>
      <c r="E760">
        <v>247.977</v>
      </c>
      <c r="F760">
        <v>0</v>
      </c>
      <c r="G760">
        <v>5.8381500000000003E-2</v>
      </c>
      <c r="H760">
        <v>1</v>
      </c>
      <c r="I760">
        <v>0</v>
      </c>
    </row>
    <row r="761" spans="1:9" x14ac:dyDescent="0.25">
      <c r="A761" t="s">
        <v>39</v>
      </c>
      <c r="B761">
        <v>518.54100000000005</v>
      </c>
      <c r="C761">
        <v>512.45899999999995</v>
      </c>
      <c r="D761">
        <v>484.56900000000002</v>
      </c>
      <c r="E761">
        <v>247.89400000000001</v>
      </c>
      <c r="F761">
        <v>0</v>
      </c>
      <c r="G761">
        <v>5.8381500000000003E-2</v>
      </c>
      <c r="H761">
        <v>1</v>
      </c>
      <c r="I761">
        <v>0</v>
      </c>
    </row>
    <row r="762" spans="1:9" x14ac:dyDescent="0.25">
      <c r="A762" t="s">
        <v>39</v>
      </c>
      <c r="B762">
        <v>520.81500000000005</v>
      </c>
      <c r="C762">
        <v>514.92700000000002</v>
      </c>
      <c r="D762">
        <v>485.029</v>
      </c>
      <c r="E762">
        <v>248.148</v>
      </c>
      <c r="F762">
        <v>0</v>
      </c>
      <c r="G762">
        <v>5.8381500000000003E-2</v>
      </c>
      <c r="H762">
        <v>1</v>
      </c>
      <c r="I762">
        <v>0</v>
      </c>
    </row>
    <row r="763" spans="1:9" x14ac:dyDescent="0.25">
      <c r="A763" t="s">
        <v>39</v>
      </c>
      <c r="B763">
        <v>520.07899999999995</v>
      </c>
      <c r="C763">
        <v>513.90499999999997</v>
      </c>
      <c r="D763">
        <v>484.30399999999997</v>
      </c>
      <c r="E763">
        <v>247.31200000000001</v>
      </c>
      <c r="F763">
        <v>0</v>
      </c>
      <c r="G763">
        <v>5.8381500000000003E-2</v>
      </c>
      <c r="H763">
        <v>1</v>
      </c>
      <c r="I763">
        <v>0</v>
      </c>
    </row>
    <row r="764" spans="1:9" x14ac:dyDescent="0.25">
      <c r="A764" t="s">
        <v>39</v>
      </c>
      <c r="B764">
        <v>521.63800000000003</v>
      </c>
      <c r="C764">
        <v>515.73699999999997</v>
      </c>
      <c r="D764">
        <v>484.98</v>
      </c>
      <c r="E764">
        <v>247.82900000000001</v>
      </c>
      <c r="F764">
        <v>0</v>
      </c>
      <c r="G764">
        <v>5.8381500000000003E-2</v>
      </c>
      <c r="H764">
        <v>1</v>
      </c>
      <c r="I764">
        <v>0</v>
      </c>
    </row>
    <row r="765" spans="1:9" x14ac:dyDescent="0.25">
      <c r="A765" t="s">
        <v>39</v>
      </c>
      <c r="B765">
        <v>521.38400000000001</v>
      </c>
      <c r="C765">
        <v>515.35</v>
      </c>
      <c r="D765">
        <v>484.62900000000002</v>
      </c>
      <c r="E765">
        <v>247.65100000000001</v>
      </c>
      <c r="F765">
        <v>0</v>
      </c>
      <c r="G765">
        <v>5.8381500000000003E-2</v>
      </c>
      <c r="H765">
        <v>1</v>
      </c>
      <c r="I765">
        <v>0</v>
      </c>
    </row>
    <row r="766" spans="1:9" x14ac:dyDescent="0.25">
      <c r="A766" t="s">
        <v>39</v>
      </c>
      <c r="B766">
        <v>522.51599999999996</v>
      </c>
      <c r="C766">
        <v>516.58000000000004</v>
      </c>
      <c r="D766">
        <v>485.02800000000002</v>
      </c>
      <c r="E766">
        <v>247.64</v>
      </c>
      <c r="F766">
        <v>0</v>
      </c>
      <c r="G766">
        <v>5.8381500000000003E-2</v>
      </c>
      <c r="H766">
        <v>1</v>
      </c>
      <c r="I766">
        <v>0</v>
      </c>
    </row>
    <row r="767" spans="1:9" x14ac:dyDescent="0.25">
      <c r="A767" t="s">
        <v>39</v>
      </c>
      <c r="B767">
        <v>518.029</v>
      </c>
      <c r="C767">
        <v>512.27599999999995</v>
      </c>
      <c r="D767">
        <v>484.71699999999998</v>
      </c>
      <c r="E767">
        <v>247.74100000000001</v>
      </c>
      <c r="F767">
        <v>0</v>
      </c>
      <c r="G767">
        <v>5.8381500000000003E-2</v>
      </c>
      <c r="H767">
        <v>1</v>
      </c>
      <c r="I767">
        <v>0</v>
      </c>
    </row>
    <row r="768" spans="1:9" x14ac:dyDescent="0.25">
      <c r="A768" t="s">
        <v>39</v>
      </c>
      <c r="B768">
        <v>518.77</v>
      </c>
      <c r="C768">
        <v>512.68100000000004</v>
      </c>
      <c r="D768">
        <v>485.32100000000003</v>
      </c>
      <c r="E768">
        <v>247.84299999999999</v>
      </c>
      <c r="F768">
        <v>0</v>
      </c>
      <c r="G768">
        <v>5.8381500000000003E-2</v>
      </c>
      <c r="H768">
        <v>1</v>
      </c>
      <c r="I768">
        <v>0</v>
      </c>
    </row>
    <row r="769" spans="1:25" x14ac:dyDescent="0.25">
      <c r="A769" t="s">
        <v>39</v>
      </c>
      <c r="B769">
        <v>519.44100000000003</v>
      </c>
      <c r="C769">
        <v>513.41899999999998</v>
      </c>
      <c r="D769">
        <v>484.637</v>
      </c>
      <c r="E769">
        <v>248.03200000000001</v>
      </c>
      <c r="F769">
        <v>0</v>
      </c>
      <c r="G769">
        <v>5.8381500000000003E-2</v>
      </c>
      <c r="H769">
        <v>1</v>
      </c>
      <c r="I769">
        <v>0</v>
      </c>
    </row>
    <row r="770" spans="1:25" x14ac:dyDescent="0.25">
      <c r="A770" t="s">
        <v>39</v>
      </c>
      <c r="B770">
        <v>524.86300000000006</v>
      </c>
      <c r="C770">
        <v>518.53800000000001</v>
      </c>
      <c r="D770">
        <v>484.97800000000001</v>
      </c>
      <c r="E770">
        <v>247.67500000000001</v>
      </c>
      <c r="F770">
        <v>0</v>
      </c>
      <c r="G770">
        <v>5.8381500000000003E-2</v>
      </c>
      <c r="H770">
        <v>1</v>
      </c>
      <c r="I770">
        <v>0</v>
      </c>
    </row>
    <row r="771" spans="1:25" x14ac:dyDescent="0.25">
      <c r="A771" t="s">
        <v>39</v>
      </c>
      <c r="B771">
        <v>524.78099999999995</v>
      </c>
      <c r="C771">
        <v>518.81100000000004</v>
      </c>
      <c r="D771">
        <v>484.70600000000002</v>
      </c>
      <c r="E771">
        <v>247.85300000000001</v>
      </c>
      <c r="F771">
        <v>0</v>
      </c>
      <c r="G771">
        <v>5.8381500000000003E-2</v>
      </c>
      <c r="H771">
        <v>1</v>
      </c>
      <c r="I771">
        <v>0</v>
      </c>
    </row>
    <row r="772" spans="1:25" x14ac:dyDescent="0.25">
      <c r="A772" t="s">
        <v>39</v>
      </c>
      <c r="B772">
        <v>523.91499999999996</v>
      </c>
      <c r="C772">
        <v>517.61500000000001</v>
      </c>
      <c r="D772">
        <v>484.447</v>
      </c>
      <c r="E772">
        <v>247.70099999999999</v>
      </c>
      <c r="F772">
        <v>0</v>
      </c>
      <c r="G772">
        <v>5.8381500000000003E-2</v>
      </c>
      <c r="H772">
        <v>1</v>
      </c>
      <c r="I772">
        <v>0</v>
      </c>
    </row>
    <row r="773" spans="1:25" x14ac:dyDescent="0.25">
      <c r="A773" t="s">
        <v>39</v>
      </c>
      <c r="B773">
        <v>528.56500000000005</v>
      </c>
      <c r="C773">
        <v>522.43100000000004</v>
      </c>
      <c r="D773">
        <v>486.08800000000002</v>
      </c>
      <c r="E773">
        <v>247.31700000000001</v>
      </c>
      <c r="F773">
        <v>0</v>
      </c>
      <c r="G773">
        <v>5.8381500000000003E-2</v>
      </c>
      <c r="H773">
        <v>1</v>
      </c>
      <c r="I773">
        <v>0</v>
      </c>
    </row>
    <row r="774" spans="1:25" x14ac:dyDescent="0.25">
      <c r="A774" t="s">
        <v>39</v>
      </c>
      <c r="B774">
        <v>524.56399999999996</v>
      </c>
      <c r="C774">
        <v>518.47400000000005</v>
      </c>
      <c r="D774">
        <v>485.459</v>
      </c>
      <c r="E774">
        <v>247.511</v>
      </c>
      <c r="F774">
        <v>0</v>
      </c>
      <c r="G774">
        <v>5.8381500000000003E-2</v>
      </c>
      <c r="H774">
        <v>1</v>
      </c>
      <c r="I774">
        <v>0</v>
      </c>
    </row>
    <row r="775" spans="1:25" x14ac:dyDescent="0.25">
      <c r="A775" t="s">
        <v>39</v>
      </c>
      <c r="B775">
        <v>522.75400000000002</v>
      </c>
      <c r="C775">
        <v>516.23699999999997</v>
      </c>
      <c r="D775">
        <v>485.48</v>
      </c>
      <c r="E775">
        <v>247.84100000000001</v>
      </c>
      <c r="F775">
        <v>0</v>
      </c>
      <c r="G775">
        <v>5.8381500000000003E-2</v>
      </c>
      <c r="H775">
        <v>1</v>
      </c>
      <c r="I775">
        <v>0</v>
      </c>
    </row>
    <row r="776" spans="1:25" x14ac:dyDescent="0.25">
      <c r="A776" t="s">
        <v>39</v>
      </c>
      <c r="B776">
        <v>522.10500000000002</v>
      </c>
      <c r="C776">
        <v>516.01800000000003</v>
      </c>
      <c r="D776">
        <v>484.97899999999998</v>
      </c>
      <c r="E776">
        <v>247.483</v>
      </c>
      <c r="F776">
        <v>0</v>
      </c>
      <c r="G776">
        <v>5.8381500000000003E-2</v>
      </c>
      <c r="H776">
        <v>1</v>
      </c>
      <c r="I776">
        <v>0</v>
      </c>
    </row>
    <row r="777" spans="1:25" x14ac:dyDescent="0.25">
      <c r="A777" t="s">
        <v>39</v>
      </c>
      <c r="B777">
        <v>529.31500000000005</v>
      </c>
      <c r="C777">
        <v>523.29399999999998</v>
      </c>
      <c r="D777">
        <v>484.25900000000001</v>
      </c>
      <c r="E777">
        <v>247.339</v>
      </c>
      <c r="F777">
        <v>0</v>
      </c>
      <c r="G777">
        <v>5.8381500000000003E-2</v>
      </c>
      <c r="H777">
        <v>1</v>
      </c>
      <c r="I777">
        <v>0</v>
      </c>
    </row>
    <row r="778" spans="1:25" x14ac:dyDescent="0.25">
      <c r="A778" t="s">
        <v>39</v>
      </c>
      <c r="B778">
        <v>518.74599999999998</v>
      </c>
      <c r="C778">
        <v>512.70100000000002</v>
      </c>
      <c r="D778">
        <v>484.30200000000002</v>
      </c>
      <c r="E778">
        <v>247.35300000000001</v>
      </c>
      <c r="F778">
        <v>0</v>
      </c>
      <c r="G778">
        <v>5.8381500000000003E-2</v>
      </c>
      <c r="H778">
        <v>1</v>
      </c>
      <c r="I778">
        <v>0</v>
      </c>
    </row>
    <row r="779" spans="1:25" x14ac:dyDescent="0.25">
      <c r="A779" t="s">
        <v>39</v>
      </c>
      <c r="B779">
        <v>517.63900000000001</v>
      </c>
      <c r="C779">
        <v>511.72199999999998</v>
      </c>
      <c r="D779">
        <v>484.892</v>
      </c>
      <c r="E779">
        <v>248.31700000000001</v>
      </c>
      <c r="F779">
        <v>0</v>
      </c>
      <c r="G779">
        <v>5.8381500000000003E-2</v>
      </c>
      <c r="H779">
        <v>1</v>
      </c>
      <c r="I779">
        <v>0</v>
      </c>
    </row>
    <row r="780" spans="1:25" x14ac:dyDescent="0.25">
      <c r="A780" t="s">
        <v>39</v>
      </c>
      <c r="B780">
        <v>516.68100000000004</v>
      </c>
      <c r="C780">
        <v>510.89299999999997</v>
      </c>
      <c r="D780">
        <v>484.959</v>
      </c>
      <c r="E780">
        <v>247.66300000000001</v>
      </c>
      <c r="F780">
        <v>0</v>
      </c>
      <c r="G780">
        <v>5.8381500000000003E-2</v>
      </c>
      <c r="H780">
        <v>1</v>
      </c>
      <c r="I780">
        <v>0</v>
      </c>
    </row>
    <row r="781" spans="1:25" x14ac:dyDescent="0.25">
      <c r="A781" t="s">
        <v>39</v>
      </c>
      <c r="B781">
        <v>520.18299999999999</v>
      </c>
      <c r="C781">
        <v>514.05200000000002</v>
      </c>
      <c r="D781">
        <v>485.04700000000003</v>
      </c>
      <c r="E781">
        <v>247.84200000000001</v>
      </c>
      <c r="F781">
        <v>0</v>
      </c>
      <c r="G781">
        <v>5.8381500000000003E-2</v>
      </c>
      <c r="H781">
        <v>1</v>
      </c>
      <c r="I781">
        <v>0</v>
      </c>
    </row>
    <row r="782" spans="1:25" x14ac:dyDescent="0.25">
      <c r="A782" t="s">
        <v>39</v>
      </c>
      <c r="B782">
        <v>525.07000000000005</v>
      </c>
      <c r="C782">
        <v>519.05200000000002</v>
      </c>
      <c r="D782">
        <v>485.34300000000002</v>
      </c>
      <c r="E782">
        <v>247.892</v>
      </c>
      <c r="F782">
        <v>0</v>
      </c>
      <c r="G782">
        <v>5.8381500000000003E-2</v>
      </c>
      <c r="H782">
        <v>1</v>
      </c>
      <c r="I782">
        <v>0</v>
      </c>
    </row>
    <row r="783" spans="1:25" x14ac:dyDescent="0.25">
      <c r="A783" t="s">
        <v>39</v>
      </c>
      <c r="B783">
        <v>518.06100000000004</v>
      </c>
      <c r="C783">
        <v>512.05100000000004</v>
      </c>
      <c r="D783">
        <v>484.38600000000002</v>
      </c>
      <c r="E783">
        <v>247.48699999999999</v>
      </c>
      <c r="F783">
        <v>0</v>
      </c>
      <c r="G783">
        <v>5.8381500000000003E-2</v>
      </c>
      <c r="H783">
        <v>1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39</v>
      </c>
      <c r="B784">
        <v>517.20100000000002</v>
      </c>
      <c r="C784">
        <v>511.00799999999998</v>
      </c>
      <c r="D784">
        <v>484.38600000000002</v>
      </c>
      <c r="E784">
        <v>247.64500000000001</v>
      </c>
      <c r="F784">
        <v>0</v>
      </c>
      <c r="G784">
        <v>5.8381500000000003E-2</v>
      </c>
      <c r="H784">
        <v>1</v>
      </c>
      <c r="I784">
        <v>0</v>
      </c>
      <c r="R784">
        <f>AVERAGE(B735:B784)</f>
        <v>523.24918000000002</v>
      </c>
      <c r="S784">
        <f>AVERAGE(C735:C784)</f>
        <v>517.09110000000021</v>
      </c>
      <c r="U784">
        <f>_xlfn.VAR.P(B735:B784)</f>
        <v>43.700366987599921</v>
      </c>
      <c r="V784">
        <f>_xlfn.VAR.P(C735:C784)</f>
        <v>39.155731490000051</v>
      </c>
      <c r="X784">
        <f>1.96*SQRT(U784)/50</f>
        <v>0.25913651214721856</v>
      </c>
      <c r="Y784">
        <f>1.96*SQRT(V784)/50</f>
        <v>0.24529219970637811</v>
      </c>
    </row>
    <row r="785" spans="1:9" x14ac:dyDescent="0.25">
      <c r="A785" t="s">
        <v>38</v>
      </c>
      <c r="B785">
        <v>26204.4588</v>
      </c>
      <c r="C785" t="s">
        <v>36</v>
      </c>
    </row>
    <row r="786" spans="1:9" x14ac:dyDescent="0.25">
      <c r="A786" t="s">
        <v>40</v>
      </c>
      <c r="B786">
        <v>339.22399999999999</v>
      </c>
      <c r="C786">
        <v>337.79899999999998</v>
      </c>
      <c r="D786">
        <v>310.80099999999999</v>
      </c>
      <c r="E786">
        <v>74.544499999999999</v>
      </c>
      <c r="F786">
        <v>0</v>
      </c>
      <c r="G786">
        <v>2.9458399999999999E-2</v>
      </c>
      <c r="H786">
        <v>1</v>
      </c>
      <c r="I786">
        <v>0</v>
      </c>
    </row>
    <row r="787" spans="1:9" x14ac:dyDescent="0.25">
      <c r="A787" t="s">
        <v>40</v>
      </c>
      <c r="B787">
        <v>342.995</v>
      </c>
      <c r="C787">
        <v>341.52800000000002</v>
      </c>
      <c r="D787">
        <v>311.18299999999999</v>
      </c>
      <c r="E787">
        <v>74.508899999999997</v>
      </c>
      <c r="F787">
        <v>0</v>
      </c>
      <c r="G787">
        <v>5.8381500000000003E-2</v>
      </c>
      <c r="H787">
        <v>1</v>
      </c>
      <c r="I787">
        <v>0</v>
      </c>
    </row>
    <row r="788" spans="1:9" x14ac:dyDescent="0.25">
      <c r="A788" t="s">
        <v>40</v>
      </c>
      <c r="B788">
        <v>339.09199999999998</v>
      </c>
      <c r="C788">
        <v>337.798</v>
      </c>
      <c r="D788">
        <v>310.92</v>
      </c>
      <c r="E788">
        <v>74.448400000000007</v>
      </c>
      <c r="F788">
        <v>0</v>
      </c>
      <c r="G788">
        <v>5.8381500000000003E-2</v>
      </c>
      <c r="H788">
        <v>1</v>
      </c>
      <c r="I788">
        <v>0</v>
      </c>
    </row>
    <row r="789" spans="1:9" x14ac:dyDescent="0.25">
      <c r="A789" t="s">
        <v>40</v>
      </c>
      <c r="B789">
        <v>348.71899999999999</v>
      </c>
      <c r="C789">
        <v>347.375</v>
      </c>
      <c r="D789">
        <v>310.75099999999998</v>
      </c>
      <c r="E789">
        <v>74.415300000000002</v>
      </c>
      <c r="F789">
        <v>0</v>
      </c>
      <c r="G789">
        <v>5.8381500000000003E-2</v>
      </c>
      <c r="H789">
        <v>1</v>
      </c>
      <c r="I789">
        <v>0</v>
      </c>
    </row>
    <row r="790" spans="1:9" x14ac:dyDescent="0.25">
      <c r="A790" t="s">
        <v>40</v>
      </c>
      <c r="B790">
        <v>376.04</v>
      </c>
      <c r="C790">
        <v>371.26600000000002</v>
      </c>
      <c r="D790">
        <v>320.93400000000003</v>
      </c>
      <c r="E790">
        <v>74.471999999999994</v>
      </c>
      <c r="F790">
        <v>0</v>
      </c>
      <c r="G790">
        <v>5.8381500000000003E-2</v>
      </c>
      <c r="H790">
        <v>1</v>
      </c>
      <c r="I790">
        <v>0</v>
      </c>
    </row>
    <row r="791" spans="1:9" x14ac:dyDescent="0.25">
      <c r="A791" t="s">
        <v>40</v>
      </c>
      <c r="B791">
        <v>349.25700000000001</v>
      </c>
      <c r="C791">
        <v>347.86599999999999</v>
      </c>
      <c r="D791">
        <v>311.29000000000002</v>
      </c>
      <c r="E791">
        <v>74.438699999999997</v>
      </c>
      <c r="F791">
        <v>0</v>
      </c>
      <c r="G791">
        <v>5.8381500000000003E-2</v>
      </c>
      <c r="H791">
        <v>1</v>
      </c>
      <c r="I791">
        <v>0</v>
      </c>
    </row>
    <row r="792" spans="1:9" x14ac:dyDescent="0.25">
      <c r="A792" t="s">
        <v>40</v>
      </c>
      <c r="B792">
        <v>359.23200000000003</v>
      </c>
      <c r="C792">
        <v>357.80599999999998</v>
      </c>
      <c r="D792">
        <v>311.42599999999999</v>
      </c>
      <c r="E792">
        <v>74.464399999999998</v>
      </c>
      <c r="F792">
        <v>0</v>
      </c>
      <c r="G792">
        <v>5.8381500000000003E-2</v>
      </c>
      <c r="H792">
        <v>1</v>
      </c>
      <c r="I792">
        <v>0</v>
      </c>
    </row>
    <row r="793" spans="1:9" x14ac:dyDescent="0.25">
      <c r="A793" t="s">
        <v>40</v>
      </c>
      <c r="B793">
        <v>350.70299999999997</v>
      </c>
      <c r="C793">
        <v>349.31400000000002</v>
      </c>
      <c r="D793">
        <v>311.02999999999997</v>
      </c>
      <c r="E793">
        <v>74.448700000000002</v>
      </c>
      <c r="F793">
        <v>0</v>
      </c>
      <c r="G793">
        <v>5.8381500000000003E-2</v>
      </c>
      <c r="H793">
        <v>1</v>
      </c>
      <c r="I793">
        <v>0</v>
      </c>
    </row>
    <row r="794" spans="1:9" x14ac:dyDescent="0.25">
      <c r="A794" t="s">
        <v>40</v>
      </c>
      <c r="B794">
        <v>348.209</v>
      </c>
      <c r="C794">
        <v>346.71499999999997</v>
      </c>
      <c r="D794">
        <v>311.28500000000003</v>
      </c>
      <c r="E794">
        <v>74.501099999999994</v>
      </c>
      <c r="F794">
        <v>0</v>
      </c>
      <c r="G794">
        <v>5.8381500000000003E-2</v>
      </c>
      <c r="H794">
        <v>1</v>
      </c>
      <c r="I794">
        <v>0</v>
      </c>
    </row>
    <row r="795" spans="1:9" x14ac:dyDescent="0.25">
      <c r="A795" t="s">
        <v>40</v>
      </c>
      <c r="B795">
        <v>352.59199999999998</v>
      </c>
      <c r="C795">
        <v>351.04899999999998</v>
      </c>
      <c r="D795">
        <v>311.41199999999998</v>
      </c>
      <c r="E795">
        <v>74.453900000000004</v>
      </c>
      <c r="F795">
        <v>0</v>
      </c>
      <c r="G795">
        <v>5.8381500000000003E-2</v>
      </c>
      <c r="H795">
        <v>1</v>
      </c>
      <c r="I795">
        <v>0</v>
      </c>
    </row>
    <row r="796" spans="1:9" x14ac:dyDescent="0.25">
      <c r="A796" t="s">
        <v>40</v>
      </c>
      <c r="B796">
        <v>354.07400000000001</v>
      </c>
      <c r="C796">
        <v>352.59899999999999</v>
      </c>
      <c r="D796">
        <v>310.69799999999998</v>
      </c>
      <c r="E796">
        <v>74.393199999999993</v>
      </c>
      <c r="F796">
        <v>0</v>
      </c>
      <c r="G796">
        <v>5.8381500000000003E-2</v>
      </c>
      <c r="H796">
        <v>1</v>
      </c>
      <c r="I796">
        <v>0</v>
      </c>
    </row>
    <row r="797" spans="1:9" x14ac:dyDescent="0.25">
      <c r="A797" t="s">
        <v>40</v>
      </c>
      <c r="B797">
        <v>351.45</v>
      </c>
      <c r="C797">
        <v>350.029</v>
      </c>
      <c r="D797">
        <v>311.10899999999998</v>
      </c>
      <c r="E797">
        <v>74.443700000000007</v>
      </c>
      <c r="F797">
        <v>0</v>
      </c>
      <c r="G797">
        <v>5.8381500000000003E-2</v>
      </c>
      <c r="H797">
        <v>1</v>
      </c>
      <c r="I797">
        <v>0</v>
      </c>
    </row>
    <row r="798" spans="1:9" x14ac:dyDescent="0.25">
      <c r="A798" t="s">
        <v>40</v>
      </c>
      <c r="B798">
        <v>360.96699999999998</v>
      </c>
      <c r="C798">
        <v>359.35</v>
      </c>
      <c r="D798">
        <v>311.75400000000002</v>
      </c>
      <c r="E798">
        <v>74.467200000000005</v>
      </c>
      <c r="F798">
        <v>0</v>
      </c>
      <c r="G798">
        <v>5.8381500000000003E-2</v>
      </c>
      <c r="H798">
        <v>1</v>
      </c>
      <c r="I798">
        <v>0</v>
      </c>
    </row>
    <row r="799" spans="1:9" x14ac:dyDescent="0.25">
      <c r="A799" t="s">
        <v>40</v>
      </c>
      <c r="B799">
        <v>354.23200000000003</v>
      </c>
      <c r="C799">
        <v>352.70699999999999</v>
      </c>
      <c r="D799">
        <v>311.286</v>
      </c>
      <c r="E799">
        <v>74.397199999999998</v>
      </c>
      <c r="F799">
        <v>0</v>
      </c>
      <c r="G799">
        <v>5.8381500000000003E-2</v>
      </c>
      <c r="H799">
        <v>1</v>
      </c>
      <c r="I799">
        <v>0</v>
      </c>
    </row>
    <row r="800" spans="1:9" x14ac:dyDescent="0.25">
      <c r="A800" t="s">
        <v>40</v>
      </c>
      <c r="B800">
        <v>352.36700000000002</v>
      </c>
      <c r="C800">
        <v>350.892</v>
      </c>
      <c r="D800">
        <v>311.04899999999998</v>
      </c>
      <c r="E800">
        <v>74.449600000000004</v>
      </c>
      <c r="F800">
        <v>0</v>
      </c>
      <c r="G800">
        <v>5.8381500000000003E-2</v>
      </c>
      <c r="H800">
        <v>1</v>
      </c>
      <c r="I800">
        <v>0</v>
      </c>
    </row>
    <row r="801" spans="1:9" x14ac:dyDescent="0.25">
      <c r="A801" t="s">
        <v>40</v>
      </c>
      <c r="B801">
        <v>355.55</v>
      </c>
      <c r="C801">
        <v>353.81200000000001</v>
      </c>
      <c r="D801">
        <v>311.55500000000001</v>
      </c>
      <c r="E801">
        <v>74.466999999999999</v>
      </c>
      <c r="F801">
        <v>0</v>
      </c>
      <c r="G801">
        <v>5.8381500000000003E-2</v>
      </c>
      <c r="H801">
        <v>1</v>
      </c>
      <c r="I801">
        <v>0</v>
      </c>
    </row>
    <row r="802" spans="1:9" x14ac:dyDescent="0.25">
      <c r="A802" t="s">
        <v>40</v>
      </c>
      <c r="B802">
        <v>348.435</v>
      </c>
      <c r="C802">
        <v>346.93700000000001</v>
      </c>
      <c r="D802">
        <v>311.36599999999999</v>
      </c>
      <c r="E802">
        <v>74.440600000000003</v>
      </c>
      <c r="F802">
        <v>0</v>
      </c>
      <c r="G802">
        <v>5.8381500000000003E-2</v>
      </c>
      <c r="H802">
        <v>1</v>
      </c>
      <c r="I802">
        <v>0</v>
      </c>
    </row>
    <row r="803" spans="1:9" x14ac:dyDescent="0.25">
      <c r="A803" t="s">
        <v>40</v>
      </c>
      <c r="B803">
        <v>353.66500000000002</v>
      </c>
      <c r="C803">
        <v>352.25799999999998</v>
      </c>
      <c r="D803">
        <v>311.267</v>
      </c>
      <c r="E803">
        <v>74.498000000000005</v>
      </c>
      <c r="F803">
        <v>0</v>
      </c>
      <c r="G803">
        <v>5.8381500000000003E-2</v>
      </c>
      <c r="H803">
        <v>1</v>
      </c>
      <c r="I803">
        <v>0</v>
      </c>
    </row>
    <row r="804" spans="1:9" x14ac:dyDescent="0.25">
      <c r="A804" t="s">
        <v>40</v>
      </c>
      <c r="B804">
        <v>346.14400000000001</v>
      </c>
      <c r="C804">
        <v>344.74400000000003</v>
      </c>
      <c r="D804">
        <v>311.18900000000002</v>
      </c>
      <c r="E804">
        <v>74.430999999999997</v>
      </c>
      <c r="F804">
        <v>0</v>
      </c>
      <c r="G804">
        <v>5.8381500000000003E-2</v>
      </c>
      <c r="H804">
        <v>1</v>
      </c>
      <c r="I804">
        <v>0</v>
      </c>
    </row>
    <row r="805" spans="1:9" x14ac:dyDescent="0.25">
      <c r="A805" t="s">
        <v>40</v>
      </c>
      <c r="B805">
        <v>341.65</v>
      </c>
      <c r="C805">
        <v>340.25900000000001</v>
      </c>
      <c r="D805">
        <v>311.31599999999997</v>
      </c>
      <c r="E805">
        <v>74.467399999999998</v>
      </c>
      <c r="F805">
        <v>0</v>
      </c>
      <c r="G805">
        <v>5.8381500000000003E-2</v>
      </c>
      <c r="H805">
        <v>1</v>
      </c>
      <c r="I805">
        <v>0</v>
      </c>
    </row>
    <row r="806" spans="1:9" x14ac:dyDescent="0.25">
      <c r="A806" t="s">
        <v>40</v>
      </c>
      <c r="B806">
        <v>343.86200000000002</v>
      </c>
      <c r="C806">
        <v>342.57499999999999</v>
      </c>
      <c r="D806">
        <v>311.404</v>
      </c>
      <c r="E806">
        <v>74.514300000000006</v>
      </c>
      <c r="F806">
        <v>0</v>
      </c>
      <c r="G806">
        <v>5.8381500000000003E-2</v>
      </c>
      <c r="H806">
        <v>1</v>
      </c>
      <c r="I806">
        <v>0</v>
      </c>
    </row>
    <row r="807" spans="1:9" x14ac:dyDescent="0.25">
      <c r="A807" t="s">
        <v>40</v>
      </c>
      <c r="B807">
        <v>342.38799999999998</v>
      </c>
      <c r="C807">
        <v>340.726</v>
      </c>
      <c r="D807">
        <v>310.697</v>
      </c>
      <c r="E807">
        <v>74.447699999999998</v>
      </c>
      <c r="F807">
        <v>0</v>
      </c>
      <c r="G807">
        <v>5.8381500000000003E-2</v>
      </c>
      <c r="H807">
        <v>1</v>
      </c>
      <c r="I807">
        <v>0</v>
      </c>
    </row>
    <row r="808" spans="1:9" x14ac:dyDescent="0.25">
      <c r="A808" t="s">
        <v>40</v>
      </c>
      <c r="B808">
        <v>344.38099999999997</v>
      </c>
      <c r="C808">
        <v>343.07600000000002</v>
      </c>
      <c r="D808">
        <v>310.97800000000001</v>
      </c>
      <c r="E808">
        <v>74.480699999999999</v>
      </c>
      <c r="F808">
        <v>0</v>
      </c>
      <c r="G808">
        <v>5.8381500000000003E-2</v>
      </c>
      <c r="H808">
        <v>1</v>
      </c>
      <c r="I808">
        <v>0</v>
      </c>
    </row>
    <row r="809" spans="1:9" x14ac:dyDescent="0.25">
      <c r="A809" t="s">
        <v>40</v>
      </c>
      <c r="B809">
        <v>339.67</v>
      </c>
      <c r="C809">
        <v>338.22500000000002</v>
      </c>
      <c r="D809">
        <v>311.01299999999998</v>
      </c>
      <c r="E809">
        <v>74.431799999999996</v>
      </c>
      <c r="F809">
        <v>0</v>
      </c>
      <c r="G809">
        <v>5.8381500000000003E-2</v>
      </c>
      <c r="H809">
        <v>1</v>
      </c>
      <c r="I809">
        <v>0</v>
      </c>
    </row>
    <row r="810" spans="1:9" x14ac:dyDescent="0.25">
      <c r="A810" t="s">
        <v>40</v>
      </c>
      <c r="B810">
        <v>356.22800000000001</v>
      </c>
      <c r="C810">
        <v>352.45100000000002</v>
      </c>
      <c r="D810">
        <v>310.983</v>
      </c>
      <c r="E810">
        <v>74.402900000000002</v>
      </c>
      <c r="F810">
        <v>0</v>
      </c>
      <c r="G810">
        <v>5.8381500000000003E-2</v>
      </c>
      <c r="H810">
        <v>1</v>
      </c>
      <c r="I810">
        <v>0</v>
      </c>
    </row>
    <row r="811" spans="1:9" x14ac:dyDescent="0.25">
      <c r="A811" t="s">
        <v>40</v>
      </c>
      <c r="B811">
        <v>339.584</v>
      </c>
      <c r="C811">
        <v>338.29899999999998</v>
      </c>
      <c r="D811">
        <v>310.86099999999999</v>
      </c>
      <c r="E811">
        <v>74.432299999999998</v>
      </c>
      <c r="F811">
        <v>0</v>
      </c>
      <c r="G811">
        <v>5.8381500000000003E-2</v>
      </c>
      <c r="H811">
        <v>1</v>
      </c>
      <c r="I811">
        <v>0</v>
      </c>
    </row>
    <row r="812" spans="1:9" x14ac:dyDescent="0.25">
      <c r="A812" t="s">
        <v>40</v>
      </c>
      <c r="B812">
        <v>340.35</v>
      </c>
      <c r="C812">
        <v>338.952</v>
      </c>
      <c r="D812">
        <v>311.14999999999998</v>
      </c>
      <c r="E812">
        <v>74.3874</v>
      </c>
      <c r="F812">
        <v>0</v>
      </c>
      <c r="G812">
        <v>5.8381500000000003E-2</v>
      </c>
      <c r="H812">
        <v>1</v>
      </c>
      <c r="I812">
        <v>0</v>
      </c>
    </row>
    <row r="813" spans="1:9" x14ac:dyDescent="0.25">
      <c r="A813" t="s">
        <v>40</v>
      </c>
      <c r="B813">
        <v>339.62299999999999</v>
      </c>
      <c r="C813">
        <v>338.32400000000001</v>
      </c>
      <c r="D813">
        <v>310.767</v>
      </c>
      <c r="E813">
        <v>74.409000000000006</v>
      </c>
      <c r="F813">
        <v>0</v>
      </c>
      <c r="G813">
        <v>5.8381500000000003E-2</v>
      </c>
      <c r="H813">
        <v>1</v>
      </c>
      <c r="I813">
        <v>0</v>
      </c>
    </row>
    <row r="814" spans="1:9" x14ac:dyDescent="0.25">
      <c r="A814" t="s">
        <v>40</v>
      </c>
      <c r="B814">
        <v>342.54700000000003</v>
      </c>
      <c r="C814">
        <v>341.12400000000002</v>
      </c>
      <c r="D814">
        <v>311.512</v>
      </c>
      <c r="E814">
        <v>74.448599999999999</v>
      </c>
      <c r="F814">
        <v>0</v>
      </c>
      <c r="G814">
        <v>5.8381500000000003E-2</v>
      </c>
      <c r="H814">
        <v>1</v>
      </c>
      <c r="I814">
        <v>0</v>
      </c>
    </row>
    <row r="815" spans="1:9" x14ac:dyDescent="0.25">
      <c r="A815" t="s">
        <v>40</v>
      </c>
      <c r="B815">
        <v>341.46199999999999</v>
      </c>
      <c r="C815">
        <v>340.202</v>
      </c>
      <c r="D815">
        <v>311.27600000000001</v>
      </c>
      <c r="E815">
        <v>74.409499999999994</v>
      </c>
      <c r="F815">
        <v>0</v>
      </c>
      <c r="G815">
        <v>5.8381500000000003E-2</v>
      </c>
      <c r="H815">
        <v>1</v>
      </c>
      <c r="I815">
        <v>0</v>
      </c>
    </row>
    <row r="816" spans="1:9" x14ac:dyDescent="0.25">
      <c r="A816" t="s">
        <v>40</v>
      </c>
      <c r="B816">
        <v>344.51100000000002</v>
      </c>
      <c r="C816">
        <v>343.21199999999999</v>
      </c>
      <c r="D816">
        <v>310.99400000000003</v>
      </c>
      <c r="E816">
        <v>74.433800000000005</v>
      </c>
      <c r="F816">
        <v>0</v>
      </c>
      <c r="G816">
        <v>5.8381500000000003E-2</v>
      </c>
      <c r="H816">
        <v>1</v>
      </c>
      <c r="I816">
        <v>0</v>
      </c>
    </row>
    <row r="817" spans="1:9" x14ac:dyDescent="0.25">
      <c r="A817" t="s">
        <v>40</v>
      </c>
      <c r="B817">
        <v>345.21499999999997</v>
      </c>
      <c r="C817">
        <v>343.798</v>
      </c>
      <c r="D817">
        <v>311.39100000000002</v>
      </c>
      <c r="E817">
        <v>74.485799999999998</v>
      </c>
      <c r="F817">
        <v>0</v>
      </c>
      <c r="G817">
        <v>5.8381500000000003E-2</v>
      </c>
      <c r="H817">
        <v>1</v>
      </c>
      <c r="I817">
        <v>0</v>
      </c>
    </row>
    <row r="818" spans="1:9" x14ac:dyDescent="0.25">
      <c r="A818" t="s">
        <v>40</v>
      </c>
      <c r="B818">
        <v>344.61500000000001</v>
      </c>
      <c r="C818">
        <v>342.983</v>
      </c>
      <c r="D818">
        <v>311.62200000000001</v>
      </c>
      <c r="E818">
        <v>74.483699999999999</v>
      </c>
      <c r="F818">
        <v>0</v>
      </c>
      <c r="G818">
        <v>5.8381500000000003E-2</v>
      </c>
      <c r="H818">
        <v>1</v>
      </c>
      <c r="I818">
        <v>0</v>
      </c>
    </row>
    <row r="819" spans="1:9" x14ac:dyDescent="0.25">
      <c r="A819" t="s">
        <v>40</v>
      </c>
      <c r="B819">
        <v>343.82</v>
      </c>
      <c r="C819">
        <v>342.35399999999998</v>
      </c>
      <c r="D819">
        <v>310.988</v>
      </c>
      <c r="E819">
        <v>74.433899999999994</v>
      </c>
      <c r="F819">
        <v>0</v>
      </c>
      <c r="G819">
        <v>2.91691E-2</v>
      </c>
      <c r="H819">
        <v>1</v>
      </c>
      <c r="I819">
        <v>0</v>
      </c>
    </row>
    <row r="820" spans="1:9" x14ac:dyDescent="0.25">
      <c r="A820" t="s">
        <v>40</v>
      </c>
      <c r="B820">
        <v>340.24599999999998</v>
      </c>
      <c r="C820">
        <v>338.83100000000002</v>
      </c>
      <c r="D820">
        <v>310.98</v>
      </c>
      <c r="E820">
        <v>74.429900000000004</v>
      </c>
      <c r="F820">
        <v>0</v>
      </c>
      <c r="G820">
        <v>5.8381500000000003E-2</v>
      </c>
      <c r="H820">
        <v>1</v>
      </c>
      <c r="I820">
        <v>0</v>
      </c>
    </row>
    <row r="821" spans="1:9" x14ac:dyDescent="0.25">
      <c r="A821" t="s">
        <v>40</v>
      </c>
      <c r="B821">
        <v>338.096</v>
      </c>
      <c r="C821">
        <v>336.767</v>
      </c>
      <c r="D821">
        <v>311.03800000000001</v>
      </c>
      <c r="E821">
        <v>74.465999999999994</v>
      </c>
      <c r="F821">
        <v>0</v>
      </c>
      <c r="G821">
        <v>5.8381500000000003E-2</v>
      </c>
      <c r="H821">
        <v>1</v>
      </c>
      <c r="I821">
        <v>0</v>
      </c>
    </row>
    <row r="822" spans="1:9" x14ac:dyDescent="0.25">
      <c r="A822" t="s">
        <v>40</v>
      </c>
      <c r="B822">
        <v>359.46499999999997</v>
      </c>
      <c r="C822">
        <v>354.96499999999997</v>
      </c>
      <c r="D822">
        <v>320.50400000000002</v>
      </c>
      <c r="E822">
        <v>74.522400000000005</v>
      </c>
      <c r="F822">
        <v>0</v>
      </c>
      <c r="G822">
        <v>5.8381500000000003E-2</v>
      </c>
      <c r="H822">
        <v>1</v>
      </c>
      <c r="I822">
        <v>0</v>
      </c>
    </row>
    <row r="823" spans="1:9" x14ac:dyDescent="0.25">
      <c r="A823" t="s">
        <v>40</v>
      </c>
      <c r="B823">
        <v>338.10300000000001</v>
      </c>
      <c r="C823">
        <v>336.66500000000002</v>
      </c>
      <c r="D823">
        <v>310.8</v>
      </c>
      <c r="E823">
        <v>74.389099999999999</v>
      </c>
      <c r="F823">
        <v>0</v>
      </c>
      <c r="G823">
        <v>5.8381500000000003E-2</v>
      </c>
      <c r="H823">
        <v>1</v>
      </c>
      <c r="I823">
        <v>0</v>
      </c>
    </row>
    <row r="824" spans="1:9" x14ac:dyDescent="0.25">
      <c r="A824" t="s">
        <v>40</v>
      </c>
      <c r="B824">
        <v>348.93200000000002</v>
      </c>
      <c r="C824">
        <v>347.23599999999999</v>
      </c>
      <c r="D824">
        <v>311.24099999999999</v>
      </c>
      <c r="E824">
        <v>74.485200000000006</v>
      </c>
      <c r="F824">
        <v>0</v>
      </c>
      <c r="G824">
        <v>5.8381500000000003E-2</v>
      </c>
      <c r="H824">
        <v>1</v>
      </c>
      <c r="I824">
        <v>0</v>
      </c>
    </row>
    <row r="825" spans="1:9" x14ac:dyDescent="0.25">
      <c r="A825" t="s">
        <v>40</v>
      </c>
      <c r="B825">
        <v>338.46100000000001</v>
      </c>
      <c r="C825">
        <v>337.178</v>
      </c>
      <c r="D825">
        <v>310.43700000000001</v>
      </c>
      <c r="E825">
        <v>74.463399999999993</v>
      </c>
      <c r="F825">
        <v>0</v>
      </c>
      <c r="G825">
        <v>5.8381500000000003E-2</v>
      </c>
      <c r="H825">
        <v>1</v>
      </c>
      <c r="I825">
        <v>0</v>
      </c>
    </row>
    <row r="826" spans="1:9" x14ac:dyDescent="0.25">
      <c r="A826" t="s">
        <v>40</v>
      </c>
      <c r="B826">
        <v>342.27699999999999</v>
      </c>
      <c r="C826">
        <v>340.666</v>
      </c>
      <c r="D826">
        <v>311.03100000000001</v>
      </c>
      <c r="E826">
        <v>74.438900000000004</v>
      </c>
      <c r="F826">
        <v>0</v>
      </c>
      <c r="G826">
        <v>5.8381500000000003E-2</v>
      </c>
      <c r="H826">
        <v>1</v>
      </c>
      <c r="I826">
        <v>0</v>
      </c>
    </row>
    <row r="827" spans="1:9" x14ac:dyDescent="0.25">
      <c r="A827" t="s">
        <v>40</v>
      </c>
      <c r="B827">
        <v>338.52300000000002</v>
      </c>
      <c r="C827">
        <v>337.15800000000002</v>
      </c>
      <c r="D827">
        <v>310.596</v>
      </c>
      <c r="E827">
        <v>74.4405</v>
      </c>
      <c r="F827">
        <v>0</v>
      </c>
      <c r="G827">
        <v>5.8381500000000003E-2</v>
      </c>
      <c r="H827">
        <v>1</v>
      </c>
      <c r="I827">
        <v>0</v>
      </c>
    </row>
    <row r="828" spans="1:9" x14ac:dyDescent="0.25">
      <c r="A828" t="s">
        <v>40</v>
      </c>
      <c r="B828">
        <v>339.23200000000003</v>
      </c>
      <c r="C828">
        <v>337.75400000000002</v>
      </c>
      <c r="D828">
        <v>310.84399999999999</v>
      </c>
      <c r="E828">
        <v>74.4054</v>
      </c>
      <c r="F828">
        <v>0</v>
      </c>
      <c r="G828">
        <v>5.8381500000000003E-2</v>
      </c>
      <c r="H828">
        <v>1</v>
      </c>
      <c r="I828">
        <v>0</v>
      </c>
    </row>
    <row r="829" spans="1:9" x14ac:dyDescent="0.25">
      <c r="A829" t="s">
        <v>40</v>
      </c>
      <c r="B829">
        <v>345.93299999999999</v>
      </c>
      <c r="C829">
        <v>344.49799999999999</v>
      </c>
      <c r="D829">
        <v>311.32900000000001</v>
      </c>
      <c r="E829">
        <v>74.479500000000002</v>
      </c>
      <c r="F829">
        <v>0</v>
      </c>
      <c r="G829">
        <v>5.8381500000000003E-2</v>
      </c>
      <c r="H829">
        <v>1</v>
      </c>
      <c r="I829">
        <v>0</v>
      </c>
    </row>
    <row r="830" spans="1:9" x14ac:dyDescent="0.25">
      <c r="A830" t="s">
        <v>40</v>
      </c>
      <c r="B830">
        <v>340.48899999999998</v>
      </c>
      <c r="C830">
        <v>339.09899999999999</v>
      </c>
      <c r="D830">
        <v>310.822</v>
      </c>
      <c r="E830">
        <v>74.410399999999996</v>
      </c>
      <c r="F830">
        <v>0</v>
      </c>
      <c r="G830">
        <v>5.8381500000000003E-2</v>
      </c>
      <c r="H830">
        <v>1</v>
      </c>
      <c r="I830">
        <v>0</v>
      </c>
    </row>
    <row r="831" spans="1:9" x14ac:dyDescent="0.25">
      <c r="A831" t="s">
        <v>40</v>
      </c>
      <c r="B831">
        <v>344.98700000000002</v>
      </c>
      <c r="C831">
        <v>343.54199999999997</v>
      </c>
      <c r="D831">
        <v>311.06900000000002</v>
      </c>
      <c r="E831">
        <v>74.4542</v>
      </c>
      <c r="F831">
        <v>0</v>
      </c>
      <c r="G831">
        <v>5.8381500000000003E-2</v>
      </c>
      <c r="H831">
        <v>1</v>
      </c>
      <c r="I831">
        <v>0</v>
      </c>
    </row>
    <row r="832" spans="1:9" x14ac:dyDescent="0.25">
      <c r="A832" t="s">
        <v>40</v>
      </c>
      <c r="B832">
        <v>337.17500000000001</v>
      </c>
      <c r="C832">
        <v>335.85700000000003</v>
      </c>
      <c r="D832">
        <v>310.69299999999998</v>
      </c>
      <c r="E832">
        <v>74.433899999999994</v>
      </c>
      <c r="F832">
        <v>0</v>
      </c>
      <c r="G832">
        <v>5.8381500000000003E-2</v>
      </c>
      <c r="H832">
        <v>1</v>
      </c>
      <c r="I832">
        <v>0</v>
      </c>
    </row>
    <row r="833" spans="1:25" x14ac:dyDescent="0.25">
      <c r="A833" t="s">
        <v>40</v>
      </c>
      <c r="B833">
        <v>343.15499999999997</v>
      </c>
      <c r="C833">
        <v>341.83300000000003</v>
      </c>
      <c r="D833">
        <v>311.161</v>
      </c>
      <c r="E833">
        <v>74.438800000000001</v>
      </c>
      <c r="F833">
        <v>0</v>
      </c>
      <c r="G833">
        <v>5.8381500000000003E-2</v>
      </c>
      <c r="H833">
        <v>1</v>
      </c>
      <c r="I833">
        <v>0</v>
      </c>
    </row>
    <row r="834" spans="1:25" x14ac:dyDescent="0.25">
      <c r="A834" t="s">
        <v>40</v>
      </c>
      <c r="B834">
        <v>341.24299999999999</v>
      </c>
      <c r="C834">
        <v>339.92899999999997</v>
      </c>
      <c r="D834">
        <v>310.85000000000002</v>
      </c>
      <c r="E834">
        <v>74.446600000000004</v>
      </c>
      <c r="F834">
        <v>0</v>
      </c>
      <c r="G834">
        <v>2.9458399999999999E-2</v>
      </c>
      <c r="H834">
        <v>1</v>
      </c>
      <c r="I834">
        <v>0</v>
      </c>
    </row>
    <row r="835" spans="1:25" x14ac:dyDescent="0.25">
      <c r="A835" t="s">
        <v>40</v>
      </c>
      <c r="B835">
        <v>345.233</v>
      </c>
      <c r="C835">
        <v>343.94200000000001</v>
      </c>
      <c r="D835">
        <v>311.74400000000003</v>
      </c>
      <c r="E835">
        <v>74.424599999999998</v>
      </c>
      <c r="F835">
        <v>0</v>
      </c>
      <c r="G835">
        <v>5.8381500000000003E-2</v>
      </c>
      <c r="H835">
        <v>1</v>
      </c>
      <c r="I835">
        <v>0</v>
      </c>
    </row>
    <row r="836" spans="1:25" x14ac:dyDescent="0.25">
      <c r="A836" t="s">
        <v>40</v>
      </c>
      <c r="B836">
        <v>337.536</v>
      </c>
      <c r="C836">
        <v>336.19799999999998</v>
      </c>
      <c r="D836">
        <v>310.81700000000001</v>
      </c>
      <c r="E836">
        <v>74.463200000000001</v>
      </c>
      <c r="F836">
        <v>0</v>
      </c>
      <c r="G836">
        <v>5.8381500000000003E-2</v>
      </c>
      <c r="H836">
        <v>1</v>
      </c>
      <c r="I836">
        <v>0</v>
      </c>
    </row>
    <row r="837" spans="1:25" x14ac:dyDescent="0.25">
      <c r="A837" t="s">
        <v>40</v>
      </c>
      <c r="B837">
        <v>341.733</v>
      </c>
      <c r="C837">
        <v>340.24200000000002</v>
      </c>
      <c r="D837">
        <v>311.00700000000001</v>
      </c>
      <c r="E837">
        <v>74.480199999999996</v>
      </c>
      <c r="F837">
        <v>0</v>
      </c>
      <c r="G837">
        <v>5.8381500000000003E-2</v>
      </c>
      <c r="H837">
        <v>1</v>
      </c>
      <c r="I837">
        <v>0</v>
      </c>
    </row>
    <row r="838" spans="1:25" x14ac:dyDescent="0.25">
      <c r="A838" t="s">
        <v>40</v>
      </c>
      <c r="B838">
        <v>345.76</v>
      </c>
      <c r="C838">
        <v>344.48599999999999</v>
      </c>
      <c r="D838">
        <v>311.15300000000002</v>
      </c>
      <c r="E838">
        <v>74.518000000000001</v>
      </c>
      <c r="F838">
        <v>0</v>
      </c>
      <c r="G838">
        <v>5.8381500000000003E-2</v>
      </c>
      <c r="H838">
        <v>1</v>
      </c>
      <c r="I838">
        <v>0</v>
      </c>
    </row>
    <row r="839" spans="1:25" x14ac:dyDescent="0.25">
      <c r="A839" t="s">
        <v>40</v>
      </c>
      <c r="B839">
        <v>341.83800000000002</v>
      </c>
      <c r="C839">
        <v>340.46</v>
      </c>
      <c r="D839">
        <v>311.54000000000002</v>
      </c>
      <c r="E839">
        <v>74.381100000000004</v>
      </c>
      <c r="F839">
        <v>0</v>
      </c>
      <c r="G839">
        <v>5.8381500000000003E-2</v>
      </c>
      <c r="H839">
        <v>1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40</v>
      </c>
      <c r="B840">
        <v>341.49799999999999</v>
      </c>
      <c r="C840">
        <v>340.06599999999997</v>
      </c>
      <c r="D840">
        <v>311.03800000000001</v>
      </c>
      <c r="E840">
        <v>74.438999999999993</v>
      </c>
      <c r="F840">
        <v>0</v>
      </c>
      <c r="G840">
        <v>5.8381500000000003E-2</v>
      </c>
      <c r="H840">
        <v>1</v>
      </c>
      <c r="I840">
        <v>0</v>
      </c>
      <c r="R840">
        <f>AVERAGE(B791:B840)</f>
        <v>345.53395999999987</v>
      </c>
      <c r="S840">
        <f>AVERAGE(C791:C840)</f>
        <v>344.00019999999995</v>
      </c>
      <c r="U840">
        <f>_xlfn.VAR.P(B791:B840)</f>
        <v>39.127185238400003</v>
      </c>
      <c r="V840">
        <f>_xlfn.VAR.P(C791:C840)</f>
        <v>36.11425251999998</v>
      </c>
      <c r="X840">
        <f>1.96*SQRT(U840)/50</f>
        <v>0.24520276899891441</v>
      </c>
      <c r="Y840">
        <f>1.96*SQRT(V840)/50</f>
        <v>0.2355729292434357</v>
      </c>
    </row>
    <row r="841" spans="1:25" x14ac:dyDescent="0.25">
      <c r="A841" t="s">
        <v>40</v>
      </c>
      <c r="B841">
        <v>17319.971300000001</v>
      </c>
      <c r="C841" t="s">
        <v>36</v>
      </c>
    </row>
    <row r="842" spans="1:25" x14ac:dyDescent="0.25">
      <c r="A842" t="s">
        <v>97</v>
      </c>
      <c r="B842">
        <v>633.63599999999997</v>
      </c>
      <c r="C842">
        <v>627.89800000000002</v>
      </c>
      <c r="D842">
        <v>598.28399999999999</v>
      </c>
      <c r="E842">
        <v>274.99299999999999</v>
      </c>
      <c r="F842">
        <v>0</v>
      </c>
      <c r="G842">
        <v>1.0861600000000001E-2</v>
      </c>
      <c r="H842">
        <v>0.98966699999999996</v>
      </c>
      <c r="I842">
        <v>0</v>
      </c>
    </row>
    <row r="843" spans="1:25" x14ac:dyDescent="0.25">
      <c r="A843" t="s">
        <v>97</v>
      </c>
      <c r="B843">
        <v>637.697</v>
      </c>
      <c r="C843">
        <v>631.59500000000003</v>
      </c>
      <c r="D843">
        <v>598.00199999999995</v>
      </c>
      <c r="E843">
        <v>274.65899999999999</v>
      </c>
      <c r="F843">
        <v>0</v>
      </c>
      <c r="G843">
        <v>1.08586E-2</v>
      </c>
      <c r="H843">
        <v>0.99055899999999997</v>
      </c>
      <c r="I843">
        <v>0</v>
      </c>
    </row>
    <row r="844" spans="1:25" x14ac:dyDescent="0.25">
      <c r="A844" t="s">
        <v>97</v>
      </c>
      <c r="B844">
        <v>639.58500000000004</v>
      </c>
      <c r="C844">
        <v>633.57000000000005</v>
      </c>
      <c r="D844">
        <v>598.30999999999995</v>
      </c>
      <c r="E844">
        <v>274.64499999999998</v>
      </c>
      <c r="F844">
        <v>0</v>
      </c>
      <c r="G844">
        <v>1.08586E-2</v>
      </c>
      <c r="H844">
        <v>0.99451000000000001</v>
      </c>
      <c r="I844">
        <v>0</v>
      </c>
    </row>
    <row r="845" spans="1:25" x14ac:dyDescent="0.25">
      <c r="A845" t="s">
        <v>97</v>
      </c>
      <c r="B845">
        <v>652.82500000000005</v>
      </c>
      <c r="C845">
        <v>646.65800000000002</v>
      </c>
      <c r="D845">
        <v>599.096</v>
      </c>
      <c r="E845">
        <v>274.92200000000003</v>
      </c>
      <c r="F845">
        <v>0</v>
      </c>
      <c r="G845">
        <v>1.08576E-2</v>
      </c>
      <c r="H845">
        <v>0.98936000000000002</v>
      </c>
      <c r="I845">
        <v>0</v>
      </c>
    </row>
    <row r="846" spans="1:25" x14ac:dyDescent="0.25">
      <c r="A846" t="s">
        <v>97</v>
      </c>
      <c r="B846">
        <v>649.17399999999998</v>
      </c>
      <c r="C846">
        <v>643.04100000000005</v>
      </c>
      <c r="D846">
        <v>598.428</v>
      </c>
      <c r="E846">
        <v>274.43</v>
      </c>
      <c r="F846">
        <v>0</v>
      </c>
      <c r="G846">
        <v>1.08702E-2</v>
      </c>
      <c r="H846">
        <v>0.994251</v>
      </c>
      <c r="I846">
        <v>0</v>
      </c>
    </row>
    <row r="847" spans="1:25" x14ac:dyDescent="0.25">
      <c r="A847" t="s">
        <v>97</v>
      </c>
      <c r="B847">
        <v>649.85799999999995</v>
      </c>
      <c r="C847">
        <v>643.75599999999997</v>
      </c>
      <c r="D847">
        <v>598.74</v>
      </c>
      <c r="E847">
        <v>274.63600000000002</v>
      </c>
      <c r="F847">
        <v>0</v>
      </c>
      <c r="G847">
        <v>1.0856899999999999E-2</v>
      </c>
      <c r="H847">
        <v>0.98101799999999995</v>
      </c>
      <c r="I847">
        <v>0</v>
      </c>
    </row>
    <row r="848" spans="1:25" x14ac:dyDescent="0.25">
      <c r="A848" t="s">
        <v>97</v>
      </c>
      <c r="B848">
        <v>654.06799999999998</v>
      </c>
      <c r="C848">
        <v>647.77499999999998</v>
      </c>
      <c r="D848">
        <v>599.41600000000005</v>
      </c>
      <c r="E848">
        <v>275.01799999999997</v>
      </c>
      <c r="F848">
        <v>0</v>
      </c>
      <c r="G848">
        <v>1.08626E-2</v>
      </c>
      <c r="H848">
        <v>0.99479600000000001</v>
      </c>
      <c r="I848">
        <v>0</v>
      </c>
    </row>
    <row r="849" spans="1:9" x14ac:dyDescent="0.25">
      <c r="A849" t="s">
        <v>97</v>
      </c>
      <c r="B849">
        <v>649.31399999999996</v>
      </c>
      <c r="C849">
        <v>643.27599999999995</v>
      </c>
      <c r="D849">
        <v>598.62</v>
      </c>
      <c r="E849">
        <v>274.40899999999999</v>
      </c>
      <c r="F849">
        <v>0</v>
      </c>
      <c r="G849">
        <v>1.0961E-2</v>
      </c>
      <c r="H849">
        <v>0.98101899999999997</v>
      </c>
      <c r="I849">
        <v>0</v>
      </c>
    </row>
    <row r="850" spans="1:9" x14ac:dyDescent="0.25">
      <c r="A850" t="s">
        <v>97</v>
      </c>
      <c r="B850">
        <v>641.02599999999995</v>
      </c>
      <c r="C850">
        <v>635.03300000000002</v>
      </c>
      <c r="D850">
        <v>598.25699999999995</v>
      </c>
      <c r="E850">
        <v>274.57299999999998</v>
      </c>
      <c r="F850">
        <v>0</v>
      </c>
      <c r="G850">
        <v>1.08632E-2</v>
      </c>
      <c r="H850">
        <v>0.98575699999999999</v>
      </c>
      <c r="I850">
        <v>0</v>
      </c>
    </row>
    <row r="851" spans="1:9" x14ac:dyDescent="0.25">
      <c r="A851" t="s">
        <v>97</v>
      </c>
      <c r="B851">
        <v>648.29200000000003</v>
      </c>
      <c r="C851">
        <v>642.12</v>
      </c>
      <c r="D851">
        <v>599.15800000000002</v>
      </c>
      <c r="E851">
        <v>274.96899999999999</v>
      </c>
      <c r="F851">
        <v>0</v>
      </c>
      <c r="G851">
        <v>6.6062999999999998E-3</v>
      </c>
      <c r="H851">
        <v>0.98101899999999997</v>
      </c>
      <c r="I851">
        <v>0</v>
      </c>
    </row>
    <row r="852" spans="1:9" x14ac:dyDescent="0.25">
      <c r="A852" t="s">
        <v>97</v>
      </c>
      <c r="B852">
        <v>633.04499999999996</v>
      </c>
      <c r="C852">
        <v>627.13900000000001</v>
      </c>
      <c r="D852">
        <v>598.65</v>
      </c>
      <c r="E852">
        <v>274.68599999999998</v>
      </c>
      <c r="F852">
        <v>0</v>
      </c>
      <c r="G852">
        <v>1.08652E-2</v>
      </c>
      <c r="H852">
        <v>0.98101899999999997</v>
      </c>
      <c r="I852">
        <v>0</v>
      </c>
    </row>
    <row r="853" spans="1:9" x14ac:dyDescent="0.25">
      <c r="A853" t="s">
        <v>97</v>
      </c>
      <c r="B853">
        <v>651.56100000000004</v>
      </c>
      <c r="C853">
        <v>640.75800000000004</v>
      </c>
      <c r="D853">
        <v>607.35</v>
      </c>
      <c r="E853">
        <v>279.13299999999998</v>
      </c>
      <c r="F853">
        <v>0</v>
      </c>
      <c r="G853">
        <v>1.0860399999999999E-2</v>
      </c>
      <c r="H853">
        <v>0.99445700000000004</v>
      </c>
      <c r="I853">
        <v>0</v>
      </c>
    </row>
    <row r="854" spans="1:9" x14ac:dyDescent="0.25">
      <c r="A854" t="s">
        <v>97</v>
      </c>
      <c r="B854">
        <v>643.18899999999996</v>
      </c>
      <c r="C854">
        <v>637.14400000000001</v>
      </c>
      <c r="D854">
        <v>599.33000000000004</v>
      </c>
      <c r="E854">
        <v>275.27199999999999</v>
      </c>
      <c r="F854">
        <v>0</v>
      </c>
      <c r="G854">
        <v>1.0856899999999999E-2</v>
      </c>
      <c r="H854">
        <v>0.99511499999999997</v>
      </c>
      <c r="I854">
        <v>0</v>
      </c>
    </row>
    <row r="855" spans="1:9" x14ac:dyDescent="0.25">
      <c r="A855" t="s">
        <v>97</v>
      </c>
      <c r="B855">
        <v>640.72299999999996</v>
      </c>
      <c r="C855">
        <v>634.53399999999999</v>
      </c>
      <c r="D855">
        <v>598.50099999999998</v>
      </c>
      <c r="E855">
        <v>274.68700000000001</v>
      </c>
      <c r="F855">
        <v>0</v>
      </c>
      <c r="G855">
        <v>1.08632E-2</v>
      </c>
      <c r="H855">
        <v>0.99511300000000003</v>
      </c>
      <c r="I855">
        <v>0</v>
      </c>
    </row>
    <row r="856" spans="1:9" x14ac:dyDescent="0.25">
      <c r="A856" t="s">
        <v>97</v>
      </c>
      <c r="B856">
        <v>635.298</v>
      </c>
      <c r="C856">
        <v>629.18399999999997</v>
      </c>
      <c r="D856">
        <v>598.14300000000003</v>
      </c>
      <c r="E856">
        <v>274.57400000000001</v>
      </c>
      <c r="F856">
        <v>0</v>
      </c>
      <c r="G856">
        <v>1.0864499999999999E-2</v>
      </c>
      <c r="H856">
        <v>0.99461599999999994</v>
      </c>
      <c r="I856">
        <v>0</v>
      </c>
    </row>
    <row r="857" spans="1:9" x14ac:dyDescent="0.25">
      <c r="A857" t="s">
        <v>97</v>
      </c>
      <c r="B857">
        <v>641.41200000000003</v>
      </c>
      <c r="C857">
        <v>635.31600000000003</v>
      </c>
      <c r="D857">
        <v>598.80399999999997</v>
      </c>
      <c r="E857">
        <v>274.99200000000002</v>
      </c>
      <c r="F857">
        <v>0</v>
      </c>
      <c r="G857">
        <v>1.08652E-2</v>
      </c>
      <c r="H857">
        <v>0.99374099999999999</v>
      </c>
      <c r="I857">
        <v>0</v>
      </c>
    </row>
    <row r="858" spans="1:9" x14ac:dyDescent="0.25">
      <c r="A858" t="s">
        <v>97</v>
      </c>
      <c r="B858">
        <v>640.11300000000006</v>
      </c>
      <c r="C858">
        <v>634.12099999999998</v>
      </c>
      <c r="D858">
        <v>598.51400000000001</v>
      </c>
      <c r="E858">
        <v>274.54500000000002</v>
      </c>
      <c r="F858">
        <v>0</v>
      </c>
      <c r="G858">
        <v>1.08836E-2</v>
      </c>
      <c r="H858">
        <v>0.98101899999999997</v>
      </c>
      <c r="I858">
        <v>0</v>
      </c>
    </row>
    <row r="859" spans="1:9" x14ac:dyDescent="0.25">
      <c r="A859" t="s">
        <v>97</v>
      </c>
      <c r="B859">
        <v>631.678</v>
      </c>
      <c r="C859">
        <v>625.40200000000004</v>
      </c>
      <c r="D859">
        <v>598.08600000000001</v>
      </c>
      <c r="E859">
        <v>274.767</v>
      </c>
      <c r="F859">
        <v>0</v>
      </c>
      <c r="G859">
        <v>1.08573E-2</v>
      </c>
      <c r="H859">
        <v>0.98101899999999997</v>
      </c>
      <c r="I859">
        <v>0</v>
      </c>
    </row>
    <row r="860" spans="1:9" x14ac:dyDescent="0.25">
      <c r="A860" t="s">
        <v>97</v>
      </c>
      <c r="B860">
        <v>631.17600000000004</v>
      </c>
      <c r="C860">
        <v>625.21900000000005</v>
      </c>
      <c r="D860">
        <v>598.00599999999997</v>
      </c>
      <c r="E860">
        <v>274.94</v>
      </c>
      <c r="F860">
        <v>0</v>
      </c>
      <c r="G860">
        <v>1.0856899999999999E-2</v>
      </c>
      <c r="H860">
        <v>0.99335499999999999</v>
      </c>
      <c r="I860">
        <v>0</v>
      </c>
    </row>
    <row r="861" spans="1:9" x14ac:dyDescent="0.25">
      <c r="A861" t="s">
        <v>97</v>
      </c>
      <c r="B861">
        <v>634.30399999999997</v>
      </c>
      <c r="C861">
        <v>628.08799999999997</v>
      </c>
      <c r="D861">
        <v>597.86599999999999</v>
      </c>
      <c r="E861">
        <v>274.35399999999998</v>
      </c>
      <c r="F861">
        <v>0</v>
      </c>
      <c r="G861">
        <v>1.09081E-2</v>
      </c>
      <c r="H861">
        <v>0.98101899999999997</v>
      </c>
      <c r="I861">
        <v>0</v>
      </c>
    </row>
    <row r="862" spans="1:9" x14ac:dyDescent="0.25">
      <c r="A862" t="s">
        <v>97</v>
      </c>
      <c r="B862">
        <v>637.39599999999996</v>
      </c>
      <c r="C862">
        <v>631.30499999999995</v>
      </c>
      <c r="D862">
        <v>597.99599999999998</v>
      </c>
      <c r="E862">
        <v>274.43400000000003</v>
      </c>
      <c r="F862">
        <v>0</v>
      </c>
      <c r="G862">
        <v>1.0856899999999999E-2</v>
      </c>
      <c r="H862">
        <v>0.98540399999999995</v>
      </c>
      <c r="I862">
        <v>0</v>
      </c>
    </row>
    <row r="863" spans="1:9" x14ac:dyDescent="0.25">
      <c r="A863" t="s">
        <v>97</v>
      </c>
      <c r="B863">
        <v>639.54499999999996</v>
      </c>
      <c r="C863">
        <v>633.21299999999997</v>
      </c>
      <c r="D863">
        <v>598.57899999999995</v>
      </c>
      <c r="E863">
        <v>274.98399999999998</v>
      </c>
      <c r="F863">
        <v>0</v>
      </c>
      <c r="G863">
        <v>1.0885000000000001E-2</v>
      </c>
      <c r="H863">
        <v>0.99496799999999996</v>
      </c>
      <c r="I863">
        <v>0</v>
      </c>
    </row>
    <row r="864" spans="1:9" x14ac:dyDescent="0.25">
      <c r="A864" t="s">
        <v>97</v>
      </c>
      <c r="B864">
        <v>637.226</v>
      </c>
      <c r="C864">
        <v>630.96699999999998</v>
      </c>
      <c r="D864">
        <v>598.14800000000002</v>
      </c>
      <c r="E864">
        <v>274.98399999999998</v>
      </c>
      <c r="F864">
        <v>0</v>
      </c>
      <c r="G864">
        <v>1.0858100000000001E-2</v>
      </c>
      <c r="H864">
        <v>0.99506700000000003</v>
      </c>
      <c r="I864">
        <v>0</v>
      </c>
    </row>
    <row r="865" spans="1:9" x14ac:dyDescent="0.25">
      <c r="A865" t="s">
        <v>97</v>
      </c>
      <c r="B865">
        <v>635.12300000000005</v>
      </c>
      <c r="C865">
        <v>628.97400000000005</v>
      </c>
      <c r="D865">
        <v>598.45799999999997</v>
      </c>
      <c r="E865">
        <v>274.666</v>
      </c>
      <c r="F865">
        <v>0</v>
      </c>
      <c r="G865">
        <v>1.0859199999999999E-2</v>
      </c>
      <c r="H865">
        <v>0.99380999999999997</v>
      </c>
      <c r="I865">
        <v>0</v>
      </c>
    </row>
    <row r="866" spans="1:9" x14ac:dyDescent="0.25">
      <c r="A866" t="s">
        <v>97</v>
      </c>
      <c r="B866">
        <v>633.65700000000004</v>
      </c>
      <c r="C866">
        <v>627.80700000000002</v>
      </c>
      <c r="D866">
        <v>598.27099999999996</v>
      </c>
      <c r="E866">
        <v>274.87099999999998</v>
      </c>
      <c r="F866">
        <v>0</v>
      </c>
      <c r="G866">
        <v>1.1184299999999999E-2</v>
      </c>
      <c r="H866">
        <v>0.98101899999999997</v>
      </c>
      <c r="I866">
        <v>0</v>
      </c>
    </row>
    <row r="867" spans="1:9" x14ac:dyDescent="0.25">
      <c r="A867" t="s">
        <v>97</v>
      </c>
      <c r="B867">
        <v>641.82399999999996</v>
      </c>
      <c r="C867">
        <v>635.93700000000001</v>
      </c>
      <c r="D867">
        <v>598.63699999999994</v>
      </c>
      <c r="E867">
        <v>274.91000000000003</v>
      </c>
      <c r="F867">
        <v>0</v>
      </c>
      <c r="G867">
        <v>1.08661E-2</v>
      </c>
      <c r="H867">
        <v>0.99055499999999996</v>
      </c>
      <c r="I867">
        <v>0</v>
      </c>
    </row>
    <row r="868" spans="1:9" x14ac:dyDescent="0.25">
      <c r="A868" t="s">
        <v>97</v>
      </c>
      <c r="B868">
        <v>634.90700000000004</v>
      </c>
      <c r="C868">
        <v>628.97699999999998</v>
      </c>
      <c r="D868">
        <v>598.38699999999994</v>
      </c>
      <c r="E868">
        <v>274.86399999999998</v>
      </c>
      <c r="F868">
        <v>0</v>
      </c>
      <c r="G868">
        <v>1.0879099999999999E-2</v>
      </c>
      <c r="H868">
        <v>0.987425</v>
      </c>
      <c r="I868">
        <v>0</v>
      </c>
    </row>
    <row r="869" spans="1:9" x14ac:dyDescent="0.25">
      <c r="A869" t="s">
        <v>97</v>
      </c>
      <c r="B869">
        <v>632.32399999999996</v>
      </c>
      <c r="C869">
        <v>626.28</v>
      </c>
      <c r="D869">
        <v>598.11400000000003</v>
      </c>
      <c r="E869">
        <v>274.70499999999998</v>
      </c>
      <c r="F869">
        <v>0</v>
      </c>
      <c r="G869">
        <v>1.0859499999999999E-2</v>
      </c>
      <c r="H869">
        <v>0.99506300000000003</v>
      </c>
      <c r="I869">
        <v>0</v>
      </c>
    </row>
    <row r="870" spans="1:9" x14ac:dyDescent="0.25">
      <c r="A870" t="s">
        <v>97</v>
      </c>
      <c r="B870">
        <v>633.93100000000004</v>
      </c>
      <c r="C870">
        <v>627.952</v>
      </c>
      <c r="D870">
        <v>598.04300000000001</v>
      </c>
      <c r="E870">
        <v>274.78500000000003</v>
      </c>
      <c r="F870">
        <v>0</v>
      </c>
      <c r="G870">
        <v>1.0870599999999999E-2</v>
      </c>
      <c r="H870">
        <v>0.99396399999999996</v>
      </c>
      <c r="I870">
        <v>0</v>
      </c>
    </row>
    <row r="871" spans="1:9" x14ac:dyDescent="0.25">
      <c r="A871" t="s">
        <v>97</v>
      </c>
      <c r="B871">
        <v>635.31200000000001</v>
      </c>
      <c r="C871">
        <v>629.28700000000003</v>
      </c>
      <c r="D871">
        <v>597.678</v>
      </c>
      <c r="E871">
        <v>274.41199999999998</v>
      </c>
      <c r="F871">
        <v>0</v>
      </c>
      <c r="G871">
        <v>1.0874999999999999E-2</v>
      </c>
      <c r="H871">
        <v>0.986738</v>
      </c>
      <c r="I871">
        <v>0</v>
      </c>
    </row>
    <row r="872" spans="1:9" x14ac:dyDescent="0.25">
      <c r="A872" t="s">
        <v>97</v>
      </c>
      <c r="B872">
        <v>646.17999999999995</v>
      </c>
      <c r="C872">
        <v>639.68200000000002</v>
      </c>
      <c r="D872">
        <v>598.57100000000003</v>
      </c>
      <c r="E872">
        <v>274.89299999999997</v>
      </c>
      <c r="F872">
        <v>0</v>
      </c>
      <c r="G872">
        <v>1.08728E-2</v>
      </c>
      <c r="H872">
        <v>0.98101899999999997</v>
      </c>
      <c r="I872">
        <v>0</v>
      </c>
    </row>
    <row r="873" spans="1:9" x14ac:dyDescent="0.25">
      <c r="A873" t="s">
        <v>97</v>
      </c>
      <c r="B873">
        <v>636.87199999999996</v>
      </c>
      <c r="C873">
        <v>630.87699999999995</v>
      </c>
      <c r="D873">
        <v>598.24</v>
      </c>
      <c r="E873">
        <v>274.37400000000002</v>
      </c>
      <c r="F873">
        <v>0</v>
      </c>
      <c r="G873">
        <v>1.0874999999999999E-2</v>
      </c>
      <c r="H873">
        <v>0.995112</v>
      </c>
      <c r="I873">
        <v>0</v>
      </c>
    </row>
    <row r="874" spans="1:9" x14ac:dyDescent="0.25">
      <c r="A874" t="s">
        <v>97</v>
      </c>
      <c r="B874">
        <v>643.02099999999996</v>
      </c>
      <c r="C874">
        <v>636.89700000000005</v>
      </c>
      <c r="D874">
        <v>598.44600000000003</v>
      </c>
      <c r="E874">
        <v>274.63499999999999</v>
      </c>
      <c r="F874">
        <v>0</v>
      </c>
      <c r="G874">
        <v>1.0856899999999999E-2</v>
      </c>
      <c r="H874">
        <v>0.98101899999999997</v>
      </c>
      <c r="I874">
        <v>0</v>
      </c>
    </row>
    <row r="875" spans="1:9" x14ac:dyDescent="0.25">
      <c r="A875" t="s">
        <v>97</v>
      </c>
      <c r="B875">
        <v>645.81700000000001</v>
      </c>
      <c r="C875">
        <v>639.45899999999995</v>
      </c>
      <c r="D875">
        <v>598.94399999999996</v>
      </c>
      <c r="E875">
        <v>274.56700000000001</v>
      </c>
      <c r="F875">
        <v>0</v>
      </c>
      <c r="G875">
        <v>1.0933E-2</v>
      </c>
      <c r="H875">
        <v>0.98101899999999997</v>
      </c>
      <c r="I875">
        <v>0</v>
      </c>
    </row>
    <row r="876" spans="1:9" x14ac:dyDescent="0.25">
      <c r="A876" t="s">
        <v>97</v>
      </c>
      <c r="B876">
        <v>647.93399999999997</v>
      </c>
      <c r="C876">
        <v>641.79</v>
      </c>
      <c r="D876">
        <v>599.29899999999998</v>
      </c>
      <c r="E876">
        <v>275.51600000000002</v>
      </c>
      <c r="F876">
        <v>0</v>
      </c>
      <c r="G876">
        <v>1.08571E-2</v>
      </c>
      <c r="H876">
        <v>0.98101899999999997</v>
      </c>
      <c r="I876">
        <v>0</v>
      </c>
    </row>
    <row r="877" spans="1:9" x14ac:dyDescent="0.25">
      <c r="A877" t="s">
        <v>97</v>
      </c>
      <c r="B877">
        <v>643.53700000000003</v>
      </c>
      <c r="C877">
        <v>637.52200000000005</v>
      </c>
      <c r="D877">
        <v>598.81100000000004</v>
      </c>
      <c r="E877">
        <v>274.73899999999998</v>
      </c>
      <c r="F877">
        <v>0</v>
      </c>
      <c r="G877">
        <v>1.0856899999999999E-2</v>
      </c>
      <c r="H877">
        <v>0.98101899999999997</v>
      </c>
      <c r="I877">
        <v>0</v>
      </c>
    </row>
    <row r="878" spans="1:9" x14ac:dyDescent="0.25">
      <c r="A878" t="s">
        <v>97</v>
      </c>
      <c r="B878">
        <v>642.279</v>
      </c>
      <c r="C878">
        <v>636.36</v>
      </c>
      <c r="D878">
        <v>598.50900000000001</v>
      </c>
      <c r="E878">
        <v>274.74799999999999</v>
      </c>
      <c r="F878">
        <v>0</v>
      </c>
      <c r="G878">
        <v>1.0859199999999999E-2</v>
      </c>
      <c r="H878">
        <v>0.99100600000000005</v>
      </c>
      <c r="I878">
        <v>0</v>
      </c>
    </row>
    <row r="879" spans="1:9" x14ac:dyDescent="0.25">
      <c r="A879" t="s">
        <v>97</v>
      </c>
      <c r="B879">
        <v>644.13300000000004</v>
      </c>
      <c r="C879">
        <v>638.04399999999998</v>
      </c>
      <c r="D879">
        <v>598.51</v>
      </c>
      <c r="E879">
        <v>274.99400000000003</v>
      </c>
      <c r="F879">
        <v>0</v>
      </c>
      <c r="G879">
        <v>1.0857E-2</v>
      </c>
      <c r="H879">
        <v>0.98101899999999997</v>
      </c>
      <c r="I879">
        <v>0</v>
      </c>
    </row>
    <row r="880" spans="1:9" x14ac:dyDescent="0.25">
      <c r="A880" t="s">
        <v>97</v>
      </c>
      <c r="B880">
        <v>640.35699999999997</v>
      </c>
      <c r="C880">
        <v>634.44500000000005</v>
      </c>
      <c r="D880">
        <v>598.39400000000001</v>
      </c>
      <c r="E880">
        <v>274.548</v>
      </c>
      <c r="F880">
        <v>0</v>
      </c>
      <c r="G880">
        <v>1.08576E-2</v>
      </c>
      <c r="H880">
        <v>0.99507000000000001</v>
      </c>
      <c r="I880">
        <v>0</v>
      </c>
    </row>
    <row r="881" spans="1:25" x14ac:dyDescent="0.25">
      <c r="A881" t="s">
        <v>97</v>
      </c>
      <c r="B881">
        <v>642.51599999999996</v>
      </c>
      <c r="C881">
        <v>636.48800000000006</v>
      </c>
      <c r="D881">
        <v>598.36300000000006</v>
      </c>
      <c r="E881">
        <v>274.56</v>
      </c>
      <c r="F881">
        <v>0</v>
      </c>
      <c r="G881">
        <v>1.08699E-2</v>
      </c>
      <c r="H881">
        <v>0.99094199999999999</v>
      </c>
      <c r="I881">
        <v>0</v>
      </c>
    </row>
    <row r="882" spans="1:25" x14ac:dyDescent="0.25">
      <c r="A882" t="s">
        <v>97</v>
      </c>
      <c r="B882">
        <v>652.86300000000006</v>
      </c>
      <c r="C882">
        <v>642.36900000000003</v>
      </c>
      <c r="D882">
        <v>607.154</v>
      </c>
      <c r="E882">
        <v>278.8</v>
      </c>
      <c r="F882">
        <v>0</v>
      </c>
      <c r="G882">
        <v>1.091E-2</v>
      </c>
      <c r="H882">
        <v>0.99434199999999995</v>
      </c>
      <c r="I882">
        <v>0</v>
      </c>
    </row>
    <row r="883" spans="1:25" x14ac:dyDescent="0.25">
      <c r="A883" t="s">
        <v>97</v>
      </c>
      <c r="B883">
        <v>633.85799999999995</v>
      </c>
      <c r="C883">
        <v>627.94899999999996</v>
      </c>
      <c r="D883">
        <v>598.57600000000002</v>
      </c>
      <c r="E883">
        <v>274.7</v>
      </c>
      <c r="F883">
        <v>0</v>
      </c>
      <c r="G883">
        <v>1.0866199999999999E-2</v>
      </c>
      <c r="H883">
        <v>0.98619400000000002</v>
      </c>
      <c r="I883">
        <v>0</v>
      </c>
    </row>
    <row r="884" spans="1:25" x14ac:dyDescent="0.25">
      <c r="A884" t="s">
        <v>97</v>
      </c>
      <c r="B884">
        <v>634.26400000000001</v>
      </c>
      <c r="C884">
        <v>628.346</v>
      </c>
      <c r="D884">
        <v>598.14300000000003</v>
      </c>
      <c r="E884">
        <v>274.65899999999999</v>
      </c>
      <c r="F884">
        <v>0</v>
      </c>
      <c r="G884">
        <v>1.0870299999999999E-2</v>
      </c>
      <c r="H884">
        <v>0.98256900000000003</v>
      </c>
      <c r="I884">
        <v>0</v>
      </c>
    </row>
    <row r="885" spans="1:25" x14ac:dyDescent="0.25">
      <c r="A885" t="s">
        <v>97</v>
      </c>
      <c r="B885">
        <v>638.51599999999996</v>
      </c>
      <c r="C885">
        <v>632.83699999999999</v>
      </c>
      <c r="D885">
        <v>598.61199999999997</v>
      </c>
      <c r="E885">
        <v>274.79700000000003</v>
      </c>
      <c r="F885">
        <v>0</v>
      </c>
      <c r="G885">
        <v>1.0885000000000001E-2</v>
      </c>
      <c r="H885">
        <v>0.99426599999999998</v>
      </c>
      <c r="I885">
        <v>0</v>
      </c>
    </row>
    <row r="886" spans="1:25" x14ac:dyDescent="0.25">
      <c r="A886" t="s">
        <v>97</v>
      </c>
      <c r="B886">
        <v>635.68600000000004</v>
      </c>
      <c r="C886">
        <v>629.79300000000001</v>
      </c>
      <c r="D886">
        <v>598.303</v>
      </c>
      <c r="E886">
        <v>274.73099999999999</v>
      </c>
      <c r="F886">
        <v>0</v>
      </c>
      <c r="G886">
        <v>1.086E-2</v>
      </c>
      <c r="H886">
        <v>0.98101899999999997</v>
      </c>
      <c r="I886">
        <v>0</v>
      </c>
    </row>
    <row r="887" spans="1:25" x14ac:dyDescent="0.25">
      <c r="A887" t="s">
        <v>97</v>
      </c>
      <c r="B887">
        <v>640.17200000000003</v>
      </c>
      <c r="C887">
        <v>633.52700000000004</v>
      </c>
      <c r="D887">
        <v>598.375</v>
      </c>
      <c r="E887">
        <v>274.35700000000003</v>
      </c>
      <c r="F887">
        <v>0</v>
      </c>
      <c r="G887">
        <v>1.0859199999999999E-2</v>
      </c>
      <c r="H887">
        <v>0.98101899999999997</v>
      </c>
      <c r="I887">
        <v>0</v>
      </c>
    </row>
    <row r="888" spans="1:25" x14ac:dyDescent="0.25">
      <c r="A888" t="s">
        <v>97</v>
      </c>
      <c r="B888">
        <v>636.49699999999996</v>
      </c>
      <c r="C888">
        <v>629.99300000000005</v>
      </c>
      <c r="D888">
        <v>598.08900000000006</v>
      </c>
      <c r="E888">
        <v>274.63099999999997</v>
      </c>
      <c r="F888">
        <v>0</v>
      </c>
      <c r="G888">
        <v>1.0907999999999999E-2</v>
      </c>
      <c r="H888">
        <v>0.991981</v>
      </c>
      <c r="I888">
        <v>0</v>
      </c>
    </row>
    <row r="889" spans="1:25" x14ac:dyDescent="0.25">
      <c r="A889" t="s">
        <v>97</v>
      </c>
      <c r="B889">
        <v>638.16899999999998</v>
      </c>
      <c r="C889">
        <v>632.24699999999996</v>
      </c>
      <c r="D889">
        <v>598.24300000000005</v>
      </c>
      <c r="E889">
        <v>274.34399999999999</v>
      </c>
      <c r="F889">
        <v>0</v>
      </c>
      <c r="G889">
        <v>1.0864499999999999E-2</v>
      </c>
      <c r="H889">
        <v>0.98255599999999998</v>
      </c>
      <c r="I889">
        <v>0</v>
      </c>
    </row>
    <row r="890" spans="1:25" x14ac:dyDescent="0.25">
      <c r="A890" t="s">
        <v>97</v>
      </c>
      <c r="B890">
        <v>638.77099999999996</v>
      </c>
      <c r="C890">
        <v>632.70500000000004</v>
      </c>
      <c r="D890">
        <v>598.39200000000005</v>
      </c>
      <c r="E890">
        <v>274.79000000000002</v>
      </c>
      <c r="F890">
        <v>0</v>
      </c>
      <c r="G890">
        <v>1.08877E-2</v>
      </c>
      <c r="H890">
        <v>0.99480199999999996</v>
      </c>
      <c r="I890">
        <v>0</v>
      </c>
    </row>
    <row r="891" spans="1:25" x14ac:dyDescent="0.25">
      <c r="A891" t="s">
        <v>97</v>
      </c>
      <c r="B891">
        <v>638.18600000000004</v>
      </c>
      <c r="C891">
        <v>632.24800000000005</v>
      </c>
      <c r="D891">
        <v>598.351</v>
      </c>
      <c r="E891">
        <v>274.50099999999998</v>
      </c>
      <c r="F891">
        <v>0</v>
      </c>
      <c r="G891">
        <v>1.08571E-2</v>
      </c>
      <c r="H891">
        <v>0.99165899999999996</v>
      </c>
      <c r="I891">
        <v>0</v>
      </c>
    </row>
    <row r="892" spans="1:25" x14ac:dyDescent="0.25">
      <c r="A892" t="s">
        <v>97</v>
      </c>
      <c r="B892">
        <v>633.70899999999995</v>
      </c>
      <c r="C892">
        <v>627.43700000000001</v>
      </c>
      <c r="D892">
        <v>597.91899999999998</v>
      </c>
      <c r="E892">
        <v>274.57100000000003</v>
      </c>
      <c r="F892">
        <v>0</v>
      </c>
      <c r="G892">
        <v>1.08577E-2</v>
      </c>
      <c r="H892">
        <v>0.98148500000000005</v>
      </c>
      <c r="I892">
        <v>0</v>
      </c>
    </row>
    <row r="893" spans="1:25" x14ac:dyDescent="0.25">
      <c r="A893" t="s">
        <v>97</v>
      </c>
      <c r="B893">
        <v>631.601</v>
      </c>
      <c r="C893">
        <v>625.50599999999997</v>
      </c>
      <c r="D893">
        <v>597.81100000000004</v>
      </c>
      <c r="E893">
        <v>274.71100000000001</v>
      </c>
      <c r="F893">
        <v>0</v>
      </c>
      <c r="G893">
        <v>1.0917100000000001E-2</v>
      </c>
      <c r="H893">
        <v>0.98101899999999997</v>
      </c>
      <c r="I893">
        <v>0</v>
      </c>
    </row>
    <row r="894" spans="1:25" x14ac:dyDescent="0.25">
      <c r="A894" t="s">
        <v>97</v>
      </c>
      <c r="B894">
        <v>640.10299999999995</v>
      </c>
      <c r="C894">
        <v>633.88400000000001</v>
      </c>
      <c r="D894">
        <v>598.57299999999998</v>
      </c>
      <c r="E894">
        <v>275.01</v>
      </c>
      <c r="F894">
        <v>0</v>
      </c>
      <c r="G894">
        <v>1.08682E-2</v>
      </c>
      <c r="H894">
        <v>0.99150700000000003</v>
      </c>
      <c r="I894">
        <v>0</v>
      </c>
    </row>
    <row r="895" spans="1:25" x14ac:dyDescent="0.25">
      <c r="A895" t="s">
        <v>97</v>
      </c>
      <c r="B895">
        <v>639.90800000000002</v>
      </c>
      <c r="C895">
        <v>633.80499999999995</v>
      </c>
      <c r="D895">
        <v>598.36300000000006</v>
      </c>
      <c r="E895">
        <v>274.74700000000001</v>
      </c>
      <c r="F895">
        <v>0</v>
      </c>
      <c r="G895">
        <v>1.0867E-2</v>
      </c>
      <c r="H895">
        <v>0.99499400000000005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97</v>
      </c>
      <c r="B896">
        <v>639.14200000000005</v>
      </c>
      <c r="C896">
        <v>632.79399999999998</v>
      </c>
      <c r="D896">
        <v>598.95600000000002</v>
      </c>
      <c r="E896">
        <v>274.98200000000003</v>
      </c>
      <c r="F896">
        <v>0</v>
      </c>
      <c r="G896">
        <v>1.0857E-2</v>
      </c>
      <c r="H896">
        <v>0.98101899999999997</v>
      </c>
      <c r="I896">
        <v>0</v>
      </c>
      <c r="R896">
        <f>AVERAGE(B847:B896)</f>
        <v>639.80786000000001</v>
      </c>
      <c r="S896">
        <f>AVERAGE(C847:C896)</f>
        <v>633.53136000000029</v>
      </c>
      <c r="U896">
        <f>_xlfn.VAR.P(B847:B896)</f>
        <v>33.1051778004</v>
      </c>
      <c r="V896">
        <f>_xlfn.VAR.P(C847:C896)</f>
        <v>28.980620750399979</v>
      </c>
      <c r="X896">
        <f>1.96*SQRT(U896)/50</f>
        <v>0.22554542871715813</v>
      </c>
      <c r="Y896">
        <f>1.96*SQRT(V896)/50</f>
        <v>0.2110279153806307</v>
      </c>
    </row>
    <row r="897" spans="1:9" x14ac:dyDescent="0.25">
      <c r="A897" t="s">
        <v>97</v>
      </c>
      <c r="B897">
        <v>32036.658299999999</v>
      </c>
      <c r="C897" t="s">
        <v>36</v>
      </c>
    </row>
    <row r="898" spans="1:9" x14ac:dyDescent="0.25">
      <c r="A898" t="s">
        <v>98</v>
      </c>
      <c r="B898">
        <v>563.73299999999995</v>
      </c>
      <c r="C898">
        <v>562.21900000000005</v>
      </c>
      <c r="D898">
        <v>533.75</v>
      </c>
      <c r="E898">
        <v>210.512</v>
      </c>
      <c r="F898">
        <v>0</v>
      </c>
      <c r="G898">
        <v>1.08573E-2</v>
      </c>
      <c r="H898">
        <v>0.99036500000000005</v>
      </c>
      <c r="I898">
        <v>0</v>
      </c>
    </row>
    <row r="899" spans="1:9" x14ac:dyDescent="0.25">
      <c r="A899" t="s">
        <v>98</v>
      </c>
      <c r="B899">
        <v>562.19200000000001</v>
      </c>
      <c r="C899">
        <v>560.851</v>
      </c>
      <c r="D899">
        <v>533.90200000000004</v>
      </c>
      <c r="E899">
        <v>210.59200000000001</v>
      </c>
      <c r="F899">
        <v>0</v>
      </c>
      <c r="G899">
        <v>1.0861300000000001E-2</v>
      </c>
      <c r="H899">
        <v>0.98101899999999997</v>
      </c>
      <c r="I899">
        <v>0</v>
      </c>
    </row>
    <row r="900" spans="1:9" x14ac:dyDescent="0.25">
      <c r="A900" t="s">
        <v>98</v>
      </c>
      <c r="B900">
        <v>569.36099999999999</v>
      </c>
      <c r="C900">
        <v>568.04700000000003</v>
      </c>
      <c r="D900">
        <v>533.61400000000003</v>
      </c>
      <c r="E900">
        <v>209.89699999999999</v>
      </c>
      <c r="F900">
        <v>0</v>
      </c>
      <c r="G900">
        <v>1.0859799999999999E-2</v>
      </c>
      <c r="H900">
        <v>0.99435099999999998</v>
      </c>
      <c r="I900">
        <v>0</v>
      </c>
    </row>
    <row r="901" spans="1:9" x14ac:dyDescent="0.25">
      <c r="A901" t="s">
        <v>98</v>
      </c>
      <c r="B901">
        <v>564.78399999999999</v>
      </c>
      <c r="C901">
        <v>563.48400000000004</v>
      </c>
      <c r="D901">
        <v>533.48</v>
      </c>
      <c r="E901">
        <v>210.19200000000001</v>
      </c>
      <c r="F901">
        <v>0</v>
      </c>
      <c r="G901">
        <v>1.09265E-2</v>
      </c>
      <c r="H901">
        <v>0.98555599999999999</v>
      </c>
      <c r="I901">
        <v>0</v>
      </c>
    </row>
    <row r="902" spans="1:9" x14ac:dyDescent="0.25">
      <c r="A902" t="s">
        <v>98</v>
      </c>
      <c r="B902">
        <v>561.12599999999998</v>
      </c>
      <c r="C902">
        <v>559.79999999999995</v>
      </c>
      <c r="D902">
        <v>533.54700000000003</v>
      </c>
      <c r="E902">
        <v>209.86199999999999</v>
      </c>
      <c r="F902">
        <v>0</v>
      </c>
      <c r="G902">
        <v>1.0857199999999999E-2</v>
      </c>
      <c r="H902">
        <v>0.98101899999999997</v>
      </c>
      <c r="I902">
        <v>0</v>
      </c>
    </row>
    <row r="903" spans="1:9" x14ac:dyDescent="0.25">
      <c r="A903" t="s">
        <v>98</v>
      </c>
      <c r="B903">
        <v>564.95000000000005</v>
      </c>
      <c r="C903">
        <v>563.64099999999996</v>
      </c>
      <c r="D903">
        <v>533.75900000000001</v>
      </c>
      <c r="E903">
        <v>210.309</v>
      </c>
      <c r="F903">
        <v>0</v>
      </c>
      <c r="G903">
        <v>1.08615E-2</v>
      </c>
      <c r="H903">
        <v>0.994753</v>
      </c>
      <c r="I903">
        <v>0</v>
      </c>
    </row>
    <row r="904" spans="1:9" x14ac:dyDescent="0.25">
      <c r="A904" t="s">
        <v>98</v>
      </c>
      <c r="B904">
        <v>565.279</v>
      </c>
      <c r="C904">
        <v>563.99800000000005</v>
      </c>
      <c r="D904">
        <v>533.22</v>
      </c>
      <c r="E904">
        <v>209.74700000000001</v>
      </c>
      <c r="F904">
        <v>0</v>
      </c>
      <c r="G904">
        <v>1.0977000000000001E-2</v>
      </c>
      <c r="H904">
        <v>0.98101899999999997</v>
      </c>
      <c r="I904">
        <v>0</v>
      </c>
    </row>
    <row r="905" spans="1:9" x14ac:dyDescent="0.25">
      <c r="A905" t="s">
        <v>98</v>
      </c>
      <c r="B905">
        <v>566.649</v>
      </c>
      <c r="C905">
        <v>565.36400000000003</v>
      </c>
      <c r="D905">
        <v>533.60299999999995</v>
      </c>
      <c r="E905">
        <v>209.88</v>
      </c>
      <c r="F905">
        <v>0</v>
      </c>
      <c r="G905">
        <v>1.0856899999999999E-2</v>
      </c>
      <c r="H905">
        <v>0.99306399999999995</v>
      </c>
      <c r="I905">
        <v>0</v>
      </c>
    </row>
    <row r="906" spans="1:9" x14ac:dyDescent="0.25">
      <c r="A906" t="s">
        <v>98</v>
      </c>
      <c r="B906">
        <v>573.97500000000002</v>
      </c>
      <c r="C906">
        <v>572.49099999999999</v>
      </c>
      <c r="D906">
        <v>533.59900000000005</v>
      </c>
      <c r="E906">
        <v>210.04400000000001</v>
      </c>
      <c r="F906">
        <v>0</v>
      </c>
      <c r="G906">
        <v>1.0926E-2</v>
      </c>
      <c r="H906">
        <v>0.98101899999999997</v>
      </c>
      <c r="I906">
        <v>0</v>
      </c>
    </row>
    <row r="907" spans="1:9" x14ac:dyDescent="0.25">
      <c r="A907" t="s">
        <v>98</v>
      </c>
      <c r="B907">
        <v>582.28300000000002</v>
      </c>
      <c r="C907">
        <v>580.76300000000003</v>
      </c>
      <c r="D907">
        <v>534.10699999999997</v>
      </c>
      <c r="E907">
        <v>210.215</v>
      </c>
      <c r="F907">
        <v>0</v>
      </c>
      <c r="G907">
        <v>1.08667E-2</v>
      </c>
      <c r="H907">
        <v>0.99469799999999997</v>
      </c>
      <c r="I907">
        <v>0</v>
      </c>
    </row>
    <row r="908" spans="1:9" x14ac:dyDescent="0.25">
      <c r="A908" t="s">
        <v>98</v>
      </c>
      <c r="B908">
        <v>573.88800000000003</v>
      </c>
      <c r="C908">
        <v>572.45100000000002</v>
      </c>
      <c r="D908">
        <v>534.11</v>
      </c>
      <c r="E908">
        <v>210.35</v>
      </c>
      <c r="F908">
        <v>0</v>
      </c>
      <c r="G908">
        <v>1.08731E-2</v>
      </c>
      <c r="H908">
        <v>0.98101899999999997</v>
      </c>
      <c r="I908">
        <v>0</v>
      </c>
    </row>
    <row r="909" spans="1:9" x14ac:dyDescent="0.25">
      <c r="A909" t="s">
        <v>98</v>
      </c>
      <c r="B909">
        <v>575.55600000000004</v>
      </c>
      <c r="C909">
        <v>574.12099999999998</v>
      </c>
      <c r="D909">
        <v>533.90700000000004</v>
      </c>
      <c r="E909">
        <v>210.297</v>
      </c>
      <c r="F909">
        <v>0</v>
      </c>
      <c r="G909">
        <v>1.08571E-2</v>
      </c>
      <c r="H909">
        <v>0.99132699999999996</v>
      </c>
      <c r="I909">
        <v>0</v>
      </c>
    </row>
    <row r="910" spans="1:9" x14ac:dyDescent="0.25">
      <c r="A910" t="s">
        <v>98</v>
      </c>
      <c r="B910">
        <v>573.77800000000002</v>
      </c>
      <c r="C910">
        <v>571.95600000000002</v>
      </c>
      <c r="D910">
        <v>533.42899999999997</v>
      </c>
      <c r="E910">
        <v>209.88</v>
      </c>
      <c r="F910">
        <v>0</v>
      </c>
      <c r="G910">
        <v>1.08635E-2</v>
      </c>
      <c r="H910">
        <v>0.99431800000000004</v>
      </c>
      <c r="I910">
        <v>0</v>
      </c>
    </row>
    <row r="911" spans="1:9" x14ac:dyDescent="0.25">
      <c r="A911" t="s">
        <v>98</v>
      </c>
      <c r="B911">
        <v>597.12099999999998</v>
      </c>
      <c r="C911">
        <v>592.35</v>
      </c>
      <c r="D911">
        <v>546.053</v>
      </c>
      <c r="E911">
        <v>216.279</v>
      </c>
      <c r="F911">
        <v>0</v>
      </c>
      <c r="G911">
        <v>1.08834E-2</v>
      </c>
      <c r="H911">
        <v>0.98383100000000001</v>
      </c>
      <c r="I911">
        <v>0</v>
      </c>
    </row>
    <row r="912" spans="1:9" x14ac:dyDescent="0.25">
      <c r="A912" t="s">
        <v>98</v>
      </c>
      <c r="B912">
        <v>575.77499999999998</v>
      </c>
      <c r="C912">
        <v>574.51599999999996</v>
      </c>
      <c r="D912">
        <v>533.75099999999998</v>
      </c>
      <c r="E912">
        <v>210.2</v>
      </c>
      <c r="F912">
        <v>0</v>
      </c>
      <c r="G912">
        <v>1.08573E-2</v>
      </c>
      <c r="H912">
        <v>0.99471900000000002</v>
      </c>
      <c r="I912">
        <v>0</v>
      </c>
    </row>
    <row r="913" spans="1:9" x14ac:dyDescent="0.25">
      <c r="A913" t="s">
        <v>98</v>
      </c>
      <c r="B913">
        <v>570.78099999999995</v>
      </c>
      <c r="C913">
        <v>569.25300000000004</v>
      </c>
      <c r="D913">
        <v>533.88300000000004</v>
      </c>
      <c r="E913">
        <v>210.01</v>
      </c>
      <c r="F913">
        <v>0</v>
      </c>
      <c r="G913">
        <v>1.08816E-2</v>
      </c>
      <c r="H913">
        <v>0.99218899999999999</v>
      </c>
      <c r="I913">
        <v>0</v>
      </c>
    </row>
    <row r="914" spans="1:9" x14ac:dyDescent="0.25">
      <c r="A914" t="s">
        <v>98</v>
      </c>
      <c r="B914">
        <v>567.10900000000004</v>
      </c>
      <c r="C914">
        <v>565.68399999999997</v>
      </c>
      <c r="D914">
        <v>533.57799999999997</v>
      </c>
      <c r="E914">
        <v>209.89</v>
      </c>
      <c r="F914">
        <v>0</v>
      </c>
      <c r="G914">
        <v>1.0863100000000001E-2</v>
      </c>
      <c r="H914">
        <v>0.989483</v>
      </c>
      <c r="I914">
        <v>0</v>
      </c>
    </row>
    <row r="915" spans="1:9" x14ac:dyDescent="0.25">
      <c r="A915" t="s">
        <v>98</v>
      </c>
      <c r="B915">
        <v>566.452</v>
      </c>
      <c r="C915">
        <v>565.13699999999994</v>
      </c>
      <c r="D915">
        <v>533.58900000000006</v>
      </c>
      <c r="E915">
        <v>210.029</v>
      </c>
      <c r="F915">
        <v>0</v>
      </c>
      <c r="G915">
        <v>1.10227E-2</v>
      </c>
      <c r="H915">
        <v>0.98802199999999996</v>
      </c>
      <c r="I915">
        <v>0</v>
      </c>
    </row>
    <row r="916" spans="1:9" x14ac:dyDescent="0.25">
      <c r="A916" t="s">
        <v>98</v>
      </c>
      <c r="B916">
        <v>565.15099999999995</v>
      </c>
      <c r="C916">
        <v>563.86599999999999</v>
      </c>
      <c r="D916">
        <v>533.23900000000003</v>
      </c>
      <c r="E916">
        <v>209.46100000000001</v>
      </c>
      <c r="F916">
        <v>0</v>
      </c>
      <c r="G916">
        <v>1.0868299999999999E-2</v>
      </c>
      <c r="H916">
        <v>0.98804800000000004</v>
      </c>
      <c r="I916">
        <v>0</v>
      </c>
    </row>
    <row r="917" spans="1:9" x14ac:dyDescent="0.25">
      <c r="A917" t="s">
        <v>98</v>
      </c>
      <c r="B917">
        <v>563.18799999999999</v>
      </c>
      <c r="C917">
        <v>561.86099999999999</v>
      </c>
      <c r="D917">
        <v>533.61699999999996</v>
      </c>
      <c r="E917">
        <v>210.15799999999999</v>
      </c>
      <c r="F917">
        <v>0</v>
      </c>
      <c r="G917">
        <v>1.08583E-2</v>
      </c>
      <c r="H917">
        <v>0.98526599999999998</v>
      </c>
      <c r="I917">
        <v>0</v>
      </c>
    </row>
    <row r="918" spans="1:9" x14ac:dyDescent="0.25">
      <c r="A918" t="s">
        <v>98</v>
      </c>
      <c r="B918">
        <v>570.20899999999995</v>
      </c>
      <c r="C918">
        <v>568.68499999999995</v>
      </c>
      <c r="D918">
        <v>533.65899999999999</v>
      </c>
      <c r="E918">
        <v>209.74199999999999</v>
      </c>
      <c r="F918">
        <v>0</v>
      </c>
      <c r="G918">
        <v>1.08582E-2</v>
      </c>
      <c r="H918">
        <v>0.98915699999999995</v>
      </c>
      <c r="I918">
        <v>0</v>
      </c>
    </row>
    <row r="919" spans="1:9" x14ac:dyDescent="0.25">
      <c r="A919" t="s">
        <v>98</v>
      </c>
      <c r="B919">
        <v>567.31500000000005</v>
      </c>
      <c r="C919">
        <v>566.06799999999998</v>
      </c>
      <c r="D919">
        <v>533.82500000000005</v>
      </c>
      <c r="E919">
        <v>210.15700000000001</v>
      </c>
      <c r="F919">
        <v>0</v>
      </c>
      <c r="G919">
        <v>1.08705E-2</v>
      </c>
      <c r="H919">
        <v>0.98101899999999997</v>
      </c>
      <c r="I919">
        <v>0</v>
      </c>
    </row>
    <row r="920" spans="1:9" x14ac:dyDescent="0.25">
      <c r="A920" t="s">
        <v>98</v>
      </c>
      <c r="B920">
        <v>570.61199999999997</v>
      </c>
      <c r="C920">
        <v>569.33199999999999</v>
      </c>
      <c r="D920">
        <v>533.99</v>
      </c>
      <c r="E920">
        <v>210.203</v>
      </c>
      <c r="F920">
        <v>0</v>
      </c>
      <c r="G920">
        <v>1.0858899999999999E-2</v>
      </c>
      <c r="H920">
        <v>0.99498699999999995</v>
      </c>
      <c r="I920">
        <v>0</v>
      </c>
    </row>
    <row r="921" spans="1:9" x14ac:dyDescent="0.25">
      <c r="A921" t="s">
        <v>98</v>
      </c>
      <c r="B921">
        <v>564.95299999999997</v>
      </c>
      <c r="C921">
        <v>563.65800000000002</v>
      </c>
      <c r="D921">
        <v>533.59400000000005</v>
      </c>
      <c r="E921">
        <v>209.85599999999999</v>
      </c>
      <c r="F921">
        <v>0</v>
      </c>
      <c r="G921">
        <v>1.10732E-2</v>
      </c>
      <c r="H921">
        <v>0.99260199999999998</v>
      </c>
      <c r="I921">
        <v>0</v>
      </c>
    </row>
    <row r="922" spans="1:9" x14ac:dyDescent="0.25">
      <c r="A922" t="s">
        <v>98</v>
      </c>
      <c r="B922">
        <v>563.95399999999995</v>
      </c>
      <c r="C922">
        <v>562.61500000000001</v>
      </c>
      <c r="D922">
        <v>533.702</v>
      </c>
      <c r="E922">
        <v>209.77799999999999</v>
      </c>
      <c r="F922">
        <v>0</v>
      </c>
      <c r="G922">
        <v>1.0907500000000001E-2</v>
      </c>
      <c r="H922">
        <v>0.98101899999999997</v>
      </c>
      <c r="I922">
        <v>0</v>
      </c>
    </row>
    <row r="923" spans="1:9" x14ac:dyDescent="0.25">
      <c r="A923" t="s">
        <v>98</v>
      </c>
      <c r="B923">
        <v>571.86199999999997</v>
      </c>
      <c r="C923">
        <v>570.20000000000005</v>
      </c>
      <c r="D923">
        <v>533.54300000000001</v>
      </c>
      <c r="E923">
        <v>209.88</v>
      </c>
      <c r="F923">
        <v>0</v>
      </c>
      <c r="G923">
        <v>1.08751E-2</v>
      </c>
      <c r="H923">
        <v>0.98101899999999997</v>
      </c>
      <c r="I923">
        <v>0</v>
      </c>
    </row>
    <row r="924" spans="1:9" x14ac:dyDescent="0.25">
      <c r="A924" t="s">
        <v>98</v>
      </c>
      <c r="B924">
        <v>560.70899999999995</v>
      </c>
      <c r="C924">
        <v>559.17399999999998</v>
      </c>
      <c r="D924">
        <v>532.827</v>
      </c>
      <c r="E924">
        <v>209.916</v>
      </c>
      <c r="F924">
        <v>0</v>
      </c>
      <c r="G924">
        <v>1.08664E-2</v>
      </c>
      <c r="H924">
        <v>0.98838700000000002</v>
      </c>
      <c r="I924">
        <v>0</v>
      </c>
    </row>
    <row r="925" spans="1:9" x14ac:dyDescent="0.25">
      <c r="A925" t="s">
        <v>98</v>
      </c>
      <c r="B925">
        <v>568.20399999999995</v>
      </c>
      <c r="C925">
        <v>566.76</v>
      </c>
      <c r="D925">
        <v>533.65700000000004</v>
      </c>
      <c r="E925">
        <v>209.886</v>
      </c>
      <c r="F925">
        <v>0</v>
      </c>
      <c r="G925">
        <v>1.0901900000000001E-2</v>
      </c>
      <c r="H925">
        <v>0.98101700000000003</v>
      </c>
      <c r="I925">
        <v>0</v>
      </c>
    </row>
    <row r="926" spans="1:9" x14ac:dyDescent="0.25">
      <c r="A926" t="s">
        <v>98</v>
      </c>
      <c r="B926">
        <v>571.72699999999998</v>
      </c>
      <c r="C926">
        <v>570.34500000000003</v>
      </c>
      <c r="D926">
        <v>534.03599999999994</v>
      </c>
      <c r="E926">
        <v>210.179</v>
      </c>
      <c r="F926">
        <v>0</v>
      </c>
      <c r="G926">
        <v>1.08643E-2</v>
      </c>
      <c r="H926">
        <v>0.99357700000000004</v>
      </c>
      <c r="I926">
        <v>0</v>
      </c>
    </row>
    <row r="927" spans="1:9" x14ac:dyDescent="0.25">
      <c r="A927" t="s">
        <v>98</v>
      </c>
      <c r="B927">
        <v>561.82799999999997</v>
      </c>
      <c r="C927">
        <v>560.25599999999997</v>
      </c>
      <c r="D927">
        <v>532.82799999999997</v>
      </c>
      <c r="E927">
        <v>209.751</v>
      </c>
      <c r="F927">
        <v>0</v>
      </c>
      <c r="G927">
        <v>1.08573E-2</v>
      </c>
      <c r="H927">
        <v>0.992622</v>
      </c>
      <c r="I927">
        <v>0</v>
      </c>
    </row>
    <row r="928" spans="1:9" x14ac:dyDescent="0.25">
      <c r="A928" t="s">
        <v>98</v>
      </c>
      <c r="B928">
        <v>567.78099999999995</v>
      </c>
      <c r="C928">
        <v>566.34799999999996</v>
      </c>
      <c r="D928">
        <v>533.29999999999995</v>
      </c>
      <c r="E928">
        <v>209.74299999999999</v>
      </c>
      <c r="F928">
        <v>0</v>
      </c>
      <c r="G928">
        <v>1.08574E-2</v>
      </c>
      <c r="H928">
        <v>0.99339699999999997</v>
      </c>
      <c r="I928">
        <v>0</v>
      </c>
    </row>
    <row r="929" spans="1:9" x14ac:dyDescent="0.25">
      <c r="A929" t="s">
        <v>98</v>
      </c>
      <c r="B929">
        <v>568.66099999999994</v>
      </c>
      <c r="C929">
        <v>567.23500000000001</v>
      </c>
      <c r="D929">
        <v>533.77499999999998</v>
      </c>
      <c r="E929">
        <v>210.08</v>
      </c>
      <c r="F929">
        <v>0</v>
      </c>
      <c r="G929">
        <v>1.0858700000000001E-2</v>
      </c>
      <c r="H929">
        <v>0.98101899999999997</v>
      </c>
      <c r="I929">
        <v>0</v>
      </c>
    </row>
    <row r="930" spans="1:9" x14ac:dyDescent="0.25">
      <c r="A930" t="s">
        <v>98</v>
      </c>
      <c r="B930">
        <v>571.86699999999996</v>
      </c>
      <c r="C930">
        <v>570.30899999999997</v>
      </c>
      <c r="D930">
        <v>533.63</v>
      </c>
      <c r="E930">
        <v>209.87100000000001</v>
      </c>
      <c r="F930">
        <v>0</v>
      </c>
      <c r="G930">
        <v>1.0879E-2</v>
      </c>
      <c r="H930">
        <v>0.98101899999999997</v>
      </c>
      <c r="I930">
        <v>0</v>
      </c>
    </row>
    <row r="931" spans="1:9" x14ac:dyDescent="0.25">
      <c r="A931" t="s">
        <v>98</v>
      </c>
      <c r="B931">
        <v>562.85699999999997</v>
      </c>
      <c r="C931">
        <v>561.495</v>
      </c>
      <c r="D931">
        <v>533.49199999999996</v>
      </c>
      <c r="E931">
        <v>210.036</v>
      </c>
      <c r="F931">
        <v>0</v>
      </c>
      <c r="G931">
        <v>1.0914999999999999E-2</v>
      </c>
      <c r="H931">
        <v>0.992425</v>
      </c>
      <c r="I931">
        <v>0</v>
      </c>
    </row>
    <row r="932" spans="1:9" x14ac:dyDescent="0.25">
      <c r="A932" t="s">
        <v>98</v>
      </c>
      <c r="B932">
        <v>567.73900000000003</v>
      </c>
      <c r="C932">
        <v>566.42999999999995</v>
      </c>
      <c r="D932">
        <v>532.822</v>
      </c>
      <c r="E932">
        <v>209.73500000000001</v>
      </c>
      <c r="F932">
        <v>0</v>
      </c>
      <c r="G932">
        <v>1.08582E-2</v>
      </c>
      <c r="H932">
        <v>0.98101899999999997</v>
      </c>
      <c r="I932">
        <v>0</v>
      </c>
    </row>
    <row r="933" spans="1:9" x14ac:dyDescent="0.25">
      <c r="A933" t="s">
        <v>98</v>
      </c>
      <c r="B933">
        <v>565.76400000000001</v>
      </c>
      <c r="C933">
        <v>564.20899999999995</v>
      </c>
      <c r="D933">
        <v>533.25900000000001</v>
      </c>
      <c r="E933">
        <v>210.041</v>
      </c>
      <c r="F933">
        <v>0</v>
      </c>
      <c r="G933">
        <v>1.08599E-2</v>
      </c>
      <c r="H933">
        <v>0.98101899999999997</v>
      </c>
      <c r="I933">
        <v>0</v>
      </c>
    </row>
    <row r="934" spans="1:9" x14ac:dyDescent="0.25">
      <c r="A934" t="s">
        <v>98</v>
      </c>
      <c r="B934">
        <v>564.66300000000001</v>
      </c>
      <c r="C934">
        <v>563.21400000000006</v>
      </c>
      <c r="D934">
        <v>533.55899999999997</v>
      </c>
      <c r="E934">
        <v>210.00299999999999</v>
      </c>
      <c r="F934">
        <v>0</v>
      </c>
      <c r="G934">
        <v>1.0872E-2</v>
      </c>
      <c r="H934">
        <v>0.98641400000000001</v>
      </c>
      <c r="I934">
        <v>0</v>
      </c>
    </row>
    <row r="935" spans="1:9" x14ac:dyDescent="0.25">
      <c r="A935" t="s">
        <v>98</v>
      </c>
      <c r="B935">
        <v>562.21199999999999</v>
      </c>
      <c r="C935">
        <v>560.928</v>
      </c>
      <c r="D935">
        <v>533.79700000000003</v>
      </c>
      <c r="E935">
        <v>210.179</v>
      </c>
      <c r="F935">
        <v>0</v>
      </c>
      <c r="G935">
        <v>1.0859600000000001E-2</v>
      </c>
      <c r="H935">
        <v>0.99481200000000003</v>
      </c>
      <c r="I935">
        <v>0</v>
      </c>
    </row>
    <row r="936" spans="1:9" x14ac:dyDescent="0.25">
      <c r="A936" t="s">
        <v>98</v>
      </c>
      <c r="B936">
        <v>566.80399999999997</v>
      </c>
      <c r="C936">
        <v>565.44399999999996</v>
      </c>
      <c r="D936">
        <v>533.19399999999996</v>
      </c>
      <c r="E936">
        <v>210.20500000000001</v>
      </c>
      <c r="F936">
        <v>0</v>
      </c>
      <c r="G936">
        <v>1.0880300000000001E-2</v>
      </c>
      <c r="H936">
        <v>0.98299499999999995</v>
      </c>
      <c r="I936">
        <v>0</v>
      </c>
    </row>
    <row r="937" spans="1:9" x14ac:dyDescent="0.25">
      <c r="A937" t="s">
        <v>98</v>
      </c>
      <c r="B937">
        <v>559.80700000000002</v>
      </c>
      <c r="C937">
        <v>558.46500000000003</v>
      </c>
      <c r="D937">
        <v>532.55499999999995</v>
      </c>
      <c r="E937">
        <v>209.751</v>
      </c>
      <c r="F937">
        <v>0</v>
      </c>
      <c r="G937">
        <v>1.0862200000000001E-2</v>
      </c>
      <c r="H937">
        <v>0.98101899999999997</v>
      </c>
      <c r="I937">
        <v>0</v>
      </c>
    </row>
    <row r="938" spans="1:9" x14ac:dyDescent="0.25">
      <c r="A938" t="s">
        <v>98</v>
      </c>
      <c r="B938">
        <v>590.41499999999996</v>
      </c>
      <c r="C938">
        <v>585.47699999999998</v>
      </c>
      <c r="D938">
        <v>545.94600000000003</v>
      </c>
      <c r="E938">
        <v>216.345</v>
      </c>
      <c r="F938">
        <v>0</v>
      </c>
      <c r="G938">
        <v>1.08599E-2</v>
      </c>
      <c r="H938">
        <v>0.99038000000000004</v>
      </c>
      <c r="I938">
        <v>0</v>
      </c>
    </row>
    <row r="939" spans="1:9" x14ac:dyDescent="0.25">
      <c r="A939" t="s">
        <v>98</v>
      </c>
      <c r="B939">
        <v>573.17899999999997</v>
      </c>
      <c r="C939">
        <v>571.71600000000001</v>
      </c>
      <c r="D939">
        <v>533.41600000000005</v>
      </c>
      <c r="E939">
        <v>209.90899999999999</v>
      </c>
      <c r="F939">
        <v>0</v>
      </c>
      <c r="G939">
        <v>1.08571E-2</v>
      </c>
      <c r="H939">
        <v>0.98101899999999997</v>
      </c>
      <c r="I939">
        <v>0</v>
      </c>
    </row>
    <row r="940" spans="1:9" x14ac:dyDescent="0.25">
      <c r="A940" t="s">
        <v>98</v>
      </c>
      <c r="B940">
        <v>583.03800000000001</v>
      </c>
      <c r="C940">
        <v>581.79700000000003</v>
      </c>
      <c r="D940">
        <v>536.29700000000003</v>
      </c>
      <c r="E940">
        <v>210.071</v>
      </c>
      <c r="F940">
        <v>0</v>
      </c>
      <c r="G940">
        <v>1.0914999999999999E-2</v>
      </c>
      <c r="H940">
        <v>0.98101899999999997</v>
      </c>
      <c r="I940">
        <v>0</v>
      </c>
    </row>
    <row r="941" spans="1:9" x14ac:dyDescent="0.25">
      <c r="A941" t="s">
        <v>98</v>
      </c>
      <c r="B941">
        <v>573.46500000000003</v>
      </c>
      <c r="C941">
        <v>572.16</v>
      </c>
      <c r="D941">
        <v>533.346</v>
      </c>
      <c r="E941">
        <v>209.73500000000001</v>
      </c>
      <c r="F941">
        <v>0</v>
      </c>
      <c r="G941">
        <v>1.0977300000000001E-2</v>
      </c>
      <c r="H941">
        <v>0.98101899999999997</v>
      </c>
      <c r="I941">
        <v>0</v>
      </c>
    </row>
    <row r="942" spans="1:9" x14ac:dyDescent="0.25">
      <c r="A942" t="s">
        <v>98</v>
      </c>
      <c r="B942">
        <v>572.93600000000004</v>
      </c>
      <c r="C942">
        <v>571.42700000000002</v>
      </c>
      <c r="D942">
        <v>533.70500000000004</v>
      </c>
      <c r="E942">
        <v>209.9</v>
      </c>
      <c r="F942">
        <v>0</v>
      </c>
      <c r="G942">
        <v>1.08574E-2</v>
      </c>
      <c r="H942">
        <v>0.98101899999999997</v>
      </c>
      <c r="I942">
        <v>0</v>
      </c>
    </row>
    <row r="943" spans="1:9" x14ac:dyDescent="0.25">
      <c r="A943" t="s">
        <v>98</v>
      </c>
      <c r="B943">
        <v>571.72</v>
      </c>
      <c r="C943">
        <v>570.23299999999995</v>
      </c>
      <c r="D943">
        <v>533.74900000000002</v>
      </c>
      <c r="E943">
        <v>209.85400000000001</v>
      </c>
      <c r="F943">
        <v>0</v>
      </c>
      <c r="G943">
        <v>1.08681E-2</v>
      </c>
      <c r="H943">
        <v>0.982603</v>
      </c>
      <c r="I943">
        <v>0</v>
      </c>
    </row>
    <row r="944" spans="1:9" x14ac:dyDescent="0.25">
      <c r="A944" t="s">
        <v>98</v>
      </c>
      <c r="B944">
        <v>585.19100000000003</v>
      </c>
      <c r="C944">
        <v>583.79200000000003</v>
      </c>
      <c r="D944">
        <v>534.07500000000005</v>
      </c>
      <c r="E944">
        <v>210.14500000000001</v>
      </c>
      <c r="F944">
        <v>0</v>
      </c>
      <c r="G944">
        <v>1.0863599999999999E-2</v>
      </c>
      <c r="H944">
        <v>0.98101899999999997</v>
      </c>
      <c r="I944">
        <v>0</v>
      </c>
    </row>
    <row r="945" spans="1:25" x14ac:dyDescent="0.25">
      <c r="A945" t="s">
        <v>98</v>
      </c>
      <c r="B945">
        <v>579.47900000000004</v>
      </c>
      <c r="C945">
        <v>578.05700000000002</v>
      </c>
      <c r="D945">
        <v>533.90099999999995</v>
      </c>
      <c r="E945">
        <v>210.02099999999999</v>
      </c>
      <c r="F945">
        <v>0</v>
      </c>
      <c r="G945">
        <v>1.0960900000000001E-2</v>
      </c>
      <c r="H945">
        <v>0.98101899999999997</v>
      </c>
      <c r="I945">
        <v>0</v>
      </c>
    </row>
    <row r="946" spans="1:25" x14ac:dyDescent="0.25">
      <c r="A946" t="s">
        <v>98</v>
      </c>
      <c r="B946">
        <v>570.5</v>
      </c>
      <c r="C946">
        <v>569.10799999999995</v>
      </c>
      <c r="D946">
        <v>533.08100000000002</v>
      </c>
      <c r="E946">
        <v>209.63399999999999</v>
      </c>
      <c r="F946">
        <v>0</v>
      </c>
      <c r="G946">
        <v>1.1012299999999999E-2</v>
      </c>
      <c r="H946">
        <v>0.98101899999999997</v>
      </c>
      <c r="I946">
        <v>0</v>
      </c>
    </row>
    <row r="947" spans="1:25" x14ac:dyDescent="0.25">
      <c r="A947" t="s">
        <v>98</v>
      </c>
      <c r="B947">
        <v>566.69100000000003</v>
      </c>
      <c r="C947">
        <v>565.36099999999999</v>
      </c>
      <c r="D947">
        <v>533.23900000000003</v>
      </c>
      <c r="E947">
        <v>209.88399999999999</v>
      </c>
      <c r="F947">
        <v>0</v>
      </c>
      <c r="G947">
        <v>1.0857199999999999E-2</v>
      </c>
      <c r="H947">
        <v>0.98101700000000003</v>
      </c>
      <c r="I947">
        <v>0</v>
      </c>
    </row>
    <row r="948" spans="1:25" x14ac:dyDescent="0.25">
      <c r="A948" t="s">
        <v>98</v>
      </c>
      <c r="B948">
        <v>562.37</v>
      </c>
      <c r="C948">
        <v>561.09199999999998</v>
      </c>
      <c r="D948">
        <v>533.69899999999996</v>
      </c>
      <c r="E948">
        <v>210.31399999999999</v>
      </c>
      <c r="F948">
        <v>0</v>
      </c>
      <c r="G948">
        <v>1.0934899999999999E-2</v>
      </c>
      <c r="H948">
        <v>0.99351500000000004</v>
      </c>
      <c r="I948">
        <v>0</v>
      </c>
    </row>
    <row r="949" spans="1:25" x14ac:dyDescent="0.25">
      <c r="A949" t="s">
        <v>98</v>
      </c>
      <c r="B949">
        <v>569.37699999999995</v>
      </c>
      <c r="C949">
        <v>567.92499999999995</v>
      </c>
      <c r="D949">
        <v>533.38900000000001</v>
      </c>
      <c r="E949">
        <v>209.74100000000001</v>
      </c>
      <c r="F949">
        <v>0</v>
      </c>
      <c r="G949">
        <v>1.0864800000000001E-2</v>
      </c>
      <c r="H949">
        <v>0.98610600000000004</v>
      </c>
      <c r="I949">
        <v>0</v>
      </c>
    </row>
    <row r="950" spans="1:25" x14ac:dyDescent="0.25">
      <c r="A950" t="s">
        <v>98</v>
      </c>
      <c r="B950">
        <v>567.21199999999999</v>
      </c>
      <c r="C950">
        <v>565.74900000000002</v>
      </c>
      <c r="D950">
        <v>534.11800000000005</v>
      </c>
      <c r="E950">
        <v>209.89699999999999</v>
      </c>
      <c r="F950">
        <v>0</v>
      </c>
      <c r="G950">
        <v>1.08585E-2</v>
      </c>
      <c r="H950">
        <v>0.98688200000000004</v>
      </c>
      <c r="I950">
        <v>0</v>
      </c>
    </row>
    <row r="951" spans="1:25" x14ac:dyDescent="0.25">
      <c r="A951" t="s">
        <v>98</v>
      </c>
      <c r="B951">
        <v>571.14800000000002</v>
      </c>
      <c r="C951">
        <v>569.85400000000004</v>
      </c>
      <c r="D951">
        <v>533.702</v>
      </c>
      <c r="E951">
        <v>210.17599999999999</v>
      </c>
      <c r="F951">
        <v>0</v>
      </c>
      <c r="G951">
        <v>1.0896100000000001E-2</v>
      </c>
      <c r="H951">
        <v>0.99492199999999997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98</v>
      </c>
      <c r="B952">
        <v>567.60799999999995</v>
      </c>
      <c r="C952">
        <v>566.30200000000002</v>
      </c>
      <c r="D952">
        <v>533.899</v>
      </c>
      <c r="E952">
        <v>210.29499999999999</v>
      </c>
      <c r="F952">
        <v>0</v>
      </c>
      <c r="G952">
        <v>1.0856899999999999E-2</v>
      </c>
      <c r="H952">
        <v>0.98837799999999998</v>
      </c>
      <c r="I952">
        <v>0</v>
      </c>
      <c r="R952">
        <f>AVERAGE(B903:B952)</f>
        <v>570.31584000000009</v>
      </c>
      <c r="S952">
        <f>AVERAGE(C903:C952)</f>
        <v>568.77343999999994</v>
      </c>
      <c r="U952">
        <f>_xlfn.VAR.P(B903:B952)</f>
        <v>53.739693014400075</v>
      </c>
      <c r="V952">
        <f>_xlfn.VAR.P(C903:C952)</f>
        <v>47.53111960640009</v>
      </c>
      <c r="X952">
        <f>1.96*SQRT(U952)/50</f>
        <v>0.2873648584528869</v>
      </c>
      <c r="Y952">
        <f>1.96*SQRT(V952)/50</f>
        <v>0.2702558410691222</v>
      </c>
    </row>
    <row r="953" spans="1:25" x14ac:dyDescent="0.25">
      <c r="A953" t="s">
        <v>98</v>
      </c>
      <c r="B953">
        <v>28564.3963</v>
      </c>
      <c r="C953" t="s">
        <v>36</v>
      </c>
    </row>
    <row r="954" spans="1:25" x14ac:dyDescent="0.25">
      <c r="A954" t="s">
        <v>115</v>
      </c>
      <c r="B954">
        <v>640.55999999999995</v>
      </c>
      <c r="C954">
        <v>634.90300000000002</v>
      </c>
      <c r="D954">
        <v>599.20899999999995</v>
      </c>
      <c r="E954">
        <v>274.29399999999998</v>
      </c>
      <c r="F954">
        <v>0</v>
      </c>
      <c r="G954">
        <v>1.08856E-2</v>
      </c>
      <c r="H954">
        <v>0.98223800000000006</v>
      </c>
      <c r="I954">
        <v>0</v>
      </c>
    </row>
    <row r="955" spans="1:25" x14ac:dyDescent="0.25">
      <c r="A955" t="s">
        <v>115</v>
      </c>
      <c r="B955">
        <v>637.18100000000004</v>
      </c>
      <c r="C955">
        <v>631.149</v>
      </c>
      <c r="D955">
        <v>601.09</v>
      </c>
      <c r="E955">
        <v>274.553</v>
      </c>
      <c r="F955">
        <v>0</v>
      </c>
      <c r="G955">
        <v>1.0858899999999999E-2</v>
      </c>
      <c r="H955">
        <v>0.99401799999999996</v>
      </c>
      <c r="I955">
        <v>0</v>
      </c>
    </row>
    <row r="956" spans="1:25" x14ac:dyDescent="0.25">
      <c r="A956" t="s">
        <v>115</v>
      </c>
      <c r="B956">
        <v>637.73199999999997</v>
      </c>
      <c r="C956">
        <v>631.52</v>
      </c>
      <c r="D956">
        <v>599.82500000000005</v>
      </c>
      <c r="E956">
        <v>274.327</v>
      </c>
      <c r="F956">
        <v>0</v>
      </c>
      <c r="G956">
        <v>1.09546E-2</v>
      </c>
      <c r="H956">
        <v>0.98101899999999997</v>
      </c>
      <c r="I956">
        <v>0</v>
      </c>
    </row>
    <row r="957" spans="1:25" x14ac:dyDescent="0.25">
      <c r="A957" t="s">
        <v>115</v>
      </c>
      <c r="B957">
        <v>635.62099999999998</v>
      </c>
      <c r="C957">
        <v>629.58600000000001</v>
      </c>
      <c r="D957">
        <v>600.01</v>
      </c>
      <c r="E957">
        <v>274.49</v>
      </c>
      <c r="F957">
        <v>0</v>
      </c>
      <c r="G957">
        <v>1.08605E-2</v>
      </c>
      <c r="H957">
        <v>0.99294099999999996</v>
      </c>
      <c r="I957">
        <v>0</v>
      </c>
    </row>
    <row r="958" spans="1:25" x14ac:dyDescent="0.25">
      <c r="A958" t="s">
        <v>115</v>
      </c>
      <c r="B958">
        <v>633.53599999999994</v>
      </c>
      <c r="C958">
        <v>627.26</v>
      </c>
      <c r="D958">
        <v>599.07799999999997</v>
      </c>
      <c r="E958">
        <v>274.33100000000002</v>
      </c>
      <c r="F958">
        <v>0</v>
      </c>
      <c r="G958">
        <v>1.08831E-2</v>
      </c>
      <c r="H958">
        <v>0.99413899999999999</v>
      </c>
      <c r="I958">
        <v>0</v>
      </c>
    </row>
    <row r="959" spans="1:25" x14ac:dyDescent="0.25">
      <c r="A959" t="s">
        <v>115</v>
      </c>
      <c r="B959">
        <v>633.74300000000005</v>
      </c>
      <c r="C959">
        <v>627.43700000000001</v>
      </c>
      <c r="D959">
        <v>598.96900000000005</v>
      </c>
      <c r="E959">
        <v>274.44900000000001</v>
      </c>
      <c r="F959">
        <v>0</v>
      </c>
      <c r="G959">
        <v>1.08618E-2</v>
      </c>
      <c r="H959">
        <v>0.98101899999999997</v>
      </c>
      <c r="I959">
        <v>0</v>
      </c>
    </row>
    <row r="960" spans="1:25" x14ac:dyDescent="0.25">
      <c r="A960" t="s">
        <v>115</v>
      </c>
      <c r="B960">
        <v>644.75900000000001</v>
      </c>
      <c r="C960">
        <v>638.721</v>
      </c>
      <c r="D960">
        <v>600.08500000000004</v>
      </c>
      <c r="E960">
        <v>274.35599999999999</v>
      </c>
      <c r="F960">
        <v>0</v>
      </c>
      <c r="G960">
        <v>1.08617E-2</v>
      </c>
      <c r="H960">
        <v>0.98101899999999997</v>
      </c>
      <c r="I960">
        <v>0</v>
      </c>
    </row>
    <row r="961" spans="1:9" x14ac:dyDescent="0.25">
      <c r="A961" t="s">
        <v>115</v>
      </c>
      <c r="B961">
        <v>638.05999999999995</v>
      </c>
      <c r="C961">
        <v>632.07799999999997</v>
      </c>
      <c r="D961">
        <v>599.40700000000004</v>
      </c>
      <c r="E961">
        <v>274.64499999999998</v>
      </c>
      <c r="F961">
        <v>0</v>
      </c>
      <c r="G961">
        <v>1.08606E-2</v>
      </c>
      <c r="H961">
        <v>0.99152899999999999</v>
      </c>
      <c r="I961">
        <v>0</v>
      </c>
    </row>
    <row r="962" spans="1:9" x14ac:dyDescent="0.25">
      <c r="A962" t="s">
        <v>115</v>
      </c>
      <c r="B962">
        <v>640.07600000000002</v>
      </c>
      <c r="C962">
        <v>634.23500000000001</v>
      </c>
      <c r="D962">
        <v>600.529</v>
      </c>
      <c r="E962">
        <v>274.66300000000001</v>
      </c>
      <c r="F962">
        <v>0</v>
      </c>
      <c r="G962">
        <v>1.086E-2</v>
      </c>
      <c r="H962">
        <v>0.990452</v>
      </c>
      <c r="I962">
        <v>0</v>
      </c>
    </row>
    <row r="963" spans="1:9" x14ac:dyDescent="0.25">
      <c r="A963" t="s">
        <v>115</v>
      </c>
      <c r="B963">
        <v>636.48500000000001</v>
      </c>
      <c r="C963">
        <v>630.44100000000003</v>
      </c>
      <c r="D963">
        <v>600.14700000000005</v>
      </c>
      <c r="E963">
        <v>274.512</v>
      </c>
      <c r="F963">
        <v>0</v>
      </c>
      <c r="G963">
        <v>1.08585E-2</v>
      </c>
      <c r="H963">
        <v>0.99498799999999998</v>
      </c>
      <c r="I963">
        <v>0</v>
      </c>
    </row>
    <row r="964" spans="1:9" x14ac:dyDescent="0.25">
      <c r="A964" t="s">
        <v>115</v>
      </c>
      <c r="B964">
        <v>636.07100000000003</v>
      </c>
      <c r="C964">
        <v>629.95399999999995</v>
      </c>
      <c r="D964">
        <v>601.11199999999997</v>
      </c>
      <c r="E964">
        <v>274.93599999999998</v>
      </c>
      <c r="F964">
        <v>0</v>
      </c>
      <c r="G964">
        <v>1.0856899999999999E-2</v>
      </c>
      <c r="H964">
        <v>0.98101899999999997</v>
      </c>
      <c r="I964">
        <v>0</v>
      </c>
    </row>
    <row r="965" spans="1:9" x14ac:dyDescent="0.25">
      <c r="A965" t="s">
        <v>115</v>
      </c>
      <c r="B965">
        <v>640.96100000000001</v>
      </c>
      <c r="C965">
        <v>634.85</v>
      </c>
      <c r="D965">
        <v>600.71199999999999</v>
      </c>
      <c r="E965">
        <v>275.25200000000001</v>
      </c>
      <c r="F965">
        <v>0</v>
      </c>
      <c r="G965">
        <v>1.08574E-2</v>
      </c>
      <c r="H965">
        <v>0.98101899999999997</v>
      </c>
      <c r="I965">
        <v>0</v>
      </c>
    </row>
    <row r="966" spans="1:9" x14ac:dyDescent="0.25">
      <c r="A966" t="s">
        <v>115</v>
      </c>
      <c r="B966">
        <v>633.75400000000002</v>
      </c>
      <c r="C966">
        <v>627.81700000000001</v>
      </c>
      <c r="D966">
        <v>599.78899999999999</v>
      </c>
      <c r="E966">
        <v>274.553</v>
      </c>
      <c r="F966">
        <v>0</v>
      </c>
      <c r="G966">
        <v>1.0892300000000001E-2</v>
      </c>
      <c r="H966">
        <v>0.99266399999999999</v>
      </c>
      <c r="I966">
        <v>0</v>
      </c>
    </row>
    <row r="967" spans="1:9" x14ac:dyDescent="0.25">
      <c r="A967" t="s">
        <v>115</v>
      </c>
      <c r="B967">
        <v>639.17499999999995</v>
      </c>
      <c r="C967">
        <v>633.19799999999998</v>
      </c>
      <c r="D967">
        <v>600.86800000000005</v>
      </c>
      <c r="E967">
        <v>274.404</v>
      </c>
      <c r="F967">
        <v>0</v>
      </c>
      <c r="G967">
        <v>1.08834E-2</v>
      </c>
      <c r="H967">
        <v>0.99241500000000005</v>
      </c>
      <c r="I967">
        <v>0</v>
      </c>
    </row>
    <row r="968" spans="1:9" x14ac:dyDescent="0.25">
      <c r="A968" t="s">
        <v>115</v>
      </c>
      <c r="B968">
        <v>650.44200000000001</v>
      </c>
      <c r="C968">
        <v>640.32600000000002</v>
      </c>
      <c r="D968">
        <v>609.35900000000004</v>
      </c>
      <c r="E968">
        <v>278.63099999999997</v>
      </c>
      <c r="F968">
        <v>0</v>
      </c>
      <c r="G968">
        <v>1.08576E-2</v>
      </c>
      <c r="H968">
        <v>0.99511400000000005</v>
      </c>
      <c r="I968">
        <v>0</v>
      </c>
    </row>
    <row r="969" spans="1:9" x14ac:dyDescent="0.25">
      <c r="A969" t="s">
        <v>115</v>
      </c>
      <c r="B969">
        <v>634.08500000000004</v>
      </c>
      <c r="C969">
        <v>628.274</v>
      </c>
      <c r="D969">
        <v>599.40499999999997</v>
      </c>
      <c r="E969">
        <v>274.69299999999998</v>
      </c>
      <c r="F969">
        <v>0</v>
      </c>
      <c r="G969">
        <v>1.0863100000000001E-2</v>
      </c>
      <c r="H969">
        <v>0.99486200000000002</v>
      </c>
      <c r="I969">
        <v>0</v>
      </c>
    </row>
    <row r="970" spans="1:9" x14ac:dyDescent="0.25">
      <c r="A970" t="s">
        <v>115</v>
      </c>
      <c r="B970">
        <v>640.02200000000005</v>
      </c>
      <c r="C970">
        <v>634.18100000000004</v>
      </c>
      <c r="D970">
        <v>601.23800000000006</v>
      </c>
      <c r="E970">
        <v>274.64</v>
      </c>
      <c r="F970">
        <v>0</v>
      </c>
      <c r="G970">
        <v>1.0859300000000001E-2</v>
      </c>
      <c r="H970">
        <v>0.99463100000000004</v>
      </c>
      <c r="I970">
        <v>0</v>
      </c>
    </row>
    <row r="971" spans="1:9" x14ac:dyDescent="0.25">
      <c r="A971" t="s">
        <v>115</v>
      </c>
      <c r="B971">
        <v>643.59500000000003</v>
      </c>
      <c r="C971">
        <v>637.55399999999997</v>
      </c>
      <c r="D971">
        <v>600.91</v>
      </c>
      <c r="E971">
        <v>274.60899999999998</v>
      </c>
      <c r="F971">
        <v>0</v>
      </c>
      <c r="G971">
        <v>1.0857E-2</v>
      </c>
      <c r="H971">
        <v>0.98101899999999997</v>
      </c>
      <c r="I971">
        <v>0</v>
      </c>
    </row>
    <row r="972" spans="1:9" x14ac:dyDescent="0.25">
      <c r="A972" t="s">
        <v>115</v>
      </c>
      <c r="B972">
        <v>650.89</v>
      </c>
      <c r="C972">
        <v>644.67399999999998</v>
      </c>
      <c r="D972">
        <v>601.64499999999998</v>
      </c>
      <c r="E972">
        <v>274.93799999999999</v>
      </c>
      <c r="F972">
        <v>0</v>
      </c>
      <c r="G972">
        <v>1.086E-2</v>
      </c>
      <c r="H972">
        <v>0.981016</v>
      </c>
      <c r="I972">
        <v>0</v>
      </c>
    </row>
    <row r="973" spans="1:9" x14ac:dyDescent="0.25">
      <c r="A973" t="s">
        <v>115</v>
      </c>
      <c r="B973">
        <v>648.745</v>
      </c>
      <c r="C973">
        <v>642.48199999999997</v>
      </c>
      <c r="D973">
        <v>601.87400000000002</v>
      </c>
      <c r="E973">
        <v>274.65600000000001</v>
      </c>
      <c r="F973">
        <v>0</v>
      </c>
      <c r="G973">
        <v>1.0859199999999999E-2</v>
      </c>
      <c r="H973">
        <v>0.99279099999999998</v>
      </c>
      <c r="I973">
        <v>0</v>
      </c>
    </row>
    <row r="974" spans="1:9" x14ac:dyDescent="0.25">
      <c r="A974" t="s">
        <v>115</v>
      </c>
      <c r="B974">
        <v>649.74699999999996</v>
      </c>
      <c r="C974">
        <v>643.99400000000003</v>
      </c>
      <c r="D974">
        <v>599.81500000000005</v>
      </c>
      <c r="E974">
        <v>274.58699999999999</v>
      </c>
      <c r="F974">
        <v>0</v>
      </c>
      <c r="G974">
        <v>1.0857500000000001E-2</v>
      </c>
      <c r="H974">
        <v>0.98608200000000001</v>
      </c>
      <c r="I974">
        <v>0</v>
      </c>
    </row>
    <row r="975" spans="1:9" x14ac:dyDescent="0.25">
      <c r="A975" t="s">
        <v>115</v>
      </c>
      <c r="B975">
        <v>647.04300000000001</v>
      </c>
      <c r="C975">
        <v>640.82100000000003</v>
      </c>
      <c r="D975">
        <v>601.19200000000001</v>
      </c>
      <c r="E975">
        <v>274.608</v>
      </c>
      <c r="F975">
        <v>0</v>
      </c>
      <c r="G975">
        <v>1.08691E-2</v>
      </c>
      <c r="H975">
        <v>0.99437299999999995</v>
      </c>
      <c r="I975">
        <v>0</v>
      </c>
    </row>
    <row r="976" spans="1:9" x14ac:dyDescent="0.25">
      <c r="A976" t="s">
        <v>115</v>
      </c>
      <c r="B976">
        <v>649.74099999999999</v>
      </c>
      <c r="C976">
        <v>643.82899999999995</v>
      </c>
      <c r="D976">
        <v>600.45399999999995</v>
      </c>
      <c r="E976">
        <v>274.38299999999998</v>
      </c>
      <c r="F976">
        <v>0</v>
      </c>
      <c r="G976">
        <v>1.08705E-2</v>
      </c>
      <c r="H976">
        <v>0.98101899999999997</v>
      </c>
      <c r="I976">
        <v>0</v>
      </c>
    </row>
    <row r="977" spans="1:9" x14ac:dyDescent="0.25">
      <c r="A977" t="s">
        <v>115</v>
      </c>
      <c r="B977">
        <v>647.26099999999997</v>
      </c>
      <c r="C977">
        <v>641.14700000000005</v>
      </c>
      <c r="D977">
        <v>600.49199999999996</v>
      </c>
      <c r="E977">
        <v>274.63900000000001</v>
      </c>
      <c r="F977">
        <v>0</v>
      </c>
      <c r="G977">
        <v>1.0857800000000001E-2</v>
      </c>
      <c r="H977">
        <v>0.98666299999999996</v>
      </c>
      <c r="I977">
        <v>0</v>
      </c>
    </row>
    <row r="978" spans="1:9" x14ac:dyDescent="0.25">
      <c r="A978" t="s">
        <v>115</v>
      </c>
      <c r="B978">
        <v>641.10500000000002</v>
      </c>
      <c r="C978">
        <v>635.08399999999995</v>
      </c>
      <c r="D978">
        <v>601.65099999999995</v>
      </c>
      <c r="E978">
        <v>274.89299999999997</v>
      </c>
      <c r="F978">
        <v>0</v>
      </c>
      <c r="G978">
        <v>1.08612E-2</v>
      </c>
      <c r="H978">
        <v>0.98914899999999994</v>
      </c>
      <c r="I978">
        <v>0</v>
      </c>
    </row>
    <row r="979" spans="1:9" x14ac:dyDescent="0.25">
      <c r="A979" t="s">
        <v>115</v>
      </c>
      <c r="B979">
        <v>638.44799999999998</v>
      </c>
      <c r="C979">
        <v>632.17200000000003</v>
      </c>
      <c r="D979">
        <v>600.61</v>
      </c>
      <c r="E979">
        <v>274.81</v>
      </c>
      <c r="F979">
        <v>0</v>
      </c>
      <c r="G979">
        <v>1.08684E-2</v>
      </c>
      <c r="H979">
        <v>0.99278299999999997</v>
      </c>
      <c r="I979">
        <v>0</v>
      </c>
    </row>
    <row r="980" spans="1:9" x14ac:dyDescent="0.25">
      <c r="A980" t="s">
        <v>115</v>
      </c>
      <c r="B980">
        <v>645.21199999999999</v>
      </c>
      <c r="C980">
        <v>638.61099999999999</v>
      </c>
      <c r="D980">
        <v>601.85799999999995</v>
      </c>
      <c r="E980">
        <v>274.87700000000001</v>
      </c>
      <c r="F980">
        <v>0</v>
      </c>
      <c r="G980">
        <v>1.0857E-2</v>
      </c>
      <c r="H980">
        <v>0.98101899999999997</v>
      </c>
      <c r="I980">
        <v>0</v>
      </c>
    </row>
    <row r="981" spans="1:9" x14ac:dyDescent="0.25">
      <c r="A981" t="s">
        <v>115</v>
      </c>
      <c r="B981">
        <v>641.87300000000005</v>
      </c>
      <c r="C981">
        <v>635.63400000000001</v>
      </c>
      <c r="D981">
        <v>600.66099999999994</v>
      </c>
      <c r="E981">
        <v>274.45499999999998</v>
      </c>
      <c r="F981">
        <v>0</v>
      </c>
      <c r="G981">
        <v>1.0876200000000001E-2</v>
      </c>
      <c r="H981">
        <v>0.98101899999999997</v>
      </c>
      <c r="I981">
        <v>0</v>
      </c>
    </row>
    <row r="982" spans="1:9" x14ac:dyDescent="0.25">
      <c r="A982" t="s">
        <v>115</v>
      </c>
      <c r="B982">
        <v>633.42100000000005</v>
      </c>
      <c r="C982">
        <v>627.58900000000006</v>
      </c>
      <c r="D982">
        <v>600.33399999999995</v>
      </c>
      <c r="E982">
        <v>274.50400000000002</v>
      </c>
      <c r="F982">
        <v>0</v>
      </c>
      <c r="G982">
        <v>1.08672E-2</v>
      </c>
      <c r="H982">
        <v>0.98101899999999997</v>
      </c>
      <c r="I982">
        <v>0</v>
      </c>
    </row>
    <row r="983" spans="1:9" x14ac:dyDescent="0.25">
      <c r="A983" t="s">
        <v>115</v>
      </c>
      <c r="B983">
        <v>650.18299999999999</v>
      </c>
      <c r="C983">
        <v>644.21400000000006</v>
      </c>
      <c r="D983">
        <v>601.05999999999995</v>
      </c>
      <c r="E983">
        <v>274.471</v>
      </c>
      <c r="F983">
        <v>0</v>
      </c>
      <c r="G983">
        <v>1.0933500000000001E-2</v>
      </c>
      <c r="H983">
        <v>0.99222900000000003</v>
      </c>
      <c r="I983">
        <v>0</v>
      </c>
    </row>
    <row r="984" spans="1:9" x14ac:dyDescent="0.25">
      <c r="A984" t="s">
        <v>115</v>
      </c>
      <c r="B984">
        <v>635.08799999999997</v>
      </c>
      <c r="C984">
        <v>629.20100000000002</v>
      </c>
      <c r="D984">
        <v>600.39200000000005</v>
      </c>
      <c r="E984">
        <v>274.37700000000001</v>
      </c>
      <c r="F984">
        <v>0</v>
      </c>
      <c r="G984">
        <v>1.0869500000000001E-2</v>
      </c>
      <c r="H984">
        <v>0.990124</v>
      </c>
      <c r="I984">
        <v>0</v>
      </c>
    </row>
    <row r="985" spans="1:9" x14ac:dyDescent="0.25">
      <c r="A985" t="s">
        <v>115</v>
      </c>
      <c r="B985">
        <v>645.05499999999995</v>
      </c>
      <c r="C985">
        <v>639.07299999999998</v>
      </c>
      <c r="D985">
        <v>601.17600000000004</v>
      </c>
      <c r="E985">
        <v>274.60000000000002</v>
      </c>
      <c r="F985">
        <v>0</v>
      </c>
      <c r="G985">
        <v>1.0860699999999999E-2</v>
      </c>
      <c r="H985">
        <v>0.99501499999999998</v>
      </c>
      <c r="I985">
        <v>0</v>
      </c>
    </row>
    <row r="986" spans="1:9" x14ac:dyDescent="0.25">
      <c r="A986" t="s">
        <v>115</v>
      </c>
      <c r="B986">
        <v>638.04</v>
      </c>
      <c r="C986">
        <v>631.928</v>
      </c>
      <c r="D986">
        <v>600.83399999999995</v>
      </c>
      <c r="E986">
        <v>274.55900000000003</v>
      </c>
      <c r="F986">
        <v>0</v>
      </c>
      <c r="G986">
        <v>1.0868900000000001E-2</v>
      </c>
      <c r="H986">
        <v>0.98958900000000005</v>
      </c>
      <c r="I986">
        <v>0</v>
      </c>
    </row>
    <row r="987" spans="1:9" x14ac:dyDescent="0.25">
      <c r="A987" t="s">
        <v>115</v>
      </c>
      <c r="B987">
        <v>641.96500000000003</v>
      </c>
      <c r="C987">
        <v>635.59299999999996</v>
      </c>
      <c r="D987">
        <v>598.93799999999999</v>
      </c>
      <c r="E987">
        <v>274.15199999999999</v>
      </c>
      <c r="F987">
        <v>0</v>
      </c>
      <c r="G987">
        <v>1.0871799999999999E-2</v>
      </c>
      <c r="H987">
        <v>0.99510200000000004</v>
      </c>
      <c r="I987">
        <v>0</v>
      </c>
    </row>
    <row r="988" spans="1:9" x14ac:dyDescent="0.25">
      <c r="A988" t="s">
        <v>115</v>
      </c>
      <c r="B988">
        <v>644.32299999999998</v>
      </c>
      <c r="C988">
        <v>638.16999999999996</v>
      </c>
      <c r="D988">
        <v>600.53</v>
      </c>
      <c r="E988">
        <v>274.63400000000001</v>
      </c>
      <c r="F988">
        <v>0</v>
      </c>
      <c r="G988">
        <v>1.0859799999999999E-2</v>
      </c>
      <c r="H988">
        <v>0.98930300000000004</v>
      </c>
      <c r="I988">
        <v>0</v>
      </c>
    </row>
    <row r="989" spans="1:9" x14ac:dyDescent="0.25">
      <c r="A989" t="s">
        <v>115</v>
      </c>
      <c r="B989">
        <v>637.40200000000004</v>
      </c>
      <c r="C989">
        <v>631.13</v>
      </c>
      <c r="D989">
        <v>601.32500000000005</v>
      </c>
      <c r="E989">
        <v>274.87</v>
      </c>
      <c r="F989">
        <v>0</v>
      </c>
      <c r="G989">
        <v>1.0859499999999999E-2</v>
      </c>
      <c r="H989">
        <v>0.98101899999999997</v>
      </c>
      <c r="I989">
        <v>0</v>
      </c>
    </row>
    <row r="990" spans="1:9" x14ac:dyDescent="0.25">
      <c r="A990" t="s">
        <v>115</v>
      </c>
      <c r="B990">
        <v>640.78800000000001</v>
      </c>
      <c r="C990">
        <v>634.77499999999998</v>
      </c>
      <c r="D990">
        <v>599.71199999999999</v>
      </c>
      <c r="E990">
        <v>274.49299999999999</v>
      </c>
      <c r="F990">
        <v>0</v>
      </c>
      <c r="G990">
        <v>1.0857E-2</v>
      </c>
      <c r="H990">
        <v>0.99511499999999997</v>
      </c>
      <c r="I990">
        <v>0</v>
      </c>
    </row>
    <row r="991" spans="1:9" x14ac:dyDescent="0.25">
      <c r="A991" t="s">
        <v>115</v>
      </c>
      <c r="B991">
        <v>642.08000000000004</v>
      </c>
      <c r="C991">
        <v>636.005</v>
      </c>
      <c r="D991">
        <v>601.38</v>
      </c>
      <c r="E991">
        <v>274.767</v>
      </c>
      <c r="F991">
        <v>0</v>
      </c>
      <c r="G991">
        <v>1.08752E-2</v>
      </c>
      <c r="H991">
        <v>0.98828300000000002</v>
      </c>
      <c r="I991">
        <v>0</v>
      </c>
    </row>
    <row r="992" spans="1:9" x14ac:dyDescent="0.25">
      <c r="A992" t="s">
        <v>115</v>
      </c>
      <c r="B992">
        <v>639.26800000000003</v>
      </c>
      <c r="C992">
        <v>633.06500000000005</v>
      </c>
      <c r="D992">
        <v>601.23800000000006</v>
      </c>
      <c r="E992">
        <v>274.70100000000002</v>
      </c>
      <c r="F992">
        <v>0</v>
      </c>
      <c r="G992">
        <v>1.0867699999999999E-2</v>
      </c>
      <c r="H992">
        <v>0.99020399999999997</v>
      </c>
      <c r="I992">
        <v>0</v>
      </c>
    </row>
    <row r="993" spans="1:25" x14ac:dyDescent="0.25">
      <c r="A993" t="s">
        <v>115</v>
      </c>
      <c r="B993">
        <v>636.05200000000002</v>
      </c>
      <c r="C993">
        <v>630.32600000000002</v>
      </c>
      <c r="D993">
        <v>600.83500000000004</v>
      </c>
      <c r="E993">
        <v>274.75299999999999</v>
      </c>
      <c r="F993">
        <v>0</v>
      </c>
      <c r="G993">
        <v>1.0873799999999999E-2</v>
      </c>
      <c r="H993">
        <v>0.98101899999999997</v>
      </c>
      <c r="I993">
        <v>0</v>
      </c>
    </row>
    <row r="994" spans="1:25" x14ac:dyDescent="0.25">
      <c r="A994" t="s">
        <v>115</v>
      </c>
      <c r="B994">
        <v>635.09100000000001</v>
      </c>
      <c r="C994">
        <v>628.87099999999998</v>
      </c>
      <c r="D994">
        <v>600.51</v>
      </c>
      <c r="E994">
        <v>274.31200000000001</v>
      </c>
      <c r="F994">
        <v>0</v>
      </c>
      <c r="G994">
        <v>1.08667E-2</v>
      </c>
      <c r="H994">
        <v>0.99240899999999999</v>
      </c>
      <c r="I994">
        <v>0</v>
      </c>
    </row>
    <row r="995" spans="1:25" x14ac:dyDescent="0.25">
      <c r="A995" t="s">
        <v>115</v>
      </c>
      <c r="B995">
        <v>632.47699999999998</v>
      </c>
      <c r="C995">
        <v>626.67399999999998</v>
      </c>
      <c r="D995">
        <v>598.86</v>
      </c>
      <c r="E995">
        <v>274.42099999999999</v>
      </c>
      <c r="F995">
        <v>0</v>
      </c>
      <c r="G995">
        <v>1.08608E-2</v>
      </c>
      <c r="H995">
        <v>0.98101899999999997</v>
      </c>
      <c r="I995">
        <v>0</v>
      </c>
    </row>
    <row r="996" spans="1:25" x14ac:dyDescent="0.25">
      <c r="A996" t="s">
        <v>115</v>
      </c>
      <c r="B996">
        <v>654.95500000000004</v>
      </c>
      <c r="C996">
        <v>644.70799999999997</v>
      </c>
      <c r="D996">
        <v>608.56700000000001</v>
      </c>
      <c r="E996">
        <v>279.28100000000001</v>
      </c>
      <c r="F996">
        <v>0</v>
      </c>
      <c r="G996">
        <v>1.0856899999999999E-2</v>
      </c>
      <c r="H996">
        <v>0.99376600000000004</v>
      </c>
      <c r="I996">
        <v>0</v>
      </c>
    </row>
    <row r="997" spans="1:25" x14ac:dyDescent="0.25">
      <c r="A997" t="s">
        <v>115</v>
      </c>
      <c r="B997">
        <v>636.46699999999998</v>
      </c>
      <c r="C997">
        <v>630.60299999999995</v>
      </c>
      <c r="D997">
        <v>600.86400000000003</v>
      </c>
      <c r="E997">
        <v>274.56</v>
      </c>
      <c r="F997">
        <v>0</v>
      </c>
      <c r="G997">
        <v>1.0857500000000001E-2</v>
      </c>
      <c r="H997">
        <v>0.98101899999999997</v>
      </c>
      <c r="I997">
        <v>0</v>
      </c>
    </row>
    <row r="998" spans="1:25" x14ac:dyDescent="0.25">
      <c r="A998" t="s">
        <v>115</v>
      </c>
      <c r="B998">
        <v>634.55999999999995</v>
      </c>
      <c r="C998">
        <v>628.63599999999997</v>
      </c>
      <c r="D998">
        <v>598.83399999999995</v>
      </c>
      <c r="E998">
        <v>274.42500000000001</v>
      </c>
      <c r="F998">
        <v>0</v>
      </c>
      <c r="G998">
        <v>1.08571E-2</v>
      </c>
      <c r="H998">
        <v>0.98101899999999997</v>
      </c>
      <c r="I998">
        <v>0</v>
      </c>
    </row>
    <row r="999" spans="1:25" x14ac:dyDescent="0.25">
      <c r="A999" t="s">
        <v>115</v>
      </c>
      <c r="B999">
        <v>635.50199999999995</v>
      </c>
      <c r="C999">
        <v>629.83600000000001</v>
      </c>
      <c r="D999">
        <v>600.97400000000005</v>
      </c>
      <c r="E999">
        <v>274.97899999999998</v>
      </c>
      <c r="F999">
        <v>0</v>
      </c>
      <c r="G999">
        <v>1.08577E-2</v>
      </c>
      <c r="H999">
        <v>0.98101899999999997</v>
      </c>
      <c r="I999">
        <v>0</v>
      </c>
    </row>
    <row r="1000" spans="1:25" x14ac:dyDescent="0.25">
      <c r="A1000" t="s">
        <v>115</v>
      </c>
      <c r="B1000">
        <v>645.38900000000001</v>
      </c>
      <c r="C1000">
        <v>639.44899999999996</v>
      </c>
      <c r="D1000">
        <v>599.61199999999997</v>
      </c>
      <c r="E1000">
        <v>274.41399999999999</v>
      </c>
      <c r="F1000">
        <v>0</v>
      </c>
      <c r="G1000">
        <v>1.08602E-2</v>
      </c>
      <c r="H1000">
        <v>0.98764399999999997</v>
      </c>
      <c r="I1000">
        <v>0</v>
      </c>
    </row>
    <row r="1001" spans="1:25" x14ac:dyDescent="0.25">
      <c r="A1001" t="s">
        <v>115</v>
      </c>
      <c r="B1001">
        <v>651.52200000000005</v>
      </c>
      <c r="C1001">
        <v>645.29399999999998</v>
      </c>
      <c r="D1001">
        <v>601.42700000000002</v>
      </c>
      <c r="E1001">
        <v>274.71600000000001</v>
      </c>
      <c r="F1001">
        <v>0</v>
      </c>
      <c r="G1001">
        <v>1.0880000000000001E-2</v>
      </c>
      <c r="H1001">
        <v>0.98101899999999997</v>
      </c>
      <c r="I1001">
        <v>0</v>
      </c>
    </row>
    <row r="1002" spans="1:25" x14ac:dyDescent="0.25">
      <c r="A1002" t="s">
        <v>115</v>
      </c>
      <c r="B1002">
        <v>654.40200000000004</v>
      </c>
      <c r="C1002">
        <v>648.37400000000002</v>
      </c>
      <c r="D1002">
        <v>601.38</v>
      </c>
      <c r="E1002">
        <v>274.54399999999998</v>
      </c>
      <c r="F1002">
        <v>0</v>
      </c>
      <c r="G1002">
        <v>1.0879399999999999E-2</v>
      </c>
      <c r="H1002">
        <v>0.98101799999999995</v>
      </c>
      <c r="I1002">
        <v>0</v>
      </c>
    </row>
    <row r="1003" spans="1:25" x14ac:dyDescent="0.25">
      <c r="A1003" t="s">
        <v>115</v>
      </c>
      <c r="B1003">
        <v>642.14599999999996</v>
      </c>
      <c r="C1003">
        <v>635.98500000000001</v>
      </c>
      <c r="D1003">
        <v>599.63099999999997</v>
      </c>
      <c r="E1003">
        <v>274.45</v>
      </c>
      <c r="F1003">
        <v>0</v>
      </c>
      <c r="G1003">
        <v>1.08577E-2</v>
      </c>
      <c r="H1003">
        <v>0.98101899999999997</v>
      </c>
      <c r="I1003">
        <v>0</v>
      </c>
    </row>
    <row r="1004" spans="1:25" x14ac:dyDescent="0.25">
      <c r="A1004" t="s">
        <v>115</v>
      </c>
      <c r="B1004">
        <v>644.01099999999997</v>
      </c>
      <c r="C1004">
        <v>637.20000000000005</v>
      </c>
      <c r="D1004">
        <v>599.26499999999999</v>
      </c>
      <c r="E1004">
        <v>274.26400000000001</v>
      </c>
      <c r="F1004">
        <v>0</v>
      </c>
      <c r="G1004">
        <v>1.0871E-2</v>
      </c>
      <c r="H1004">
        <v>0.98584899999999998</v>
      </c>
      <c r="I1004">
        <v>0</v>
      </c>
    </row>
    <row r="1005" spans="1:25" x14ac:dyDescent="0.25">
      <c r="A1005" t="s">
        <v>115</v>
      </c>
      <c r="B1005">
        <v>646.98800000000006</v>
      </c>
      <c r="C1005">
        <v>641.08699999999999</v>
      </c>
      <c r="D1005">
        <v>601.173</v>
      </c>
      <c r="E1005">
        <v>274.57600000000002</v>
      </c>
      <c r="F1005">
        <v>0</v>
      </c>
      <c r="G1005">
        <v>1.08615E-2</v>
      </c>
      <c r="H1005">
        <v>0.98101899999999997</v>
      </c>
      <c r="I1005">
        <v>0</v>
      </c>
    </row>
    <row r="1006" spans="1:25" x14ac:dyDescent="0.25">
      <c r="A1006" t="s">
        <v>115</v>
      </c>
      <c r="B1006">
        <v>653.46</v>
      </c>
      <c r="C1006">
        <v>647.37199999999996</v>
      </c>
      <c r="D1006">
        <v>599.548</v>
      </c>
      <c r="E1006">
        <v>274.75400000000002</v>
      </c>
      <c r="F1006">
        <v>0</v>
      </c>
      <c r="G1006">
        <v>1.0866000000000001E-2</v>
      </c>
      <c r="H1006">
        <v>0.98101899999999997</v>
      </c>
      <c r="I1006">
        <v>0</v>
      </c>
    </row>
    <row r="1007" spans="1:25" x14ac:dyDescent="0.25">
      <c r="A1007" t="s">
        <v>115</v>
      </c>
      <c r="B1007">
        <v>643.85799999999995</v>
      </c>
      <c r="C1007">
        <v>637.86099999999999</v>
      </c>
      <c r="D1007">
        <v>599.19600000000003</v>
      </c>
      <c r="E1007">
        <v>274.392</v>
      </c>
      <c r="F1007">
        <v>0</v>
      </c>
      <c r="G1007">
        <v>1.08599E-2</v>
      </c>
      <c r="H1007">
        <v>0.98101899999999997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115</v>
      </c>
      <c r="B1008">
        <v>636.96</v>
      </c>
      <c r="C1008">
        <v>630.84</v>
      </c>
      <c r="D1008">
        <v>599.47500000000002</v>
      </c>
      <c r="E1008">
        <v>274.74400000000003</v>
      </c>
      <c r="F1008">
        <v>0</v>
      </c>
      <c r="G1008">
        <v>1.09471E-2</v>
      </c>
      <c r="H1008">
        <v>0.98101899999999997</v>
      </c>
      <c r="I1008">
        <v>0</v>
      </c>
      <c r="R1008">
        <f>AVERAGE(B959:B1008)</f>
        <v>642.05492000000004</v>
      </c>
      <c r="S1008">
        <f>AVERAGE(C959:C1008)</f>
        <v>635.82746000000009</v>
      </c>
      <c r="U1008">
        <f>_xlfn.VAR.P(B959:B1008)</f>
        <v>37.25871439360003</v>
      </c>
      <c r="V1008">
        <f>_xlfn.VAR.P(C959:C1008)</f>
        <v>33.891006088399969</v>
      </c>
      <c r="X1008">
        <f>1.96*SQRT(U1008)/50</f>
        <v>0.23927647374069508</v>
      </c>
      <c r="Y1008">
        <f>1.96*SQRT(V1008)/50</f>
        <v>0.2282066510767794</v>
      </c>
    </row>
    <row r="1009" spans="1:9" x14ac:dyDescent="0.25">
      <c r="A1009" t="s">
        <v>115</v>
      </c>
      <c r="B1009">
        <v>32148.991900000001</v>
      </c>
      <c r="C1009" t="s">
        <v>36</v>
      </c>
    </row>
    <row r="1010" spans="1:9" x14ac:dyDescent="0.25">
      <c r="A1010" t="s">
        <v>206</v>
      </c>
      <c r="B1010">
        <v>646.96400000000006</v>
      </c>
      <c r="C1010">
        <v>640.98400000000004</v>
      </c>
      <c r="D1010">
        <v>603.14099999999996</v>
      </c>
      <c r="E1010">
        <v>278.38</v>
      </c>
      <c r="F1010">
        <v>0</v>
      </c>
      <c r="G1010">
        <v>1.08696E-2</v>
      </c>
      <c r="H1010">
        <v>0.991753</v>
      </c>
      <c r="I1010">
        <v>0</v>
      </c>
    </row>
    <row r="1011" spans="1:9" x14ac:dyDescent="0.25">
      <c r="A1011" t="s">
        <v>206</v>
      </c>
      <c r="B1011">
        <v>641.86300000000006</v>
      </c>
      <c r="C1011">
        <v>635.952</v>
      </c>
      <c r="D1011">
        <v>604.91800000000001</v>
      </c>
      <c r="E1011">
        <v>278.43700000000001</v>
      </c>
      <c r="F1011">
        <v>0</v>
      </c>
      <c r="G1011">
        <v>1.0859600000000001E-2</v>
      </c>
      <c r="H1011">
        <v>0.99493100000000001</v>
      </c>
      <c r="I1011">
        <v>0</v>
      </c>
    </row>
    <row r="1012" spans="1:9" x14ac:dyDescent="0.25">
      <c r="A1012" t="s">
        <v>206</v>
      </c>
      <c r="B1012">
        <v>640.91600000000005</v>
      </c>
      <c r="C1012">
        <v>634.84799999999996</v>
      </c>
      <c r="D1012">
        <v>604.54899999999998</v>
      </c>
      <c r="E1012">
        <v>278.06599999999997</v>
      </c>
      <c r="F1012">
        <v>0</v>
      </c>
      <c r="G1012">
        <v>1.0858100000000001E-2</v>
      </c>
      <c r="H1012">
        <v>0.98260499999999995</v>
      </c>
      <c r="I1012">
        <v>0</v>
      </c>
    </row>
    <row r="1013" spans="1:9" x14ac:dyDescent="0.25">
      <c r="A1013" t="s">
        <v>206</v>
      </c>
      <c r="B1013">
        <v>642.91300000000001</v>
      </c>
      <c r="C1013">
        <v>637.16499999999996</v>
      </c>
      <c r="D1013">
        <v>604.35199999999998</v>
      </c>
      <c r="E1013">
        <v>277.87200000000001</v>
      </c>
      <c r="F1013">
        <v>0</v>
      </c>
      <c r="G1013">
        <v>1.0858400000000001E-2</v>
      </c>
      <c r="H1013">
        <v>0.98101899999999997</v>
      </c>
      <c r="I1013">
        <v>0</v>
      </c>
    </row>
    <row r="1014" spans="1:9" x14ac:dyDescent="0.25">
      <c r="A1014" t="s">
        <v>206</v>
      </c>
      <c r="B1014">
        <v>643.79999999999995</v>
      </c>
      <c r="C1014">
        <v>637.67100000000005</v>
      </c>
      <c r="D1014">
        <v>604.73299999999995</v>
      </c>
      <c r="E1014">
        <v>278.03800000000001</v>
      </c>
      <c r="F1014">
        <v>0</v>
      </c>
      <c r="G1014">
        <v>1.0862800000000001E-2</v>
      </c>
      <c r="H1014">
        <v>0.99032399999999998</v>
      </c>
      <c r="I1014">
        <v>0</v>
      </c>
    </row>
    <row r="1015" spans="1:9" x14ac:dyDescent="0.25">
      <c r="A1015" t="s">
        <v>206</v>
      </c>
      <c r="B1015">
        <v>644.61300000000006</v>
      </c>
      <c r="C1015">
        <v>638.34699999999998</v>
      </c>
      <c r="D1015">
        <v>603.827</v>
      </c>
      <c r="E1015">
        <v>277.97300000000001</v>
      </c>
      <c r="F1015">
        <v>0</v>
      </c>
      <c r="G1015">
        <v>1.08687E-2</v>
      </c>
      <c r="H1015">
        <v>0.98101899999999997</v>
      </c>
      <c r="I1015">
        <v>0</v>
      </c>
    </row>
    <row r="1016" spans="1:9" x14ac:dyDescent="0.25">
      <c r="A1016" t="s">
        <v>206</v>
      </c>
      <c r="B1016">
        <v>640.02800000000002</v>
      </c>
      <c r="C1016">
        <v>633.85599999999999</v>
      </c>
      <c r="D1016">
        <v>604.33100000000002</v>
      </c>
      <c r="E1016">
        <v>278.36</v>
      </c>
      <c r="F1016">
        <v>0</v>
      </c>
      <c r="G1016">
        <v>1.1018E-2</v>
      </c>
      <c r="H1016">
        <v>0.98101899999999997</v>
      </c>
      <c r="I1016">
        <v>0</v>
      </c>
    </row>
    <row r="1017" spans="1:9" x14ac:dyDescent="0.25">
      <c r="A1017" t="s">
        <v>206</v>
      </c>
      <c r="B1017">
        <v>642.22400000000005</v>
      </c>
      <c r="C1017">
        <v>635.89800000000002</v>
      </c>
      <c r="D1017">
        <v>604.40300000000002</v>
      </c>
      <c r="E1017">
        <v>278.06099999999998</v>
      </c>
      <c r="F1017">
        <v>0</v>
      </c>
      <c r="G1017">
        <v>1.0857500000000001E-2</v>
      </c>
      <c r="H1017">
        <v>0.99456100000000003</v>
      </c>
      <c r="I1017">
        <v>0</v>
      </c>
    </row>
    <row r="1018" spans="1:9" x14ac:dyDescent="0.25">
      <c r="A1018" t="s">
        <v>206</v>
      </c>
      <c r="B1018">
        <v>643.01800000000003</v>
      </c>
      <c r="C1018">
        <v>636.49900000000002</v>
      </c>
      <c r="D1018">
        <v>604.16800000000001</v>
      </c>
      <c r="E1018">
        <v>278.26600000000002</v>
      </c>
      <c r="F1018">
        <v>0</v>
      </c>
      <c r="G1018">
        <v>1.08807E-2</v>
      </c>
      <c r="H1018">
        <v>0.98934599999999995</v>
      </c>
      <c r="I1018">
        <v>0</v>
      </c>
    </row>
    <row r="1019" spans="1:9" x14ac:dyDescent="0.25">
      <c r="A1019" t="s">
        <v>206</v>
      </c>
      <c r="B1019">
        <v>645.67999999999995</v>
      </c>
      <c r="C1019">
        <v>639.74800000000005</v>
      </c>
      <c r="D1019">
        <v>604.17700000000002</v>
      </c>
      <c r="E1019">
        <v>278.28899999999999</v>
      </c>
      <c r="F1019">
        <v>0</v>
      </c>
      <c r="G1019">
        <v>1.0856899999999999E-2</v>
      </c>
      <c r="H1019">
        <v>0.99505999999999994</v>
      </c>
      <c r="I1019">
        <v>0</v>
      </c>
    </row>
    <row r="1020" spans="1:9" x14ac:dyDescent="0.25">
      <c r="A1020" t="s">
        <v>206</v>
      </c>
      <c r="B1020">
        <v>641.16399999999999</v>
      </c>
      <c r="C1020">
        <v>635.19500000000005</v>
      </c>
      <c r="D1020">
        <v>604.80799999999999</v>
      </c>
      <c r="E1020">
        <v>278.28899999999999</v>
      </c>
      <c r="F1020">
        <v>0</v>
      </c>
      <c r="G1020">
        <v>1.09005E-2</v>
      </c>
      <c r="H1020">
        <v>0.98101899999999997</v>
      </c>
      <c r="I1020">
        <v>0</v>
      </c>
    </row>
    <row r="1021" spans="1:9" x14ac:dyDescent="0.25">
      <c r="A1021" t="s">
        <v>206</v>
      </c>
      <c r="B1021">
        <v>642.69799999999998</v>
      </c>
      <c r="C1021">
        <v>636.49800000000005</v>
      </c>
      <c r="D1021">
        <v>603.274</v>
      </c>
      <c r="E1021">
        <v>278.20800000000003</v>
      </c>
      <c r="F1021">
        <v>0</v>
      </c>
      <c r="G1021">
        <v>1.0929899999999999E-2</v>
      </c>
      <c r="H1021">
        <v>0.98101899999999997</v>
      </c>
      <c r="I1021">
        <v>0</v>
      </c>
    </row>
    <row r="1022" spans="1:9" x14ac:dyDescent="0.25">
      <c r="A1022" t="s">
        <v>206</v>
      </c>
      <c r="B1022">
        <v>643.81100000000004</v>
      </c>
      <c r="C1022">
        <v>637.94200000000001</v>
      </c>
      <c r="D1022">
        <v>603.72400000000005</v>
      </c>
      <c r="E1022">
        <v>277.92700000000002</v>
      </c>
      <c r="F1022">
        <v>0</v>
      </c>
      <c r="G1022">
        <v>1.08725E-2</v>
      </c>
      <c r="H1022">
        <v>0.99508300000000005</v>
      </c>
      <c r="I1022">
        <v>0</v>
      </c>
    </row>
    <row r="1023" spans="1:9" x14ac:dyDescent="0.25">
      <c r="A1023" t="s">
        <v>206</v>
      </c>
      <c r="B1023">
        <v>640.44200000000001</v>
      </c>
      <c r="C1023">
        <v>634.327</v>
      </c>
      <c r="D1023">
        <v>604.07799999999997</v>
      </c>
      <c r="E1023">
        <v>277.733</v>
      </c>
      <c r="F1023">
        <v>0</v>
      </c>
      <c r="G1023">
        <v>1.0859300000000001E-2</v>
      </c>
      <c r="H1023">
        <v>0.98101899999999997</v>
      </c>
      <c r="I1023">
        <v>0</v>
      </c>
    </row>
    <row r="1024" spans="1:9" x14ac:dyDescent="0.25">
      <c r="A1024" t="s">
        <v>206</v>
      </c>
      <c r="B1024">
        <v>640.82100000000003</v>
      </c>
      <c r="C1024">
        <v>635.04899999999998</v>
      </c>
      <c r="D1024">
        <v>604.62099999999998</v>
      </c>
      <c r="E1024">
        <v>278.32799999999997</v>
      </c>
      <c r="F1024">
        <v>0</v>
      </c>
      <c r="G1024">
        <v>1.08796E-2</v>
      </c>
      <c r="H1024">
        <v>0.99404099999999995</v>
      </c>
      <c r="I1024">
        <v>0</v>
      </c>
    </row>
    <row r="1025" spans="1:9" x14ac:dyDescent="0.25">
      <c r="A1025" t="s">
        <v>206</v>
      </c>
      <c r="B1025">
        <v>659.36699999999996</v>
      </c>
      <c r="C1025">
        <v>649.13599999999997</v>
      </c>
      <c r="D1025">
        <v>613.01400000000001</v>
      </c>
      <c r="E1025">
        <v>282.14999999999998</v>
      </c>
      <c r="F1025">
        <v>0</v>
      </c>
      <c r="G1025">
        <v>1.08571E-2</v>
      </c>
      <c r="H1025">
        <v>0.98101899999999997</v>
      </c>
      <c r="I1025">
        <v>0</v>
      </c>
    </row>
    <row r="1026" spans="1:9" x14ac:dyDescent="0.25">
      <c r="A1026" t="s">
        <v>206</v>
      </c>
      <c r="B1026">
        <v>638.41200000000003</v>
      </c>
      <c r="C1026">
        <v>632.44799999999998</v>
      </c>
      <c r="D1026">
        <v>603.46900000000005</v>
      </c>
      <c r="E1026">
        <v>278.01600000000002</v>
      </c>
      <c r="F1026">
        <v>0</v>
      </c>
      <c r="G1026">
        <v>1.0915599999999999E-2</v>
      </c>
      <c r="H1026">
        <v>0.98288500000000001</v>
      </c>
      <c r="I1026">
        <v>0</v>
      </c>
    </row>
    <row r="1027" spans="1:9" x14ac:dyDescent="0.25">
      <c r="A1027" t="s">
        <v>206</v>
      </c>
      <c r="B1027">
        <v>643.78700000000003</v>
      </c>
      <c r="C1027">
        <v>637.67499999999995</v>
      </c>
      <c r="D1027">
        <v>604.19000000000005</v>
      </c>
      <c r="E1027">
        <v>277.54599999999999</v>
      </c>
      <c r="F1027">
        <v>0</v>
      </c>
      <c r="G1027">
        <v>1.08659E-2</v>
      </c>
      <c r="H1027">
        <v>0.98101899999999997</v>
      </c>
      <c r="I1027">
        <v>0</v>
      </c>
    </row>
    <row r="1028" spans="1:9" x14ac:dyDescent="0.25">
      <c r="A1028" t="s">
        <v>206</v>
      </c>
      <c r="B1028">
        <v>644.49900000000002</v>
      </c>
      <c r="C1028">
        <v>638.50800000000004</v>
      </c>
      <c r="D1028">
        <v>604.86699999999996</v>
      </c>
      <c r="E1028">
        <v>278.18799999999999</v>
      </c>
      <c r="F1028">
        <v>0</v>
      </c>
      <c r="G1028">
        <v>1.08609E-2</v>
      </c>
      <c r="H1028">
        <v>0.99114800000000003</v>
      </c>
      <c r="I1028">
        <v>0</v>
      </c>
    </row>
    <row r="1029" spans="1:9" x14ac:dyDescent="0.25">
      <c r="A1029" t="s">
        <v>206</v>
      </c>
      <c r="B1029">
        <v>636.29399999999998</v>
      </c>
      <c r="C1029">
        <v>630.26900000000001</v>
      </c>
      <c r="D1029">
        <v>604.279</v>
      </c>
      <c r="E1029">
        <v>278.08499999999998</v>
      </c>
      <c r="F1029">
        <v>0</v>
      </c>
      <c r="G1029">
        <v>1.0856899999999999E-2</v>
      </c>
      <c r="H1029">
        <v>0.99139500000000003</v>
      </c>
      <c r="I1029">
        <v>0</v>
      </c>
    </row>
    <row r="1030" spans="1:9" x14ac:dyDescent="0.25">
      <c r="A1030" t="s">
        <v>206</v>
      </c>
      <c r="B1030">
        <v>639.09900000000005</v>
      </c>
      <c r="C1030">
        <v>633.20699999999999</v>
      </c>
      <c r="D1030">
        <v>602.57600000000002</v>
      </c>
      <c r="E1030">
        <v>277.733</v>
      </c>
      <c r="F1030">
        <v>0</v>
      </c>
      <c r="G1030">
        <v>1.0856899999999999E-2</v>
      </c>
      <c r="H1030">
        <v>0.99193200000000004</v>
      </c>
      <c r="I1030">
        <v>0</v>
      </c>
    </row>
    <row r="1031" spans="1:9" x14ac:dyDescent="0.25">
      <c r="A1031" t="s">
        <v>206</v>
      </c>
      <c r="B1031">
        <v>655.78599999999994</v>
      </c>
      <c r="C1031">
        <v>649.87099999999998</v>
      </c>
      <c r="D1031">
        <v>605.38400000000001</v>
      </c>
      <c r="E1031">
        <v>278.35000000000002</v>
      </c>
      <c r="F1031">
        <v>0</v>
      </c>
      <c r="G1031">
        <v>1.0871199999999999E-2</v>
      </c>
      <c r="H1031">
        <v>0.98390999999999995</v>
      </c>
      <c r="I1031">
        <v>0</v>
      </c>
    </row>
    <row r="1032" spans="1:9" x14ac:dyDescent="0.25">
      <c r="A1032" t="s">
        <v>206</v>
      </c>
      <c r="B1032">
        <v>642.63199999999995</v>
      </c>
      <c r="C1032">
        <v>636.63099999999997</v>
      </c>
      <c r="D1032">
        <v>603.90099999999995</v>
      </c>
      <c r="E1032">
        <v>278.60899999999998</v>
      </c>
      <c r="F1032">
        <v>0</v>
      </c>
      <c r="G1032">
        <v>1.0857E-2</v>
      </c>
      <c r="H1032">
        <v>0.99332900000000002</v>
      </c>
      <c r="I1032">
        <v>0</v>
      </c>
    </row>
    <row r="1033" spans="1:9" x14ac:dyDescent="0.25">
      <c r="A1033" t="s">
        <v>206</v>
      </c>
      <c r="B1033">
        <v>643.85199999999998</v>
      </c>
      <c r="C1033">
        <v>637.74699999999996</v>
      </c>
      <c r="D1033">
        <v>604.11800000000005</v>
      </c>
      <c r="E1033">
        <v>277.84199999999998</v>
      </c>
      <c r="F1033">
        <v>0</v>
      </c>
      <c r="G1033">
        <v>1.09029E-2</v>
      </c>
      <c r="H1033">
        <v>0.98694599999999999</v>
      </c>
      <c r="I1033">
        <v>0</v>
      </c>
    </row>
    <row r="1034" spans="1:9" x14ac:dyDescent="0.25">
      <c r="A1034" t="s">
        <v>206</v>
      </c>
      <c r="B1034">
        <v>657.90300000000002</v>
      </c>
      <c r="C1034">
        <v>651.58000000000004</v>
      </c>
      <c r="D1034">
        <v>605.48</v>
      </c>
      <c r="E1034">
        <v>278.13499999999999</v>
      </c>
      <c r="F1034">
        <v>0</v>
      </c>
      <c r="G1034">
        <v>1.08573E-2</v>
      </c>
      <c r="H1034">
        <v>0.99504099999999995</v>
      </c>
      <c r="I1034">
        <v>0</v>
      </c>
    </row>
    <row r="1035" spans="1:9" x14ac:dyDescent="0.25">
      <c r="A1035" t="s">
        <v>206</v>
      </c>
      <c r="B1035">
        <v>654.15700000000004</v>
      </c>
      <c r="C1035">
        <v>648.04999999999995</v>
      </c>
      <c r="D1035">
        <v>603.48699999999997</v>
      </c>
      <c r="E1035">
        <v>278.11</v>
      </c>
      <c r="F1035">
        <v>0</v>
      </c>
      <c r="G1035">
        <v>1.0867E-2</v>
      </c>
      <c r="H1035">
        <v>0.99028499999999997</v>
      </c>
      <c r="I1035">
        <v>0</v>
      </c>
    </row>
    <row r="1036" spans="1:9" x14ac:dyDescent="0.25">
      <c r="A1036" t="s">
        <v>206</v>
      </c>
      <c r="B1036">
        <v>654.02599999999995</v>
      </c>
      <c r="C1036">
        <v>647.95299999999997</v>
      </c>
      <c r="D1036">
        <v>605.28599999999994</v>
      </c>
      <c r="E1036">
        <v>278.09100000000001</v>
      </c>
      <c r="F1036">
        <v>0</v>
      </c>
      <c r="G1036">
        <v>1.0869500000000001E-2</v>
      </c>
      <c r="H1036">
        <v>0.99509300000000001</v>
      </c>
      <c r="I1036">
        <v>0</v>
      </c>
    </row>
    <row r="1037" spans="1:9" x14ac:dyDescent="0.25">
      <c r="A1037" t="s">
        <v>206</v>
      </c>
      <c r="B1037">
        <v>651.87699999999995</v>
      </c>
      <c r="C1037">
        <v>645.92600000000004</v>
      </c>
      <c r="D1037">
        <v>605.19100000000003</v>
      </c>
      <c r="E1037">
        <v>278.19</v>
      </c>
      <c r="F1037">
        <v>0</v>
      </c>
      <c r="G1037">
        <v>1.0890199999999999E-2</v>
      </c>
      <c r="H1037">
        <v>0.98101899999999997</v>
      </c>
      <c r="I1037">
        <v>0</v>
      </c>
    </row>
    <row r="1038" spans="1:9" x14ac:dyDescent="0.25">
      <c r="A1038" t="s">
        <v>206</v>
      </c>
      <c r="B1038">
        <v>651.15</v>
      </c>
      <c r="C1038">
        <v>645.00199999999995</v>
      </c>
      <c r="D1038">
        <v>603.37099999999998</v>
      </c>
      <c r="E1038">
        <v>278.37</v>
      </c>
      <c r="F1038">
        <v>0</v>
      </c>
      <c r="G1038">
        <v>1.08574E-2</v>
      </c>
      <c r="H1038">
        <v>0.99384600000000001</v>
      </c>
      <c r="I1038">
        <v>0</v>
      </c>
    </row>
    <row r="1039" spans="1:9" x14ac:dyDescent="0.25">
      <c r="A1039" t="s">
        <v>206</v>
      </c>
      <c r="B1039">
        <v>641.10599999999999</v>
      </c>
      <c r="C1039">
        <v>635.09199999999998</v>
      </c>
      <c r="D1039">
        <v>604.88099999999997</v>
      </c>
      <c r="E1039">
        <v>278.39100000000002</v>
      </c>
      <c r="F1039">
        <v>0</v>
      </c>
      <c r="G1039">
        <v>1.0910599999999999E-2</v>
      </c>
      <c r="H1039">
        <v>0.98101899999999997</v>
      </c>
      <c r="I1039">
        <v>0</v>
      </c>
    </row>
    <row r="1040" spans="1:9" x14ac:dyDescent="0.25">
      <c r="A1040" t="s">
        <v>206</v>
      </c>
      <c r="B1040">
        <v>640.75900000000001</v>
      </c>
      <c r="C1040">
        <v>634.77499999999998</v>
      </c>
      <c r="D1040">
        <v>604.09199999999998</v>
      </c>
      <c r="E1040">
        <v>278.05900000000003</v>
      </c>
      <c r="F1040">
        <v>0</v>
      </c>
      <c r="G1040">
        <v>1.08611E-2</v>
      </c>
      <c r="H1040">
        <v>0.98474700000000004</v>
      </c>
      <c r="I1040">
        <v>0</v>
      </c>
    </row>
    <row r="1041" spans="1:9" x14ac:dyDescent="0.25">
      <c r="A1041" t="s">
        <v>206</v>
      </c>
      <c r="B1041">
        <v>640.76800000000003</v>
      </c>
      <c r="C1041">
        <v>634.86699999999996</v>
      </c>
      <c r="D1041">
        <v>604.92999999999995</v>
      </c>
      <c r="E1041">
        <v>278.02100000000002</v>
      </c>
      <c r="F1041">
        <v>0</v>
      </c>
      <c r="G1041">
        <v>1.08606E-2</v>
      </c>
      <c r="H1041">
        <v>0.98650800000000005</v>
      </c>
      <c r="I1041">
        <v>0</v>
      </c>
    </row>
    <row r="1042" spans="1:9" x14ac:dyDescent="0.25">
      <c r="A1042" t="s">
        <v>206</v>
      </c>
      <c r="B1042">
        <v>639.16399999999999</v>
      </c>
      <c r="C1042">
        <v>633.16499999999996</v>
      </c>
      <c r="D1042">
        <v>604.74800000000005</v>
      </c>
      <c r="E1042">
        <v>278.05</v>
      </c>
      <c r="F1042">
        <v>0</v>
      </c>
      <c r="G1042">
        <v>1.0859600000000001E-2</v>
      </c>
      <c r="H1042">
        <v>0.99466600000000005</v>
      </c>
      <c r="I1042">
        <v>0</v>
      </c>
    </row>
    <row r="1043" spans="1:9" x14ac:dyDescent="0.25">
      <c r="A1043" t="s">
        <v>206</v>
      </c>
      <c r="B1043">
        <v>644.15499999999997</v>
      </c>
      <c r="C1043">
        <v>637.98599999999999</v>
      </c>
      <c r="D1043">
        <v>603.375</v>
      </c>
      <c r="E1043">
        <v>278.35500000000002</v>
      </c>
      <c r="F1043">
        <v>0</v>
      </c>
      <c r="G1043">
        <v>1.0856899999999999E-2</v>
      </c>
      <c r="H1043">
        <v>0.99223899999999998</v>
      </c>
      <c r="I1043">
        <v>0</v>
      </c>
    </row>
    <row r="1044" spans="1:9" x14ac:dyDescent="0.25">
      <c r="A1044" t="s">
        <v>206</v>
      </c>
      <c r="B1044">
        <v>643.96699999999998</v>
      </c>
      <c r="C1044">
        <v>638.14700000000005</v>
      </c>
      <c r="D1044">
        <v>604.39200000000005</v>
      </c>
      <c r="E1044">
        <v>277.75299999999999</v>
      </c>
      <c r="F1044">
        <v>0</v>
      </c>
      <c r="G1044">
        <v>1.0856899999999999E-2</v>
      </c>
      <c r="H1044">
        <v>0.993807</v>
      </c>
      <c r="I1044">
        <v>0</v>
      </c>
    </row>
    <row r="1045" spans="1:9" x14ac:dyDescent="0.25">
      <c r="A1045" t="s">
        <v>206</v>
      </c>
      <c r="B1045">
        <v>635.97400000000005</v>
      </c>
      <c r="C1045">
        <v>629.72799999999995</v>
      </c>
      <c r="D1045">
        <v>602.51199999999994</v>
      </c>
      <c r="E1045">
        <v>278.06200000000001</v>
      </c>
      <c r="F1045">
        <v>0</v>
      </c>
      <c r="G1045">
        <v>1.08751E-2</v>
      </c>
      <c r="H1045">
        <v>0.99233499999999997</v>
      </c>
      <c r="I1045">
        <v>0</v>
      </c>
    </row>
    <row r="1046" spans="1:9" x14ac:dyDescent="0.25">
      <c r="A1046" t="s">
        <v>206</v>
      </c>
      <c r="B1046">
        <v>645.34699999999998</v>
      </c>
      <c r="C1046">
        <v>638.75199999999995</v>
      </c>
      <c r="D1046">
        <v>604.08100000000002</v>
      </c>
      <c r="E1046">
        <v>278.10399999999998</v>
      </c>
      <c r="F1046">
        <v>0</v>
      </c>
      <c r="G1046">
        <v>1.08983E-2</v>
      </c>
      <c r="H1046">
        <v>0.99509499999999995</v>
      </c>
      <c r="I1046">
        <v>0</v>
      </c>
    </row>
    <row r="1047" spans="1:9" x14ac:dyDescent="0.25">
      <c r="A1047" t="s">
        <v>206</v>
      </c>
      <c r="B1047">
        <v>640.029</v>
      </c>
      <c r="C1047">
        <v>633.904</v>
      </c>
      <c r="D1047">
        <v>603.24300000000005</v>
      </c>
      <c r="E1047">
        <v>278.50900000000001</v>
      </c>
      <c r="F1047">
        <v>0</v>
      </c>
      <c r="G1047">
        <v>1.08583E-2</v>
      </c>
      <c r="H1047">
        <v>0.99231999999999998</v>
      </c>
      <c r="I1047">
        <v>0</v>
      </c>
    </row>
    <row r="1048" spans="1:9" x14ac:dyDescent="0.25">
      <c r="A1048" t="s">
        <v>206</v>
      </c>
      <c r="B1048">
        <v>642.79700000000003</v>
      </c>
      <c r="C1048">
        <v>636.67100000000005</v>
      </c>
      <c r="D1048">
        <v>602.93200000000002</v>
      </c>
      <c r="E1048">
        <v>277.755</v>
      </c>
      <c r="F1048">
        <v>0</v>
      </c>
      <c r="G1048">
        <v>1.0859199999999999E-2</v>
      </c>
      <c r="H1048">
        <v>0.98535099999999998</v>
      </c>
      <c r="I1048">
        <v>0</v>
      </c>
    </row>
    <row r="1049" spans="1:9" x14ac:dyDescent="0.25">
      <c r="A1049" t="s">
        <v>206</v>
      </c>
      <c r="B1049">
        <v>643.42100000000005</v>
      </c>
      <c r="C1049">
        <v>637.62400000000002</v>
      </c>
      <c r="D1049">
        <v>604.54399999999998</v>
      </c>
      <c r="E1049">
        <v>277.89100000000002</v>
      </c>
      <c r="F1049">
        <v>0</v>
      </c>
      <c r="G1049">
        <v>1.08574E-2</v>
      </c>
      <c r="H1049">
        <v>0.98101899999999997</v>
      </c>
      <c r="I1049">
        <v>0</v>
      </c>
    </row>
    <row r="1050" spans="1:9" x14ac:dyDescent="0.25">
      <c r="A1050" t="s">
        <v>206</v>
      </c>
      <c r="B1050">
        <v>643.67899999999997</v>
      </c>
      <c r="C1050">
        <v>637.70500000000004</v>
      </c>
      <c r="D1050">
        <v>603.89400000000001</v>
      </c>
      <c r="E1050">
        <v>277.98700000000002</v>
      </c>
      <c r="F1050">
        <v>0</v>
      </c>
      <c r="G1050">
        <v>1.0881699999999999E-2</v>
      </c>
      <c r="H1050">
        <v>0.99122399999999999</v>
      </c>
      <c r="I1050">
        <v>0</v>
      </c>
    </row>
    <row r="1051" spans="1:9" x14ac:dyDescent="0.25">
      <c r="A1051" t="s">
        <v>206</v>
      </c>
      <c r="B1051">
        <v>639.95500000000004</v>
      </c>
      <c r="C1051">
        <v>633.5</v>
      </c>
      <c r="D1051">
        <v>603.101</v>
      </c>
      <c r="E1051">
        <v>278.49799999999999</v>
      </c>
      <c r="F1051">
        <v>0</v>
      </c>
      <c r="G1051">
        <v>1.08667E-2</v>
      </c>
      <c r="H1051">
        <v>0.98858000000000001</v>
      </c>
      <c r="I1051">
        <v>0</v>
      </c>
    </row>
    <row r="1052" spans="1:9" x14ac:dyDescent="0.25">
      <c r="A1052" t="s">
        <v>206</v>
      </c>
      <c r="B1052">
        <v>650.42999999999995</v>
      </c>
      <c r="C1052">
        <v>644.20699999999999</v>
      </c>
      <c r="D1052">
        <v>604.46</v>
      </c>
      <c r="E1052">
        <v>278.38200000000001</v>
      </c>
      <c r="F1052">
        <v>0</v>
      </c>
      <c r="G1052">
        <v>1.0974299999999999E-2</v>
      </c>
      <c r="H1052">
        <v>0.98101899999999997</v>
      </c>
      <c r="I1052">
        <v>0</v>
      </c>
    </row>
    <row r="1053" spans="1:9" x14ac:dyDescent="0.25">
      <c r="A1053" t="s">
        <v>206</v>
      </c>
      <c r="B1053">
        <v>641.13499999999999</v>
      </c>
      <c r="C1053">
        <v>634.93899999999996</v>
      </c>
      <c r="D1053">
        <v>604.38199999999995</v>
      </c>
      <c r="E1053">
        <v>278.00200000000001</v>
      </c>
      <c r="F1053">
        <v>0</v>
      </c>
      <c r="G1053">
        <v>1.0861900000000001E-2</v>
      </c>
      <c r="H1053">
        <v>0.988788</v>
      </c>
      <c r="I1053">
        <v>0</v>
      </c>
    </row>
    <row r="1054" spans="1:9" x14ac:dyDescent="0.25">
      <c r="A1054" t="s">
        <v>206</v>
      </c>
      <c r="B1054">
        <v>659.17499999999995</v>
      </c>
      <c r="C1054">
        <v>648.52300000000002</v>
      </c>
      <c r="D1054">
        <v>613.69600000000003</v>
      </c>
      <c r="E1054">
        <v>282.685</v>
      </c>
      <c r="F1054">
        <v>0</v>
      </c>
      <c r="G1054">
        <v>1.0857500000000001E-2</v>
      </c>
      <c r="H1054">
        <v>0.99207000000000001</v>
      </c>
      <c r="I1054">
        <v>0</v>
      </c>
    </row>
    <row r="1055" spans="1:9" x14ac:dyDescent="0.25">
      <c r="A1055" t="s">
        <v>206</v>
      </c>
      <c r="B1055">
        <v>639.58399999999995</v>
      </c>
      <c r="C1055">
        <v>633.43799999999999</v>
      </c>
      <c r="D1055">
        <v>604.08500000000004</v>
      </c>
      <c r="E1055">
        <v>277.786</v>
      </c>
      <c r="F1055">
        <v>0</v>
      </c>
      <c r="G1055">
        <v>1.0862699999999999E-2</v>
      </c>
      <c r="H1055">
        <v>0.98101899999999997</v>
      </c>
      <c r="I1055">
        <v>0</v>
      </c>
    </row>
    <row r="1056" spans="1:9" x14ac:dyDescent="0.25">
      <c r="A1056" t="s">
        <v>206</v>
      </c>
      <c r="B1056">
        <v>646.07100000000003</v>
      </c>
      <c r="C1056">
        <v>640.30700000000002</v>
      </c>
      <c r="D1056">
        <v>604.67499999999995</v>
      </c>
      <c r="E1056">
        <v>277.93099999999998</v>
      </c>
      <c r="F1056">
        <v>0</v>
      </c>
      <c r="G1056">
        <v>1.08655E-2</v>
      </c>
      <c r="H1056">
        <v>0.98101899999999997</v>
      </c>
      <c r="I1056">
        <v>0</v>
      </c>
    </row>
    <row r="1057" spans="1:25" x14ac:dyDescent="0.25">
      <c r="A1057" t="s">
        <v>206</v>
      </c>
      <c r="B1057">
        <v>635.47400000000005</v>
      </c>
      <c r="C1057">
        <v>629.40099999999995</v>
      </c>
      <c r="D1057">
        <v>602.85900000000004</v>
      </c>
      <c r="E1057">
        <v>278.04399999999998</v>
      </c>
      <c r="F1057">
        <v>0</v>
      </c>
      <c r="G1057">
        <v>1.08623E-2</v>
      </c>
      <c r="H1057">
        <v>0.99407699999999999</v>
      </c>
      <c r="I1057">
        <v>0</v>
      </c>
    </row>
    <row r="1058" spans="1:25" x14ac:dyDescent="0.25">
      <c r="A1058" t="s">
        <v>206</v>
      </c>
      <c r="B1058">
        <v>638.84299999999996</v>
      </c>
      <c r="C1058">
        <v>632.53700000000003</v>
      </c>
      <c r="D1058">
        <v>603.07799999999997</v>
      </c>
      <c r="E1058">
        <v>278.32</v>
      </c>
      <c r="F1058">
        <v>0</v>
      </c>
      <c r="G1058">
        <v>1.08804E-2</v>
      </c>
      <c r="H1058">
        <v>0.99453899999999995</v>
      </c>
      <c r="I1058">
        <v>0</v>
      </c>
    </row>
    <row r="1059" spans="1:25" x14ac:dyDescent="0.25">
      <c r="A1059" t="s">
        <v>206</v>
      </c>
      <c r="B1059">
        <v>643.779</v>
      </c>
      <c r="C1059">
        <v>637.91300000000001</v>
      </c>
      <c r="D1059">
        <v>604.02099999999996</v>
      </c>
      <c r="E1059">
        <v>277.947</v>
      </c>
      <c r="F1059">
        <v>0</v>
      </c>
      <c r="G1059">
        <v>1.08672E-2</v>
      </c>
      <c r="H1059">
        <v>0.99168500000000004</v>
      </c>
      <c r="I1059">
        <v>0</v>
      </c>
    </row>
    <row r="1060" spans="1:25" x14ac:dyDescent="0.25">
      <c r="A1060" t="s">
        <v>206</v>
      </c>
      <c r="B1060">
        <v>644.37099999999998</v>
      </c>
      <c r="C1060">
        <v>638.24900000000002</v>
      </c>
      <c r="D1060">
        <v>604.19399999999996</v>
      </c>
      <c r="E1060">
        <v>277.73099999999999</v>
      </c>
      <c r="F1060">
        <v>0</v>
      </c>
      <c r="G1060">
        <v>1.0865100000000001E-2</v>
      </c>
      <c r="H1060">
        <v>0.99460199999999999</v>
      </c>
      <c r="I1060">
        <v>0</v>
      </c>
    </row>
    <row r="1061" spans="1:25" x14ac:dyDescent="0.25">
      <c r="A1061" t="s">
        <v>206</v>
      </c>
      <c r="B1061">
        <v>653.35</v>
      </c>
      <c r="C1061">
        <v>647.30100000000004</v>
      </c>
      <c r="D1061">
        <v>604.26099999999997</v>
      </c>
      <c r="E1061">
        <v>278.11599999999999</v>
      </c>
      <c r="F1061">
        <v>0</v>
      </c>
      <c r="G1061">
        <v>1.0862399999999999E-2</v>
      </c>
      <c r="H1061">
        <v>0.98974799999999996</v>
      </c>
      <c r="I1061">
        <v>0</v>
      </c>
    </row>
    <row r="1062" spans="1:25" x14ac:dyDescent="0.25">
      <c r="A1062" t="s">
        <v>206</v>
      </c>
      <c r="B1062">
        <v>650.26400000000001</v>
      </c>
      <c r="C1062">
        <v>644.37300000000005</v>
      </c>
      <c r="D1062">
        <v>603.226</v>
      </c>
      <c r="E1062">
        <v>278.197</v>
      </c>
      <c r="F1062">
        <v>0</v>
      </c>
      <c r="G1062">
        <v>1.0863100000000001E-2</v>
      </c>
      <c r="H1062">
        <v>0.98101899999999997</v>
      </c>
      <c r="I1062">
        <v>0</v>
      </c>
    </row>
    <row r="1063" spans="1:25" x14ac:dyDescent="0.25">
      <c r="A1063" t="s">
        <v>206</v>
      </c>
      <c r="B1063">
        <v>651.57799999999997</v>
      </c>
      <c r="C1063">
        <v>645.44600000000003</v>
      </c>
      <c r="D1063">
        <v>603.702</v>
      </c>
      <c r="E1063">
        <v>278.22899999999998</v>
      </c>
      <c r="F1063">
        <v>0</v>
      </c>
      <c r="G1063">
        <v>1.08609E-2</v>
      </c>
      <c r="H1063">
        <v>0.99473599999999995</v>
      </c>
      <c r="I1063">
        <v>0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206</v>
      </c>
      <c r="B1064">
        <v>644.48699999999997</v>
      </c>
      <c r="C1064">
        <v>638.64200000000005</v>
      </c>
      <c r="D1064">
        <v>604.98400000000004</v>
      </c>
      <c r="E1064">
        <v>278.48700000000002</v>
      </c>
      <c r="F1064">
        <v>0</v>
      </c>
      <c r="G1064">
        <v>1.0859499999999999E-2</v>
      </c>
      <c r="H1064">
        <v>0.98101899999999997</v>
      </c>
      <c r="I1064">
        <v>0</v>
      </c>
      <c r="R1064">
        <f>AVERAGE(B1015:B1064)</f>
        <v>644.74003999999991</v>
      </c>
      <c r="S1064">
        <f>AVERAGE(C1015:C1064)</f>
        <v>638.4910799999999</v>
      </c>
      <c r="U1064">
        <f>_xlfn.VAR.P(B1015:B1064)</f>
        <v>35.413478838399854</v>
      </c>
      <c r="V1064">
        <f>_xlfn.VAR.P(C1015:C1064)</f>
        <v>31.122063873600069</v>
      </c>
      <c r="X1064">
        <f>1.96*SQRT(U1064)/50</f>
        <v>0.23327616278188124</v>
      </c>
      <c r="Y1064">
        <f>1.96*SQRT(V1064)/50</f>
        <v>0.21868563791600215</v>
      </c>
    </row>
    <row r="1065" spans="1:25" x14ac:dyDescent="0.25">
      <c r="A1065" t="s">
        <v>206</v>
      </c>
      <c r="B1065">
        <v>32283.338400000001</v>
      </c>
      <c r="C1065" t="s">
        <v>36</v>
      </c>
    </row>
    <row r="1066" spans="1:25" x14ac:dyDescent="0.25">
      <c r="A1066" t="s">
        <v>178</v>
      </c>
      <c r="B1066">
        <v>656.20299999999997</v>
      </c>
      <c r="C1066">
        <v>650.27</v>
      </c>
      <c r="D1066">
        <v>0</v>
      </c>
      <c r="E1066">
        <v>0</v>
      </c>
      <c r="F1066">
        <v>0</v>
      </c>
      <c r="G1066">
        <v>1.2433500000000001E-3</v>
      </c>
      <c r="H1066">
        <v>1</v>
      </c>
      <c r="I1066">
        <v>68189</v>
      </c>
    </row>
    <row r="1067" spans="1:25" x14ac:dyDescent="0.25">
      <c r="A1067" t="s">
        <v>178</v>
      </c>
      <c r="B1067">
        <v>692.25199999999995</v>
      </c>
      <c r="C1067">
        <v>686.34299999999996</v>
      </c>
      <c r="D1067">
        <v>0</v>
      </c>
      <c r="E1067">
        <v>0</v>
      </c>
      <c r="F1067">
        <v>0</v>
      </c>
      <c r="G1067">
        <v>1.2450600000000001E-3</v>
      </c>
      <c r="H1067">
        <v>1</v>
      </c>
      <c r="I1067">
        <v>43710</v>
      </c>
    </row>
    <row r="1068" spans="1:25" x14ac:dyDescent="0.25">
      <c r="A1068" t="s">
        <v>178</v>
      </c>
      <c r="B1068">
        <v>664.81299999999999</v>
      </c>
      <c r="C1068">
        <v>658.85299999999995</v>
      </c>
      <c r="D1068">
        <v>0</v>
      </c>
      <c r="E1068">
        <v>0</v>
      </c>
      <c r="F1068">
        <v>0</v>
      </c>
      <c r="G1068">
        <v>1.23007E-3</v>
      </c>
      <c r="H1068">
        <v>1</v>
      </c>
      <c r="I1068">
        <v>67398</v>
      </c>
    </row>
    <row r="1069" spans="1:25" x14ac:dyDescent="0.25">
      <c r="A1069" t="s">
        <v>178</v>
      </c>
      <c r="B1069">
        <v>634.47199999999998</v>
      </c>
      <c r="C1069">
        <v>628.85400000000004</v>
      </c>
      <c r="D1069">
        <v>0</v>
      </c>
      <c r="E1069">
        <v>0</v>
      </c>
      <c r="F1069">
        <v>0</v>
      </c>
      <c r="G1069">
        <v>1.2300600000000001E-3</v>
      </c>
      <c r="H1069">
        <v>1</v>
      </c>
      <c r="I1069">
        <v>78167</v>
      </c>
    </row>
    <row r="1070" spans="1:25" x14ac:dyDescent="0.25">
      <c r="A1070" t="s">
        <v>178</v>
      </c>
      <c r="B1070">
        <v>654.18700000000001</v>
      </c>
      <c r="C1070">
        <v>648.45299999999997</v>
      </c>
      <c r="D1070">
        <v>0</v>
      </c>
      <c r="E1070">
        <v>0</v>
      </c>
      <c r="F1070">
        <v>0</v>
      </c>
      <c r="G1070">
        <v>1.23061E-3</v>
      </c>
      <c r="H1070">
        <v>1</v>
      </c>
      <c r="I1070">
        <v>73840</v>
      </c>
    </row>
    <row r="1071" spans="1:25" x14ac:dyDescent="0.25">
      <c r="A1071" t="s">
        <v>178</v>
      </c>
      <c r="B1071">
        <v>658.83100000000002</v>
      </c>
      <c r="C1071">
        <v>652.86900000000003</v>
      </c>
      <c r="D1071">
        <v>0</v>
      </c>
      <c r="E1071">
        <v>0</v>
      </c>
      <c r="F1071">
        <v>0</v>
      </c>
      <c r="G1071">
        <v>1.2323200000000001E-3</v>
      </c>
      <c r="H1071">
        <v>1</v>
      </c>
      <c r="I1071">
        <v>63760</v>
      </c>
    </row>
    <row r="1072" spans="1:25" x14ac:dyDescent="0.25">
      <c r="A1072" t="s">
        <v>178</v>
      </c>
      <c r="B1072">
        <v>487.59800000000001</v>
      </c>
      <c r="C1072">
        <v>481.94400000000002</v>
      </c>
      <c r="D1072">
        <v>0</v>
      </c>
      <c r="E1072">
        <v>0</v>
      </c>
      <c r="F1072">
        <v>0</v>
      </c>
      <c r="G1072">
        <v>1.2301199999999999E-3</v>
      </c>
      <c r="H1072">
        <v>1</v>
      </c>
      <c r="I1072">
        <v>78764</v>
      </c>
    </row>
    <row r="1073" spans="1:9" x14ac:dyDescent="0.25">
      <c r="A1073" t="s">
        <v>178</v>
      </c>
      <c r="B1073">
        <v>1150.3699999999999</v>
      </c>
      <c r="C1073">
        <v>1144.51</v>
      </c>
      <c r="D1073">
        <v>0</v>
      </c>
      <c r="E1073">
        <v>0</v>
      </c>
      <c r="F1073">
        <v>0</v>
      </c>
      <c r="G1073">
        <v>1.2406699999999999E-3</v>
      </c>
      <c r="H1073">
        <v>0.99511400000000005</v>
      </c>
      <c r="I1073">
        <v>0</v>
      </c>
    </row>
    <row r="1074" spans="1:9" x14ac:dyDescent="0.25">
      <c r="A1074" t="s">
        <v>178</v>
      </c>
      <c r="B1074">
        <v>679.88699999999994</v>
      </c>
      <c r="C1074">
        <v>674</v>
      </c>
      <c r="D1074">
        <v>0</v>
      </c>
      <c r="E1074">
        <v>0</v>
      </c>
      <c r="F1074">
        <v>0</v>
      </c>
      <c r="G1074">
        <v>1.2301199999999999E-3</v>
      </c>
      <c r="H1074">
        <v>1</v>
      </c>
      <c r="I1074">
        <v>66936</v>
      </c>
    </row>
    <row r="1075" spans="1:9" x14ac:dyDescent="0.25">
      <c r="A1075" t="s">
        <v>178</v>
      </c>
      <c r="B1075">
        <v>1112.8399999999999</v>
      </c>
      <c r="C1075">
        <v>1107.24</v>
      </c>
      <c r="D1075">
        <v>0</v>
      </c>
      <c r="E1075">
        <v>0</v>
      </c>
      <c r="F1075">
        <v>0</v>
      </c>
      <c r="G1075">
        <v>1.2300499999999999E-3</v>
      </c>
      <c r="H1075">
        <v>1</v>
      </c>
      <c r="I1075">
        <v>2121</v>
      </c>
    </row>
    <row r="1076" spans="1:9" x14ac:dyDescent="0.25">
      <c r="A1076" t="s">
        <v>178</v>
      </c>
      <c r="B1076">
        <v>641.14200000000005</v>
      </c>
      <c r="C1076">
        <v>635.26099999999997</v>
      </c>
      <c r="D1076">
        <v>0</v>
      </c>
      <c r="E1076">
        <v>0</v>
      </c>
      <c r="F1076">
        <v>0</v>
      </c>
      <c r="G1076">
        <v>1.23021E-3</v>
      </c>
      <c r="H1076">
        <v>1</v>
      </c>
      <c r="I1076">
        <v>77986</v>
      </c>
    </row>
    <row r="1077" spans="1:9" x14ac:dyDescent="0.25">
      <c r="A1077" t="s">
        <v>178</v>
      </c>
      <c r="B1077">
        <v>1158.28</v>
      </c>
      <c r="C1077">
        <v>1152.45</v>
      </c>
      <c r="D1077">
        <v>0</v>
      </c>
      <c r="E1077">
        <v>0</v>
      </c>
      <c r="F1077">
        <v>0</v>
      </c>
      <c r="G1077">
        <v>2.15672E-3</v>
      </c>
      <c r="H1077">
        <v>0.995116</v>
      </c>
      <c r="I1077">
        <v>0</v>
      </c>
    </row>
    <row r="1078" spans="1:9" x14ac:dyDescent="0.25">
      <c r="A1078" t="s">
        <v>178</v>
      </c>
      <c r="B1078">
        <v>685.35</v>
      </c>
      <c r="C1078">
        <v>679.75300000000004</v>
      </c>
      <c r="D1078">
        <v>0</v>
      </c>
      <c r="E1078">
        <v>0</v>
      </c>
      <c r="F1078">
        <v>0</v>
      </c>
      <c r="G1078">
        <v>1.2303800000000001E-3</v>
      </c>
      <c r="H1078">
        <v>1</v>
      </c>
      <c r="I1078">
        <v>67818</v>
      </c>
    </row>
    <row r="1079" spans="1:9" x14ac:dyDescent="0.25">
      <c r="A1079" t="s">
        <v>178</v>
      </c>
      <c r="B1079">
        <v>1130.3900000000001</v>
      </c>
      <c r="C1079">
        <v>1124.93</v>
      </c>
      <c r="D1079">
        <v>0</v>
      </c>
      <c r="E1079">
        <v>0</v>
      </c>
      <c r="F1079">
        <v>0</v>
      </c>
      <c r="G1079">
        <v>1.2300600000000001E-3</v>
      </c>
      <c r="H1079">
        <v>1</v>
      </c>
      <c r="I1079">
        <v>135</v>
      </c>
    </row>
    <row r="1080" spans="1:9" x14ac:dyDescent="0.25">
      <c r="A1080" t="s">
        <v>178</v>
      </c>
      <c r="B1080">
        <v>678.46299999999997</v>
      </c>
      <c r="C1080">
        <v>672.64300000000003</v>
      </c>
      <c r="D1080">
        <v>0</v>
      </c>
      <c r="E1080">
        <v>0</v>
      </c>
      <c r="F1080">
        <v>0</v>
      </c>
      <c r="G1080">
        <v>1.2302999999999999E-3</v>
      </c>
      <c r="H1080">
        <v>1</v>
      </c>
      <c r="I1080">
        <v>64277</v>
      </c>
    </row>
    <row r="1081" spans="1:9" x14ac:dyDescent="0.25">
      <c r="A1081" t="s">
        <v>178</v>
      </c>
      <c r="B1081">
        <v>1215.83</v>
      </c>
      <c r="C1081">
        <v>1210.24</v>
      </c>
      <c r="D1081">
        <v>0</v>
      </c>
      <c r="E1081">
        <v>0</v>
      </c>
      <c r="F1081">
        <v>0</v>
      </c>
      <c r="G1081">
        <v>1.2300499999999999E-3</v>
      </c>
      <c r="H1081">
        <v>1</v>
      </c>
      <c r="I1081">
        <v>0</v>
      </c>
    </row>
    <row r="1082" spans="1:9" x14ac:dyDescent="0.25">
      <c r="A1082" t="s">
        <v>178</v>
      </c>
      <c r="B1082">
        <v>661.99800000000005</v>
      </c>
      <c r="C1082">
        <v>656.15200000000004</v>
      </c>
      <c r="D1082">
        <v>0</v>
      </c>
      <c r="E1082">
        <v>0</v>
      </c>
      <c r="F1082">
        <v>0</v>
      </c>
      <c r="G1082">
        <v>1.2302700000000001E-3</v>
      </c>
      <c r="H1082">
        <v>1</v>
      </c>
      <c r="I1082">
        <v>70017</v>
      </c>
    </row>
    <row r="1083" spans="1:9" x14ac:dyDescent="0.25">
      <c r="A1083" t="s">
        <v>178</v>
      </c>
      <c r="B1083">
        <v>1160.08</v>
      </c>
      <c r="C1083">
        <v>1154.51</v>
      </c>
      <c r="D1083">
        <v>0</v>
      </c>
      <c r="E1083">
        <v>0</v>
      </c>
      <c r="F1083">
        <v>0</v>
      </c>
      <c r="G1083">
        <v>2.1601200000000002E-3</v>
      </c>
      <c r="H1083">
        <v>0.99510900000000002</v>
      </c>
      <c r="I1083">
        <v>0</v>
      </c>
    </row>
    <row r="1084" spans="1:9" x14ac:dyDescent="0.25">
      <c r="A1084" t="s">
        <v>178</v>
      </c>
      <c r="B1084">
        <v>675.16099999999994</v>
      </c>
      <c r="C1084">
        <v>669.69500000000005</v>
      </c>
      <c r="D1084">
        <v>0</v>
      </c>
      <c r="E1084">
        <v>0</v>
      </c>
      <c r="F1084">
        <v>0</v>
      </c>
      <c r="G1084">
        <v>1.2301199999999999E-3</v>
      </c>
      <c r="H1084">
        <v>1</v>
      </c>
      <c r="I1084">
        <v>69915</v>
      </c>
    </row>
    <row r="1085" spans="1:9" x14ac:dyDescent="0.25">
      <c r="A1085" t="s">
        <v>178</v>
      </c>
      <c r="B1085">
        <v>1151.03</v>
      </c>
      <c r="C1085">
        <v>1145.71</v>
      </c>
      <c r="D1085">
        <v>0</v>
      </c>
      <c r="E1085">
        <v>0</v>
      </c>
      <c r="F1085">
        <v>0</v>
      </c>
      <c r="G1085">
        <v>1.2300499999999999E-3</v>
      </c>
      <c r="H1085">
        <v>0.999969</v>
      </c>
      <c r="I1085">
        <v>0</v>
      </c>
    </row>
    <row r="1086" spans="1:9" x14ac:dyDescent="0.25">
      <c r="A1086" t="s">
        <v>178</v>
      </c>
      <c r="B1086">
        <v>678.42100000000005</v>
      </c>
      <c r="C1086">
        <v>672.81899999999996</v>
      </c>
      <c r="D1086">
        <v>0</v>
      </c>
      <c r="E1086">
        <v>0</v>
      </c>
      <c r="F1086">
        <v>0</v>
      </c>
      <c r="G1086">
        <v>1.23007E-3</v>
      </c>
      <c r="H1086">
        <v>1</v>
      </c>
      <c r="I1086">
        <v>66555</v>
      </c>
    </row>
    <row r="1087" spans="1:9" x14ac:dyDescent="0.25">
      <c r="A1087" t="s">
        <v>178</v>
      </c>
      <c r="B1087">
        <v>588.245</v>
      </c>
      <c r="C1087">
        <v>578.96799999999996</v>
      </c>
      <c r="D1087">
        <v>0</v>
      </c>
      <c r="E1087">
        <v>0</v>
      </c>
      <c r="F1087">
        <v>0</v>
      </c>
      <c r="G1087">
        <v>1.2300600000000001E-3</v>
      </c>
      <c r="H1087">
        <v>1</v>
      </c>
      <c r="I1087">
        <v>76781</v>
      </c>
    </row>
    <row r="1088" spans="1:9" x14ac:dyDescent="0.25">
      <c r="A1088" t="s">
        <v>178</v>
      </c>
      <c r="B1088">
        <v>1172.93</v>
      </c>
      <c r="C1088">
        <v>1167.57</v>
      </c>
      <c r="D1088">
        <v>0</v>
      </c>
      <c r="E1088">
        <v>0</v>
      </c>
      <c r="F1088">
        <v>0</v>
      </c>
      <c r="G1088">
        <v>1.26063E-3</v>
      </c>
      <c r="H1088">
        <v>0.995116</v>
      </c>
      <c r="I1088">
        <v>0</v>
      </c>
    </row>
    <row r="1089" spans="1:9" x14ac:dyDescent="0.25">
      <c r="A1089" t="s">
        <v>178</v>
      </c>
      <c r="B1089">
        <v>672.149</v>
      </c>
      <c r="C1089">
        <v>666.48299999999995</v>
      </c>
      <c r="D1089">
        <v>0</v>
      </c>
      <c r="E1089">
        <v>0</v>
      </c>
      <c r="F1089">
        <v>0</v>
      </c>
      <c r="G1089">
        <v>1.2305300000000001E-3</v>
      </c>
      <c r="H1089">
        <v>1</v>
      </c>
      <c r="I1089">
        <v>73877</v>
      </c>
    </row>
    <row r="1090" spans="1:9" x14ac:dyDescent="0.25">
      <c r="A1090" t="s">
        <v>178</v>
      </c>
      <c r="B1090">
        <v>1159.43</v>
      </c>
      <c r="C1090">
        <v>1153.9000000000001</v>
      </c>
      <c r="D1090">
        <v>0</v>
      </c>
      <c r="E1090">
        <v>0</v>
      </c>
      <c r="F1090">
        <v>0</v>
      </c>
      <c r="G1090">
        <v>2.1571199999999998E-3</v>
      </c>
      <c r="H1090">
        <v>0.995116</v>
      </c>
      <c r="I1090">
        <v>0</v>
      </c>
    </row>
    <row r="1091" spans="1:9" x14ac:dyDescent="0.25">
      <c r="A1091" t="s">
        <v>178</v>
      </c>
      <c r="B1091">
        <v>672.55</v>
      </c>
      <c r="C1091">
        <v>666.95</v>
      </c>
      <c r="D1091">
        <v>0</v>
      </c>
      <c r="E1091">
        <v>0</v>
      </c>
      <c r="F1091">
        <v>0</v>
      </c>
      <c r="G1091">
        <v>1.2301300000000001E-3</v>
      </c>
      <c r="H1091">
        <v>1</v>
      </c>
      <c r="I1091">
        <v>77845</v>
      </c>
    </row>
    <row r="1092" spans="1:9" x14ac:dyDescent="0.25">
      <c r="A1092" t="s">
        <v>178</v>
      </c>
      <c r="B1092">
        <v>1167.67</v>
      </c>
      <c r="C1092">
        <v>1162.21</v>
      </c>
      <c r="D1092">
        <v>0</v>
      </c>
      <c r="E1092">
        <v>0</v>
      </c>
      <c r="F1092">
        <v>0</v>
      </c>
      <c r="G1092">
        <v>1.4261E-3</v>
      </c>
      <c r="H1092">
        <v>0.995116</v>
      </c>
      <c r="I1092">
        <v>0</v>
      </c>
    </row>
    <row r="1093" spans="1:9" x14ac:dyDescent="0.25">
      <c r="A1093" t="s">
        <v>178</v>
      </c>
      <c r="B1093">
        <v>672.54499999999996</v>
      </c>
      <c r="C1093">
        <v>667.22199999999998</v>
      </c>
      <c r="D1093">
        <v>0</v>
      </c>
      <c r="E1093">
        <v>0</v>
      </c>
      <c r="F1093">
        <v>0</v>
      </c>
      <c r="G1093">
        <v>1.2301300000000001E-3</v>
      </c>
      <c r="H1093">
        <v>1</v>
      </c>
      <c r="I1093">
        <v>69464</v>
      </c>
    </row>
    <row r="1094" spans="1:9" x14ac:dyDescent="0.25">
      <c r="A1094" t="s">
        <v>178</v>
      </c>
      <c r="B1094">
        <v>1180.8</v>
      </c>
      <c r="C1094">
        <v>1175.33</v>
      </c>
      <c r="D1094">
        <v>0</v>
      </c>
      <c r="E1094">
        <v>0</v>
      </c>
      <c r="F1094">
        <v>0</v>
      </c>
      <c r="G1094">
        <v>1.2300600000000001E-3</v>
      </c>
      <c r="H1094">
        <v>0.995116</v>
      </c>
      <c r="I1094">
        <v>0</v>
      </c>
    </row>
    <row r="1095" spans="1:9" x14ac:dyDescent="0.25">
      <c r="A1095" t="s">
        <v>178</v>
      </c>
      <c r="B1095">
        <v>689.80700000000002</v>
      </c>
      <c r="C1095">
        <v>683.97299999999996</v>
      </c>
      <c r="D1095">
        <v>0</v>
      </c>
      <c r="E1095">
        <v>0</v>
      </c>
      <c r="F1095">
        <v>0</v>
      </c>
      <c r="G1095">
        <v>1.2301300000000001E-3</v>
      </c>
      <c r="H1095">
        <v>1</v>
      </c>
      <c r="I1095">
        <v>61745</v>
      </c>
    </row>
    <row r="1096" spans="1:9" x14ac:dyDescent="0.25">
      <c r="A1096" t="s">
        <v>178</v>
      </c>
      <c r="B1096">
        <v>473.19200000000001</v>
      </c>
      <c r="C1096">
        <v>467.65</v>
      </c>
      <c r="D1096">
        <v>0</v>
      </c>
      <c r="E1096">
        <v>0</v>
      </c>
      <c r="F1096">
        <v>0</v>
      </c>
      <c r="G1096">
        <v>1.2300499999999999E-3</v>
      </c>
      <c r="H1096">
        <v>1</v>
      </c>
      <c r="I1096">
        <v>78768</v>
      </c>
    </row>
    <row r="1097" spans="1:9" x14ac:dyDescent="0.25">
      <c r="A1097" t="s">
        <v>178</v>
      </c>
      <c r="B1097">
        <v>1171.72</v>
      </c>
      <c r="C1097">
        <v>1166.2</v>
      </c>
      <c r="D1097">
        <v>0</v>
      </c>
      <c r="E1097">
        <v>0</v>
      </c>
      <c r="F1097">
        <v>0</v>
      </c>
      <c r="G1097">
        <v>1.41894E-3</v>
      </c>
      <c r="H1097">
        <v>0.99511499999999997</v>
      </c>
      <c r="I1097">
        <v>0</v>
      </c>
    </row>
    <row r="1098" spans="1:9" x14ac:dyDescent="0.25">
      <c r="A1098" t="s">
        <v>178</v>
      </c>
      <c r="B1098">
        <v>692.99900000000002</v>
      </c>
      <c r="C1098">
        <v>687.28800000000001</v>
      </c>
      <c r="D1098">
        <v>0</v>
      </c>
      <c r="E1098">
        <v>0</v>
      </c>
      <c r="F1098">
        <v>0</v>
      </c>
      <c r="G1098">
        <v>1.2301300000000001E-3</v>
      </c>
      <c r="H1098">
        <v>1</v>
      </c>
      <c r="I1098">
        <v>60281</v>
      </c>
    </row>
    <row r="1099" spans="1:9" x14ac:dyDescent="0.25">
      <c r="A1099" t="s">
        <v>178</v>
      </c>
      <c r="B1099">
        <v>1171.93</v>
      </c>
      <c r="C1099">
        <v>1166.28</v>
      </c>
      <c r="D1099">
        <v>0</v>
      </c>
      <c r="E1099">
        <v>0</v>
      </c>
      <c r="F1099">
        <v>0</v>
      </c>
      <c r="G1099">
        <v>1.23807E-3</v>
      </c>
      <c r="H1099">
        <v>0.995116</v>
      </c>
      <c r="I1099">
        <v>0</v>
      </c>
    </row>
    <row r="1100" spans="1:9" x14ac:dyDescent="0.25">
      <c r="A1100" t="s">
        <v>178</v>
      </c>
      <c r="B1100">
        <v>670.78599999999994</v>
      </c>
      <c r="C1100">
        <v>665.24099999999999</v>
      </c>
      <c r="D1100">
        <v>0</v>
      </c>
      <c r="E1100">
        <v>0</v>
      </c>
      <c r="F1100">
        <v>0</v>
      </c>
      <c r="G1100">
        <v>1.2302999999999999E-3</v>
      </c>
      <c r="H1100">
        <v>1</v>
      </c>
      <c r="I1100">
        <v>77830</v>
      </c>
    </row>
    <row r="1101" spans="1:9" x14ac:dyDescent="0.25">
      <c r="A1101" t="s">
        <v>178</v>
      </c>
      <c r="B1101">
        <v>1171.7</v>
      </c>
      <c r="C1101">
        <v>1166.06</v>
      </c>
      <c r="D1101">
        <v>0</v>
      </c>
      <c r="E1101">
        <v>0</v>
      </c>
      <c r="F1101">
        <v>0</v>
      </c>
      <c r="G1101">
        <v>1.43581E-3</v>
      </c>
      <c r="H1101">
        <v>0.995112</v>
      </c>
      <c r="I1101">
        <v>0</v>
      </c>
    </row>
    <row r="1102" spans="1:9" x14ac:dyDescent="0.25">
      <c r="A1102" t="s">
        <v>178</v>
      </c>
      <c r="B1102">
        <v>682.93200000000002</v>
      </c>
      <c r="C1102">
        <v>677.6</v>
      </c>
      <c r="D1102">
        <v>0</v>
      </c>
      <c r="E1102">
        <v>0</v>
      </c>
      <c r="F1102">
        <v>0</v>
      </c>
      <c r="G1102">
        <v>1.2301300000000001E-3</v>
      </c>
      <c r="H1102">
        <v>1</v>
      </c>
      <c r="I1102">
        <v>68143</v>
      </c>
    </row>
    <row r="1103" spans="1:9" x14ac:dyDescent="0.25">
      <c r="A1103" t="s">
        <v>178</v>
      </c>
      <c r="B1103">
        <v>1177.1500000000001</v>
      </c>
      <c r="C1103">
        <v>1171.6400000000001</v>
      </c>
      <c r="D1103">
        <v>0</v>
      </c>
      <c r="E1103">
        <v>0</v>
      </c>
      <c r="F1103">
        <v>0</v>
      </c>
      <c r="G1103">
        <v>1.4553700000000001E-3</v>
      </c>
      <c r="H1103">
        <v>0.995116</v>
      </c>
      <c r="I1103">
        <v>0</v>
      </c>
    </row>
    <row r="1104" spans="1:9" x14ac:dyDescent="0.25">
      <c r="A1104" t="s">
        <v>178</v>
      </c>
      <c r="B1104">
        <v>671.66200000000003</v>
      </c>
      <c r="C1104">
        <v>666.23599999999999</v>
      </c>
      <c r="D1104">
        <v>0</v>
      </c>
      <c r="E1104">
        <v>0</v>
      </c>
      <c r="F1104">
        <v>0</v>
      </c>
      <c r="G1104">
        <v>1.2302999999999999E-3</v>
      </c>
      <c r="H1104">
        <v>1</v>
      </c>
      <c r="I1104">
        <v>78007</v>
      </c>
    </row>
    <row r="1105" spans="1:25" x14ac:dyDescent="0.25">
      <c r="A1105" t="s">
        <v>178</v>
      </c>
      <c r="B1105">
        <v>1179.1099999999999</v>
      </c>
      <c r="C1105">
        <v>1173.71</v>
      </c>
      <c r="D1105">
        <v>0</v>
      </c>
      <c r="E1105">
        <v>0</v>
      </c>
      <c r="F1105">
        <v>0</v>
      </c>
      <c r="G1105">
        <v>1.42179E-3</v>
      </c>
      <c r="H1105">
        <v>0.99511300000000003</v>
      </c>
      <c r="I1105">
        <v>0</v>
      </c>
    </row>
    <row r="1106" spans="1:25" x14ac:dyDescent="0.25">
      <c r="A1106" t="s">
        <v>178</v>
      </c>
      <c r="B1106">
        <v>678.99099999999999</v>
      </c>
      <c r="C1106">
        <v>673.30499999999995</v>
      </c>
      <c r="D1106">
        <v>0</v>
      </c>
      <c r="E1106">
        <v>0</v>
      </c>
      <c r="F1106">
        <v>0</v>
      </c>
      <c r="G1106">
        <v>1.2301199999999999E-3</v>
      </c>
      <c r="H1106">
        <v>1</v>
      </c>
      <c r="I1106">
        <v>72070</v>
      </c>
    </row>
    <row r="1107" spans="1:25" x14ac:dyDescent="0.25">
      <c r="A1107" t="s">
        <v>178</v>
      </c>
      <c r="B1107">
        <v>1174.8599999999999</v>
      </c>
      <c r="C1107">
        <v>1168.95</v>
      </c>
      <c r="D1107">
        <v>0</v>
      </c>
      <c r="E1107">
        <v>0</v>
      </c>
      <c r="F1107">
        <v>0</v>
      </c>
      <c r="G1107">
        <v>1.2300499999999999E-3</v>
      </c>
      <c r="H1107">
        <v>1</v>
      </c>
      <c r="I1107">
        <v>3241</v>
      </c>
    </row>
    <row r="1108" spans="1:25" x14ac:dyDescent="0.25">
      <c r="A1108" t="s">
        <v>178</v>
      </c>
      <c r="B1108">
        <v>645.62099999999998</v>
      </c>
      <c r="C1108">
        <v>640.05200000000002</v>
      </c>
      <c r="D1108">
        <v>0</v>
      </c>
      <c r="E1108">
        <v>0</v>
      </c>
      <c r="F1108">
        <v>0</v>
      </c>
      <c r="G1108">
        <v>1.2301199999999999E-3</v>
      </c>
      <c r="H1108">
        <v>1</v>
      </c>
      <c r="I1108">
        <v>67373</v>
      </c>
    </row>
    <row r="1109" spans="1:25" x14ac:dyDescent="0.25">
      <c r="A1109" t="s">
        <v>178</v>
      </c>
      <c r="B1109">
        <v>1075.75</v>
      </c>
      <c r="C1109">
        <v>1070.2</v>
      </c>
      <c r="D1109">
        <v>0</v>
      </c>
      <c r="E1109">
        <v>0</v>
      </c>
      <c r="F1109">
        <v>0</v>
      </c>
      <c r="G1109">
        <v>1.2300600000000001E-3</v>
      </c>
      <c r="H1109">
        <v>1</v>
      </c>
      <c r="I1109">
        <v>20805</v>
      </c>
    </row>
    <row r="1110" spans="1:25" x14ac:dyDescent="0.25">
      <c r="A1110" t="s">
        <v>178</v>
      </c>
      <c r="B1110">
        <v>603.90300000000002</v>
      </c>
      <c r="C1110">
        <v>598.279</v>
      </c>
      <c r="D1110">
        <v>0</v>
      </c>
      <c r="E1110">
        <v>0</v>
      </c>
      <c r="F1110">
        <v>0</v>
      </c>
      <c r="G1110">
        <v>1.2301300000000001E-3</v>
      </c>
      <c r="H1110">
        <v>1</v>
      </c>
      <c r="I1110">
        <v>63338</v>
      </c>
    </row>
    <row r="1111" spans="1:25" x14ac:dyDescent="0.25">
      <c r="A1111" t="s">
        <v>178</v>
      </c>
      <c r="B1111">
        <v>514.89300000000003</v>
      </c>
      <c r="C1111">
        <v>509.64299999999997</v>
      </c>
      <c r="D1111">
        <v>0</v>
      </c>
      <c r="E1111">
        <v>0</v>
      </c>
      <c r="F1111">
        <v>0</v>
      </c>
      <c r="G1111">
        <v>1.2301300000000001E-3</v>
      </c>
      <c r="H1111">
        <v>1</v>
      </c>
      <c r="I1111">
        <v>78477</v>
      </c>
    </row>
    <row r="1112" spans="1:25" x14ac:dyDescent="0.25">
      <c r="A1112" t="s">
        <v>178</v>
      </c>
      <c r="B1112">
        <v>1172.6199999999999</v>
      </c>
      <c r="C1112">
        <v>1167.1500000000001</v>
      </c>
      <c r="D1112">
        <v>0</v>
      </c>
      <c r="E1112">
        <v>0</v>
      </c>
      <c r="F1112">
        <v>0</v>
      </c>
      <c r="G1112">
        <v>1.47507E-3</v>
      </c>
      <c r="H1112">
        <v>0.99477300000000002</v>
      </c>
      <c r="I1112">
        <v>0</v>
      </c>
    </row>
    <row r="1113" spans="1:25" x14ac:dyDescent="0.25">
      <c r="A1113" t="s">
        <v>178</v>
      </c>
      <c r="B1113">
        <v>705.80100000000004</v>
      </c>
      <c r="C1113">
        <v>700.048</v>
      </c>
      <c r="D1113">
        <v>0</v>
      </c>
      <c r="E1113">
        <v>0</v>
      </c>
      <c r="F1113">
        <v>0</v>
      </c>
      <c r="G1113">
        <v>1.23007E-3</v>
      </c>
      <c r="H1113">
        <v>1</v>
      </c>
      <c r="I1113">
        <v>57564</v>
      </c>
    </row>
    <row r="1114" spans="1:25" x14ac:dyDescent="0.25">
      <c r="A1114" t="s">
        <v>178</v>
      </c>
      <c r="B1114">
        <v>1190.77</v>
      </c>
      <c r="C1114">
        <v>1185.18</v>
      </c>
      <c r="D1114">
        <v>0</v>
      </c>
      <c r="E1114">
        <v>0</v>
      </c>
      <c r="F1114">
        <v>0</v>
      </c>
      <c r="G1114">
        <v>1.2300600000000001E-3</v>
      </c>
      <c r="H1114">
        <v>0.99996099999999999</v>
      </c>
      <c r="I1114">
        <v>0</v>
      </c>
    </row>
    <row r="1115" spans="1:25" x14ac:dyDescent="0.25">
      <c r="A1115" t="s">
        <v>178</v>
      </c>
      <c r="B1115">
        <v>694.55799999999999</v>
      </c>
      <c r="C1115">
        <v>688.83799999999997</v>
      </c>
      <c r="D1115">
        <v>0</v>
      </c>
      <c r="E1115">
        <v>0</v>
      </c>
      <c r="F1115">
        <v>0</v>
      </c>
      <c r="G1115">
        <v>1.2301199999999999E-3</v>
      </c>
      <c r="H1115">
        <v>1</v>
      </c>
      <c r="I1115">
        <v>60489</v>
      </c>
    </row>
    <row r="1116" spans="1:25" x14ac:dyDescent="0.25">
      <c r="A1116" t="s">
        <v>178</v>
      </c>
      <c r="B1116">
        <v>1198.26</v>
      </c>
      <c r="C1116">
        <v>1192.78</v>
      </c>
      <c r="D1116">
        <v>0</v>
      </c>
      <c r="E1116">
        <v>0</v>
      </c>
      <c r="F1116">
        <v>0</v>
      </c>
      <c r="G1116">
        <v>1.2300900000000001E-3</v>
      </c>
      <c r="H1116">
        <v>0.99980400000000003</v>
      </c>
      <c r="I1116">
        <v>0</v>
      </c>
    </row>
    <row r="1117" spans="1:25" x14ac:dyDescent="0.25">
      <c r="A1117" t="s">
        <v>178</v>
      </c>
      <c r="B1117">
        <v>685.94500000000005</v>
      </c>
      <c r="C1117">
        <v>680.19500000000005</v>
      </c>
      <c r="D1117">
        <v>0</v>
      </c>
      <c r="E1117">
        <v>0</v>
      </c>
      <c r="F1117">
        <v>0</v>
      </c>
      <c r="G1117">
        <v>1.2301300000000001E-3</v>
      </c>
      <c r="H1117">
        <v>1</v>
      </c>
      <c r="I1117">
        <v>64836</v>
      </c>
    </row>
    <row r="1118" spans="1:25" x14ac:dyDescent="0.25">
      <c r="A1118" t="s">
        <v>178</v>
      </c>
      <c r="B1118">
        <v>508.31599999999997</v>
      </c>
      <c r="C1118">
        <v>502.86099999999999</v>
      </c>
      <c r="D1118">
        <v>0</v>
      </c>
      <c r="E1118">
        <v>0</v>
      </c>
      <c r="F1118">
        <v>0</v>
      </c>
      <c r="G1118">
        <v>1.23011E-3</v>
      </c>
      <c r="H1118">
        <v>1</v>
      </c>
      <c r="I1118">
        <v>78628</v>
      </c>
    </row>
    <row r="1119" spans="1:25" x14ac:dyDescent="0.25">
      <c r="A1119" t="s">
        <v>178</v>
      </c>
      <c r="B1119">
        <v>1165.46</v>
      </c>
      <c r="C1119">
        <v>1159.8399999999999</v>
      </c>
      <c r="D1119">
        <v>0</v>
      </c>
      <c r="E1119">
        <v>0</v>
      </c>
      <c r="F1119">
        <v>0</v>
      </c>
      <c r="G1119">
        <v>3.3447400000000001E-3</v>
      </c>
      <c r="H1119">
        <v>0.99511499999999997</v>
      </c>
      <c r="I1119">
        <v>0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178</v>
      </c>
      <c r="B1120">
        <v>702.654</v>
      </c>
      <c r="C1120">
        <v>697.32100000000003</v>
      </c>
      <c r="D1120">
        <v>0</v>
      </c>
      <c r="E1120">
        <v>0</v>
      </c>
      <c r="F1120">
        <v>0</v>
      </c>
      <c r="G1120">
        <v>1.2301199999999999E-3</v>
      </c>
      <c r="H1120">
        <v>1</v>
      </c>
      <c r="I1120">
        <v>55767</v>
      </c>
      <c r="R1120">
        <f>AVERAGE(B1071:B1120)</f>
        <v>873.66759999999999</v>
      </c>
      <c r="S1120">
        <f>AVERAGE(C1071:C1120)</f>
        <v>867.99757999999997</v>
      </c>
      <c r="U1120">
        <f>_xlfn.VAR.P(B1071:B1120)</f>
        <v>69063.876434320075</v>
      </c>
      <c r="V1120">
        <f>_xlfn.VAR.P(C1071:C1120)</f>
        <v>69117.892387483604</v>
      </c>
      <c r="X1120">
        <f>1.96*SQRT(U1120)/50</f>
        <v>10.301762717323362</v>
      </c>
      <c r="Y1120">
        <f>1.96*SQRT(V1120)/50</f>
        <v>10.305790515933397</v>
      </c>
    </row>
    <row r="1121" spans="1:9" x14ac:dyDescent="0.25">
      <c r="A1121" t="s">
        <v>179</v>
      </c>
      <c r="B1121">
        <v>43722.1731</v>
      </c>
      <c r="C1121" t="s">
        <v>36</v>
      </c>
    </row>
    <row r="1122" spans="1:9" x14ac:dyDescent="0.25">
      <c r="A1122" t="s">
        <v>180</v>
      </c>
      <c r="B1122">
        <v>28361.5</v>
      </c>
      <c r="C1122">
        <v>28356.2</v>
      </c>
      <c r="D1122">
        <v>0</v>
      </c>
      <c r="E1122">
        <v>0</v>
      </c>
      <c r="F1122">
        <v>0</v>
      </c>
      <c r="G1122">
        <v>1.2376100000000001E-3</v>
      </c>
      <c r="H1122">
        <v>0.995116</v>
      </c>
      <c r="I1122">
        <v>4684428</v>
      </c>
    </row>
    <row r="1123" spans="1:9" x14ac:dyDescent="0.25">
      <c r="A1123" t="s">
        <v>180</v>
      </c>
      <c r="B1123">
        <v>28365.4</v>
      </c>
      <c r="C1123">
        <v>28356</v>
      </c>
      <c r="D1123">
        <v>0</v>
      </c>
      <c r="E1123">
        <v>0</v>
      </c>
      <c r="F1123">
        <v>0</v>
      </c>
      <c r="G1123">
        <v>1.2389300000000001E-3</v>
      </c>
      <c r="H1123">
        <v>0.995116</v>
      </c>
      <c r="I1123">
        <v>-777598976</v>
      </c>
    </row>
    <row r="1124" spans="1:9" x14ac:dyDescent="0.25">
      <c r="A1124" t="s">
        <v>180</v>
      </c>
      <c r="B1124">
        <v>28414</v>
      </c>
      <c r="C1124">
        <v>28408.6</v>
      </c>
      <c r="D1124">
        <v>0</v>
      </c>
      <c r="E1124">
        <v>0</v>
      </c>
      <c r="F1124">
        <v>0</v>
      </c>
      <c r="G1124">
        <v>1.2503200000000001E-3</v>
      </c>
      <c r="H1124">
        <v>0.995116</v>
      </c>
      <c r="I1124">
        <v>-777598976</v>
      </c>
    </row>
    <row r="1125" spans="1:9" x14ac:dyDescent="0.25">
      <c r="A1125" t="s">
        <v>180</v>
      </c>
      <c r="B1125">
        <v>28360.6</v>
      </c>
      <c r="C1125">
        <v>28355.3</v>
      </c>
      <c r="D1125">
        <v>0</v>
      </c>
      <c r="E1125">
        <v>0</v>
      </c>
      <c r="F1125">
        <v>0</v>
      </c>
      <c r="G1125">
        <v>1.2503200000000001E-3</v>
      </c>
      <c r="H1125">
        <v>0.995116</v>
      </c>
      <c r="I1125">
        <v>-777598976</v>
      </c>
    </row>
    <row r="1126" spans="1:9" x14ac:dyDescent="0.25">
      <c r="A1126" t="s">
        <v>180</v>
      </c>
      <c r="B1126">
        <v>28338.9</v>
      </c>
      <c r="C1126">
        <v>28333.4</v>
      </c>
      <c r="D1126">
        <v>0</v>
      </c>
      <c r="E1126">
        <v>0</v>
      </c>
      <c r="F1126">
        <v>0</v>
      </c>
      <c r="G1126">
        <v>1.2389300000000001E-3</v>
      </c>
      <c r="H1126">
        <v>0.995116</v>
      </c>
      <c r="I1126">
        <v>-777598976</v>
      </c>
    </row>
    <row r="1127" spans="1:9" x14ac:dyDescent="0.25">
      <c r="A1127" t="s">
        <v>180</v>
      </c>
      <c r="B1127">
        <v>28360.9</v>
      </c>
      <c r="C1127">
        <v>28355.4</v>
      </c>
      <c r="D1127">
        <v>0</v>
      </c>
      <c r="E1127">
        <v>0</v>
      </c>
      <c r="F1127">
        <v>0</v>
      </c>
      <c r="G1127">
        <v>1.2503200000000001E-3</v>
      </c>
      <c r="H1127">
        <v>0.995116</v>
      </c>
      <c r="I1127">
        <v>-777598976</v>
      </c>
    </row>
    <row r="1128" spans="1:9" x14ac:dyDescent="0.25">
      <c r="A1128" t="s">
        <v>180</v>
      </c>
      <c r="B1128">
        <v>28364</v>
      </c>
      <c r="C1128">
        <v>28358.7</v>
      </c>
      <c r="D1128">
        <v>0</v>
      </c>
      <c r="E1128">
        <v>0</v>
      </c>
      <c r="F1128">
        <v>0</v>
      </c>
      <c r="G1128">
        <v>1.3173600000000001E-3</v>
      </c>
      <c r="H1128">
        <v>0.995116</v>
      </c>
      <c r="I1128">
        <v>0</v>
      </c>
    </row>
    <row r="1129" spans="1:9" x14ac:dyDescent="0.25">
      <c r="A1129" t="s">
        <v>180</v>
      </c>
      <c r="B1129">
        <v>28346.7</v>
      </c>
      <c r="C1129">
        <v>28341.5</v>
      </c>
      <c r="D1129">
        <v>0</v>
      </c>
      <c r="E1129">
        <v>0</v>
      </c>
      <c r="F1129">
        <v>0</v>
      </c>
      <c r="G1129">
        <v>1.2503200000000001E-3</v>
      </c>
      <c r="H1129">
        <v>0.995116</v>
      </c>
      <c r="I1129">
        <v>571664056</v>
      </c>
    </row>
    <row r="1130" spans="1:9" x14ac:dyDescent="0.25">
      <c r="A1130" t="s">
        <v>180</v>
      </c>
      <c r="B1130">
        <v>28388.799999999999</v>
      </c>
      <c r="C1130">
        <v>28383.5</v>
      </c>
      <c r="D1130">
        <v>0</v>
      </c>
      <c r="E1130">
        <v>0</v>
      </c>
      <c r="F1130">
        <v>0</v>
      </c>
      <c r="G1130">
        <v>1.2503200000000001E-3</v>
      </c>
      <c r="H1130">
        <v>0.995116</v>
      </c>
      <c r="I1130">
        <v>573566970</v>
      </c>
    </row>
    <row r="1131" spans="1:9" x14ac:dyDescent="0.25">
      <c r="A1131" t="s">
        <v>180</v>
      </c>
      <c r="B1131">
        <v>28353.8</v>
      </c>
      <c r="C1131">
        <v>28348.5</v>
      </c>
      <c r="D1131">
        <v>0</v>
      </c>
      <c r="E1131">
        <v>0</v>
      </c>
      <c r="F1131">
        <v>0</v>
      </c>
      <c r="G1131">
        <v>1.2503200000000001E-3</v>
      </c>
      <c r="H1131">
        <v>0.995116</v>
      </c>
      <c r="I1131">
        <v>573566970</v>
      </c>
    </row>
    <row r="1132" spans="1:9" x14ac:dyDescent="0.25">
      <c r="A1132" t="s">
        <v>180</v>
      </c>
      <c r="B1132">
        <v>28384.2</v>
      </c>
      <c r="C1132">
        <v>28378.7</v>
      </c>
      <c r="D1132">
        <v>0</v>
      </c>
      <c r="E1132">
        <v>0</v>
      </c>
      <c r="F1132">
        <v>0</v>
      </c>
      <c r="G1132">
        <v>1.2503200000000001E-3</v>
      </c>
      <c r="H1132">
        <v>0.995116</v>
      </c>
      <c r="I1132">
        <v>573566970</v>
      </c>
    </row>
    <row r="1133" spans="1:9" x14ac:dyDescent="0.25">
      <c r="A1133" t="s">
        <v>180</v>
      </c>
      <c r="B1133">
        <v>28342.799999999999</v>
      </c>
      <c r="C1133">
        <v>28337.4</v>
      </c>
      <c r="D1133">
        <v>0</v>
      </c>
      <c r="E1133">
        <v>0</v>
      </c>
      <c r="F1133">
        <v>0</v>
      </c>
      <c r="G1133">
        <v>1.2503200000000001E-3</v>
      </c>
      <c r="H1133">
        <v>0.995116</v>
      </c>
      <c r="I1133">
        <v>573566970</v>
      </c>
    </row>
    <row r="1134" spans="1:9" x14ac:dyDescent="0.25">
      <c r="A1134" t="s">
        <v>180</v>
      </c>
      <c r="B1134">
        <v>28350.5</v>
      </c>
      <c r="C1134">
        <v>28345.3</v>
      </c>
      <c r="D1134">
        <v>0</v>
      </c>
      <c r="E1134">
        <v>0</v>
      </c>
      <c r="F1134">
        <v>0</v>
      </c>
      <c r="G1134">
        <v>1.2389300000000001E-3</v>
      </c>
      <c r="H1134">
        <v>0.995116</v>
      </c>
      <c r="I1134">
        <v>573566970</v>
      </c>
    </row>
    <row r="1135" spans="1:9" x14ac:dyDescent="0.25">
      <c r="A1135" t="s">
        <v>180</v>
      </c>
      <c r="B1135">
        <v>28338.7</v>
      </c>
      <c r="C1135">
        <v>28333.4</v>
      </c>
      <c r="D1135">
        <v>0</v>
      </c>
      <c r="E1135">
        <v>0</v>
      </c>
      <c r="F1135">
        <v>0</v>
      </c>
      <c r="G1135">
        <v>1.2679E-3</v>
      </c>
      <c r="H1135">
        <v>0.995116</v>
      </c>
      <c r="I1135">
        <v>573566970</v>
      </c>
    </row>
    <row r="1136" spans="1:9" x14ac:dyDescent="0.25">
      <c r="A1136" t="s">
        <v>180</v>
      </c>
      <c r="B1136">
        <v>28350.9</v>
      </c>
      <c r="C1136">
        <v>28345.4</v>
      </c>
      <c r="D1136">
        <v>0</v>
      </c>
      <c r="E1136">
        <v>0</v>
      </c>
      <c r="F1136">
        <v>0</v>
      </c>
      <c r="G1136">
        <v>1.2389300000000001E-3</v>
      </c>
      <c r="H1136">
        <v>0.995116</v>
      </c>
      <c r="I1136">
        <v>573566970</v>
      </c>
    </row>
    <row r="1137" spans="1:9" x14ac:dyDescent="0.25">
      <c r="A1137" t="s">
        <v>180</v>
      </c>
      <c r="B1137">
        <v>28337.200000000001</v>
      </c>
      <c r="C1137">
        <v>28331.9</v>
      </c>
      <c r="D1137">
        <v>0</v>
      </c>
      <c r="E1137">
        <v>0</v>
      </c>
      <c r="F1137">
        <v>0</v>
      </c>
      <c r="G1137">
        <v>1.2389300000000001E-3</v>
      </c>
      <c r="H1137">
        <v>0.99511499999999997</v>
      </c>
      <c r="I1137">
        <v>573566970</v>
      </c>
    </row>
    <row r="1138" spans="1:9" x14ac:dyDescent="0.25">
      <c r="A1138" t="s">
        <v>180</v>
      </c>
      <c r="B1138">
        <v>28337.599999999999</v>
      </c>
      <c r="C1138">
        <v>28332</v>
      </c>
      <c r="D1138">
        <v>0</v>
      </c>
      <c r="E1138">
        <v>0</v>
      </c>
      <c r="F1138">
        <v>0</v>
      </c>
      <c r="G1138">
        <v>1.2503200000000001E-3</v>
      </c>
      <c r="H1138">
        <v>0.995116</v>
      </c>
      <c r="I1138">
        <v>573566970</v>
      </c>
    </row>
    <row r="1139" spans="1:9" x14ac:dyDescent="0.25">
      <c r="A1139" t="s">
        <v>180</v>
      </c>
      <c r="B1139">
        <v>28391</v>
      </c>
      <c r="C1139">
        <v>28385.3</v>
      </c>
      <c r="D1139">
        <v>0</v>
      </c>
      <c r="E1139">
        <v>0</v>
      </c>
      <c r="F1139">
        <v>0</v>
      </c>
      <c r="G1139">
        <v>1.2389300000000001E-3</v>
      </c>
      <c r="H1139">
        <v>0.995116</v>
      </c>
      <c r="I1139">
        <v>-882644992</v>
      </c>
    </row>
    <row r="1140" spans="1:9" x14ac:dyDescent="0.25">
      <c r="A1140" t="s">
        <v>180</v>
      </c>
      <c r="B1140">
        <v>28363.1</v>
      </c>
      <c r="C1140">
        <v>28357.7</v>
      </c>
      <c r="D1140">
        <v>0</v>
      </c>
      <c r="E1140">
        <v>0</v>
      </c>
      <c r="F1140">
        <v>0</v>
      </c>
      <c r="G1140">
        <v>1.2503200000000001E-3</v>
      </c>
      <c r="H1140">
        <v>0.995116</v>
      </c>
      <c r="I1140">
        <v>-882644992</v>
      </c>
    </row>
    <row r="1141" spans="1:9" x14ac:dyDescent="0.25">
      <c r="A1141" t="s">
        <v>180</v>
      </c>
      <c r="B1141">
        <v>28319.5</v>
      </c>
      <c r="C1141">
        <v>28314.1</v>
      </c>
      <c r="D1141">
        <v>0</v>
      </c>
      <c r="E1141">
        <v>0</v>
      </c>
      <c r="F1141">
        <v>0</v>
      </c>
      <c r="G1141">
        <v>1.2503200000000001E-3</v>
      </c>
      <c r="H1141">
        <v>0.995116</v>
      </c>
      <c r="I1141">
        <v>-882644992</v>
      </c>
    </row>
    <row r="1142" spans="1:9" x14ac:dyDescent="0.25">
      <c r="A1142" t="s">
        <v>180</v>
      </c>
      <c r="B1142">
        <v>28338.1</v>
      </c>
      <c r="C1142">
        <v>28332.5</v>
      </c>
      <c r="D1142">
        <v>0</v>
      </c>
      <c r="E1142">
        <v>0</v>
      </c>
      <c r="F1142">
        <v>0</v>
      </c>
      <c r="G1142">
        <v>1.2389300000000001E-3</v>
      </c>
      <c r="H1142">
        <v>0.995116</v>
      </c>
      <c r="I1142">
        <v>-882644992</v>
      </c>
    </row>
    <row r="1143" spans="1:9" x14ac:dyDescent="0.25">
      <c r="A1143" t="s">
        <v>180</v>
      </c>
      <c r="B1143">
        <v>28341.4</v>
      </c>
      <c r="C1143">
        <v>28335.8</v>
      </c>
      <c r="D1143">
        <v>0</v>
      </c>
      <c r="E1143">
        <v>0</v>
      </c>
      <c r="F1143">
        <v>0</v>
      </c>
      <c r="G1143">
        <v>1.2389300000000001E-3</v>
      </c>
      <c r="H1143">
        <v>0.995116</v>
      </c>
      <c r="I1143">
        <v>-882644992</v>
      </c>
    </row>
    <row r="1144" spans="1:9" x14ac:dyDescent="0.25">
      <c r="A1144" t="s">
        <v>180</v>
      </c>
      <c r="B1144">
        <v>28376.2</v>
      </c>
      <c r="C1144">
        <v>28370.6</v>
      </c>
      <c r="D1144">
        <v>0</v>
      </c>
      <c r="E1144">
        <v>0</v>
      </c>
      <c r="F1144">
        <v>0</v>
      </c>
      <c r="G1144">
        <v>1.2389300000000001E-3</v>
      </c>
      <c r="H1144">
        <v>0.995116</v>
      </c>
      <c r="I1144">
        <v>-882644992</v>
      </c>
    </row>
    <row r="1145" spans="1:9" x14ac:dyDescent="0.25">
      <c r="A1145" t="s">
        <v>180</v>
      </c>
      <c r="B1145">
        <v>28367</v>
      </c>
      <c r="C1145">
        <v>28361.599999999999</v>
      </c>
      <c r="D1145">
        <v>0</v>
      </c>
      <c r="E1145">
        <v>0</v>
      </c>
      <c r="F1145">
        <v>0</v>
      </c>
      <c r="G1145">
        <v>1.24222E-3</v>
      </c>
      <c r="H1145">
        <v>0.995112</v>
      </c>
      <c r="I1145">
        <v>-882644992</v>
      </c>
    </row>
    <row r="1146" spans="1:9" x14ac:dyDescent="0.25">
      <c r="A1146" t="s">
        <v>180</v>
      </c>
      <c r="B1146">
        <v>28341</v>
      </c>
      <c r="C1146">
        <v>28335.599999999999</v>
      </c>
      <c r="D1146">
        <v>0</v>
      </c>
      <c r="E1146">
        <v>0</v>
      </c>
      <c r="F1146">
        <v>0</v>
      </c>
      <c r="G1146">
        <v>1.2389300000000001E-3</v>
      </c>
      <c r="H1146">
        <v>0.995116</v>
      </c>
      <c r="I1146">
        <v>-882644992</v>
      </c>
    </row>
    <row r="1147" spans="1:9" x14ac:dyDescent="0.25">
      <c r="A1147" t="s">
        <v>180</v>
      </c>
      <c r="B1147">
        <v>28348.799999999999</v>
      </c>
      <c r="C1147">
        <v>28343.3</v>
      </c>
      <c r="D1147">
        <v>0</v>
      </c>
      <c r="E1147">
        <v>0</v>
      </c>
      <c r="F1147">
        <v>0</v>
      </c>
      <c r="G1147">
        <v>1.2523499999999999E-3</v>
      </c>
      <c r="H1147">
        <v>0.99511499999999997</v>
      </c>
      <c r="I1147">
        <v>-882644992</v>
      </c>
    </row>
    <row r="1148" spans="1:9" x14ac:dyDescent="0.25">
      <c r="A1148" t="s">
        <v>180</v>
      </c>
      <c r="B1148">
        <v>28340.799999999999</v>
      </c>
      <c r="C1148">
        <v>28335.4</v>
      </c>
      <c r="D1148">
        <v>0</v>
      </c>
      <c r="E1148">
        <v>0</v>
      </c>
      <c r="F1148">
        <v>0</v>
      </c>
      <c r="G1148">
        <v>1.2389300000000001E-3</v>
      </c>
      <c r="H1148">
        <v>0.995116</v>
      </c>
      <c r="I1148">
        <v>-296487168</v>
      </c>
    </row>
    <row r="1149" spans="1:9" x14ac:dyDescent="0.25">
      <c r="A1149" t="s">
        <v>180</v>
      </c>
      <c r="B1149">
        <v>28325.3</v>
      </c>
      <c r="C1149">
        <v>28320</v>
      </c>
      <c r="D1149">
        <v>0</v>
      </c>
      <c r="E1149">
        <v>0</v>
      </c>
      <c r="F1149">
        <v>0</v>
      </c>
      <c r="G1149">
        <v>1.2389300000000001E-3</v>
      </c>
      <c r="H1149">
        <v>0.995116</v>
      </c>
      <c r="I1149">
        <v>-296487168</v>
      </c>
    </row>
    <row r="1150" spans="1:9" x14ac:dyDescent="0.25">
      <c r="A1150" t="s">
        <v>180</v>
      </c>
      <c r="B1150">
        <v>28336.1</v>
      </c>
      <c r="C1150">
        <v>28330.7</v>
      </c>
      <c r="D1150">
        <v>0</v>
      </c>
      <c r="E1150">
        <v>0</v>
      </c>
      <c r="F1150">
        <v>0</v>
      </c>
      <c r="G1150">
        <v>1.2503200000000001E-3</v>
      </c>
      <c r="H1150">
        <v>0.995116</v>
      </c>
      <c r="I1150">
        <v>-296487168</v>
      </c>
    </row>
    <row r="1151" spans="1:9" x14ac:dyDescent="0.25">
      <c r="A1151" t="s">
        <v>180</v>
      </c>
      <c r="B1151">
        <v>28375.200000000001</v>
      </c>
      <c r="C1151">
        <v>28369.5</v>
      </c>
      <c r="D1151">
        <v>0</v>
      </c>
      <c r="E1151">
        <v>0</v>
      </c>
      <c r="F1151">
        <v>0</v>
      </c>
      <c r="G1151">
        <v>1.2389300000000001E-3</v>
      </c>
      <c r="H1151">
        <v>0.995116</v>
      </c>
      <c r="I1151">
        <v>-296487168</v>
      </c>
    </row>
    <row r="1152" spans="1:9" x14ac:dyDescent="0.25">
      <c r="A1152" t="s">
        <v>180</v>
      </c>
      <c r="B1152">
        <v>28350.5</v>
      </c>
      <c r="C1152">
        <v>28345.200000000001</v>
      </c>
      <c r="D1152">
        <v>0</v>
      </c>
      <c r="E1152">
        <v>0</v>
      </c>
      <c r="F1152">
        <v>0</v>
      </c>
      <c r="G1152">
        <v>1.2503200000000001E-3</v>
      </c>
      <c r="H1152">
        <v>0.995116</v>
      </c>
      <c r="I1152">
        <v>-296487168</v>
      </c>
    </row>
    <row r="1153" spans="1:9" x14ac:dyDescent="0.25">
      <c r="A1153" t="s">
        <v>180</v>
      </c>
      <c r="B1153">
        <v>28375.5</v>
      </c>
      <c r="C1153">
        <v>28370</v>
      </c>
      <c r="D1153">
        <v>0</v>
      </c>
      <c r="E1153">
        <v>0</v>
      </c>
      <c r="F1153">
        <v>0</v>
      </c>
      <c r="G1153">
        <v>1.2503200000000001E-3</v>
      </c>
      <c r="H1153">
        <v>0.995116</v>
      </c>
      <c r="I1153">
        <v>-296487168</v>
      </c>
    </row>
    <row r="1154" spans="1:9" x14ac:dyDescent="0.25">
      <c r="A1154" t="s">
        <v>180</v>
      </c>
      <c r="B1154">
        <v>28366.799999999999</v>
      </c>
      <c r="C1154">
        <v>28357.599999999999</v>
      </c>
      <c r="D1154">
        <v>0</v>
      </c>
      <c r="E1154">
        <v>0</v>
      </c>
      <c r="F1154">
        <v>0</v>
      </c>
      <c r="G1154">
        <v>1.2389300000000001E-3</v>
      </c>
      <c r="H1154">
        <v>0.995116</v>
      </c>
      <c r="I1154">
        <v>-296487168</v>
      </c>
    </row>
    <row r="1155" spans="1:9" x14ac:dyDescent="0.25">
      <c r="A1155" t="s">
        <v>180</v>
      </c>
      <c r="B1155">
        <v>28361.4</v>
      </c>
      <c r="C1155">
        <v>28356</v>
      </c>
      <c r="D1155">
        <v>0</v>
      </c>
      <c r="E1155">
        <v>0</v>
      </c>
      <c r="F1155">
        <v>0</v>
      </c>
      <c r="G1155">
        <v>1.2503200000000001E-3</v>
      </c>
      <c r="H1155">
        <v>0.995116</v>
      </c>
      <c r="I1155">
        <v>-296487168</v>
      </c>
    </row>
    <row r="1156" spans="1:9" x14ac:dyDescent="0.25">
      <c r="A1156" t="s">
        <v>180</v>
      </c>
      <c r="B1156">
        <v>28330</v>
      </c>
      <c r="C1156">
        <v>28324.5</v>
      </c>
      <c r="D1156">
        <v>0</v>
      </c>
      <c r="E1156">
        <v>0</v>
      </c>
      <c r="F1156">
        <v>0</v>
      </c>
      <c r="G1156">
        <v>1.2389300000000001E-3</v>
      </c>
      <c r="H1156">
        <v>0.995116</v>
      </c>
      <c r="I1156">
        <v>-296487168</v>
      </c>
    </row>
    <row r="1157" spans="1:9" x14ac:dyDescent="0.25">
      <c r="A1157" t="s">
        <v>180</v>
      </c>
      <c r="B1157">
        <v>28339.200000000001</v>
      </c>
      <c r="C1157">
        <v>28333.8</v>
      </c>
      <c r="D1157">
        <v>0</v>
      </c>
      <c r="E1157">
        <v>0</v>
      </c>
      <c r="F1157">
        <v>0</v>
      </c>
      <c r="G1157">
        <v>1.2503200000000001E-3</v>
      </c>
      <c r="H1157">
        <v>0.995116</v>
      </c>
      <c r="I1157">
        <v>-296487168</v>
      </c>
    </row>
    <row r="1158" spans="1:9" x14ac:dyDescent="0.25">
      <c r="A1158" t="s">
        <v>180</v>
      </c>
      <c r="B1158">
        <v>28343.8</v>
      </c>
      <c r="C1158">
        <v>28338.5</v>
      </c>
      <c r="D1158">
        <v>0</v>
      </c>
      <c r="E1158">
        <v>0</v>
      </c>
      <c r="F1158">
        <v>0</v>
      </c>
      <c r="G1158">
        <v>1.2389300000000001E-3</v>
      </c>
      <c r="H1158">
        <v>0.995116</v>
      </c>
      <c r="I1158">
        <v>-296487168</v>
      </c>
    </row>
    <row r="1159" spans="1:9" x14ac:dyDescent="0.25">
      <c r="A1159" t="s">
        <v>180</v>
      </c>
      <c r="B1159">
        <v>28342.3</v>
      </c>
      <c r="C1159">
        <v>28336.9</v>
      </c>
      <c r="D1159">
        <v>0</v>
      </c>
      <c r="E1159">
        <v>0</v>
      </c>
      <c r="F1159">
        <v>0</v>
      </c>
      <c r="G1159">
        <v>1.2503200000000001E-3</v>
      </c>
      <c r="H1159">
        <v>0.995116</v>
      </c>
      <c r="I1159">
        <v>-296487168</v>
      </c>
    </row>
    <row r="1160" spans="1:9" x14ac:dyDescent="0.25">
      <c r="A1160" t="s">
        <v>180</v>
      </c>
      <c r="B1160">
        <v>28395.599999999999</v>
      </c>
      <c r="C1160">
        <v>28390.3</v>
      </c>
      <c r="D1160">
        <v>0</v>
      </c>
      <c r="E1160">
        <v>0</v>
      </c>
      <c r="F1160">
        <v>0</v>
      </c>
      <c r="G1160">
        <v>1.2503200000000001E-3</v>
      </c>
      <c r="H1160">
        <v>0.995116</v>
      </c>
      <c r="I1160">
        <v>-296487168</v>
      </c>
    </row>
    <row r="1161" spans="1:9" x14ac:dyDescent="0.25">
      <c r="A1161" t="s">
        <v>180</v>
      </c>
      <c r="B1161">
        <v>28332.1</v>
      </c>
      <c r="C1161">
        <v>28326.7</v>
      </c>
      <c r="D1161">
        <v>0</v>
      </c>
      <c r="E1161">
        <v>0</v>
      </c>
      <c r="F1161">
        <v>0</v>
      </c>
      <c r="G1161">
        <v>1.2503200000000001E-3</v>
      </c>
      <c r="H1161">
        <v>0.995116</v>
      </c>
      <c r="I1161">
        <v>-296487168</v>
      </c>
    </row>
    <row r="1162" spans="1:9" x14ac:dyDescent="0.25">
      <c r="A1162" t="s">
        <v>180</v>
      </c>
      <c r="B1162">
        <v>28339.7</v>
      </c>
      <c r="C1162">
        <v>28334.400000000001</v>
      </c>
      <c r="D1162">
        <v>0</v>
      </c>
      <c r="E1162">
        <v>0</v>
      </c>
      <c r="F1162">
        <v>0</v>
      </c>
      <c r="G1162">
        <v>1.2389300000000001E-3</v>
      </c>
      <c r="H1162">
        <v>0.995116</v>
      </c>
      <c r="I1162">
        <v>-296487168</v>
      </c>
    </row>
    <row r="1163" spans="1:9" x14ac:dyDescent="0.25">
      <c r="A1163" t="s">
        <v>180</v>
      </c>
      <c r="B1163">
        <v>28338.2</v>
      </c>
      <c r="C1163">
        <v>28332.799999999999</v>
      </c>
      <c r="D1163">
        <v>0</v>
      </c>
      <c r="E1163">
        <v>0</v>
      </c>
      <c r="F1163">
        <v>0</v>
      </c>
      <c r="G1163">
        <v>1.2389300000000001E-3</v>
      </c>
      <c r="H1163">
        <v>0.995116</v>
      </c>
      <c r="I1163">
        <v>-296487168</v>
      </c>
    </row>
    <row r="1164" spans="1:9" x14ac:dyDescent="0.25">
      <c r="A1164" t="s">
        <v>180</v>
      </c>
      <c r="B1164">
        <v>28336.7</v>
      </c>
      <c r="C1164">
        <v>28331.3</v>
      </c>
      <c r="D1164">
        <v>0</v>
      </c>
      <c r="E1164">
        <v>0</v>
      </c>
      <c r="F1164">
        <v>0</v>
      </c>
      <c r="G1164">
        <v>1.2389300000000001E-3</v>
      </c>
      <c r="H1164">
        <v>0.995116</v>
      </c>
      <c r="I1164">
        <v>-296487168</v>
      </c>
    </row>
    <row r="1165" spans="1:9" x14ac:dyDescent="0.25">
      <c r="A1165" t="s">
        <v>180</v>
      </c>
      <c r="B1165">
        <v>28337.599999999999</v>
      </c>
      <c r="C1165">
        <v>28332.2</v>
      </c>
      <c r="D1165">
        <v>0</v>
      </c>
      <c r="E1165">
        <v>0</v>
      </c>
      <c r="F1165">
        <v>0</v>
      </c>
      <c r="G1165">
        <v>1.4884099999999999E-3</v>
      </c>
      <c r="H1165">
        <v>0.99511499999999997</v>
      </c>
      <c r="I1165">
        <v>-296487168</v>
      </c>
    </row>
    <row r="1166" spans="1:9" x14ac:dyDescent="0.25">
      <c r="A1166" t="s">
        <v>180</v>
      </c>
      <c r="B1166">
        <v>28388.1</v>
      </c>
      <c r="C1166">
        <v>28382.6</v>
      </c>
      <c r="D1166">
        <v>0</v>
      </c>
      <c r="E1166">
        <v>0</v>
      </c>
      <c r="F1166">
        <v>0</v>
      </c>
      <c r="G1166">
        <v>1.2503200000000001E-3</v>
      </c>
      <c r="H1166">
        <v>0.995116</v>
      </c>
      <c r="I1166">
        <v>-296487168</v>
      </c>
    </row>
    <row r="1167" spans="1:9" x14ac:dyDescent="0.25">
      <c r="A1167" t="s">
        <v>180</v>
      </c>
      <c r="B1167">
        <v>28377.3</v>
      </c>
      <c r="C1167">
        <v>28371.9</v>
      </c>
      <c r="D1167">
        <v>0</v>
      </c>
      <c r="E1167">
        <v>0</v>
      </c>
      <c r="F1167">
        <v>0</v>
      </c>
      <c r="G1167">
        <v>1.2503E-3</v>
      </c>
      <c r="H1167">
        <v>0.99511400000000005</v>
      </c>
      <c r="I1167">
        <v>-296487168</v>
      </c>
    </row>
    <row r="1168" spans="1:9" x14ac:dyDescent="0.25">
      <c r="A1168" t="s">
        <v>180</v>
      </c>
      <c r="B1168">
        <v>28330.400000000001</v>
      </c>
      <c r="C1168">
        <v>28324.7</v>
      </c>
      <c r="D1168">
        <v>0</v>
      </c>
      <c r="E1168">
        <v>0</v>
      </c>
      <c r="F1168">
        <v>0</v>
      </c>
      <c r="G1168">
        <v>1.2389300000000001E-3</v>
      </c>
      <c r="H1168">
        <v>0.99511499999999997</v>
      </c>
      <c r="I1168">
        <v>-296487168</v>
      </c>
    </row>
    <row r="1169" spans="1:25" x14ac:dyDescent="0.25">
      <c r="A1169" t="s">
        <v>180</v>
      </c>
      <c r="B1169">
        <v>28384.7</v>
      </c>
      <c r="C1169">
        <v>28379.200000000001</v>
      </c>
      <c r="D1169">
        <v>0</v>
      </c>
      <c r="E1169">
        <v>0</v>
      </c>
      <c r="F1169">
        <v>0</v>
      </c>
      <c r="G1169">
        <v>1.2503200000000001E-3</v>
      </c>
      <c r="H1169">
        <v>0.995116</v>
      </c>
      <c r="I1169">
        <v>-296487168</v>
      </c>
    </row>
    <row r="1170" spans="1:25" x14ac:dyDescent="0.25">
      <c r="A1170" t="s">
        <v>180</v>
      </c>
      <c r="B1170">
        <v>28364.1</v>
      </c>
      <c r="C1170">
        <v>28358.6</v>
      </c>
      <c r="D1170">
        <v>0</v>
      </c>
      <c r="E1170">
        <v>0</v>
      </c>
      <c r="F1170">
        <v>0</v>
      </c>
      <c r="G1170">
        <v>1.2389300000000001E-3</v>
      </c>
      <c r="H1170">
        <v>0.995116</v>
      </c>
      <c r="I1170">
        <v>-296487168</v>
      </c>
    </row>
    <row r="1171" spans="1:25" x14ac:dyDescent="0.25">
      <c r="A1171" t="s">
        <v>180</v>
      </c>
      <c r="B1171">
        <v>28358.2</v>
      </c>
      <c r="C1171">
        <v>28352.799999999999</v>
      </c>
      <c r="D1171">
        <v>0</v>
      </c>
      <c r="E1171">
        <v>0</v>
      </c>
      <c r="F1171">
        <v>0</v>
      </c>
      <c r="G1171">
        <v>1.2503200000000001E-3</v>
      </c>
      <c r="H1171">
        <v>0.995116</v>
      </c>
      <c r="I1171">
        <v>-296487168</v>
      </c>
    </row>
    <row r="1172" spans="1:25" x14ac:dyDescent="0.25">
      <c r="A1172" t="s">
        <v>180</v>
      </c>
      <c r="B1172">
        <v>28345.599999999999</v>
      </c>
      <c r="C1172">
        <v>28340.1</v>
      </c>
      <c r="D1172">
        <v>0</v>
      </c>
      <c r="E1172">
        <v>0</v>
      </c>
      <c r="F1172">
        <v>0</v>
      </c>
      <c r="G1172">
        <v>1.2389300000000001E-3</v>
      </c>
      <c r="H1172">
        <v>0.995116</v>
      </c>
      <c r="I1172">
        <v>-296487168</v>
      </c>
    </row>
    <row r="1173" spans="1:25" x14ac:dyDescent="0.25">
      <c r="A1173" t="s">
        <v>180</v>
      </c>
      <c r="B1173">
        <v>28456.2</v>
      </c>
      <c r="C1173">
        <v>28451</v>
      </c>
      <c r="D1173">
        <v>0</v>
      </c>
      <c r="E1173">
        <v>0</v>
      </c>
      <c r="F1173">
        <v>0</v>
      </c>
      <c r="G1173">
        <v>1.2389300000000001E-3</v>
      </c>
      <c r="H1173">
        <v>0.995116</v>
      </c>
      <c r="I1173">
        <v>-296487168</v>
      </c>
    </row>
    <row r="1174" spans="1:25" x14ac:dyDescent="0.25">
      <c r="A1174" t="s">
        <v>180</v>
      </c>
      <c r="B1174">
        <v>28339.599999999999</v>
      </c>
      <c r="C1174">
        <v>28333.8</v>
      </c>
      <c r="D1174">
        <v>0</v>
      </c>
      <c r="E1174">
        <v>0</v>
      </c>
      <c r="F1174">
        <v>0</v>
      </c>
      <c r="G1174">
        <v>1.2389300000000001E-3</v>
      </c>
      <c r="H1174">
        <v>0.995116</v>
      </c>
      <c r="I1174">
        <v>-296487168</v>
      </c>
    </row>
    <row r="1175" spans="1:25" x14ac:dyDescent="0.25">
      <c r="A1175" t="s">
        <v>180</v>
      </c>
      <c r="B1175">
        <v>28340.5</v>
      </c>
      <c r="C1175">
        <v>28335.200000000001</v>
      </c>
      <c r="D1175">
        <v>0</v>
      </c>
      <c r="E1175">
        <v>0</v>
      </c>
      <c r="F1175">
        <v>0</v>
      </c>
      <c r="G1175">
        <v>1.2389300000000001E-3</v>
      </c>
      <c r="H1175">
        <v>0.995116</v>
      </c>
      <c r="I1175">
        <v>-296487168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180</v>
      </c>
      <c r="B1176">
        <v>28328.2</v>
      </c>
      <c r="C1176">
        <v>28322.7</v>
      </c>
      <c r="D1176">
        <v>0</v>
      </c>
      <c r="E1176">
        <v>0</v>
      </c>
      <c r="F1176">
        <v>0</v>
      </c>
      <c r="G1176">
        <v>1.2503200000000001E-3</v>
      </c>
      <c r="H1176">
        <v>0.995116</v>
      </c>
      <c r="I1176">
        <v>-296487168</v>
      </c>
      <c r="R1176">
        <f>AVERAGE(B1127:B1176)</f>
        <v>28354.438000000009</v>
      </c>
      <c r="S1176">
        <f>AVERAGE(C1127:C1176)</f>
        <v>28348.932000000001</v>
      </c>
      <c r="U1176">
        <f>_xlfn.VAR.P(B1127:B1176)</f>
        <v>575.66755600000238</v>
      </c>
      <c r="V1176">
        <f>_xlfn.VAR.P(C1127:C1176)</f>
        <v>574.50657599999352</v>
      </c>
      <c r="X1176">
        <f>1.96*SQRT(U1176)/50</f>
        <v>0.94052846488123021</v>
      </c>
      <c r="Y1176">
        <f>1.96*SQRT(V1176)/50</f>
        <v>0.93957957882482201</v>
      </c>
    </row>
    <row r="1177" spans="1:25" x14ac:dyDescent="0.25">
      <c r="A1177" t="s">
        <v>181</v>
      </c>
      <c r="B1177">
        <v>1417740.8622000001</v>
      </c>
      <c r="C1177" t="s">
        <v>36</v>
      </c>
    </row>
    <row r="1178" spans="1:25" x14ac:dyDescent="0.25">
      <c r="A1178" t="s">
        <v>182</v>
      </c>
      <c r="B1178">
        <v>1490.02</v>
      </c>
      <c r="C1178">
        <v>1484.45</v>
      </c>
      <c r="D1178">
        <v>0</v>
      </c>
      <c r="E1178">
        <v>0</v>
      </c>
      <c r="F1178">
        <v>0</v>
      </c>
      <c r="G1178">
        <v>1.2367299999999999E-3</v>
      </c>
      <c r="H1178">
        <v>0.995116</v>
      </c>
      <c r="I1178">
        <v>-296487168</v>
      </c>
    </row>
    <row r="1179" spans="1:25" x14ac:dyDescent="0.25">
      <c r="A1179" t="s">
        <v>182</v>
      </c>
      <c r="B1179">
        <v>1479.41</v>
      </c>
      <c r="C1179">
        <v>1473.89</v>
      </c>
      <c r="D1179">
        <v>0</v>
      </c>
      <c r="E1179">
        <v>0</v>
      </c>
      <c r="F1179">
        <v>0</v>
      </c>
      <c r="G1179">
        <v>1.2367299999999999E-3</v>
      </c>
      <c r="H1179">
        <v>0.995116</v>
      </c>
      <c r="I1179">
        <v>-296487168</v>
      </c>
    </row>
    <row r="1180" spans="1:25" x14ac:dyDescent="0.25">
      <c r="A1180" t="s">
        <v>182</v>
      </c>
      <c r="B1180">
        <v>1479.8</v>
      </c>
      <c r="C1180">
        <v>1474.19</v>
      </c>
      <c r="D1180">
        <v>0</v>
      </c>
      <c r="E1180">
        <v>0</v>
      </c>
      <c r="F1180">
        <v>0</v>
      </c>
      <c r="G1180">
        <v>1.2367299999999999E-3</v>
      </c>
      <c r="H1180">
        <v>0.995116</v>
      </c>
      <c r="I1180">
        <v>-296487168</v>
      </c>
    </row>
    <row r="1181" spans="1:25" x14ac:dyDescent="0.25">
      <c r="A1181" t="s">
        <v>182</v>
      </c>
      <c r="B1181">
        <v>1480.33</v>
      </c>
      <c r="C1181">
        <v>1474.85</v>
      </c>
      <c r="D1181">
        <v>0</v>
      </c>
      <c r="E1181">
        <v>0</v>
      </c>
      <c r="F1181">
        <v>0</v>
      </c>
      <c r="G1181">
        <v>1.2367299999999999E-3</v>
      </c>
      <c r="H1181">
        <v>0.995116</v>
      </c>
      <c r="I1181">
        <v>-296487168</v>
      </c>
    </row>
    <row r="1182" spans="1:25" x14ac:dyDescent="0.25">
      <c r="A1182" t="s">
        <v>182</v>
      </c>
      <c r="B1182">
        <v>1499.16</v>
      </c>
      <c r="C1182">
        <v>1489.8</v>
      </c>
      <c r="D1182">
        <v>0</v>
      </c>
      <c r="E1182">
        <v>0</v>
      </c>
      <c r="F1182">
        <v>0</v>
      </c>
      <c r="G1182">
        <v>1.2367299999999999E-3</v>
      </c>
      <c r="H1182">
        <v>0.995116</v>
      </c>
      <c r="I1182">
        <v>-296487168</v>
      </c>
    </row>
    <row r="1183" spans="1:25" x14ac:dyDescent="0.25">
      <c r="A1183" t="s">
        <v>182</v>
      </c>
      <c r="B1183">
        <v>1479.58</v>
      </c>
      <c r="C1183">
        <v>1474.06</v>
      </c>
      <c r="D1183">
        <v>0</v>
      </c>
      <c r="E1183">
        <v>0</v>
      </c>
      <c r="F1183">
        <v>0</v>
      </c>
      <c r="G1183">
        <v>1.2367299999999999E-3</v>
      </c>
      <c r="H1183">
        <v>0.995116</v>
      </c>
      <c r="I1183">
        <v>-296487168</v>
      </c>
    </row>
    <row r="1184" spans="1:25" x14ac:dyDescent="0.25">
      <c r="A1184" t="s">
        <v>182</v>
      </c>
      <c r="B1184">
        <v>1480.31</v>
      </c>
      <c r="C1184">
        <v>1474.56</v>
      </c>
      <c r="D1184">
        <v>0</v>
      </c>
      <c r="E1184">
        <v>0</v>
      </c>
      <c r="F1184">
        <v>0</v>
      </c>
      <c r="G1184">
        <v>1.2367299999999999E-3</v>
      </c>
      <c r="H1184">
        <v>0.995116</v>
      </c>
      <c r="I1184">
        <v>-296487168</v>
      </c>
    </row>
    <row r="1185" spans="1:9" x14ac:dyDescent="0.25">
      <c r="A1185" t="s">
        <v>182</v>
      </c>
      <c r="B1185">
        <v>1481.88</v>
      </c>
      <c r="C1185">
        <v>1476.21</v>
      </c>
      <c r="D1185">
        <v>0</v>
      </c>
      <c r="E1185">
        <v>0</v>
      </c>
      <c r="F1185">
        <v>0</v>
      </c>
      <c r="G1185">
        <v>1.2367299999999999E-3</v>
      </c>
      <c r="H1185">
        <v>0.995116</v>
      </c>
      <c r="I1185">
        <v>-296487168</v>
      </c>
    </row>
    <row r="1186" spans="1:9" x14ac:dyDescent="0.25">
      <c r="A1186" t="s">
        <v>182</v>
      </c>
      <c r="B1186">
        <v>1479.86</v>
      </c>
      <c r="C1186">
        <v>1474.13</v>
      </c>
      <c r="D1186">
        <v>0</v>
      </c>
      <c r="E1186">
        <v>0</v>
      </c>
      <c r="F1186">
        <v>0</v>
      </c>
      <c r="G1186">
        <v>1.2398999999999999E-3</v>
      </c>
      <c r="H1186">
        <v>0.995116</v>
      </c>
      <c r="I1186">
        <v>-296487168</v>
      </c>
    </row>
    <row r="1187" spans="1:9" x14ac:dyDescent="0.25">
      <c r="A1187" t="s">
        <v>182</v>
      </c>
      <c r="B1187">
        <v>1480.18</v>
      </c>
      <c r="C1187">
        <v>1474.45</v>
      </c>
      <c r="D1187">
        <v>0</v>
      </c>
      <c r="E1187">
        <v>0</v>
      </c>
      <c r="F1187">
        <v>0</v>
      </c>
      <c r="G1187">
        <v>1.2367299999999999E-3</v>
      </c>
      <c r="H1187">
        <v>0.995116</v>
      </c>
      <c r="I1187">
        <v>-296487168</v>
      </c>
    </row>
    <row r="1188" spans="1:9" x14ac:dyDescent="0.25">
      <c r="A1188" t="s">
        <v>182</v>
      </c>
      <c r="B1188">
        <v>1479.8</v>
      </c>
      <c r="C1188">
        <v>1474.25</v>
      </c>
      <c r="D1188">
        <v>0</v>
      </c>
      <c r="E1188">
        <v>0</v>
      </c>
      <c r="F1188">
        <v>0</v>
      </c>
      <c r="G1188">
        <v>1.2398999999999999E-3</v>
      </c>
      <c r="H1188">
        <v>0.995116</v>
      </c>
      <c r="I1188">
        <v>-296487168</v>
      </c>
    </row>
    <row r="1189" spans="1:9" x14ac:dyDescent="0.25">
      <c r="A1189" t="s">
        <v>182</v>
      </c>
      <c r="B1189">
        <v>1481.55</v>
      </c>
      <c r="C1189">
        <v>1476.2</v>
      </c>
      <c r="D1189">
        <v>0</v>
      </c>
      <c r="E1189">
        <v>0</v>
      </c>
      <c r="F1189">
        <v>0</v>
      </c>
      <c r="G1189">
        <v>1.2367299999999999E-3</v>
      </c>
      <c r="H1189">
        <v>0.995116</v>
      </c>
      <c r="I1189">
        <v>-296487168</v>
      </c>
    </row>
    <row r="1190" spans="1:9" x14ac:dyDescent="0.25">
      <c r="A1190" t="s">
        <v>182</v>
      </c>
      <c r="B1190">
        <v>1481.03</v>
      </c>
      <c r="C1190">
        <v>1475.46</v>
      </c>
      <c r="D1190">
        <v>0</v>
      </c>
      <c r="E1190">
        <v>0</v>
      </c>
      <c r="F1190">
        <v>0</v>
      </c>
      <c r="G1190">
        <v>1.2367299999999999E-3</v>
      </c>
      <c r="H1190">
        <v>0.995116</v>
      </c>
      <c r="I1190">
        <v>-296487168</v>
      </c>
    </row>
    <row r="1191" spans="1:9" x14ac:dyDescent="0.25">
      <c r="A1191" t="s">
        <v>182</v>
      </c>
      <c r="B1191">
        <v>1479.59</v>
      </c>
      <c r="C1191">
        <v>1473.94</v>
      </c>
      <c r="D1191">
        <v>0</v>
      </c>
      <c r="E1191">
        <v>0</v>
      </c>
      <c r="F1191">
        <v>0</v>
      </c>
      <c r="G1191">
        <v>1.2367299999999999E-3</v>
      </c>
      <c r="H1191">
        <v>0.995116</v>
      </c>
      <c r="I1191">
        <v>-296487168</v>
      </c>
    </row>
    <row r="1192" spans="1:9" x14ac:dyDescent="0.25">
      <c r="A1192" t="s">
        <v>182</v>
      </c>
      <c r="B1192">
        <v>1479.89</v>
      </c>
      <c r="C1192">
        <v>1474.57</v>
      </c>
      <c r="D1192">
        <v>0</v>
      </c>
      <c r="E1192">
        <v>0</v>
      </c>
      <c r="F1192">
        <v>0</v>
      </c>
      <c r="G1192">
        <v>1.2367299999999999E-3</v>
      </c>
      <c r="H1192">
        <v>0.995116</v>
      </c>
      <c r="I1192">
        <v>-296487168</v>
      </c>
    </row>
    <row r="1193" spans="1:9" x14ac:dyDescent="0.25">
      <c r="A1193" t="s">
        <v>182</v>
      </c>
      <c r="B1193">
        <v>1482.33</v>
      </c>
      <c r="C1193">
        <v>1476.21</v>
      </c>
      <c r="D1193">
        <v>0</v>
      </c>
      <c r="E1193">
        <v>0</v>
      </c>
      <c r="F1193">
        <v>0</v>
      </c>
      <c r="G1193">
        <v>1.2367299999999999E-3</v>
      </c>
      <c r="H1193">
        <v>0.995116</v>
      </c>
      <c r="I1193">
        <v>-296487168</v>
      </c>
    </row>
    <row r="1194" spans="1:9" x14ac:dyDescent="0.25">
      <c r="A1194" t="s">
        <v>182</v>
      </c>
      <c r="B1194">
        <v>1481.1</v>
      </c>
      <c r="C1194">
        <v>1475.57</v>
      </c>
      <c r="D1194">
        <v>0</v>
      </c>
      <c r="E1194">
        <v>0</v>
      </c>
      <c r="F1194">
        <v>0</v>
      </c>
      <c r="G1194">
        <v>1.2367299999999999E-3</v>
      </c>
      <c r="H1194">
        <v>0.995116</v>
      </c>
      <c r="I1194">
        <v>-296487168</v>
      </c>
    </row>
    <row r="1195" spans="1:9" x14ac:dyDescent="0.25">
      <c r="A1195" t="s">
        <v>182</v>
      </c>
      <c r="B1195">
        <v>1481.2</v>
      </c>
      <c r="C1195">
        <v>1475.82</v>
      </c>
      <c r="D1195">
        <v>0</v>
      </c>
      <c r="E1195">
        <v>0</v>
      </c>
      <c r="F1195">
        <v>0</v>
      </c>
      <c r="G1195">
        <v>1.2367299999999999E-3</v>
      </c>
      <c r="H1195">
        <v>0.995116</v>
      </c>
      <c r="I1195">
        <v>-296487168</v>
      </c>
    </row>
    <row r="1196" spans="1:9" x14ac:dyDescent="0.25">
      <c r="A1196" t="s">
        <v>182</v>
      </c>
      <c r="B1196">
        <v>1480.85</v>
      </c>
      <c r="C1196">
        <v>1475.3</v>
      </c>
      <c r="D1196">
        <v>0</v>
      </c>
      <c r="E1196">
        <v>0</v>
      </c>
      <c r="F1196">
        <v>0</v>
      </c>
      <c r="G1196">
        <v>1.2367299999999999E-3</v>
      </c>
      <c r="H1196">
        <v>0.995116</v>
      </c>
      <c r="I1196">
        <v>-296487168</v>
      </c>
    </row>
    <row r="1197" spans="1:9" x14ac:dyDescent="0.25">
      <c r="A1197" t="s">
        <v>182</v>
      </c>
      <c r="B1197">
        <v>1480.25</v>
      </c>
      <c r="C1197">
        <v>1475.01</v>
      </c>
      <c r="D1197">
        <v>0</v>
      </c>
      <c r="E1197">
        <v>0</v>
      </c>
      <c r="F1197">
        <v>0</v>
      </c>
      <c r="G1197">
        <v>1.2398999999999999E-3</v>
      </c>
      <c r="H1197">
        <v>0.995116</v>
      </c>
      <c r="I1197">
        <v>-296487168</v>
      </c>
    </row>
    <row r="1198" spans="1:9" x14ac:dyDescent="0.25">
      <c r="A1198" t="s">
        <v>182</v>
      </c>
      <c r="B1198">
        <v>1479.94</v>
      </c>
      <c r="C1198">
        <v>1474.52</v>
      </c>
      <c r="D1198">
        <v>0</v>
      </c>
      <c r="E1198">
        <v>0</v>
      </c>
      <c r="F1198">
        <v>0</v>
      </c>
      <c r="G1198">
        <v>1.2398999999999999E-3</v>
      </c>
      <c r="H1198">
        <v>0.995116</v>
      </c>
      <c r="I1198">
        <v>-296487168</v>
      </c>
    </row>
    <row r="1199" spans="1:9" x14ac:dyDescent="0.25">
      <c r="A1199" t="s">
        <v>182</v>
      </c>
      <c r="B1199">
        <v>1481.81</v>
      </c>
      <c r="C1199">
        <v>1475.92</v>
      </c>
      <c r="D1199">
        <v>0</v>
      </c>
      <c r="E1199">
        <v>0</v>
      </c>
      <c r="F1199">
        <v>0</v>
      </c>
      <c r="G1199">
        <v>1.2367299999999999E-3</v>
      </c>
      <c r="H1199">
        <v>0.995116</v>
      </c>
      <c r="I1199">
        <v>-296487168</v>
      </c>
    </row>
    <row r="1200" spans="1:9" x14ac:dyDescent="0.25">
      <c r="A1200" t="s">
        <v>182</v>
      </c>
      <c r="B1200">
        <v>1481.31</v>
      </c>
      <c r="C1200">
        <v>1475.92</v>
      </c>
      <c r="D1200">
        <v>0</v>
      </c>
      <c r="E1200">
        <v>0</v>
      </c>
      <c r="F1200">
        <v>0</v>
      </c>
      <c r="G1200">
        <v>1.2367299999999999E-3</v>
      </c>
      <c r="H1200">
        <v>0.995116</v>
      </c>
      <c r="I1200">
        <v>-296487168</v>
      </c>
    </row>
    <row r="1201" spans="1:9" x14ac:dyDescent="0.25">
      <c r="A1201" t="s">
        <v>182</v>
      </c>
      <c r="B1201">
        <v>1481.85</v>
      </c>
      <c r="C1201">
        <v>1476.2</v>
      </c>
      <c r="D1201">
        <v>0</v>
      </c>
      <c r="E1201">
        <v>0</v>
      </c>
      <c r="F1201">
        <v>0</v>
      </c>
      <c r="G1201">
        <v>1.2367299999999999E-3</v>
      </c>
      <c r="H1201">
        <v>0.995116</v>
      </c>
      <c r="I1201">
        <v>-296487168</v>
      </c>
    </row>
    <row r="1202" spans="1:9" x14ac:dyDescent="0.25">
      <c r="A1202" t="s">
        <v>182</v>
      </c>
      <c r="B1202">
        <v>1479.57</v>
      </c>
      <c r="C1202">
        <v>1474.26</v>
      </c>
      <c r="D1202">
        <v>0</v>
      </c>
      <c r="E1202">
        <v>0</v>
      </c>
      <c r="F1202">
        <v>0</v>
      </c>
      <c r="G1202">
        <v>1.2367299999999999E-3</v>
      </c>
      <c r="H1202">
        <v>0.995116</v>
      </c>
      <c r="I1202">
        <v>-296487168</v>
      </c>
    </row>
    <row r="1203" spans="1:9" x14ac:dyDescent="0.25">
      <c r="A1203" t="s">
        <v>182</v>
      </c>
      <c r="B1203">
        <v>1480.14</v>
      </c>
      <c r="C1203">
        <v>1474.59</v>
      </c>
      <c r="D1203">
        <v>0</v>
      </c>
      <c r="E1203">
        <v>0</v>
      </c>
      <c r="F1203">
        <v>0</v>
      </c>
      <c r="G1203">
        <v>1.23434E-3</v>
      </c>
      <c r="H1203">
        <v>0.995116</v>
      </c>
      <c r="I1203">
        <v>-296487168</v>
      </c>
    </row>
    <row r="1204" spans="1:9" x14ac:dyDescent="0.25">
      <c r="A1204" t="s">
        <v>182</v>
      </c>
      <c r="B1204">
        <v>1479.91</v>
      </c>
      <c r="C1204">
        <v>1474.34</v>
      </c>
      <c r="D1204">
        <v>0</v>
      </c>
      <c r="E1204">
        <v>0</v>
      </c>
      <c r="F1204">
        <v>0</v>
      </c>
      <c r="G1204">
        <v>1.2367299999999999E-3</v>
      </c>
      <c r="H1204">
        <v>0.995116</v>
      </c>
      <c r="I1204">
        <v>-296487168</v>
      </c>
    </row>
    <row r="1205" spans="1:9" x14ac:dyDescent="0.25">
      <c r="A1205" t="s">
        <v>182</v>
      </c>
      <c r="B1205">
        <v>1481.89</v>
      </c>
      <c r="C1205">
        <v>1475.98</v>
      </c>
      <c r="D1205">
        <v>0</v>
      </c>
      <c r="E1205">
        <v>0</v>
      </c>
      <c r="F1205">
        <v>0</v>
      </c>
      <c r="G1205">
        <v>1.2367299999999999E-3</v>
      </c>
      <c r="H1205">
        <v>0.995116</v>
      </c>
      <c r="I1205">
        <v>-296487168</v>
      </c>
    </row>
    <row r="1206" spans="1:9" x14ac:dyDescent="0.25">
      <c r="A1206" t="s">
        <v>182</v>
      </c>
      <c r="B1206">
        <v>1481.44</v>
      </c>
      <c r="C1206">
        <v>1475.78</v>
      </c>
      <c r="D1206">
        <v>0</v>
      </c>
      <c r="E1206">
        <v>0</v>
      </c>
      <c r="F1206">
        <v>0</v>
      </c>
      <c r="G1206">
        <v>1.2367299999999999E-3</v>
      </c>
      <c r="H1206">
        <v>0.995116</v>
      </c>
      <c r="I1206">
        <v>-296487168</v>
      </c>
    </row>
    <row r="1207" spans="1:9" x14ac:dyDescent="0.25">
      <c r="A1207" t="s">
        <v>182</v>
      </c>
      <c r="B1207">
        <v>1480.55</v>
      </c>
      <c r="C1207">
        <v>1474.5</v>
      </c>
      <c r="D1207">
        <v>0</v>
      </c>
      <c r="E1207">
        <v>0</v>
      </c>
      <c r="F1207">
        <v>0</v>
      </c>
      <c r="G1207">
        <v>1.2367299999999999E-3</v>
      </c>
      <c r="H1207">
        <v>0.995116</v>
      </c>
      <c r="I1207">
        <v>-296487168</v>
      </c>
    </row>
    <row r="1208" spans="1:9" x14ac:dyDescent="0.25">
      <c r="A1208" t="s">
        <v>182</v>
      </c>
      <c r="B1208">
        <v>1480.91</v>
      </c>
      <c r="C1208">
        <v>1475.49</v>
      </c>
      <c r="D1208">
        <v>0</v>
      </c>
      <c r="E1208">
        <v>0</v>
      </c>
      <c r="F1208">
        <v>0</v>
      </c>
      <c r="G1208">
        <v>1.2367299999999999E-3</v>
      </c>
      <c r="H1208">
        <v>0.995116</v>
      </c>
      <c r="I1208">
        <v>-296487168</v>
      </c>
    </row>
    <row r="1209" spans="1:9" x14ac:dyDescent="0.25">
      <c r="A1209" t="s">
        <v>182</v>
      </c>
      <c r="B1209">
        <v>1479.95</v>
      </c>
      <c r="C1209">
        <v>1474.46</v>
      </c>
      <c r="D1209">
        <v>0</v>
      </c>
      <c r="E1209">
        <v>0</v>
      </c>
      <c r="F1209">
        <v>0</v>
      </c>
      <c r="G1209">
        <v>1.2367299999999999E-3</v>
      </c>
      <c r="H1209">
        <v>0.995116</v>
      </c>
      <c r="I1209">
        <v>-296487168</v>
      </c>
    </row>
    <row r="1210" spans="1:9" x14ac:dyDescent="0.25">
      <c r="A1210" t="s">
        <v>182</v>
      </c>
      <c r="B1210">
        <v>1479.43</v>
      </c>
      <c r="C1210">
        <v>1473.95</v>
      </c>
      <c r="D1210">
        <v>0</v>
      </c>
      <c r="E1210">
        <v>0</v>
      </c>
      <c r="F1210">
        <v>0</v>
      </c>
      <c r="G1210">
        <v>1.2367299999999999E-3</v>
      </c>
      <c r="H1210">
        <v>0.995116</v>
      </c>
      <c r="I1210">
        <v>-296487168</v>
      </c>
    </row>
    <row r="1211" spans="1:9" x14ac:dyDescent="0.25">
      <c r="A1211" t="s">
        <v>182</v>
      </c>
      <c r="B1211">
        <v>1480.24</v>
      </c>
      <c r="C1211">
        <v>1474.76</v>
      </c>
      <c r="D1211">
        <v>0</v>
      </c>
      <c r="E1211">
        <v>0</v>
      </c>
      <c r="F1211">
        <v>0</v>
      </c>
      <c r="G1211">
        <v>1.2367299999999999E-3</v>
      </c>
      <c r="H1211">
        <v>0.995116</v>
      </c>
      <c r="I1211">
        <v>-296487168</v>
      </c>
    </row>
    <row r="1212" spans="1:9" x14ac:dyDescent="0.25">
      <c r="A1212" t="s">
        <v>182</v>
      </c>
      <c r="B1212">
        <v>1497.78</v>
      </c>
      <c r="C1212">
        <v>1488.24</v>
      </c>
      <c r="D1212">
        <v>0</v>
      </c>
      <c r="E1212">
        <v>0</v>
      </c>
      <c r="F1212">
        <v>0</v>
      </c>
      <c r="G1212">
        <v>1.2367299999999999E-3</v>
      </c>
      <c r="H1212">
        <v>0.995116</v>
      </c>
      <c r="I1212">
        <v>-296487168</v>
      </c>
    </row>
    <row r="1213" spans="1:9" x14ac:dyDescent="0.25">
      <c r="A1213" t="s">
        <v>182</v>
      </c>
      <c r="B1213">
        <v>1481.13</v>
      </c>
      <c r="C1213">
        <v>1475.77</v>
      </c>
      <c r="D1213">
        <v>0</v>
      </c>
      <c r="E1213">
        <v>0</v>
      </c>
      <c r="F1213">
        <v>0</v>
      </c>
      <c r="G1213">
        <v>1.2367299999999999E-3</v>
      </c>
      <c r="H1213">
        <v>0.995116</v>
      </c>
      <c r="I1213">
        <v>-296487168</v>
      </c>
    </row>
    <row r="1214" spans="1:9" x14ac:dyDescent="0.25">
      <c r="A1214" t="s">
        <v>182</v>
      </c>
      <c r="B1214">
        <v>1481.93</v>
      </c>
      <c r="C1214">
        <v>1476.44</v>
      </c>
      <c r="D1214">
        <v>0</v>
      </c>
      <c r="E1214">
        <v>0</v>
      </c>
      <c r="F1214">
        <v>0</v>
      </c>
      <c r="G1214">
        <v>1.2367299999999999E-3</v>
      </c>
      <c r="H1214">
        <v>0.995116</v>
      </c>
      <c r="I1214">
        <v>-296487168</v>
      </c>
    </row>
    <row r="1215" spans="1:9" x14ac:dyDescent="0.25">
      <c r="A1215" t="s">
        <v>182</v>
      </c>
      <c r="B1215">
        <v>1481.46</v>
      </c>
      <c r="C1215">
        <v>1475.91</v>
      </c>
      <c r="D1215">
        <v>0</v>
      </c>
      <c r="E1215">
        <v>0</v>
      </c>
      <c r="F1215">
        <v>0</v>
      </c>
      <c r="G1215">
        <v>1.2367299999999999E-3</v>
      </c>
      <c r="H1215">
        <v>0.995116</v>
      </c>
      <c r="I1215">
        <v>-296487168</v>
      </c>
    </row>
    <row r="1216" spans="1:9" x14ac:dyDescent="0.25">
      <c r="A1216" t="s">
        <v>182</v>
      </c>
      <c r="B1216">
        <v>1481.01</v>
      </c>
      <c r="C1216">
        <v>1475.7</v>
      </c>
      <c r="D1216">
        <v>0</v>
      </c>
      <c r="E1216">
        <v>0</v>
      </c>
      <c r="F1216">
        <v>0</v>
      </c>
      <c r="G1216">
        <v>1.2367299999999999E-3</v>
      </c>
      <c r="H1216">
        <v>0.995116</v>
      </c>
      <c r="I1216">
        <v>-296487168</v>
      </c>
    </row>
    <row r="1217" spans="1:25" x14ac:dyDescent="0.25">
      <c r="A1217" t="s">
        <v>182</v>
      </c>
      <c r="B1217">
        <v>1481.29</v>
      </c>
      <c r="C1217">
        <v>1475.39</v>
      </c>
      <c r="D1217">
        <v>0</v>
      </c>
      <c r="E1217">
        <v>0</v>
      </c>
      <c r="F1217">
        <v>0</v>
      </c>
      <c r="G1217">
        <v>1.2367299999999999E-3</v>
      </c>
      <c r="H1217">
        <v>0.995116</v>
      </c>
      <c r="I1217">
        <v>-296487168</v>
      </c>
    </row>
    <row r="1218" spans="1:25" x14ac:dyDescent="0.25">
      <c r="A1218" t="s">
        <v>182</v>
      </c>
      <c r="B1218">
        <v>1481.81</v>
      </c>
      <c r="C1218">
        <v>1476.17</v>
      </c>
      <c r="D1218">
        <v>0</v>
      </c>
      <c r="E1218">
        <v>0</v>
      </c>
      <c r="F1218">
        <v>0</v>
      </c>
      <c r="G1218">
        <v>1.2367299999999999E-3</v>
      </c>
      <c r="H1218">
        <v>0.995116</v>
      </c>
      <c r="I1218">
        <v>-296487168</v>
      </c>
    </row>
    <row r="1219" spans="1:25" x14ac:dyDescent="0.25">
      <c r="A1219" t="s">
        <v>182</v>
      </c>
      <c r="B1219">
        <v>1479.71</v>
      </c>
      <c r="C1219">
        <v>1474.37</v>
      </c>
      <c r="D1219">
        <v>0</v>
      </c>
      <c r="E1219">
        <v>0</v>
      </c>
      <c r="F1219">
        <v>0</v>
      </c>
      <c r="G1219">
        <v>1.2367299999999999E-3</v>
      </c>
      <c r="H1219">
        <v>0.995116</v>
      </c>
      <c r="I1219">
        <v>-296487168</v>
      </c>
    </row>
    <row r="1220" spans="1:25" x14ac:dyDescent="0.25">
      <c r="A1220" t="s">
        <v>182</v>
      </c>
      <c r="B1220">
        <v>1480.89</v>
      </c>
      <c r="C1220">
        <v>1475.26</v>
      </c>
      <c r="D1220">
        <v>0</v>
      </c>
      <c r="E1220">
        <v>0</v>
      </c>
      <c r="F1220">
        <v>0</v>
      </c>
      <c r="G1220">
        <v>1.2367299999999999E-3</v>
      </c>
      <c r="H1220">
        <v>0.995116</v>
      </c>
      <c r="I1220">
        <v>-296487168</v>
      </c>
    </row>
    <row r="1221" spans="1:25" x14ac:dyDescent="0.25">
      <c r="A1221" t="s">
        <v>182</v>
      </c>
      <c r="B1221">
        <v>1481.14</v>
      </c>
      <c r="C1221">
        <v>1475.59</v>
      </c>
      <c r="D1221">
        <v>0</v>
      </c>
      <c r="E1221">
        <v>0</v>
      </c>
      <c r="F1221">
        <v>0</v>
      </c>
      <c r="G1221">
        <v>1.2367299999999999E-3</v>
      </c>
      <c r="H1221">
        <v>0.995116</v>
      </c>
      <c r="I1221">
        <v>-296487168</v>
      </c>
    </row>
    <row r="1222" spans="1:25" x14ac:dyDescent="0.25">
      <c r="A1222" t="s">
        <v>182</v>
      </c>
      <c r="B1222">
        <v>1482.03</v>
      </c>
      <c r="C1222">
        <v>1476.71</v>
      </c>
      <c r="D1222">
        <v>0</v>
      </c>
      <c r="E1222">
        <v>0</v>
      </c>
      <c r="F1222">
        <v>0</v>
      </c>
      <c r="G1222">
        <v>1.2367299999999999E-3</v>
      </c>
      <c r="H1222">
        <v>0.995116</v>
      </c>
      <c r="I1222">
        <v>-296487168</v>
      </c>
    </row>
    <row r="1223" spans="1:25" x14ac:dyDescent="0.25">
      <c r="A1223" t="s">
        <v>182</v>
      </c>
      <c r="B1223">
        <v>1481.47</v>
      </c>
      <c r="C1223">
        <v>1475.72</v>
      </c>
      <c r="D1223">
        <v>0</v>
      </c>
      <c r="E1223">
        <v>0</v>
      </c>
      <c r="F1223">
        <v>0</v>
      </c>
      <c r="G1223">
        <v>1.2367299999999999E-3</v>
      </c>
      <c r="H1223">
        <v>0.995116</v>
      </c>
      <c r="I1223">
        <v>-296487168</v>
      </c>
    </row>
    <row r="1224" spans="1:25" x14ac:dyDescent="0.25">
      <c r="A1224" t="s">
        <v>182</v>
      </c>
      <c r="B1224">
        <v>1480.46</v>
      </c>
      <c r="C1224">
        <v>1475.16</v>
      </c>
      <c r="D1224">
        <v>0</v>
      </c>
      <c r="E1224">
        <v>0</v>
      </c>
      <c r="F1224">
        <v>0</v>
      </c>
      <c r="G1224">
        <v>1.2367299999999999E-3</v>
      </c>
      <c r="H1224">
        <v>0.995116</v>
      </c>
      <c r="I1224">
        <v>-296487168</v>
      </c>
    </row>
    <row r="1225" spans="1:25" x14ac:dyDescent="0.25">
      <c r="A1225" t="s">
        <v>182</v>
      </c>
      <c r="B1225">
        <v>1481.31</v>
      </c>
      <c r="C1225">
        <v>1475.62</v>
      </c>
      <c r="D1225">
        <v>0</v>
      </c>
      <c r="E1225">
        <v>0</v>
      </c>
      <c r="F1225">
        <v>0</v>
      </c>
      <c r="G1225">
        <v>1.2367299999999999E-3</v>
      </c>
      <c r="H1225">
        <v>0.995116</v>
      </c>
      <c r="I1225">
        <v>-296487168</v>
      </c>
    </row>
    <row r="1226" spans="1:25" x14ac:dyDescent="0.25">
      <c r="A1226" t="s">
        <v>182</v>
      </c>
      <c r="B1226">
        <v>1481.68</v>
      </c>
      <c r="C1226">
        <v>1476.04</v>
      </c>
      <c r="D1226">
        <v>0</v>
      </c>
      <c r="E1226">
        <v>0</v>
      </c>
      <c r="F1226">
        <v>0</v>
      </c>
      <c r="G1226">
        <v>1.2367299999999999E-3</v>
      </c>
      <c r="H1226">
        <v>0.995116</v>
      </c>
      <c r="I1226">
        <v>-296487168</v>
      </c>
    </row>
    <row r="1227" spans="1:25" x14ac:dyDescent="0.25">
      <c r="A1227" t="s">
        <v>182</v>
      </c>
      <c r="B1227">
        <v>1481.15</v>
      </c>
      <c r="C1227">
        <v>1475.88</v>
      </c>
      <c r="D1227">
        <v>0</v>
      </c>
      <c r="E1227">
        <v>0</v>
      </c>
      <c r="F1227">
        <v>0</v>
      </c>
      <c r="G1227">
        <v>1.2367299999999999E-3</v>
      </c>
      <c r="H1227">
        <v>0.995116</v>
      </c>
      <c r="I1227">
        <v>-296487168</v>
      </c>
    </row>
    <row r="1228" spans="1:25" x14ac:dyDescent="0.25">
      <c r="A1228" t="s">
        <v>182</v>
      </c>
      <c r="B1228">
        <v>1481.49</v>
      </c>
      <c r="C1228">
        <v>1475.77</v>
      </c>
      <c r="D1228">
        <v>0</v>
      </c>
      <c r="E1228">
        <v>0</v>
      </c>
      <c r="F1228">
        <v>0</v>
      </c>
      <c r="G1228">
        <v>1.2367299999999999E-3</v>
      </c>
      <c r="H1228">
        <v>0.995116</v>
      </c>
      <c r="I1228">
        <v>-296487168</v>
      </c>
    </row>
    <row r="1229" spans="1:25" x14ac:dyDescent="0.25">
      <c r="A1229" t="s">
        <v>182</v>
      </c>
      <c r="B1229">
        <v>1480.48</v>
      </c>
      <c r="C1229">
        <v>1474.54</v>
      </c>
      <c r="D1229">
        <v>0</v>
      </c>
      <c r="E1229">
        <v>0</v>
      </c>
      <c r="F1229">
        <v>0</v>
      </c>
      <c r="G1229">
        <v>1.2398999999999999E-3</v>
      </c>
      <c r="H1229">
        <v>0.995116</v>
      </c>
      <c r="I1229">
        <v>-296487168</v>
      </c>
    </row>
    <row r="1230" spans="1:25" x14ac:dyDescent="0.25">
      <c r="A1230" t="s">
        <v>182</v>
      </c>
      <c r="B1230">
        <v>1479.83</v>
      </c>
      <c r="C1230">
        <v>1474.54</v>
      </c>
      <c r="D1230">
        <v>0</v>
      </c>
      <c r="E1230">
        <v>0</v>
      </c>
      <c r="F1230">
        <v>0</v>
      </c>
      <c r="G1230">
        <v>1.2302000000000001E-3</v>
      </c>
      <c r="H1230">
        <v>0.995116</v>
      </c>
      <c r="I1230">
        <v>-296487168</v>
      </c>
    </row>
    <row r="1231" spans="1:25" x14ac:dyDescent="0.25">
      <c r="A1231" t="s">
        <v>182</v>
      </c>
      <c r="B1231">
        <v>1481.58</v>
      </c>
      <c r="C1231">
        <v>1476.04</v>
      </c>
      <c r="D1231">
        <v>0</v>
      </c>
      <c r="E1231">
        <v>0</v>
      </c>
      <c r="F1231">
        <v>0</v>
      </c>
      <c r="G1231">
        <v>1.2367299999999999E-3</v>
      </c>
      <c r="H1231">
        <v>0.995116</v>
      </c>
      <c r="I1231">
        <v>-296487168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182</v>
      </c>
      <c r="B1232">
        <v>1480.88</v>
      </c>
      <c r="C1232">
        <v>1475.61</v>
      </c>
      <c r="D1232">
        <v>0</v>
      </c>
      <c r="E1232">
        <v>0</v>
      </c>
      <c r="F1232">
        <v>0</v>
      </c>
      <c r="G1232">
        <v>1.2367299999999999E-3</v>
      </c>
      <c r="H1232">
        <v>0.995116</v>
      </c>
      <c r="I1232">
        <v>-296487168</v>
      </c>
      <c r="R1232">
        <f>AVERAGE(B1183:B1232)</f>
        <v>1481.1770000000001</v>
      </c>
      <c r="S1232">
        <f>AVERAGE(C1183:C1232)</f>
        <v>1475.5375999999999</v>
      </c>
      <c r="U1232">
        <f>_xlfn.VAR.P(B1183:B1232)</f>
        <v>6.2486929999999781</v>
      </c>
      <c r="V1232">
        <f>_xlfn.VAR.P(C1183:C1232)</f>
        <v>3.8608662400000231</v>
      </c>
      <c r="X1232">
        <f>1.96*SQRT(U1232)/50</f>
        <v>9.7989752584236936E-2</v>
      </c>
      <c r="Y1232">
        <f>1.96*SQRT(V1232)/50</f>
        <v>7.7024421445627447E-2</v>
      </c>
    </row>
    <row r="1233" spans="1:15" x14ac:dyDescent="0.25">
      <c r="A1233" t="s">
        <v>183</v>
      </c>
      <c r="B1233">
        <v>74104.463300000003</v>
      </c>
      <c r="C1233" t="s">
        <v>36</v>
      </c>
    </row>
    <row r="1234" spans="1:15" x14ac:dyDescent="0.25">
      <c r="A1234" t="s">
        <v>41</v>
      </c>
      <c r="B1234">
        <v>1700.89</v>
      </c>
      <c r="C1234">
        <v>1624.72</v>
      </c>
      <c r="D1234">
        <v>1624.67</v>
      </c>
      <c r="E1234">
        <v>1622.87</v>
      </c>
      <c r="F1234">
        <v>88.495400000000004</v>
      </c>
      <c r="G1234">
        <v>199.858</v>
      </c>
      <c r="H1234">
        <v>46.481999999999999</v>
      </c>
      <c r="I1234">
        <v>48.7682</v>
      </c>
      <c r="J1234">
        <v>75.278999999999996</v>
      </c>
      <c r="K1234">
        <v>1317.41</v>
      </c>
      <c r="L1234">
        <v>1.30064E-3</v>
      </c>
      <c r="M1234">
        <v>0.995116</v>
      </c>
      <c r="N1234">
        <v>0</v>
      </c>
      <c r="O1234" t="s">
        <v>42</v>
      </c>
    </row>
    <row r="1235" spans="1:15" x14ac:dyDescent="0.25">
      <c r="A1235" t="s">
        <v>41</v>
      </c>
      <c r="B1235">
        <v>1699.48</v>
      </c>
      <c r="C1235">
        <v>1631.87</v>
      </c>
      <c r="D1235">
        <v>1631.82</v>
      </c>
      <c r="E1235">
        <v>1630.04</v>
      </c>
      <c r="F1235">
        <v>88.667699999999996</v>
      </c>
      <c r="G1235">
        <v>199.86</v>
      </c>
      <c r="H1235">
        <v>46.534399999999998</v>
      </c>
      <c r="I1235">
        <v>48.758499999999998</v>
      </c>
      <c r="J1235">
        <v>75.0608</v>
      </c>
      <c r="K1235">
        <v>1324.17</v>
      </c>
      <c r="L1235">
        <v>1.2305E-3</v>
      </c>
      <c r="M1235">
        <v>0.99511499999999997</v>
      </c>
      <c r="N1235">
        <v>0</v>
      </c>
      <c r="O1235" t="s">
        <v>42</v>
      </c>
    </row>
    <row r="1236" spans="1:15" x14ac:dyDescent="0.25">
      <c r="A1236" t="s">
        <v>41</v>
      </c>
      <c r="B1236">
        <v>1712.12</v>
      </c>
      <c r="C1236">
        <v>1640.19</v>
      </c>
      <c r="D1236">
        <v>1640.13</v>
      </c>
      <c r="E1236">
        <v>1638.34</v>
      </c>
      <c r="F1236">
        <v>89.340699999999998</v>
      </c>
      <c r="G1236">
        <v>200.482</v>
      </c>
      <c r="H1236">
        <v>46.777500000000003</v>
      </c>
      <c r="I1236">
        <v>48.876899999999999</v>
      </c>
      <c r="J1236">
        <v>75.208699999999993</v>
      </c>
      <c r="K1236">
        <v>1330.59</v>
      </c>
      <c r="L1236">
        <v>1.40508E-3</v>
      </c>
      <c r="M1236">
        <v>0.99511499999999997</v>
      </c>
      <c r="N1236">
        <v>0</v>
      </c>
      <c r="O1236" t="s">
        <v>42</v>
      </c>
    </row>
    <row r="1237" spans="1:15" x14ac:dyDescent="0.25">
      <c r="A1237" t="s">
        <v>41</v>
      </c>
      <c r="B1237">
        <v>1702.77</v>
      </c>
      <c r="C1237">
        <v>1629.44</v>
      </c>
      <c r="D1237">
        <v>1629.39</v>
      </c>
      <c r="E1237">
        <v>1627.6</v>
      </c>
      <c r="F1237">
        <v>88.382199999999997</v>
      </c>
      <c r="G1237">
        <v>199.845</v>
      </c>
      <c r="H1237">
        <v>46.447400000000002</v>
      </c>
      <c r="I1237">
        <v>48.757899999999999</v>
      </c>
      <c r="J1237">
        <v>75.095100000000002</v>
      </c>
      <c r="K1237">
        <v>1321.48</v>
      </c>
      <c r="L1237">
        <v>1.2300499999999999E-3</v>
      </c>
      <c r="M1237">
        <v>0.995116</v>
      </c>
      <c r="N1237">
        <v>0</v>
      </c>
      <c r="O1237" t="s">
        <v>42</v>
      </c>
    </row>
    <row r="1238" spans="1:15" x14ac:dyDescent="0.25">
      <c r="A1238" t="s">
        <v>41</v>
      </c>
      <c r="B1238">
        <v>1701.08</v>
      </c>
      <c r="C1238">
        <v>1630.7</v>
      </c>
      <c r="D1238">
        <v>1630.64</v>
      </c>
      <c r="E1238">
        <v>1628.86</v>
      </c>
      <c r="F1238">
        <v>90.280199999999994</v>
      </c>
      <c r="G1238">
        <v>200.149</v>
      </c>
      <c r="H1238">
        <v>46.619500000000002</v>
      </c>
      <c r="I1238">
        <v>49.003399999999999</v>
      </c>
      <c r="J1238">
        <v>75.091899999999995</v>
      </c>
      <c r="K1238">
        <v>1320.75</v>
      </c>
      <c r="L1238">
        <v>1.2347199999999999E-3</v>
      </c>
      <c r="M1238">
        <v>0.995116</v>
      </c>
      <c r="N1238">
        <v>0</v>
      </c>
      <c r="O1238" t="s">
        <v>42</v>
      </c>
    </row>
    <row r="1239" spans="1:15" x14ac:dyDescent="0.25">
      <c r="A1239" t="s">
        <v>41</v>
      </c>
      <c r="B1239">
        <v>1699.34</v>
      </c>
      <c r="C1239">
        <v>1624.95</v>
      </c>
      <c r="D1239">
        <v>1624.9</v>
      </c>
      <c r="E1239">
        <v>1623.1</v>
      </c>
      <c r="F1239">
        <v>88.349500000000006</v>
      </c>
      <c r="G1239">
        <v>199.28899999999999</v>
      </c>
      <c r="H1239">
        <v>46.416800000000002</v>
      </c>
      <c r="I1239">
        <v>48.784100000000002</v>
      </c>
      <c r="J1239">
        <v>74.686199999999999</v>
      </c>
      <c r="K1239">
        <v>1317.79</v>
      </c>
      <c r="L1239">
        <v>1.2771200000000001E-3</v>
      </c>
      <c r="M1239">
        <v>0.99511499999999997</v>
      </c>
      <c r="N1239">
        <v>0</v>
      </c>
      <c r="O1239" t="s">
        <v>42</v>
      </c>
    </row>
    <row r="1240" spans="1:15" x14ac:dyDescent="0.25">
      <c r="A1240" t="s">
        <v>41</v>
      </c>
      <c r="B1240">
        <v>1699.62</v>
      </c>
      <c r="C1240">
        <v>1627.37</v>
      </c>
      <c r="D1240">
        <v>1627.31</v>
      </c>
      <c r="E1240">
        <v>1625.54</v>
      </c>
      <c r="F1240">
        <v>89.923199999999994</v>
      </c>
      <c r="G1240">
        <v>199.34200000000001</v>
      </c>
      <c r="H1240">
        <v>46.532600000000002</v>
      </c>
      <c r="I1240">
        <v>48.835799999999999</v>
      </c>
      <c r="J1240">
        <v>74.627399999999994</v>
      </c>
      <c r="K1240">
        <v>1318.57</v>
      </c>
      <c r="L1240">
        <v>1.2359199999999999E-3</v>
      </c>
      <c r="M1240">
        <v>0.99511499999999997</v>
      </c>
      <c r="N1240">
        <v>0</v>
      </c>
      <c r="O1240" t="s">
        <v>42</v>
      </c>
    </row>
    <row r="1241" spans="1:15" x14ac:dyDescent="0.25">
      <c r="A1241" t="s">
        <v>41</v>
      </c>
      <c r="B1241">
        <v>1694.67</v>
      </c>
      <c r="C1241">
        <v>1621.26</v>
      </c>
      <c r="D1241">
        <v>1621.2</v>
      </c>
      <c r="E1241">
        <v>1619.41</v>
      </c>
      <c r="F1241">
        <v>88.338300000000004</v>
      </c>
      <c r="G1241">
        <v>199.03899999999999</v>
      </c>
      <c r="H1241">
        <v>46.354399999999998</v>
      </c>
      <c r="I1241">
        <v>48.747799999999998</v>
      </c>
      <c r="J1241">
        <v>74.609099999999998</v>
      </c>
      <c r="K1241">
        <v>1314.47</v>
      </c>
      <c r="L1241">
        <v>1.2308099999999999E-3</v>
      </c>
      <c r="M1241">
        <v>0.995116</v>
      </c>
      <c r="N1241">
        <v>0</v>
      </c>
      <c r="O1241" t="s">
        <v>42</v>
      </c>
    </row>
    <row r="1242" spans="1:15" x14ac:dyDescent="0.25">
      <c r="A1242" t="s">
        <v>41</v>
      </c>
      <c r="B1242">
        <v>1701.47</v>
      </c>
      <c r="C1242">
        <v>1638.39</v>
      </c>
      <c r="D1242">
        <v>1638.33</v>
      </c>
      <c r="E1242">
        <v>1636.53</v>
      </c>
      <c r="F1242">
        <v>90.481099999999998</v>
      </c>
      <c r="G1242">
        <v>200.59</v>
      </c>
      <c r="H1242">
        <v>46.737699999999997</v>
      </c>
      <c r="I1242">
        <v>48.9452</v>
      </c>
      <c r="J1242">
        <v>75.293000000000006</v>
      </c>
      <c r="K1242">
        <v>1327.65</v>
      </c>
      <c r="L1242">
        <v>1.23047E-3</v>
      </c>
      <c r="M1242">
        <v>0.995116</v>
      </c>
      <c r="N1242">
        <v>0</v>
      </c>
      <c r="O1242" t="s">
        <v>42</v>
      </c>
    </row>
    <row r="1243" spans="1:15" x14ac:dyDescent="0.25">
      <c r="A1243" t="s">
        <v>41</v>
      </c>
      <c r="B1243">
        <v>1695.02</v>
      </c>
      <c r="C1243">
        <v>1622.53</v>
      </c>
      <c r="D1243">
        <v>1622.48</v>
      </c>
      <c r="E1243">
        <v>1620.7</v>
      </c>
      <c r="F1243">
        <v>89.345699999999994</v>
      </c>
      <c r="G1243">
        <v>198.43799999999999</v>
      </c>
      <c r="H1243">
        <v>46.307600000000001</v>
      </c>
      <c r="I1243">
        <v>48.672199999999997</v>
      </c>
      <c r="J1243">
        <v>74.141999999999996</v>
      </c>
      <c r="K1243">
        <v>1315.31</v>
      </c>
      <c r="L1243">
        <v>1.23208E-3</v>
      </c>
      <c r="M1243">
        <v>0.995116</v>
      </c>
      <c r="N1243">
        <v>0</v>
      </c>
      <c r="O1243" t="s">
        <v>42</v>
      </c>
    </row>
    <row r="1244" spans="1:15" x14ac:dyDescent="0.25">
      <c r="A1244" t="s">
        <v>41</v>
      </c>
      <c r="B1244">
        <v>1695.6</v>
      </c>
      <c r="C1244">
        <v>1632.99</v>
      </c>
      <c r="D1244">
        <v>1632.94</v>
      </c>
      <c r="E1244">
        <v>1631.16</v>
      </c>
      <c r="F1244">
        <v>90.1845</v>
      </c>
      <c r="G1244">
        <v>199.55</v>
      </c>
      <c r="H1244">
        <v>46.509</v>
      </c>
      <c r="I1244">
        <v>48.739100000000001</v>
      </c>
      <c r="J1244">
        <v>74.777000000000001</v>
      </c>
      <c r="K1244">
        <v>1323.6</v>
      </c>
      <c r="L1244">
        <v>1.2548500000000001E-3</v>
      </c>
      <c r="M1244">
        <v>0.99511499999999997</v>
      </c>
      <c r="N1244">
        <v>0</v>
      </c>
      <c r="O1244" t="s">
        <v>42</v>
      </c>
    </row>
    <row r="1245" spans="1:15" x14ac:dyDescent="0.25">
      <c r="A1245" t="s">
        <v>41</v>
      </c>
      <c r="B1245">
        <v>1689.92</v>
      </c>
      <c r="C1245">
        <v>1624.5</v>
      </c>
      <c r="D1245">
        <v>1624.45</v>
      </c>
      <c r="E1245">
        <v>1622.68</v>
      </c>
      <c r="F1245">
        <v>88.069400000000002</v>
      </c>
      <c r="G1245">
        <v>199.13900000000001</v>
      </c>
      <c r="H1245">
        <v>46.450899999999997</v>
      </c>
      <c r="I1245">
        <v>48.758400000000002</v>
      </c>
      <c r="J1245">
        <v>74.5124</v>
      </c>
      <c r="K1245">
        <v>1317.71</v>
      </c>
      <c r="L1245">
        <v>1.2413400000000001E-3</v>
      </c>
      <c r="M1245">
        <v>0.995116</v>
      </c>
      <c r="N1245">
        <v>0</v>
      </c>
      <c r="O1245" t="s">
        <v>42</v>
      </c>
    </row>
    <row r="1246" spans="1:15" x14ac:dyDescent="0.25">
      <c r="A1246" t="s">
        <v>41</v>
      </c>
      <c r="B1246">
        <v>1703.27</v>
      </c>
      <c r="C1246">
        <v>1628.26</v>
      </c>
      <c r="D1246">
        <v>1628.2</v>
      </c>
      <c r="E1246">
        <v>1626.41</v>
      </c>
      <c r="F1246">
        <v>89.872600000000006</v>
      </c>
      <c r="G1246">
        <v>199.28100000000001</v>
      </c>
      <c r="H1246">
        <v>46.415399999999998</v>
      </c>
      <c r="I1246">
        <v>48.805599999999998</v>
      </c>
      <c r="J1246">
        <v>74.542400000000001</v>
      </c>
      <c r="K1246">
        <v>1319.51</v>
      </c>
      <c r="L1246">
        <v>1.31452E-3</v>
      </c>
      <c r="M1246">
        <v>0.995116</v>
      </c>
      <c r="N1246">
        <v>0</v>
      </c>
      <c r="O1246" t="s">
        <v>42</v>
      </c>
    </row>
    <row r="1247" spans="1:15" x14ac:dyDescent="0.25">
      <c r="A1247" t="s">
        <v>41</v>
      </c>
      <c r="B1247">
        <v>1687.94</v>
      </c>
      <c r="C1247">
        <v>1618.8</v>
      </c>
      <c r="D1247">
        <v>1618.74</v>
      </c>
      <c r="E1247">
        <v>1616.97</v>
      </c>
      <c r="F1247">
        <v>89.656300000000002</v>
      </c>
      <c r="G1247">
        <v>198.42599999999999</v>
      </c>
      <c r="H1247">
        <v>46.243600000000001</v>
      </c>
      <c r="I1247">
        <v>48.572600000000001</v>
      </c>
      <c r="J1247">
        <v>74.397999999999996</v>
      </c>
      <c r="K1247">
        <v>1311.29</v>
      </c>
      <c r="L1247">
        <v>1.23109E-3</v>
      </c>
      <c r="M1247">
        <v>0.99511499999999997</v>
      </c>
      <c r="N1247">
        <v>0</v>
      </c>
      <c r="O1247" t="s">
        <v>42</v>
      </c>
    </row>
    <row r="1248" spans="1:15" x14ac:dyDescent="0.25">
      <c r="A1248" t="s">
        <v>41</v>
      </c>
      <c r="B1248">
        <v>1681.86</v>
      </c>
      <c r="C1248">
        <v>1614.72</v>
      </c>
      <c r="D1248">
        <v>1614.67</v>
      </c>
      <c r="E1248">
        <v>1612.89</v>
      </c>
      <c r="F1248">
        <v>88.155100000000004</v>
      </c>
      <c r="G1248">
        <v>198.79300000000001</v>
      </c>
      <c r="H1248">
        <v>46.173200000000001</v>
      </c>
      <c r="I1248">
        <v>48.547199999999997</v>
      </c>
      <c r="J1248">
        <v>74.877700000000004</v>
      </c>
      <c r="K1248">
        <v>1308.3499999999999</v>
      </c>
      <c r="L1248">
        <v>1.35158E-3</v>
      </c>
      <c r="M1248">
        <v>0.995116</v>
      </c>
      <c r="N1248">
        <v>0</v>
      </c>
      <c r="O1248" t="s">
        <v>42</v>
      </c>
    </row>
    <row r="1249" spans="1:15" x14ac:dyDescent="0.25">
      <c r="A1249" t="s">
        <v>41</v>
      </c>
      <c r="B1249">
        <v>1699.6</v>
      </c>
      <c r="C1249">
        <v>1628.94</v>
      </c>
      <c r="D1249">
        <v>1628.88</v>
      </c>
      <c r="E1249">
        <v>1627.09</v>
      </c>
      <c r="F1249">
        <v>89.975899999999996</v>
      </c>
      <c r="G1249">
        <v>200.25399999999999</v>
      </c>
      <c r="H1249">
        <v>46.464100000000002</v>
      </c>
      <c r="I1249">
        <v>48.816899999999997</v>
      </c>
      <c r="J1249">
        <v>75.532399999999996</v>
      </c>
      <c r="K1249">
        <v>1319.09</v>
      </c>
      <c r="L1249">
        <v>1.23897E-3</v>
      </c>
      <c r="M1249">
        <v>0.995116</v>
      </c>
      <c r="N1249">
        <v>0</v>
      </c>
      <c r="O1249" t="s">
        <v>42</v>
      </c>
    </row>
    <row r="1250" spans="1:15" x14ac:dyDescent="0.25">
      <c r="A1250" t="s">
        <v>41</v>
      </c>
      <c r="B1250">
        <v>1706.85</v>
      </c>
      <c r="C1250">
        <v>1628.03</v>
      </c>
      <c r="D1250">
        <v>1627.97</v>
      </c>
      <c r="E1250">
        <v>1626.18</v>
      </c>
      <c r="F1250">
        <v>88.496099999999998</v>
      </c>
      <c r="G1250">
        <v>199.73099999999999</v>
      </c>
      <c r="H1250">
        <v>46.440600000000003</v>
      </c>
      <c r="I1250">
        <v>48.720799999999997</v>
      </c>
      <c r="J1250">
        <v>75.139300000000006</v>
      </c>
      <c r="K1250">
        <v>1320.23</v>
      </c>
      <c r="L1250">
        <v>1.2355199999999999E-3</v>
      </c>
      <c r="M1250">
        <v>0.995116</v>
      </c>
      <c r="N1250">
        <v>0</v>
      </c>
      <c r="O1250" t="s">
        <v>42</v>
      </c>
    </row>
    <row r="1251" spans="1:15" x14ac:dyDescent="0.25">
      <c r="A1251" t="s">
        <v>41</v>
      </c>
      <c r="B1251">
        <v>1692.99</v>
      </c>
      <c r="C1251">
        <v>1631.25</v>
      </c>
      <c r="D1251">
        <v>1631.2</v>
      </c>
      <c r="E1251">
        <v>1629.39</v>
      </c>
      <c r="F1251">
        <v>88.841999999999999</v>
      </c>
      <c r="G1251">
        <v>199.96799999999999</v>
      </c>
      <c r="H1251">
        <v>46.601199999999999</v>
      </c>
      <c r="I1251">
        <v>48.817399999999999</v>
      </c>
      <c r="J1251">
        <v>75.059100000000001</v>
      </c>
      <c r="K1251">
        <v>1322.69</v>
      </c>
      <c r="L1251">
        <v>1.32346E-3</v>
      </c>
      <c r="M1251">
        <v>0.99511300000000003</v>
      </c>
      <c r="N1251">
        <v>0</v>
      </c>
      <c r="O1251" t="s">
        <v>42</v>
      </c>
    </row>
    <row r="1252" spans="1:15" x14ac:dyDescent="0.25">
      <c r="A1252" t="s">
        <v>41</v>
      </c>
      <c r="B1252">
        <v>1683.39</v>
      </c>
      <c r="C1252">
        <v>1626.94</v>
      </c>
      <c r="D1252">
        <v>1626.88</v>
      </c>
      <c r="E1252">
        <v>1625.11</v>
      </c>
      <c r="F1252">
        <v>88.820499999999996</v>
      </c>
      <c r="G1252">
        <v>199.15299999999999</v>
      </c>
      <c r="H1252">
        <v>46.41</v>
      </c>
      <c r="I1252">
        <v>48.652299999999997</v>
      </c>
      <c r="J1252">
        <v>74.642600000000002</v>
      </c>
      <c r="K1252">
        <v>1319.33</v>
      </c>
      <c r="L1252">
        <v>1.2436999999999999E-3</v>
      </c>
      <c r="M1252">
        <v>0.995116</v>
      </c>
      <c r="N1252">
        <v>0</v>
      </c>
      <c r="O1252" t="s">
        <v>42</v>
      </c>
    </row>
    <row r="1253" spans="1:15" x14ac:dyDescent="0.25">
      <c r="A1253" t="s">
        <v>41</v>
      </c>
      <c r="B1253">
        <v>1695.52</v>
      </c>
      <c r="C1253">
        <v>1626.44</v>
      </c>
      <c r="D1253">
        <v>1626.38</v>
      </c>
      <c r="E1253">
        <v>1624.59</v>
      </c>
      <c r="F1253">
        <v>90.062799999999996</v>
      </c>
      <c r="G1253">
        <v>199.4</v>
      </c>
      <c r="H1253">
        <v>46.378100000000003</v>
      </c>
      <c r="I1253">
        <v>48.716999999999999</v>
      </c>
      <c r="J1253">
        <v>74.902500000000003</v>
      </c>
      <c r="K1253">
        <v>1317.44</v>
      </c>
      <c r="L1253">
        <v>1.23558E-3</v>
      </c>
      <c r="M1253">
        <v>0.995116</v>
      </c>
      <c r="N1253">
        <v>0</v>
      </c>
      <c r="O1253" t="s">
        <v>42</v>
      </c>
    </row>
    <row r="1254" spans="1:15" x14ac:dyDescent="0.25">
      <c r="A1254" t="s">
        <v>41</v>
      </c>
      <c r="B1254">
        <v>1692.31</v>
      </c>
      <c r="C1254">
        <v>1619.32</v>
      </c>
      <c r="D1254">
        <v>1619.26</v>
      </c>
      <c r="E1254">
        <v>1617.5</v>
      </c>
      <c r="F1254">
        <v>88.070400000000006</v>
      </c>
      <c r="G1254">
        <v>198.75399999999999</v>
      </c>
      <c r="H1254">
        <v>46.271500000000003</v>
      </c>
      <c r="I1254">
        <v>48.610500000000002</v>
      </c>
      <c r="J1254">
        <v>74.610200000000006</v>
      </c>
      <c r="K1254">
        <v>1313.02</v>
      </c>
      <c r="L1254">
        <v>1.2422900000000001E-3</v>
      </c>
      <c r="M1254">
        <v>0.995116</v>
      </c>
      <c r="N1254">
        <v>0</v>
      </c>
      <c r="O1254" t="s">
        <v>42</v>
      </c>
    </row>
    <row r="1255" spans="1:15" x14ac:dyDescent="0.25">
      <c r="A1255" t="s">
        <v>41</v>
      </c>
      <c r="B1255">
        <v>1695.36</v>
      </c>
      <c r="C1255">
        <v>1625.95</v>
      </c>
      <c r="D1255">
        <v>1625.89</v>
      </c>
      <c r="E1255">
        <v>1624.08</v>
      </c>
      <c r="F1255">
        <v>88.608999999999995</v>
      </c>
      <c r="G1255">
        <v>199.63200000000001</v>
      </c>
      <c r="H1255">
        <v>46.428699999999999</v>
      </c>
      <c r="I1255">
        <v>48.789299999999997</v>
      </c>
      <c r="J1255">
        <v>75.068399999999997</v>
      </c>
      <c r="K1255">
        <v>1318.1</v>
      </c>
      <c r="L1255">
        <v>1.24876E-3</v>
      </c>
      <c r="M1255">
        <v>0.995116</v>
      </c>
      <c r="N1255">
        <v>0</v>
      </c>
      <c r="O1255" t="s">
        <v>42</v>
      </c>
    </row>
    <row r="1256" spans="1:15" x14ac:dyDescent="0.25">
      <c r="A1256" t="s">
        <v>41</v>
      </c>
      <c r="B1256">
        <v>1682.62</v>
      </c>
      <c r="C1256">
        <v>1622.29</v>
      </c>
      <c r="D1256">
        <v>1622.23</v>
      </c>
      <c r="E1256">
        <v>1620.46</v>
      </c>
      <c r="F1256">
        <v>88.1233</v>
      </c>
      <c r="G1256">
        <v>198.54599999999999</v>
      </c>
      <c r="H1256">
        <v>46.233899999999998</v>
      </c>
      <c r="I1256">
        <v>48.582500000000003</v>
      </c>
      <c r="J1256">
        <v>74.292500000000004</v>
      </c>
      <c r="K1256">
        <v>1316.09</v>
      </c>
      <c r="L1256">
        <v>1.25135E-3</v>
      </c>
      <c r="M1256">
        <v>0.995116</v>
      </c>
      <c r="N1256">
        <v>0</v>
      </c>
      <c r="O1256" t="s">
        <v>42</v>
      </c>
    </row>
    <row r="1257" spans="1:15" x14ac:dyDescent="0.25">
      <c r="A1257" t="s">
        <v>41</v>
      </c>
      <c r="B1257">
        <v>1690.74</v>
      </c>
      <c r="C1257">
        <v>1626.18</v>
      </c>
      <c r="D1257">
        <v>1626.13</v>
      </c>
      <c r="E1257">
        <v>1624.35</v>
      </c>
      <c r="F1257">
        <v>88.2483</v>
      </c>
      <c r="G1257">
        <v>199.429</v>
      </c>
      <c r="H1257">
        <v>46.480699999999999</v>
      </c>
      <c r="I1257">
        <v>48.672699999999999</v>
      </c>
      <c r="J1257">
        <v>74.842200000000005</v>
      </c>
      <c r="K1257">
        <v>1318.89</v>
      </c>
      <c r="L1257">
        <v>1.2313300000000001E-3</v>
      </c>
      <c r="M1257">
        <v>0.995116</v>
      </c>
      <c r="N1257">
        <v>0</v>
      </c>
      <c r="O1257" t="s">
        <v>42</v>
      </c>
    </row>
    <row r="1258" spans="1:15" x14ac:dyDescent="0.25">
      <c r="A1258" t="s">
        <v>41</v>
      </c>
      <c r="B1258">
        <v>1698.76</v>
      </c>
      <c r="C1258">
        <v>1625.08</v>
      </c>
      <c r="D1258">
        <v>1625.02</v>
      </c>
      <c r="E1258">
        <v>1623.24</v>
      </c>
      <c r="F1258">
        <v>89.592500000000001</v>
      </c>
      <c r="G1258">
        <v>199.267</v>
      </c>
      <c r="H1258">
        <v>46.354900000000001</v>
      </c>
      <c r="I1258">
        <v>48.8431</v>
      </c>
      <c r="J1258">
        <v>74.583799999999997</v>
      </c>
      <c r="K1258">
        <v>1316.79</v>
      </c>
      <c r="L1258">
        <v>1.2345699999999999E-3</v>
      </c>
      <c r="M1258">
        <v>0.99511400000000005</v>
      </c>
      <c r="N1258">
        <v>0</v>
      </c>
      <c r="O1258" t="s">
        <v>42</v>
      </c>
    </row>
    <row r="1259" spans="1:15" x14ac:dyDescent="0.25">
      <c r="A1259" t="s">
        <v>41</v>
      </c>
      <c r="B1259">
        <v>1692</v>
      </c>
      <c r="C1259">
        <v>1622.51</v>
      </c>
      <c r="D1259">
        <v>1622.46</v>
      </c>
      <c r="E1259">
        <v>1620.67</v>
      </c>
      <c r="F1259">
        <v>88.207400000000007</v>
      </c>
      <c r="G1259">
        <v>198.65100000000001</v>
      </c>
      <c r="H1259">
        <v>46.372700000000002</v>
      </c>
      <c r="I1259">
        <v>48.645800000000001</v>
      </c>
      <c r="J1259">
        <v>74.290700000000001</v>
      </c>
      <c r="K1259">
        <v>1316.14</v>
      </c>
      <c r="L1259">
        <v>1.3926399999999999E-3</v>
      </c>
      <c r="M1259">
        <v>0.99511499999999997</v>
      </c>
      <c r="N1259">
        <v>0</v>
      </c>
      <c r="O1259" t="s">
        <v>42</v>
      </c>
    </row>
    <row r="1260" spans="1:15" x14ac:dyDescent="0.25">
      <c r="A1260" t="s">
        <v>41</v>
      </c>
      <c r="B1260">
        <v>1691.78</v>
      </c>
      <c r="C1260">
        <v>1621.25</v>
      </c>
      <c r="D1260">
        <v>1621.19</v>
      </c>
      <c r="E1260">
        <v>1619.39</v>
      </c>
      <c r="F1260">
        <v>88.314400000000006</v>
      </c>
      <c r="G1260">
        <v>198.96799999999999</v>
      </c>
      <c r="H1260">
        <v>46.333100000000002</v>
      </c>
      <c r="I1260">
        <v>48.708599999999997</v>
      </c>
      <c r="J1260">
        <v>74.611400000000003</v>
      </c>
      <c r="K1260">
        <v>1314.49</v>
      </c>
      <c r="L1260">
        <v>1.2308200000000001E-3</v>
      </c>
      <c r="M1260">
        <v>0.99511400000000005</v>
      </c>
      <c r="N1260">
        <v>0</v>
      </c>
      <c r="O1260" t="s">
        <v>42</v>
      </c>
    </row>
    <row r="1261" spans="1:15" x14ac:dyDescent="0.25">
      <c r="A1261" t="s">
        <v>41</v>
      </c>
      <c r="B1261">
        <v>1701.45</v>
      </c>
      <c r="C1261">
        <v>1628</v>
      </c>
      <c r="D1261">
        <v>1627.95</v>
      </c>
      <c r="E1261">
        <v>1626.18</v>
      </c>
      <c r="F1261">
        <v>89.475999999999999</v>
      </c>
      <c r="G1261">
        <v>199.28200000000001</v>
      </c>
      <c r="H1261">
        <v>46.4621</v>
      </c>
      <c r="I1261">
        <v>48.715600000000002</v>
      </c>
      <c r="J1261">
        <v>74.632300000000001</v>
      </c>
      <c r="K1261">
        <v>1319.69</v>
      </c>
      <c r="L1261">
        <v>1.2713100000000001E-3</v>
      </c>
      <c r="M1261">
        <v>0.995116</v>
      </c>
      <c r="N1261">
        <v>0</v>
      </c>
      <c r="O1261" t="s">
        <v>42</v>
      </c>
    </row>
    <row r="1262" spans="1:15" x14ac:dyDescent="0.25">
      <c r="A1262" t="s">
        <v>41</v>
      </c>
      <c r="B1262">
        <v>1700.56</v>
      </c>
      <c r="C1262">
        <v>1626.59</v>
      </c>
      <c r="D1262">
        <v>1626.54</v>
      </c>
      <c r="E1262">
        <v>1624.72</v>
      </c>
      <c r="F1262">
        <v>88.555400000000006</v>
      </c>
      <c r="G1262">
        <v>199.30799999999999</v>
      </c>
      <c r="H1262">
        <v>46.427199999999999</v>
      </c>
      <c r="I1262">
        <v>48.769799999999996</v>
      </c>
      <c r="J1262">
        <v>74.685000000000002</v>
      </c>
      <c r="K1262">
        <v>1319.18</v>
      </c>
      <c r="L1262">
        <v>1.2302599999999999E-3</v>
      </c>
      <c r="M1262">
        <v>0.99511499999999997</v>
      </c>
      <c r="N1262">
        <v>0</v>
      </c>
      <c r="O1262" t="s">
        <v>42</v>
      </c>
    </row>
    <row r="1263" spans="1:15" x14ac:dyDescent="0.25">
      <c r="A1263" t="s">
        <v>41</v>
      </c>
      <c r="B1263">
        <v>1722.52</v>
      </c>
      <c r="C1263">
        <v>1653.35</v>
      </c>
      <c r="D1263">
        <v>1653.29</v>
      </c>
      <c r="E1263">
        <v>1651.48</v>
      </c>
      <c r="F1263">
        <v>90.539900000000003</v>
      </c>
      <c r="G1263">
        <v>202.38399999999999</v>
      </c>
      <c r="H1263">
        <v>47.073099999999997</v>
      </c>
      <c r="I1263">
        <v>48.994199999999999</v>
      </c>
      <c r="J1263">
        <v>76.302099999999996</v>
      </c>
      <c r="K1263">
        <v>1340.29</v>
      </c>
      <c r="L1263">
        <v>1.2330799999999999E-3</v>
      </c>
      <c r="M1263">
        <v>0.99511499999999997</v>
      </c>
      <c r="N1263">
        <v>0</v>
      </c>
      <c r="O1263" t="s">
        <v>42</v>
      </c>
    </row>
    <row r="1264" spans="1:15" x14ac:dyDescent="0.25">
      <c r="A1264" t="s">
        <v>41</v>
      </c>
      <c r="B1264">
        <v>1706.57</v>
      </c>
      <c r="C1264">
        <v>1633.32</v>
      </c>
      <c r="D1264">
        <v>1633.26</v>
      </c>
      <c r="E1264">
        <v>1631.48</v>
      </c>
      <c r="F1264">
        <v>90.568299999999994</v>
      </c>
      <c r="G1264">
        <v>200.46199999999999</v>
      </c>
      <c r="H1264">
        <v>46.607399999999998</v>
      </c>
      <c r="I1264">
        <v>48.864199999999997</v>
      </c>
      <c r="J1264">
        <v>75.527299999999997</v>
      </c>
      <c r="K1264">
        <v>1322.63</v>
      </c>
      <c r="L1264">
        <v>1.2779899999999999E-3</v>
      </c>
      <c r="M1264">
        <v>0.995116</v>
      </c>
      <c r="N1264">
        <v>0</v>
      </c>
      <c r="O1264" t="s">
        <v>42</v>
      </c>
    </row>
    <row r="1265" spans="1:15" x14ac:dyDescent="0.25">
      <c r="A1265" t="s">
        <v>41</v>
      </c>
      <c r="B1265">
        <v>1698.43</v>
      </c>
      <c r="C1265">
        <v>1629.65</v>
      </c>
      <c r="D1265">
        <v>1629.59</v>
      </c>
      <c r="E1265">
        <v>1627.8</v>
      </c>
      <c r="F1265">
        <v>88.535899999999998</v>
      </c>
      <c r="G1265">
        <v>199.43700000000001</v>
      </c>
      <c r="H1265">
        <v>46.559800000000003</v>
      </c>
      <c r="I1265">
        <v>48.8215</v>
      </c>
      <c r="J1265">
        <v>74.528899999999993</v>
      </c>
      <c r="K1265">
        <v>1321.97</v>
      </c>
      <c r="L1265">
        <v>1.2313300000000001E-3</v>
      </c>
      <c r="M1265">
        <v>0.99511499999999997</v>
      </c>
      <c r="N1265">
        <v>0</v>
      </c>
      <c r="O1265" t="s">
        <v>42</v>
      </c>
    </row>
    <row r="1266" spans="1:15" x14ac:dyDescent="0.25">
      <c r="A1266" t="s">
        <v>41</v>
      </c>
      <c r="B1266">
        <v>1701.5</v>
      </c>
      <c r="C1266">
        <v>1627.32</v>
      </c>
      <c r="D1266">
        <v>1627.26</v>
      </c>
      <c r="E1266">
        <v>1625.48</v>
      </c>
      <c r="F1266">
        <v>88.534000000000006</v>
      </c>
      <c r="G1266">
        <v>199.358</v>
      </c>
      <c r="H1266">
        <v>46.478200000000001</v>
      </c>
      <c r="I1266">
        <v>48.8018</v>
      </c>
      <c r="J1266">
        <v>74.635800000000003</v>
      </c>
      <c r="K1266">
        <v>1319.8</v>
      </c>
      <c r="L1266">
        <v>1.2305E-3</v>
      </c>
      <c r="M1266">
        <v>0.995116</v>
      </c>
      <c r="N1266">
        <v>0</v>
      </c>
      <c r="O1266" t="s">
        <v>42</v>
      </c>
    </row>
    <row r="1267" spans="1:15" x14ac:dyDescent="0.25">
      <c r="A1267" t="s">
        <v>41</v>
      </c>
      <c r="B1267">
        <v>1693.93</v>
      </c>
      <c r="C1267">
        <v>1623.48</v>
      </c>
      <c r="D1267">
        <v>1623.42</v>
      </c>
      <c r="E1267">
        <v>1621.64</v>
      </c>
      <c r="F1267">
        <v>89.897199999999998</v>
      </c>
      <c r="G1267">
        <v>198.88399999999999</v>
      </c>
      <c r="H1267">
        <v>46.365499999999997</v>
      </c>
      <c r="I1267">
        <v>48.637</v>
      </c>
      <c r="J1267">
        <v>74.525499999999994</v>
      </c>
      <c r="K1267">
        <v>1315.19</v>
      </c>
      <c r="L1267">
        <v>1.24076E-3</v>
      </c>
      <c r="M1267">
        <v>0.995116</v>
      </c>
      <c r="N1267">
        <v>0</v>
      </c>
      <c r="O1267" t="s">
        <v>42</v>
      </c>
    </row>
    <row r="1268" spans="1:15" x14ac:dyDescent="0.25">
      <c r="A1268" t="s">
        <v>41</v>
      </c>
      <c r="B1268">
        <v>1704.13</v>
      </c>
      <c r="C1268">
        <v>1640.87</v>
      </c>
      <c r="D1268">
        <v>1640.81</v>
      </c>
      <c r="E1268">
        <v>1639.01</v>
      </c>
      <c r="F1268">
        <v>89.408500000000004</v>
      </c>
      <c r="G1268">
        <v>200.715</v>
      </c>
      <c r="H1268">
        <v>46.828099999999999</v>
      </c>
      <c r="I1268">
        <v>48.987699999999997</v>
      </c>
      <c r="J1268">
        <v>75.183899999999994</v>
      </c>
      <c r="K1268">
        <v>1330.87</v>
      </c>
      <c r="L1268">
        <v>1.54645E-3</v>
      </c>
      <c r="M1268">
        <v>0.995116</v>
      </c>
      <c r="N1268">
        <v>0</v>
      </c>
      <c r="O1268" t="s">
        <v>42</v>
      </c>
    </row>
    <row r="1269" spans="1:15" x14ac:dyDescent="0.25">
      <c r="A1269" t="s">
        <v>41</v>
      </c>
      <c r="B1269">
        <v>1692.54</v>
      </c>
      <c r="C1269">
        <v>1628.17</v>
      </c>
      <c r="D1269">
        <v>1628.12</v>
      </c>
      <c r="E1269">
        <v>1626.31</v>
      </c>
      <c r="F1269">
        <v>89.070899999999995</v>
      </c>
      <c r="G1269">
        <v>199.80500000000001</v>
      </c>
      <c r="H1269">
        <v>46.464500000000001</v>
      </c>
      <c r="I1269">
        <v>48.753700000000002</v>
      </c>
      <c r="J1269">
        <v>75.181399999999996</v>
      </c>
      <c r="K1269">
        <v>1319.64</v>
      </c>
      <c r="L1269">
        <v>1.2342900000000001E-3</v>
      </c>
      <c r="M1269">
        <v>0.99510699999999996</v>
      </c>
      <c r="N1269">
        <v>0</v>
      </c>
      <c r="O1269" t="s">
        <v>42</v>
      </c>
    </row>
    <row r="1270" spans="1:15" x14ac:dyDescent="0.25">
      <c r="A1270" t="s">
        <v>41</v>
      </c>
      <c r="B1270">
        <v>1684.12</v>
      </c>
      <c r="C1270">
        <v>1620.68</v>
      </c>
      <c r="D1270">
        <v>1620.61</v>
      </c>
      <c r="E1270">
        <v>1618.83</v>
      </c>
      <c r="F1270">
        <v>89.581400000000002</v>
      </c>
      <c r="G1270">
        <v>198.589</v>
      </c>
      <c r="H1270">
        <v>46.238500000000002</v>
      </c>
      <c r="I1270">
        <v>48.593000000000004</v>
      </c>
      <c r="J1270">
        <v>74.550899999999999</v>
      </c>
      <c r="K1270">
        <v>1313.01</v>
      </c>
      <c r="L1270">
        <v>1.2862100000000001E-3</v>
      </c>
      <c r="M1270">
        <v>0.995116</v>
      </c>
      <c r="N1270">
        <v>0</v>
      </c>
      <c r="O1270" t="s">
        <v>42</v>
      </c>
    </row>
    <row r="1271" spans="1:15" x14ac:dyDescent="0.25">
      <c r="A1271" t="s">
        <v>41</v>
      </c>
      <c r="B1271">
        <v>1697.41</v>
      </c>
      <c r="C1271">
        <v>1631.17</v>
      </c>
      <c r="D1271">
        <v>1631.12</v>
      </c>
      <c r="E1271">
        <v>1629.34</v>
      </c>
      <c r="F1271">
        <v>88.511899999999997</v>
      </c>
      <c r="G1271">
        <v>200.101</v>
      </c>
      <c r="H1271">
        <v>46.548000000000002</v>
      </c>
      <c r="I1271">
        <v>48.824199999999998</v>
      </c>
      <c r="J1271">
        <v>75.1297</v>
      </c>
      <c r="K1271">
        <v>1322.91</v>
      </c>
      <c r="L1271">
        <v>1.23055E-3</v>
      </c>
      <c r="M1271">
        <v>0.995116</v>
      </c>
      <c r="N1271">
        <v>0</v>
      </c>
      <c r="O1271" t="s">
        <v>42</v>
      </c>
    </row>
    <row r="1272" spans="1:15" x14ac:dyDescent="0.25">
      <c r="A1272" t="s">
        <v>41</v>
      </c>
      <c r="B1272">
        <v>1692.34</v>
      </c>
      <c r="C1272">
        <v>1623.24</v>
      </c>
      <c r="D1272">
        <v>1623.18</v>
      </c>
      <c r="E1272">
        <v>1621.41</v>
      </c>
      <c r="F1272">
        <v>89.628799999999998</v>
      </c>
      <c r="G1272">
        <v>199.49700000000001</v>
      </c>
      <c r="H1272">
        <v>46.331099999999999</v>
      </c>
      <c r="I1272">
        <v>48.747199999999999</v>
      </c>
      <c r="J1272">
        <v>75.114400000000003</v>
      </c>
      <c r="K1272">
        <v>1314.61</v>
      </c>
      <c r="L1272">
        <v>1.23028E-3</v>
      </c>
      <c r="M1272">
        <v>0.995116</v>
      </c>
      <c r="N1272">
        <v>0</v>
      </c>
      <c r="O1272" t="s">
        <v>42</v>
      </c>
    </row>
    <row r="1273" spans="1:15" x14ac:dyDescent="0.25">
      <c r="A1273" t="s">
        <v>41</v>
      </c>
      <c r="B1273">
        <v>1687.91</v>
      </c>
      <c r="C1273">
        <v>1624.48</v>
      </c>
      <c r="D1273">
        <v>1624.43</v>
      </c>
      <c r="E1273">
        <v>1622.63</v>
      </c>
      <c r="F1273">
        <v>88.973200000000006</v>
      </c>
      <c r="G1273">
        <v>199.09299999999999</v>
      </c>
      <c r="H1273">
        <v>46.421599999999998</v>
      </c>
      <c r="I1273">
        <v>48.744399999999999</v>
      </c>
      <c r="J1273">
        <v>74.508700000000005</v>
      </c>
      <c r="K1273">
        <v>1316.89</v>
      </c>
      <c r="L1273">
        <v>1.3101499999999999E-3</v>
      </c>
      <c r="M1273">
        <v>0.995116</v>
      </c>
      <c r="N1273">
        <v>0</v>
      </c>
      <c r="O1273" t="s">
        <v>42</v>
      </c>
    </row>
    <row r="1274" spans="1:15" x14ac:dyDescent="0.25">
      <c r="A1274" t="s">
        <v>41</v>
      </c>
      <c r="B1274">
        <v>1689.2</v>
      </c>
      <c r="C1274">
        <v>1625.15</v>
      </c>
      <c r="D1274">
        <v>1625.1</v>
      </c>
      <c r="E1274">
        <v>1623.33</v>
      </c>
      <c r="F1274">
        <v>88.1678</v>
      </c>
      <c r="G1274">
        <v>200.27099999999999</v>
      </c>
      <c r="H1274">
        <v>46.385100000000001</v>
      </c>
      <c r="I1274">
        <v>48.716500000000003</v>
      </c>
      <c r="J1274">
        <v>75.760400000000004</v>
      </c>
      <c r="K1274">
        <v>1317.13</v>
      </c>
      <c r="L1274">
        <v>1.2421800000000001E-3</v>
      </c>
      <c r="M1274">
        <v>0.995116</v>
      </c>
      <c r="N1274">
        <v>0</v>
      </c>
      <c r="O1274" t="s">
        <v>42</v>
      </c>
    </row>
    <row r="1275" spans="1:15" x14ac:dyDescent="0.25">
      <c r="A1275" t="s">
        <v>41</v>
      </c>
      <c r="B1275">
        <v>1689.35</v>
      </c>
      <c r="C1275">
        <v>1629.4</v>
      </c>
      <c r="D1275">
        <v>1629.34</v>
      </c>
      <c r="E1275">
        <v>1627.56</v>
      </c>
      <c r="F1275">
        <v>89.997600000000006</v>
      </c>
      <c r="G1275">
        <v>199.49299999999999</v>
      </c>
      <c r="H1275">
        <v>46.491399999999999</v>
      </c>
      <c r="I1275">
        <v>48.865400000000001</v>
      </c>
      <c r="J1275">
        <v>74.720600000000005</v>
      </c>
      <c r="K1275">
        <v>1320.29</v>
      </c>
      <c r="L1275">
        <v>1.2598100000000001E-3</v>
      </c>
      <c r="M1275">
        <v>0.99511499999999997</v>
      </c>
      <c r="N1275">
        <v>0</v>
      </c>
      <c r="O1275" t="s">
        <v>42</v>
      </c>
    </row>
    <row r="1276" spans="1:15" x14ac:dyDescent="0.25">
      <c r="A1276" t="s">
        <v>41</v>
      </c>
      <c r="B1276">
        <v>1695.24</v>
      </c>
      <c r="C1276">
        <v>1621.58</v>
      </c>
      <c r="D1276">
        <v>1621.52</v>
      </c>
      <c r="E1276">
        <v>1619.73</v>
      </c>
      <c r="F1276">
        <v>88.185000000000002</v>
      </c>
      <c r="G1276">
        <v>198.93600000000001</v>
      </c>
      <c r="H1276">
        <v>46.3523</v>
      </c>
      <c r="I1276">
        <v>48.665999999999997</v>
      </c>
      <c r="J1276">
        <v>74.516000000000005</v>
      </c>
      <c r="K1276">
        <v>1314.94</v>
      </c>
      <c r="L1276">
        <v>1.3571E-3</v>
      </c>
      <c r="M1276">
        <v>0.995116</v>
      </c>
      <c r="N1276">
        <v>0</v>
      </c>
      <c r="O1276" t="s">
        <v>42</v>
      </c>
    </row>
    <row r="1277" spans="1:15" x14ac:dyDescent="0.25">
      <c r="A1277" t="s">
        <v>41</v>
      </c>
      <c r="B1277">
        <v>1703.37</v>
      </c>
      <c r="C1277">
        <v>1635.99</v>
      </c>
      <c r="D1277">
        <v>1635.93</v>
      </c>
      <c r="E1277">
        <v>1634.11</v>
      </c>
      <c r="F1277">
        <v>89.273899999999998</v>
      </c>
      <c r="G1277">
        <v>199.80600000000001</v>
      </c>
      <c r="H1277">
        <v>46.6021</v>
      </c>
      <c r="I1277">
        <v>48.769799999999996</v>
      </c>
      <c r="J1277">
        <v>74.7286</v>
      </c>
      <c r="K1277">
        <v>1327.16</v>
      </c>
      <c r="L1277">
        <v>1.2770699999999999E-3</v>
      </c>
      <c r="M1277">
        <v>0.995116</v>
      </c>
      <c r="N1277">
        <v>0</v>
      </c>
      <c r="O1277" t="s">
        <v>42</v>
      </c>
    </row>
    <row r="1278" spans="1:15" x14ac:dyDescent="0.25">
      <c r="A1278" t="s">
        <v>41</v>
      </c>
      <c r="B1278">
        <v>1689.8</v>
      </c>
      <c r="C1278">
        <v>1625.62</v>
      </c>
      <c r="D1278">
        <v>1625.56</v>
      </c>
      <c r="E1278">
        <v>1623.78</v>
      </c>
      <c r="F1278">
        <v>90.0124</v>
      </c>
      <c r="G1278">
        <v>199.309</v>
      </c>
      <c r="H1278">
        <v>46.355600000000003</v>
      </c>
      <c r="I1278">
        <v>48.766300000000001</v>
      </c>
      <c r="J1278">
        <v>74.837400000000002</v>
      </c>
      <c r="K1278">
        <v>1316.77</v>
      </c>
      <c r="L1278">
        <v>1.29885E-3</v>
      </c>
      <c r="M1278">
        <v>0.99509999999999998</v>
      </c>
      <c r="N1278">
        <v>0</v>
      </c>
      <c r="O1278" t="s">
        <v>42</v>
      </c>
    </row>
    <row r="1279" spans="1:15" x14ac:dyDescent="0.25">
      <c r="A1279" t="s">
        <v>41</v>
      </c>
      <c r="B1279">
        <v>1694.09</v>
      </c>
      <c r="C1279">
        <v>1627.91</v>
      </c>
      <c r="D1279">
        <v>1627.85</v>
      </c>
      <c r="E1279">
        <v>1626.07</v>
      </c>
      <c r="F1279">
        <v>88.574200000000005</v>
      </c>
      <c r="G1279">
        <v>199.47200000000001</v>
      </c>
      <c r="H1279">
        <v>46.501199999999997</v>
      </c>
      <c r="I1279">
        <v>48.840699999999998</v>
      </c>
      <c r="J1279">
        <v>74.657600000000002</v>
      </c>
      <c r="K1279">
        <v>1320.3</v>
      </c>
      <c r="L1279">
        <v>1.35603E-3</v>
      </c>
      <c r="M1279">
        <v>0.995116</v>
      </c>
      <c r="N1279">
        <v>0</v>
      </c>
      <c r="O1279" t="s">
        <v>42</v>
      </c>
    </row>
    <row r="1280" spans="1:15" x14ac:dyDescent="0.25">
      <c r="A1280" t="s">
        <v>41</v>
      </c>
      <c r="B1280">
        <v>1700.44</v>
      </c>
      <c r="C1280">
        <v>1627.76</v>
      </c>
      <c r="D1280">
        <v>1627.71</v>
      </c>
      <c r="E1280">
        <v>1625.93</v>
      </c>
      <c r="F1280">
        <v>89.840500000000006</v>
      </c>
      <c r="G1280">
        <v>199.72300000000001</v>
      </c>
      <c r="H1280">
        <v>46.437199999999997</v>
      </c>
      <c r="I1280">
        <v>48.882100000000001</v>
      </c>
      <c r="J1280">
        <v>74.964100000000002</v>
      </c>
      <c r="K1280">
        <v>1318.6</v>
      </c>
      <c r="L1280">
        <v>1.23185E-3</v>
      </c>
      <c r="M1280">
        <v>0.995116</v>
      </c>
      <c r="N1280">
        <v>0</v>
      </c>
      <c r="O1280" t="s">
        <v>42</v>
      </c>
    </row>
    <row r="1281" spans="1:25" x14ac:dyDescent="0.25">
      <c r="A1281" t="s">
        <v>41</v>
      </c>
      <c r="B1281">
        <v>1694.6</v>
      </c>
      <c r="C1281">
        <v>1627.16</v>
      </c>
      <c r="D1281">
        <v>1627.1</v>
      </c>
      <c r="E1281">
        <v>1625.34</v>
      </c>
      <c r="F1281">
        <v>89.515199999999993</v>
      </c>
      <c r="G1281">
        <v>199.21299999999999</v>
      </c>
      <c r="H1281">
        <v>46.400799999999997</v>
      </c>
      <c r="I1281">
        <v>48.860100000000003</v>
      </c>
      <c r="J1281">
        <v>74.514700000000005</v>
      </c>
      <c r="K1281">
        <v>1318.88</v>
      </c>
      <c r="L1281">
        <v>1.2304099999999999E-3</v>
      </c>
      <c r="M1281">
        <v>0.99511499999999997</v>
      </c>
      <c r="N1281">
        <v>0</v>
      </c>
      <c r="O1281" t="s">
        <v>42</v>
      </c>
    </row>
    <row r="1282" spans="1:25" x14ac:dyDescent="0.25">
      <c r="A1282" t="s">
        <v>41</v>
      </c>
      <c r="B1282">
        <v>1708.92</v>
      </c>
      <c r="C1282">
        <v>1632.56</v>
      </c>
      <c r="D1282">
        <v>1632.5</v>
      </c>
      <c r="E1282">
        <v>1630.73</v>
      </c>
      <c r="F1282">
        <v>89.803100000000001</v>
      </c>
      <c r="G1282">
        <v>199.602</v>
      </c>
      <c r="H1282">
        <v>46.576000000000001</v>
      </c>
      <c r="I1282">
        <v>48.855400000000003</v>
      </c>
      <c r="J1282">
        <v>74.708299999999994</v>
      </c>
      <c r="K1282">
        <v>1323.5</v>
      </c>
      <c r="L1282">
        <v>1.25275E-3</v>
      </c>
      <c r="M1282">
        <v>0.99511499999999997</v>
      </c>
      <c r="N1282">
        <v>0</v>
      </c>
      <c r="O1282" t="s">
        <v>42</v>
      </c>
    </row>
    <row r="1283" spans="1:25" x14ac:dyDescent="0.25">
      <c r="A1283" t="s">
        <v>41</v>
      </c>
      <c r="B1283">
        <v>1693.65</v>
      </c>
      <c r="C1283">
        <v>1631.43</v>
      </c>
      <c r="D1283">
        <v>1631.38</v>
      </c>
      <c r="E1283">
        <v>1629.59</v>
      </c>
      <c r="F1283">
        <v>88.350899999999996</v>
      </c>
      <c r="G1283">
        <v>199.88</v>
      </c>
      <c r="H1283">
        <v>46.561100000000003</v>
      </c>
      <c r="I1283">
        <v>48.8857</v>
      </c>
      <c r="J1283">
        <v>74.877300000000005</v>
      </c>
      <c r="K1283">
        <v>1323.46</v>
      </c>
      <c r="L1283">
        <v>1.2978200000000001E-3</v>
      </c>
      <c r="M1283">
        <v>0.99511400000000005</v>
      </c>
      <c r="N1283">
        <v>0</v>
      </c>
      <c r="O1283" t="s">
        <v>42</v>
      </c>
    </row>
    <row r="1284" spans="1:25" x14ac:dyDescent="0.25">
      <c r="A1284" t="s">
        <v>41</v>
      </c>
      <c r="B1284">
        <v>1703.1</v>
      </c>
      <c r="C1284">
        <v>1636.26</v>
      </c>
      <c r="D1284">
        <v>1636.2</v>
      </c>
      <c r="E1284">
        <v>1634.41</v>
      </c>
      <c r="F1284">
        <v>88.671599999999998</v>
      </c>
      <c r="G1284">
        <v>200.56200000000001</v>
      </c>
      <c r="H1284">
        <v>46.750300000000003</v>
      </c>
      <c r="I1284">
        <v>48.961799999999997</v>
      </c>
      <c r="J1284">
        <v>75.2376</v>
      </c>
      <c r="K1284">
        <v>1327.28</v>
      </c>
      <c r="L1284">
        <v>1.2430799999999999E-3</v>
      </c>
      <c r="M1284">
        <v>0.99511499999999997</v>
      </c>
      <c r="N1284">
        <v>0</v>
      </c>
      <c r="O1284" t="s">
        <v>42</v>
      </c>
    </row>
    <row r="1285" spans="1:25" x14ac:dyDescent="0.25">
      <c r="A1285" t="s">
        <v>41</v>
      </c>
      <c r="B1285">
        <v>1696.54</v>
      </c>
      <c r="C1285">
        <v>1625.39</v>
      </c>
      <c r="D1285">
        <v>1625.33</v>
      </c>
      <c r="E1285">
        <v>1623.52</v>
      </c>
      <c r="F1285">
        <v>88.587599999999995</v>
      </c>
      <c r="G1285">
        <v>199.40700000000001</v>
      </c>
      <c r="H1285">
        <v>46.417700000000004</v>
      </c>
      <c r="I1285">
        <v>48.661099999999998</v>
      </c>
      <c r="J1285">
        <v>74.936300000000003</v>
      </c>
      <c r="K1285">
        <v>1317.77</v>
      </c>
      <c r="L1285">
        <v>1.24271E-3</v>
      </c>
      <c r="M1285">
        <v>0.995116</v>
      </c>
      <c r="N1285">
        <v>0</v>
      </c>
      <c r="O1285" t="s">
        <v>42</v>
      </c>
    </row>
    <row r="1286" spans="1:25" x14ac:dyDescent="0.25">
      <c r="A1286" t="s">
        <v>41</v>
      </c>
      <c r="B1286">
        <v>1691.38</v>
      </c>
      <c r="C1286">
        <v>1625.25</v>
      </c>
      <c r="D1286">
        <v>1625.2</v>
      </c>
      <c r="E1286">
        <v>1623.43</v>
      </c>
      <c r="F1286">
        <v>88.325000000000003</v>
      </c>
      <c r="G1286">
        <v>199.30099999999999</v>
      </c>
      <c r="H1286">
        <v>46.372599999999998</v>
      </c>
      <c r="I1286">
        <v>48.620899999999999</v>
      </c>
      <c r="J1286">
        <v>74.920299999999997</v>
      </c>
      <c r="K1286">
        <v>1318.01</v>
      </c>
      <c r="L1286">
        <v>1.2493199999999999E-3</v>
      </c>
      <c r="M1286">
        <v>0.99511400000000005</v>
      </c>
      <c r="N1286">
        <v>0</v>
      </c>
      <c r="O1286" t="s">
        <v>42</v>
      </c>
    </row>
    <row r="1287" spans="1:25" x14ac:dyDescent="0.25">
      <c r="A1287" t="s">
        <v>41</v>
      </c>
      <c r="B1287">
        <v>1689.7</v>
      </c>
      <c r="C1287">
        <v>1623.72</v>
      </c>
      <c r="D1287">
        <v>1623.66</v>
      </c>
      <c r="E1287">
        <v>1621.89</v>
      </c>
      <c r="F1287">
        <v>88.332999999999998</v>
      </c>
      <c r="G1287">
        <v>199.173</v>
      </c>
      <c r="H1287">
        <v>46.3718</v>
      </c>
      <c r="I1287">
        <v>48.7087</v>
      </c>
      <c r="J1287">
        <v>74.709199999999996</v>
      </c>
      <c r="K1287">
        <v>1316.74</v>
      </c>
      <c r="L1287">
        <v>1.3077399999999999E-3</v>
      </c>
      <c r="M1287">
        <v>0.995116</v>
      </c>
      <c r="N1287">
        <v>0</v>
      </c>
      <c r="O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41</v>
      </c>
      <c r="B1288">
        <v>1695.44</v>
      </c>
      <c r="C1288">
        <v>1626.66</v>
      </c>
      <c r="D1288">
        <v>1626.6</v>
      </c>
      <c r="E1288">
        <v>1624.82</v>
      </c>
      <c r="F1288">
        <v>89.956299999999999</v>
      </c>
      <c r="G1288">
        <v>198.953</v>
      </c>
      <c r="H1288">
        <v>46.374000000000002</v>
      </c>
      <c r="I1288">
        <v>48.693600000000004</v>
      </c>
      <c r="J1288">
        <v>74.472800000000007</v>
      </c>
      <c r="K1288">
        <v>1318.18</v>
      </c>
      <c r="L1288">
        <v>1.2307100000000001E-3</v>
      </c>
      <c r="M1288">
        <v>0.99511499999999997</v>
      </c>
      <c r="N1288">
        <v>0</v>
      </c>
      <c r="O1288" t="s">
        <v>42</v>
      </c>
      <c r="R1288">
        <f>AVERAGE(B1239:B1288)</f>
        <v>1695.7772</v>
      </c>
      <c r="S1288">
        <f>AVERAGE(C1239:C1288)</f>
        <v>1627.4021999999998</v>
      </c>
      <c r="U1288">
        <f>_xlfn.VAR.P(B1239:B1288)</f>
        <v>53.40125215999997</v>
      </c>
      <c r="V1288">
        <f>_xlfn.VAR.P(C1239:C1288)</f>
        <v>38.115305159999927</v>
      </c>
      <c r="X1288">
        <f>1.96*SQRT(U1288)/50</f>
        <v>0.28645854869272508</v>
      </c>
      <c r="Y1288">
        <f>1.96*SQRT(V1288)/50</f>
        <v>0.24201136857813577</v>
      </c>
    </row>
    <row r="1289" spans="1:25" x14ac:dyDescent="0.25">
      <c r="A1289" t="s">
        <v>43</v>
      </c>
      <c r="B1289">
        <v>84878.97</v>
      </c>
      <c r="C1289" t="s">
        <v>36</v>
      </c>
    </row>
    <row r="1290" spans="1:25" x14ac:dyDescent="0.25">
      <c r="A1290" t="s">
        <v>44</v>
      </c>
      <c r="B1290">
        <v>1613.4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1.24928E-3</v>
      </c>
      <c r="L1290">
        <v>0.995116</v>
      </c>
      <c r="M1290">
        <v>0</v>
      </c>
      <c r="N1290" t="s">
        <v>42</v>
      </c>
    </row>
    <row r="1291" spans="1:25" x14ac:dyDescent="0.25">
      <c r="A1291" t="s">
        <v>44</v>
      </c>
      <c r="B1291">
        <v>1603.21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1.23084E-3</v>
      </c>
      <c r="L1291">
        <v>0.995116</v>
      </c>
      <c r="M1291">
        <v>0</v>
      </c>
      <c r="N1291" t="s">
        <v>42</v>
      </c>
    </row>
    <row r="1292" spans="1:25" x14ac:dyDescent="0.25">
      <c r="A1292" t="s">
        <v>44</v>
      </c>
      <c r="B1292">
        <v>1622.9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1.2714E-3</v>
      </c>
      <c r="L1292">
        <v>0.995116</v>
      </c>
      <c r="M1292">
        <v>0</v>
      </c>
      <c r="N1292" t="s">
        <v>42</v>
      </c>
    </row>
    <row r="1293" spans="1:25" x14ac:dyDescent="0.25">
      <c r="A1293" t="s">
        <v>44</v>
      </c>
      <c r="B1293">
        <v>1610.48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1.8165099999999999E-3</v>
      </c>
      <c r="L1293">
        <v>0.995116</v>
      </c>
      <c r="M1293">
        <v>0</v>
      </c>
      <c r="N1293" t="s">
        <v>42</v>
      </c>
    </row>
    <row r="1294" spans="1:25" x14ac:dyDescent="0.25">
      <c r="A1294" t="s">
        <v>44</v>
      </c>
      <c r="B1294">
        <v>1608.87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1.2429299999999999E-3</v>
      </c>
      <c r="L1294">
        <v>0.995116</v>
      </c>
      <c r="M1294">
        <v>0</v>
      </c>
      <c r="N1294" t="s">
        <v>42</v>
      </c>
    </row>
    <row r="1295" spans="1:25" x14ac:dyDescent="0.25">
      <c r="A1295" t="s">
        <v>44</v>
      </c>
      <c r="B1295">
        <v>1618.82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1.24778E-3</v>
      </c>
      <c r="L1295">
        <v>0.99511499999999997</v>
      </c>
      <c r="M1295">
        <v>0</v>
      </c>
      <c r="N1295" t="s">
        <v>42</v>
      </c>
    </row>
    <row r="1296" spans="1:25" x14ac:dyDescent="0.25">
      <c r="A1296" t="s">
        <v>44</v>
      </c>
      <c r="B1296">
        <v>1603.37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1.2300600000000001E-3</v>
      </c>
      <c r="L1296">
        <v>0.995116</v>
      </c>
      <c r="M1296">
        <v>0</v>
      </c>
      <c r="N1296" t="s">
        <v>42</v>
      </c>
    </row>
    <row r="1297" spans="1:14" x14ac:dyDescent="0.25">
      <c r="A1297" t="s">
        <v>44</v>
      </c>
      <c r="B1297">
        <v>1612.25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1.3408700000000001E-3</v>
      </c>
      <c r="L1297">
        <v>0.995116</v>
      </c>
      <c r="M1297">
        <v>0</v>
      </c>
      <c r="N1297" t="s">
        <v>42</v>
      </c>
    </row>
    <row r="1298" spans="1:14" x14ac:dyDescent="0.25">
      <c r="A1298" t="s">
        <v>44</v>
      </c>
      <c r="B1298">
        <v>1626.21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1.26629E-3</v>
      </c>
      <c r="L1298">
        <v>0.995116</v>
      </c>
      <c r="M1298">
        <v>0</v>
      </c>
      <c r="N1298" t="s">
        <v>42</v>
      </c>
    </row>
    <row r="1299" spans="1:14" x14ac:dyDescent="0.25">
      <c r="A1299" t="s">
        <v>44</v>
      </c>
      <c r="B1299">
        <v>1628.52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1.2443300000000001E-3</v>
      </c>
      <c r="L1299">
        <v>0.995116</v>
      </c>
      <c r="M1299">
        <v>0</v>
      </c>
      <c r="N1299" t="s">
        <v>42</v>
      </c>
    </row>
    <row r="1300" spans="1:14" x14ac:dyDescent="0.25">
      <c r="A1300" t="s">
        <v>44</v>
      </c>
      <c r="B1300">
        <v>1615.85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2.23084E-3</v>
      </c>
      <c r="L1300">
        <v>0.995116</v>
      </c>
      <c r="M1300">
        <v>0</v>
      </c>
      <c r="N1300" t="s">
        <v>42</v>
      </c>
    </row>
    <row r="1301" spans="1:14" x14ac:dyDescent="0.25">
      <c r="A1301" t="s">
        <v>44</v>
      </c>
      <c r="B1301">
        <v>1589.03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1.2676499999999999E-3</v>
      </c>
      <c r="L1301">
        <v>0.995116</v>
      </c>
      <c r="M1301">
        <v>0</v>
      </c>
      <c r="N1301" t="s">
        <v>42</v>
      </c>
    </row>
    <row r="1302" spans="1:14" x14ac:dyDescent="0.25">
      <c r="A1302" t="s">
        <v>44</v>
      </c>
      <c r="B1302">
        <v>1604.03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1.4254300000000001E-3</v>
      </c>
      <c r="L1302">
        <v>0.995116</v>
      </c>
      <c r="M1302">
        <v>0</v>
      </c>
      <c r="N1302" t="s">
        <v>42</v>
      </c>
    </row>
    <row r="1303" spans="1:14" x14ac:dyDescent="0.25">
      <c r="A1303" t="s">
        <v>44</v>
      </c>
      <c r="B1303">
        <v>1585.05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1.23186E-3</v>
      </c>
      <c r="L1303">
        <v>0.99511499999999997</v>
      </c>
      <c r="M1303">
        <v>0</v>
      </c>
      <c r="N1303" t="s">
        <v>42</v>
      </c>
    </row>
    <row r="1304" spans="1:14" x14ac:dyDescent="0.25">
      <c r="A1304" t="s">
        <v>44</v>
      </c>
      <c r="B1304">
        <v>1599.76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1.28762E-3</v>
      </c>
      <c r="L1304">
        <v>0.995116</v>
      </c>
      <c r="M1304">
        <v>0</v>
      </c>
      <c r="N1304" t="s">
        <v>42</v>
      </c>
    </row>
    <row r="1305" spans="1:14" x14ac:dyDescent="0.25">
      <c r="A1305" t="s">
        <v>44</v>
      </c>
      <c r="B1305">
        <v>1632.15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1.23007E-3</v>
      </c>
      <c r="L1305">
        <v>0.995116</v>
      </c>
      <c r="M1305">
        <v>0</v>
      </c>
      <c r="N1305" t="s">
        <v>42</v>
      </c>
    </row>
    <row r="1306" spans="1:14" x14ac:dyDescent="0.25">
      <c r="A1306" t="s">
        <v>44</v>
      </c>
      <c r="B1306">
        <v>1616.41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1.28327E-3</v>
      </c>
      <c r="L1306">
        <v>0.995116</v>
      </c>
      <c r="M1306">
        <v>0</v>
      </c>
      <c r="N1306" t="s">
        <v>42</v>
      </c>
    </row>
    <row r="1307" spans="1:14" x14ac:dyDescent="0.25">
      <c r="A1307" t="s">
        <v>44</v>
      </c>
      <c r="B1307">
        <v>1624.35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1.23098E-3</v>
      </c>
      <c r="L1307">
        <v>0.99511499999999997</v>
      </c>
      <c r="M1307">
        <v>0</v>
      </c>
      <c r="N1307" t="s">
        <v>42</v>
      </c>
    </row>
    <row r="1308" spans="1:14" x14ac:dyDescent="0.25">
      <c r="A1308" t="s">
        <v>44</v>
      </c>
      <c r="B1308">
        <v>1624.72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1.26235E-3</v>
      </c>
      <c r="L1308">
        <v>0.99511499999999997</v>
      </c>
      <c r="M1308">
        <v>0</v>
      </c>
      <c r="N1308" t="s">
        <v>42</v>
      </c>
    </row>
    <row r="1309" spans="1:14" x14ac:dyDescent="0.25">
      <c r="A1309" t="s">
        <v>44</v>
      </c>
      <c r="B1309">
        <v>1629.57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1.2347199999999999E-3</v>
      </c>
      <c r="L1309">
        <v>0.995116</v>
      </c>
      <c r="M1309">
        <v>0</v>
      </c>
      <c r="N1309" t="s">
        <v>42</v>
      </c>
    </row>
    <row r="1310" spans="1:14" x14ac:dyDescent="0.25">
      <c r="A1310" t="s">
        <v>44</v>
      </c>
      <c r="B1310">
        <v>1619.81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1.23022E-3</v>
      </c>
      <c r="L1310">
        <v>0.99511499999999997</v>
      </c>
      <c r="M1310">
        <v>0</v>
      </c>
      <c r="N1310" t="s">
        <v>42</v>
      </c>
    </row>
    <row r="1311" spans="1:14" x14ac:dyDescent="0.25">
      <c r="A1311" t="s">
        <v>44</v>
      </c>
      <c r="B1311">
        <v>1601.1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1.2519600000000001E-3</v>
      </c>
      <c r="L1311">
        <v>0.995116</v>
      </c>
      <c r="M1311">
        <v>0</v>
      </c>
      <c r="N1311" t="s">
        <v>42</v>
      </c>
    </row>
    <row r="1312" spans="1:14" x14ac:dyDescent="0.25">
      <c r="A1312" t="s">
        <v>44</v>
      </c>
      <c r="B1312">
        <v>1605.95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1.2302999999999999E-3</v>
      </c>
      <c r="L1312">
        <v>0.995116</v>
      </c>
      <c r="M1312">
        <v>0</v>
      </c>
      <c r="N1312" t="s">
        <v>42</v>
      </c>
    </row>
    <row r="1313" spans="1:14" x14ac:dyDescent="0.25">
      <c r="A1313" t="s">
        <v>44</v>
      </c>
      <c r="B1313">
        <v>1591.81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1.2394800000000001E-3</v>
      </c>
      <c r="L1313">
        <v>0.995116</v>
      </c>
      <c r="M1313">
        <v>0</v>
      </c>
      <c r="N1313" t="s">
        <v>42</v>
      </c>
    </row>
    <row r="1314" spans="1:14" x14ac:dyDescent="0.25">
      <c r="A1314" t="s">
        <v>44</v>
      </c>
      <c r="B1314">
        <v>1617.75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1.6081299999999999E-3</v>
      </c>
      <c r="L1314">
        <v>0.995116</v>
      </c>
      <c r="M1314">
        <v>0</v>
      </c>
      <c r="N1314" t="s">
        <v>42</v>
      </c>
    </row>
    <row r="1315" spans="1:14" x14ac:dyDescent="0.25">
      <c r="A1315" t="s">
        <v>44</v>
      </c>
      <c r="B1315">
        <v>1631.93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1.2333299999999999E-3</v>
      </c>
      <c r="L1315">
        <v>0.995116</v>
      </c>
      <c r="M1315">
        <v>0</v>
      </c>
      <c r="N1315" t="s">
        <v>42</v>
      </c>
    </row>
    <row r="1316" spans="1:14" x14ac:dyDescent="0.25">
      <c r="A1316" t="s">
        <v>44</v>
      </c>
      <c r="B1316">
        <v>1603.2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1.23529E-3</v>
      </c>
      <c r="L1316">
        <v>0.995116</v>
      </c>
      <c r="M1316">
        <v>0</v>
      </c>
      <c r="N1316" t="s">
        <v>42</v>
      </c>
    </row>
    <row r="1317" spans="1:14" x14ac:dyDescent="0.25">
      <c r="A1317" t="s">
        <v>44</v>
      </c>
      <c r="B1317">
        <v>1612.81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1.25975E-3</v>
      </c>
      <c r="L1317">
        <v>0.995116</v>
      </c>
      <c r="M1317">
        <v>0</v>
      </c>
      <c r="N1317" t="s">
        <v>42</v>
      </c>
    </row>
    <row r="1318" spans="1:14" x14ac:dyDescent="0.25">
      <c r="A1318" t="s">
        <v>44</v>
      </c>
      <c r="B1318">
        <v>1598.39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1.2555299999999999E-3</v>
      </c>
      <c r="L1318">
        <v>0.995116</v>
      </c>
      <c r="M1318">
        <v>0</v>
      </c>
      <c r="N1318" t="s">
        <v>42</v>
      </c>
    </row>
    <row r="1319" spans="1:14" x14ac:dyDescent="0.25">
      <c r="A1319" t="s">
        <v>44</v>
      </c>
      <c r="B1319">
        <v>1680.07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1.2418100000000001E-3</v>
      </c>
      <c r="L1319">
        <v>0.99511499999999997</v>
      </c>
      <c r="M1319">
        <v>0</v>
      </c>
      <c r="N1319" t="s">
        <v>42</v>
      </c>
    </row>
    <row r="1320" spans="1:14" x14ac:dyDescent="0.25">
      <c r="A1320" t="s">
        <v>44</v>
      </c>
      <c r="B1320">
        <v>1627.6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1.23974E-3</v>
      </c>
      <c r="L1320">
        <v>0.995116</v>
      </c>
      <c r="M1320">
        <v>0</v>
      </c>
      <c r="N1320" t="s">
        <v>42</v>
      </c>
    </row>
    <row r="1321" spans="1:14" x14ac:dyDescent="0.25">
      <c r="A1321" t="s">
        <v>44</v>
      </c>
      <c r="B1321">
        <v>1598.74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1.2461600000000001E-3</v>
      </c>
      <c r="L1321">
        <v>0.995116</v>
      </c>
      <c r="M1321">
        <v>0</v>
      </c>
      <c r="N1321" t="s">
        <v>42</v>
      </c>
    </row>
    <row r="1322" spans="1:14" x14ac:dyDescent="0.25">
      <c r="A1322" t="s">
        <v>44</v>
      </c>
      <c r="B1322">
        <v>1654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1.23076E-3</v>
      </c>
      <c r="L1322">
        <v>0.99511499999999997</v>
      </c>
      <c r="M1322">
        <v>0</v>
      </c>
      <c r="N1322" t="s">
        <v>42</v>
      </c>
    </row>
    <row r="1323" spans="1:14" x14ac:dyDescent="0.25">
      <c r="A1323" t="s">
        <v>44</v>
      </c>
      <c r="B1323">
        <v>1612.44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1.23847E-3</v>
      </c>
      <c r="L1323">
        <v>0.995116</v>
      </c>
      <c r="M1323">
        <v>0</v>
      </c>
      <c r="N1323" t="s">
        <v>42</v>
      </c>
    </row>
    <row r="1324" spans="1:14" x14ac:dyDescent="0.25">
      <c r="A1324" t="s">
        <v>44</v>
      </c>
      <c r="B1324">
        <v>1607.64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1.27126E-3</v>
      </c>
      <c r="L1324">
        <v>0.995116</v>
      </c>
      <c r="M1324">
        <v>0</v>
      </c>
      <c r="N1324" t="s">
        <v>42</v>
      </c>
    </row>
    <row r="1325" spans="1:14" x14ac:dyDescent="0.25">
      <c r="A1325" t="s">
        <v>44</v>
      </c>
      <c r="B1325">
        <v>1600.73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1.2507900000000001E-3</v>
      </c>
      <c r="L1325">
        <v>0.99511499999999997</v>
      </c>
      <c r="M1325">
        <v>0</v>
      </c>
      <c r="N1325" t="s">
        <v>42</v>
      </c>
    </row>
    <row r="1326" spans="1:14" x14ac:dyDescent="0.25">
      <c r="A1326" t="s">
        <v>44</v>
      </c>
      <c r="B1326">
        <v>1589.7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1.2915100000000001E-3</v>
      </c>
      <c r="L1326">
        <v>0.99511499999999997</v>
      </c>
      <c r="M1326">
        <v>0</v>
      </c>
      <c r="N1326" t="s">
        <v>42</v>
      </c>
    </row>
    <row r="1327" spans="1:14" x14ac:dyDescent="0.25">
      <c r="A1327" t="s">
        <v>44</v>
      </c>
      <c r="B1327">
        <v>1618.31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1.26851E-3</v>
      </c>
      <c r="L1327">
        <v>0.995116</v>
      </c>
      <c r="M1327">
        <v>0</v>
      </c>
      <c r="N1327" t="s">
        <v>42</v>
      </c>
    </row>
    <row r="1328" spans="1:14" x14ac:dyDescent="0.25">
      <c r="A1328" t="s">
        <v>44</v>
      </c>
      <c r="B1328">
        <v>1628.22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1.2327799999999999E-3</v>
      </c>
      <c r="L1328">
        <v>0.995116</v>
      </c>
      <c r="M1328">
        <v>0</v>
      </c>
      <c r="N1328" t="s">
        <v>42</v>
      </c>
    </row>
    <row r="1329" spans="1:25" x14ac:dyDescent="0.25">
      <c r="A1329" t="s">
        <v>44</v>
      </c>
      <c r="B1329">
        <v>1619.76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1.2479399999999999E-3</v>
      </c>
      <c r="L1329">
        <v>0.99511499999999997</v>
      </c>
      <c r="M1329">
        <v>0</v>
      </c>
      <c r="N1329" t="s">
        <v>42</v>
      </c>
    </row>
    <row r="1330" spans="1:25" x14ac:dyDescent="0.25">
      <c r="A1330" t="s">
        <v>44</v>
      </c>
      <c r="B1330">
        <v>1614.53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1.2315399999999999E-3</v>
      </c>
      <c r="L1330">
        <v>0.99511499999999997</v>
      </c>
      <c r="M1330">
        <v>0</v>
      </c>
      <c r="N1330" t="s">
        <v>42</v>
      </c>
    </row>
    <row r="1331" spans="1:25" x14ac:dyDescent="0.25">
      <c r="A1331" t="s">
        <v>44</v>
      </c>
      <c r="B1331">
        <v>1608.05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1.23011E-3</v>
      </c>
      <c r="L1331">
        <v>0.995116</v>
      </c>
      <c r="M1331">
        <v>0</v>
      </c>
      <c r="N1331" t="s">
        <v>42</v>
      </c>
    </row>
    <row r="1332" spans="1:25" x14ac:dyDescent="0.25">
      <c r="A1332" t="s">
        <v>44</v>
      </c>
      <c r="B1332">
        <v>1612.14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1.2494800000000001E-3</v>
      </c>
      <c r="L1332">
        <v>0.995116</v>
      </c>
      <c r="M1332">
        <v>0</v>
      </c>
      <c r="N1332" t="s">
        <v>42</v>
      </c>
    </row>
    <row r="1333" spans="1:25" x14ac:dyDescent="0.25">
      <c r="A1333" t="s">
        <v>44</v>
      </c>
      <c r="B1333">
        <v>1610.91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1.2382999999999999E-3</v>
      </c>
      <c r="L1333">
        <v>0.995112</v>
      </c>
      <c r="M1333">
        <v>0</v>
      </c>
      <c r="N1333" t="s">
        <v>42</v>
      </c>
    </row>
    <row r="1334" spans="1:25" x14ac:dyDescent="0.25">
      <c r="A1334" t="s">
        <v>44</v>
      </c>
      <c r="B1334">
        <v>1615.77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1.2521699999999999E-3</v>
      </c>
      <c r="L1334">
        <v>0.995116</v>
      </c>
      <c r="M1334">
        <v>0</v>
      </c>
      <c r="N1334" t="s">
        <v>42</v>
      </c>
    </row>
    <row r="1335" spans="1:25" x14ac:dyDescent="0.25">
      <c r="A1335" t="s">
        <v>44</v>
      </c>
      <c r="B1335">
        <v>1613.02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1.3295E-3</v>
      </c>
      <c r="L1335">
        <v>0.99511499999999997</v>
      </c>
      <c r="M1335">
        <v>0</v>
      </c>
      <c r="N1335" t="s">
        <v>42</v>
      </c>
    </row>
    <row r="1336" spans="1:25" x14ac:dyDescent="0.25">
      <c r="A1336" t="s">
        <v>44</v>
      </c>
      <c r="B1336">
        <v>1615.56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1.3723400000000001E-3</v>
      </c>
      <c r="L1336">
        <v>0.995116</v>
      </c>
      <c r="M1336">
        <v>0</v>
      </c>
      <c r="N1336" t="s">
        <v>42</v>
      </c>
    </row>
    <row r="1337" spans="1:25" x14ac:dyDescent="0.25">
      <c r="A1337" t="s">
        <v>44</v>
      </c>
      <c r="B1337">
        <v>1622.14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1.2312600000000001E-3</v>
      </c>
      <c r="L1337">
        <v>0.995116</v>
      </c>
      <c r="M1337">
        <v>0</v>
      </c>
      <c r="N1337" t="s">
        <v>42</v>
      </c>
    </row>
    <row r="1338" spans="1:25" x14ac:dyDescent="0.25">
      <c r="A1338" t="s">
        <v>44</v>
      </c>
      <c r="B1338">
        <v>1613.36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1.2956700000000001E-3</v>
      </c>
      <c r="L1338">
        <v>0.995116</v>
      </c>
      <c r="M1338">
        <v>0</v>
      </c>
      <c r="N1338" t="s">
        <v>42</v>
      </c>
    </row>
    <row r="1339" spans="1:25" x14ac:dyDescent="0.25">
      <c r="A1339" t="s">
        <v>44</v>
      </c>
      <c r="B1339">
        <v>1603.97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1.23806E-3</v>
      </c>
      <c r="L1339">
        <v>0.995116</v>
      </c>
      <c r="M1339">
        <v>0</v>
      </c>
      <c r="N1339" t="s">
        <v>42</v>
      </c>
    </row>
    <row r="1340" spans="1:25" x14ac:dyDescent="0.25">
      <c r="A1340" t="s">
        <v>44</v>
      </c>
      <c r="B1340">
        <v>1621.97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1.2625799999999999E-3</v>
      </c>
      <c r="L1340">
        <v>0.995116</v>
      </c>
      <c r="M1340">
        <v>0</v>
      </c>
      <c r="N1340" t="s">
        <v>42</v>
      </c>
    </row>
    <row r="1341" spans="1:25" x14ac:dyDescent="0.25">
      <c r="A1341" t="s">
        <v>44</v>
      </c>
      <c r="B1341">
        <v>1626.84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1.24194E-3</v>
      </c>
      <c r="L1341">
        <v>0.995116</v>
      </c>
      <c r="M1341">
        <v>0</v>
      </c>
      <c r="N1341" t="s">
        <v>42</v>
      </c>
    </row>
    <row r="1342" spans="1:25" x14ac:dyDescent="0.25">
      <c r="A1342" t="s">
        <v>44</v>
      </c>
      <c r="B1342">
        <v>1637.64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1.9029299999999999E-3</v>
      </c>
      <c r="L1342">
        <v>0.995116</v>
      </c>
      <c r="M1342">
        <v>0</v>
      </c>
      <c r="N1342" t="s">
        <v>42</v>
      </c>
    </row>
    <row r="1343" spans="1:25" x14ac:dyDescent="0.25">
      <c r="A1343" t="s">
        <v>44</v>
      </c>
      <c r="B1343">
        <v>1614.94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1.2303800000000001E-3</v>
      </c>
      <c r="L1343">
        <v>0.995116</v>
      </c>
      <c r="M1343">
        <v>0</v>
      </c>
      <c r="N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44</v>
      </c>
      <c r="B1344">
        <v>1609.35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1.30291E-3</v>
      </c>
      <c r="L1344">
        <v>0.995116</v>
      </c>
      <c r="M1344">
        <v>0</v>
      </c>
      <c r="N1344" t="s">
        <v>42</v>
      </c>
      <c r="R1344">
        <f>AVERAGE(B1295:B1344)</f>
        <v>1615.4048</v>
      </c>
      <c r="S1344">
        <f>AVERAGE(C1295:C1344)</f>
        <v>0</v>
      </c>
      <c r="U1344">
        <f>_xlfn.VAR.P(B1295:B1344)</f>
        <v>258.01610495999995</v>
      </c>
      <c r="V1344">
        <f>_xlfn.VAR.P(C1295:C1344)</f>
        <v>0</v>
      </c>
      <c r="X1344">
        <f>1.96*SQRT(U1344)/50</f>
        <v>0.62966488509820395</v>
      </c>
      <c r="Y1344">
        <f>1.96*SQRT(V1344)/50</f>
        <v>0</v>
      </c>
    </row>
    <row r="1345" spans="1:13" x14ac:dyDescent="0.25">
      <c r="A1345" t="s">
        <v>45</v>
      </c>
      <c r="B1345">
        <v>80823.205900000001</v>
      </c>
      <c r="C1345" t="s">
        <v>36</v>
      </c>
    </row>
    <row r="1346" spans="1:13" x14ac:dyDescent="0.25">
      <c r="A1346" t="s">
        <v>46</v>
      </c>
      <c r="B1346">
        <v>1463.76</v>
      </c>
      <c r="C1346">
        <v>1462.94</v>
      </c>
      <c r="D1346">
        <v>1462.88</v>
      </c>
      <c r="E1346">
        <v>1460.84</v>
      </c>
      <c r="F1346">
        <v>89.003100000000003</v>
      </c>
      <c r="G1346">
        <v>0</v>
      </c>
      <c r="H1346">
        <v>46.447499999999998</v>
      </c>
      <c r="I1346">
        <v>0</v>
      </c>
      <c r="J1346">
        <v>1.2622899999999999E-3</v>
      </c>
      <c r="K1346">
        <v>0.99511499999999997</v>
      </c>
      <c r="L1346">
        <v>0</v>
      </c>
      <c r="M1346" t="s">
        <v>42</v>
      </c>
    </row>
    <row r="1347" spans="1:13" x14ac:dyDescent="0.25">
      <c r="A1347" t="s">
        <v>46</v>
      </c>
      <c r="B1347">
        <v>1455.74</v>
      </c>
      <c r="C1347">
        <v>1455.07</v>
      </c>
      <c r="D1347">
        <v>1455.01</v>
      </c>
      <c r="E1347">
        <v>1453</v>
      </c>
      <c r="F1347">
        <v>90.188599999999994</v>
      </c>
      <c r="G1347">
        <v>0</v>
      </c>
      <c r="H1347">
        <v>46.194200000000002</v>
      </c>
      <c r="I1347">
        <v>0</v>
      </c>
      <c r="J1347">
        <v>1.5690400000000001E-3</v>
      </c>
      <c r="K1347">
        <v>0.99511499999999997</v>
      </c>
      <c r="L1347">
        <v>0</v>
      </c>
      <c r="M1347" t="s">
        <v>42</v>
      </c>
    </row>
    <row r="1348" spans="1:13" x14ac:dyDescent="0.25">
      <c r="A1348" t="s">
        <v>46</v>
      </c>
      <c r="B1348">
        <v>1457.23</v>
      </c>
      <c r="C1348">
        <v>1456.4</v>
      </c>
      <c r="D1348">
        <v>1456.34</v>
      </c>
      <c r="E1348">
        <v>1454.32</v>
      </c>
      <c r="F1348">
        <v>88.331000000000003</v>
      </c>
      <c r="G1348">
        <v>0</v>
      </c>
      <c r="H1348">
        <v>46.249200000000002</v>
      </c>
      <c r="I1348">
        <v>0</v>
      </c>
      <c r="J1348">
        <v>1.23022E-3</v>
      </c>
      <c r="K1348">
        <v>0.995116</v>
      </c>
      <c r="L1348">
        <v>0</v>
      </c>
      <c r="M1348" t="s">
        <v>42</v>
      </c>
    </row>
    <row r="1349" spans="1:13" x14ac:dyDescent="0.25">
      <c r="A1349" t="s">
        <v>46</v>
      </c>
      <c r="B1349">
        <v>1454.38</v>
      </c>
      <c r="C1349">
        <v>1453.54</v>
      </c>
      <c r="D1349">
        <v>1453.48</v>
      </c>
      <c r="E1349">
        <v>1451.48</v>
      </c>
      <c r="F1349">
        <v>87.718699999999998</v>
      </c>
      <c r="G1349">
        <v>0</v>
      </c>
      <c r="H1349">
        <v>46.174300000000002</v>
      </c>
      <c r="I1349">
        <v>0</v>
      </c>
      <c r="J1349">
        <v>1.3636799999999999E-3</v>
      </c>
      <c r="K1349">
        <v>0.995116</v>
      </c>
      <c r="L1349">
        <v>0</v>
      </c>
      <c r="M1349" t="s">
        <v>42</v>
      </c>
    </row>
    <row r="1350" spans="1:13" x14ac:dyDescent="0.25">
      <c r="A1350" t="s">
        <v>46</v>
      </c>
      <c r="B1350">
        <v>1460.24</v>
      </c>
      <c r="C1350">
        <v>1459.56</v>
      </c>
      <c r="D1350">
        <v>1459.5</v>
      </c>
      <c r="E1350">
        <v>1457.49</v>
      </c>
      <c r="F1350">
        <v>88.377499999999998</v>
      </c>
      <c r="G1350">
        <v>0</v>
      </c>
      <c r="H1350">
        <v>46.369300000000003</v>
      </c>
      <c r="I1350">
        <v>0</v>
      </c>
      <c r="J1350">
        <v>1.2432999999999999E-3</v>
      </c>
      <c r="K1350">
        <v>0.99511499999999997</v>
      </c>
      <c r="L1350">
        <v>0</v>
      </c>
      <c r="M1350" t="s">
        <v>42</v>
      </c>
    </row>
    <row r="1351" spans="1:13" x14ac:dyDescent="0.25">
      <c r="A1351" t="s">
        <v>46</v>
      </c>
      <c r="B1351">
        <v>1464.06</v>
      </c>
      <c r="C1351">
        <v>1463.23</v>
      </c>
      <c r="D1351">
        <v>1463.17</v>
      </c>
      <c r="E1351">
        <v>1461.17</v>
      </c>
      <c r="F1351">
        <v>88.136600000000001</v>
      </c>
      <c r="G1351">
        <v>0</v>
      </c>
      <c r="H1351">
        <v>46.507100000000001</v>
      </c>
      <c r="I1351">
        <v>0</v>
      </c>
      <c r="J1351">
        <v>1.3091299999999999E-3</v>
      </c>
      <c r="K1351">
        <v>0.995116</v>
      </c>
      <c r="L1351">
        <v>0</v>
      </c>
      <c r="M1351" t="s">
        <v>42</v>
      </c>
    </row>
    <row r="1352" spans="1:13" x14ac:dyDescent="0.25">
      <c r="A1352" t="s">
        <v>46</v>
      </c>
      <c r="B1352">
        <v>1454.14</v>
      </c>
      <c r="C1352">
        <v>1453.46</v>
      </c>
      <c r="D1352">
        <v>1453.4</v>
      </c>
      <c r="E1352">
        <v>1451.41</v>
      </c>
      <c r="F1352">
        <v>88.050899999999999</v>
      </c>
      <c r="G1352">
        <v>0</v>
      </c>
      <c r="H1352">
        <v>46.110300000000002</v>
      </c>
      <c r="I1352">
        <v>0</v>
      </c>
      <c r="J1352">
        <v>1.2343600000000001E-3</v>
      </c>
      <c r="K1352">
        <v>0.99511499999999997</v>
      </c>
      <c r="L1352">
        <v>0</v>
      </c>
      <c r="M1352" t="s">
        <v>42</v>
      </c>
    </row>
    <row r="1353" spans="1:13" x14ac:dyDescent="0.25">
      <c r="A1353" t="s">
        <v>46</v>
      </c>
      <c r="B1353">
        <v>1454.52</v>
      </c>
      <c r="C1353">
        <v>1453.85</v>
      </c>
      <c r="D1353">
        <v>1453.79</v>
      </c>
      <c r="E1353">
        <v>1451.79</v>
      </c>
      <c r="F1353">
        <v>89.577200000000005</v>
      </c>
      <c r="G1353">
        <v>0</v>
      </c>
      <c r="H1353">
        <v>46.0901</v>
      </c>
      <c r="I1353">
        <v>0</v>
      </c>
      <c r="J1353">
        <v>1.2370300000000001E-3</v>
      </c>
      <c r="K1353">
        <v>0.995116</v>
      </c>
      <c r="L1353">
        <v>0</v>
      </c>
      <c r="M1353" t="s">
        <v>42</v>
      </c>
    </row>
    <row r="1354" spans="1:13" x14ac:dyDescent="0.25">
      <c r="A1354" t="s">
        <v>46</v>
      </c>
      <c r="B1354">
        <v>1466.56</v>
      </c>
      <c r="C1354">
        <v>1465.87</v>
      </c>
      <c r="D1354">
        <v>1465.82</v>
      </c>
      <c r="E1354">
        <v>1463.8</v>
      </c>
      <c r="F1354">
        <v>88.732100000000003</v>
      </c>
      <c r="G1354">
        <v>0</v>
      </c>
      <c r="H1354">
        <v>46.556199999999997</v>
      </c>
      <c r="I1354">
        <v>0</v>
      </c>
      <c r="J1354">
        <v>1.38988E-3</v>
      </c>
      <c r="K1354">
        <v>0.995116</v>
      </c>
      <c r="L1354">
        <v>0</v>
      </c>
      <c r="M1354" t="s">
        <v>42</v>
      </c>
    </row>
    <row r="1355" spans="1:13" x14ac:dyDescent="0.25">
      <c r="A1355" t="s">
        <v>46</v>
      </c>
      <c r="B1355">
        <v>1460.2</v>
      </c>
      <c r="C1355">
        <v>1459.35</v>
      </c>
      <c r="D1355">
        <v>1459.29</v>
      </c>
      <c r="E1355">
        <v>1457.29</v>
      </c>
      <c r="F1355">
        <v>90.133799999999994</v>
      </c>
      <c r="G1355">
        <v>0</v>
      </c>
      <c r="H1355">
        <v>46.514600000000002</v>
      </c>
      <c r="I1355">
        <v>0</v>
      </c>
      <c r="J1355">
        <v>1.2301E-3</v>
      </c>
      <c r="K1355">
        <v>0.99511499999999997</v>
      </c>
      <c r="L1355">
        <v>0</v>
      </c>
      <c r="M1355" t="s">
        <v>42</v>
      </c>
    </row>
    <row r="1356" spans="1:13" x14ac:dyDescent="0.25">
      <c r="A1356" t="s">
        <v>46</v>
      </c>
      <c r="B1356">
        <v>1455.65</v>
      </c>
      <c r="C1356">
        <v>1454.98</v>
      </c>
      <c r="D1356">
        <v>1454.92</v>
      </c>
      <c r="E1356">
        <v>1452.92</v>
      </c>
      <c r="F1356">
        <v>90.005899999999997</v>
      </c>
      <c r="G1356">
        <v>0</v>
      </c>
      <c r="H1356">
        <v>46.1096</v>
      </c>
      <c r="I1356">
        <v>0</v>
      </c>
      <c r="J1356">
        <v>1.27787E-3</v>
      </c>
      <c r="K1356">
        <v>0.99511499999999997</v>
      </c>
      <c r="L1356">
        <v>0</v>
      </c>
      <c r="M1356" t="s">
        <v>42</v>
      </c>
    </row>
    <row r="1357" spans="1:13" x14ac:dyDescent="0.25">
      <c r="A1357" t="s">
        <v>46</v>
      </c>
      <c r="B1357">
        <v>1466.28</v>
      </c>
      <c r="C1357">
        <v>1465.46</v>
      </c>
      <c r="D1357">
        <v>1465.4</v>
      </c>
      <c r="E1357">
        <v>1463.37</v>
      </c>
      <c r="F1357">
        <v>90.492199999999997</v>
      </c>
      <c r="G1357">
        <v>0</v>
      </c>
      <c r="H1357">
        <v>46.451000000000001</v>
      </c>
      <c r="I1357">
        <v>0</v>
      </c>
      <c r="J1357">
        <v>1.2303399999999999E-3</v>
      </c>
      <c r="K1357">
        <v>0.995116</v>
      </c>
      <c r="L1357">
        <v>0</v>
      </c>
      <c r="M1357" t="s">
        <v>42</v>
      </c>
    </row>
    <row r="1358" spans="1:13" x14ac:dyDescent="0.25">
      <c r="A1358" t="s">
        <v>46</v>
      </c>
      <c r="B1358">
        <v>1461.55</v>
      </c>
      <c r="C1358">
        <v>1460.87</v>
      </c>
      <c r="D1358">
        <v>1460.81</v>
      </c>
      <c r="E1358">
        <v>1458.8</v>
      </c>
      <c r="F1358">
        <v>89.983000000000004</v>
      </c>
      <c r="G1358">
        <v>0</v>
      </c>
      <c r="H1358">
        <v>46.271799999999999</v>
      </c>
      <c r="I1358">
        <v>0</v>
      </c>
      <c r="J1358">
        <v>1.2549900000000001E-3</v>
      </c>
      <c r="K1358">
        <v>0.99511400000000005</v>
      </c>
      <c r="L1358">
        <v>0</v>
      </c>
      <c r="M1358" t="s">
        <v>42</v>
      </c>
    </row>
    <row r="1359" spans="1:13" x14ac:dyDescent="0.25">
      <c r="A1359" t="s">
        <v>46</v>
      </c>
      <c r="B1359">
        <v>1509.57</v>
      </c>
      <c r="C1359">
        <v>1508.74</v>
      </c>
      <c r="D1359">
        <v>1508.67</v>
      </c>
      <c r="E1359">
        <v>1506.61</v>
      </c>
      <c r="F1359">
        <v>92.378100000000003</v>
      </c>
      <c r="G1359">
        <v>0</v>
      </c>
      <c r="H1359">
        <v>47.394100000000002</v>
      </c>
      <c r="I1359">
        <v>0</v>
      </c>
      <c r="J1359">
        <v>1.2455700000000001E-3</v>
      </c>
      <c r="K1359">
        <v>0.995116</v>
      </c>
      <c r="L1359">
        <v>0</v>
      </c>
      <c r="M1359" t="s">
        <v>42</v>
      </c>
    </row>
    <row r="1360" spans="1:13" x14ac:dyDescent="0.25">
      <c r="A1360" t="s">
        <v>46</v>
      </c>
      <c r="B1360">
        <v>1472.61</v>
      </c>
      <c r="C1360">
        <v>1471.93</v>
      </c>
      <c r="D1360">
        <v>1471.87</v>
      </c>
      <c r="E1360">
        <v>1469.84</v>
      </c>
      <c r="F1360">
        <v>91.058899999999994</v>
      </c>
      <c r="G1360">
        <v>0</v>
      </c>
      <c r="H1360">
        <v>46.6402</v>
      </c>
      <c r="I1360">
        <v>0</v>
      </c>
      <c r="J1360">
        <v>1.2536699999999999E-3</v>
      </c>
      <c r="K1360">
        <v>0.995116</v>
      </c>
      <c r="L1360">
        <v>0</v>
      </c>
      <c r="M1360" t="s">
        <v>42</v>
      </c>
    </row>
    <row r="1361" spans="1:13" x14ac:dyDescent="0.25">
      <c r="A1361" t="s">
        <v>46</v>
      </c>
      <c r="B1361">
        <v>1465.05</v>
      </c>
      <c r="C1361">
        <v>1464.23</v>
      </c>
      <c r="D1361">
        <v>1464.17</v>
      </c>
      <c r="E1361">
        <v>1462.17</v>
      </c>
      <c r="F1361">
        <v>90.479100000000003</v>
      </c>
      <c r="G1361">
        <v>0</v>
      </c>
      <c r="H1361">
        <v>46.3977</v>
      </c>
      <c r="I1361">
        <v>0</v>
      </c>
      <c r="J1361">
        <v>1.46868E-3</v>
      </c>
      <c r="K1361">
        <v>0.995116</v>
      </c>
      <c r="L1361">
        <v>0</v>
      </c>
      <c r="M1361" t="s">
        <v>42</v>
      </c>
    </row>
    <row r="1362" spans="1:13" x14ac:dyDescent="0.25">
      <c r="A1362" t="s">
        <v>46</v>
      </c>
      <c r="B1362">
        <v>1460.85</v>
      </c>
      <c r="C1362">
        <v>1460.03</v>
      </c>
      <c r="D1362">
        <v>1459.97</v>
      </c>
      <c r="E1362">
        <v>1457.96</v>
      </c>
      <c r="F1362">
        <v>90.180099999999996</v>
      </c>
      <c r="G1362">
        <v>0</v>
      </c>
      <c r="H1362">
        <v>46.262700000000002</v>
      </c>
      <c r="I1362">
        <v>0</v>
      </c>
      <c r="J1362">
        <v>1.2685000000000001E-3</v>
      </c>
      <c r="K1362">
        <v>0.995116</v>
      </c>
      <c r="L1362">
        <v>0</v>
      </c>
      <c r="M1362" t="s">
        <v>42</v>
      </c>
    </row>
    <row r="1363" spans="1:13" x14ac:dyDescent="0.25">
      <c r="A1363" t="s">
        <v>46</v>
      </c>
      <c r="B1363">
        <v>1460.36</v>
      </c>
      <c r="C1363">
        <v>1459.62</v>
      </c>
      <c r="D1363">
        <v>1459.56</v>
      </c>
      <c r="E1363">
        <v>1457.56</v>
      </c>
      <c r="F1363">
        <v>90.232100000000003</v>
      </c>
      <c r="G1363">
        <v>0</v>
      </c>
      <c r="H1363">
        <v>46.231699999999996</v>
      </c>
      <c r="I1363">
        <v>0</v>
      </c>
      <c r="J1363">
        <v>1.2385600000000001E-3</v>
      </c>
      <c r="K1363">
        <v>0.995116</v>
      </c>
      <c r="L1363">
        <v>0</v>
      </c>
      <c r="M1363" t="s">
        <v>42</v>
      </c>
    </row>
    <row r="1364" spans="1:13" x14ac:dyDescent="0.25">
      <c r="A1364" t="s">
        <v>46</v>
      </c>
      <c r="B1364">
        <v>1467.49</v>
      </c>
      <c r="C1364">
        <v>1466.82</v>
      </c>
      <c r="D1364">
        <v>1466.76</v>
      </c>
      <c r="E1364">
        <v>1464.75</v>
      </c>
      <c r="F1364">
        <v>90.765600000000006</v>
      </c>
      <c r="G1364">
        <v>0</v>
      </c>
      <c r="H1364">
        <v>46.536099999999998</v>
      </c>
      <c r="I1364">
        <v>0</v>
      </c>
      <c r="J1364">
        <v>1.2497999999999999E-3</v>
      </c>
      <c r="K1364">
        <v>0.995116</v>
      </c>
      <c r="L1364">
        <v>0</v>
      </c>
      <c r="M1364" t="s">
        <v>42</v>
      </c>
    </row>
    <row r="1365" spans="1:13" x14ac:dyDescent="0.25">
      <c r="A1365" t="s">
        <v>46</v>
      </c>
      <c r="B1365">
        <v>1457.85</v>
      </c>
      <c r="C1365">
        <v>1457.16</v>
      </c>
      <c r="D1365">
        <v>1457.1</v>
      </c>
      <c r="E1365">
        <v>1455.11</v>
      </c>
      <c r="F1365">
        <v>88.400099999999995</v>
      </c>
      <c r="G1365">
        <v>0</v>
      </c>
      <c r="H1365">
        <v>46.335799999999999</v>
      </c>
      <c r="I1365">
        <v>0</v>
      </c>
      <c r="J1365">
        <v>1.24734E-3</v>
      </c>
      <c r="K1365">
        <v>0.995116</v>
      </c>
      <c r="L1365">
        <v>0</v>
      </c>
      <c r="M1365" t="s">
        <v>42</v>
      </c>
    </row>
    <row r="1366" spans="1:13" x14ac:dyDescent="0.25">
      <c r="A1366" t="s">
        <v>46</v>
      </c>
      <c r="B1366">
        <v>1466.15</v>
      </c>
      <c r="C1366">
        <v>1465.47</v>
      </c>
      <c r="D1366">
        <v>1465.41</v>
      </c>
      <c r="E1366">
        <v>1463.42</v>
      </c>
      <c r="F1366">
        <v>88.636600000000001</v>
      </c>
      <c r="G1366">
        <v>0</v>
      </c>
      <c r="H1366">
        <v>46.458100000000002</v>
      </c>
      <c r="I1366">
        <v>0</v>
      </c>
      <c r="J1366">
        <v>1.2362300000000001E-3</v>
      </c>
      <c r="K1366">
        <v>0.995116</v>
      </c>
      <c r="L1366">
        <v>0</v>
      </c>
      <c r="M1366" t="s">
        <v>42</v>
      </c>
    </row>
    <row r="1367" spans="1:13" x14ac:dyDescent="0.25">
      <c r="A1367" t="s">
        <v>46</v>
      </c>
      <c r="B1367">
        <v>1462.21</v>
      </c>
      <c r="C1367">
        <v>1461.53</v>
      </c>
      <c r="D1367">
        <v>1461.47</v>
      </c>
      <c r="E1367">
        <v>1459.45</v>
      </c>
      <c r="F1367">
        <v>88.593199999999996</v>
      </c>
      <c r="G1367">
        <v>0</v>
      </c>
      <c r="H1367">
        <v>46.404200000000003</v>
      </c>
      <c r="I1367">
        <v>0</v>
      </c>
      <c r="J1367">
        <v>1.24931E-3</v>
      </c>
      <c r="K1367">
        <v>0.995116</v>
      </c>
      <c r="L1367">
        <v>0</v>
      </c>
      <c r="M1367" t="s">
        <v>42</v>
      </c>
    </row>
    <row r="1368" spans="1:13" x14ac:dyDescent="0.25">
      <c r="A1368" t="s">
        <v>46</v>
      </c>
      <c r="B1368">
        <v>1461.88</v>
      </c>
      <c r="C1368">
        <v>1461.21</v>
      </c>
      <c r="D1368">
        <v>1461.15</v>
      </c>
      <c r="E1368">
        <v>1459.14</v>
      </c>
      <c r="F1368">
        <v>90.098500000000001</v>
      </c>
      <c r="G1368">
        <v>0</v>
      </c>
      <c r="H1368">
        <v>46.278700000000001</v>
      </c>
      <c r="I1368">
        <v>0</v>
      </c>
      <c r="J1368">
        <v>1.25551E-3</v>
      </c>
      <c r="K1368">
        <v>0.99511400000000005</v>
      </c>
      <c r="L1368">
        <v>0</v>
      </c>
      <c r="M1368" t="s">
        <v>42</v>
      </c>
    </row>
    <row r="1369" spans="1:13" x14ac:dyDescent="0.25">
      <c r="A1369" t="s">
        <v>46</v>
      </c>
      <c r="B1369">
        <v>1464.7</v>
      </c>
      <c r="C1369">
        <v>1464.02</v>
      </c>
      <c r="D1369">
        <v>1463.95</v>
      </c>
      <c r="E1369">
        <v>1461.94</v>
      </c>
      <c r="F1369">
        <v>90.469200000000001</v>
      </c>
      <c r="G1369">
        <v>0</v>
      </c>
      <c r="H1369">
        <v>46.441099999999999</v>
      </c>
      <c r="I1369">
        <v>0</v>
      </c>
      <c r="J1369">
        <v>1.2598100000000001E-3</v>
      </c>
      <c r="K1369">
        <v>0.995116</v>
      </c>
      <c r="L1369">
        <v>0</v>
      </c>
      <c r="M1369" t="s">
        <v>42</v>
      </c>
    </row>
    <row r="1370" spans="1:13" x14ac:dyDescent="0.25">
      <c r="A1370" t="s">
        <v>46</v>
      </c>
      <c r="B1370">
        <v>1456.68</v>
      </c>
      <c r="C1370">
        <v>1455.99</v>
      </c>
      <c r="D1370">
        <v>1455.93</v>
      </c>
      <c r="E1370">
        <v>1453.93</v>
      </c>
      <c r="F1370">
        <v>89.763599999999997</v>
      </c>
      <c r="G1370">
        <v>0</v>
      </c>
      <c r="H1370">
        <v>46.251899999999999</v>
      </c>
      <c r="I1370">
        <v>0</v>
      </c>
      <c r="J1370">
        <v>1.26063E-3</v>
      </c>
      <c r="K1370">
        <v>0.99511499999999997</v>
      </c>
      <c r="L1370">
        <v>0</v>
      </c>
      <c r="M1370" t="s">
        <v>42</v>
      </c>
    </row>
    <row r="1371" spans="1:13" x14ac:dyDescent="0.25">
      <c r="A1371" t="s">
        <v>46</v>
      </c>
      <c r="B1371">
        <v>1469.76</v>
      </c>
      <c r="C1371">
        <v>1468.93</v>
      </c>
      <c r="D1371">
        <v>1468.87</v>
      </c>
      <c r="E1371">
        <v>1466.86</v>
      </c>
      <c r="F1371">
        <v>88.570899999999995</v>
      </c>
      <c r="G1371">
        <v>0</v>
      </c>
      <c r="H1371">
        <v>46.499400000000001</v>
      </c>
      <c r="I1371">
        <v>0</v>
      </c>
      <c r="J1371">
        <v>1.23394E-3</v>
      </c>
      <c r="K1371">
        <v>0.99511499999999997</v>
      </c>
      <c r="L1371">
        <v>0</v>
      </c>
      <c r="M1371" t="s">
        <v>42</v>
      </c>
    </row>
    <row r="1372" spans="1:13" x14ac:dyDescent="0.25">
      <c r="A1372" t="s">
        <v>46</v>
      </c>
      <c r="B1372">
        <v>1464.07</v>
      </c>
      <c r="C1372">
        <v>1463.32</v>
      </c>
      <c r="D1372">
        <v>1463.26</v>
      </c>
      <c r="E1372">
        <v>1461.24</v>
      </c>
      <c r="F1372">
        <v>90.459100000000007</v>
      </c>
      <c r="G1372">
        <v>0</v>
      </c>
      <c r="H1372">
        <v>46.367800000000003</v>
      </c>
      <c r="I1372">
        <v>0</v>
      </c>
      <c r="J1372">
        <v>1.2468500000000001E-3</v>
      </c>
      <c r="K1372">
        <v>0.995116</v>
      </c>
      <c r="L1372">
        <v>0</v>
      </c>
      <c r="M1372" t="s">
        <v>42</v>
      </c>
    </row>
    <row r="1373" spans="1:13" x14ac:dyDescent="0.25">
      <c r="A1373" t="s">
        <v>46</v>
      </c>
      <c r="B1373">
        <v>1458.48</v>
      </c>
      <c r="C1373">
        <v>1457.8</v>
      </c>
      <c r="D1373">
        <v>1457.74</v>
      </c>
      <c r="E1373">
        <v>1455.74</v>
      </c>
      <c r="F1373">
        <v>89.872100000000003</v>
      </c>
      <c r="G1373">
        <v>0</v>
      </c>
      <c r="H1373">
        <v>46.223599999999998</v>
      </c>
      <c r="I1373">
        <v>0</v>
      </c>
      <c r="J1373">
        <v>1.2495500000000001E-3</v>
      </c>
      <c r="K1373">
        <v>0.995116</v>
      </c>
      <c r="L1373">
        <v>0</v>
      </c>
      <c r="M1373" t="s">
        <v>42</v>
      </c>
    </row>
    <row r="1374" spans="1:13" x14ac:dyDescent="0.25">
      <c r="A1374" t="s">
        <v>46</v>
      </c>
      <c r="B1374">
        <v>1458.82</v>
      </c>
      <c r="C1374">
        <v>1458.04</v>
      </c>
      <c r="D1374">
        <v>1457.98</v>
      </c>
      <c r="E1374">
        <v>1455.98</v>
      </c>
      <c r="F1374">
        <v>89.585499999999996</v>
      </c>
      <c r="G1374">
        <v>0</v>
      </c>
      <c r="H1374">
        <v>46.251899999999999</v>
      </c>
      <c r="I1374">
        <v>0</v>
      </c>
      <c r="J1374">
        <v>1.26246E-3</v>
      </c>
      <c r="K1374">
        <v>0.99510799999999999</v>
      </c>
      <c r="L1374">
        <v>0</v>
      </c>
      <c r="M1374" t="s">
        <v>42</v>
      </c>
    </row>
    <row r="1375" spans="1:13" x14ac:dyDescent="0.25">
      <c r="A1375" t="s">
        <v>46</v>
      </c>
      <c r="B1375">
        <v>1473.55</v>
      </c>
      <c r="C1375">
        <v>1472.72</v>
      </c>
      <c r="D1375">
        <v>1472.66</v>
      </c>
      <c r="E1375">
        <v>1470.65</v>
      </c>
      <c r="F1375">
        <v>88.9602</v>
      </c>
      <c r="G1375">
        <v>0</v>
      </c>
      <c r="H1375">
        <v>46.721299999999999</v>
      </c>
      <c r="I1375">
        <v>0</v>
      </c>
      <c r="J1375">
        <v>1.2328899999999999E-3</v>
      </c>
      <c r="K1375">
        <v>0.995116</v>
      </c>
      <c r="L1375">
        <v>0</v>
      </c>
      <c r="M1375" t="s">
        <v>42</v>
      </c>
    </row>
    <row r="1376" spans="1:13" x14ac:dyDescent="0.25">
      <c r="A1376" t="s">
        <v>46</v>
      </c>
      <c r="B1376">
        <v>1461.37</v>
      </c>
      <c r="C1376">
        <v>1460.65</v>
      </c>
      <c r="D1376">
        <v>1460.58</v>
      </c>
      <c r="E1376">
        <v>1458.58</v>
      </c>
      <c r="F1376">
        <v>88.696200000000005</v>
      </c>
      <c r="G1376">
        <v>0</v>
      </c>
      <c r="H1376">
        <v>46.298299999999998</v>
      </c>
      <c r="I1376">
        <v>0</v>
      </c>
      <c r="J1376">
        <v>1.23851E-3</v>
      </c>
      <c r="K1376">
        <v>0.99511499999999997</v>
      </c>
      <c r="L1376">
        <v>0</v>
      </c>
      <c r="M1376" t="s">
        <v>42</v>
      </c>
    </row>
    <row r="1377" spans="1:13" x14ac:dyDescent="0.25">
      <c r="A1377" t="s">
        <v>46</v>
      </c>
      <c r="B1377">
        <v>1471.72</v>
      </c>
      <c r="C1377">
        <v>1471.04</v>
      </c>
      <c r="D1377">
        <v>1470.98</v>
      </c>
      <c r="E1377">
        <v>1468.95</v>
      </c>
      <c r="F1377">
        <v>89.375600000000006</v>
      </c>
      <c r="G1377">
        <v>0</v>
      </c>
      <c r="H1377">
        <v>46.601399999999998</v>
      </c>
      <c r="I1377">
        <v>0</v>
      </c>
      <c r="J1377">
        <v>1.3012399999999999E-3</v>
      </c>
      <c r="K1377">
        <v>0.99511499999999997</v>
      </c>
      <c r="L1377">
        <v>0</v>
      </c>
      <c r="M1377" t="s">
        <v>42</v>
      </c>
    </row>
    <row r="1378" spans="1:13" x14ac:dyDescent="0.25">
      <c r="A1378" t="s">
        <v>46</v>
      </c>
      <c r="B1378">
        <v>1463.89</v>
      </c>
      <c r="C1378">
        <v>1463.22</v>
      </c>
      <c r="D1378">
        <v>1463.15</v>
      </c>
      <c r="E1378">
        <v>1461.11</v>
      </c>
      <c r="F1378">
        <v>88.777600000000007</v>
      </c>
      <c r="G1378">
        <v>0</v>
      </c>
      <c r="H1378">
        <v>46.420099999999998</v>
      </c>
      <c r="I1378">
        <v>0</v>
      </c>
      <c r="J1378">
        <v>1.23055E-3</v>
      </c>
      <c r="K1378">
        <v>0.99511499999999997</v>
      </c>
      <c r="L1378">
        <v>0</v>
      </c>
      <c r="M1378" t="s">
        <v>42</v>
      </c>
    </row>
    <row r="1379" spans="1:13" x14ac:dyDescent="0.25">
      <c r="A1379" t="s">
        <v>46</v>
      </c>
      <c r="B1379">
        <v>1462.67</v>
      </c>
      <c r="C1379">
        <v>1461.84</v>
      </c>
      <c r="D1379">
        <v>1461.78</v>
      </c>
      <c r="E1379">
        <v>1459.74</v>
      </c>
      <c r="F1379">
        <v>88.557400000000001</v>
      </c>
      <c r="G1379">
        <v>0</v>
      </c>
      <c r="H1379">
        <v>46.470100000000002</v>
      </c>
      <c r="I1379">
        <v>0</v>
      </c>
      <c r="J1379">
        <v>1.24037E-3</v>
      </c>
      <c r="K1379">
        <v>0.99511400000000005</v>
      </c>
      <c r="L1379">
        <v>0</v>
      </c>
      <c r="M1379" t="s">
        <v>42</v>
      </c>
    </row>
    <row r="1380" spans="1:13" x14ac:dyDescent="0.25">
      <c r="A1380" t="s">
        <v>46</v>
      </c>
      <c r="B1380">
        <v>1461.95</v>
      </c>
      <c r="C1380">
        <v>1461.28</v>
      </c>
      <c r="D1380">
        <v>1461.22</v>
      </c>
      <c r="E1380">
        <v>1459.2</v>
      </c>
      <c r="F1380">
        <v>88.129800000000003</v>
      </c>
      <c r="G1380">
        <v>0</v>
      </c>
      <c r="H1380">
        <v>46.3874</v>
      </c>
      <c r="I1380">
        <v>0</v>
      </c>
      <c r="J1380">
        <v>1.79313E-3</v>
      </c>
      <c r="K1380">
        <v>0.99511499999999997</v>
      </c>
      <c r="L1380">
        <v>0</v>
      </c>
      <c r="M1380" t="s">
        <v>42</v>
      </c>
    </row>
    <row r="1381" spans="1:13" x14ac:dyDescent="0.25">
      <c r="A1381" t="s">
        <v>46</v>
      </c>
      <c r="B1381">
        <v>1472.68</v>
      </c>
      <c r="C1381">
        <v>1471.97</v>
      </c>
      <c r="D1381">
        <v>1471.9</v>
      </c>
      <c r="E1381">
        <v>1469.88</v>
      </c>
      <c r="F1381">
        <v>90.715299999999999</v>
      </c>
      <c r="G1381">
        <v>0</v>
      </c>
      <c r="H1381">
        <v>46.593000000000004</v>
      </c>
      <c r="I1381">
        <v>0</v>
      </c>
      <c r="J1381">
        <v>1.25588E-3</v>
      </c>
      <c r="K1381">
        <v>0.995116</v>
      </c>
      <c r="L1381">
        <v>0</v>
      </c>
      <c r="M1381" t="s">
        <v>42</v>
      </c>
    </row>
    <row r="1382" spans="1:13" x14ac:dyDescent="0.25">
      <c r="A1382" t="s">
        <v>46</v>
      </c>
      <c r="B1382">
        <v>1565.21</v>
      </c>
      <c r="C1382">
        <v>1564.54</v>
      </c>
      <c r="D1382">
        <v>1564.45</v>
      </c>
      <c r="E1382">
        <v>1562.3</v>
      </c>
      <c r="F1382">
        <v>93.605400000000003</v>
      </c>
      <c r="G1382">
        <v>0</v>
      </c>
      <c r="H1382">
        <v>48.7941</v>
      </c>
      <c r="I1382">
        <v>0</v>
      </c>
      <c r="J1382">
        <v>1.24507E-3</v>
      </c>
      <c r="K1382">
        <v>0.99511499999999997</v>
      </c>
      <c r="L1382">
        <v>0</v>
      </c>
      <c r="M1382" t="s">
        <v>42</v>
      </c>
    </row>
    <row r="1383" spans="1:13" x14ac:dyDescent="0.25">
      <c r="A1383" t="s">
        <v>46</v>
      </c>
      <c r="B1383">
        <v>1462.1</v>
      </c>
      <c r="C1383">
        <v>1461.41</v>
      </c>
      <c r="D1383">
        <v>1461.35</v>
      </c>
      <c r="E1383">
        <v>1459.33</v>
      </c>
      <c r="F1383">
        <v>88.692700000000002</v>
      </c>
      <c r="G1383">
        <v>0</v>
      </c>
      <c r="H1383">
        <v>46.405200000000001</v>
      </c>
      <c r="I1383">
        <v>0</v>
      </c>
      <c r="J1383">
        <v>1.24585E-3</v>
      </c>
      <c r="K1383">
        <v>0.99511499999999997</v>
      </c>
      <c r="L1383">
        <v>0</v>
      </c>
      <c r="M1383" t="s">
        <v>42</v>
      </c>
    </row>
    <row r="1384" spans="1:13" x14ac:dyDescent="0.25">
      <c r="A1384" t="s">
        <v>46</v>
      </c>
      <c r="B1384">
        <v>1474.44</v>
      </c>
      <c r="C1384">
        <v>1473.59</v>
      </c>
      <c r="D1384">
        <v>1473.53</v>
      </c>
      <c r="E1384">
        <v>1471.52</v>
      </c>
      <c r="F1384">
        <v>88.921300000000002</v>
      </c>
      <c r="G1384">
        <v>0</v>
      </c>
      <c r="H1384">
        <v>46.632300000000001</v>
      </c>
      <c r="I1384">
        <v>0</v>
      </c>
      <c r="J1384">
        <v>1.23201E-3</v>
      </c>
      <c r="K1384">
        <v>0.99511499999999997</v>
      </c>
      <c r="L1384">
        <v>0</v>
      </c>
      <c r="M1384" t="s">
        <v>42</v>
      </c>
    </row>
    <row r="1385" spans="1:13" x14ac:dyDescent="0.25">
      <c r="A1385" t="s">
        <v>46</v>
      </c>
      <c r="B1385">
        <v>1468.54</v>
      </c>
      <c r="C1385">
        <v>1467.76</v>
      </c>
      <c r="D1385">
        <v>1467.69</v>
      </c>
      <c r="E1385">
        <v>1465.67</v>
      </c>
      <c r="F1385">
        <v>90.714200000000005</v>
      </c>
      <c r="G1385">
        <v>0</v>
      </c>
      <c r="H1385">
        <v>46.512599999999999</v>
      </c>
      <c r="I1385">
        <v>0</v>
      </c>
      <c r="J1385">
        <v>1.23846E-3</v>
      </c>
      <c r="K1385">
        <v>0.995116</v>
      </c>
      <c r="L1385">
        <v>0</v>
      </c>
      <c r="M1385" t="s">
        <v>42</v>
      </c>
    </row>
    <row r="1386" spans="1:13" x14ac:dyDescent="0.25">
      <c r="A1386" t="s">
        <v>46</v>
      </c>
      <c r="B1386">
        <v>1467.67</v>
      </c>
      <c r="C1386">
        <v>1467</v>
      </c>
      <c r="D1386">
        <v>1466.94</v>
      </c>
      <c r="E1386">
        <v>1464.89</v>
      </c>
      <c r="F1386">
        <v>90.761700000000005</v>
      </c>
      <c r="G1386">
        <v>0</v>
      </c>
      <c r="H1386">
        <v>46.465600000000002</v>
      </c>
      <c r="I1386">
        <v>0</v>
      </c>
      <c r="J1386">
        <v>1.24479E-3</v>
      </c>
      <c r="K1386">
        <v>0.995116</v>
      </c>
      <c r="L1386">
        <v>0</v>
      </c>
      <c r="M1386" t="s">
        <v>42</v>
      </c>
    </row>
    <row r="1387" spans="1:13" x14ac:dyDescent="0.25">
      <c r="A1387" t="s">
        <v>46</v>
      </c>
      <c r="B1387">
        <v>1462.11</v>
      </c>
      <c r="C1387">
        <v>1461.44</v>
      </c>
      <c r="D1387">
        <v>1461.37</v>
      </c>
      <c r="E1387">
        <v>1459.34</v>
      </c>
      <c r="F1387">
        <v>90.307400000000001</v>
      </c>
      <c r="G1387">
        <v>0</v>
      </c>
      <c r="H1387">
        <v>46.323900000000002</v>
      </c>
      <c r="I1387">
        <v>0</v>
      </c>
      <c r="J1387">
        <v>1.2699600000000001E-3</v>
      </c>
      <c r="K1387">
        <v>0.995116</v>
      </c>
      <c r="L1387">
        <v>0</v>
      </c>
      <c r="M1387" t="s">
        <v>42</v>
      </c>
    </row>
    <row r="1388" spans="1:13" x14ac:dyDescent="0.25">
      <c r="A1388" t="s">
        <v>46</v>
      </c>
      <c r="B1388">
        <v>1471.4</v>
      </c>
      <c r="C1388">
        <v>1470.55</v>
      </c>
      <c r="D1388">
        <v>1470.49</v>
      </c>
      <c r="E1388">
        <v>1468.48</v>
      </c>
      <c r="F1388">
        <v>90.627499999999998</v>
      </c>
      <c r="G1388">
        <v>0</v>
      </c>
      <c r="H1388">
        <v>46.587499999999999</v>
      </c>
      <c r="I1388">
        <v>0</v>
      </c>
      <c r="J1388">
        <v>1.2301199999999999E-3</v>
      </c>
      <c r="K1388">
        <v>0.99511300000000003</v>
      </c>
      <c r="L1388">
        <v>0</v>
      </c>
      <c r="M1388" t="s">
        <v>42</v>
      </c>
    </row>
    <row r="1389" spans="1:13" x14ac:dyDescent="0.25">
      <c r="A1389" t="s">
        <v>46</v>
      </c>
      <c r="B1389">
        <v>1463.68</v>
      </c>
      <c r="C1389">
        <v>1463</v>
      </c>
      <c r="D1389">
        <v>1462.94</v>
      </c>
      <c r="E1389">
        <v>1460.93</v>
      </c>
      <c r="F1389">
        <v>88.252700000000004</v>
      </c>
      <c r="G1389">
        <v>0</v>
      </c>
      <c r="H1389">
        <v>46.395099999999999</v>
      </c>
      <c r="I1389">
        <v>0</v>
      </c>
      <c r="J1389">
        <v>1.3092399999999999E-3</v>
      </c>
      <c r="K1389">
        <v>0.995116</v>
      </c>
      <c r="L1389">
        <v>0</v>
      </c>
      <c r="M1389" t="s">
        <v>42</v>
      </c>
    </row>
    <row r="1390" spans="1:13" x14ac:dyDescent="0.25">
      <c r="A1390" t="s">
        <v>46</v>
      </c>
      <c r="B1390">
        <v>1462.55</v>
      </c>
      <c r="C1390">
        <v>1461.87</v>
      </c>
      <c r="D1390">
        <v>1461.81</v>
      </c>
      <c r="E1390">
        <v>1459.81</v>
      </c>
      <c r="F1390">
        <v>89.968699999999998</v>
      </c>
      <c r="G1390">
        <v>0</v>
      </c>
      <c r="H1390">
        <v>46.338200000000001</v>
      </c>
      <c r="I1390">
        <v>0</v>
      </c>
      <c r="J1390">
        <v>1.2724500000000001E-3</v>
      </c>
      <c r="K1390">
        <v>0.99510799999999999</v>
      </c>
      <c r="L1390">
        <v>0</v>
      </c>
      <c r="M1390" t="s">
        <v>42</v>
      </c>
    </row>
    <row r="1391" spans="1:13" x14ac:dyDescent="0.25">
      <c r="A1391" t="s">
        <v>46</v>
      </c>
      <c r="B1391">
        <v>1461.32</v>
      </c>
      <c r="C1391">
        <v>1460.51</v>
      </c>
      <c r="D1391">
        <v>1460.45</v>
      </c>
      <c r="E1391">
        <v>1458.42</v>
      </c>
      <c r="F1391">
        <v>88.751099999999994</v>
      </c>
      <c r="G1391">
        <v>0</v>
      </c>
      <c r="H1391">
        <v>46.444699999999997</v>
      </c>
      <c r="I1391">
        <v>0</v>
      </c>
      <c r="J1391">
        <v>1.2422100000000001E-3</v>
      </c>
      <c r="K1391">
        <v>0.995116</v>
      </c>
      <c r="L1391">
        <v>0</v>
      </c>
      <c r="M1391" t="s">
        <v>42</v>
      </c>
    </row>
    <row r="1392" spans="1:13" x14ac:dyDescent="0.25">
      <c r="A1392" t="s">
        <v>46</v>
      </c>
      <c r="B1392">
        <v>1462.72</v>
      </c>
      <c r="C1392">
        <v>1462.04</v>
      </c>
      <c r="D1392">
        <v>1461.97</v>
      </c>
      <c r="E1392">
        <v>1459.93</v>
      </c>
      <c r="F1392">
        <v>90.255200000000002</v>
      </c>
      <c r="G1392">
        <v>0</v>
      </c>
      <c r="H1392">
        <v>46.356499999999997</v>
      </c>
      <c r="I1392">
        <v>0</v>
      </c>
      <c r="J1392">
        <v>1.29856E-3</v>
      </c>
      <c r="K1392">
        <v>0.99511499999999997</v>
      </c>
      <c r="L1392">
        <v>0</v>
      </c>
      <c r="M1392" t="s">
        <v>42</v>
      </c>
    </row>
    <row r="1393" spans="1:25" x14ac:dyDescent="0.25">
      <c r="A1393" t="s">
        <v>46</v>
      </c>
      <c r="B1393">
        <v>1460.27</v>
      </c>
      <c r="C1393">
        <v>1459.56</v>
      </c>
      <c r="D1393">
        <v>1459.5</v>
      </c>
      <c r="E1393">
        <v>1457.49</v>
      </c>
      <c r="F1393">
        <v>88.245400000000004</v>
      </c>
      <c r="G1393">
        <v>0</v>
      </c>
      <c r="H1393">
        <v>46.2742</v>
      </c>
      <c r="I1393">
        <v>0</v>
      </c>
      <c r="J1393">
        <v>1.2397599999999999E-3</v>
      </c>
      <c r="K1393">
        <v>0.995116</v>
      </c>
      <c r="L1393">
        <v>0</v>
      </c>
      <c r="M1393" t="s">
        <v>42</v>
      </c>
    </row>
    <row r="1394" spans="1:25" x14ac:dyDescent="0.25">
      <c r="A1394" t="s">
        <v>46</v>
      </c>
      <c r="B1394">
        <v>1467.92</v>
      </c>
      <c r="C1394">
        <v>1467.09</v>
      </c>
      <c r="D1394">
        <v>1467.03</v>
      </c>
      <c r="E1394">
        <v>1465.02</v>
      </c>
      <c r="F1394">
        <v>90.115700000000004</v>
      </c>
      <c r="G1394">
        <v>0</v>
      </c>
      <c r="H1394">
        <v>46.459200000000003</v>
      </c>
      <c r="I1394">
        <v>0</v>
      </c>
      <c r="J1394">
        <v>1.23368E-3</v>
      </c>
      <c r="K1394">
        <v>0.99511099999999997</v>
      </c>
      <c r="L1394">
        <v>0</v>
      </c>
      <c r="M1394" t="s">
        <v>42</v>
      </c>
    </row>
    <row r="1395" spans="1:25" x14ac:dyDescent="0.25">
      <c r="A1395" t="s">
        <v>46</v>
      </c>
      <c r="B1395">
        <v>1462.26</v>
      </c>
      <c r="C1395">
        <v>1461.41</v>
      </c>
      <c r="D1395">
        <v>1461.35</v>
      </c>
      <c r="E1395">
        <v>1459.36</v>
      </c>
      <c r="F1395">
        <v>89.859499999999997</v>
      </c>
      <c r="G1395">
        <v>0</v>
      </c>
      <c r="H1395">
        <v>46.406599999999997</v>
      </c>
      <c r="I1395">
        <v>0</v>
      </c>
      <c r="J1395">
        <v>1.2325700000000001E-3</v>
      </c>
      <c r="K1395">
        <v>0.99511499999999997</v>
      </c>
      <c r="L1395">
        <v>0</v>
      </c>
      <c r="M1395" t="s">
        <v>42</v>
      </c>
    </row>
    <row r="1396" spans="1:25" x14ac:dyDescent="0.25">
      <c r="A1396" t="s">
        <v>46</v>
      </c>
      <c r="B1396">
        <v>1463.14</v>
      </c>
      <c r="C1396">
        <v>1462.33</v>
      </c>
      <c r="D1396">
        <v>1462.27</v>
      </c>
      <c r="E1396">
        <v>1460.26</v>
      </c>
      <c r="F1396">
        <v>88.481300000000005</v>
      </c>
      <c r="G1396">
        <v>0</v>
      </c>
      <c r="H1396">
        <v>46.500999999999998</v>
      </c>
      <c r="I1396">
        <v>0</v>
      </c>
      <c r="J1396">
        <v>1.23157E-3</v>
      </c>
      <c r="K1396">
        <v>0.995116</v>
      </c>
      <c r="L1396">
        <v>0</v>
      </c>
      <c r="M1396" t="s">
        <v>42</v>
      </c>
    </row>
    <row r="1397" spans="1:25" x14ac:dyDescent="0.25">
      <c r="A1397" t="s">
        <v>46</v>
      </c>
      <c r="B1397">
        <v>1459.61</v>
      </c>
      <c r="C1397">
        <v>1458.97</v>
      </c>
      <c r="D1397">
        <v>1458.91</v>
      </c>
      <c r="E1397">
        <v>1456.88</v>
      </c>
      <c r="F1397">
        <v>88.520099999999999</v>
      </c>
      <c r="G1397">
        <v>0</v>
      </c>
      <c r="H1397">
        <v>46.269100000000002</v>
      </c>
      <c r="I1397">
        <v>0</v>
      </c>
      <c r="J1397">
        <v>1.9592199999999998E-3</v>
      </c>
      <c r="K1397">
        <v>0.99511499999999997</v>
      </c>
      <c r="L1397">
        <v>0</v>
      </c>
      <c r="M1397" t="s">
        <v>42</v>
      </c>
    </row>
    <row r="1398" spans="1:25" x14ac:dyDescent="0.25">
      <c r="A1398" t="s">
        <v>46</v>
      </c>
      <c r="B1398">
        <v>1462.32</v>
      </c>
      <c r="C1398">
        <v>1461.49</v>
      </c>
      <c r="D1398">
        <v>1461.43</v>
      </c>
      <c r="E1398">
        <v>1459.4</v>
      </c>
      <c r="F1398">
        <v>90.405699999999996</v>
      </c>
      <c r="G1398">
        <v>0</v>
      </c>
      <c r="H1398">
        <v>46.335500000000003</v>
      </c>
      <c r="I1398">
        <v>0</v>
      </c>
      <c r="J1398">
        <v>1.2936099999999999E-3</v>
      </c>
      <c r="K1398">
        <v>0.995116</v>
      </c>
      <c r="L1398">
        <v>0</v>
      </c>
      <c r="M1398" t="s">
        <v>42</v>
      </c>
    </row>
    <row r="1399" spans="1:25" x14ac:dyDescent="0.25">
      <c r="A1399" t="s">
        <v>46</v>
      </c>
      <c r="B1399">
        <v>1474.18</v>
      </c>
      <c r="C1399">
        <v>1473.5</v>
      </c>
      <c r="D1399">
        <v>1473.44</v>
      </c>
      <c r="E1399">
        <v>1471.39</v>
      </c>
      <c r="F1399">
        <v>89.273899999999998</v>
      </c>
      <c r="G1399">
        <v>0</v>
      </c>
      <c r="H1399">
        <v>46.7682</v>
      </c>
      <c r="I1399">
        <v>0</v>
      </c>
      <c r="J1399">
        <v>1.2338399999999999E-3</v>
      </c>
      <c r="K1399">
        <v>0.99511499999999997</v>
      </c>
      <c r="L1399">
        <v>0</v>
      </c>
      <c r="M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46</v>
      </c>
      <c r="B1400">
        <v>1461.5</v>
      </c>
      <c r="C1400">
        <v>1460.48</v>
      </c>
      <c r="D1400">
        <v>1460.42</v>
      </c>
      <c r="E1400">
        <v>1458.4</v>
      </c>
      <c r="F1400">
        <v>88.568700000000007</v>
      </c>
      <c r="G1400">
        <v>0</v>
      </c>
      <c r="H1400">
        <v>46.313299999999998</v>
      </c>
      <c r="I1400">
        <v>0</v>
      </c>
      <c r="J1400">
        <v>1.3269200000000001E-3</v>
      </c>
      <c r="K1400">
        <v>0.995116</v>
      </c>
      <c r="L1400">
        <v>0</v>
      </c>
      <c r="M1400" t="s">
        <v>42</v>
      </c>
      <c r="R1400">
        <f>AVERAGE(B1351:B1400)</f>
        <v>1466.8051999999998</v>
      </c>
      <c r="S1400">
        <f>AVERAGE(C1351:C1400)</f>
        <v>1466.0634000000002</v>
      </c>
      <c r="U1400">
        <f>_xlfn.VAR.P(B1351:B1400)</f>
        <v>262.82078496000008</v>
      </c>
      <c r="V1400">
        <f>_xlfn.VAR.P(C1351:C1400)</f>
        <v>262.81188643999985</v>
      </c>
      <c r="X1400">
        <f>1.96*SQRT(U1400)/50</f>
        <v>0.63550053579909316</v>
      </c>
      <c r="Y1400">
        <f>1.96*SQRT(V1400)/50</f>
        <v>0.6354897773994177</v>
      </c>
    </row>
    <row r="1401" spans="1:25" x14ac:dyDescent="0.25">
      <c r="A1401" t="s">
        <v>46</v>
      </c>
      <c r="B1401">
        <v>73408.0821</v>
      </c>
      <c r="C1401" t="s">
        <v>36</v>
      </c>
    </row>
    <row r="1402" spans="1:25" x14ac:dyDescent="0.25">
      <c r="A1402" t="s">
        <v>47</v>
      </c>
      <c r="B1402">
        <v>16142.8</v>
      </c>
      <c r="C1402">
        <v>11528.4</v>
      </c>
      <c r="D1402">
        <v>11487.6</v>
      </c>
      <c r="E1402">
        <v>11484</v>
      </c>
      <c r="F1402">
        <v>248.71100000000001</v>
      </c>
      <c r="G1402">
        <v>459.23200000000003</v>
      </c>
      <c r="H1402">
        <v>190.429</v>
      </c>
      <c r="I1402">
        <v>1.3083299999999999E-3</v>
      </c>
      <c r="J1402">
        <v>0.995116</v>
      </c>
      <c r="K1402">
        <v>0</v>
      </c>
      <c r="L1402" t="s">
        <v>42</v>
      </c>
    </row>
    <row r="1403" spans="1:25" x14ac:dyDescent="0.25">
      <c r="A1403" t="s">
        <v>47</v>
      </c>
      <c r="B1403">
        <v>16215.8</v>
      </c>
      <c r="C1403">
        <v>11469.3</v>
      </c>
      <c r="D1403">
        <v>11428.5</v>
      </c>
      <c r="E1403">
        <v>11425</v>
      </c>
      <c r="F1403">
        <v>246.31</v>
      </c>
      <c r="G1403">
        <v>456.12299999999999</v>
      </c>
      <c r="H1403">
        <v>190.56200000000001</v>
      </c>
      <c r="I1403">
        <v>1.2306800000000001E-3</v>
      </c>
      <c r="J1403">
        <v>0.99511499999999997</v>
      </c>
      <c r="K1403">
        <v>0</v>
      </c>
      <c r="L1403" t="s">
        <v>42</v>
      </c>
    </row>
    <row r="1404" spans="1:25" x14ac:dyDescent="0.25">
      <c r="A1404" t="s">
        <v>47</v>
      </c>
      <c r="B1404">
        <v>15965.7</v>
      </c>
      <c r="C1404">
        <v>11443</v>
      </c>
      <c r="D1404">
        <v>11402.5</v>
      </c>
      <c r="E1404">
        <v>11399</v>
      </c>
      <c r="F1404">
        <v>248.45599999999999</v>
      </c>
      <c r="G1404">
        <v>451.47500000000002</v>
      </c>
      <c r="H1404">
        <v>189.02699999999999</v>
      </c>
      <c r="I1404">
        <v>1.2961400000000001E-3</v>
      </c>
      <c r="J1404">
        <v>0.995112</v>
      </c>
      <c r="K1404">
        <v>0</v>
      </c>
      <c r="L1404" t="s">
        <v>42</v>
      </c>
    </row>
    <row r="1405" spans="1:25" x14ac:dyDescent="0.25">
      <c r="A1405" t="s">
        <v>47</v>
      </c>
      <c r="B1405">
        <v>15883.6</v>
      </c>
      <c r="C1405">
        <v>11455</v>
      </c>
      <c r="D1405">
        <v>11414.8</v>
      </c>
      <c r="E1405">
        <v>11411.3</v>
      </c>
      <c r="F1405">
        <v>246.44900000000001</v>
      </c>
      <c r="G1405">
        <v>453.53800000000001</v>
      </c>
      <c r="H1405">
        <v>189.833</v>
      </c>
      <c r="I1405">
        <v>1.3952700000000001E-3</v>
      </c>
      <c r="J1405">
        <v>0.995116</v>
      </c>
      <c r="K1405">
        <v>0</v>
      </c>
      <c r="L1405" t="s">
        <v>42</v>
      </c>
    </row>
    <row r="1406" spans="1:25" x14ac:dyDescent="0.25">
      <c r="A1406" t="s">
        <v>47</v>
      </c>
      <c r="B1406">
        <v>16077</v>
      </c>
      <c r="C1406">
        <v>11574.3</v>
      </c>
      <c r="D1406">
        <v>11534</v>
      </c>
      <c r="E1406">
        <v>11530.5</v>
      </c>
      <c r="F1406">
        <v>247.44499999999999</v>
      </c>
      <c r="G1406">
        <v>455.44200000000001</v>
      </c>
      <c r="H1406">
        <v>191.35</v>
      </c>
      <c r="I1406">
        <v>1.2491100000000001E-3</v>
      </c>
      <c r="J1406">
        <v>0.995116</v>
      </c>
      <c r="K1406">
        <v>0</v>
      </c>
      <c r="L1406" t="s">
        <v>42</v>
      </c>
    </row>
    <row r="1407" spans="1:25" x14ac:dyDescent="0.25">
      <c r="A1407" t="s">
        <v>47</v>
      </c>
      <c r="B1407">
        <v>15919</v>
      </c>
      <c r="C1407">
        <v>11458.7</v>
      </c>
      <c r="D1407">
        <v>11418.2</v>
      </c>
      <c r="E1407">
        <v>11414.7</v>
      </c>
      <c r="F1407">
        <v>247.328</v>
      </c>
      <c r="G1407">
        <v>455.24</v>
      </c>
      <c r="H1407">
        <v>190.619</v>
      </c>
      <c r="I1407">
        <v>1.23555E-3</v>
      </c>
      <c r="J1407">
        <v>0.995116</v>
      </c>
      <c r="K1407">
        <v>0</v>
      </c>
      <c r="L1407" t="s">
        <v>42</v>
      </c>
    </row>
    <row r="1408" spans="1:25" x14ac:dyDescent="0.25">
      <c r="A1408" t="s">
        <v>47</v>
      </c>
      <c r="B1408">
        <v>15866.6</v>
      </c>
      <c r="C1408">
        <v>11378.6</v>
      </c>
      <c r="D1408">
        <v>11339.1</v>
      </c>
      <c r="E1408">
        <v>11335.7</v>
      </c>
      <c r="F1408">
        <v>245.06299999999999</v>
      </c>
      <c r="G1408">
        <v>448.86599999999999</v>
      </c>
      <c r="H1408">
        <v>189.32400000000001</v>
      </c>
      <c r="I1408">
        <v>1.40066E-3</v>
      </c>
      <c r="J1408">
        <v>0.995116</v>
      </c>
      <c r="K1408">
        <v>0</v>
      </c>
      <c r="L1408" t="s">
        <v>42</v>
      </c>
    </row>
    <row r="1409" spans="1:12" x14ac:dyDescent="0.25">
      <c r="A1409" t="s">
        <v>47</v>
      </c>
      <c r="B1409">
        <v>15901.1</v>
      </c>
      <c r="C1409">
        <v>11428.8</v>
      </c>
      <c r="D1409">
        <v>11389.4</v>
      </c>
      <c r="E1409">
        <v>11386</v>
      </c>
      <c r="F1409">
        <v>246.33199999999999</v>
      </c>
      <c r="G1409">
        <v>451.55599999999998</v>
      </c>
      <c r="H1409">
        <v>190.18899999999999</v>
      </c>
      <c r="I1409">
        <v>1.6100299999999999E-3</v>
      </c>
      <c r="J1409">
        <v>0.995116</v>
      </c>
      <c r="K1409">
        <v>0</v>
      </c>
      <c r="L1409" t="s">
        <v>42</v>
      </c>
    </row>
    <row r="1410" spans="1:12" x14ac:dyDescent="0.25">
      <c r="A1410" t="s">
        <v>47</v>
      </c>
      <c r="B1410">
        <v>15905</v>
      </c>
      <c r="C1410">
        <v>11491.1</v>
      </c>
      <c r="D1410">
        <v>11449.8</v>
      </c>
      <c r="E1410">
        <v>11446.2</v>
      </c>
      <c r="F1410">
        <v>248.13900000000001</v>
      </c>
      <c r="G1410">
        <v>453.39699999999999</v>
      </c>
      <c r="H1410">
        <v>191.155</v>
      </c>
      <c r="I1410">
        <v>1.3167700000000001E-3</v>
      </c>
      <c r="J1410">
        <v>0.99511499999999997</v>
      </c>
      <c r="K1410">
        <v>0</v>
      </c>
      <c r="L1410" t="s">
        <v>42</v>
      </c>
    </row>
    <row r="1411" spans="1:12" x14ac:dyDescent="0.25">
      <c r="A1411" t="s">
        <v>47</v>
      </c>
      <c r="B1411">
        <v>15896.1</v>
      </c>
      <c r="C1411">
        <v>11424.6</v>
      </c>
      <c r="D1411">
        <v>11384.6</v>
      </c>
      <c r="E1411">
        <v>11381.1</v>
      </c>
      <c r="F1411">
        <v>247.78299999999999</v>
      </c>
      <c r="G1411">
        <v>452.28800000000001</v>
      </c>
      <c r="H1411">
        <v>189.20400000000001</v>
      </c>
      <c r="I1411">
        <v>1.2623000000000001E-3</v>
      </c>
      <c r="J1411">
        <v>0.99511400000000005</v>
      </c>
      <c r="K1411">
        <v>0</v>
      </c>
      <c r="L1411" t="s">
        <v>42</v>
      </c>
    </row>
    <row r="1412" spans="1:12" x14ac:dyDescent="0.25">
      <c r="A1412" t="s">
        <v>47</v>
      </c>
      <c r="B1412">
        <v>15901.2</v>
      </c>
      <c r="C1412">
        <v>11441.8</v>
      </c>
      <c r="D1412">
        <v>11401.2</v>
      </c>
      <c r="E1412">
        <v>11397.8</v>
      </c>
      <c r="F1412">
        <v>247.11600000000001</v>
      </c>
      <c r="G1412">
        <v>455.875</v>
      </c>
      <c r="H1412">
        <v>190.387</v>
      </c>
      <c r="I1412">
        <v>1.2521100000000001E-3</v>
      </c>
      <c r="J1412">
        <v>0.99511400000000005</v>
      </c>
      <c r="K1412">
        <v>0</v>
      </c>
      <c r="L1412" t="s">
        <v>42</v>
      </c>
    </row>
    <row r="1413" spans="1:12" x14ac:dyDescent="0.25">
      <c r="A1413" t="s">
        <v>47</v>
      </c>
      <c r="B1413">
        <v>15846.1</v>
      </c>
      <c r="C1413">
        <v>11437.5</v>
      </c>
      <c r="D1413">
        <v>11397.7</v>
      </c>
      <c r="E1413">
        <v>11394.2</v>
      </c>
      <c r="F1413">
        <v>247.958</v>
      </c>
      <c r="G1413">
        <v>453.01499999999999</v>
      </c>
      <c r="H1413">
        <v>190.08500000000001</v>
      </c>
      <c r="I1413">
        <v>1.25139E-3</v>
      </c>
      <c r="J1413">
        <v>0.995116</v>
      </c>
      <c r="K1413">
        <v>0</v>
      </c>
      <c r="L1413" t="s">
        <v>42</v>
      </c>
    </row>
    <row r="1414" spans="1:12" x14ac:dyDescent="0.25">
      <c r="A1414" t="s">
        <v>47</v>
      </c>
      <c r="B1414">
        <v>15780.6</v>
      </c>
      <c r="C1414">
        <v>11412</v>
      </c>
      <c r="D1414">
        <v>11372.5</v>
      </c>
      <c r="E1414">
        <v>11369</v>
      </c>
      <c r="F1414">
        <v>245.803</v>
      </c>
      <c r="G1414">
        <v>453.39699999999999</v>
      </c>
      <c r="H1414">
        <v>189.73</v>
      </c>
      <c r="I1414">
        <v>1.23369E-3</v>
      </c>
      <c r="J1414">
        <v>0.995112</v>
      </c>
      <c r="K1414">
        <v>0</v>
      </c>
      <c r="L1414" t="s">
        <v>42</v>
      </c>
    </row>
    <row r="1415" spans="1:12" x14ac:dyDescent="0.25">
      <c r="A1415" t="s">
        <v>47</v>
      </c>
      <c r="B1415">
        <v>15838.9</v>
      </c>
      <c r="C1415">
        <v>11438</v>
      </c>
      <c r="D1415">
        <v>11398</v>
      </c>
      <c r="E1415">
        <v>11394.5</v>
      </c>
      <c r="F1415">
        <v>245.833</v>
      </c>
      <c r="G1415">
        <v>454.32799999999997</v>
      </c>
      <c r="H1415">
        <v>190.37200000000001</v>
      </c>
      <c r="I1415">
        <v>1.23015E-3</v>
      </c>
      <c r="J1415">
        <v>0.995116</v>
      </c>
      <c r="K1415">
        <v>0</v>
      </c>
      <c r="L1415" t="s">
        <v>42</v>
      </c>
    </row>
    <row r="1416" spans="1:12" x14ac:dyDescent="0.25">
      <c r="A1416" t="s">
        <v>47</v>
      </c>
      <c r="B1416">
        <v>15883.6</v>
      </c>
      <c r="C1416">
        <v>11478.1</v>
      </c>
      <c r="D1416">
        <v>11437.9</v>
      </c>
      <c r="E1416">
        <v>11434.3</v>
      </c>
      <c r="F1416">
        <v>247.15899999999999</v>
      </c>
      <c r="G1416">
        <v>453.92200000000003</v>
      </c>
      <c r="H1416">
        <v>189.65899999999999</v>
      </c>
      <c r="I1416">
        <v>1.30744E-3</v>
      </c>
      <c r="J1416">
        <v>0.995116</v>
      </c>
      <c r="K1416">
        <v>0</v>
      </c>
      <c r="L1416" t="s">
        <v>42</v>
      </c>
    </row>
    <row r="1417" spans="1:12" x14ac:dyDescent="0.25">
      <c r="A1417" t="s">
        <v>47</v>
      </c>
      <c r="B1417">
        <v>15848.5</v>
      </c>
      <c r="C1417">
        <v>11437.2</v>
      </c>
      <c r="D1417">
        <v>11396.8</v>
      </c>
      <c r="E1417">
        <v>11393.4</v>
      </c>
      <c r="F1417">
        <v>247.58099999999999</v>
      </c>
      <c r="G1417">
        <v>453.96199999999999</v>
      </c>
      <c r="H1417">
        <v>189.52099999999999</v>
      </c>
      <c r="I1417">
        <v>1.23062E-3</v>
      </c>
      <c r="J1417">
        <v>0.995116</v>
      </c>
      <c r="K1417">
        <v>0</v>
      </c>
      <c r="L1417" t="s">
        <v>42</v>
      </c>
    </row>
    <row r="1418" spans="1:12" x14ac:dyDescent="0.25">
      <c r="A1418" t="s">
        <v>47</v>
      </c>
      <c r="B1418">
        <v>15837.7</v>
      </c>
      <c r="C1418">
        <v>11415.1</v>
      </c>
      <c r="D1418">
        <v>11375.8</v>
      </c>
      <c r="E1418">
        <v>11372.3</v>
      </c>
      <c r="F1418">
        <v>244.17400000000001</v>
      </c>
      <c r="G1418">
        <v>456.33800000000002</v>
      </c>
      <c r="H1418">
        <v>189.654</v>
      </c>
      <c r="I1418">
        <v>1.3771300000000001E-3</v>
      </c>
      <c r="J1418">
        <v>0.995116</v>
      </c>
      <c r="K1418">
        <v>0</v>
      </c>
      <c r="L1418" t="s">
        <v>42</v>
      </c>
    </row>
    <row r="1419" spans="1:12" x14ac:dyDescent="0.25">
      <c r="A1419" t="s">
        <v>47</v>
      </c>
      <c r="B1419">
        <v>15792</v>
      </c>
      <c r="C1419">
        <v>11407.1</v>
      </c>
      <c r="D1419">
        <v>11367.5</v>
      </c>
      <c r="E1419">
        <v>11364</v>
      </c>
      <c r="F1419">
        <v>248.46100000000001</v>
      </c>
      <c r="G1419">
        <v>454.37299999999999</v>
      </c>
      <c r="H1419">
        <v>189.45599999999999</v>
      </c>
      <c r="I1419">
        <v>1.2367700000000001E-3</v>
      </c>
      <c r="J1419">
        <v>0.99511300000000003</v>
      </c>
      <c r="K1419">
        <v>0</v>
      </c>
      <c r="L1419" t="s">
        <v>42</v>
      </c>
    </row>
    <row r="1420" spans="1:12" x14ac:dyDescent="0.25">
      <c r="A1420" t="s">
        <v>47</v>
      </c>
      <c r="B1420">
        <v>15788.3</v>
      </c>
      <c r="C1420">
        <v>11418.5</v>
      </c>
      <c r="D1420">
        <v>11378.1</v>
      </c>
      <c r="E1420">
        <v>11374.6</v>
      </c>
      <c r="F1420">
        <v>246.31700000000001</v>
      </c>
      <c r="G1420">
        <v>454.54500000000002</v>
      </c>
      <c r="H1420">
        <v>189.822</v>
      </c>
      <c r="I1420">
        <v>1.23372E-3</v>
      </c>
      <c r="J1420">
        <v>0.995116</v>
      </c>
      <c r="K1420">
        <v>0</v>
      </c>
      <c r="L1420" t="s">
        <v>42</v>
      </c>
    </row>
    <row r="1421" spans="1:12" x14ac:dyDescent="0.25">
      <c r="A1421" t="s">
        <v>47</v>
      </c>
      <c r="B1421">
        <v>15839</v>
      </c>
      <c r="C1421">
        <v>11435.7</v>
      </c>
      <c r="D1421">
        <v>11396</v>
      </c>
      <c r="E1421">
        <v>11392.6</v>
      </c>
      <c r="F1421">
        <v>247.84899999999999</v>
      </c>
      <c r="G1421">
        <v>455.101</v>
      </c>
      <c r="H1421">
        <v>189.399</v>
      </c>
      <c r="I1421">
        <v>1.2327499999999999E-3</v>
      </c>
      <c r="J1421">
        <v>0.99511499999999997</v>
      </c>
      <c r="K1421">
        <v>0</v>
      </c>
      <c r="L1421" t="s">
        <v>42</v>
      </c>
    </row>
    <row r="1422" spans="1:12" x14ac:dyDescent="0.25">
      <c r="A1422" t="s">
        <v>47</v>
      </c>
      <c r="B1422">
        <v>15876.6</v>
      </c>
      <c r="C1422">
        <v>11414.3</v>
      </c>
      <c r="D1422">
        <v>11374.3</v>
      </c>
      <c r="E1422">
        <v>11370.9</v>
      </c>
      <c r="F1422">
        <v>245.096</v>
      </c>
      <c r="G1422">
        <v>455.87</v>
      </c>
      <c r="H1422">
        <v>190.143</v>
      </c>
      <c r="I1422">
        <v>1.23007E-3</v>
      </c>
      <c r="J1422">
        <v>0.99511400000000005</v>
      </c>
      <c r="K1422">
        <v>0</v>
      </c>
      <c r="L1422" t="s">
        <v>42</v>
      </c>
    </row>
    <row r="1423" spans="1:12" x14ac:dyDescent="0.25">
      <c r="A1423" t="s">
        <v>47</v>
      </c>
      <c r="B1423">
        <v>15821.7</v>
      </c>
      <c r="C1423">
        <v>11407.4</v>
      </c>
      <c r="D1423">
        <v>11367.8</v>
      </c>
      <c r="E1423">
        <v>11364.4</v>
      </c>
      <c r="F1423">
        <v>249.292</v>
      </c>
      <c r="G1423">
        <v>455.435</v>
      </c>
      <c r="H1423">
        <v>189.78</v>
      </c>
      <c r="I1423">
        <v>1.2314299999999999E-3</v>
      </c>
      <c r="J1423">
        <v>0.995116</v>
      </c>
      <c r="K1423">
        <v>0</v>
      </c>
      <c r="L1423" t="s">
        <v>42</v>
      </c>
    </row>
    <row r="1424" spans="1:12" x14ac:dyDescent="0.25">
      <c r="A1424" t="s">
        <v>47</v>
      </c>
      <c r="B1424">
        <v>15843.7</v>
      </c>
      <c r="C1424">
        <v>11459.5</v>
      </c>
      <c r="D1424">
        <v>11419.8</v>
      </c>
      <c r="E1424">
        <v>11416.4</v>
      </c>
      <c r="F1424">
        <v>246.941</v>
      </c>
      <c r="G1424">
        <v>459.63799999999998</v>
      </c>
      <c r="H1424">
        <v>190.345</v>
      </c>
      <c r="I1424">
        <v>1.31178E-3</v>
      </c>
      <c r="J1424">
        <v>0.99511499999999997</v>
      </c>
      <c r="K1424">
        <v>0</v>
      </c>
      <c r="L1424" t="s">
        <v>42</v>
      </c>
    </row>
    <row r="1425" spans="1:12" x14ac:dyDescent="0.25">
      <c r="A1425" t="s">
        <v>47</v>
      </c>
      <c r="B1425">
        <v>15855.7</v>
      </c>
      <c r="C1425">
        <v>11484</v>
      </c>
      <c r="D1425">
        <v>11444.3</v>
      </c>
      <c r="E1425">
        <v>11440.8</v>
      </c>
      <c r="F1425">
        <v>249.744</v>
      </c>
      <c r="G1425">
        <v>459.43799999999999</v>
      </c>
      <c r="H1425">
        <v>190.69800000000001</v>
      </c>
      <c r="I1425">
        <v>1.23829E-3</v>
      </c>
      <c r="J1425">
        <v>0.995116</v>
      </c>
      <c r="K1425">
        <v>0</v>
      </c>
      <c r="L1425" t="s">
        <v>42</v>
      </c>
    </row>
    <row r="1426" spans="1:12" x14ac:dyDescent="0.25">
      <c r="A1426" t="s">
        <v>47</v>
      </c>
      <c r="B1426">
        <v>15834.6</v>
      </c>
      <c r="C1426">
        <v>11473.3</v>
      </c>
      <c r="D1426">
        <v>11433.4</v>
      </c>
      <c r="E1426">
        <v>11430</v>
      </c>
      <c r="F1426">
        <v>250.239</v>
      </c>
      <c r="G1426">
        <v>458.65800000000002</v>
      </c>
      <c r="H1426">
        <v>189.68</v>
      </c>
      <c r="I1426">
        <v>1.23781E-3</v>
      </c>
      <c r="J1426">
        <v>0.99511499999999997</v>
      </c>
      <c r="K1426">
        <v>0</v>
      </c>
      <c r="L1426" t="s">
        <v>42</v>
      </c>
    </row>
    <row r="1427" spans="1:12" x14ac:dyDescent="0.25">
      <c r="A1427" t="s">
        <v>47</v>
      </c>
      <c r="B1427">
        <v>15833.3</v>
      </c>
      <c r="C1427">
        <v>11415.5</v>
      </c>
      <c r="D1427">
        <v>11375.6</v>
      </c>
      <c r="E1427">
        <v>11372.2</v>
      </c>
      <c r="F1427">
        <v>248.05799999999999</v>
      </c>
      <c r="G1427">
        <v>455.05900000000003</v>
      </c>
      <c r="H1427">
        <v>189.85599999999999</v>
      </c>
      <c r="I1427">
        <v>1.2899599999999999E-3</v>
      </c>
      <c r="J1427">
        <v>0.99511400000000005</v>
      </c>
      <c r="K1427">
        <v>0</v>
      </c>
      <c r="L1427" t="s">
        <v>42</v>
      </c>
    </row>
    <row r="1428" spans="1:12" x14ac:dyDescent="0.25">
      <c r="A1428" t="s">
        <v>47</v>
      </c>
      <c r="B1428">
        <v>15904.3</v>
      </c>
      <c r="C1428">
        <v>11426.2</v>
      </c>
      <c r="D1428">
        <v>11386.6</v>
      </c>
      <c r="E1428">
        <v>11383.1</v>
      </c>
      <c r="F1428">
        <v>246.744</v>
      </c>
      <c r="G1428">
        <v>457.7</v>
      </c>
      <c r="H1428">
        <v>189.15199999999999</v>
      </c>
      <c r="I1428">
        <v>1.25983E-3</v>
      </c>
      <c r="J1428">
        <v>0.995116</v>
      </c>
      <c r="K1428">
        <v>0</v>
      </c>
      <c r="L1428" t="s">
        <v>42</v>
      </c>
    </row>
    <row r="1429" spans="1:12" x14ac:dyDescent="0.25">
      <c r="A1429" t="s">
        <v>47</v>
      </c>
      <c r="B1429">
        <v>15811.4</v>
      </c>
      <c r="C1429">
        <v>11443.3</v>
      </c>
      <c r="D1429">
        <v>11403.6</v>
      </c>
      <c r="E1429">
        <v>11400.1</v>
      </c>
      <c r="F1429">
        <v>247.60499999999999</v>
      </c>
      <c r="G1429">
        <v>458.17599999999999</v>
      </c>
      <c r="H1429">
        <v>190.27</v>
      </c>
      <c r="I1429">
        <v>1.2966799999999999E-3</v>
      </c>
      <c r="J1429">
        <v>0.995116</v>
      </c>
      <c r="K1429">
        <v>0</v>
      </c>
      <c r="L1429" t="s">
        <v>42</v>
      </c>
    </row>
    <row r="1430" spans="1:12" x14ac:dyDescent="0.25">
      <c r="A1430" t="s">
        <v>47</v>
      </c>
      <c r="B1430">
        <v>15951.1</v>
      </c>
      <c r="C1430">
        <v>11530.2</v>
      </c>
      <c r="D1430">
        <v>11490</v>
      </c>
      <c r="E1430">
        <v>11486.4</v>
      </c>
      <c r="F1430">
        <v>248.85499999999999</v>
      </c>
      <c r="G1430">
        <v>463.178</v>
      </c>
      <c r="H1430">
        <v>190.125</v>
      </c>
      <c r="I1430">
        <v>1.23175E-3</v>
      </c>
      <c r="J1430">
        <v>0.995116</v>
      </c>
      <c r="K1430">
        <v>0</v>
      </c>
      <c r="L1430" t="s">
        <v>42</v>
      </c>
    </row>
    <row r="1431" spans="1:12" x14ac:dyDescent="0.25">
      <c r="A1431" t="s">
        <v>47</v>
      </c>
      <c r="B1431">
        <v>15794.6</v>
      </c>
      <c r="C1431">
        <v>11429</v>
      </c>
      <c r="D1431">
        <v>11389.7</v>
      </c>
      <c r="E1431">
        <v>11386.3</v>
      </c>
      <c r="F1431">
        <v>245.21799999999999</v>
      </c>
      <c r="G1431">
        <v>461.05</v>
      </c>
      <c r="H1431">
        <v>190.41200000000001</v>
      </c>
      <c r="I1431">
        <v>1.2310999999999999E-3</v>
      </c>
      <c r="J1431">
        <v>0.99511499999999997</v>
      </c>
      <c r="K1431">
        <v>0</v>
      </c>
      <c r="L1431" t="s">
        <v>42</v>
      </c>
    </row>
    <row r="1432" spans="1:12" x14ac:dyDescent="0.25">
      <c r="A1432" t="s">
        <v>47</v>
      </c>
      <c r="B1432">
        <v>16044.3</v>
      </c>
      <c r="C1432">
        <v>11570.1</v>
      </c>
      <c r="D1432">
        <v>11530.1</v>
      </c>
      <c r="E1432">
        <v>11526.6</v>
      </c>
      <c r="F1432">
        <v>251.85400000000001</v>
      </c>
      <c r="G1432">
        <v>460.53399999999999</v>
      </c>
      <c r="H1432">
        <v>190.131</v>
      </c>
      <c r="I1432">
        <v>1.94236E-3</v>
      </c>
      <c r="J1432">
        <v>0.99511300000000003</v>
      </c>
      <c r="K1432">
        <v>0</v>
      </c>
      <c r="L1432" t="s">
        <v>42</v>
      </c>
    </row>
    <row r="1433" spans="1:12" x14ac:dyDescent="0.25">
      <c r="A1433" t="s">
        <v>47</v>
      </c>
      <c r="B1433">
        <v>15914.9</v>
      </c>
      <c r="C1433">
        <v>11424.6</v>
      </c>
      <c r="D1433">
        <v>11385</v>
      </c>
      <c r="E1433">
        <v>11381.4</v>
      </c>
      <c r="F1433">
        <v>251.24100000000001</v>
      </c>
      <c r="G1433">
        <v>461.07299999999998</v>
      </c>
      <c r="H1433">
        <v>189.66200000000001</v>
      </c>
      <c r="I1433">
        <v>1.2852199999999999E-3</v>
      </c>
      <c r="J1433">
        <v>0.995116</v>
      </c>
      <c r="K1433">
        <v>0</v>
      </c>
      <c r="L1433" t="s">
        <v>42</v>
      </c>
    </row>
    <row r="1434" spans="1:12" x14ac:dyDescent="0.25">
      <c r="A1434" t="s">
        <v>47</v>
      </c>
      <c r="B1434">
        <v>15871.9</v>
      </c>
      <c r="C1434">
        <v>11525.5</v>
      </c>
      <c r="D1434">
        <v>11484.4</v>
      </c>
      <c r="E1434">
        <v>11480.8</v>
      </c>
      <c r="F1434">
        <v>252.93700000000001</v>
      </c>
      <c r="G1434">
        <v>459.11</v>
      </c>
      <c r="H1434">
        <v>190.53299999999999</v>
      </c>
      <c r="I1434">
        <v>1.23186E-3</v>
      </c>
      <c r="J1434">
        <v>0.99511499999999997</v>
      </c>
      <c r="K1434">
        <v>0</v>
      </c>
      <c r="L1434" t="s">
        <v>42</v>
      </c>
    </row>
    <row r="1435" spans="1:12" x14ac:dyDescent="0.25">
      <c r="A1435" t="s">
        <v>47</v>
      </c>
      <c r="B1435">
        <v>16565.099999999999</v>
      </c>
      <c r="C1435">
        <v>11777.1</v>
      </c>
      <c r="D1435">
        <v>11735.4</v>
      </c>
      <c r="E1435">
        <v>11731.8</v>
      </c>
      <c r="F1435">
        <v>260.03399999999999</v>
      </c>
      <c r="G1435">
        <v>466.70800000000003</v>
      </c>
      <c r="H1435">
        <v>194.15899999999999</v>
      </c>
      <c r="I1435">
        <v>1.23252E-3</v>
      </c>
      <c r="J1435">
        <v>0.995116</v>
      </c>
      <c r="K1435">
        <v>0</v>
      </c>
      <c r="L1435" t="s">
        <v>42</v>
      </c>
    </row>
    <row r="1436" spans="1:12" x14ac:dyDescent="0.25">
      <c r="A1436" t="s">
        <v>47</v>
      </c>
      <c r="B1436">
        <v>15965.6</v>
      </c>
      <c r="C1436">
        <v>11409.3</v>
      </c>
      <c r="D1436">
        <v>11370</v>
      </c>
      <c r="E1436">
        <v>11366.5</v>
      </c>
      <c r="F1436">
        <v>245.589</v>
      </c>
      <c r="G1436">
        <v>457.84100000000001</v>
      </c>
      <c r="H1436">
        <v>189.69499999999999</v>
      </c>
      <c r="I1436">
        <v>1.2378700000000001E-3</v>
      </c>
      <c r="J1436">
        <v>0.99511499999999997</v>
      </c>
      <c r="K1436">
        <v>0</v>
      </c>
      <c r="L1436" t="s">
        <v>42</v>
      </c>
    </row>
    <row r="1437" spans="1:12" x14ac:dyDescent="0.25">
      <c r="A1437" t="s">
        <v>47</v>
      </c>
      <c r="B1437">
        <v>15766.9</v>
      </c>
      <c r="C1437">
        <v>11404</v>
      </c>
      <c r="D1437">
        <v>11364</v>
      </c>
      <c r="E1437">
        <v>11360.6</v>
      </c>
      <c r="F1437">
        <v>244.61699999999999</v>
      </c>
      <c r="G1437">
        <v>457.44</v>
      </c>
      <c r="H1437">
        <v>188.91900000000001</v>
      </c>
      <c r="I1437">
        <v>1.2353500000000001E-3</v>
      </c>
      <c r="J1437">
        <v>0.995116</v>
      </c>
      <c r="K1437">
        <v>0</v>
      </c>
      <c r="L1437" t="s">
        <v>42</v>
      </c>
    </row>
    <row r="1438" spans="1:12" x14ac:dyDescent="0.25">
      <c r="A1438" t="s">
        <v>47</v>
      </c>
      <c r="B1438">
        <v>15982.7</v>
      </c>
      <c r="C1438">
        <v>11505.1</v>
      </c>
      <c r="D1438">
        <v>11465.4</v>
      </c>
      <c r="E1438">
        <v>11461.9</v>
      </c>
      <c r="F1438">
        <v>245.101</v>
      </c>
      <c r="G1438">
        <v>460.178</v>
      </c>
      <c r="H1438">
        <v>189.786</v>
      </c>
      <c r="I1438">
        <v>1.2564099999999999E-3</v>
      </c>
      <c r="J1438">
        <v>0.995116</v>
      </c>
      <c r="K1438">
        <v>0</v>
      </c>
      <c r="L1438" t="s">
        <v>42</v>
      </c>
    </row>
    <row r="1439" spans="1:12" x14ac:dyDescent="0.25">
      <c r="A1439" t="s">
        <v>47</v>
      </c>
      <c r="B1439">
        <v>15921.4</v>
      </c>
      <c r="C1439">
        <v>11419.2</v>
      </c>
      <c r="D1439">
        <v>11379.5</v>
      </c>
      <c r="E1439">
        <v>11376</v>
      </c>
      <c r="F1439">
        <v>246.78800000000001</v>
      </c>
      <c r="G1439">
        <v>461.62299999999999</v>
      </c>
      <c r="H1439">
        <v>189.56299999999999</v>
      </c>
      <c r="I1439">
        <v>1.24278E-3</v>
      </c>
      <c r="J1439">
        <v>0.995116</v>
      </c>
      <c r="K1439">
        <v>0</v>
      </c>
      <c r="L1439" t="s">
        <v>42</v>
      </c>
    </row>
    <row r="1440" spans="1:12" x14ac:dyDescent="0.25">
      <c r="A1440" t="s">
        <v>47</v>
      </c>
      <c r="B1440">
        <v>15742.5</v>
      </c>
      <c r="C1440">
        <v>11398.1</v>
      </c>
      <c r="D1440">
        <v>11358.9</v>
      </c>
      <c r="E1440">
        <v>11355.5</v>
      </c>
      <c r="F1440">
        <v>242.81700000000001</v>
      </c>
      <c r="G1440">
        <v>457.00700000000001</v>
      </c>
      <c r="H1440">
        <v>189.40100000000001</v>
      </c>
      <c r="I1440">
        <v>1.28714E-3</v>
      </c>
      <c r="J1440">
        <v>0.995116</v>
      </c>
      <c r="K1440">
        <v>0</v>
      </c>
      <c r="L1440" t="s">
        <v>42</v>
      </c>
    </row>
    <row r="1441" spans="1:25" x14ac:dyDescent="0.25">
      <c r="A1441" t="s">
        <v>47</v>
      </c>
      <c r="B1441">
        <v>15802.6</v>
      </c>
      <c r="C1441">
        <v>11412.9</v>
      </c>
      <c r="D1441">
        <v>11373.9</v>
      </c>
      <c r="E1441">
        <v>11370.5</v>
      </c>
      <c r="F1441">
        <v>248.97</v>
      </c>
      <c r="G1441">
        <v>459.22899999999998</v>
      </c>
      <c r="H1441">
        <v>190.911</v>
      </c>
      <c r="I1441">
        <v>1.3677100000000001E-3</v>
      </c>
      <c r="J1441">
        <v>0.99511499999999997</v>
      </c>
      <c r="K1441">
        <v>0</v>
      </c>
      <c r="L1441" t="s">
        <v>42</v>
      </c>
    </row>
    <row r="1442" spans="1:25" x14ac:dyDescent="0.25">
      <c r="A1442" t="s">
        <v>47</v>
      </c>
      <c r="B1442">
        <v>15844.8</v>
      </c>
      <c r="C1442">
        <v>11421.5</v>
      </c>
      <c r="D1442">
        <v>11381.8</v>
      </c>
      <c r="E1442">
        <v>11378.4</v>
      </c>
      <c r="F1442">
        <v>244.202</v>
      </c>
      <c r="G1442">
        <v>457.23500000000001</v>
      </c>
      <c r="H1442">
        <v>190.09700000000001</v>
      </c>
      <c r="I1442">
        <v>1.3857699999999999E-3</v>
      </c>
      <c r="J1442">
        <v>0.995116</v>
      </c>
      <c r="K1442">
        <v>0</v>
      </c>
      <c r="L1442" t="s">
        <v>42</v>
      </c>
    </row>
    <row r="1443" spans="1:25" x14ac:dyDescent="0.25">
      <c r="A1443" t="s">
        <v>47</v>
      </c>
      <c r="B1443">
        <v>15900</v>
      </c>
      <c r="C1443">
        <v>11440.5</v>
      </c>
      <c r="D1443">
        <v>11400.1</v>
      </c>
      <c r="E1443">
        <v>11396.6</v>
      </c>
      <c r="F1443">
        <v>250.11199999999999</v>
      </c>
      <c r="G1443">
        <v>461.27</v>
      </c>
      <c r="H1443">
        <v>190.221</v>
      </c>
      <c r="I1443">
        <v>1.4004600000000001E-3</v>
      </c>
      <c r="J1443">
        <v>0.99511000000000005</v>
      </c>
      <c r="K1443">
        <v>0</v>
      </c>
      <c r="L1443" t="s">
        <v>42</v>
      </c>
    </row>
    <row r="1444" spans="1:25" x14ac:dyDescent="0.25">
      <c r="A1444" t="s">
        <v>47</v>
      </c>
      <c r="B1444">
        <v>15716.5</v>
      </c>
      <c r="C1444">
        <v>11403.7</v>
      </c>
      <c r="D1444">
        <v>11364.3</v>
      </c>
      <c r="E1444">
        <v>11360.9</v>
      </c>
      <c r="F1444">
        <v>244.548</v>
      </c>
      <c r="G1444">
        <v>459.49299999999999</v>
      </c>
      <c r="H1444">
        <v>190.09899999999999</v>
      </c>
      <c r="I1444">
        <v>1.2351700000000001E-3</v>
      </c>
      <c r="J1444">
        <v>0.99511499999999997</v>
      </c>
      <c r="K1444">
        <v>0</v>
      </c>
      <c r="L1444" t="s">
        <v>42</v>
      </c>
    </row>
    <row r="1445" spans="1:25" x14ac:dyDescent="0.25">
      <c r="A1445" t="s">
        <v>47</v>
      </c>
      <c r="B1445">
        <v>15844.4</v>
      </c>
      <c r="C1445">
        <v>11449.1</v>
      </c>
      <c r="D1445">
        <v>11409.2</v>
      </c>
      <c r="E1445">
        <v>11405.8</v>
      </c>
      <c r="F1445">
        <v>250.81700000000001</v>
      </c>
      <c r="G1445">
        <v>460.22300000000001</v>
      </c>
      <c r="H1445">
        <v>190.93100000000001</v>
      </c>
      <c r="I1445">
        <v>1.2412E-3</v>
      </c>
      <c r="J1445">
        <v>0.995116</v>
      </c>
      <c r="K1445">
        <v>0</v>
      </c>
      <c r="L1445" t="s">
        <v>42</v>
      </c>
    </row>
    <row r="1446" spans="1:25" x14ac:dyDescent="0.25">
      <c r="A1446" t="s">
        <v>47</v>
      </c>
      <c r="B1446">
        <v>15734</v>
      </c>
      <c r="C1446">
        <v>11387.9</v>
      </c>
      <c r="D1446">
        <v>11347.8</v>
      </c>
      <c r="E1446">
        <v>11344.3</v>
      </c>
      <c r="F1446">
        <v>246.548</v>
      </c>
      <c r="G1446">
        <v>458.94</v>
      </c>
      <c r="H1446">
        <v>188.78899999999999</v>
      </c>
      <c r="I1446">
        <v>1.2302999999999999E-3</v>
      </c>
      <c r="J1446">
        <v>0.99511400000000005</v>
      </c>
      <c r="K1446">
        <v>0</v>
      </c>
      <c r="L1446" t="s">
        <v>42</v>
      </c>
    </row>
    <row r="1447" spans="1:25" x14ac:dyDescent="0.25">
      <c r="A1447" t="s">
        <v>47</v>
      </c>
      <c r="B1447">
        <v>15811.3</v>
      </c>
      <c r="C1447">
        <v>11472.8</v>
      </c>
      <c r="D1447">
        <v>11432.9</v>
      </c>
      <c r="E1447">
        <v>11429.5</v>
      </c>
      <c r="F1447">
        <v>248.68600000000001</v>
      </c>
      <c r="G1447">
        <v>460.77100000000002</v>
      </c>
      <c r="H1447">
        <v>190.702</v>
      </c>
      <c r="I1447">
        <v>1.5896599999999999E-3</v>
      </c>
      <c r="J1447">
        <v>0.995116</v>
      </c>
      <c r="K1447">
        <v>0</v>
      </c>
      <c r="L1447" t="s">
        <v>42</v>
      </c>
    </row>
    <row r="1448" spans="1:25" x14ac:dyDescent="0.25">
      <c r="A1448" t="s">
        <v>47</v>
      </c>
      <c r="B1448">
        <v>15782.8</v>
      </c>
      <c r="C1448">
        <v>11380.1</v>
      </c>
      <c r="D1448">
        <v>11340.5</v>
      </c>
      <c r="E1448">
        <v>11337.1</v>
      </c>
      <c r="F1448">
        <v>246.19499999999999</v>
      </c>
      <c r="G1448">
        <v>457.33699999999999</v>
      </c>
      <c r="H1448">
        <v>189.3</v>
      </c>
      <c r="I1448">
        <v>1.23386E-3</v>
      </c>
      <c r="J1448">
        <v>0.995116</v>
      </c>
      <c r="K1448">
        <v>0</v>
      </c>
      <c r="L1448" t="s">
        <v>42</v>
      </c>
    </row>
    <row r="1449" spans="1:25" x14ac:dyDescent="0.25">
      <c r="A1449" t="s">
        <v>47</v>
      </c>
      <c r="B1449">
        <v>15924</v>
      </c>
      <c r="C1449">
        <v>11437.6</v>
      </c>
      <c r="D1449">
        <v>11397.6</v>
      </c>
      <c r="E1449">
        <v>11394.1</v>
      </c>
      <c r="F1449">
        <v>254.98500000000001</v>
      </c>
      <c r="G1449">
        <v>457.63600000000002</v>
      </c>
      <c r="H1449">
        <v>189.6</v>
      </c>
      <c r="I1449">
        <v>1.23025E-3</v>
      </c>
      <c r="J1449">
        <v>0.995116</v>
      </c>
      <c r="K1449">
        <v>0</v>
      </c>
      <c r="L1449" t="s">
        <v>42</v>
      </c>
    </row>
    <row r="1450" spans="1:25" x14ac:dyDescent="0.25">
      <c r="A1450" t="s">
        <v>47</v>
      </c>
      <c r="B1450">
        <v>15829.1</v>
      </c>
      <c r="C1450">
        <v>11435.7</v>
      </c>
      <c r="D1450">
        <v>11395.3</v>
      </c>
      <c r="E1450">
        <v>11391.8</v>
      </c>
      <c r="F1450">
        <v>244.97399999999999</v>
      </c>
      <c r="G1450">
        <v>462.59100000000001</v>
      </c>
      <c r="H1450">
        <v>190.46600000000001</v>
      </c>
      <c r="I1450">
        <v>2.22156E-3</v>
      </c>
      <c r="J1450">
        <v>0.99511499999999997</v>
      </c>
      <c r="K1450">
        <v>0</v>
      </c>
      <c r="L1450" t="s">
        <v>42</v>
      </c>
    </row>
    <row r="1451" spans="1:25" x14ac:dyDescent="0.25">
      <c r="A1451" t="s">
        <v>47</v>
      </c>
      <c r="B1451">
        <v>15805.6</v>
      </c>
      <c r="C1451">
        <v>11400.3</v>
      </c>
      <c r="D1451">
        <v>11360.7</v>
      </c>
      <c r="E1451">
        <v>11357.3</v>
      </c>
      <c r="F1451">
        <v>244.91499999999999</v>
      </c>
      <c r="G1451">
        <v>459.62400000000002</v>
      </c>
      <c r="H1451">
        <v>189.941</v>
      </c>
      <c r="I1451">
        <v>1.4182800000000001E-3</v>
      </c>
      <c r="J1451">
        <v>0.99511400000000005</v>
      </c>
      <c r="K1451">
        <v>0</v>
      </c>
      <c r="L1451" t="s">
        <v>42</v>
      </c>
    </row>
    <row r="1452" spans="1:25" x14ac:dyDescent="0.25">
      <c r="A1452" t="s">
        <v>47</v>
      </c>
      <c r="B1452">
        <v>15711.3</v>
      </c>
      <c r="C1452">
        <v>11382.6</v>
      </c>
      <c r="D1452">
        <v>11342.1</v>
      </c>
      <c r="E1452">
        <v>11338.7</v>
      </c>
      <c r="F1452">
        <v>244.56899999999999</v>
      </c>
      <c r="G1452">
        <v>460.75400000000002</v>
      </c>
      <c r="H1452">
        <v>189.43600000000001</v>
      </c>
      <c r="I1452">
        <v>1.27652E-3</v>
      </c>
      <c r="J1452">
        <v>0.99511499999999997</v>
      </c>
      <c r="K1452">
        <v>0</v>
      </c>
      <c r="L1452" t="s">
        <v>42</v>
      </c>
    </row>
    <row r="1453" spans="1:25" x14ac:dyDescent="0.25">
      <c r="A1453" t="s">
        <v>47</v>
      </c>
      <c r="B1453">
        <v>15814.4</v>
      </c>
      <c r="C1453">
        <v>11418.9</v>
      </c>
      <c r="D1453">
        <v>11380</v>
      </c>
      <c r="E1453">
        <v>11376.6</v>
      </c>
      <c r="F1453">
        <v>248.739</v>
      </c>
      <c r="G1453">
        <v>455.017</v>
      </c>
      <c r="H1453">
        <v>187.81</v>
      </c>
      <c r="I1453">
        <v>1.2319E-3</v>
      </c>
      <c r="J1453">
        <v>0.995116</v>
      </c>
      <c r="K1453">
        <v>0</v>
      </c>
      <c r="L1453" t="s">
        <v>42</v>
      </c>
    </row>
    <row r="1454" spans="1:25" x14ac:dyDescent="0.25">
      <c r="A1454" t="s">
        <v>47</v>
      </c>
      <c r="B1454">
        <v>15935</v>
      </c>
      <c r="C1454">
        <v>11405.8</v>
      </c>
      <c r="D1454">
        <v>11366.7</v>
      </c>
      <c r="E1454">
        <v>11363.3</v>
      </c>
      <c r="F1454">
        <v>244.447</v>
      </c>
      <c r="G1454">
        <v>457.40600000000001</v>
      </c>
      <c r="H1454">
        <v>188.21600000000001</v>
      </c>
      <c r="I1454">
        <v>2.77765E-3</v>
      </c>
      <c r="J1454">
        <v>0.99511400000000005</v>
      </c>
      <c r="K1454">
        <v>0</v>
      </c>
      <c r="L1454" t="s">
        <v>42</v>
      </c>
    </row>
    <row r="1455" spans="1:25" x14ac:dyDescent="0.25">
      <c r="A1455" t="s">
        <v>47</v>
      </c>
      <c r="B1455">
        <v>15731.5</v>
      </c>
      <c r="C1455">
        <v>11378.7</v>
      </c>
      <c r="D1455">
        <v>11339.4</v>
      </c>
      <c r="E1455">
        <v>11336</v>
      </c>
      <c r="F1455">
        <v>246.31700000000001</v>
      </c>
      <c r="G1455">
        <v>455.041</v>
      </c>
      <c r="H1455">
        <v>187.94300000000001</v>
      </c>
      <c r="I1455">
        <v>1.2369099999999999E-3</v>
      </c>
      <c r="J1455">
        <v>0.99511499999999997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47</v>
      </c>
      <c r="B1456">
        <v>15777.5</v>
      </c>
      <c r="C1456">
        <v>11426</v>
      </c>
      <c r="D1456">
        <v>11386.5</v>
      </c>
      <c r="E1456">
        <v>11383.1</v>
      </c>
      <c r="F1456">
        <v>245.54</v>
      </c>
      <c r="G1456">
        <v>455.24299999999999</v>
      </c>
      <c r="H1456">
        <v>188.24100000000001</v>
      </c>
      <c r="I1456">
        <v>1.3570699999999999E-3</v>
      </c>
      <c r="J1456">
        <v>0.99511499999999997</v>
      </c>
      <c r="K1456">
        <v>0</v>
      </c>
      <c r="L1456" t="s">
        <v>42</v>
      </c>
      <c r="R1456">
        <f>AVERAGE(B1407:B1456)</f>
        <v>15862.216000000004</v>
      </c>
      <c r="S1456">
        <f>AVERAGE(C1407:C1456)</f>
        <v>11441.451999999997</v>
      </c>
      <c r="U1456">
        <f>_xlfn.VAR.P(B1407:B1456)</f>
        <v>14933.336143999961</v>
      </c>
      <c r="V1456">
        <f>_xlfn.VAR.P(C1407:C1456)</f>
        <v>3854.5808960000063</v>
      </c>
      <c r="X1456">
        <f>1.96*SQRT(U1456)/50</f>
        <v>4.7903195772637233</v>
      </c>
      <c r="Y1456">
        <f>1.96*SQRT(V1456)/50</f>
        <v>2.4337426297843101</v>
      </c>
    </row>
    <row r="1457" spans="1:12" x14ac:dyDescent="0.25">
      <c r="A1457" t="s">
        <v>48</v>
      </c>
      <c r="B1457">
        <v>793216.57109999994</v>
      </c>
      <c r="C1457" t="s">
        <v>36</v>
      </c>
    </row>
    <row r="1458" spans="1:12" x14ac:dyDescent="0.25">
      <c r="A1458" t="s">
        <v>49</v>
      </c>
      <c r="B1458">
        <v>11190.2</v>
      </c>
      <c r="C1458">
        <v>11188.5</v>
      </c>
      <c r="D1458">
        <v>11151.1</v>
      </c>
      <c r="E1458">
        <v>11147.6</v>
      </c>
      <c r="F1458">
        <v>244.88399999999999</v>
      </c>
      <c r="G1458">
        <v>0</v>
      </c>
      <c r="H1458">
        <v>187.54400000000001</v>
      </c>
      <c r="I1458">
        <v>1.3381700000000001E-3</v>
      </c>
      <c r="J1458">
        <v>0.99511300000000003</v>
      </c>
      <c r="K1458">
        <v>0</v>
      </c>
      <c r="L1458" t="s">
        <v>42</v>
      </c>
    </row>
    <row r="1459" spans="1:12" x14ac:dyDescent="0.25">
      <c r="A1459" t="s">
        <v>49</v>
      </c>
      <c r="B1459">
        <v>11116.7</v>
      </c>
      <c r="C1459">
        <v>11115.6</v>
      </c>
      <c r="D1459">
        <v>11078.8</v>
      </c>
      <c r="E1459">
        <v>11075.4</v>
      </c>
      <c r="F1459">
        <v>243.39500000000001</v>
      </c>
      <c r="G1459">
        <v>0</v>
      </c>
      <c r="H1459">
        <v>186.24600000000001</v>
      </c>
      <c r="I1459">
        <v>1.28374E-3</v>
      </c>
      <c r="J1459">
        <v>0.99511499999999997</v>
      </c>
      <c r="K1459">
        <v>0</v>
      </c>
      <c r="L1459" t="s">
        <v>42</v>
      </c>
    </row>
    <row r="1460" spans="1:12" x14ac:dyDescent="0.25">
      <c r="A1460" t="s">
        <v>49</v>
      </c>
      <c r="B1460">
        <v>11121.2</v>
      </c>
      <c r="C1460">
        <v>11120.1</v>
      </c>
      <c r="D1460">
        <v>11082.9</v>
      </c>
      <c r="E1460">
        <v>11079.6</v>
      </c>
      <c r="F1460">
        <v>243.07499999999999</v>
      </c>
      <c r="G1460">
        <v>0</v>
      </c>
      <c r="H1460">
        <v>186.107</v>
      </c>
      <c r="I1460">
        <v>1.2301199999999999E-3</v>
      </c>
      <c r="J1460">
        <v>0.995116</v>
      </c>
      <c r="K1460">
        <v>0</v>
      </c>
      <c r="L1460" t="s">
        <v>42</v>
      </c>
    </row>
    <row r="1461" spans="1:12" x14ac:dyDescent="0.25">
      <c r="A1461" t="s">
        <v>49</v>
      </c>
      <c r="B1461">
        <v>11141.4</v>
      </c>
      <c r="C1461">
        <v>11140.3</v>
      </c>
      <c r="D1461">
        <v>11103.5</v>
      </c>
      <c r="E1461">
        <v>11100.3</v>
      </c>
      <c r="F1461">
        <v>242.31700000000001</v>
      </c>
      <c r="G1461">
        <v>0</v>
      </c>
      <c r="H1461">
        <v>186.078</v>
      </c>
      <c r="I1461">
        <v>1.24266E-3</v>
      </c>
      <c r="J1461">
        <v>0.995116</v>
      </c>
      <c r="K1461">
        <v>0</v>
      </c>
      <c r="L1461" t="s">
        <v>42</v>
      </c>
    </row>
    <row r="1462" spans="1:12" x14ac:dyDescent="0.25">
      <c r="A1462" t="s">
        <v>49</v>
      </c>
      <c r="B1462">
        <v>11102.3</v>
      </c>
      <c r="C1462">
        <v>11100.4</v>
      </c>
      <c r="D1462">
        <v>11063.6</v>
      </c>
      <c r="E1462">
        <v>11060.3</v>
      </c>
      <c r="F1462">
        <v>243.12299999999999</v>
      </c>
      <c r="G1462">
        <v>0</v>
      </c>
      <c r="H1462">
        <v>185.79300000000001</v>
      </c>
      <c r="I1462">
        <v>1.3367699999999999E-3</v>
      </c>
      <c r="J1462">
        <v>0.995116</v>
      </c>
      <c r="K1462">
        <v>0</v>
      </c>
      <c r="L1462" t="s">
        <v>42</v>
      </c>
    </row>
    <row r="1463" spans="1:12" x14ac:dyDescent="0.25">
      <c r="A1463" t="s">
        <v>49</v>
      </c>
      <c r="B1463">
        <v>11138.6</v>
      </c>
      <c r="C1463">
        <v>11137.5</v>
      </c>
      <c r="D1463">
        <v>11100.3</v>
      </c>
      <c r="E1463">
        <v>11097</v>
      </c>
      <c r="F1463">
        <v>242.11799999999999</v>
      </c>
      <c r="G1463">
        <v>0</v>
      </c>
      <c r="H1463">
        <v>186.14099999999999</v>
      </c>
      <c r="I1463">
        <v>1.32806E-3</v>
      </c>
      <c r="J1463">
        <v>0.995116</v>
      </c>
      <c r="K1463">
        <v>0</v>
      </c>
      <c r="L1463" t="s">
        <v>42</v>
      </c>
    </row>
    <row r="1464" spans="1:12" x14ac:dyDescent="0.25">
      <c r="A1464" t="s">
        <v>49</v>
      </c>
      <c r="B1464">
        <v>11129.7</v>
      </c>
      <c r="C1464">
        <v>11128.4</v>
      </c>
      <c r="D1464">
        <v>11091</v>
      </c>
      <c r="E1464">
        <v>11087.6</v>
      </c>
      <c r="F1464">
        <v>245.959</v>
      </c>
      <c r="G1464">
        <v>0</v>
      </c>
      <c r="H1464">
        <v>186.321</v>
      </c>
      <c r="I1464">
        <v>1.2455299999999999E-3</v>
      </c>
      <c r="J1464">
        <v>0.99511499999999997</v>
      </c>
      <c r="K1464">
        <v>0</v>
      </c>
      <c r="L1464" t="s">
        <v>42</v>
      </c>
    </row>
    <row r="1465" spans="1:12" x14ac:dyDescent="0.25">
      <c r="A1465" t="s">
        <v>49</v>
      </c>
      <c r="B1465">
        <v>11135.5</v>
      </c>
      <c r="C1465">
        <v>11134.1</v>
      </c>
      <c r="D1465">
        <v>11097.1</v>
      </c>
      <c r="E1465">
        <v>11093.8</v>
      </c>
      <c r="F1465">
        <v>243.15199999999999</v>
      </c>
      <c r="G1465">
        <v>0</v>
      </c>
      <c r="H1465">
        <v>186.279</v>
      </c>
      <c r="I1465">
        <v>1.23021E-3</v>
      </c>
      <c r="J1465">
        <v>0.995116</v>
      </c>
      <c r="K1465">
        <v>0</v>
      </c>
      <c r="L1465" t="s">
        <v>42</v>
      </c>
    </row>
    <row r="1466" spans="1:12" x14ac:dyDescent="0.25">
      <c r="A1466" t="s">
        <v>49</v>
      </c>
      <c r="B1466">
        <v>11117.9</v>
      </c>
      <c r="C1466">
        <v>11116.8</v>
      </c>
      <c r="D1466">
        <v>11079.9</v>
      </c>
      <c r="E1466">
        <v>11076.6</v>
      </c>
      <c r="F1466">
        <v>242.21100000000001</v>
      </c>
      <c r="G1466">
        <v>0</v>
      </c>
      <c r="H1466">
        <v>186.364</v>
      </c>
      <c r="I1466">
        <v>1.23015E-3</v>
      </c>
      <c r="J1466">
        <v>0.99511499999999997</v>
      </c>
      <c r="K1466">
        <v>0</v>
      </c>
      <c r="L1466" t="s">
        <v>42</v>
      </c>
    </row>
    <row r="1467" spans="1:12" x14ac:dyDescent="0.25">
      <c r="A1467" t="s">
        <v>49</v>
      </c>
      <c r="B1467">
        <v>11089.5</v>
      </c>
      <c r="C1467">
        <v>11088.4</v>
      </c>
      <c r="D1467">
        <v>11051.7</v>
      </c>
      <c r="E1467">
        <v>11048.3</v>
      </c>
      <c r="F1467">
        <v>242.23500000000001</v>
      </c>
      <c r="G1467">
        <v>0</v>
      </c>
      <c r="H1467">
        <v>185.952</v>
      </c>
      <c r="I1467">
        <v>1.2438600000000001E-3</v>
      </c>
      <c r="J1467">
        <v>0.995116</v>
      </c>
      <c r="K1467">
        <v>0</v>
      </c>
      <c r="L1467" t="s">
        <v>42</v>
      </c>
    </row>
    <row r="1468" spans="1:12" x14ac:dyDescent="0.25">
      <c r="A1468" t="s">
        <v>49</v>
      </c>
      <c r="B1468">
        <v>11173.4</v>
      </c>
      <c r="C1468">
        <v>11172.3</v>
      </c>
      <c r="D1468">
        <v>11135.1</v>
      </c>
      <c r="E1468">
        <v>11131.7</v>
      </c>
      <c r="F1468">
        <v>245.28700000000001</v>
      </c>
      <c r="G1468">
        <v>0</v>
      </c>
      <c r="H1468">
        <v>186.58</v>
      </c>
      <c r="I1468">
        <v>1.2306699999999999E-3</v>
      </c>
      <c r="J1468">
        <v>0.995116</v>
      </c>
      <c r="K1468">
        <v>0</v>
      </c>
      <c r="L1468" t="s">
        <v>42</v>
      </c>
    </row>
    <row r="1469" spans="1:12" x14ac:dyDescent="0.25">
      <c r="A1469" t="s">
        <v>49</v>
      </c>
      <c r="B1469">
        <v>11169.7</v>
      </c>
      <c r="C1469">
        <v>11168.6</v>
      </c>
      <c r="D1469">
        <v>11131.5</v>
      </c>
      <c r="E1469">
        <v>11128.1</v>
      </c>
      <c r="F1469">
        <v>245.73599999999999</v>
      </c>
      <c r="G1469">
        <v>0</v>
      </c>
      <c r="H1469">
        <v>186.93700000000001</v>
      </c>
      <c r="I1469">
        <v>1.3761299999999999E-3</v>
      </c>
      <c r="J1469">
        <v>0.995116</v>
      </c>
      <c r="K1469">
        <v>0</v>
      </c>
      <c r="L1469" t="s">
        <v>42</v>
      </c>
    </row>
    <row r="1470" spans="1:12" x14ac:dyDescent="0.25">
      <c r="A1470" t="s">
        <v>49</v>
      </c>
      <c r="B1470">
        <v>11134</v>
      </c>
      <c r="C1470">
        <v>11132.6</v>
      </c>
      <c r="D1470">
        <v>11095.8</v>
      </c>
      <c r="E1470">
        <v>11092.4</v>
      </c>
      <c r="F1470">
        <v>244.31299999999999</v>
      </c>
      <c r="G1470">
        <v>0</v>
      </c>
      <c r="H1470">
        <v>186.51</v>
      </c>
      <c r="I1470">
        <v>1.32715E-3</v>
      </c>
      <c r="J1470">
        <v>0.99511300000000003</v>
      </c>
      <c r="K1470">
        <v>0</v>
      </c>
      <c r="L1470" t="s">
        <v>42</v>
      </c>
    </row>
    <row r="1471" spans="1:12" x14ac:dyDescent="0.25">
      <c r="A1471" t="s">
        <v>49</v>
      </c>
      <c r="B1471">
        <v>11133</v>
      </c>
      <c r="C1471">
        <v>11131.6</v>
      </c>
      <c r="D1471">
        <v>11094.8</v>
      </c>
      <c r="E1471">
        <v>11091.5</v>
      </c>
      <c r="F1471">
        <v>242.56200000000001</v>
      </c>
      <c r="G1471">
        <v>0</v>
      </c>
      <c r="H1471">
        <v>186.42099999999999</v>
      </c>
      <c r="I1471">
        <v>1.23036E-3</v>
      </c>
      <c r="J1471">
        <v>0.995116</v>
      </c>
      <c r="K1471">
        <v>0</v>
      </c>
      <c r="L1471" t="s">
        <v>42</v>
      </c>
    </row>
    <row r="1472" spans="1:12" x14ac:dyDescent="0.25">
      <c r="A1472" t="s">
        <v>49</v>
      </c>
      <c r="B1472">
        <v>11144.8</v>
      </c>
      <c r="C1472">
        <v>11143.5</v>
      </c>
      <c r="D1472">
        <v>11106.6</v>
      </c>
      <c r="E1472">
        <v>11103.3</v>
      </c>
      <c r="F1472">
        <v>242.74299999999999</v>
      </c>
      <c r="G1472">
        <v>0</v>
      </c>
      <c r="H1472">
        <v>186.67699999999999</v>
      </c>
      <c r="I1472">
        <v>1.2303800000000001E-3</v>
      </c>
      <c r="J1472">
        <v>0.995116</v>
      </c>
      <c r="K1472">
        <v>0</v>
      </c>
      <c r="L1472" t="s">
        <v>42</v>
      </c>
    </row>
    <row r="1473" spans="1:12" x14ac:dyDescent="0.25">
      <c r="A1473" t="s">
        <v>49</v>
      </c>
      <c r="B1473">
        <v>11247.8</v>
      </c>
      <c r="C1473">
        <v>11246.7</v>
      </c>
      <c r="D1473">
        <v>11209.2</v>
      </c>
      <c r="E1473">
        <v>11205.8</v>
      </c>
      <c r="F1473">
        <v>245.785</v>
      </c>
      <c r="G1473">
        <v>0</v>
      </c>
      <c r="H1473">
        <v>187.422</v>
      </c>
      <c r="I1473">
        <v>1.2301199999999999E-3</v>
      </c>
      <c r="J1473">
        <v>0.99511499999999997</v>
      </c>
      <c r="K1473">
        <v>0</v>
      </c>
      <c r="L1473" t="s">
        <v>42</v>
      </c>
    </row>
    <row r="1474" spans="1:12" x14ac:dyDescent="0.25">
      <c r="A1474" t="s">
        <v>49</v>
      </c>
      <c r="B1474">
        <v>11126.2</v>
      </c>
      <c r="C1474">
        <v>11125.1</v>
      </c>
      <c r="D1474">
        <v>11088.3</v>
      </c>
      <c r="E1474">
        <v>11085</v>
      </c>
      <c r="F1474">
        <v>244.232</v>
      </c>
      <c r="G1474">
        <v>0</v>
      </c>
      <c r="H1474">
        <v>186.55500000000001</v>
      </c>
      <c r="I1474">
        <v>1.23134E-3</v>
      </c>
      <c r="J1474">
        <v>0.995116</v>
      </c>
      <c r="K1474">
        <v>0</v>
      </c>
      <c r="L1474" t="s">
        <v>42</v>
      </c>
    </row>
    <row r="1475" spans="1:12" x14ac:dyDescent="0.25">
      <c r="A1475" t="s">
        <v>49</v>
      </c>
      <c r="B1475">
        <v>11175.1</v>
      </c>
      <c r="C1475">
        <v>11173.9</v>
      </c>
      <c r="D1475">
        <v>11136.3</v>
      </c>
      <c r="E1475">
        <v>11132.9</v>
      </c>
      <c r="F1475">
        <v>245.267</v>
      </c>
      <c r="G1475">
        <v>0</v>
      </c>
      <c r="H1475">
        <v>186.774</v>
      </c>
      <c r="I1475">
        <v>1.2340700000000001E-3</v>
      </c>
      <c r="J1475">
        <v>0.995116</v>
      </c>
      <c r="K1475">
        <v>0</v>
      </c>
      <c r="L1475" t="s">
        <v>42</v>
      </c>
    </row>
    <row r="1476" spans="1:12" x14ac:dyDescent="0.25">
      <c r="A1476" t="s">
        <v>49</v>
      </c>
      <c r="B1476">
        <v>11148.8</v>
      </c>
      <c r="C1476">
        <v>11147.7</v>
      </c>
      <c r="D1476">
        <v>11110.6</v>
      </c>
      <c r="E1476">
        <v>11107.2</v>
      </c>
      <c r="F1476">
        <v>244.74100000000001</v>
      </c>
      <c r="G1476">
        <v>0</v>
      </c>
      <c r="H1476">
        <v>187.12100000000001</v>
      </c>
      <c r="I1476">
        <v>1.2415499999999999E-3</v>
      </c>
      <c r="J1476">
        <v>0.995116</v>
      </c>
      <c r="K1476">
        <v>0</v>
      </c>
      <c r="L1476" t="s">
        <v>42</v>
      </c>
    </row>
    <row r="1477" spans="1:12" x14ac:dyDescent="0.25">
      <c r="A1477" t="s">
        <v>49</v>
      </c>
      <c r="B1477">
        <v>11129.2</v>
      </c>
      <c r="C1477">
        <v>11128.1</v>
      </c>
      <c r="D1477">
        <v>11091.5</v>
      </c>
      <c r="E1477">
        <v>11088.1</v>
      </c>
      <c r="F1477">
        <v>242.58199999999999</v>
      </c>
      <c r="G1477">
        <v>0</v>
      </c>
      <c r="H1477">
        <v>186.333</v>
      </c>
      <c r="I1477">
        <v>1.26005E-3</v>
      </c>
      <c r="J1477">
        <v>0.99511499999999997</v>
      </c>
      <c r="K1477">
        <v>0</v>
      </c>
      <c r="L1477" t="s">
        <v>42</v>
      </c>
    </row>
    <row r="1478" spans="1:12" x14ac:dyDescent="0.25">
      <c r="A1478" t="s">
        <v>49</v>
      </c>
      <c r="B1478">
        <v>11203</v>
      </c>
      <c r="C1478">
        <v>11201.8</v>
      </c>
      <c r="D1478">
        <v>11164.3</v>
      </c>
      <c r="E1478">
        <v>11160.9</v>
      </c>
      <c r="F1478">
        <v>246.80600000000001</v>
      </c>
      <c r="G1478">
        <v>0</v>
      </c>
      <c r="H1478">
        <v>187.50800000000001</v>
      </c>
      <c r="I1478">
        <v>1.2637E-3</v>
      </c>
      <c r="J1478">
        <v>0.995116</v>
      </c>
      <c r="K1478">
        <v>0</v>
      </c>
      <c r="L1478" t="s">
        <v>42</v>
      </c>
    </row>
    <row r="1479" spans="1:12" x14ac:dyDescent="0.25">
      <c r="A1479" t="s">
        <v>49</v>
      </c>
      <c r="B1479">
        <v>11112.8</v>
      </c>
      <c r="C1479">
        <v>11111.7</v>
      </c>
      <c r="D1479">
        <v>11074.6</v>
      </c>
      <c r="E1479">
        <v>11071.2</v>
      </c>
      <c r="F1479">
        <v>242.99700000000001</v>
      </c>
      <c r="G1479">
        <v>0</v>
      </c>
      <c r="H1479">
        <v>186.232</v>
      </c>
      <c r="I1479">
        <v>1.24387E-3</v>
      </c>
      <c r="J1479">
        <v>0.99511499999999997</v>
      </c>
      <c r="K1479">
        <v>0</v>
      </c>
      <c r="L1479" t="s">
        <v>42</v>
      </c>
    </row>
    <row r="1480" spans="1:12" x14ac:dyDescent="0.25">
      <c r="A1480" t="s">
        <v>49</v>
      </c>
      <c r="B1480">
        <v>11138.9</v>
      </c>
      <c r="C1480">
        <v>11137.7</v>
      </c>
      <c r="D1480">
        <v>11100.9</v>
      </c>
      <c r="E1480">
        <v>11097.5</v>
      </c>
      <c r="F1480">
        <v>245.309</v>
      </c>
      <c r="G1480">
        <v>0</v>
      </c>
      <c r="H1480">
        <v>187.07499999999999</v>
      </c>
      <c r="I1480">
        <v>1.2597299999999999E-3</v>
      </c>
      <c r="J1480">
        <v>0.995116</v>
      </c>
      <c r="K1480">
        <v>0</v>
      </c>
      <c r="L1480" t="s">
        <v>42</v>
      </c>
    </row>
    <row r="1481" spans="1:12" x14ac:dyDescent="0.25">
      <c r="A1481" t="s">
        <v>49</v>
      </c>
      <c r="B1481">
        <v>11121.5</v>
      </c>
      <c r="C1481">
        <v>11120</v>
      </c>
      <c r="D1481">
        <v>11083.2</v>
      </c>
      <c r="E1481">
        <v>11079.8</v>
      </c>
      <c r="F1481">
        <v>244.49100000000001</v>
      </c>
      <c r="G1481">
        <v>0</v>
      </c>
      <c r="H1481">
        <v>187.15</v>
      </c>
      <c r="I1481">
        <v>1.28867E-3</v>
      </c>
      <c r="J1481">
        <v>0.995116</v>
      </c>
      <c r="K1481">
        <v>0</v>
      </c>
      <c r="L1481" t="s">
        <v>42</v>
      </c>
    </row>
    <row r="1482" spans="1:12" x14ac:dyDescent="0.25">
      <c r="A1482" t="s">
        <v>49</v>
      </c>
      <c r="B1482">
        <v>11140.4</v>
      </c>
      <c r="C1482">
        <v>11139.3</v>
      </c>
      <c r="D1482">
        <v>11102</v>
      </c>
      <c r="E1482">
        <v>11098.6</v>
      </c>
      <c r="F1482">
        <v>245.14599999999999</v>
      </c>
      <c r="G1482">
        <v>0</v>
      </c>
      <c r="H1482">
        <v>186.845</v>
      </c>
      <c r="I1482">
        <v>1.3034800000000001E-3</v>
      </c>
      <c r="J1482">
        <v>0.995116</v>
      </c>
      <c r="K1482">
        <v>0</v>
      </c>
      <c r="L1482" t="s">
        <v>42</v>
      </c>
    </row>
    <row r="1483" spans="1:12" x14ac:dyDescent="0.25">
      <c r="A1483" t="s">
        <v>49</v>
      </c>
      <c r="B1483">
        <v>11138.7</v>
      </c>
      <c r="C1483">
        <v>11137.6</v>
      </c>
      <c r="D1483">
        <v>11101.1</v>
      </c>
      <c r="E1483">
        <v>11097.8</v>
      </c>
      <c r="F1483">
        <v>241.22399999999999</v>
      </c>
      <c r="G1483">
        <v>0</v>
      </c>
      <c r="H1483">
        <v>186.63300000000001</v>
      </c>
      <c r="I1483">
        <v>1.2333400000000001E-3</v>
      </c>
      <c r="J1483">
        <v>0.995116</v>
      </c>
      <c r="K1483">
        <v>0</v>
      </c>
      <c r="L1483" t="s">
        <v>42</v>
      </c>
    </row>
    <row r="1484" spans="1:12" x14ac:dyDescent="0.25">
      <c r="A1484" t="s">
        <v>49</v>
      </c>
      <c r="B1484">
        <v>11128.9</v>
      </c>
      <c r="C1484">
        <v>11127.9</v>
      </c>
      <c r="D1484">
        <v>11091</v>
      </c>
      <c r="E1484">
        <v>11087.6</v>
      </c>
      <c r="F1484">
        <v>243.39599999999999</v>
      </c>
      <c r="G1484">
        <v>0</v>
      </c>
      <c r="H1484">
        <v>186.316</v>
      </c>
      <c r="I1484">
        <v>1.2342399999999999E-3</v>
      </c>
      <c r="J1484">
        <v>0.995116</v>
      </c>
      <c r="K1484">
        <v>0</v>
      </c>
      <c r="L1484" t="s">
        <v>42</v>
      </c>
    </row>
    <row r="1485" spans="1:12" x14ac:dyDescent="0.25">
      <c r="A1485" t="s">
        <v>49</v>
      </c>
      <c r="B1485">
        <v>11273.9</v>
      </c>
      <c r="C1485">
        <v>11272.8</v>
      </c>
      <c r="D1485">
        <v>11235.4</v>
      </c>
      <c r="E1485">
        <v>11232.1</v>
      </c>
      <c r="F1485">
        <v>245.75200000000001</v>
      </c>
      <c r="G1485">
        <v>0</v>
      </c>
      <c r="H1485">
        <v>188.24299999999999</v>
      </c>
      <c r="I1485">
        <v>1.26369E-3</v>
      </c>
      <c r="J1485">
        <v>0.995116</v>
      </c>
      <c r="K1485">
        <v>0</v>
      </c>
      <c r="L1485" t="s">
        <v>42</v>
      </c>
    </row>
    <row r="1486" spans="1:12" x14ac:dyDescent="0.25">
      <c r="A1486" t="s">
        <v>49</v>
      </c>
      <c r="B1486">
        <v>11141.4</v>
      </c>
      <c r="C1486">
        <v>11140.2</v>
      </c>
      <c r="D1486">
        <v>11103.5</v>
      </c>
      <c r="E1486">
        <v>11100.2</v>
      </c>
      <c r="F1486">
        <v>243.61600000000001</v>
      </c>
      <c r="G1486">
        <v>0</v>
      </c>
      <c r="H1486">
        <v>186.738</v>
      </c>
      <c r="I1486">
        <v>1.8521099999999999E-3</v>
      </c>
      <c r="J1486">
        <v>0.99511499999999997</v>
      </c>
      <c r="K1486">
        <v>0</v>
      </c>
      <c r="L1486" t="s">
        <v>42</v>
      </c>
    </row>
    <row r="1487" spans="1:12" x14ac:dyDescent="0.25">
      <c r="A1487" t="s">
        <v>49</v>
      </c>
      <c r="B1487">
        <v>11139.7</v>
      </c>
      <c r="C1487">
        <v>11138.6</v>
      </c>
      <c r="D1487">
        <v>11101.9</v>
      </c>
      <c r="E1487">
        <v>11098.6</v>
      </c>
      <c r="F1487">
        <v>242.95099999999999</v>
      </c>
      <c r="G1487">
        <v>0</v>
      </c>
      <c r="H1487">
        <v>186.89500000000001</v>
      </c>
      <c r="I1487">
        <v>1.3330900000000001E-3</v>
      </c>
      <c r="J1487">
        <v>0.995116</v>
      </c>
      <c r="K1487">
        <v>0</v>
      </c>
      <c r="L1487" t="s">
        <v>42</v>
      </c>
    </row>
    <row r="1488" spans="1:12" x14ac:dyDescent="0.25">
      <c r="A1488" t="s">
        <v>49</v>
      </c>
      <c r="B1488">
        <v>11141.5</v>
      </c>
      <c r="C1488">
        <v>11140.4</v>
      </c>
      <c r="D1488">
        <v>11103.7</v>
      </c>
      <c r="E1488">
        <v>11100.3</v>
      </c>
      <c r="F1488">
        <v>244.70400000000001</v>
      </c>
      <c r="G1488">
        <v>0</v>
      </c>
      <c r="H1488">
        <v>187.28700000000001</v>
      </c>
      <c r="I1488">
        <v>1.2314299999999999E-3</v>
      </c>
      <c r="J1488">
        <v>0.995116</v>
      </c>
      <c r="K1488">
        <v>0</v>
      </c>
      <c r="L1488" t="s">
        <v>42</v>
      </c>
    </row>
    <row r="1489" spans="1:12" x14ac:dyDescent="0.25">
      <c r="A1489" t="s">
        <v>49</v>
      </c>
      <c r="B1489">
        <v>11112.8</v>
      </c>
      <c r="C1489">
        <v>11111.4</v>
      </c>
      <c r="D1489">
        <v>11074.7</v>
      </c>
      <c r="E1489">
        <v>11071.4</v>
      </c>
      <c r="F1489">
        <v>244.57900000000001</v>
      </c>
      <c r="G1489">
        <v>0</v>
      </c>
      <c r="H1489">
        <v>186.559</v>
      </c>
      <c r="I1489">
        <v>1.2575900000000001E-3</v>
      </c>
      <c r="J1489">
        <v>0.995116</v>
      </c>
      <c r="K1489">
        <v>0</v>
      </c>
      <c r="L1489" t="s">
        <v>42</v>
      </c>
    </row>
    <row r="1490" spans="1:12" x14ac:dyDescent="0.25">
      <c r="A1490" t="s">
        <v>49</v>
      </c>
      <c r="B1490">
        <v>11117.6</v>
      </c>
      <c r="C1490">
        <v>11116.5</v>
      </c>
      <c r="D1490">
        <v>11080</v>
      </c>
      <c r="E1490">
        <v>11076.6</v>
      </c>
      <c r="F1490">
        <v>242.26499999999999</v>
      </c>
      <c r="G1490">
        <v>0</v>
      </c>
      <c r="H1490">
        <v>186.82</v>
      </c>
      <c r="I1490">
        <v>1.2338399999999999E-3</v>
      </c>
      <c r="J1490">
        <v>0.995116</v>
      </c>
      <c r="K1490">
        <v>0</v>
      </c>
      <c r="L1490" t="s">
        <v>42</v>
      </c>
    </row>
    <row r="1491" spans="1:12" x14ac:dyDescent="0.25">
      <c r="A1491" t="s">
        <v>49</v>
      </c>
      <c r="B1491">
        <v>11116</v>
      </c>
      <c r="C1491">
        <v>11114.6</v>
      </c>
      <c r="D1491">
        <v>11077.6</v>
      </c>
      <c r="E1491">
        <v>11074.3</v>
      </c>
      <c r="F1491">
        <v>242.79499999999999</v>
      </c>
      <c r="G1491">
        <v>0</v>
      </c>
      <c r="H1491">
        <v>186.42599999999999</v>
      </c>
      <c r="I1491">
        <v>1.24281E-3</v>
      </c>
      <c r="J1491">
        <v>0.995116</v>
      </c>
      <c r="K1491">
        <v>0</v>
      </c>
      <c r="L1491" t="s">
        <v>42</v>
      </c>
    </row>
    <row r="1492" spans="1:12" x14ac:dyDescent="0.25">
      <c r="A1492" t="s">
        <v>49</v>
      </c>
      <c r="B1492">
        <v>11137.7</v>
      </c>
      <c r="C1492">
        <v>11136.6</v>
      </c>
      <c r="D1492">
        <v>11099.6</v>
      </c>
      <c r="E1492">
        <v>11096.2</v>
      </c>
      <c r="F1492">
        <v>244.49700000000001</v>
      </c>
      <c r="G1492">
        <v>0</v>
      </c>
      <c r="H1492">
        <v>186.619</v>
      </c>
      <c r="I1492">
        <v>1.29605E-3</v>
      </c>
      <c r="J1492">
        <v>0.995116</v>
      </c>
      <c r="K1492">
        <v>0</v>
      </c>
      <c r="L1492" t="s">
        <v>42</v>
      </c>
    </row>
    <row r="1493" spans="1:12" x14ac:dyDescent="0.25">
      <c r="A1493" t="s">
        <v>49</v>
      </c>
      <c r="B1493">
        <v>11078.3</v>
      </c>
      <c r="C1493">
        <v>11077.2</v>
      </c>
      <c r="D1493">
        <v>11040.7</v>
      </c>
      <c r="E1493">
        <v>11037.4</v>
      </c>
      <c r="F1493">
        <v>243.035</v>
      </c>
      <c r="G1493">
        <v>0</v>
      </c>
      <c r="H1493">
        <v>185.589</v>
      </c>
      <c r="I1493">
        <v>1.3450599999999999E-3</v>
      </c>
      <c r="J1493">
        <v>0.995116</v>
      </c>
      <c r="K1493">
        <v>0</v>
      </c>
      <c r="L1493" t="s">
        <v>42</v>
      </c>
    </row>
    <row r="1494" spans="1:12" x14ac:dyDescent="0.25">
      <c r="A1494" t="s">
        <v>49</v>
      </c>
      <c r="B1494">
        <v>11124</v>
      </c>
      <c r="C1494">
        <v>11122.6</v>
      </c>
      <c r="D1494">
        <v>11086.2</v>
      </c>
      <c r="E1494">
        <v>11082.9</v>
      </c>
      <c r="F1494">
        <v>243.41499999999999</v>
      </c>
      <c r="G1494">
        <v>0</v>
      </c>
      <c r="H1494">
        <v>186.41800000000001</v>
      </c>
      <c r="I1494">
        <v>1.2449900000000001E-3</v>
      </c>
      <c r="J1494">
        <v>0.995116</v>
      </c>
      <c r="K1494">
        <v>0</v>
      </c>
      <c r="L1494" t="s">
        <v>42</v>
      </c>
    </row>
    <row r="1495" spans="1:12" x14ac:dyDescent="0.25">
      <c r="A1495" t="s">
        <v>49</v>
      </c>
      <c r="B1495">
        <v>11247.7</v>
      </c>
      <c r="C1495">
        <v>11246.6</v>
      </c>
      <c r="D1495">
        <v>11209.5</v>
      </c>
      <c r="E1495">
        <v>11206.1</v>
      </c>
      <c r="F1495">
        <v>243.708</v>
      </c>
      <c r="G1495">
        <v>0</v>
      </c>
      <c r="H1495">
        <v>187.74</v>
      </c>
      <c r="I1495">
        <v>1.2352699999999999E-3</v>
      </c>
      <c r="J1495">
        <v>0.99511499999999997</v>
      </c>
      <c r="K1495">
        <v>0</v>
      </c>
      <c r="L1495" t="s">
        <v>42</v>
      </c>
    </row>
    <row r="1496" spans="1:12" x14ac:dyDescent="0.25">
      <c r="A1496" t="s">
        <v>49</v>
      </c>
      <c r="B1496">
        <v>11139.4</v>
      </c>
      <c r="C1496">
        <v>11137.9</v>
      </c>
      <c r="D1496">
        <v>11101.1</v>
      </c>
      <c r="E1496">
        <v>11097.7</v>
      </c>
      <c r="F1496">
        <v>244.06399999999999</v>
      </c>
      <c r="G1496">
        <v>0</v>
      </c>
      <c r="H1496">
        <v>186.33600000000001</v>
      </c>
      <c r="I1496">
        <v>1.23116E-3</v>
      </c>
      <c r="J1496">
        <v>0.995116</v>
      </c>
      <c r="K1496">
        <v>0</v>
      </c>
      <c r="L1496" t="s">
        <v>42</v>
      </c>
    </row>
    <row r="1497" spans="1:12" x14ac:dyDescent="0.25">
      <c r="A1497" t="s">
        <v>49</v>
      </c>
      <c r="B1497">
        <v>11128.7</v>
      </c>
      <c r="C1497">
        <v>11126.7</v>
      </c>
      <c r="D1497">
        <v>11089.9</v>
      </c>
      <c r="E1497">
        <v>11086.5</v>
      </c>
      <c r="F1497">
        <v>243.256</v>
      </c>
      <c r="G1497">
        <v>0</v>
      </c>
      <c r="H1497">
        <v>186.20500000000001</v>
      </c>
      <c r="I1497">
        <v>1.2847399999999999E-3</v>
      </c>
      <c r="J1497">
        <v>0.99510799999999999</v>
      </c>
      <c r="K1497">
        <v>0</v>
      </c>
      <c r="L1497" t="s">
        <v>42</v>
      </c>
    </row>
    <row r="1498" spans="1:12" x14ac:dyDescent="0.25">
      <c r="A1498" t="s">
        <v>49</v>
      </c>
      <c r="B1498">
        <v>11130.3</v>
      </c>
      <c r="C1498">
        <v>11129</v>
      </c>
      <c r="D1498">
        <v>11092.5</v>
      </c>
      <c r="E1498">
        <v>11089.1</v>
      </c>
      <c r="F1498">
        <v>242.84</v>
      </c>
      <c r="G1498">
        <v>0</v>
      </c>
      <c r="H1498">
        <v>186.51900000000001</v>
      </c>
      <c r="I1498">
        <v>1.2501999999999999E-3</v>
      </c>
      <c r="J1498">
        <v>0.995116</v>
      </c>
      <c r="K1498">
        <v>0</v>
      </c>
      <c r="L1498" t="s">
        <v>42</v>
      </c>
    </row>
    <row r="1499" spans="1:12" x14ac:dyDescent="0.25">
      <c r="A1499" t="s">
        <v>49</v>
      </c>
      <c r="B1499">
        <v>11133.5</v>
      </c>
      <c r="C1499">
        <v>11132</v>
      </c>
      <c r="D1499">
        <v>11095.4</v>
      </c>
      <c r="E1499">
        <v>11092.1</v>
      </c>
      <c r="F1499">
        <v>243.99799999999999</v>
      </c>
      <c r="G1499">
        <v>0</v>
      </c>
      <c r="H1499">
        <v>186.91399999999999</v>
      </c>
      <c r="I1499">
        <v>1.6087899999999999E-3</v>
      </c>
      <c r="J1499">
        <v>0.995116</v>
      </c>
      <c r="K1499">
        <v>0</v>
      </c>
      <c r="L1499" t="s">
        <v>42</v>
      </c>
    </row>
    <row r="1500" spans="1:12" x14ac:dyDescent="0.25">
      <c r="A1500" t="s">
        <v>49</v>
      </c>
      <c r="B1500">
        <v>11148.6</v>
      </c>
      <c r="C1500">
        <v>11147.3</v>
      </c>
      <c r="D1500">
        <v>11109.9</v>
      </c>
      <c r="E1500">
        <v>11106.6</v>
      </c>
      <c r="F1500">
        <v>244.102</v>
      </c>
      <c r="G1500">
        <v>0</v>
      </c>
      <c r="H1500">
        <v>186.69499999999999</v>
      </c>
      <c r="I1500">
        <v>1.28294E-3</v>
      </c>
      <c r="J1500">
        <v>0.995116</v>
      </c>
      <c r="K1500">
        <v>0</v>
      </c>
      <c r="L1500" t="s">
        <v>42</v>
      </c>
    </row>
    <row r="1501" spans="1:12" x14ac:dyDescent="0.25">
      <c r="A1501" t="s">
        <v>49</v>
      </c>
      <c r="B1501">
        <v>11128.4</v>
      </c>
      <c r="C1501">
        <v>11127.4</v>
      </c>
      <c r="D1501">
        <v>11089.6</v>
      </c>
      <c r="E1501">
        <v>11086.1</v>
      </c>
      <c r="F1501">
        <v>246.227</v>
      </c>
      <c r="G1501">
        <v>0</v>
      </c>
      <c r="H1501">
        <v>188.94800000000001</v>
      </c>
      <c r="I1501">
        <v>1.5843700000000001E-3</v>
      </c>
      <c r="J1501">
        <v>0.99511499999999997</v>
      </c>
      <c r="K1501">
        <v>0</v>
      </c>
      <c r="L1501" t="s">
        <v>42</v>
      </c>
    </row>
    <row r="1502" spans="1:12" x14ac:dyDescent="0.25">
      <c r="A1502" t="s">
        <v>49</v>
      </c>
      <c r="B1502">
        <v>11151.4</v>
      </c>
      <c r="C1502">
        <v>11150.1</v>
      </c>
      <c r="D1502">
        <v>11113.3</v>
      </c>
      <c r="E1502">
        <v>11110</v>
      </c>
      <c r="F1502">
        <v>243.14</v>
      </c>
      <c r="G1502">
        <v>0</v>
      </c>
      <c r="H1502">
        <v>189.28</v>
      </c>
      <c r="I1502">
        <v>1.3006199999999999E-3</v>
      </c>
      <c r="J1502">
        <v>0.995116</v>
      </c>
      <c r="K1502">
        <v>0</v>
      </c>
      <c r="L1502" t="s">
        <v>42</v>
      </c>
    </row>
    <row r="1503" spans="1:12" x14ac:dyDescent="0.25">
      <c r="A1503" t="s">
        <v>49</v>
      </c>
      <c r="B1503">
        <v>11132.1</v>
      </c>
      <c r="C1503">
        <v>11131</v>
      </c>
      <c r="D1503">
        <v>11094.1</v>
      </c>
      <c r="E1503">
        <v>11090.7</v>
      </c>
      <c r="F1503">
        <v>244.209</v>
      </c>
      <c r="G1503">
        <v>0</v>
      </c>
      <c r="H1503">
        <v>189.803</v>
      </c>
      <c r="I1503">
        <v>1.25942E-3</v>
      </c>
      <c r="J1503">
        <v>0.99511499999999997</v>
      </c>
      <c r="K1503">
        <v>0</v>
      </c>
      <c r="L1503" t="s">
        <v>42</v>
      </c>
    </row>
    <row r="1504" spans="1:12" x14ac:dyDescent="0.25">
      <c r="A1504" t="s">
        <v>49</v>
      </c>
      <c r="B1504">
        <v>11167.8</v>
      </c>
      <c r="C1504">
        <v>11166.7</v>
      </c>
      <c r="D1504">
        <v>11129.9</v>
      </c>
      <c r="E1504">
        <v>11126.5</v>
      </c>
      <c r="F1504">
        <v>243.48400000000001</v>
      </c>
      <c r="G1504">
        <v>0</v>
      </c>
      <c r="H1504">
        <v>186.99799999999999</v>
      </c>
      <c r="I1504">
        <v>1.2691899999999999E-3</v>
      </c>
      <c r="J1504">
        <v>0.995116</v>
      </c>
      <c r="K1504">
        <v>0</v>
      </c>
      <c r="L1504" t="s">
        <v>42</v>
      </c>
    </row>
    <row r="1505" spans="1:25" x14ac:dyDescent="0.25">
      <c r="A1505" t="s">
        <v>49</v>
      </c>
      <c r="B1505">
        <v>11133</v>
      </c>
      <c r="C1505">
        <v>11131.9</v>
      </c>
      <c r="D1505">
        <v>11095.1</v>
      </c>
      <c r="E1505">
        <v>11091.8</v>
      </c>
      <c r="F1505">
        <v>241.81</v>
      </c>
      <c r="G1505">
        <v>0</v>
      </c>
      <c r="H1505">
        <v>186.74199999999999</v>
      </c>
      <c r="I1505">
        <v>1.23142E-3</v>
      </c>
      <c r="J1505">
        <v>0.99511499999999997</v>
      </c>
      <c r="K1505">
        <v>0</v>
      </c>
      <c r="L1505" t="s">
        <v>42</v>
      </c>
    </row>
    <row r="1506" spans="1:25" x14ac:dyDescent="0.25">
      <c r="A1506" t="s">
        <v>49</v>
      </c>
      <c r="B1506">
        <v>11112</v>
      </c>
      <c r="C1506">
        <v>11110.7</v>
      </c>
      <c r="D1506">
        <v>11073.7</v>
      </c>
      <c r="E1506">
        <v>11070.4</v>
      </c>
      <c r="F1506">
        <v>242.59700000000001</v>
      </c>
      <c r="G1506">
        <v>0</v>
      </c>
      <c r="H1506">
        <v>188.55</v>
      </c>
      <c r="I1506">
        <v>1.23781E-3</v>
      </c>
      <c r="J1506">
        <v>0.99511400000000005</v>
      </c>
      <c r="K1506">
        <v>0</v>
      </c>
      <c r="L1506" t="s">
        <v>42</v>
      </c>
    </row>
    <row r="1507" spans="1:25" x14ac:dyDescent="0.25">
      <c r="A1507" t="s">
        <v>49</v>
      </c>
      <c r="B1507">
        <v>11119.5</v>
      </c>
      <c r="C1507">
        <v>11118.2</v>
      </c>
      <c r="D1507">
        <v>11081.1</v>
      </c>
      <c r="E1507">
        <v>11077.8</v>
      </c>
      <c r="F1507">
        <v>244.52600000000001</v>
      </c>
      <c r="G1507">
        <v>0</v>
      </c>
      <c r="H1507">
        <v>188.417</v>
      </c>
      <c r="I1507">
        <v>1.23021E-3</v>
      </c>
      <c r="J1507">
        <v>0.995116</v>
      </c>
      <c r="K1507">
        <v>0</v>
      </c>
      <c r="L1507" t="s">
        <v>42</v>
      </c>
    </row>
    <row r="1508" spans="1:25" x14ac:dyDescent="0.25">
      <c r="A1508" t="s">
        <v>49</v>
      </c>
      <c r="B1508">
        <v>11107.1</v>
      </c>
      <c r="C1508">
        <v>11106.1</v>
      </c>
      <c r="D1508">
        <v>11069.4</v>
      </c>
      <c r="E1508">
        <v>11066</v>
      </c>
      <c r="F1508">
        <v>242.80799999999999</v>
      </c>
      <c r="G1508">
        <v>0</v>
      </c>
      <c r="H1508">
        <v>188.84</v>
      </c>
      <c r="I1508">
        <v>1.2776599999999999E-3</v>
      </c>
      <c r="J1508">
        <v>0.995112</v>
      </c>
      <c r="K1508">
        <v>0</v>
      </c>
      <c r="L1508" t="s">
        <v>42</v>
      </c>
    </row>
    <row r="1509" spans="1:25" x14ac:dyDescent="0.25">
      <c r="A1509" t="s">
        <v>49</v>
      </c>
      <c r="B1509">
        <v>11793.4</v>
      </c>
      <c r="C1509">
        <v>11792</v>
      </c>
      <c r="D1509">
        <v>11752.3</v>
      </c>
      <c r="E1509">
        <v>11748.7</v>
      </c>
      <c r="F1509">
        <v>257.72800000000001</v>
      </c>
      <c r="G1509">
        <v>0</v>
      </c>
      <c r="H1509">
        <v>196.899</v>
      </c>
      <c r="I1509">
        <v>1.2329299999999999E-3</v>
      </c>
      <c r="J1509">
        <v>0.99511499999999997</v>
      </c>
      <c r="K1509">
        <v>0</v>
      </c>
      <c r="L1509" t="s">
        <v>42</v>
      </c>
    </row>
    <row r="1510" spans="1:25" x14ac:dyDescent="0.25">
      <c r="A1510" t="s">
        <v>49</v>
      </c>
      <c r="B1510">
        <v>11124.2</v>
      </c>
      <c r="C1510">
        <v>11123.1</v>
      </c>
      <c r="D1510">
        <v>11086.1</v>
      </c>
      <c r="E1510">
        <v>11082.7</v>
      </c>
      <c r="F1510">
        <v>242.36</v>
      </c>
      <c r="G1510">
        <v>0</v>
      </c>
      <c r="H1510">
        <v>189.13</v>
      </c>
      <c r="I1510">
        <v>1.3003800000000001E-3</v>
      </c>
      <c r="J1510">
        <v>0.995116</v>
      </c>
      <c r="K1510">
        <v>0</v>
      </c>
      <c r="L1510" t="s">
        <v>42</v>
      </c>
    </row>
    <row r="1511" spans="1:25" x14ac:dyDescent="0.25">
      <c r="A1511" t="s">
        <v>49</v>
      </c>
      <c r="B1511">
        <v>11139.5</v>
      </c>
      <c r="C1511">
        <v>11138.1</v>
      </c>
      <c r="D1511">
        <v>11101.2</v>
      </c>
      <c r="E1511">
        <v>11097.8</v>
      </c>
      <c r="F1511">
        <v>242.81700000000001</v>
      </c>
      <c r="G1511">
        <v>0</v>
      </c>
      <c r="H1511">
        <v>189.238</v>
      </c>
      <c r="I1511">
        <v>1.2312499999999999E-3</v>
      </c>
      <c r="J1511">
        <v>0.99511400000000005</v>
      </c>
      <c r="K1511">
        <v>0</v>
      </c>
      <c r="L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49</v>
      </c>
      <c r="B1512">
        <v>11158.8</v>
      </c>
      <c r="C1512">
        <v>11157.6</v>
      </c>
      <c r="D1512">
        <v>11120.4</v>
      </c>
      <c r="E1512">
        <v>11117.1</v>
      </c>
      <c r="F1512">
        <v>244.477</v>
      </c>
      <c r="G1512">
        <v>0</v>
      </c>
      <c r="H1512">
        <v>189.25800000000001</v>
      </c>
      <c r="I1512">
        <v>1.29594E-3</v>
      </c>
      <c r="J1512">
        <v>0.99511499999999997</v>
      </c>
      <c r="K1512">
        <v>0</v>
      </c>
      <c r="L1512" t="s">
        <v>42</v>
      </c>
      <c r="R1512">
        <f>AVERAGE(B1463:B1512)</f>
        <v>11155.114</v>
      </c>
      <c r="S1512">
        <f>AVERAGE(C1463:C1512)</f>
        <v>11153.892</v>
      </c>
      <c r="U1512">
        <f>_xlfn.VAR.P(B1463:B1512)</f>
        <v>9579.8596039999902</v>
      </c>
      <c r="V1512">
        <f>_xlfn.VAR.P(C1463:C1512)</f>
        <v>9577.2363359999908</v>
      </c>
      <c r="X1512">
        <f>1.96*SQRT(U1512)/50</f>
        <v>3.8367688830434576</v>
      </c>
      <c r="Y1512">
        <f>1.96*SQRT(V1512)/50</f>
        <v>3.8362435328522912</v>
      </c>
    </row>
    <row r="1513" spans="1:25" x14ac:dyDescent="0.25">
      <c r="A1513" t="s">
        <v>50</v>
      </c>
      <c r="B1513">
        <v>557822.81319999998</v>
      </c>
      <c r="C1513" t="s">
        <v>36</v>
      </c>
    </row>
    <row r="1514" spans="1:25" x14ac:dyDescent="0.25">
      <c r="A1514" t="s">
        <v>51</v>
      </c>
      <c r="B1514">
        <v>1635.17</v>
      </c>
      <c r="C1514">
        <v>1571.8</v>
      </c>
      <c r="D1514">
        <v>1571.75</v>
      </c>
      <c r="E1514">
        <v>1570</v>
      </c>
      <c r="F1514">
        <v>82.712000000000003</v>
      </c>
      <c r="G1514">
        <v>173.405</v>
      </c>
      <c r="H1514">
        <v>46.1282</v>
      </c>
      <c r="I1514">
        <v>1.2513800000000001E-3</v>
      </c>
      <c r="J1514">
        <v>0.995116</v>
      </c>
      <c r="K1514">
        <v>0</v>
      </c>
      <c r="L1514" t="s">
        <v>42</v>
      </c>
    </row>
    <row r="1515" spans="1:25" x14ac:dyDescent="0.25">
      <c r="A1515" t="s">
        <v>51</v>
      </c>
      <c r="B1515">
        <v>1642.77</v>
      </c>
      <c r="C1515">
        <v>1584.31</v>
      </c>
      <c r="D1515">
        <v>1584.24</v>
      </c>
      <c r="E1515">
        <v>1582.4</v>
      </c>
      <c r="F1515">
        <v>84.057400000000001</v>
      </c>
      <c r="G1515">
        <v>175.48099999999999</v>
      </c>
      <c r="H1515">
        <v>46.417999999999999</v>
      </c>
      <c r="I1515">
        <v>1.2369E-3</v>
      </c>
      <c r="J1515">
        <v>0.995116</v>
      </c>
      <c r="K1515">
        <v>0</v>
      </c>
      <c r="L1515" t="s">
        <v>42</v>
      </c>
    </row>
    <row r="1516" spans="1:25" x14ac:dyDescent="0.25">
      <c r="A1516" t="s">
        <v>51</v>
      </c>
      <c r="B1516">
        <v>1619.22</v>
      </c>
      <c r="C1516">
        <v>1572.92</v>
      </c>
      <c r="D1516">
        <v>1572.86</v>
      </c>
      <c r="E1516">
        <v>1571.1</v>
      </c>
      <c r="F1516">
        <v>82.881</v>
      </c>
      <c r="G1516">
        <v>174.297</v>
      </c>
      <c r="H1516">
        <v>46.1843</v>
      </c>
      <c r="I1516">
        <v>1.23175E-3</v>
      </c>
      <c r="J1516">
        <v>0.995116</v>
      </c>
      <c r="K1516">
        <v>0</v>
      </c>
      <c r="L1516" t="s">
        <v>42</v>
      </c>
    </row>
    <row r="1517" spans="1:25" x14ac:dyDescent="0.25">
      <c r="A1517" t="s">
        <v>51</v>
      </c>
      <c r="B1517">
        <v>1629.8</v>
      </c>
      <c r="C1517">
        <v>1582.12</v>
      </c>
      <c r="D1517">
        <v>1582.06</v>
      </c>
      <c r="E1517">
        <v>1580.28</v>
      </c>
      <c r="F1517">
        <v>84.0886</v>
      </c>
      <c r="G1517">
        <v>174.68799999999999</v>
      </c>
      <c r="H1517">
        <v>46.355499999999999</v>
      </c>
      <c r="I1517">
        <v>1.2917899999999999E-3</v>
      </c>
      <c r="J1517">
        <v>0.995116</v>
      </c>
      <c r="K1517">
        <v>0</v>
      </c>
      <c r="L1517" t="s">
        <v>42</v>
      </c>
    </row>
    <row r="1518" spans="1:25" x14ac:dyDescent="0.25">
      <c r="A1518" t="s">
        <v>51</v>
      </c>
      <c r="B1518">
        <v>1637.37</v>
      </c>
      <c r="C1518">
        <v>1574.74</v>
      </c>
      <c r="D1518">
        <v>1574.68</v>
      </c>
      <c r="E1518">
        <v>1572.9</v>
      </c>
      <c r="F1518">
        <v>84.219200000000001</v>
      </c>
      <c r="G1518">
        <v>173.84</v>
      </c>
      <c r="H1518">
        <v>46.220500000000001</v>
      </c>
      <c r="I1518">
        <v>1.2352999999999999E-3</v>
      </c>
      <c r="J1518">
        <v>0.995116</v>
      </c>
      <c r="K1518">
        <v>0</v>
      </c>
      <c r="L1518" t="s">
        <v>42</v>
      </c>
    </row>
    <row r="1519" spans="1:25" x14ac:dyDescent="0.25">
      <c r="A1519" t="s">
        <v>51</v>
      </c>
      <c r="B1519">
        <v>1621.54</v>
      </c>
      <c r="C1519">
        <v>1574.95</v>
      </c>
      <c r="D1519">
        <v>1574.9</v>
      </c>
      <c r="E1519">
        <v>1573.13</v>
      </c>
      <c r="F1519">
        <v>83.713899999999995</v>
      </c>
      <c r="G1519">
        <v>173.26400000000001</v>
      </c>
      <c r="H1519">
        <v>46.203499999999998</v>
      </c>
      <c r="I1519">
        <v>1.23229E-3</v>
      </c>
      <c r="J1519">
        <v>0.995116</v>
      </c>
      <c r="K1519">
        <v>0</v>
      </c>
      <c r="L1519" t="s">
        <v>42</v>
      </c>
    </row>
    <row r="1520" spans="1:25" x14ac:dyDescent="0.25">
      <c r="A1520" t="s">
        <v>51</v>
      </c>
      <c r="B1520">
        <v>1634.2</v>
      </c>
      <c r="C1520">
        <v>1572.21</v>
      </c>
      <c r="D1520">
        <v>1572.15</v>
      </c>
      <c r="E1520">
        <v>1570.4</v>
      </c>
      <c r="F1520">
        <v>83.668800000000005</v>
      </c>
      <c r="G1520">
        <v>173.45099999999999</v>
      </c>
      <c r="H1520">
        <v>46.162199999999999</v>
      </c>
      <c r="I1520">
        <v>1.5483999999999999E-3</v>
      </c>
      <c r="J1520">
        <v>0.995112</v>
      </c>
      <c r="K1520">
        <v>0</v>
      </c>
      <c r="L1520" t="s">
        <v>42</v>
      </c>
    </row>
    <row r="1521" spans="1:12" x14ac:dyDescent="0.25">
      <c r="A1521" t="s">
        <v>51</v>
      </c>
      <c r="B1521">
        <v>1618.29</v>
      </c>
      <c r="C1521">
        <v>1576.29</v>
      </c>
      <c r="D1521">
        <v>1576.23</v>
      </c>
      <c r="E1521">
        <v>1574.47</v>
      </c>
      <c r="F1521">
        <v>83.738200000000006</v>
      </c>
      <c r="G1521">
        <v>173.60599999999999</v>
      </c>
      <c r="H1521">
        <v>46.262999999999998</v>
      </c>
      <c r="I1521">
        <v>1.2307100000000001E-3</v>
      </c>
      <c r="J1521">
        <v>0.995116</v>
      </c>
      <c r="K1521">
        <v>0</v>
      </c>
      <c r="L1521" t="s">
        <v>42</v>
      </c>
    </row>
    <row r="1522" spans="1:12" x14ac:dyDescent="0.25">
      <c r="A1522" t="s">
        <v>51</v>
      </c>
      <c r="B1522">
        <v>1621.19</v>
      </c>
      <c r="C1522">
        <v>1573.19</v>
      </c>
      <c r="D1522">
        <v>1573.13</v>
      </c>
      <c r="E1522">
        <v>1571.38</v>
      </c>
      <c r="F1522">
        <v>82.799300000000002</v>
      </c>
      <c r="G1522">
        <v>173.988</v>
      </c>
      <c r="H1522">
        <v>46.186199999999999</v>
      </c>
      <c r="I1522">
        <v>1.2306699999999999E-3</v>
      </c>
      <c r="J1522">
        <v>0.99511499999999997</v>
      </c>
      <c r="K1522">
        <v>0</v>
      </c>
      <c r="L1522" t="s">
        <v>42</v>
      </c>
    </row>
    <row r="1523" spans="1:12" x14ac:dyDescent="0.25">
      <c r="A1523" t="s">
        <v>51</v>
      </c>
      <c r="B1523">
        <v>1631.42</v>
      </c>
      <c r="C1523">
        <v>1578.15</v>
      </c>
      <c r="D1523">
        <v>1578.09</v>
      </c>
      <c r="E1523">
        <v>1576.32</v>
      </c>
      <c r="F1523">
        <v>84.187299999999993</v>
      </c>
      <c r="G1523">
        <v>173.745</v>
      </c>
      <c r="H1523">
        <v>46.253900000000002</v>
      </c>
      <c r="I1523">
        <v>1.48554E-3</v>
      </c>
      <c r="J1523">
        <v>0.995116</v>
      </c>
      <c r="K1523">
        <v>0</v>
      </c>
      <c r="L1523" t="s">
        <v>42</v>
      </c>
    </row>
    <row r="1524" spans="1:12" x14ac:dyDescent="0.25">
      <c r="A1524" t="s">
        <v>51</v>
      </c>
      <c r="B1524">
        <v>1622.53</v>
      </c>
      <c r="C1524">
        <v>1578.11</v>
      </c>
      <c r="D1524">
        <v>1578.06</v>
      </c>
      <c r="E1524">
        <v>1576.25</v>
      </c>
      <c r="F1524">
        <v>83.097099999999998</v>
      </c>
      <c r="G1524">
        <v>173.80799999999999</v>
      </c>
      <c r="H1524">
        <v>46.313200000000002</v>
      </c>
      <c r="I1524">
        <v>1.2309899999999999E-3</v>
      </c>
      <c r="J1524">
        <v>0.995116</v>
      </c>
      <c r="K1524">
        <v>0</v>
      </c>
      <c r="L1524" t="s">
        <v>42</v>
      </c>
    </row>
    <row r="1525" spans="1:12" x14ac:dyDescent="0.25">
      <c r="A1525" t="s">
        <v>51</v>
      </c>
      <c r="B1525">
        <v>1639.04</v>
      </c>
      <c r="C1525">
        <v>1580.05</v>
      </c>
      <c r="D1525">
        <v>1579.99</v>
      </c>
      <c r="E1525">
        <v>1578.22</v>
      </c>
      <c r="F1525">
        <v>83.300899999999999</v>
      </c>
      <c r="G1525">
        <v>174.08600000000001</v>
      </c>
      <c r="H1525">
        <v>46.356400000000001</v>
      </c>
      <c r="I1525">
        <v>1.2407799999999999E-3</v>
      </c>
      <c r="J1525">
        <v>0.995116</v>
      </c>
      <c r="K1525">
        <v>0</v>
      </c>
      <c r="L1525" t="s">
        <v>42</v>
      </c>
    </row>
    <row r="1526" spans="1:12" x14ac:dyDescent="0.25">
      <c r="A1526" t="s">
        <v>51</v>
      </c>
      <c r="B1526">
        <v>1641.21</v>
      </c>
      <c r="C1526">
        <v>1569.55</v>
      </c>
      <c r="D1526">
        <v>1569.49</v>
      </c>
      <c r="E1526">
        <v>1567.74</v>
      </c>
      <c r="F1526">
        <v>83.372299999999996</v>
      </c>
      <c r="G1526">
        <v>173.12799999999999</v>
      </c>
      <c r="H1526">
        <v>46.081400000000002</v>
      </c>
      <c r="I1526">
        <v>1.24847E-3</v>
      </c>
      <c r="J1526">
        <v>0.995116</v>
      </c>
      <c r="K1526">
        <v>0</v>
      </c>
      <c r="L1526" t="s">
        <v>42</v>
      </c>
    </row>
    <row r="1527" spans="1:12" x14ac:dyDescent="0.25">
      <c r="A1527" t="s">
        <v>51</v>
      </c>
      <c r="B1527">
        <v>1636.12</v>
      </c>
      <c r="C1527">
        <v>1563.75</v>
      </c>
      <c r="D1527">
        <v>1563.7</v>
      </c>
      <c r="E1527">
        <v>1561.94</v>
      </c>
      <c r="F1527">
        <v>83.498999999999995</v>
      </c>
      <c r="G1527">
        <v>172.578</v>
      </c>
      <c r="H1527">
        <v>45.898600000000002</v>
      </c>
      <c r="I1527">
        <v>1.3495E-3</v>
      </c>
      <c r="J1527">
        <v>0.99511499999999997</v>
      </c>
      <c r="K1527">
        <v>0</v>
      </c>
      <c r="L1527" t="s">
        <v>42</v>
      </c>
    </row>
    <row r="1528" spans="1:12" x14ac:dyDescent="0.25">
      <c r="A1528" t="s">
        <v>51</v>
      </c>
      <c r="B1528">
        <v>1644.09</v>
      </c>
      <c r="C1528">
        <v>1573.39</v>
      </c>
      <c r="D1528">
        <v>1573.34</v>
      </c>
      <c r="E1528">
        <v>1571.54</v>
      </c>
      <c r="F1528">
        <v>82.913399999999996</v>
      </c>
      <c r="G1528">
        <v>173.45099999999999</v>
      </c>
      <c r="H1528">
        <v>46.226700000000001</v>
      </c>
      <c r="I1528">
        <v>1.3005200000000001E-3</v>
      </c>
      <c r="J1528">
        <v>0.995116</v>
      </c>
      <c r="K1528">
        <v>0</v>
      </c>
      <c r="L1528" t="s">
        <v>42</v>
      </c>
    </row>
    <row r="1529" spans="1:12" x14ac:dyDescent="0.25">
      <c r="A1529" t="s">
        <v>51</v>
      </c>
      <c r="B1529">
        <v>1638.08</v>
      </c>
      <c r="C1529">
        <v>1579.89</v>
      </c>
      <c r="D1529">
        <v>1579.83</v>
      </c>
      <c r="E1529">
        <v>1578.06</v>
      </c>
      <c r="F1529">
        <v>83.834199999999996</v>
      </c>
      <c r="G1529">
        <v>173.88900000000001</v>
      </c>
      <c r="H1529">
        <v>46.270699999999998</v>
      </c>
      <c r="I1529">
        <v>1.2353100000000001E-3</v>
      </c>
      <c r="J1529">
        <v>0.995116</v>
      </c>
      <c r="K1529">
        <v>0</v>
      </c>
      <c r="L1529" t="s">
        <v>42</v>
      </c>
    </row>
    <row r="1530" spans="1:12" x14ac:dyDescent="0.25">
      <c r="A1530" t="s">
        <v>51</v>
      </c>
      <c r="B1530">
        <v>1620.08</v>
      </c>
      <c r="C1530">
        <v>1568.85</v>
      </c>
      <c r="D1530">
        <v>1568.79</v>
      </c>
      <c r="E1530">
        <v>1567.03</v>
      </c>
      <c r="F1530">
        <v>83.242999999999995</v>
      </c>
      <c r="G1530">
        <v>173.23099999999999</v>
      </c>
      <c r="H1530">
        <v>46.103200000000001</v>
      </c>
      <c r="I1530">
        <v>1.32485E-3</v>
      </c>
      <c r="J1530">
        <v>0.995116</v>
      </c>
      <c r="K1530">
        <v>0</v>
      </c>
      <c r="L1530" t="s">
        <v>42</v>
      </c>
    </row>
    <row r="1531" spans="1:12" x14ac:dyDescent="0.25">
      <c r="A1531" t="s">
        <v>51</v>
      </c>
      <c r="B1531">
        <v>1641.83</v>
      </c>
      <c r="C1531">
        <v>1576.92</v>
      </c>
      <c r="D1531">
        <v>1576.86</v>
      </c>
      <c r="E1531">
        <v>1575.09</v>
      </c>
      <c r="F1531">
        <v>83.3155</v>
      </c>
      <c r="G1531">
        <v>173.434</v>
      </c>
      <c r="H1531">
        <v>46.124499999999998</v>
      </c>
      <c r="I1531">
        <v>1.24357E-3</v>
      </c>
      <c r="J1531">
        <v>0.99511499999999997</v>
      </c>
      <c r="K1531">
        <v>0</v>
      </c>
      <c r="L1531" t="s">
        <v>42</v>
      </c>
    </row>
    <row r="1532" spans="1:12" x14ac:dyDescent="0.25">
      <c r="A1532" t="s">
        <v>51</v>
      </c>
      <c r="B1532">
        <v>1671.44</v>
      </c>
      <c r="C1532">
        <v>1618.57</v>
      </c>
      <c r="D1532">
        <v>1618.51</v>
      </c>
      <c r="E1532">
        <v>1616.7</v>
      </c>
      <c r="F1532">
        <v>85.018299999999996</v>
      </c>
      <c r="G1532">
        <v>178.36600000000001</v>
      </c>
      <c r="H1532">
        <v>47.015099999999997</v>
      </c>
      <c r="I1532">
        <v>1.23032E-3</v>
      </c>
      <c r="J1532">
        <v>0.99511400000000005</v>
      </c>
      <c r="K1532">
        <v>0</v>
      </c>
      <c r="L1532" t="s">
        <v>42</v>
      </c>
    </row>
    <row r="1533" spans="1:12" x14ac:dyDescent="0.25">
      <c r="A1533" t="s">
        <v>51</v>
      </c>
      <c r="B1533">
        <v>1640.22</v>
      </c>
      <c r="C1533">
        <v>1574.12</v>
      </c>
      <c r="D1533">
        <v>1574.07</v>
      </c>
      <c r="E1533">
        <v>1572.31</v>
      </c>
      <c r="F1533">
        <v>82.750500000000002</v>
      </c>
      <c r="G1533">
        <v>173.82</v>
      </c>
      <c r="H1533">
        <v>46.242899999999999</v>
      </c>
      <c r="I1533">
        <v>1.42161E-3</v>
      </c>
      <c r="J1533">
        <v>0.995116</v>
      </c>
      <c r="K1533">
        <v>0</v>
      </c>
      <c r="L1533" t="s">
        <v>42</v>
      </c>
    </row>
    <row r="1534" spans="1:12" x14ac:dyDescent="0.25">
      <c r="A1534" t="s">
        <v>51</v>
      </c>
      <c r="B1534">
        <v>1654.1</v>
      </c>
      <c r="C1534">
        <v>1584.48</v>
      </c>
      <c r="D1534">
        <v>1584.42</v>
      </c>
      <c r="E1534">
        <v>1582.66</v>
      </c>
      <c r="F1534">
        <v>83.951400000000007</v>
      </c>
      <c r="G1534">
        <v>174.32900000000001</v>
      </c>
      <c r="H1534">
        <v>46.434800000000003</v>
      </c>
      <c r="I1534">
        <v>1.2503200000000001E-3</v>
      </c>
      <c r="J1534">
        <v>0.995116</v>
      </c>
      <c r="K1534">
        <v>0</v>
      </c>
      <c r="L1534" t="s">
        <v>42</v>
      </c>
    </row>
    <row r="1535" spans="1:12" x14ac:dyDescent="0.25">
      <c r="A1535" t="s">
        <v>51</v>
      </c>
      <c r="B1535">
        <v>1685.77</v>
      </c>
      <c r="C1535">
        <v>1619.79</v>
      </c>
      <c r="D1535">
        <v>1619.73</v>
      </c>
      <c r="E1535">
        <v>1617.91</v>
      </c>
      <c r="F1535">
        <v>85.076800000000006</v>
      </c>
      <c r="G1535">
        <v>177.43100000000001</v>
      </c>
      <c r="H1535">
        <v>47.143500000000003</v>
      </c>
      <c r="I1535">
        <v>1.3126500000000001E-3</v>
      </c>
      <c r="J1535">
        <v>0.995116</v>
      </c>
      <c r="K1535">
        <v>0</v>
      </c>
      <c r="L1535" t="s">
        <v>42</v>
      </c>
    </row>
    <row r="1536" spans="1:12" x14ac:dyDescent="0.25">
      <c r="A1536" t="s">
        <v>51</v>
      </c>
      <c r="B1536">
        <v>1624.48</v>
      </c>
      <c r="C1536">
        <v>1576.46</v>
      </c>
      <c r="D1536">
        <v>1576.41</v>
      </c>
      <c r="E1536">
        <v>1574.65</v>
      </c>
      <c r="F1536">
        <v>83.214200000000005</v>
      </c>
      <c r="G1536">
        <v>173.70500000000001</v>
      </c>
      <c r="H1536">
        <v>46.3157</v>
      </c>
      <c r="I1536">
        <v>1.23971E-3</v>
      </c>
      <c r="J1536">
        <v>0.995116</v>
      </c>
      <c r="K1536">
        <v>0</v>
      </c>
      <c r="L1536" t="s">
        <v>42</v>
      </c>
    </row>
    <row r="1537" spans="1:12" x14ac:dyDescent="0.25">
      <c r="A1537" t="s">
        <v>51</v>
      </c>
      <c r="B1537">
        <v>1637.87</v>
      </c>
      <c r="C1537">
        <v>1575.88</v>
      </c>
      <c r="D1537">
        <v>1575.82</v>
      </c>
      <c r="E1537">
        <v>1574.06</v>
      </c>
      <c r="F1537">
        <v>83.691400000000002</v>
      </c>
      <c r="G1537">
        <v>173.80699999999999</v>
      </c>
      <c r="H1537">
        <v>46.143599999999999</v>
      </c>
      <c r="I1537">
        <v>1.2862399999999999E-3</v>
      </c>
      <c r="J1537">
        <v>0.99511499999999997</v>
      </c>
      <c r="K1537">
        <v>0</v>
      </c>
      <c r="L1537" t="s">
        <v>42</v>
      </c>
    </row>
    <row r="1538" spans="1:12" x14ac:dyDescent="0.25">
      <c r="A1538" t="s">
        <v>51</v>
      </c>
      <c r="B1538">
        <v>1642.86</v>
      </c>
      <c r="C1538">
        <v>1590.71</v>
      </c>
      <c r="D1538">
        <v>1590.65</v>
      </c>
      <c r="E1538">
        <v>1588.86</v>
      </c>
      <c r="F1538">
        <v>83.916300000000007</v>
      </c>
      <c r="G1538">
        <v>174.79</v>
      </c>
      <c r="H1538">
        <v>46.628599999999999</v>
      </c>
      <c r="I1538">
        <v>1.2336000000000001E-3</v>
      </c>
      <c r="J1538">
        <v>0.99511499999999997</v>
      </c>
      <c r="K1538">
        <v>0</v>
      </c>
      <c r="L1538" t="s">
        <v>42</v>
      </c>
    </row>
    <row r="1539" spans="1:12" x14ac:dyDescent="0.25">
      <c r="A1539" t="s">
        <v>51</v>
      </c>
      <c r="B1539">
        <v>1625.66</v>
      </c>
      <c r="C1539">
        <v>1573.87</v>
      </c>
      <c r="D1539">
        <v>1573.81</v>
      </c>
      <c r="E1539">
        <v>1572.04</v>
      </c>
      <c r="F1539">
        <v>83.706900000000005</v>
      </c>
      <c r="G1539">
        <v>173.39099999999999</v>
      </c>
      <c r="H1539">
        <v>46.171199999999999</v>
      </c>
      <c r="I1539">
        <v>1.35122E-3</v>
      </c>
      <c r="J1539">
        <v>0.99511400000000005</v>
      </c>
      <c r="K1539">
        <v>0</v>
      </c>
      <c r="L1539" t="s">
        <v>42</v>
      </c>
    </row>
    <row r="1540" spans="1:12" x14ac:dyDescent="0.25">
      <c r="A1540" t="s">
        <v>51</v>
      </c>
      <c r="B1540">
        <v>1617.39</v>
      </c>
      <c r="C1540">
        <v>1572.48</v>
      </c>
      <c r="D1540">
        <v>1572.43</v>
      </c>
      <c r="E1540">
        <v>1570.66</v>
      </c>
      <c r="F1540">
        <v>84.179599999999994</v>
      </c>
      <c r="G1540">
        <v>173.43700000000001</v>
      </c>
      <c r="H1540">
        <v>46.173000000000002</v>
      </c>
      <c r="I1540">
        <v>1.2527700000000001E-3</v>
      </c>
      <c r="J1540">
        <v>0.995116</v>
      </c>
      <c r="K1540">
        <v>0</v>
      </c>
      <c r="L1540" t="s">
        <v>42</v>
      </c>
    </row>
    <row r="1541" spans="1:12" x14ac:dyDescent="0.25">
      <c r="A1541" t="s">
        <v>51</v>
      </c>
      <c r="B1541">
        <v>1624.91</v>
      </c>
      <c r="C1541">
        <v>1579.71</v>
      </c>
      <c r="D1541">
        <v>1579.65</v>
      </c>
      <c r="E1541">
        <v>1577.88</v>
      </c>
      <c r="F1541">
        <v>83.334699999999998</v>
      </c>
      <c r="G1541">
        <v>173.96600000000001</v>
      </c>
      <c r="H1541">
        <v>46.318399999999997</v>
      </c>
      <c r="I1541">
        <v>1.23039E-3</v>
      </c>
      <c r="J1541">
        <v>0.99511499999999997</v>
      </c>
      <c r="K1541">
        <v>0</v>
      </c>
      <c r="L1541" t="s">
        <v>42</v>
      </c>
    </row>
    <row r="1542" spans="1:12" x14ac:dyDescent="0.25">
      <c r="A1542" t="s">
        <v>51</v>
      </c>
      <c r="B1542">
        <v>1643.67</v>
      </c>
      <c r="C1542">
        <v>1585.14</v>
      </c>
      <c r="D1542">
        <v>1585.08</v>
      </c>
      <c r="E1542">
        <v>1583.3</v>
      </c>
      <c r="F1542">
        <v>83.637299999999996</v>
      </c>
      <c r="G1542">
        <v>174.19200000000001</v>
      </c>
      <c r="H1542">
        <v>46.430100000000003</v>
      </c>
      <c r="I1542">
        <v>1.2357900000000001E-3</v>
      </c>
      <c r="J1542">
        <v>0.995116</v>
      </c>
      <c r="K1542">
        <v>0</v>
      </c>
      <c r="L1542" t="s">
        <v>42</v>
      </c>
    </row>
    <row r="1543" spans="1:12" x14ac:dyDescent="0.25">
      <c r="A1543" t="s">
        <v>51</v>
      </c>
      <c r="B1543">
        <v>1626.82</v>
      </c>
      <c r="C1543">
        <v>1574.37</v>
      </c>
      <c r="D1543">
        <v>1574.31</v>
      </c>
      <c r="E1543">
        <v>1572.5</v>
      </c>
      <c r="F1543">
        <v>82.813699999999997</v>
      </c>
      <c r="G1543">
        <v>173.66399999999999</v>
      </c>
      <c r="H1543">
        <v>46.206600000000002</v>
      </c>
      <c r="I1543">
        <v>1.25643E-3</v>
      </c>
      <c r="J1543">
        <v>0.99511499999999997</v>
      </c>
      <c r="K1543">
        <v>0</v>
      </c>
      <c r="L1543" t="s">
        <v>42</v>
      </c>
    </row>
    <row r="1544" spans="1:12" x14ac:dyDescent="0.25">
      <c r="A1544" t="s">
        <v>51</v>
      </c>
      <c r="B1544">
        <v>1648.93</v>
      </c>
      <c r="C1544">
        <v>1582.04</v>
      </c>
      <c r="D1544">
        <v>1581.98</v>
      </c>
      <c r="E1544">
        <v>1580.17</v>
      </c>
      <c r="F1544">
        <v>83.381399999999999</v>
      </c>
      <c r="G1544">
        <v>174.25800000000001</v>
      </c>
      <c r="H1544">
        <v>46.457599999999999</v>
      </c>
      <c r="I1544">
        <v>1.2412899999999999E-3</v>
      </c>
      <c r="J1544">
        <v>0.995116</v>
      </c>
      <c r="K1544">
        <v>0</v>
      </c>
      <c r="L1544" t="s">
        <v>42</v>
      </c>
    </row>
    <row r="1545" spans="1:12" x14ac:dyDescent="0.25">
      <c r="A1545" t="s">
        <v>51</v>
      </c>
      <c r="B1545">
        <v>1635.72</v>
      </c>
      <c r="C1545">
        <v>1587.19</v>
      </c>
      <c r="D1545">
        <v>1587.13</v>
      </c>
      <c r="E1545">
        <v>1585.36</v>
      </c>
      <c r="F1545">
        <v>84.537899999999993</v>
      </c>
      <c r="G1545">
        <v>175.08600000000001</v>
      </c>
      <c r="H1545">
        <v>46.5319</v>
      </c>
      <c r="I1545">
        <v>1.23061E-3</v>
      </c>
      <c r="J1545">
        <v>0.99511499999999997</v>
      </c>
      <c r="K1545">
        <v>0</v>
      </c>
      <c r="L1545" t="s">
        <v>42</v>
      </c>
    </row>
    <row r="1546" spans="1:12" x14ac:dyDescent="0.25">
      <c r="A1546" t="s">
        <v>51</v>
      </c>
      <c r="B1546">
        <v>1628.28</v>
      </c>
      <c r="C1546">
        <v>1573.49</v>
      </c>
      <c r="D1546">
        <v>1573.44</v>
      </c>
      <c r="E1546">
        <v>1571.68</v>
      </c>
      <c r="F1546">
        <v>82.963399999999993</v>
      </c>
      <c r="G1546">
        <v>173.18700000000001</v>
      </c>
      <c r="H1546">
        <v>46.163899999999998</v>
      </c>
      <c r="I1546">
        <v>1.2449900000000001E-3</v>
      </c>
      <c r="J1546">
        <v>0.99511499999999997</v>
      </c>
      <c r="K1546">
        <v>0</v>
      </c>
      <c r="L1546" t="s">
        <v>42</v>
      </c>
    </row>
    <row r="1547" spans="1:12" x14ac:dyDescent="0.25">
      <c r="A1547" t="s">
        <v>51</v>
      </c>
      <c r="B1547">
        <v>1636.22</v>
      </c>
      <c r="C1547">
        <v>1572.83</v>
      </c>
      <c r="D1547">
        <v>1572.77</v>
      </c>
      <c r="E1547">
        <v>1571</v>
      </c>
      <c r="F1547">
        <v>83.115700000000004</v>
      </c>
      <c r="G1547">
        <v>174.018</v>
      </c>
      <c r="H1547">
        <v>46.176400000000001</v>
      </c>
      <c r="I1547">
        <v>1.2322699999999999E-3</v>
      </c>
      <c r="J1547">
        <v>0.99511499999999997</v>
      </c>
      <c r="K1547">
        <v>0</v>
      </c>
      <c r="L1547" t="s">
        <v>42</v>
      </c>
    </row>
    <row r="1548" spans="1:12" x14ac:dyDescent="0.25">
      <c r="A1548" t="s">
        <v>51</v>
      </c>
      <c r="B1548">
        <v>1618.87</v>
      </c>
      <c r="C1548">
        <v>1573.91</v>
      </c>
      <c r="D1548">
        <v>1573.86</v>
      </c>
      <c r="E1548">
        <v>1572.1</v>
      </c>
      <c r="F1548">
        <v>82.92</v>
      </c>
      <c r="G1548">
        <v>173.661</v>
      </c>
      <c r="H1548">
        <v>46.202800000000003</v>
      </c>
      <c r="I1548">
        <v>1.2312200000000001E-3</v>
      </c>
      <c r="J1548">
        <v>0.99511499999999997</v>
      </c>
      <c r="K1548">
        <v>0</v>
      </c>
      <c r="L1548" t="s">
        <v>42</v>
      </c>
    </row>
    <row r="1549" spans="1:12" x14ac:dyDescent="0.25">
      <c r="A1549" t="s">
        <v>51</v>
      </c>
      <c r="B1549">
        <v>1622.98</v>
      </c>
      <c r="C1549">
        <v>1576.86</v>
      </c>
      <c r="D1549">
        <v>1576.8</v>
      </c>
      <c r="E1549">
        <v>1575.04</v>
      </c>
      <c r="F1549">
        <v>83.874600000000001</v>
      </c>
      <c r="G1549">
        <v>173.697</v>
      </c>
      <c r="H1549">
        <v>46.294800000000002</v>
      </c>
      <c r="I1549">
        <v>1.2300499999999999E-3</v>
      </c>
      <c r="J1549">
        <v>0.99511499999999997</v>
      </c>
      <c r="K1549">
        <v>0</v>
      </c>
      <c r="L1549" t="s">
        <v>42</v>
      </c>
    </row>
    <row r="1550" spans="1:12" x14ac:dyDescent="0.25">
      <c r="A1550" t="s">
        <v>51</v>
      </c>
      <c r="B1550">
        <v>1623.16</v>
      </c>
      <c r="C1550">
        <v>1575.23</v>
      </c>
      <c r="D1550">
        <v>1575.17</v>
      </c>
      <c r="E1550">
        <v>1573.41</v>
      </c>
      <c r="F1550">
        <v>83.511499999999998</v>
      </c>
      <c r="G1550">
        <v>173.98599999999999</v>
      </c>
      <c r="H1550">
        <v>46.15</v>
      </c>
      <c r="I1550">
        <v>1.23617E-3</v>
      </c>
      <c r="J1550">
        <v>0.995112</v>
      </c>
      <c r="K1550">
        <v>0</v>
      </c>
      <c r="L1550" t="s">
        <v>42</v>
      </c>
    </row>
    <row r="1551" spans="1:12" x14ac:dyDescent="0.25">
      <c r="A1551" t="s">
        <v>51</v>
      </c>
      <c r="B1551">
        <v>1621.77</v>
      </c>
      <c r="C1551">
        <v>1580</v>
      </c>
      <c r="D1551">
        <v>1579.94</v>
      </c>
      <c r="E1551">
        <v>1578.17</v>
      </c>
      <c r="F1551">
        <v>83.346199999999996</v>
      </c>
      <c r="G1551">
        <v>174.33799999999999</v>
      </c>
      <c r="H1551">
        <v>46.340499999999999</v>
      </c>
      <c r="I1551">
        <v>1.2384399999999999E-3</v>
      </c>
      <c r="J1551">
        <v>0.995116</v>
      </c>
      <c r="K1551">
        <v>0</v>
      </c>
      <c r="L1551" t="s">
        <v>42</v>
      </c>
    </row>
    <row r="1552" spans="1:12" x14ac:dyDescent="0.25">
      <c r="A1552" t="s">
        <v>51</v>
      </c>
      <c r="B1552">
        <v>1621.97</v>
      </c>
      <c r="C1552">
        <v>1578.15</v>
      </c>
      <c r="D1552">
        <v>1578.09</v>
      </c>
      <c r="E1552">
        <v>1576.28</v>
      </c>
      <c r="F1552">
        <v>83.4709</v>
      </c>
      <c r="G1552">
        <v>173.74799999999999</v>
      </c>
      <c r="H1552">
        <v>46.292000000000002</v>
      </c>
      <c r="I1552">
        <v>1.3714700000000001E-3</v>
      </c>
      <c r="J1552">
        <v>0.995116</v>
      </c>
      <c r="K1552">
        <v>0</v>
      </c>
      <c r="L1552" t="s">
        <v>42</v>
      </c>
    </row>
    <row r="1553" spans="1:25" x14ac:dyDescent="0.25">
      <c r="A1553" t="s">
        <v>51</v>
      </c>
      <c r="B1553">
        <v>1615.39</v>
      </c>
      <c r="C1553">
        <v>1568.51</v>
      </c>
      <c r="D1553">
        <v>1568.46</v>
      </c>
      <c r="E1553">
        <v>1566.66</v>
      </c>
      <c r="F1553">
        <v>82.778499999999994</v>
      </c>
      <c r="G1553">
        <v>172.83199999999999</v>
      </c>
      <c r="H1553">
        <v>46.091500000000003</v>
      </c>
      <c r="I1553">
        <v>1.2323E-3</v>
      </c>
      <c r="J1553">
        <v>0.99511499999999997</v>
      </c>
      <c r="K1553">
        <v>0</v>
      </c>
      <c r="L1553" t="s">
        <v>42</v>
      </c>
    </row>
    <row r="1554" spans="1:25" x14ac:dyDescent="0.25">
      <c r="A1554" t="s">
        <v>51</v>
      </c>
      <c r="B1554">
        <v>1638.96</v>
      </c>
      <c r="C1554">
        <v>1580.97</v>
      </c>
      <c r="D1554">
        <v>1580.91</v>
      </c>
      <c r="E1554">
        <v>1579.14</v>
      </c>
      <c r="F1554">
        <v>83.459000000000003</v>
      </c>
      <c r="G1554">
        <v>174.416</v>
      </c>
      <c r="H1554">
        <v>46.424300000000002</v>
      </c>
      <c r="I1554">
        <v>1.2305E-3</v>
      </c>
      <c r="J1554">
        <v>0.995116</v>
      </c>
      <c r="K1554">
        <v>0</v>
      </c>
      <c r="L1554" t="s">
        <v>42</v>
      </c>
    </row>
    <row r="1555" spans="1:25" x14ac:dyDescent="0.25">
      <c r="A1555" t="s">
        <v>51</v>
      </c>
      <c r="B1555">
        <v>1630.91</v>
      </c>
      <c r="C1555">
        <v>1577.9</v>
      </c>
      <c r="D1555">
        <v>1577.84</v>
      </c>
      <c r="E1555">
        <v>1576.08</v>
      </c>
      <c r="F1555">
        <v>83.539000000000001</v>
      </c>
      <c r="G1555">
        <v>173.64500000000001</v>
      </c>
      <c r="H1555">
        <v>46.343499999999999</v>
      </c>
      <c r="I1555">
        <v>1.3406500000000001E-3</v>
      </c>
      <c r="J1555">
        <v>0.995116</v>
      </c>
      <c r="K1555">
        <v>0</v>
      </c>
      <c r="L1555" t="s">
        <v>42</v>
      </c>
    </row>
    <row r="1556" spans="1:25" x14ac:dyDescent="0.25">
      <c r="A1556" t="s">
        <v>51</v>
      </c>
      <c r="B1556">
        <v>1619.44</v>
      </c>
      <c r="C1556">
        <v>1573.49</v>
      </c>
      <c r="D1556">
        <v>1573.44</v>
      </c>
      <c r="E1556">
        <v>1571.68</v>
      </c>
      <c r="F1556">
        <v>82.796700000000001</v>
      </c>
      <c r="G1556">
        <v>173.947</v>
      </c>
      <c r="H1556">
        <v>46.197800000000001</v>
      </c>
      <c r="I1556">
        <v>1.2601400000000001E-3</v>
      </c>
      <c r="J1556">
        <v>0.995116</v>
      </c>
      <c r="K1556">
        <v>0</v>
      </c>
      <c r="L1556" t="s">
        <v>42</v>
      </c>
    </row>
    <row r="1557" spans="1:25" x14ac:dyDescent="0.25">
      <c r="A1557" t="s">
        <v>51</v>
      </c>
      <c r="B1557">
        <v>1644.03</v>
      </c>
      <c r="C1557">
        <v>1581.68</v>
      </c>
      <c r="D1557">
        <v>1581.62</v>
      </c>
      <c r="E1557">
        <v>1579.84</v>
      </c>
      <c r="F1557">
        <v>83.622600000000006</v>
      </c>
      <c r="G1557">
        <v>174.05</v>
      </c>
      <c r="H1557">
        <v>46.487499999999997</v>
      </c>
      <c r="I1557">
        <v>1.24055E-3</v>
      </c>
      <c r="J1557">
        <v>0.995116</v>
      </c>
      <c r="K1557">
        <v>0</v>
      </c>
      <c r="L1557" t="s">
        <v>42</v>
      </c>
    </row>
    <row r="1558" spans="1:25" x14ac:dyDescent="0.25">
      <c r="A1558" t="s">
        <v>51</v>
      </c>
      <c r="B1558">
        <v>1647.55</v>
      </c>
      <c r="C1558">
        <v>1579.84</v>
      </c>
      <c r="D1558">
        <v>1579.79</v>
      </c>
      <c r="E1558">
        <v>1578.01</v>
      </c>
      <c r="F1558">
        <v>83.551100000000005</v>
      </c>
      <c r="G1558">
        <v>173.851</v>
      </c>
      <c r="H1558">
        <v>46.322200000000002</v>
      </c>
      <c r="I1558">
        <v>1.4647200000000001E-3</v>
      </c>
      <c r="J1558">
        <v>0.995116</v>
      </c>
      <c r="K1558">
        <v>0</v>
      </c>
      <c r="L1558" t="s">
        <v>42</v>
      </c>
    </row>
    <row r="1559" spans="1:25" x14ac:dyDescent="0.25">
      <c r="A1559" t="s">
        <v>51</v>
      </c>
      <c r="B1559">
        <v>1629.74</v>
      </c>
      <c r="C1559">
        <v>1568.6</v>
      </c>
      <c r="D1559">
        <v>1568.54</v>
      </c>
      <c r="E1559">
        <v>1566.8</v>
      </c>
      <c r="F1559">
        <v>82.526899999999998</v>
      </c>
      <c r="G1559">
        <v>173.25700000000001</v>
      </c>
      <c r="H1559">
        <v>46.098199999999999</v>
      </c>
      <c r="I1559">
        <v>1.36794E-3</v>
      </c>
      <c r="J1559">
        <v>0.995116</v>
      </c>
      <c r="K1559">
        <v>0</v>
      </c>
      <c r="L1559" t="s">
        <v>42</v>
      </c>
    </row>
    <row r="1560" spans="1:25" x14ac:dyDescent="0.25">
      <c r="A1560" t="s">
        <v>51</v>
      </c>
      <c r="B1560">
        <v>1637.11</v>
      </c>
      <c r="C1560">
        <v>1569.87</v>
      </c>
      <c r="D1560">
        <v>1569.81</v>
      </c>
      <c r="E1560">
        <v>1568.05</v>
      </c>
      <c r="F1560">
        <v>83.646299999999997</v>
      </c>
      <c r="G1560">
        <v>173.38900000000001</v>
      </c>
      <c r="H1560">
        <v>46.101399999999998</v>
      </c>
      <c r="I1560">
        <v>1.23146E-3</v>
      </c>
      <c r="J1560">
        <v>0.995116</v>
      </c>
      <c r="K1560">
        <v>0</v>
      </c>
      <c r="L1560" t="s">
        <v>42</v>
      </c>
    </row>
    <row r="1561" spans="1:25" x14ac:dyDescent="0.25">
      <c r="A1561" t="s">
        <v>51</v>
      </c>
      <c r="B1561">
        <v>1629.24</v>
      </c>
      <c r="C1561">
        <v>1572.45</v>
      </c>
      <c r="D1561">
        <v>1572.4</v>
      </c>
      <c r="E1561">
        <v>1570.6</v>
      </c>
      <c r="F1561">
        <v>83.561999999999998</v>
      </c>
      <c r="G1561">
        <v>173.471</v>
      </c>
      <c r="H1561">
        <v>46.086599999999997</v>
      </c>
      <c r="I1561">
        <v>1.24054E-3</v>
      </c>
      <c r="J1561">
        <v>0.995116</v>
      </c>
      <c r="K1561">
        <v>0</v>
      </c>
      <c r="L1561" t="s">
        <v>42</v>
      </c>
    </row>
    <row r="1562" spans="1:25" x14ac:dyDescent="0.25">
      <c r="A1562" t="s">
        <v>51</v>
      </c>
      <c r="B1562">
        <v>1619.54</v>
      </c>
      <c r="C1562">
        <v>1576.05</v>
      </c>
      <c r="D1562">
        <v>1575.99</v>
      </c>
      <c r="E1562">
        <v>1574.22</v>
      </c>
      <c r="F1562">
        <v>83.741900000000001</v>
      </c>
      <c r="G1562">
        <v>173.48</v>
      </c>
      <c r="H1562">
        <v>46.194899999999997</v>
      </c>
      <c r="I1562">
        <v>1.23007E-3</v>
      </c>
      <c r="J1562">
        <v>0.995116</v>
      </c>
      <c r="K1562">
        <v>0</v>
      </c>
      <c r="L1562" t="s">
        <v>42</v>
      </c>
    </row>
    <row r="1563" spans="1:25" x14ac:dyDescent="0.25">
      <c r="A1563" t="s">
        <v>51</v>
      </c>
      <c r="B1563">
        <v>1626.94</v>
      </c>
      <c r="C1563">
        <v>1575.78</v>
      </c>
      <c r="D1563">
        <v>1575.72</v>
      </c>
      <c r="E1563">
        <v>1573.95</v>
      </c>
      <c r="F1563">
        <v>83.961100000000002</v>
      </c>
      <c r="G1563">
        <v>173.417</v>
      </c>
      <c r="H1563">
        <v>46.201099999999997</v>
      </c>
      <c r="I1563">
        <v>1.25322E-3</v>
      </c>
      <c r="J1563">
        <v>0.99511499999999997</v>
      </c>
      <c r="K1563">
        <v>0</v>
      </c>
      <c r="L1563" t="s">
        <v>42</v>
      </c>
    </row>
    <row r="1564" spans="1:25" x14ac:dyDescent="0.25">
      <c r="A1564" t="s">
        <v>51</v>
      </c>
      <c r="B1564">
        <v>1625.06</v>
      </c>
      <c r="C1564">
        <v>1571.24</v>
      </c>
      <c r="D1564">
        <v>1571.19</v>
      </c>
      <c r="E1564">
        <v>1569.43</v>
      </c>
      <c r="F1564">
        <v>83.129000000000005</v>
      </c>
      <c r="G1564">
        <v>173.46899999999999</v>
      </c>
      <c r="H1564">
        <v>46.147399999999998</v>
      </c>
      <c r="I1564">
        <v>1.2527899999999999E-3</v>
      </c>
      <c r="J1564">
        <v>0.995116</v>
      </c>
      <c r="K1564">
        <v>0</v>
      </c>
      <c r="L1564" t="s">
        <v>42</v>
      </c>
    </row>
    <row r="1565" spans="1:25" x14ac:dyDescent="0.25">
      <c r="A1565" t="s">
        <v>51</v>
      </c>
      <c r="B1565">
        <v>1612.64</v>
      </c>
      <c r="C1565">
        <v>1567.36</v>
      </c>
      <c r="D1565">
        <v>1567.31</v>
      </c>
      <c r="E1565">
        <v>1565.56</v>
      </c>
      <c r="F1565">
        <v>83.129099999999994</v>
      </c>
      <c r="G1565">
        <v>172.93899999999999</v>
      </c>
      <c r="H1565">
        <v>46.098599999999998</v>
      </c>
      <c r="I1565">
        <v>1.29138E-3</v>
      </c>
      <c r="J1565">
        <v>0.995112</v>
      </c>
      <c r="K1565">
        <v>0</v>
      </c>
      <c r="L1565" t="s">
        <v>42</v>
      </c>
    </row>
    <row r="1566" spans="1:25" x14ac:dyDescent="0.25">
      <c r="A1566" t="s">
        <v>51</v>
      </c>
      <c r="B1566">
        <v>1638.15</v>
      </c>
      <c r="C1566">
        <v>1583.61</v>
      </c>
      <c r="D1566">
        <v>1583.55</v>
      </c>
      <c r="E1566">
        <v>1581.78</v>
      </c>
      <c r="F1566">
        <v>83.932400000000001</v>
      </c>
      <c r="G1566">
        <v>174.81200000000001</v>
      </c>
      <c r="H1566">
        <v>46.473500000000001</v>
      </c>
      <c r="I1566">
        <v>1.235E-3</v>
      </c>
      <c r="J1566">
        <v>0.995116</v>
      </c>
      <c r="K1566">
        <v>0</v>
      </c>
      <c r="L1566" t="s">
        <v>42</v>
      </c>
    </row>
    <row r="1567" spans="1:25" x14ac:dyDescent="0.25">
      <c r="A1567" t="s">
        <v>51</v>
      </c>
      <c r="B1567">
        <v>1623.26</v>
      </c>
      <c r="C1567">
        <v>1580.41</v>
      </c>
      <c r="D1567">
        <v>1580.36</v>
      </c>
      <c r="E1567">
        <v>1578.59</v>
      </c>
      <c r="F1567">
        <v>83.657799999999995</v>
      </c>
      <c r="G1567">
        <v>174.036</v>
      </c>
      <c r="H1567">
        <v>46.303800000000003</v>
      </c>
      <c r="I1567">
        <v>1.2331899999999999E-3</v>
      </c>
      <c r="J1567">
        <v>0.995116</v>
      </c>
      <c r="K1567">
        <v>0</v>
      </c>
      <c r="L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51</v>
      </c>
      <c r="B1568">
        <v>1626.24</v>
      </c>
      <c r="C1568">
        <v>1571.77</v>
      </c>
      <c r="D1568">
        <v>1571.72</v>
      </c>
      <c r="E1568">
        <v>1569.95</v>
      </c>
      <c r="F1568">
        <v>83.436899999999994</v>
      </c>
      <c r="G1568">
        <v>174.04900000000001</v>
      </c>
      <c r="H1568">
        <v>46.173400000000001</v>
      </c>
      <c r="I1568">
        <v>1.23486E-3</v>
      </c>
      <c r="J1568">
        <v>0.995116</v>
      </c>
      <c r="K1568">
        <v>0</v>
      </c>
      <c r="L1568" t="s">
        <v>42</v>
      </c>
      <c r="R1568">
        <f>AVERAGE(B1519:B1568)</f>
        <v>1632.5382000000004</v>
      </c>
      <c r="S1568">
        <f>AVERAGE(C1519:C1568)</f>
        <v>1577.8022000000003</v>
      </c>
      <c r="U1568">
        <f>_xlfn.VAR.P(B1519:B1568)</f>
        <v>185.51047875999967</v>
      </c>
      <c r="V1568">
        <f>_xlfn.VAR.P(C1519:C1568)</f>
        <v>98.609141160000036</v>
      </c>
      <c r="X1568">
        <f>1.96*SQRT(U1568)/50</f>
        <v>0.533912747629953</v>
      </c>
      <c r="Y1568">
        <f>1.96*SQRT(V1568)/50</f>
        <v>0.38926437118249402</v>
      </c>
    </row>
    <row r="1569" spans="1:12" x14ac:dyDescent="0.25">
      <c r="A1569" t="s">
        <v>51</v>
      </c>
      <c r="B1569">
        <v>81701.174100000004</v>
      </c>
      <c r="C1569" t="s">
        <v>36</v>
      </c>
    </row>
    <row r="1570" spans="1:12" x14ac:dyDescent="0.25">
      <c r="A1570" t="s">
        <v>76</v>
      </c>
      <c r="B1570">
        <v>1498.21</v>
      </c>
      <c r="C1570">
        <v>1497.44</v>
      </c>
      <c r="D1570">
        <v>1497.37</v>
      </c>
      <c r="E1570">
        <v>1495.54</v>
      </c>
      <c r="F1570">
        <v>85.406899999999993</v>
      </c>
      <c r="G1570">
        <v>0</v>
      </c>
      <c r="H1570">
        <v>47.1402</v>
      </c>
      <c r="I1570">
        <v>1.23317E-3</v>
      </c>
      <c r="J1570">
        <v>0.995116</v>
      </c>
      <c r="K1570">
        <v>0</v>
      </c>
      <c r="L1570" t="s">
        <v>42</v>
      </c>
    </row>
    <row r="1571" spans="1:12" x14ac:dyDescent="0.25">
      <c r="A1571" t="s">
        <v>76</v>
      </c>
      <c r="B1571">
        <v>1447.14</v>
      </c>
      <c r="C1571">
        <v>1446.37</v>
      </c>
      <c r="D1571">
        <v>1446.31</v>
      </c>
      <c r="E1571">
        <v>1444.56</v>
      </c>
      <c r="F1571">
        <v>82.885400000000004</v>
      </c>
      <c r="G1571">
        <v>0</v>
      </c>
      <c r="H1571">
        <v>46.049399999999999</v>
      </c>
      <c r="I1571">
        <v>1.5766599999999999E-3</v>
      </c>
      <c r="J1571">
        <v>0.995116</v>
      </c>
      <c r="K1571">
        <v>0</v>
      </c>
      <c r="L1571" t="s">
        <v>42</v>
      </c>
    </row>
    <row r="1572" spans="1:12" x14ac:dyDescent="0.25">
      <c r="A1572" t="s">
        <v>76</v>
      </c>
      <c r="B1572">
        <v>1444.41</v>
      </c>
      <c r="C1572">
        <v>1443.48</v>
      </c>
      <c r="D1572">
        <v>1443.43</v>
      </c>
      <c r="E1572">
        <v>1441.67</v>
      </c>
      <c r="F1572">
        <v>82.913200000000003</v>
      </c>
      <c r="G1572">
        <v>0</v>
      </c>
      <c r="H1572">
        <v>46.0154</v>
      </c>
      <c r="I1572">
        <v>1.26764E-3</v>
      </c>
      <c r="J1572">
        <v>0.995116</v>
      </c>
      <c r="K1572">
        <v>0</v>
      </c>
      <c r="L1572" t="s">
        <v>42</v>
      </c>
    </row>
    <row r="1573" spans="1:12" x14ac:dyDescent="0.25">
      <c r="A1573" t="s">
        <v>76</v>
      </c>
      <c r="B1573">
        <v>1468.88</v>
      </c>
      <c r="C1573">
        <v>1467.9</v>
      </c>
      <c r="D1573">
        <v>1467.84</v>
      </c>
      <c r="E1573">
        <v>1466.07</v>
      </c>
      <c r="F1573">
        <v>95.683000000000007</v>
      </c>
      <c r="G1573">
        <v>0</v>
      </c>
      <c r="H1573">
        <v>46.267499999999998</v>
      </c>
      <c r="I1573">
        <v>1.2303699999999999E-3</v>
      </c>
      <c r="J1573">
        <v>0.99511499999999997</v>
      </c>
      <c r="K1573">
        <v>0</v>
      </c>
      <c r="L1573" t="s">
        <v>42</v>
      </c>
    </row>
    <row r="1574" spans="1:12" x14ac:dyDescent="0.25">
      <c r="A1574" t="s">
        <v>76</v>
      </c>
      <c r="B1574">
        <v>1454.04</v>
      </c>
      <c r="C1574">
        <v>1453.25</v>
      </c>
      <c r="D1574">
        <v>1453.19</v>
      </c>
      <c r="E1574">
        <v>1451.43</v>
      </c>
      <c r="F1574">
        <v>83.299300000000002</v>
      </c>
      <c r="G1574">
        <v>0</v>
      </c>
      <c r="H1574">
        <v>46.222099999999998</v>
      </c>
      <c r="I1574">
        <v>1.2430099999999999E-3</v>
      </c>
      <c r="J1574">
        <v>0.995116</v>
      </c>
      <c r="K1574">
        <v>0</v>
      </c>
      <c r="L1574" t="s">
        <v>42</v>
      </c>
    </row>
    <row r="1575" spans="1:12" x14ac:dyDescent="0.25">
      <c r="A1575" t="s">
        <v>76</v>
      </c>
      <c r="B1575">
        <v>1456.24</v>
      </c>
      <c r="C1575">
        <v>1455.45</v>
      </c>
      <c r="D1575">
        <v>1455.38</v>
      </c>
      <c r="E1575">
        <v>1453.57</v>
      </c>
      <c r="F1575">
        <v>83.637500000000003</v>
      </c>
      <c r="G1575">
        <v>0</v>
      </c>
      <c r="H1575">
        <v>46.346499999999999</v>
      </c>
      <c r="I1575">
        <v>1.52611E-3</v>
      </c>
      <c r="J1575">
        <v>0.995116</v>
      </c>
      <c r="K1575">
        <v>0</v>
      </c>
      <c r="L1575" t="s">
        <v>42</v>
      </c>
    </row>
    <row r="1576" spans="1:12" x14ac:dyDescent="0.25">
      <c r="A1576" t="s">
        <v>76</v>
      </c>
      <c r="B1576">
        <v>1499.58</v>
      </c>
      <c r="C1576">
        <v>1498.82</v>
      </c>
      <c r="D1576">
        <v>1498.77</v>
      </c>
      <c r="E1576">
        <v>1496.99</v>
      </c>
      <c r="F1576">
        <v>131.31299999999999</v>
      </c>
      <c r="G1576">
        <v>0</v>
      </c>
      <c r="H1576">
        <v>46.2423</v>
      </c>
      <c r="I1576">
        <v>1.24515E-3</v>
      </c>
      <c r="J1576">
        <v>0.995116</v>
      </c>
      <c r="K1576">
        <v>0</v>
      </c>
      <c r="L1576" t="s">
        <v>42</v>
      </c>
    </row>
    <row r="1577" spans="1:12" x14ac:dyDescent="0.25">
      <c r="A1577" t="s">
        <v>76</v>
      </c>
      <c r="B1577">
        <v>1499.77</v>
      </c>
      <c r="C1577">
        <v>1498.98</v>
      </c>
      <c r="D1577">
        <v>1498.92</v>
      </c>
      <c r="E1577">
        <v>1497.13</v>
      </c>
      <c r="F1577">
        <v>127.917</v>
      </c>
      <c r="G1577">
        <v>0</v>
      </c>
      <c r="H1577">
        <v>46.217300000000002</v>
      </c>
      <c r="I1577">
        <v>1.23011E-3</v>
      </c>
      <c r="J1577">
        <v>0.99511400000000005</v>
      </c>
      <c r="K1577">
        <v>0</v>
      </c>
      <c r="L1577" t="s">
        <v>42</v>
      </c>
    </row>
    <row r="1578" spans="1:12" x14ac:dyDescent="0.25">
      <c r="A1578" t="s">
        <v>76</v>
      </c>
      <c r="B1578">
        <v>1464.25</v>
      </c>
      <c r="C1578">
        <v>1463.33</v>
      </c>
      <c r="D1578">
        <v>1463.27</v>
      </c>
      <c r="E1578">
        <v>1461.44</v>
      </c>
      <c r="F1578">
        <v>84.088099999999997</v>
      </c>
      <c r="G1578">
        <v>0</v>
      </c>
      <c r="H1578">
        <v>46.526699999999998</v>
      </c>
      <c r="I1578">
        <v>1.23321E-3</v>
      </c>
      <c r="J1578">
        <v>0.995116</v>
      </c>
      <c r="K1578">
        <v>0</v>
      </c>
      <c r="L1578" t="s">
        <v>42</v>
      </c>
    </row>
    <row r="1579" spans="1:12" x14ac:dyDescent="0.25">
      <c r="A1579" t="s">
        <v>76</v>
      </c>
      <c r="B1579">
        <v>1480.45</v>
      </c>
      <c r="C1579">
        <v>1479.69</v>
      </c>
      <c r="D1579">
        <v>1479.63</v>
      </c>
      <c r="E1579">
        <v>1477.82</v>
      </c>
      <c r="F1579">
        <v>84.925200000000004</v>
      </c>
      <c r="G1579">
        <v>0</v>
      </c>
      <c r="H1579">
        <v>46.894399999999997</v>
      </c>
      <c r="I1579">
        <v>1.23102E-3</v>
      </c>
      <c r="J1579">
        <v>0.995116</v>
      </c>
      <c r="K1579">
        <v>0</v>
      </c>
      <c r="L1579" t="s">
        <v>42</v>
      </c>
    </row>
    <row r="1580" spans="1:12" x14ac:dyDescent="0.25">
      <c r="A1580" t="s">
        <v>76</v>
      </c>
      <c r="B1580">
        <v>1448.29</v>
      </c>
      <c r="C1580">
        <v>1447.37</v>
      </c>
      <c r="D1580">
        <v>1447.32</v>
      </c>
      <c r="E1580">
        <v>1445.56</v>
      </c>
      <c r="F1580">
        <v>83.046999999999997</v>
      </c>
      <c r="G1580">
        <v>0</v>
      </c>
      <c r="H1580">
        <v>46.153700000000001</v>
      </c>
      <c r="I1580">
        <v>1.2682100000000001E-3</v>
      </c>
      <c r="J1580">
        <v>0.995116</v>
      </c>
      <c r="K1580">
        <v>0</v>
      </c>
      <c r="L1580" t="s">
        <v>42</v>
      </c>
    </row>
    <row r="1581" spans="1:12" x14ac:dyDescent="0.25">
      <c r="A1581" t="s">
        <v>76</v>
      </c>
      <c r="B1581">
        <v>1442.65</v>
      </c>
      <c r="C1581">
        <v>1441.86</v>
      </c>
      <c r="D1581">
        <v>1441.81</v>
      </c>
      <c r="E1581">
        <v>1440.04</v>
      </c>
      <c r="F1581">
        <v>82.762299999999996</v>
      </c>
      <c r="G1581">
        <v>0</v>
      </c>
      <c r="H1581">
        <v>45.9786</v>
      </c>
      <c r="I1581">
        <v>1.23252E-3</v>
      </c>
      <c r="J1581">
        <v>0.99511499999999997</v>
      </c>
      <c r="K1581">
        <v>0</v>
      </c>
      <c r="L1581" t="s">
        <v>42</v>
      </c>
    </row>
    <row r="1582" spans="1:12" x14ac:dyDescent="0.25">
      <c r="A1582" t="s">
        <v>76</v>
      </c>
      <c r="B1582">
        <v>1458.86</v>
      </c>
      <c r="C1582">
        <v>1458.07</v>
      </c>
      <c r="D1582">
        <v>1458.01</v>
      </c>
      <c r="E1582">
        <v>1456.24</v>
      </c>
      <c r="F1582">
        <v>83.688000000000002</v>
      </c>
      <c r="G1582">
        <v>0</v>
      </c>
      <c r="H1582">
        <v>46.402999999999999</v>
      </c>
      <c r="I1582">
        <v>1.2725099999999999E-3</v>
      </c>
      <c r="J1582">
        <v>0.995116</v>
      </c>
      <c r="K1582">
        <v>0</v>
      </c>
      <c r="L1582" t="s">
        <v>42</v>
      </c>
    </row>
    <row r="1583" spans="1:12" x14ac:dyDescent="0.25">
      <c r="A1583" t="s">
        <v>76</v>
      </c>
      <c r="B1583">
        <v>1498.62</v>
      </c>
      <c r="C1583">
        <v>1497.7</v>
      </c>
      <c r="D1583">
        <v>1497.64</v>
      </c>
      <c r="E1583">
        <v>1495.86</v>
      </c>
      <c r="F1583">
        <v>124.127</v>
      </c>
      <c r="G1583">
        <v>0</v>
      </c>
      <c r="H1583">
        <v>46.345199999999998</v>
      </c>
      <c r="I1583">
        <v>1.23007E-3</v>
      </c>
      <c r="J1583">
        <v>0.995116</v>
      </c>
      <c r="K1583">
        <v>0</v>
      </c>
      <c r="L1583" t="s">
        <v>42</v>
      </c>
    </row>
    <row r="1584" spans="1:12" x14ac:dyDescent="0.25">
      <c r="A1584" t="s">
        <v>76</v>
      </c>
      <c r="B1584">
        <v>1471.98</v>
      </c>
      <c r="C1584">
        <v>1471.16</v>
      </c>
      <c r="D1584">
        <v>1471.1</v>
      </c>
      <c r="E1584">
        <v>1469.28</v>
      </c>
      <c r="F1584">
        <v>84.516900000000007</v>
      </c>
      <c r="G1584">
        <v>0</v>
      </c>
      <c r="H1584">
        <v>46.829900000000002</v>
      </c>
      <c r="I1584">
        <v>1.2499900000000001E-3</v>
      </c>
      <c r="J1584">
        <v>0.995116</v>
      </c>
      <c r="K1584">
        <v>0</v>
      </c>
      <c r="L1584" t="s">
        <v>42</v>
      </c>
    </row>
    <row r="1585" spans="1:12" x14ac:dyDescent="0.25">
      <c r="A1585" t="s">
        <v>76</v>
      </c>
      <c r="B1585">
        <v>1511.52</v>
      </c>
      <c r="C1585">
        <v>1510.58</v>
      </c>
      <c r="D1585">
        <v>1510.51</v>
      </c>
      <c r="E1585">
        <v>1508.69</v>
      </c>
      <c r="F1585">
        <v>123.813</v>
      </c>
      <c r="G1585">
        <v>0</v>
      </c>
      <c r="H1585">
        <v>46.746600000000001</v>
      </c>
      <c r="I1585">
        <v>1.23007E-3</v>
      </c>
      <c r="J1585">
        <v>0.995116</v>
      </c>
      <c r="K1585">
        <v>0</v>
      </c>
      <c r="L1585" t="s">
        <v>42</v>
      </c>
    </row>
    <row r="1586" spans="1:12" x14ac:dyDescent="0.25">
      <c r="A1586" t="s">
        <v>76</v>
      </c>
      <c r="B1586">
        <v>1484.27</v>
      </c>
      <c r="C1586">
        <v>1483.35</v>
      </c>
      <c r="D1586">
        <v>1483.29</v>
      </c>
      <c r="E1586">
        <v>1481.51</v>
      </c>
      <c r="F1586">
        <v>107.142</v>
      </c>
      <c r="G1586">
        <v>0</v>
      </c>
      <c r="H1586">
        <v>46.4968</v>
      </c>
      <c r="I1586">
        <v>1.39347E-3</v>
      </c>
      <c r="J1586">
        <v>0.995116</v>
      </c>
      <c r="K1586">
        <v>0</v>
      </c>
      <c r="L1586" t="s">
        <v>42</v>
      </c>
    </row>
    <row r="1587" spans="1:12" x14ac:dyDescent="0.25">
      <c r="A1587" t="s">
        <v>76</v>
      </c>
      <c r="B1587">
        <v>1453.46</v>
      </c>
      <c r="C1587">
        <v>1452.69</v>
      </c>
      <c r="D1587">
        <v>1452.63</v>
      </c>
      <c r="E1587">
        <v>1450.86</v>
      </c>
      <c r="F1587">
        <v>83.474500000000006</v>
      </c>
      <c r="G1587">
        <v>0</v>
      </c>
      <c r="H1587">
        <v>46.227400000000003</v>
      </c>
      <c r="I1587">
        <v>1.38411E-3</v>
      </c>
      <c r="J1587">
        <v>0.995116</v>
      </c>
      <c r="K1587">
        <v>0</v>
      </c>
      <c r="L1587" t="s">
        <v>42</v>
      </c>
    </row>
    <row r="1588" spans="1:12" x14ac:dyDescent="0.25">
      <c r="A1588" t="s">
        <v>76</v>
      </c>
      <c r="B1588">
        <v>1469.55</v>
      </c>
      <c r="C1588">
        <v>1468.75</v>
      </c>
      <c r="D1588">
        <v>1468.69</v>
      </c>
      <c r="E1588">
        <v>1466.9</v>
      </c>
      <c r="F1588">
        <v>84.166399999999996</v>
      </c>
      <c r="G1588">
        <v>0</v>
      </c>
      <c r="H1588">
        <v>46.677399999999999</v>
      </c>
      <c r="I1588">
        <v>1.32219E-3</v>
      </c>
      <c r="J1588">
        <v>0.99511499999999997</v>
      </c>
      <c r="K1588">
        <v>0</v>
      </c>
      <c r="L1588" t="s">
        <v>42</v>
      </c>
    </row>
    <row r="1589" spans="1:12" x14ac:dyDescent="0.25">
      <c r="A1589" t="s">
        <v>76</v>
      </c>
      <c r="B1589">
        <v>1498.63</v>
      </c>
      <c r="C1589">
        <v>1497.72</v>
      </c>
      <c r="D1589">
        <v>1497.66</v>
      </c>
      <c r="E1589">
        <v>1495.9</v>
      </c>
      <c r="F1589">
        <v>128.20400000000001</v>
      </c>
      <c r="G1589">
        <v>0</v>
      </c>
      <c r="H1589">
        <v>46.294800000000002</v>
      </c>
      <c r="I1589">
        <v>1.2783499999999999E-3</v>
      </c>
      <c r="J1589">
        <v>0.995112</v>
      </c>
      <c r="K1589">
        <v>0</v>
      </c>
      <c r="L1589" t="s">
        <v>42</v>
      </c>
    </row>
    <row r="1590" spans="1:12" x14ac:dyDescent="0.25">
      <c r="A1590" t="s">
        <v>76</v>
      </c>
      <c r="B1590">
        <v>1498.67</v>
      </c>
      <c r="C1590">
        <v>1497.75</v>
      </c>
      <c r="D1590">
        <v>1497.69</v>
      </c>
      <c r="E1590">
        <v>1495.91</v>
      </c>
      <c r="F1590">
        <v>129.03700000000001</v>
      </c>
      <c r="G1590">
        <v>0</v>
      </c>
      <c r="H1590">
        <v>46.345500000000001</v>
      </c>
      <c r="I1590">
        <v>1.2390999999999999E-3</v>
      </c>
      <c r="J1590">
        <v>0.995116</v>
      </c>
      <c r="K1590">
        <v>0</v>
      </c>
      <c r="L1590" t="s">
        <v>42</v>
      </c>
    </row>
    <row r="1591" spans="1:12" x14ac:dyDescent="0.25">
      <c r="A1591" t="s">
        <v>76</v>
      </c>
      <c r="B1591">
        <v>1504.62</v>
      </c>
      <c r="C1591">
        <v>1503.81</v>
      </c>
      <c r="D1591">
        <v>1503.75</v>
      </c>
      <c r="E1591">
        <v>1501.96</v>
      </c>
      <c r="F1591">
        <v>123.107</v>
      </c>
      <c r="G1591">
        <v>0</v>
      </c>
      <c r="H1591">
        <v>46.4602</v>
      </c>
      <c r="I1591">
        <v>1.23244E-3</v>
      </c>
      <c r="J1591">
        <v>0.99511499999999997</v>
      </c>
      <c r="K1591">
        <v>0</v>
      </c>
      <c r="L1591" t="s">
        <v>42</v>
      </c>
    </row>
    <row r="1592" spans="1:12" x14ac:dyDescent="0.25">
      <c r="A1592" t="s">
        <v>76</v>
      </c>
      <c r="B1592">
        <v>1493.21</v>
      </c>
      <c r="C1592">
        <v>1492.43</v>
      </c>
      <c r="D1592">
        <v>1492.38</v>
      </c>
      <c r="E1592">
        <v>1490.61</v>
      </c>
      <c r="F1592">
        <v>126.53700000000001</v>
      </c>
      <c r="G1592">
        <v>0</v>
      </c>
      <c r="H1592">
        <v>46.138300000000001</v>
      </c>
      <c r="I1592">
        <v>1.29316E-3</v>
      </c>
      <c r="J1592">
        <v>0.995116</v>
      </c>
      <c r="K1592">
        <v>0</v>
      </c>
      <c r="L1592" t="s">
        <v>42</v>
      </c>
    </row>
    <row r="1593" spans="1:12" x14ac:dyDescent="0.25">
      <c r="A1593" t="s">
        <v>76</v>
      </c>
      <c r="B1593">
        <v>1474.98</v>
      </c>
      <c r="C1593">
        <v>1474.05</v>
      </c>
      <c r="D1593">
        <v>1474</v>
      </c>
      <c r="E1593">
        <v>1472.24</v>
      </c>
      <c r="F1593">
        <v>105.504</v>
      </c>
      <c r="G1593">
        <v>0</v>
      </c>
      <c r="H1593">
        <v>46.250500000000002</v>
      </c>
      <c r="I1593">
        <v>1.3305700000000001E-3</v>
      </c>
      <c r="J1593">
        <v>0.995116</v>
      </c>
      <c r="K1593">
        <v>0</v>
      </c>
      <c r="L1593" t="s">
        <v>42</v>
      </c>
    </row>
    <row r="1594" spans="1:12" x14ac:dyDescent="0.25">
      <c r="A1594" t="s">
        <v>76</v>
      </c>
      <c r="B1594">
        <v>1456.33</v>
      </c>
      <c r="C1594">
        <v>1455.56</v>
      </c>
      <c r="D1594">
        <v>1455.5</v>
      </c>
      <c r="E1594">
        <v>1453.73</v>
      </c>
      <c r="F1594">
        <v>83.569599999999994</v>
      </c>
      <c r="G1594">
        <v>0</v>
      </c>
      <c r="H1594">
        <v>46.376300000000001</v>
      </c>
      <c r="I1594">
        <v>1.4930399999999999E-3</v>
      </c>
      <c r="J1594">
        <v>0.995116</v>
      </c>
      <c r="K1594">
        <v>0</v>
      </c>
      <c r="L1594" t="s">
        <v>42</v>
      </c>
    </row>
    <row r="1595" spans="1:12" x14ac:dyDescent="0.25">
      <c r="A1595" t="s">
        <v>76</v>
      </c>
      <c r="B1595">
        <v>1453.75</v>
      </c>
      <c r="C1595">
        <v>1452.95</v>
      </c>
      <c r="D1595">
        <v>1452.9</v>
      </c>
      <c r="E1595">
        <v>1451.12</v>
      </c>
      <c r="F1595">
        <v>83.515299999999996</v>
      </c>
      <c r="G1595">
        <v>0</v>
      </c>
      <c r="H1595">
        <v>46.171900000000001</v>
      </c>
      <c r="I1595">
        <v>1.2535000000000001E-3</v>
      </c>
      <c r="J1595">
        <v>0.995116</v>
      </c>
      <c r="K1595">
        <v>0</v>
      </c>
      <c r="L1595" t="s">
        <v>42</v>
      </c>
    </row>
    <row r="1596" spans="1:12" x14ac:dyDescent="0.25">
      <c r="A1596" t="s">
        <v>76</v>
      </c>
      <c r="B1596">
        <v>1496.11</v>
      </c>
      <c r="C1596">
        <v>1495.29</v>
      </c>
      <c r="D1596">
        <v>1495.24</v>
      </c>
      <c r="E1596">
        <v>1493.48</v>
      </c>
      <c r="F1596">
        <v>131.19999999999999</v>
      </c>
      <c r="G1596">
        <v>0</v>
      </c>
      <c r="H1596">
        <v>46.101500000000001</v>
      </c>
      <c r="I1596">
        <v>1.3942399999999999E-3</v>
      </c>
      <c r="J1596">
        <v>0.995116</v>
      </c>
      <c r="K1596">
        <v>0</v>
      </c>
      <c r="L1596" t="s">
        <v>42</v>
      </c>
    </row>
    <row r="1597" spans="1:12" x14ac:dyDescent="0.25">
      <c r="A1597" t="s">
        <v>76</v>
      </c>
      <c r="B1597">
        <v>1497.17</v>
      </c>
      <c r="C1597">
        <v>1496.24</v>
      </c>
      <c r="D1597">
        <v>1496.19</v>
      </c>
      <c r="E1597">
        <v>1494.42</v>
      </c>
      <c r="F1597">
        <v>125.626</v>
      </c>
      <c r="G1597">
        <v>0</v>
      </c>
      <c r="H1597">
        <v>46.257300000000001</v>
      </c>
      <c r="I1597">
        <v>1.23135E-3</v>
      </c>
      <c r="J1597">
        <v>0.995116</v>
      </c>
      <c r="K1597">
        <v>0</v>
      </c>
      <c r="L1597" t="s">
        <v>42</v>
      </c>
    </row>
    <row r="1598" spans="1:12" x14ac:dyDescent="0.25">
      <c r="A1598" t="s">
        <v>76</v>
      </c>
      <c r="B1598">
        <v>1468.92</v>
      </c>
      <c r="C1598">
        <v>1468.13</v>
      </c>
      <c r="D1598">
        <v>1468.08</v>
      </c>
      <c r="E1598">
        <v>1466.32</v>
      </c>
      <c r="F1598">
        <v>104.163</v>
      </c>
      <c r="G1598">
        <v>0</v>
      </c>
      <c r="H1598">
        <v>46.078000000000003</v>
      </c>
      <c r="I1598">
        <v>1.2563400000000001E-3</v>
      </c>
      <c r="J1598">
        <v>0.99511300000000003</v>
      </c>
      <c r="K1598">
        <v>0</v>
      </c>
      <c r="L1598" t="s">
        <v>42</v>
      </c>
    </row>
    <row r="1599" spans="1:12" x14ac:dyDescent="0.25">
      <c r="A1599" t="s">
        <v>76</v>
      </c>
      <c r="B1599">
        <v>1454.95</v>
      </c>
      <c r="C1599">
        <v>1454.02</v>
      </c>
      <c r="D1599">
        <v>1453.97</v>
      </c>
      <c r="E1599">
        <v>1452.17</v>
      </c>
      <c r="F1599">
        <v>83.617900000000006</v>
      </c>
      <c r="G1599">
        <v>0</v>
      </c>
      <c r="H1599">
        <v>46.284500000000001</v>
      </c>
      <c r="I1599">
        <v>1.2328E-3</v>
      </c>
      <c r="J1599">
        <v>0.99511499999999997</v>
      </c>
      <c r="K1599">
        <v>0</v>
      </c>
      <c r="L1599" t="s">
        <v>42</v>
      </c>
    </row>
    <row r="1600" spans="1:12" x14ac:dyDescent="0.25">
      <c r="A1600" t="s">
        <v>76</v>
      </c>
      <c r="B1600">
        <v>1497.08</v>
      </c>
      <c r="C1600">
        <v>1496.12</v>
      </c>
      <c r="D1600">
        <v>1496.07</v>
      </c>
      <c r="E1600">
        <v>1494.3</v>
      </c>
      <c r="F1600">
        <v>128.56399999999999</v>
      </c>
      <c r="G1600">
        <v>0</v>
      </c>
      <c r="H1600">
        <v>46.136000000000003</v>
      </c>
      <c r="I1600">
        <v>1.2333999999999999E-3</v>
      </c>
      <c r="J1600">
        <v>0.995116</v>
      </c>
      <c r="K1600">
        <v>0</v>
      </c>
      <c r="L1600" t="s">
        <v>42</v>
      </c>
    </row>
    <row r="1601" spans="1:12" x14ac:dyDescent="0.25">
      <c r="A1601" t="s">
        <v>76</v>
      </c>
      <c r="B1601">
        <v>1487.13</v>
      </c>
      <c r="C1601">
        <v>1486.35</v>
      </c>
      <c r="D1601">
        <v>1486.28</v>
      </c>
      <c r="E1601">
        <v>1484.47</v>
      </c>
      <c r="F1601">
        <v>85.077100000000002</v>
      </c>
      <c r="G1601">
        <v>0</v>
      </c>
      <c r="H1601">
        <v>46.932699999999997</v>
      </c>
      <c r="I1601">
        <v>1.2383800000000001E-3</v>
      </c>
      <c r="J1601">
        <v>0.995116</v>
      </c>
      <c r="K1601">
        <v>0</v>
      </c>
      <c r="L1601" t="s">
        <v>42</v>
      </c>
    </row>
    <row r="1602" spans="1:12" x14ac:dyDescent="0.25">
      <c r="A1602" t="s">
        <v>76</v>
      </c>
      <c r="B1602">
        <v>1496.73</v>
      </c>
      <c r="C1602">
        <v>1495.95</v>
      </c>
      <c r="D1602">
        <v>1495.9</v>
      </c>
      <c r="E1602">
        <v>1494.12</v>
      </c>
      <c r="F1602">
        <v>125.101</v>
      </c>
      <c r="G1602">
        <v>0</v>
      </c>
      <c r="H1602">
        <v>46.226599999999998</v>
      </c>
      <c r="I1602">
        <v>1.3451699999999999E-3</v>
      </c>
      <c r="J1602">
        <v>0.995116</v>
      </c>
      <c r="K1602">
        <v>0</v>
      </c>
      <c r="L1602" t="s">
        <v>42</v>
      </c>
    </row>
    <row r="1603" spans="1:12" x14ac:dyDescent="0.25">
      <c r="A1603" t="s">
        <v>76</v>
      </c>
      <c r="B1603">
        <v>1452.28</v>
      </c>
      <c r="C1603">
        <v>1451.29</v>
      </c>
      <c r="D1603">
        <v>1451.24</v>
      </c>
      <c r="E1603">
        <v>1449.44</v>
      </c>
      <c r="F1603">
        <v>83.002700000000004</v>
      </c>
      <c r="G1603">
        <v>0</v>
      </c>
      <c r="H1603">
        <v>46.162300000000002</v>
      </c>
      <c r="I1603">
        <v>1.23291E-3</v>
      </c>
      <c r="J1603">
        <v>0.995116</v>
      </c>
      <c r="K1603">
        <v>0</v>
      </c>
      <c r="L1603" t="s">
        <v>42</v>
      </c>
    </row>
    <row r="1604" spans="1:12" x14ac:dyDescent="0.25">
      <c r="A1604" t="s">
        <v>76</v>
      </c>
      <c r="B1604">
        <v>1487.07</v>
      </c>
      <c r="C1604">
        <v>1486.05</v>
      </c>
      <c r="D1604">
        <v>1485.99</v>
      </c>
      <c r="E1604">
        <v>1484.19</v>
      </c>
      <c r="F1604">
        <v>84.473600000000005</v>
      </c>
      <c r="G1604">
        <v>0</v>
      </c>
      <c r="H1604">
        <v>46.964399999999998</v>
      </c>
      <c r="I1604">
        <v>1.23021E-3</v>
      </c>
      <c r="J1604">
        <v>0.995116</v>
      </c>
      <c r="K1604">
        <v>0</v>
      </c>
      <c r="L1604" t="s">
        <v>42</v>
      </c>
    </row>
    <row r="1605" spans="1:12" x14ac:dyDescent="0.25">
      <c r="A1605" t="s">
        <v>76</v>
      </c>
      <c r="B1605">
        <v>1492.89</v>
      </c>
      <c r="C1605">
        <v>1492</v>
      </c>
      <c r="D1605">
        <v>1491.94</v>
      </c>
      <c r="E1605">
        <v>1490.17</v>
      </c>
      <c r="F1605">
        <v>129.94</v>
      </c>
      <c r="G1605">
        <v>0</v>
      </c>
      <c r="H1605">
        <v>45.9345</v>
      </c>
      <c r="I1605">
        <v>1.2583E-3</v>
      </c>
      <c r="J1605">
        <v>0.99511499999999997</v>
      </c>
      <c r="K1605">
        <v>0</v>
      </c>
      <c r="L1605" t="s">
        <v>42</v>
      </c>
    </row>
    <row r="1606" spans="1:12" x14ac:dyDescent="0.25">
      <c r="A1606" t="s">
        <v>76</v>
      </c>
      <c r="B1606">
        <v>1473.51</v>
      </c>
      <c r="C1606">
        <v>1472.6</v>
      </c>
      <c r="D1606">
        <v>1472.54</v>
      </c>
      <c r="E1606">
        <v>1470.77</v>
      </c>
      <c r="F1606">
        <v>104.672</v>
      </c>
      <c r="G1606">
        <v>0</v>
      </c>
      <c r="H1606">
        <v>46.218899999999998</v>
      </c>
      <c r="I1606">
        <v>1.6572500000000001E-3</v>
      </c>
      <c r="J1606">
        <v>0.995116</v>
      </c>
      <c r="K1606">
        <v>0</v>
      </c>
      <c r="L1606" t="s">
        <v>42</v>
      </c>
    </row>
    <row r="1607" spans="1:12" x14ac:dyDescent="0.25">
      <c r="A1607" t="s">
        <v>76</v>
      </c>
      <c r="B1607">
        <v>1448.66</v>
      </c>
      <c r="C1607">
        <v>1447.73</v>
      </c>
      <c r="D1607">
        <v>1447.68</v>
      </c>
      <c r="E1607">
        <v>1445.91</v>
      </c>
      <c r="F1607">
        <v>82.899199999999993</v>
      </c>
      <c r="G1607">
        <v>0</v>
      </c>
      <c r="H1607">
        <v>46.097200000000001</v>
      </c>
      <c r="I1607">
        <v>1.23007E-3</v>
      </c>
      <c r="J1607">
        <v>0.99511400000000005</v>
      </c>
      <c r="K1607">
        <v>0</v>
      </c>
      <c r="L1607" t="s">
        <v>42</v>
      </c>
    </row>
    <row r="1608" spans="1:12" x14ac:dyDescent="0.25">
      <c r="A1608" t="s">
        <v>76</v>
      </c>
      <c r="B1608">
        <v>1501.37</v>
      </c>
      <c r="C1608">
        <v>1500.47</v>
      </c>
      <c r="D1608">
        <v>1500.42</v>
      </c>
      <c r="E1608">
        <v>1498.66</v>
      </c>
      <c r="F1608">
        <v>128.33799999999999</v>
      </c>
      <c r="G1608">
        <v>0</v>
      </c>
      <c r="H1608">
        <v>46.321399999999997</v>
      </c>
      <c r="I1608">
        <v>1.2326800000000001E-3</v>
      </c>
      <c r="J1608">
        <v>0.99511499999999997</v>
      </c>
      <c r="K1608">
        <v>0</v>
      </c>
      <c r="L1608" t="s">
        <v>42</v>
      </c>
    </row>
    <row r="1609" spans="1:12" x14ac:dyDescent="0.25">
      <c r="A1609" t="s">
        <v>76</v>
      </c>
      <c r="B1609">
        <v>1446.03</v>
      </c>
      <c r="C1609">
        <v>1445.25</v>
      </c>
      <c r="D1609">
        <v>1445.2</v>
      </c>
      <c r="E1609">
        <v>1443.43</v>
      </c>
      <c r="F1609">
        <v>82.905900000000003</v>
      </c>
      <c r="G1609">
        <v>0</v>
      </c>
      <c r="H1609">
        <v>46.073300000000003</v>
      </c>
      <c r="I1609">
        <v>1.2434499999999999E-3</v>
      </c>
      <c r="J1609">
        <v>0.995116</v>
      </c>
      <c r="K1609">
        <v>0</v>
      </c>
      <c r="L1609" t="s">
        <v>42</v>
      </c>
    </row>
    <row r="1610" spans="1:12" x14ac:dyDescent="0.25">
      <c r="A1610" t="s">
        <v>76</v>
      </c>
      <c r="B1610">
        <v>1457.94</v>
      </c>
      <c r="C1610">
        <v>1457.18</v>
      </c>
      <c r="D1610">
        <v>1457.12</v>
      </c>
      <c r="E1610">
        <v>1455.38</v>
      </c>
      <c r="F1610">
        <v>95.352500000000006</v>
      </c>
      <c r="G1610">
        <v>0</v>
      </c>
      <c r="H1610">
        <v>46.046900000000001</v>
      </c>
      <c r="I1610">
        <v>1.35603E-3</v>
      </c>
      <c r="J1610">
        <v>0.995116</v>
      </c>
      <c r="K1610">
        <v>0</v>
      </c>
      <c r="L1610" t="s">
        <v>42</v>
      </c>
    </row>
    <row r="1611" spans="1:12" x14ac:dyDescent="0.25">
      <c r="A1611" t="s">
        <v>76</v>
      </c>
      <c r="B1611">
        <v>1497.68</v>
      </c>
      <c r="C1611">
        <v>1496.91</v>
      </c>
      <c r="D1611">
        <v>1496.85</v>
      </c>
      <c r="E1611">
        <v>1495.08</v>
      </c>
      <c r="F1611">
        <v>125.375</v>
      </c>
      <c r="G1611">
        <v>0</v>
      </c>
      <c r="H1611">
        <v>46.268000000000001</v>
      </c>
      <c r="I1611">
        <v>1.2302000000000001E-3</v>
      </c>
      <c r="J1611">
        <v>0.995116</v>
      </c>
      <c r="K1611">
        <v>0</v>
      </c>
      <c r="L1611" t="s">
        <v>42</v>
      </c>
    </row>
    <row r="1612" spans="1:12" x14ac:dyDescent="0.25">
      <c r="A1612" t="s">
        <v>76</v>
      </c>
      <c r="B1612">
        <v>1449.24</v>
      </c>
      <c r="C1612">
        <v>1448.28</v>
      </c>
      <c r="D1612">
        <v>1448.23</v>
      </c>
      <c r="E1612">
        <v>1446.47</v>
      </c>
      <c r="F1612">
        <v>83.098799999999997</v>
      </c>
      <c r="G1612">
        <v>0</v>
      </c>
      <c r="H1612">
        <v>46.138800000000003</v>
      </c>
      <c r="I1612">
        <v>1.23336E-3</v>
      </c>
      <c r="J1612">
        <v>0.99511300000000003</v>
      </c>
      <c r="K1612">
        <v>0</v>
      </c>
      <c r="L1612" t="s">
        <v>42</v>
      </c>
    </row>
    <row r="1613" spans="1:12" x14ac:dyDescent="0.25">
      <c r="A1613" t="s">
        <v>76</v>
      </c>
      <c r="B1613">
        <v>1493.54</v>
      </c>
      <c r="C1613">
        <v>1492.78</v>
      </c>
      <c r="D1613">
        <v>1492.73</v>
      </c>
      <c r="E1613">
        <v>1490.96</v>
      </c>
      <c r="F1613">
        <v>127.771</v>
      </c>
      <c r="G1613">
        <v>0</v>
      </c>
      <c r="H1613">
        <v>46.1235</v>
      </c>
      <c r="I1613">
        <v>1.23105E-3</v>
      </c>
      <c r="J1613">
        <v>0.995116</v>
      </c>
      <c r="K1613">
        <v>0</v>
      </c>
      <c r="L1613" t="s">
        <v>42</v>
      </c>
    </row>
    <row r="1614" spans="1:12" x14ac:dyDescent="0.25">
      <c r="A1614" t="s">
        <v>76</v>
      </c>
      <c r="B1614">
        <v>1450.29</v>
      </c>
      <c r="C1614">
        <v>1449.52</v>
      </c>
      <c r="D1614">
        <v>1449.46</v>
      </c>
      <c r="E1614">
        <v>1447.71</v>
      </c>
      <c r="F1614">
        <v>83.140699999999995</v>
      </c>
      <c r="G1614">
        <v>0</v>
      </c>
      <c r="H1614">
        <v>46.089700000000001</v>
      </c>
      <c r="I1614">
        <v>1.31313E-3</v>
      </c>
      <c r="J1614">
        <v>0.995116</v>
      </c>
      <c r="K1614">
        <v>0</v>
      </c>
      <c r="L1614" t="s">
        <v>42</v>
      </c>
    </row>
    <row r="1615" spans="1:12" x14ac:dyDescent="0.25">
      <c r="A1615" t="s">
        <v>76</v>
      </c>
      <c r="B1615">
        <v>1453.79</v>
      </c>
      <c r="C1615">
        <v>1453</v>
      </c>
      <c r="D1615">
        <v>1452.95</v>
      </c>
      <c r="E1615">
        <v>1451.16</v>
      </c>
      <c r="F1615">
        <v>83.230500000000006</v>
      </c>
      <c r="G1615">
        <v>0</v>
      </c>
      <c r="H1615">
        <v>46.335700000000003</v>
      </c>
      <c r="I1615">
        <v>1.2305300000000001E-3</v>
      </c>
      <c r="J1615">
        <v>0.995116</v>
      </c>
      <c r="K1615">
        <v>0</v>
      </c>
      <c r="L1615" t="s">
        <v>42</v>
      </c>
    </row>
    <row r="1616" spans="1:12" x14ac:dyDescent="0.25">
      <c r="A1616" t="s">
        <v>76</v>
      </c>
      <c r="B1616">
        <v>1451.86</v>
      </c>
      <c r="C1616">
        <v>1451.06</v>
      </c>
      <c r="D1616">
        <v>1451</v>
      </c>
      <c r="E1616">
        <v>1449.23</v>
      </c>
      <c r="F1616">
        <v>83.5167</v>
      </c>
      <c r="G1616">
        <v>0</v>
      </c>
      <c r="H1616">
        <v>46.140999999999998</v>
      </c>
      <c r="I1616">
        <v>1.2972299999999999E-3</v>
      </c>
      <c r="J1616">
        <v>0.995116</v>
      </c>
      <c r="K1616">
        <v>0</v>
      </c>
      <c r="L1616" t="s">
        <v>42</v>
      </c>
    </row>
    <row r="1617" spans="1:25" x14ac:dyDescent="0.25">
      <c r="A1617" t="s">
        <v>76</v>
      </c>
      <c r="B1617">
        <v>1459.57</v>
      </c>
      <c r="C1617">
        <v>1458.62</v>
      </c>
      <c r="D1617">
        <v>1458.57</v>
      </c>
      <c r="E1617">
        <v>1456.76</v>
      </c>
      <c r="F1617">
        <v>83.812100000000001</v>
      </c>
      <c r="G1617">
        <v>0</v>
      </c>
      <c r="H1617">
        <v>46.515099999999997</v>
      </c>
      <c r="I1617">
        <v>1.3312300000000001E-3</v>
      </c>
      <c r="J1617">
        <v>0.995116</v>
      </c>
      <c r="K1617">
        <v>0</v>
      </c>
      <c r="L1617" t="s">
        <v>42</v>
      </c>
    </row>
    <row r="1618" spans="1:25" x14ac:dyDescent="0.25">
      <c r="A1618" t="s">
        <v>76</v>
      </c>
      <c r="B1618">
        <v>1500.16</v>
      </c>
      <c r="C1618">
        <v>1499.35</v>
      </c>
      <c r="D1618">
        <v>1499.29</v>
      </c>
      <c r="E1618">
        <v>1497.51</v>
      </c>
      <c r="F1618">
        <v>127.099</v>
      </c>
      <c r="G1618">
        <v>0</v>
      </c>
      <c r="H1618">
        <v>46.355499999999999</v>
      </c>
      <c r="I1618">
        <v>1.23964E-3</v>
      </c>
      <c r="J1618">
        <v>0.995116</v>
      </c>
      <c r="K1618">
        <v>0</v>
      </c>
      <c r="L1618" t="s">
        <v>42</v>
      </c>
    </row>
    <row r="1619" spans="1:25" x14ac:dyDescent="0.25">
      <c r="A1619" t="s">
        <v>76</v>
      </c>
      <c r="B1619">
        <v>1464.38</v>
      </c>
      <c r="C1619">
        <v>1463.61</v>
      </c>
      <c r="D1619">
        <v>1463.56</v>
      </c>
      <c r="E1619">
        <v>1461.79</v>
      </c>
      <c r="F1619">
        <v>95.704400000000007</v>
      </c>
      <c r="G1619">
        <v>0</v>
      </c>
      <c r="H1619">
        <v>46.220500000000001</v>
      </c>
      <c r="I1619">
        <v>1.26873E-3</v>
      </c>
      <c r="J1619">
        <v>0.995116</v>
      </c>
      <c r="K1619">
        <v>0</v>
      </c>
      <c r="L1619" t="s">
        <v>42</v>
      </c>
    </row>
    <row r="1620" spans="1:25" x14ac:dyDescent="0.25">
      <c r="A1620" t="s">
        <v>76</v>
      </c>
      <c r="B1620">
        <v>1452.05</v>
      </c>
      <c r="C1620">
        <v>1451.28</v>
      </c>
      <c r="D1620">
        <v>1451.23</v>
      </c>
      <c r="E1620">
        <v>1449.47</v>
      </c>
      <c r="F1620">
        <v>83.4392</v>
      </c>
      <c r="G1620">
        <v>0</v>
      </c>
      <c r="H1620">
        <v>46.157600000000002</v>
      </c>
      <c r="I1620">
        <v>1.2300600000000001E-3</v>
      </c>
      <c r="J1620">
        <v>0.99511499999999997</v>
      </c>
      <c r="K1620">
        <v>0</v>
      </c>
      <c r="L1620" t="s">
        <v>42</v>
      </c>
    </row>
    <row r="1621" spans="1:25" x14ac:dyDescent="0.25">
      <c r="A1621" t="s">
        <v>76</v>
      </c>
      <c r="B1621">
        <v>1500.12</v>
      </c>
      <c r="C1621">
        <v>1499.35</v>
      </c>
      <c r="D1621">
        <v>1499.29</v>
      </c>
      <c r="E1621">
        <v>1497.52</v>
      </c>
      <c r="F1621">
        <v>127.069</v>
      </c>
      <c r="G1621">
        <v>0</v>
      </c>
      <c r="H1621">
        <v>46.271700000000003</v>
      </c>
      <c r="I1621">
        <v>1.31726E-3</v>
      </c>
      <c r="J1621">
        <v>0.995116</v>
      </c>
      <c r="K1621">
        <v>0</v>
      </c>
      <c r="L1621" t="s">
        <v>42</v>
      </c>
    </row>
    <row r="1622" spans="1:25" x14ac:dyDescent="0.25">
      <c r="A1622" t="s">
        <v>76</v>
      </c>
      <c r="B1622">
        <v>1451.16</v>
      </c>
      <c r="C1622">
        <v>1450.26</v>
      </c>
      <c r="D1622">
        <v>1450.21</v>
      </c>
      <c r="E1622">
        <v>1448.43</v>
      </c>
      <c r="F1622">
        <v>83.331000000000003</v>
      </c>
      <c r="G1622">
        <v>0</v>
      </c>
      <c r="H1622">
        <v>46.121200000000002</v>
      </c>
      <c r="I1622">
        <v>1.23602E-3</v>
      </c>
      <c r="J1622">
        <v>0.99511499999999997</v>
      </c>
      <c r="K1622">
        <v>0</v>
      </c>
      <c r="L1622" t="s">
        <v>42</v>
      </c>
    </row>
    <row r="1623" spans="1:25" x14ac:dyDescent="0.25">
      <c r="A1623" t="s">
        <v>76</v>
      </c>
      <c r="B1623">
        <v>1468.01</v>
      </c>
      <c r="C1623">
        <v>1467.22</v>
      </c>
      <c r="D1623">
        <v>1467.16</v>
      </c>
      <c r="E1623">
        <v>1465.38</v>
      </c>
      <c r="F1623">
        <v>95.899299999999997</v>
      </c>
      <c r="G1623">
        <v>0</v>
      </c>
      <c r="H1623">
        <v>46.2196</v>
      </c>
      <c r="I1623">
        <v>1.2516000000000001E-3</v>
      </c>
      <c r="J1623">
        <v>0.99511499999999997</v>
      </c>
      <c r="K1623">
        <v>0</v>
      </c>
      <c r="L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76</v>
      </c>
      <c r="B1624">
        <v>1469.54</v>
      </c>
      <c r="C1624">
        <v>1468.75</v>
      </c>
      <c r="D1624">
        <v>1468.7</v>
      </c>
      <c r="E1624">
        <v>1466.93</v>
      </c>
      <c r="F1624">
        <v>96.506699999999995</v>
      </c>
      <c r="G1624">
        <v>0</v>
      </c>
      <c r="H1624">
        <v>46.282899999999998</v>
      </c>
      <c r="I1624">
        <v>1.26542E-3</v>
      </c>
      <c r="J1624">
        <v>0.995116</v>
      </c>
      <c r="K1624">
        <v>0</v>
      </c>
      <c r="L1624" t="s">
        <v>42</v>
      </c>
      <c r="R1624">
        <f>AVERAGE(B1575:B1624)</f>
        <v>1474.7782</v>
      </c>
      <c r="S1624">
        <f>AVERAGE(C1575:C1624)</f>
        <v>1473.9345999999998</v>
      </c>
      <c r="U1624">
        <f>_xlfn.VAR.P(B1575:B1624)</f>
        <v>424.67627475999967</v>
      </c>
      <c r="V1624">
        <f>_xlfn.VAR.P(C1575:C1624)</f>
        <v>424.44204884000015</v>
      </c>
      <c r="X1624">
        <f>1.96*SQRT(U1624)/50</f>
        <v>0.80782086556810706</v>
      </c>
      <c r="Y1624">
        <f>1.96*SQRT(V1624)/50</f>
        <v>0.8075980621135106</v>
      </c>
    </row>
    <row r="1625" spans="1:25" x14ac:dyDescent="0.25">
      <c r="A1625" t="s">
        <v>76</v>
      </c>
      <c r="B1625">
        <v>73802.420199999993</v>
      </c>
      <c r="C1625" t="s">
        <v>36</v>
      </c>
    </row>
    <row r="1626" spans="1:25" x14ac:dyDescent="0.25">
      <c r="A1626" t="s">
        <v>156</v>
      </c>
      <c r="B1626">
        <v>1737.72</v>
      </c>
      <c r="C1626">
        <v>1664.96</v>
      </c>
      <c r="D1626">
        <v>1664.91</v>
      </c>
      <c r="E1626">
        <v>1663</v>
      </c>
      <c r="F1626">
        <v>117.807</v>
      </c>
      <c r="G1626">
        <v>199.37299999999999</v>
      </c>
      <c r="H1626">
        <v>46.472099999999998</v>
      </c>
      <c r="I1626">
        <v>48.652000000000001</v>
      </c>
      <c r="J1626">
        <v>74.672300000000007</v>
      </c>
      <c r="K1626">
        <v>1328.41</v>
      </c>
      <c r="L1626">
        <v>1.2305700000000001E-3</v>
      </c>
      <c r="M1626">
        <v>0.995116</v>
      </c>
      <c r="N1626">
        <v>0</v>
      </c>
      <c r="O1626" t="s">
        <v>42</v>
      </c>
    </row>
    <row r="1627" spans="1:25" x14ac:dyDescent="0.25">
      <c r="A1627" t="s">
        <v>156</v>
      </c>
      <c r="B1627">
        <v>1697.34</v>
      </c>
      <c r="C1627">
        <v>1630.33</v>
      </c>
      <c r="D1627">
        <v>1630.28</v>
      </c>
      <c r="E1627">
        <v>1628.39</v>
      </c>
      <c r="F1627">
        <v>92.854500000000002</v>
      </c>
      <c r="G1627">
        <v>198.547</v>
      </c>
      <c r="H1627">
        <v>46.335999999999999</v>
      </c>
      <c r="I1627">
        <v>48.724699999999999</v>
      </c>
      <c r="J1627">
        <v>74.154300000000006</v>
      </c>
      <c r="K1627">
        <v>1319.83</v>
      </c>
      <c r="L1627">
        <v>1.3222799999999999E-3</v>
      </c>
      <c r="M1627">
        <v>0.995116</v>
      </c>
      <c r="N1627">
        <v>0</v>
      </c>
      <c r="O1627" t="s">
        <v>42</v>
      </c>
    </row>
    <row r="1628" spans="1:25" x14ac:dyDescent="0.25">
      <c r="A1628" t="s">
        <v>156</v>
      </c>
      <c r="B1628">
        <v>1718.29</v>
      </c>
      <c r="C1628">
        <v>1644.73</v>
      </c>
      <c r="D1628">
        <v>1644.67</v>
      </c>
      <c r="E1628">
        <v>1642.78</v>
      </c>
      <c r="F1628">
        <v>100.944</v>
      </c>
      <c r="G1628">
        <v>199.233</v>
      </c>
      <c r="H1628">
        <v>46.448700000000002</v>
      </c>
      <c r="I1628">
        <v>48.704099999999997</v>
      </c>
      <c r="J1628">
        <v>74.665800000000004</v>
      </c>
      <c r="K1628">
        <v>1325.3</v>
      </c>
      <c r="L1628">
        <v>1.2510100000000001E-3</v>
      </c>
      <c r="M1628">
        <v>0.995112</v>
      </c>
      <c r="N1628">
        <v>0</v>
      </c>
      <c r="O1628" t="s">
        <v>42</v>
      </c>
    </row>
    <row r="1629" spans="1:25" x14ac:dyDescent="0.25">
      <c r="A1629" t="s">
        <v>156</v>
      </c>
      <c r="B1629">
        <v>1700.69</v>
      </c>
      <c r="C1629">
        <v>1632.53</v>
      </c>
      <c r="D1629">
        <v>1632.48</v>
      </c>
      <c r="E1629">
        <v>1630.6</v>
      </c>
      <c r="F1629">
        <v>92.8874</v>
      </c>
      <c r="G1629">
        <v>199.035</v>
      </c>
      <c r="H1629">
        <v>46.3033</v>
      </c>
      <c r="I1629">
        <v>48.697000000000003</v>
      </c>
      <c r="J1629">
        <v>74.696600000000004</v>
      </c>
      <c r="K1629">
        <v>1321.48</v>
      </c>
      <c r="L1629">
        <v>1.2422100000000001E-3</v>
      </c>
      <c r="M1629">
        <v>0.99511400000000005</v>
      </c>
      <c r="N1629">
        <v>0</v>
      </c>
      <c r="O1629" t="s">
        <v>42</v>
      </c>
    </row>
    <row r="1630" spans="1:25" x14ac:dyDescent="0.25">
      <c r="A1630" t="s">
        <v>156</v>
      </c>
      <c r="B1630">
        <v>1705.27</v>
      </c>
      <c r="C1630">
        <v>1636.7</v>
      </c>
      <c r="D1630">
        <v>1636.64</v>
      </c>
      <c r="E1630">
        <v>1634.76</v>
      </c>
      <c r="F1630">
        <v>101.023</v>
      </c>
      <c r="G1630">
        <v>198.40199999999999</v>
      </c>
      <c r="H1630">
        <v>46.240499999999997</v>
      </c>
      <c r="I1630">
        <v>48.525399999999998</v>
      </c>
      <c r="J1630">
        <v>74.436700000000002</v>
      </c>
      <c r="K1630">
        <v>1318.1</v>
      </c>
      <c r="L1630">
        <v>1.25118E-3</v>
      </c>
      <c r="M1630">
        <v>0.995116</v>
      </c>
      <c r="N1630">
        <v>0</v>
      </c>
      <c r="O1630" t="s">
        <v>42</v>
      </c>
    </row>
    <row r="1631" spans="1:25" x14ac:dyDescent="0.25">
      <c r="A1631" t="s">
        <v>156</v>
      </c>
      <c r="B1631">
        <v>1707.17</v>
      </c>
      <c r="C1631">
        <v>1633.21</v>
      </c>
      <c r="D1631">
        <v>1633.16</v>
      </c>
      <c r="E1631">
        <v>1631.14</v>
      </c>
      <c r="F1631">
        <v>92.797300000000007</v>
      </c>
      <c r="G1631">
        <v>199.24600000000001</v>
      </c>
      <c r="H1631">
        <v>46.384</v>
      </c>
      <c r="I1631">
        <v>48.717799999999997</v>
      </c>
      <c r="J1631">
        <v>74.856700000000004</v>
      </c>
      <c r="K1631">
        <v>1321.9</v>
      </c>
      <c r="L1631">
        <v>1.29272E-3</v>
      </c>
      <c r="M1631">
        <v>0.995116</v>
      </c>
      <c r="N1631">
        <v>0</v>
      </c>
      <c r="O1631" t="s">
        <v>42</v>
      </c>
    </row>
    <row r="1632" spans="1:25" x14ac:dyDescent="0.25">
      <c r="A1632" t="s">
        <v>156</v>
      </c>
      <c r="B1632">
        <v>1690.23</v>
      </c>
      <c r="C1632">
        <v>1625.9</v>
      </c>
      <c r="D1632">
        <v>1625.84</v>
      </c>
      <c r="E1632">
        <v>1623.94</v>
      </c>
      <c r="F1632">
        <v>92.856899999999996</v>
      </c>
      <c r="G1632">
        <v>198.096</v>
      </c>
      <c r="H1632">
        <v>46.136400000000002</v>
      </c>
      <c r="I1632">
        <v>48.542099999999998</v>
      </c>
      <c r="J1632">
        <v>74.158799999999999</v>
      </c>
      <c r="K1632">
        <v>1315.88</v>
      </c>
      <c r="L1632">
        <v>1.23391E-3</v>
      </c>
      <c r="M1632">
        <v>0.99511300000000003</v>
      </c>
      <c r="N1632">
        <v>0</v>
      </c>
      <c r="O1632" t="s">
        <v>42</v>
      </c>
    </row>
    <row r="1633" spans="1:15" x14ac:dyDescent="0.25">
      <c r="A1633" t="s">
        <v>156</v>
      </c>
      <c r="B1633">
        <v>1715.25</v>
      </c>
      <c r="C1633">
        <v>1642.11</v>
      </c>
      <c r="D1633">
        <v>1642.06</v>
      </c>
      <c r="E1633">
        <v>1640.19</v>
      </c>
      <c r="F1633">
        <v>116.46899999999999</v>
      </c>
      <c r="G1633">
        <v>197.655</v>
      </c>
      <c r="H1633">
        <v>46.086500000000001</v>
      </c>
      <c r="I1633">
        <v>48.457000000000001</v>
      </c>
      <c r="J1633">
        <v>73.992900000000006</v>
      </c>
      <c r="K1633">
        <v>1309.1199999999999</v>
      </c>
      <c r="L1633">
        <v>1.23284E-3</v>
      </c>
      <c r="M1633">
        <v>0.995116</v>
      </c>
      <c r="N1633">
        <v>0</v>
      </c>
      <c r="O1633" t="s">
        <v>42</v>
      </c>
    </row>
    <row r="1634" spans="1:15" x14ac:dyDescent="0.25">
      <c r="A1634" t="s">
        <v>156</v>
      </c>
      <c r="B1634">
        <v>1704.4</v>
      </c>
      <c r="C1634">
        <v>1634.59</v>
      </c>
      <c r="D1634">
        <v>1634.53</v>
      </c>
      <c r="E1634">
        <v>1632.67</v>
      </c>
      <c r="F1634">
        <v>99.945800000000006</v>
      </c>
      <c r="G1634">
        <v>198.56800000000001</v>
      </c>
      <c r="H1634">
        <v>46.347000000000001</v>
      </c>
      <c r="I1634">
        <v>48.585500000000003</v>
      </c>
      <c r="J1634">
        <v>74.325400000000002</v>
      </c>
      <c r="K1634">
        <v>1317.06</v>
      </c>
      <c r="L1634">
        <v>1.2310999999999999E-3</v>
      </c>
      <c r="M1634">
        <v>0.995116</v>
      </c>
      <c r="N1634">
        <v>0</v>
      </c>
      <c r="O1634" t="s">
        <v>42</v>
      </c>
    </row>
    <row r="1635" spans="1:15" x14ac:dyDescent="0.25">
      <c r="A1635" t="s">
        <v>156</v>
      </c>
      <c r="B1635">
        <v>1705.08</v>
      </c>
      <c r="C1635">
        <v>1639.47</v>
      </c>
      <c r="D1635">
        <v>1639.41</v>
      </c>
      <c r="E1635">
        <v>1637.49</v>
      </c>
      <c r="F1635">
        <v>93.105599999999995</v>
      </c>
      <c r="G1635">
        <v>199.10400000000001</v>
      </c>
      <c r="H1635">
        <v>46.458399999999997</v>
      </c>
      <c r="I1635">
        <v>48.671700000000001</v>
      </c>
      <c r="J1635">
        <v>74.444400000000002</v>
      </c>
      <c r="K1635">
        <v>1327.87</v>
      </c>
      <c r="L1635">
        <v>1.2313700000000001E-3</v>
      </c>
      <c r="M1635">
        <v>0.99511499999999997</v>
      </c>
      <c r="N1635">
        <v>0</v>
      </c>
      <c r="O1635" t="s">
        <v>42</v>
      </c>
    </row>
    <row r="1636" spans="1:15" x14ac:dyDescent="0.25">
      <c r="A1636" t="s">
        <v>156</v>
      </c>
      <c r="B1636">
        <v>1699.07</v>
      </c>
      <c r="C1636">
        <v>1628.02</v>
      </c>
      <c r="D1636">
        <v>1627.96</v>
      </c>
      <c r="E1636">
        <v>1626.09</v>
      </c>
      <c r="F1636">
        <v>92.638999999999996</v>
      </c>
      <c r="G1636">
        <v>198.67699999999999</v>
      </c>
      <c r="H1636">
        <v>46.168999999999997</v>
      </c>
      <c r="I1636">
        <v>48.488700000000001</v>
      </c>
      <c r="J1636">
        <v>74.757900000000006</v>
      </c>
      <c r="K1636">
        <v>1317.58</v>
      </c>
      <c r="L1636">
        <v>1.24876E-3</v>
      </c>
      <c r="M1636">
        <v>0.995116</v>
      </c>
      <c r="N1636">
        <v>0</v>
      </c>
      <c r="O1636" t="s">
        <v>42</v>
      </c>
    </row>
    <row r="1637" spans="1:15" x14ac:dyDescent="0.25">
      <c r="A1637" t="s">
        <v>156</v>
      </c>
      <c r="B1637">
        <v>1690.05</v>
      </c>
      <c r="C1637">
        <v>1621.63</v>
      </c>
      <c r="D1637">
        <v>1621.58</v>
      </c>
      <c r="E1637">
        <v>1619.7</v>
      </c>
      <c r="F1637">
        <v>91.939899999999994</v>
      </c>
      <c r="G1637">
        <v>198.173</v>
      </c>
      <c r="H1637">
        <v>46.069299999999998</v>
      </c>
      <c r="I1637">
        <v>48.447899999999997</v>
      </c>
      <c r="J1637">
        <v>74.4499</v>
      </c>
      <c r="K1637">
        <v>1312.48</v>
      </c>
      <c r="L1637">
        <v>1.2939099999999999E-3</v>
      </c>
      <c r="M1637">
        <v>0.995116</v>
      </c>
      <c r="N1637">
        <v>0</v>
      </c>
      <c r="O1637" t="s">
        <v>42</v>
      </c>
    </row>
    <row r="1638" spans="1:15" x14ac:dyDescent="0.25">
      <c r="A1638" t="s">
        <v>156</v>
      </c>
      <c r="B1638">
        <v>1697.4</v>
      </c>
      <c r="C1638">
        <v>1630.83</v>
      </c>
      <c r="D1638">
        <v>1630.78</v>
      </c>
      <c r="E1638">
        <v>1628.8</v>
      </c>
      <c r="F1638">
        <v>92.6815</v>
      </c>
      <c r="G1638">
        <v>198.55500000000001</v>
      </c>
      <c r="H1638">
        <v>46.296399999999998</v>
      </c>
      <c r="I1638">
        <v>48.557400000000001</v>
      </c>
      <c r="J1638">
        <v>74.367099999999994</v>
      </c>
      <c r="K1638">
        <v>1320.31</v>
      </c>
      <c r="L1638">
        <v>1.2462899999999999E-3</v>
      </c>
      <c r="M1638">
        <v>0.995116</v>
      </c>
      <c r="N1638">
        <v>0</v>
      </c>
      <c r="O1638" t="s">
        <v>42</v>
      </c>
    </row>
    <row r="1639" spans="1:15" x14ac:dyDescent="0.25">
      <c r="A1639" t="s">
        <v>156</v>
      </c>
      <c r="B1639">
        <v>1722.13</v>
      </c>
      <c r="C1639">
        <v>1652.55</v>
      </c>
      <c r="D1639">
        <v>1652.5</v>
      </c>
      <c r="E1639">
        <v>1650.63</v>
      </c>
      <c r="F1639">
        <v>119.614</v>
      </c>
      <c r="G1639">
        <v>198.374</v>
      </c>
      <c r="H1639">
        <v>46.2151</v>
      </c>
      <c r="I1639">
        <v>48.6021</v>
      </c>
      <c r="J1639">
        <v>74.313500000000005</v>
      </c>
      <c r="K1639">
        <v>1315.45</v>
      </c>
      <c r="L1639">
        <v>1.23525E-3</v>
      </c>
      <c r="M1639">
        <v>0.995116</v>
      </c>
      <c r="N1639">
        <v>0</v>
      </c>
      <c r="O1639" t="s">
        <v>42</v>
      </c>
    </row>
    <row r="1640" spans="1:15" x14ac:dyDescent="0.25">
      <c r="A1640" t="s">
        <v>156</v>
      </c>
      <c r="B1640">
        <v>1721.49</v>
      </c>
      <c r="C1640">
        <v>1655.45</v>
      </c>
      <c r="D1640">
        <v>1655.39</v>
      </c>
      <c r="E1640">
        <v>1653.46</v>
      </c>
      <c r="F1640">
        <v>118.369</v>
      </c>
      <c r="G1640">
        <v>199.38200000000001</v>
      </c>
      <c r="H1640">
        <v>46.242699999999999</v>
      </c>
      <c r="I1640">
        <v>48.564300000000003</v>
      </c>
      <c r="J1640">
        <v>75.313500000000005</v>
      </c>
      <c r="K1640">
        <v>1318.53</v>
      </c>
      <c r="L1640">
        <v>1.2357399999999999E-3</v>
      </c>
      <c r="M1640">
        <v>0.99511499999999997</v>
      </c>
      <c r="N1640">
        <v>0</v>
      </c>
      <c r="O1640" t="s">
        <v>42</v>
      </c>
    </row>
    <row r="1641" spans="1:15" x14ac:dyDescent="0.25">
      <c r="A1641" t="s">
        <v>156</v>
      </c>
      <c r="B1641">
        <v>1716.79</v>
      </c>
      <c r="C1641">
        <v>1655.09</v>
      </c>
      <c r="D1641">
        <v>1655.04</v>
      </c>
      <c r="E1641">
        <v>1653.1</v>
      </c>
      <c r="F1641">
        <v>93.000299999999996</v>
      </c>
      <c r="G1641">
        <v>200.977</v>
      </c>
      <c r="H1641">
        <v>46.728299999999997</v>
      </c>
      <c r="I1641">
        <v>48.688899999999997</v>
      </c>
      <c r="J1641">
        <v>75.759500000000003</v>
      </c>
      <c r="K1641">
        <v>1341.37</v>
      </c>
      <c r="L1641">
        <v>1.25336E-3</v>
      </c>
      <c r="M1641">
        <v>0.99511400000000005</v>
      </c>
      <c r="N1641">
        <v>0</v>
      </c>
      <c r="O1641" t="s">
        <v>42</v>
      </c>
    </row>
    <row r="1642" spans="1:15" x14ac:dyDescent="0.25">
      <c r="A1642" t="s">
        <v>156</v>
      </c>
      <c r="B1642">
        <v>1689.68</v>
      </c>
      <c r="C1642">
        <v>1625.34</v>
      </c>
      <c r="D1642">
        <v>1625.29</v>
      </c>
      <c r="E1642">
        <v>1623.37</v>
      </c>
      <c r="F1642">
        <v>92.499899999999997</v>
      </c>
      <c r="G1642">
        <v>198.46199999999999</v>
      </c>
      <c r="H1642">
        <v>46.172199999999997</v>
      </c>
      <c r="I1642">
        <v>48.648499999999999</v>
      </c>
      <c r="J1642">
        <v>74.441999999999993</v>
      </c>
      <c r="K1642">
        <v>1315.31</v>
      </c>
      <c r="L1642">
        <v>1.2423200000000001E-3</v>
      </c>
      <c r="M1642">
        <v>0.99511400000000005</v>
      </c>
      <c r="N1642">
        <v>0</v>
      </c>
      <c r="O1642" t="s">
        <v>42</v>
      </c>
    </row>
    <row r="1643" spans="1:15" x14ac:dyDescent="0.25">
      <c r="A1643" t="s">
        <v>156</v>
      </c>
      <c r="B1643">
        <v>1709.53</v>
      </c>
      <c r="C1643">
        <v>1637.05</v>
      </c>
      <c r="D1643">
        <v>1637</v>
      </c>
      <c r="E1643">
        <v>1635.12</v>
      </c>
      <c r="F1643">
        <v>99.899900000000002</v>
      </c>
      <c r="G1643">
        <v>199.488</v>
      </c>
      <c r="H1643">
        <v>46.230499999999999</v>
      </c>
      <c r="I1643">
        <v>48.588000000000001</v>
      </c>
      <c r="J1643">
        <v>75.414299999999997</v>
      </c>
      <c r="K1643">
        <v>1318.62</v>
      </c>
      <c r="L1643">
        <v>1.2341100000000001E-3</v>
      </c>
      <c r="M1643">
        <v>0.99511400000000005</v>
      </c>
      <c r="N1643">
        <v>0</v>
      </c>
      <c r="O1643" t="s">
        <v>42</v>
      </c>
    </row>
    <row r="1644" spans="1:15" x14ac:dyDescent="0.25">
      <c r="A1644" t="s">
        <v>156</v>
      </c>
      <c r="B1644">
        <v>1694.27</v>
      </c>
      <c r="C1644">
        <v>1629.75</v>
      </c>
      <c r="D1644">
        <v>1629.7</v>
      </c>
      <c r="E1644">
        <v>1627.81</v>
      </c>
      <c r="F1644">
        <v>92.424700000000001</v>
      </c>
      <c r="G1644">
        <v>199.11699999999999</v>
      </c>
      <c r="H1644">
        <v>46.344799999999999</v>
      </c>
      <c r="I1644">
        <v>48.695500000000003</v>
      </c>
      <c r="J1644">
        <v>74.838499999999996</v>
      </c>
      <c r="K1644">
        <v>1319.04</v>
      </c>
      <c r="L1644">
        <v>1.32986E-3</v>
      </c>
      <c r="M1644">
        <v>0.99511300000000003</v>
      </c>
      <c r="N1644">
        <v>0</v>
      </c>
      <c r="O1644" t="s">
        <v>42</v>
      </c>
    </row>
    <row r="1645" spans="1:15" x14ac:dyDescent="0.25">
      <c r="A1645" t="s">
        <v>156</v>
      </c>
      <c r="B1645">
        <v>1702.39</v>
      </c>
      <c r="C1645">
        <v>1629.34</v>
      </c>
      <c r="D1645">
        <v>1629.28</v>
      </c>
      <c r="E1645">
        <v>1627.39</v>
      </c>
      <c r="F1645">
        <v>92.739400000000003</v>
      </c>
      <c r="G1645">
        <v>199.06899999999999</v>
      </c>
      <c r="H1645">
        <v>46.206099999999999</v>
      </c>
      <c r="I1645">
        <v>48.756399999999999</v>
      </c>
      <c r="J1645">
        <v>74.895200000000003</v>
      </c>
      <c r="K1645">
        <v>1318.34</v>
      </c>
      <c r="L1645">
        <v>1.2689400000000001E-3</v>
      </c>
      <c r="M1645">
        <v>0.995116</v>
      </c>
      <c r="N1645">
        <v>0</v>
      </c>
      <c r="O1645" t="s">
        <v>42</v>
      </c>
    </row>
    <row r="1646" spans="1:15" x14ac:dyDescent="0.25">
      <c r="A1646" t="s">
        <v>156</v>
      </c>
      <c r="B1646">
        <v>1716.96</v>
      </c>
      <c r="C1646">
        <v>1646.58</v>
      </c>
      <c r="D1646">
        <v>1646.52</v>
      </c>
      <c r="E1646">
        <v>1644.64</v>
      </c>
      <c r="F1646">
        <v>100.33499999999999</v>
      </c>
      <c r="G1646">
        <v>199.47</v>
      </c>
      <c r="H1646">
        <v>46.546700000000001</v>
      </c>
      <c r="I1646">
        <v>48.652700000000003</v>
      </c>
      <c r="J1646">
        <v>74.799000000000007</v>
      </c>
      <c r="K1646">
        <v>1327.46</v>
      </c>
      <c r="L1646">
        <v>1.41263E-3</v>
      </c>
      <c r="M1646">
        <v>0.995116</v>
      </c>
      <c r="N1646">
        <v>0</v>
      </c>
      <c r="O1646" t="s">
        <v>42</v>
      </c>
    </row>
    <row r="1647" spans="1:15" x14ac:dyDescent="0.25">
      <c r="A1647" t="s">
        <v>156</v>
      </c>
      <c r="B1647">
        <v>1724.04</v>
      </c>
      <c r="C1647">
        <v>1657.6</v>
      </c>
      <c r="D1647">
        <v>1657.55</v>
      </c>
      <c r="E1647">
        <v>1655.66</v>
      </c>
      <c r="F1647">
        <v>117.042</v>
      </c>
      <c r="G1647">
        <v>199.672</v>
      </c>
      <c r="H1647">
        <v>46.383000000000003</v>
      </c>
      <c r="I1647">
        <v>48.576000000000001</v>
      </c>
      <c r="J1647">
        <v>75.327500000000001</v>
      </c>
      <c r="K1647">
        <v>1321.73</v>
      </c>
      <c r="L1647">
        <v>1.26253E-3</v>
      </c>
      <c r="M1647">
        <v>0.995116</v>
      </c>
      <c r="N1647">
        <v>0</v>
      </c>
      <c r="O1647" t="s">
        <v>42</v>
      </c>
    </row>
    <row r="1648" spans="1:15" x14ac:dyDescent="0.25">
      <c r="A1648" t="s">
        <v>156</v>
      </c>
      <c r="B1648">
        <v>1700.88</v>
      </c>
      <c r="C1648">
        <v>1633.33</v>
      </c>
      <c r="D1648">
        <v>1633.27</v>
      </c>
      <c r="E1648">
        <v>1631.29</v>
      </c>
      <c r="F1648">
        <v>92.607299999999995</v>
      </c>
      <c r="G1648">
        <v>199.49</v>
      </c>
      <c r="H1648">
        <v>46.323900000000002</v>
      </c>
      <c r="I1648">
        <v>48.634799999999998</v>
      </c>
      <c r="J1648">
        <v>75.139099999999999</v>
      </c>
      <c r="K1648">
        <v>1321.95</v>
      </c>
      <c r="L1648">
        <v>1.2453E-3</v>
      </c>
      <c r="M1648">
        <v>0.995112</v>
      </c>
      <c r="N1648">
        <v>0</v>
      </c>
      <c r="O1648" t="s">
        <v>42</v>
      </c>
    </row>
    <row r="1649" spans="1:15" x14ac:dyDescent="0.25">
      <c r="A1649" t="s">
        <v>156</v>
      </c>
      <c r="B1649">
        <v>1706.77</v>
      </c>
      <c r="C1649">
        <v>1631.9</v>
      </c>
      <c r="D1649">
        <v>1631.84</v>
      </c>
      <c r="E1649">
        <v>1629.96</v>
      </c>
      <c r="F1649">
        <v>92.476600000000005</v>
      </c>
      <c r="G1649">
        <v>199.16800000000001</v>
      </c>
      <c r="H1649">
        <v>46.266599999999997</v>
      </c>
      <c r="I1649">
        <v>48.521700000000003</v>
      </c>
      <c r="J1649">
        <v>75.029600000000002</v>
      </c>
      <c r="K1649">
        <v>1321.01</v>
      </c>
      <c r="L1649">
        <v>1.2714600000000001E-3</v>
      </c>
      <c r="M1649">
        <v>0.99511499999999997</v>
      </c>
      <c r="N1649">
        <v>0</v>
      </c>
      <c r="O1649" t="s">
        <v>42</v>
      </c>
    </row>
    <row r="1650" spans="1:15" x14ac:dyDescent="0.25">
      <c r="A1650" t="s">
        <v>156</v>
      </c>
      <c r="B1650">
        <v>1690.75</v>
      </c>
      <c r="C1650">
        <v>1622.65</v>
      </c>
      <c r="D1650">
        <v>1622.6</v>
      </c>
      <c r="E1650">
        <v>1620.65</v>
      </c>
      <c r="F1650">
        <v>92.120400000000004</v>
      </c>
      <c r="G1650">
        <v>198.357</v>
      </c>
      <c r="H1650">
        <v>46.095999999999997</v>
      </c>
      <c r="I1650">
        <v>48.4694</v>
      </c>
      <c r="J1650">
        <v>74.659199999999998</v>
      </c>
      <c r="K1650">
        <v>1313.1</v>
      </c>
      <c r="L1650">
        <v>1.30959E-3</v>
      </c>
      <c r="M1650">
        <v>0.995116</v>
      </c>
      <c r="N1650">
        <v>0</v>
      </c>
      <c r="O1650" t="s">
        <v>42</v>
      </c>
    </row>
    <row r="1651" spans="1:15" x14ac:dyDescent="0.25">
      <c r="A1651" t="s">
        <v>156</v>
      </c>
      <c r="B1651">
        <v>1712.25</v>
      </c>
      <c r="C1651">
        <v>1652.99</v>
      </c>
      <c r="D1651">
        <v>1652.94</v>
      </c>
      <c r="E1651">
        <v>1651.08</v>
      </c>
      <c r="F1651">
        <v>118.574</v>
      </c>
      <c r="G1651">
        <v>197.83099999999999</v>
      </c>
      <c r="H1651">
        <v>46.222299999999997</v>
      </c>
      <c r="I1651">
        <v>48.474400000000003</v>
      </c>
      <c r="J1651">
        <v>73.957099999999997</v>
      </c>
      <c r="K1651">
        <v>1317.53</v>
      </c>
      <c r="L1651">
        <v>1.2302000000000001E-3</v>
      </c>
      <c r="M1651">
        <v>0.995116</v>
      </c>
      <c r="N1651">
        <v>0</v>
      </c>
      <c r="O1651" t="s">
        <v>42</v>
      </c>
    </row>
    <row r="1652" spans="1:15" x14ac:dyDescent="0.25">
      <c r="A1652" t="s">
        <v>156</v>
      </c>
      <c r="B1652">
        <v>1709.8</v>
      </c>
      <c r="C1652">
        <v>1632.4</v>
      </c>
      <c r="D1652">
        <v>1632.35</v>
      </c>
      <c r="E1652">
        <v>1630.43</v>
      </c>
      <c r="F1652">
        <v>92.330699999999993</v>
      </c>
      <c r="G1652">
        <v>199.05799999999999</v>
      </c>
      <c r="H1652">
        <v>46.349699999999999</v>
      </c>
      <c r="I1652">
        <v>48.573300000000003</v>
      </c>
      <c r="J1652">
        <v>74.831800000000001</v>
      </c>
      <c r="K1652">
        <v>1321.84</v>
      </c>
      <c r="L1652">
        <v>1.7972699999999999E-3</v>
      </c>
      <c r="M1652">
        <v>0.995116</v>
      </c>
      <c r="N1652">
        <v>0</v>
      </c>
      <c r="O1652" t="s">
        <v>42</v>
      </c>
    </row>
    <row r="1653" spans="1:15" x14ac:dyDescent="0.25">
      <c r="A1653" t="s">
        <v>156</v>
      </c>
      <c r="B1653">
        <v>1722.42</v>
      </c>
      <c r="C1653">
        <v>1651.01</v>
      </c>
      <c r="D1653">
        <v>1650.96</v>
      </c>
      <c r="E1653">
        <v>1649.08</v>
      </c>
      <c r="F1653">
        <v>117.131</v>
      </c>
      <c r="G1653">
        <v>198.619</v>
      </c>
      <c r="H1653">
        <v>46.211799999999997</v>
      </c>
      <c r="I1653">
        <v>48.507899999999999</v>
      </c>
      <c r="J1653">
        <v>74.620500000000007</v>
      </c>
      <c r="K1653">
        <v>1316.21</v>
      </c>
      <c r="L1653">
        <v>1.2383400000000001E-3</v>
      </c>
      <c r="M1653">
        <v>0.995116</v>
      </c>
      <c r="N1653">
        <v>0</v>
      </c>
      <c r="O1653" t="s">
        <v>42</v>
      </c>
    </row>
    <row r="1654" spans="1:15" x14ac:dyDescent="0.25">
      <c r="A1654" t="s">
        <v>156</v>
      </c>
      <c r="B1654">
        <v>1697.69</v>
      </c>
      <c r="C1654">
        <v>1625.14</v>
      </c>
      <c r="D1654">
        <v>1625.09</v>
      </c>
      <c r="E1654">
        <v>1623.24</v>
      </c>
      <c r="F1654">
        <v>92.387500000000003</v>
      </c>
      <c r="G1654">
        <v>197.91300000000001</v>
      </c>
      <c r="H1654">
        <v>46.183799999999998</v>
      </c>
      <c r="I1654">
        <v>48.488500000000002</v>
      </c>
      <c r="J1654">
        <v>74.034199999999998</v>
      </c>
      <c r="K1654">
        <v>1315.81</v>
      </c>
      <c r="L1654">
        <v>1.2331600000000001E-3</v>
      </c>
      <c r="M1654">
        <v>0.995116</v>
      </c>
      <c r="N1654">
        <v>0</v>
      </c>
      <c r="O1654" t="s">
        <v>42</v>
      </c>
    </row>
    <row r="1655" spans="1:15" x14ac:dyDescent="0.25">
      <c r="A1655" t="s">
        <v>156</v>
      </c>
      <c r="B1655">
        <v>1692.34</v>
      </c>
      <c r="C1655">
        <v>1629.79</v>
      </c>
      <c r="D1655">
        <v>1629.74</v>
      </c>
      <c r="E1655">
        <v>1627.83</v>
      </c>
      <c r="F1655">
        <v>92.838800000000006</v>
      </c>
      <c r="G1655">
        <v>199.26400000000001</v>
      </c>
      <c r="H1655">
        <v>46.297400000000003</v>
      </c>
      <c r="I1655">
        <v>48.656399999999998</v>
      </c>
      <c r="J1655">
        <v>75.004400000000004</v>
      </c>
      <c r="K1655">
        <v>1318.56</v>
      </c>
      <c r="L1655">
        <v>1.3013600000000001E-3</v>
      </c>
      <c r="M1655">
        <v>0.99511400000000005</v>
      </c>
      <c r="N1655">
        <v>0</v>
      </c>
      <c r="O1655" t="s">
        <v>42</v>
      </c>
    </row>
    <row r="1656" spans="1:15" x14ac:dyDescent="0.25">
      <c r="A1656" t="s">
        <v>156</v>
      </c>
      <c r="B1656">
        <v>1721.11</v>
      </c>
      <c r="C1656">
        <v>1654.19</v>
      </c>
      <c r="D1656">
        <v>1654.14</v>
      </c>
      <c r="E1656">
        <v>1652.27</v>
      </c>
      <c r="F1656">
        <v>119.453</v>
      </c>
      <c r="G1656">
        <v>198.071</v>
      </c>
      <c r="H1656">
        <v>46.184899999999999</v>
      </c>
      <c r="I1656">
        <v>48.460500000000003</v>
      </c>
      <c r="J1656">
        <v>74.177800000000005</v>
      </c>
      <c r="K1656">
        <v>1317.61</v>
      </c>
      <c r="L1656">
        <v>1.23405E-3</v>
      </c>
      <c r="M1656">
        <v>0.99511499999999997</v>
      </c>
      <c r="N1656">
        <v>0</v>
      </c>
      <c r="O1656" t="s">
        <v>42</v>
      </c>
    </row>
    <row r="1657" spans="1:15" x14ac:dyDescent="0.25">
      <c r="A1657" t="s">
        <v>156</v>
      </c>
      <c r="B1657">
        <v>1696.61</v>
      </c>
      <c r="C1657">
        <v>1621.5</v>
      </c>
      <c r="D1657">
        <v>1621.44</v>
      </c>
      <c r="E1657">
        <v>1619.56</v>
      </c>
      <c r="F1657">
        <v>92.132599999999996</v>
      </c>
      <c r="G1657">
        <v>198.13</v>
      </c>
      <c r="H1657">
        <v>46.125900000000001</v>
      </c>
      <c r="I1657">
        <v>48.4129</v>
      </c>
      <c r="J1657">
        <v>74.477400000000003</v>
      </c>
      <c r="K1657">
        <v>1312.27</v>
      </c>
      <c r="L1657">
        <v>1.27476E-3</v>
      </c>
      <c r="M1657">
        <v>0.99511499999999997</v>
      </c>
      <c r="N1657">
        <v>0</v>
      </c>
      <c r="O1657" t="s">
        <v>42</v>
      </c>
    </row>
    <row r="1658" spans="1:15" x14ac:dyDescent="0.25">
      <c r="A1658" t="s">
        <v>156</v>
      </c>
      <c r="B1658">
        <v>1729.67</v>
      </c>
      <c r="C1658">
        <v>1658.99</v>
      </c>
      <c r="D1658">
        <v>1658.94</v>
      </c>
      <c r="E1658">
        <v>1657.04</v>
      </c>
      <c r="F1658">
        <v>120.324</v>
      </c>
      <c r="G1658">
        <v>199.15700000000001</v>
      </c>
      <c r="H1658">
        <v>46.3536</v>
      </c>
      <c r="I1658">
        <v>48.595399999999998</v>
      </c>
      <c r="J1658">
        <v>74.897599999999997</v>
      </c>
      <c r="K1658">
        <v>1320.35</v>
      </c>
      <c r="L1658">
        <v>1.2301600000000001E-3</v>
      </c>
      <c r="M1658">
        <v>0.99511400000000005</v>
      </c>
      <c r="N1658">
        <v>0</v>
      </c>
      <c r="O1658" t="s">
        <v>42</v>
      </c>
    </row>
    <row r="1659" spans="1:15" x14ac:dyDescent="0.25">
      <c r="A1659" t="s">
        <v>156</v>
      </c>
      <c r="B1659">
        <v>1693.91</v>
      </c>
      <c r="C1659">
        <v>1623.68</v>
      </c>
      <c r="D1659">
        <v>1623.63</v>
      </c>
      <c r="E1659">
        <v>1621.68</v>
      </c>
      <c r="F1659">
        <v>92.542400000000001</v>
      </c>
      <c r="G1659">
        <v>197.904</v>
      </c>
      <c r="H1659">
        <v>46.338500000000003</v>
      </c>
      <c r="I1659">
        <v>48.491300000000003</v>
      </c>
      <c r="J1659">
        <v>73.954800000000006</v>
      </c>
      <c r="K1659">
        <v>1314.12</v>
      </c>
      <c r="L1659">
        <v>1.2379299999999999E-3</v>
      </c>
      <c r="M1659">
        <v>0.99511499999999997</v>
      </c>
      <c r="N1659">
        <v>0</v>
      </c>
      <c r="O1659" t="s">
        <v>42</v>
      </c>
    </row>
    <row r="1660" spans="1:15" x14ac:dyDescent="0.25">
      <c r="A1660" t="s">
        <v>156</v>
      </c>
      <c r="B1660">
        <v>1695.42</v>
      </c>
      <c r="C1660">
        <v>1625.85</v>
      </c>
      <c r="D1660">
        <v>1625.79</v>
      </c>
      <c r="E1660">
        <v>1623.82</v>
      </c>
      <c r="F1660">
        <v>92.599100000000007</v>
      </c>
      <c r="G1660">
        <v>198.28</v>
      </c>
      <c r="H1660">
        <v>46.161999999999999</v>
      </c>
      <c r="I1660">
        <v>48.435600000000001</v>
      </c>
      <c r="J1660">
        <v>74.4512</v>
      </c>
      <c r="K1660">
        <v>1315.84</v>
      </c>
      <c r="L1660">
        <v>1.3097E-3</v>
      </c>
      <c r="M1660">
        <v>0.995116</v>
      </c>
      <c r="N1660">
        <v>0</v>
      </c>
      <c r="O1660" t="s">
        <v>42</v>
      </c>
    </row>
    <row r="1661" spans="1:15" x14ac:dyDescent="0.25">
      <c r="A1661" t="s">
        <v>156</v>
      </c>
      <c r="B1661">
        <v>1707.84</v>
      </c>
      <c r="C1661">
        <v>1640.3</v>
      </c>
      <c r="D1661">
        <v>1640.25</v>
      </c>
      <c r="E1661">
        <v>1638.37</v>
      </c>
      <c r="F1661">
        <v>100.876</v>
      </c>
      <c r="G1661">
        <v>199.38300000000001</v>
      </c>
      <c r="H1661">
        <v>46.344499999999996</v>
      </c>
      <c r="I1661">
        <v>48.532699999999998</v>
      </c>
      <c r="J1661">
        <v>75.137</v>
      </c>
      <c r="K1661">
        <v>1320.88</v>
      </c>
      <c r="L1661">
        <v>1.2524299999999999E-3</v>
      </c>
      <c r="M1661">
        <v>0.995116</v>
      </c>
      <c r="N1661">
        <v>0</v>
      </c>
      <c r="O1661" t="s">
        <v>42</v>
      </c>
    </row>
    <row r="1662" spans="1:15" x14ac:dyDescent="0.25">
      <c r="A1662" t="s">
        <v>156</v>
      </c>
      <c r="B1662">
        <v>1718.55</v>
      </c>
      <c r="C1662">
        <v>1653.14</v>
      </c>
      <c r="D1662">
        <v>1653.09</v>
      </c>
      <c r="E1662">
        <v>1651.23</v>
      </c>
      <c r="F1662">
        <v>118.271</v>
      </c>
      <c r="G1662">
        <v>198.22499999999999</v>
      </c>
      <c r="H1662">
        <v>46.201700000000002</v>
      </c>
      <c r="I1662">
        <v>48.512900000000002</v>
      </c>
      <c r="J1662">
        <v>74.326899999999995</v>
      </c>
      <c r="K1662">
        <v>1317.52</v>
      </c>
      <c r="L1662">
        <v>1.2391100000000001E-3</v>
      </c>
      <c r="M1662">
        <v>0.995116</v>
      </c>
      <c r="N1662">
        <v>0</v>
      </c>
      <c r="O1662" t="s">
        <v>42</v>
      </c>
    </row>
    <row r="1663" spans="1:15" x14ac:dyDescent="0.25">
      <c r="A1663" t="s">
        <v>156</v>
      </c>
      <c r="B1663">
        <v>1690.39</v>
      </c>
      <c r="C1663">
        <v>1617.61</v>
      </c>
      <c r="D1663">
        <v>1617.56</v>
      </c>
      <c r="E1663">
        <v>1615.71</v>
      </c>
      <c r="F1663">
        <v>92.249099999999999</v>
      </c>
      <c r="G1663">
        <v>198.07599999999999</v>
      </c>
      <c r="H1663">
        <v>46.0259</v>
      </c>
      <c r="I1663">
        <v>48.386899999999997</v>
      </c>
      <c r="J1663">
        <v>74.679199999999994</v>
      </c>
      <c r="K1663">
        <v>1308.3599999999999</v>
      </c>
      <c r="L1663">
        <v>1.2729200000000001E-3</v>
      </c>
      <c r="M1663">
        <v>0.995116</v>
      </c>
      <c r="N1663">
        <v>0</v>
      </c>
      <c r="O1663" t="s">
        <v>42</v>
      </c>
    </row>
    <row r="1664" spans="1:15" x14ac:dyDescent="0.25">
      <c r="A1664" t="s">
        <v>156</v>
      </c>
      <c r="B1664">
        <v>1704.71</v>
      </c>
      <c r="C1664">
        <v>1633.07</v>
      </c>
      <c r="D1664">
        <v>1633.01</v>
      </c>
      <c r="E1664">
        <v>1631.12</v>
      </c>
      <c r="F1664">
        <v>98.006299999999996</v>
      </c>
      <c r="G1664">
        <v>198.77799999999999</v>
      </c>
      <c r="H1664">
        <v>46.252499999999998</v>
      </c>
      <c r="I1664">
        <v>48.539099999999998</v>
      </c>
      <c r="J1664">
        <v>74.820800000000006</v>
      </c>
      <c r="K1664">
        <v>1317.17</v>
      </c>
      <c r="L1664">
        <v>1.23073E-3</v>
      </c>
      <c r="M1664">
        <v>0.99510799999999999</v>
      </c>
      <c r="N1664">
        <v>0</v>
      </c>
      <c r="O1664" t="s">
        <v>42</v>
      </c>
    </row>
    <row r="1665" spans="1:25" x14ac:dyDescent="0.25">
      <c r="A1665" t="s">
        <v>156</v>
      </c>
      <c r="B1665">
        <v>1689.8</v>
      </c>
      <c r="C1665">
        <v>1632.47</v>
      </c>
      <c r="D1665">
        <v>1632.42</v>
      </c>
      <c r="E1665">
        <v>1630.56</v>
      </c>
      <c r="F1665">
        <v>101.202</v>
      </c>
      <c r="G1665">
        <v>198.203</v>
      </c>
      <c r="H1665">
        <v>46.1509</v>
      </c>
      <c r="I1665">
        <v>48.512599999999999</v>
      </c>
      <c r="J1665">
        <v>74.426500000000004</v>
      </c>
      <c r="K1665">
        <v>1314.08</v>
      </c>
      <c r="L1665">
        <v>1.2705699999999999E-3</v>
      </c>
      <c r="M1665">
        <v>0.99511499999999997</v>
      </c>
      <c r="N1665">
        <v>0</v>
      </c>
      <c r="O1665" t="s">
        <v>42</v>
      </c>
    </row>
    <row r="1666" spans="1:25" x14ac:dyDescent="0.25">
      <c r="A1666" t="s">
        <v>156</v>
      </c>
      <c r="B1666">
        <v>1690.11</v>
      </c>
      <c r="C1666">
        <v>1628.55</v>
      </c>
      <c r="D1666">
        <v>1628.49</v>
      </c>
      <c r="E1666">
        <v>1626.6</v>
      </c>
      <c r="F1666">
        <v>92.360299999999995</v>
      </c>
      <c r="G1666">
        <v>198.68899999999999</v>
      </c>
      <c r="H1666">
        <v>46.222700000000003</v>
      </c>
      <c r="I1666">
        <v>48.597200000000001</v>
      </c>
      <c r="J1666">
        <v>74.541799999999995</v>
      </c>
      <c r="K1666">
        <v>1318.43</v>
      </c>
      <c r="L1666">
        <v>1.2329699999999999E-3</v>
      </c>
      <c r="M1666">
        <v>0.995116</v>
      </c>
      <c r="N1666">
        <v>0</v>
      </c>
      <c r="O1666" t="s">
        <v>42</v>
      </c>
    </row>
    <row r="1667" spans="1:25" x14ac:dyDescent="0.25">
      <c r="A1667" t="s">
        <v>156</v>
      </c>
      <c r="B1667">
        <v>1709.59</v>
      </c>
      <c r="C1667">
        <v>1633.4</v>
      </c>
      <c r="D1667">
        <v>1633.34</v>
      </c>
      <c r="E1667">
        <v>1631.34</v>
      </c>
      <c r="F1667">
        <v>92.742099999999994</v>
      </c>
      <c r="G1667">
        <v>199.03</v>
      </c>
      <c r="H1667">
        <v>46.368200000000002</v>
      </c>
      <c r="I1667">
        <v>48.549399999999999</v>
      </c>
      <c r="J1667">
        <v>74.825400000000002</v>
      </c>
      <c r="K1667">
        <v>1322.24</v>
      </c>
      <c r="L1667">
        <v>1.23459E-3</v>
      </c>
      <c r="M1667">
        <v>0.99510799999999999</v>
      </c>
      <c r="N1667">
        <v>0</v>
      </c>
      <c r="O1667" t="s">
        <v>42</v>
      </c>
    </row>
    <row r="1668" spans="1:25" x14ac:dyDescent="0.25">
      <c r="A1668" t="s">
        <v>156</v>
      </c>
      <c r="B1668">
        <v>1716.97</v>
      </c>
      <c r="C1668">
        <v>1653.8</v>
      </c>
      <c r="D1668">
        <v>1653.75</v>
      </c>
      <c r="E1668">
        <v>1651.87</v>
      </c>
      <c r="F1668">
        <v>119.27500000000001</v>
      </c>
      <c r="G1668">
        <v>198.67699999999999</v>
      </c>
      <c r="H1668">
        <v>46.269599999999997</v>
      </c>
      <c r="I1668">
        <v>48.554699999999997</v>
      </c>
      <c r="J1668">
        <v>74.573899999999995</v>
      </c>
      <c r="K1668">
        <v>1316.79</v>
      </c>
      <c r="L1668">
        <v>1.2729799999999999E-3</v>
      </c>
      <c r="M1668">
        <v>0.99511400000000005</v>
      </c>
      <c r="N1668">
        <v>0</v>
      </c>
      <c r="O1668" t="s">
        <v>42</v>
      </c>
    </row>
    <row r="1669" spans="1:25" x14ac:dyDescent="0.25">
      <c r="A1669" t="s">
        <v>156</v>
      </c>
      <c r="B1669">
        <v>1718.81</v>
      </c>
      <c r="C1669">
        <v>1650.04</v>
      </c>
      <c r="D1669">
        <v>1649.99</v>
      </c>
      <c r="E1669">
        <v>1648.12</v>
      </c>
      <c r="F1669">
        <v>118.867</v>
      </c>
      <c r="G1669">
        <v>198.56</v>
      </c>
      <c r="H1669">
        <v>46.1235</v>
      </c>
      <c r="I1669">
        <v>48.5411</v>
      </c>
      <c r="J1669">
        <v>74.764099999999999</v>
      </c>
      <c r="K1669">
        <v>1313.55</v>
      </c>
      <c r="L1669">
        <v>1.2305E-3</v>
      </c>
      <c r="M1669">
        <v>0.99510799999999999</v>
      </c>
      <c r="N1669">
        <v>0</v>
      </c>
      <c r="O1669" t="s">
        <v>42</v>
      </c>
    </row>
    <row r="1670" spans="1:25" x14ac:dyDescent="0.25">
      <c r="A1670" t="s">
        <v>156</v>
      </c>
      <c r="B1670">
        <v>1708.15</v>
      </c>
      <c r="C1670">
        <v>1633.54</v>
      </c>
      <c r="D1670">
        <v>1633.48</v>
      </c>
      <c r="E1670">
        <v>1631.61</v>
      </c>
      <c r="F1670">
        <v>101.236</v>
      </c>
      <c r="G1670">
        <v>198.88499999999999</v>
      </c>
      <c r="H1670">
        <v>46.221800000000002</v>
      </c>
      <c r="I1670">
        <v>48.500999999999998</v>
      </c>
      <c r="J1670">
        <v>74.975399999999993</v>
      </c>
      <c r="K1670">
        <v>1314.45</v>
      </c>
      <c r="L1670">
        <v>1.3050799999999999E-3</v>
      </c>
      <c r="M1670">
        <v>0.995116</v>
      </c>
      <c r="N1670">
        <v>0</v>
      </c>
      <c r="O1670" t="s">
        <v>42</v>
      </c>
    </row>
    <row r="1671" spans="1:25" x14ac:dyDescent="0.25">
      <c r="A1671" t="s">
        <v>156</v>
      </c>
      <c r="B1671">
        <v>1719.83</v>
      </c>
      <c r="C1671">
        <v>1656.1</v>
      </c>
      <c r="D1671">
        <v>1656.05</v>
      </c>
      <c r="E1671">
        <v>1654.16</v>
      </c>
      <c r="F1671">
        <v>120.57299999999999</v>
      </c>
      <c r="G1671">
        <v>198.86699999999999</v>
      </c>
      <c r="H1671">
        <v>46.217399999999998</v>
      </c>
      <c r="I1671">
        <v>48.568399999999997</v>
      </c>
      <c r="J1671">
        <v>74.856999999999999</v>
      </c>
      <c r="K1671">
        <v>1317.58</v>
      </c>
      <c r="L1671">
        <v>1.23007E-3</v>
      </c>
      <c r="M1671">
        <v>0.99511400000000005</v>
      </c>
      <c r="N1671">
        <v>0</v>
      </c>
      <c r="O1671" t="s">
        <v>42</v>
      </c>
    </row>
    <row r="1672" spans="1:25" x14ac:dyDescent="0.25">
      <c r="A1672" t="s">
        <v>156</v>
      </c>
      <c r="B1672">
        <v>1699.4</v>
      </c>
      <c r="C1672">
        <v>1630.33</v>
      </c>
      <c r="D1672">
        <v>1630.27</v>
      </c>
      <c r="E1672">
        <v>1628.3</v>
      </c>
      <c r="F1672">
        <v>92.624200000000002</v>
      </c>
      <c r="G1672">
        <v>198.452</v>
      </c>
      <c r="H1672">
        <v>46.248699999999999</v>
      </c>
      <c r="I1672">
        <v>48.4711</v>
      </c>
      <c r="J1672">
        <v>74.336600000000004</v>
      </c>
      <c r="K1672">
        <v>1320.05</v>
      </c>
      <c r="L1672">
        <v>1.2452400000000001E-3</v>
      </c>
      <c r="M1672">
        <v>0.99511400000000005</v>
      </c>
      <c r="N1672">
        <v>0</v>
      </c>
      <c r="O1672" t="s">
        <v>42</v>
      </c>
    </row>
    <row r="1673" spans="1:25" x14ac:dyDescent="0.25">
      <c r="A1673" t="s">
        <v>156</v>
      </c>
      <c r="B1673">
        <v>1697.72</v>
      </c>
      <c r="C1673">
        <v>1626.61</v>
      </c>
      <c r="D1673">
        <v>1626.56</v>
      </c>
      <c r="E1673">
        <v>1624.58</v>
      </c>
      <c r="F1673">
        <v>92.486500000000007</v>
      </c>
      <c r="G1673">
        <v>199.08</v>
      </c>
      <c r="H1673">
        <v>46.218899999999998</v>
      </c>
      <c r="I1673">
        <v>48.603999999999999</v>
      </c>
      <c r="J1673">
        <v>75.022499999999994</v>
      </c>
      <c r="K1673">
        <v>1315.93</v>
      </c>
      <c r="L1673">
        <v>1.2307399999999999E-3</v>
      </c>
      <c r="M1673">
        <v>0.995116</v>
      </c>
      <c r="N1673">
        <v>0</v>
      </c>
      <c r="O1673" t="s">
        <v>42</v>
      </c>
    </row>
    <row r="1674" spans="1:25" x14ac:dyDescent="0.25">
      <c r="A1674" t="s">
        <v>156</v>
      </c>
      <c r="B1674">
        <v>1713.72</v>
      </c>
      <c r="C1674">
        <v>1651.09</v>
      </c>
      <c r="D1674">
        <v>1651.03</v>
      </c>
      <c r="E1674">
        <v>1649.13</v>
      </c>
      <c r="F1674">
        <v>115.358</v>
      </c>
      <c r="G1674">
        <v>198.90799999999999</v>
      </c>
      <c r="H1674">
        <v>46.241399999999999</v>
      </c>
      <c r="I1674">
        <v>48.658999999999999</v>
      </c>
      <c r="J1674">
        <v>74.773700000000005</v>
      </c>
      <c r="K1674">
        <v>1317.65</v>
      </c>
      <c r="L1674">
        <v>1.2509000000000001E-3</v>
      </c>
      <c r="M1674">
        <v>0.995116</v>
      </c>
      <c r="N1674">
        <v>0</v>
      </c>
      <c r="O1674" t="s">
        <v>42</v>
      </c>
    </row>
    <row r="1675" spans="1:25" x14ac:dyDescent="0.25">
      <c r="A1675" t="s">
        <v>156</v>
      </c>
      <c r="B1675">
        <v>1692.38</v>
      </c>
      <c r="C1675">
        <v>1624.65</v>
      </c>
      <c r="D1675">
        <v>1624.59</v>
      </c>
      <c r="E1675">
        <v>1622.63</v>
      </c>
      <c r="F1675">
        <v>92.374300000000005</v>
      </c>
      <c r="G1675">
        <v>198.96199999999999</v>
      </c>
      <c r="H1675">
        <v>46.2376</v>
      </c>
      <c r="I1675">
        <v>48.591500000000003</v>
      </c>
      <c r="J1675">
        <v>74.962299999999999</v>
      </c>
      <c r="K1675">
        <v>1314.22</v>
      </c>
      <c r="L1675">
        <v>1.2321999999999999E-3</v>
      </c>
      <c r="M1675">
        <v>0.995116</v>
      </c>
      <c r="N1675">
        <v>0</v>
      </c>
      <c r="O1675" t="s">
        <v>42</v>
      </c>
    </row>
    <row r="1676" spans="1:25" x14ac:dyDescent="0.25">
      <c r="A1676" t="s">
        <v>156</v>
      </c>
      <c r="B1676">
        <v>1698.19</v>
      </c>
      <c r="C1676">
        <v>1635.85</v>
      </c>
      <c r="D1676">
        <v>1635.79</v>
      </c>
      <c r="E1676">
        <v>1633.89</v>
      </c>
      <c r="F1676">
        <v>99.827100000000002</v>
      </c>
      <c r="G1676">
        <v>199.155</v>
      </c>
      <c r="H1676">
        <v>46.227600000000002</v>
      </c>
      <c r="I1676">
        <v>48.5764</v>
      </c>
      <c r="J1676">
        <v>75.059100000000001</v>
      </c>
      <c r="K1676">
        <v>1317.71</v>
      </c>
      <c r="L1676">
        <v>1.23836E-3</v>
      </c>
      <c r="M1676">
        <v>0.995116</v>
      </c>
      <c r="N1676">
        <v>0</v>
      </c>
      <c r="O1676" t="s">
        <v>42</v>
      </c>
    </row>
    <row r="1677" spans="1:25" x14ac:dyDescent="0.25">
      <c r="A1677" t="s">
        <v>156</v>
      </c>
      <c r="B1677">
        <v>1711.6</v>
      </c>
      <c r="C1677">
        <v>1646.77</v>
      </c>
      <c r="D1677">
        <v>1646.72</v>
      </c>
      <c r="E1677">
        <v>1644.86</v>
      </c>
      <c r="F1677">
        <v>118.27500000000001</v>
      </c>
      <c r="G1677">
        <v>198.62799999999999</v>
      </c>
      <c r="H1677">
        <v>46.107399999999998</v>
      </c>
      <c r="I1677">
        <v>48.534100000000002</v>
      </c>
      <c r="J1677">
        <v>74.899799999999999</v>
      </c>
      <c r="K1677">
        <v>1311.01</v>
      </c>
      <c r="L1677">
        <v>1.37933E-3</v>
      </c>
      <c r="M1677">
        <v>0.995116</v>
      </c>
      <c r="N1677">
        <v>0</v>
      </c>
      <c r="O1677" t="s">
        <v>42</v>
      </c>
    </row>
    <row r="1678" spans="1:25" x14ac:dyDescent="0.25">
      <c r="A1678" t="s">
        <v>156</v>
      </c>
      <c r="B1678">
        <v>1689.73</v>
      </c>
      <c r="C1678">
        <v>1626.1</v>
      </c>
      <c r="D1678">
        <v>1626.05</v>
      </c>
      <c r="E1678">
        <v>1624.18</v>
      </c>
      <c r="F1678">
        <v>92.274000000000001</v>
      </c>
      <c r="G1678">
        <v>198.23599999999999</v>
      </c>
      <c r="H1678">
        <v>46.2438</v>
      </c>
      <c r="I1678">
        <v>48.503599999999999</v>
      </c>
      <c r="J1678">
        <v>74.275999999999996</v>
      </c>
      <c r="K1678">
        <v>1316.53</v>
      </c>
      <c r="L1678">
        <v>1.2344400000000001E-3</v>
      </c>
      <c r="M1678">
        <v>0.995116</v>
      </c>
      <c r="N1678">
        <v>0</v>
      </c>
      <c r="O1678" t="s">
        <v>42</v>
      </c>
    </row>
    <row r="1679" spans="1:25" x14ac:dyDescent="0.25">
      <c r="A1679" t="s">
        <v>156</v>
      </c>
      <c r="B1679">
        <v>1723.46</v>
      </c>
      <c r="C1679">
        <v>1649.92</v>
      </c>
      <c r="D1679">
        <v>1649.86</v>
      </c>
      <c r="E1679">
        <v>1647.99</v>
      </c>
      <c r="F1679">
        <v>114.274</v>
      </c>
      <c r="G1679">
        <v>198.76599999999999</v>
      </c>
      <c r="H1679">
        <v>46.194499999999998</v>
      </c>
      <c r="I1679">
        <v>48.5642</v>
      </c>
      <c r="J1679">
        <v>74.733800000000002</v>
      </c>
      <c r="K1679">
        <v>1317.75</v>
      </c>
      <c r="L1679">
        <v>1.23492E-3</v>
      </c>
      <c r="M1679">
        <v>0.995116</v>
      </c>
      <c r="N1679">
        <v>0</v>
      </c>
      <c r="O1679" t="s">
        <v>42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156</v>
      </c>
      <c r="B1680">
        <v>1710.36</v>
      </c>
      <c r="C1680">
        <v>1648.83</v>
      </c>
      <c r="D1680">
        <v>1648.77</v>
      </c>
      <c r="E1680">
        <v>1646.9</v>
      </c>
      <c r="F1680">
        <v>118.495</v>
      </c>
      <c r="G1680">
        <v>197.90799999999999</v>
      </c>
      <c r="H1680">
        <v>46.110500000000002</v>
      </c>
      <c r="I1680">
        <v>48.481699999999996</v>
      </c>
      <c r="J1680">
        <v>74.131100000000004</v>
      </c>
      <c r="K1680">
        <v>1313.5</v>
      </c>
      <c r="L1680">
        <v>1.3380600000000001E-3</v>
      </c>
      <c r="M1680">
        <v>0.99511099999999997</v>
      </c>
      <c r="N1680">
        <v>0</v>
      </c>
      <c r="O1680" t="s">
        <v>42</v>
      </c>
      <c r="R1680">
        <f>AVERAGE(B1631:B1680)</f>
        <v>1705.7372000000003</v>
      </c>
      <c r="S1680">
        <f>AVERAGE(C1631:C1680)</f>
        <v>1637.6020000000003</v>
      </c>
      <c r="U1680">
        <f>_xlfn.VAR.P(B1631:B1680)</f>
        <v>132.58039615999985</v>
      </c>
      <c r="V1680">
        <f>_xlfn.VAR.P(C1631:C1680)</f>
        <v>140.80257599999979</v>
      </c>
      <c r="X1680">
        <f>1.96*SQRT(U1680)/50</f>
        <v>0.45136275871553933</v>
      </c>
      <c r="Y1680">
        <f>1.96*SQRT(V1680)/50</f>
        <v>0.46514822410134998</v>
      </c>
    </row>
    <row r="1681" spans="1:14" x14ac:dyDescent="0.25">
      <c r="A1681" t="s">
        <v>157</v>
      </c>
      <c r="B1681">
        <v>85377.703099999999</v>
      </c>
      <c r="C1681" t="s">
        <v>36</v>
      </c>
    </row>
    <row r="1682" spans="1:14" x14ac:dyDescent="0.25">
      <c r="A1682" t="s">
        <v>158</v>
      </c>
      <c r="B1682">
        <v>1613.96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1.3755499999999999E-3</v>
      </c>
      <c r="L1682">
        <v>0.995116</v>
      </c>
      <c r="M1682">
        <v>0</v>
      </c>
      <c r="N1682" t="s">
        <v>42</v>
      </c>
    </row>
    <row r="1683" spans="1:14" x14ac:dyDescent="0.25">
      <c r="A1683" t="s">
        <v>158</v>
      </c>
      <c r="B1683">
        <v>1596.77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1.2576899999999999E-3</v>
      </c>
      <c r="L1683">
        <v>0.995116</v>
      </c>
      <c r="M1683">
        <v>0</v>
      </c>
      <c r="N1683" t="s">
        <v>42</v>
      </c>
    </row>
    <row r="1684" spans="1:14" x14ac:dyDescent="0.25">
      <c r="A1684" t="s">
        <v>158</v>
      </c>
      <c r="B1684">
        <v>1609.99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1.27506E-3</v>
      </c>
      <c r="L1684">
        <v>0.99511099999999997</v>
      </c>
      <c r="M1684">
        <v>0</v>
      </c>
      <c r="N1684" t="s">
        <v>42</v>
      </c>
    </row>
    <row r="1685" spans="1:14" x14ac:dyDescent="0.25">
      <c r="A1685" t="s">
        <v>158</v>
      </c>
      <c r="B1685">
        <v>1607.95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1.31905E-3</v>
      </c>
      <c r="L1685">
        <v>0.995116</v>
      </c>
      <c r="M1685">
        <v>0</v>
      </c>
      <c r="N1685" t="s">
        <v>42</v>
      </c>
    </row>
    <row r="1686" spans="1:14" x14ac:dyDescent="0.25">
      <c r="A1686" t="s">
        <v>158</v>
      </c>
      <c r="B1686">
        <v>1614.42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1.2761999999999999E-3</v>
      </c>
      <c r="L1686">
        <v>0.99511400000000005</v>
      </c>
      <c r="M1686">
        <v>0</v>
      </c>
      <c r="N1686" t="s">
        <v>42</v>
      </c>
    </row>
    <row r="1687" spans="1:14" x14ac:dyDescent="0.25">
      <c r="A1687" t="s">
        <v>158</v>
      </c>
      <c r="B1687">
        <v>1593.53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1.2306299999999999E-3</v>
      </c>
      <c r="L1687">
        <v>0.995116</v>
      </c>
      <c r="M1687">
        <v>0</v>
      </c>
      <c r="N1687" t="s">
        <v>42</v>
      </c>
    </row>
    <row r="1688" spans="1:14" x14ac:dyDescent="0.25">
      <c r="A1688" t="s">
        <v>158</v>
      </c>
      <c r="B1688">
        <v>1595.58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1.2515600000000001E-3</v>
      </c>
      <c r="L1688">
        <v>0.995116</v>
      </c>
      <c r="M1688">
        <v>0</v>
      </c>
      <c r="N1688" t="s">
        <v>42</v>
      </c>
    </row>
    <row r="1689" spans="1:14" x14ac:dyDescent="0.25">
      <c r="A1689" t="s">
        <v>158</v>
      </c>
      <c r="B1689">
        <v>1621.24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1.2345800000000001E-3</v>
      </c>
      <c r="L1689">
        <v>0.99511499999999997</v>
      </c>
      <c r="M1689">
        <v>0</v>
      </c>
      <c r="N1689" t="s">
        <v>42</v>
      </c>
    </row>
    <row r="1690" spans="1:14" x14ac:dyDescent="0.25">
      <c r="A1690" t="s">
        <v>158</v>
      </c>
      <c r="B1690">
        <v>1607.13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1.24128E-3</v>
      </c>
      <c r="L1690">
        <v>0.995116</v>
      </c>
      <c r="M1690">
        <v>0</v>
      </c>
      <c r="N1690" t="s">
        <v>42</v>
      </c>
    </row>
    <row r="1691" spans="1:14" x14ac:dyDescent="0.25">
      <c r="A1691" t="s">
        <v>158</v>
      </c>
      <c r="B1691">
        <v>1619.67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1.23142E-3</v>
      </c>
      <c r="L1691">
        <v>0.99511499999999997</v>
      </c>
      <c r="M1691">
        <v>0</v>
      </c>
      <c r="N1691" t="s">
        <v>42</v>
      </c>
    </row>
    <row r="1692" spans="1:14" x14ac:dyDescent="0.25">
      <c r="A1692" t="s">
        <v>158</v>
      </c>
      <c r="B1692">
        <v>1616.83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1.23391E-3</v>
      </c>
      <c r="L1692">
        <v>0.99511300000000003</v>
      </c>
      <c r="M1692">
        <v>0</v>
      </c>
      <c r="N1692" t="s">
        <v>42</v>
      </c>
    </row>
    <row r="1693" spans="1:14" x14ac:dyDescent="0.25">
      <c r="A1693" t="s">
        <v>158</v>
      </c>
      <c r="B1693">
        <v>1628.66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1.28867E-3</v>
      </c>
      <c r="L1693">
        <v>0.99511499999999997</v>
      </c>
      <c r="M1693">
        <v>0</v>
      </c>
      <c r="N1693" t="s">
        <v>42</v>
      </c>
    </row>
    <row r="1694" spans="1:14" x14ac:dyDescent="0.25">
      <c r="A1694" t="s">
        <v>158</v>
      </c>
      <c r="B1694">
        <v>1617.61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1.23599E-3</v>
      </c>
      <c r="L1694">
        <v>0.995116</v>
      </c>
      <c r="M1694">
        <v>0</v>
      </c>
      <c r="N1694" t="s">
        <v>42</v>
      </c>
    </row>
    <row r="1695" spans="1:14" x14ac:dyDescent="0.25">
      <c r="A1695" t="s">
        <v>158</v>
      </c>
      <c r="B1695">
        <v>1600.03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1.24344E-3</v>
      </c>
      <c r="L1695">
        <v>0.995116</v>
      </c>
      <c r="M1695">
        <v>0</v>
      </c>
      <c r="N1695" t="s">
        <v>42</v>
      </c>
    </row>
    <row r="1696" spans="1:14" x14ac:dyDescent="0.25">
      <c r="A1696" t="s">
        <v>158</v>
      </c>
      <c r="B1696">
        <v>1597.4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1.2300600000000001E-3</v>
      </c>
      <c r="L1696">
        <v>0.995116</v>
      </c>
      <c r="M1696">
        <v>0</v>
      </c>
      <c r="N1696" t="s">
        <v>42</v>
      </c>
    </row>
    <row r="1697" spans="1:14" x14ac:dyDescent="0.25">
      <c r="A1697" t="s">
        <v>158</v>
      </c>
      <c r="B1697">
        <v>1620.25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1.2488600000000001E-3</v>
      </c>
      <c r="L1697">
        <v>0.995116</v>
      </c>
      <c r="M1697">
        <v>0</v>
      </c>
      <c r="N1697" t="s">
        <v>42</v>
      </c>
    </row>
    <row r="1698" spans="1:14" x14ac:dyDescent="0.25">
      <c r="A1698" t="s">
        <v>158</v>
      </c>
      <c r="B1698">
        <v>1616.34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1.24807E-3</v>
      </c>
      <c r="L1698">
        <v>0.995116</v>
      </c>
      <c r="M1698">
        <v>0</v>
      </c>
      <c r="N1698" t="s">
        <v>42</v>
      </c>
    </row>
    <row r="1699" spans="1:14" x14ac:dyDescent="0.25">
      <c r="A1699" t="s">
        <v>158</v>
      </c>
      <c r="B1699">
        <v>1607.09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2.075E-3</v>
      </c>
      <c r="L1699">
        <v>0.995116</v>
      </c>
      <c r="M1699">
        <v>0</v>
      </c>
      <c r="N1699" t="s">
        <v>42</v>
      </c>
    </row>
    <row r="1700" spans="1:14" x14ac:dyDescent="0.25">
      <c r="A1700" t="s">
        <v>158</v>
      </c>
      <c r="B1700">
        <v>1611.39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1.2308600000000001E-3</v>
      </c>
      <c r="L1700">
        <v>0.99511400000000005</v>
      </c>
      <c r="M1700">
        <v>0</v>
      </c>
      <c r="N1700" t="s">
        <v>42</v>
      </c>
    </row>
    <row r="1701" spans="1:14" x14ac:dyDescent="0.25">
      <c r="A1701" t="s">
        <v>158</v>
      </c>
      <c r="B1701">
        <v>1606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1.2781400000000001E-3</v>
      </c>
      <c r="L1701">
        <v>0.995116</v>
      </c>
      <c r="M1701">
        <v>0</v>
      </c>
      <c r="N1701" t="s">
        <v>42</v>
      </c>
    </row>
    <row r="1702" spans="1:14" x14ac:dyDescent="0.25">
      <c r="A1702" t="s">
        <v>158</v>
      </c>
      <c r="B1702">
        <v>1608.98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1.23007E-3</v>
      </c>
      <c r="L1702">
        <v>0.995116</v>
      </c>
      <c r="M1702">
        <v>0</v>
      </c>
      <c r="N1702" t="s">
        <v>42</v>
      </c>
    </row>
    <row r="1703" spans="1:14" x14ac:dyDescent="0.25">
      <c r="A1703" t="s">
        <v>158</v>
      </c>
      <c r="B1703">
        <v>1619.73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1.32092E-3</v>
      </c>
      <c r="L1703">
        <v>0.99511499999999997</v>
      </c>
      <c r="M1703">
        <v>0</v>
      </c>
      <c r="N1703" t="s">
        <v>42</v>
      </c>
    </row>
    <row r="1704" spans="1:14" x14ac:dyDescent="0.25">
      <c r="A1704" t="s">
        <v>158</v>
      </c>
      <c r="B1704">
        <v>1622.63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1.23168E-3</v>
      </c>
      <c r="L1704">
        <v>0.99511499999999997</v>
      </c>
      <c r="M1704">
        <v>0</v>
      </c>
      <c r="N1704" t="s">
        <v>42</v>
      </c>
    </row>
    <row r="1705" spans="1:14" x14ac:dyDescent="0.25">
      <c r="A1705" t="s">
        <v>158</v>
      </c>
      <c r="B1705">
        <v>1598.32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1.2404499999999999E-3</v>
      </c>
      <c r="L1705">
        <v>0.995116</v>
      </c>
      <c r="M1705">
        <v>0</v>
      </c>
      <c r="N1705" t="s">
        <v>42</v>
      </c>
    </row>
    <row r="1706" spans="1:14" x14ac:dyDescent="0.25">
      <c r="A1706" t="s">
        <v>158</v>
      </c>
      <c r="B1706">
        <v>1601.27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1.2384E-3</v>
      </c>
      <c r="L1706">
        <v>0.995116</v>
      </c>
      <c r="M1706">
        <v>0</v>
      </c>
      <c r="N1706" t="s">
        <v>42</v>
      </c>
    </row>
    <row r="1707" spans="1:14" x14ac:dyDescent="0.25">
      <c r="A1707" t="s">
        <v>158</v>
      </c>
      <c r="B1707">
        <v>1595.5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2.7857899999999998E-3</v>
      </c>
      <c r="L1707">
        <v>0.99511499999999997</v>
      </c>
      <c r="M1707">
        <v>0</v>
      </c>
      <c r="N1707" t="s">
        <v>42</v>
      </c>
    </row>
    <row r="1708" spans="1:14" x14ac:dyDescent="0.25">
      <c r="A1708" t="s">
        <v>158</v>
      </c>
      <c r="B1708">
        <v>1602.41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1.23088E-3</v>
      </c>
      <c r="L1708">
        <v>0.995116</v>
      </c>
      <c r="M1708">
        <v>0</v>
      </c>
      <c r="N1708" t="s">
        <v>42</v>
      </c>
    </row>
    <row r="1709" spans="1:14" x14ac:dyDescent="0.25">
      <c r="A1709" t="s">
        <v>158</v>
      </c>
      <c r="B1709">
        <v>1643.95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1.23021E-3</v>
      </c>
      <c r="L1709">
        <v>0.995116</v>
      </c>
      <c r="M1709">
        <v>0</v>
      </c>
      <c r="N1709" t="s">
        <v>42</v>
      </c>
    </row>
    <row r="1710" spans="1:14" x14ac:dyDescent="0.25">
      <c r="A1710" t="s">
        <v>158</v>
      </c>
      <c r="B1710">
        <v>1609.7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1.2301E-3</v>
      </c>
      <c r="L1710">
        <v>0.995116</v>
      </c>
      <c r="M1710">
        <v>0</v>
      </c>
      <c r="N1710" t="s">
        <v>42</v>
      </c>
    </row>
    <row r="1711" spans="1:14" x14ac:dyDescent="0.25">
      <c r="A1711" t="s">
        <v>158</v>
      </c>
      <c r="B1711">
        <v>1606.51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1.2309599999999999E-3</v>
      </c>
      <c r="L1711">
        <v>0.99511400000000005</v>
      </c>
      <c r="M1711">
        <v>0</v>
      </c>
      <c r="N1711" t="s">
        <v>42</v>
      </c>
    </row>
    <row r="1712" spans="1:14" x14ac:dyDescent="0.25">
      <c r="A1712" t="s">
        <v>158</v>
      </c>
      <c r="B1712">
        <v>1598.31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1.35436E-3</v>
      </c>
      <c r="L1712">
        <v>0.995116</v>
      </c>
      <c r="M1712">
        <v>0</v>
      </c>
      <c r="N1712" t="s">
        <v>42</v>
      </c>
    </row>
    <row r="1713" spans="1:14" x14ac:dyDescent="0.25">
      <c r="A1713" t="s">
        <v>158</v>
      </c>
      <c r="B1713">
        <v>1605.5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2.0349500000000002E-3</v>
      </c>
      <c r="L1713">
        <v>0.995116</v>
      </c>
      <c r="M1713">
        <v>0</v>
      </c>
      <c r="N1713" t="s">
        <v>42</v>
      </c>
    </row>
    <row r="1714" spans="1:14" x14ac:dyDescent="0.25">
      <c r="A1714" t="s">
        <v>158</v>
      </c>
      <c r="B1714">
        <v>1608.85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1.23017E-3</v>
      </c>
      <c r="L1714">
        <v>0.995116</v>
      </c>
      <c r="M1714">
        <v>0</v>
      </c>
      <c r="N1714" t="s">
        <v>42</v>
      </c>
    </row>
    <row r="1715" spans="1:14" x14ac:dyDescent="0.25">
      <c r="A1715" t="s">
        <v>158</v>
      </c>
      <c r="B1715">
        <v>1598.71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1.25381E-3</v>
      </c>
      <c r="L1715">
        <v>0.99511499999999997</v>
      </c>
      <c r="M1715">
        <v>0</v>
      </c>
      <c r="N1715" t="s">
        <v>42</v>
      </c>
    </row>
    <row r="1716" spans="1:14" x14ac:dyDescent="0.25">
      <c r="A1716" t="s">
        <v>158</v>
      </c>
      <c r="B1716">
        <v>1612.26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1.242E-3</v>
      </c>
      <c r="L1716">
        <v>0.995116</v>
      </c>
      <c r="M1716">
        <v>0</v>
      </c>
      <c r="N1716" t="s">
        <v>42</v>
      </c>
    </row>
    <row r="1717" spans="1:14" x14ac:dyDescent="0.25">
      <c r="A1717" t="s">
        <v>158</v>
      </c>
      <c r="B1717">
        <v>1612.75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1.2317599999999999E-3</v>
      </c>
      <c r="L1717">
        <v>0.995116</v>
      </c>
      <c r="M1717">
        <v>0</v>
      </c>
      <c r="N1717" t="s">
        <v>42</v>
      </c>
    </row>
    <row r="1718" spans="1:14" x14ac:dyDescent="0.25">
      <c r="A1718" t="s">
        <v>158</v>
      </c>
      <c r="B1718">
        <v>1593.2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1.23043E-3</v>
      </c>
      <c r="L1718">
        <v>0.99511400000000005</v>
      </c>
      <c r="M1718">
        <v>0</v>
      </c>
      <c r="N1718" t="s">
        <v>42</v>
      </c>
    </row>
    <row r="1719" spans="1:14" x14ac:dyDescent="0.25">
      <c r="A1719" t="s">
        <v>158</v>
      </c>
      <c r="B1719">
        <v>1603.53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1.23066E-3</v>
      </c>
      <c r="L1719">
        <v>0.99511499999999997</v>
      </c>
      <c r="M1719">
        <v>0</v>
      </c>
      <c r="N1719" t="s">
        <v>42</v>
      </c>
    </row>
    <row r="1720" spans="1:14" x14ac:dyDescent="0.25">
      <c r="A1720" t="s">
        <v>158</v>
      </c>
      <c r="B1720">
        <v>1616.32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1.56521E-3</v>
      </c>
      <c r="L1720">
        <v>0.995116</v>
      </c>
      <c r="M1720">
        <v>0</v>
      </c>
      <c r="N1720" t="s">
        <v>42</v>
      </c>
    </row>
    <row r="1721" spans="1:14" x14ac:dyDescent="0.25">
      <c r="A1721" t="s">
        <v>158</v>
      </c>
      <c r="B1721">
        <v>1623.9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1.2572600000000001E-3</v>
      </c>
      <c r="L1721">
        <v>0.995116</v>
      </c>
      <c r="M1721">
        <v>0</v>
      </c>
      <c r="N1721" t="s">
        <v>42</v>
      </c>
    </row>
    <row r="1722" spans="1:14" x14ac:dyDescent="0.25">
      <c r="A1722" t="s">
        <v>158</v>
      </c>
      <c r="B1722">
        <v>1598.37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1.2310999999999999E-3</v>
      </c>
      <c r="L1722">
        <v>0.99511499999999997</v>
      </c>
      <c r="M1722">
        <v>0</v>
      </c>
      <c r="N1722" t="s">
        <v>42</v>
      </c>
    </row>
    <row r="1723" spans="1:14" x14ac:dyDescent="0.25">
      <c r="A1723" t="s">
        <v>158</v>
      </c>
      <c r="B1723">
        <v>1625.02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1.2821200000000001E-3</v>
      </c>
      <c r="L1723">
        <v>0.99511499999999997</v>
      </c>
      <c r="M1723">
        <v>0</v>
      </c>
      <c r="N1723" t="s">
        <v>42</v>
      </c>
    </row>
    <row r="1724" spans="1:14" x14ac:dyDescent="0.25">
      <c r="A1724" t="s">
        <v>158</v>
      </c>
      <c r="B1724">
        <v>1616.92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1.23482E-3</v>
      </c>
      <c r="L1724">
        <v>0.99511499999999997</v>
      </c>
      <c r="M1724">
        <v>0</v>
      </c>
      <c r="N1724" t="s">
        <v>42</v>
      </c>
    </row>
    <row r="1725" spans="1:14" x14ac:dyDescent="0.25">
      <c r="A1725" t="s">
        <v>158</v>
      </c>
      <c r="B1725">
        <v>1617.2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1.2512999999999999E-3</v>
      </c>
      <c r="L1725">
        <v>0.995116</v>
      </c>
      <c r="M1725">
        <v>0</v>
      </c>
      <c r="N1725" t="s">
        <v>42</v>
      </c>
    </row>
    <row r="1726" spans="1:14" x14ac:dyDescent="0.25">
      <c r="A1726" t="s">
        <v>158</v>
      </c>
      <c r="B1726">
        <v>1617.32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1.3485599999999999E-3</v>
      </c>
      <c r="L1726">
        <v>0.99511499999999997</v>
      </c>
      <c r="M1726">
        <v>0</v>
      </c>
      <c r="N1726" t="s">
        <v>42</v>
      </c>
    </row>
    <row r="1727" spans="1:14" x14ac:dyDescent="0.25">
      <c r="A1727" t="s">
        <v>158</v>
      </c>
      <c r="B1727">
        <v>1608.44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1.25237E-3</v>
      </c>
      <c r="L1727">
        <v>0.995116</v>
      </c>
      <c r="M1727">
        <v>0</v>
      </c>
      <c r="N1727" t="s">
        <v>42</v>
      </c>
    </row>
    <row r="1728" spans="1:14" x14ac:dyDescent="0.25">
      <c r="A1728" t="s">
        <v>158</v>
      </c>
      <c r="B1728">
        <v>1600.62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1.2700999999999999E-3</v>
      </c>
      <c r="L1728">
        <v>0.995116</v>
      </c>
      <c r="M1728">
        <v>0</v>
      </c>
      <c r="N1728" t="s">
        <v>42</v>
      </c>
    </row>
    <row r="1729" spans="1:25" x14ac:dyDescent="0.25">
      <c r="A1729" t="s">
        <v>158</v>
      </c>
      <c r="B1729">
        <v>1610.93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1.2300600000000001E-3</v>
      </c>
      <c r="L1729">
        <v>0.995116</v>
      </c>
      <c r="M1729">
        <v>0</v>
      </c>
      <c r="N1729" t="s">
        <v>42</v>
      </c>
    </row>
    <row r="1730" spans="1:25" x14ac:dyDescent="0.25">
      <c r="A1730" t="s">
        <v>158</v>
      </c>
      <c r="B1730">
        <v>1626.84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1.2313300000000001E-3</v>
      </c>
      <c r="L1730">
        <v>0.99511400000000005</v>
      </c>
      <c r="M1730">
        <v>0</v>
      </c>
      <c r="N1730" t="s">
        <v>42</v>
      </c>
    </row>
    <row r="1731" spans="1:25" x14ac:dyDescent="0.25">
      <c r="A1731" t="s">
        <v>158</v>
      </c>
      <c r="B1731">
        <v>1625.11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1.2445399999999999E-3</v>
      </c>
      <c r="L1731">
        <v>0.99511499999999997</v>
      </c>
      <c r="M1731">
        <v>0</v>
      </c>
      <c r="N1731" t="s">
        <v>42</v>
      </c>
    </row>
    <row r="1732" spans="1:25" x14ac:dyDescent="0.25">
      <c r="A1732" t="s">
        <v>158</v>
      </c>
      <c r="B1732">
        <v>1636.87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1.2301300000000001E-3</v>
      </c>
      <c r="L1732">
        <v>0.995116</v>
      </c>
      <c r="M1732">
        <v>0</v>
      </c>
      <c r="N1732" t="s">
        <v>42</v>
      </c>
    </row>
    <row r="1733" spans="1:25" x14ac:dyDescent="0.25">
      <c r="A1733" t="s">
        <v>158</v>
      </c>
      <c r="B1733">
        <v>1599.7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1.23033E-3</v>
      </c>
      <c r="L1733">
        <v>0.995116</v>
      </c>
      <c r="M1733">
        <v>0</v>
      </c>
      <c r="N1733" t="s">
        <v>42</v>
      </c>
    </row>
    <row r="1734" spans="1:25" x14ac:dyDescent="0.25">
      <c r="A1734" t="s">
        <v>158</v>
      </c>
      <c r="B1734">
        <v>1616.05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1.2348299999999999E-3</v>
      </c>
      <c r="L1734">
        <v>0.99511499999999997</v>
      </c>
      <c r="M1734">
        <v>0</v>
      </c>
      <c r="N1734" t="s">
        <v>42</v>
      </c>
    </row>
    <row r="1735" spans="1:25" x14ac:dyDescent="0.25">
      <c r="A1735" t="s">
        <v>158</v>
      </c>
      <c r="B1735">
        <v>1607.71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1.23291E-3</v>
      </c>
      <c r="L1735">
        <v>0.99511499999999997</v>
      </c>
      <c r="M1735">
        <v>0</v>
      </c>
      <c r="N1735" t="s">
        <v>42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158</v>
      </c>
      <c r="B1736">
        <v>1607.49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1.2628699999999999E-3</v>
      </c>
      <c r="L1736">
        <v>0.995116</v>
      </c>
      <c r="M1736">
        <v>0</v>
      </c>
      <c r="N1736" t="s">
        <v>42</v>
      </c>
      <c r="R1736">
        <f>AVERAGE(B1687:B1736)</f>
        <v>1611.1133999999997</v>
      </c>
      <c r="S1736">
        <f>AVERAGE(C1687:C1736)</f>
        <v>0</v>
      </c>
      <c r="U1736">
        <f>_xlfn.VAR.P(B1687:B1736)</f>
        <v>125.55332244000006</v>
      </c>
      <c r="V1736">
        <f>_xlfn.VAR.P(C1687:C1736)</f>
        <v>0</v>
      </c>
      <c r="X1736">
        <f>1.96*SQRT(U1736)/50</f>
        <v>0.43923826950096417</v>
      </c>
      <c r="Y1736">
        <f>1.96*SQRT(V1736)/50</f>
        <v>0</v>
      </c>
    </row>
    <row r="1737" spans="1:25" x14ac:dyDescent="0.25">
      <c r="A1737" t="s">
        <v>159</v>
      </c>
      <c r="B1737">
        <v>80607.859299999996</v>
      </c>
      <c r="C1737" t="s">
        <v>36</v>
      </c>
    </row>
    <row r="1738" spans="1:25" x14ac:dyDescent="0.25">
      <c r="A1738" t="s">
        <v>160</v>
      </c>
      <c r="B1738">
        <v>1456.64</v>
      </c>
      <c r="C1738">
        <v>1455.71</v>
      </c>
      <c r="D1738">
        <v>1455.65</v>
      </c>
      <c r="E1738">
        <v>1453.82</v>
      </c>
      <c r="F1738">
        <v>92.197500000000005</v>
      </c>
      <c r="G1738">
        <v>0</v>
      </c>
      <c r="H1738">
        <v>46.054299999999998</v>
      </c>
      <c r="I1738">
        <v>0</v>
      </c>
      <c r="J1738">
        <v>1.2306000000000001E-3</v>
      </c>
      <c r="K1738">
        <v>0.995116</v>
      </c>
      <c r="L1738">
        <v>0</v>
      </c>
      <c r="M1738" t="s">
        <v>42</v>
      </c>
    </row>
    <row r="1739" spans="1:25" x14ac:dyDescent="0.25">
      <c r="A1739" t="s">
        <v>160</v>
      </c>
      <c r="B1739">
        <v>1462.68</v>
      </c>
      <c r="C1739">
        <v>1461.92</v>
      </c>
      <c r="D1739">
        <v>1461.86</v>
      </c>
      <c r="E1739">
        <v>1460.01</v>
      </c>
      <c r="F1739">
        <v>92.132599999999996</v>
      </c>
      <c r="G1739">
        <v>0</v>
      </c>
      <c r="H1739">
        <v>46.213099999999997</v>
      </c>
      <c r="I1739">
        <v>0</v>
      </c>
      <c r="J1739">
        <v>1.23076E-3</v>
      </c>
      <c r="K1739">
        <v>0.99511300000000003</v>
      </c>
      <c r="L1739">
        <v>0</v>
      </c>
      <c r="M1739" t="s">
        <v>42</v>
      </c>
    </row>
    <row r="1740" spans="1:25" x14ac:dyDescent="0.25">
      <c r="A1740" t="s">
        <v>160</v>
      </c>
      <c r="B1740">
        <v>1450.09</v>
      </c>
      <c r="C1740">
        <v>1449.28</v>
      </c>
      <c r="D1740">
        <v>1449.23</v>
      </c>
      <c r="E1740">
        <v>1447.41</v>
      </c>
      <c r="F1740">
        <v>92.2654</v>
      </c>
      <c r="G1740">
        <v>0</v>
      </c>
      <c r="H1740">
        <v>45.846699999999998</v>
      </c>
      <c r="I1740">
        <v>0</v>
      </c>
      <c r="J1740">
        <v>1.23036E-3</v>
      </c>
      <c r="K1740">
        <v>0.99511499999999997</v>
      </c>
      <c r="L1740">
        <v>0</v>
      </c>
      <c r="M1740" t="s">
        <v>42</v>
      </c>
    </row>
    <row r="1741" spans="1:25" x14ac:dyDescent="0.25">
      <c r="A1741" t="s">
        <v>160</v>
      </c>
      <c r="B1741">
        <v>1470.91</v>
      </c>
      <c r="C1741">
        <v>1470.14</v>
      </c>
      <c r="D1741">
        <v>1470.08</v>
      </c>
      <c r="E1741">
        <v>1468.19</v>
      </c>
      <c r="F1741">
        <v>93.182500000000005</v>
      </c>
      <c r="G1741">
        <v>0</v>
      </c>
      <c r="H1741">
        <v>46.426200000000001</v>
      </c>
      <c r="I1741">
        <v>0</v>
      </c>
      <c r="J1741">
        <v>1.2306000000000001E-3</v>
      </c>
      <c r="K1741">
        <v>0.995116</v>
      </c>
      <c r="L1741">
        <v>0</v>
      </c>
      <c r="M1741" t="s">
        <v>42</v>
      </c>
    </row>
    <row r="1742" spans="1:25" x14ac:dyDescent="0.25">
      <c r="A1742" t="s">
        <v>160</v>
      </c>
      <c r="B1742">
        <v>1468.3</v>
      </c>
      <c r="C1742">
        <v>1467.36</v>
      </c>
      <c r="D1742">
        <v>1467.3</v>
      </c>
      <c r="E1742">
        <v>1465.45</v>
      </c>
      <c r="F1742">
        <v>92.614900000000006</v>
      </c>
      <c r="G1742">
        <v>0</v>
      </c>
      <c r="H1742">
        <v>46.328499999999998</v>
      </c>
      <c r="I1742">
        <v>0</v>
      </c>
      <c r="J1742">
        <v>1.3185600000000001E-3</v>
      </c>
      <c r="K1742">
        <v>0.99511099999999997</v>
      </c>
      <c r="L1742">
        <v>0</v>
      </c>
      <c r="M1742" t="s">
        <v>42</v>
      </c>
    </row>
    <row r="1743" spans="1:25" x14ac:dyDescent="0.25">
      <c r="A1743" t="s">
        <v>160</v>
      </c>
      <c r="B1743">
        <v>1454.76</v>
      </c>
      <c r="C1743">
        <v>1453.99</v>
      </c>
      <c r="D1743">
        <v>1453.94</v>
      </c>
      <c r="E1743">
        <v>1452.1</v>
      </c>
      <c r="F1743">
        <v>92.105599999999995</v>
      </c>
      <c r="G1743">
        <v>0</v>
      </c>
      <c r="H1743">
        <v>45.999099999999999</v>
      </c>
      <c r="I1743">
        <v>0</v>
      </c>
      <c r="J1743">
        <v>1.34669E-3</v>
      </c>
      <c r="K1743">
        <v>0.99511400000000005</v>
      </c>
      <c r="L1743">
        <v>0</v>
      </c>
      <c r="M1743" t="s">
        <v>42</v>
      </c>
    </row>
    <row r="1744" spans="1:25" x14ac:dyDescent="0.25">
      <c r="A1744" t="s">
        <v>160</v>
      </c>
      <c r="B1744">
        <v>1460.77</v>
      </c>
      <c r="C1744">
        <v>1459.98</v>
      </c>
      <c r="D1744">
        <v>1459.92</v>
      </c>
      <c r="E1744">
        <v>1458.06</v>
      </c>
      <c r="F1744">
        <v>92.558899999999994</v>
      </c>
      <c r="G1744">
        <v>0</v>
      </c>
      <c r="H1744">
        <v>46.089100000000002</v>
      </c>
      <c r="I1744">
        <v>0</v>
      </c>
      <c r="J1744">
        <v>1.9975499999999998E-3</v>
      </c>
      <c r="K1744">
        <v>0.99511499999999997</v>
      </c>
      <c r="L1744">
        <v>0</v>
      </c>
      <c r="M1744" t="s">
        <v>42</v>
      </c>
    </row>
    <row r="1745" spans="1:13" x14ac:dyDescent="0.25">
      <c r="A1745" t="s">
        <v>160</v>
      </c>
      <c r="B1745">
        <v>1465.53</v>
      </c>
      <c r="C1745">
        <v>1464.75</v>
      </c>
      <c r="D1745">
        <v>1464.7</v>
      </c>
      <c r="E1745">
        <v>1462.83</v>
      </c>
      <c r="F1745">
        <v>92.755300000000005</v>
      </c>
      <c r="G1745">
        <v>0</v>
      </c>
      <c r="H1745">
        <v>46.225299999999997</v>
      </c>
      <c r="I1745">
        <v>0</v>
      </c>
      <c r="J1745">
        <v>1.5405900000000001E-3</v>
      </c>
      <c r="K1745">
        <v>0.995116</v>
      </c>
      <c r="L1745">
        <v>0</v>
      </c>
      <c r="M1745" t="s">
        <v>42</v>
      </c>
    </row>
    <row r="1746" spans="1:13" x14ac:dyDescent="0.25">
      <c r="A1746" t="s">
        <v>160</v>
      </c>
      <c r="B1746">
        <v>1456.22</v>
      </c>
      <c r="C1746">
        <v>1455.34</v>
      </c>
      <c r="D1746">
        <v>1455.28</v>
      </c>
      <c r="E1746">
        <v>1453.44</v>
      </c>
      <c r="F1746">
        <v>91.959000000000003</v>
      </c>
      <c r="G1746">
        <v>0</v>
      </c>
      <c r="H1746">
        <v>46.015999999999998</v>
      </c>
      <c r="I1746">
        <v>0</v>
      </c>
      <c r="J1746">
        <v>1.2365500000000001E-3</v>
      </c>
      <c r="K1746">
        <v>0.99511499999999997</v>
      </c>
      <c r="L1746">
        <v>0</v>
      </c>
      <c r="M1746" t="s">
        <v>42</v>
      </c>
    </row>
    <row r="1747" spans="1:13" x14ac:dyDescent="0.25">
      <c r="A1747" t="s">
        <v>160</v>
      </c>
      <c r="B1747">
        <v>1467.59</v>
      </c>
      <c r="C1747">
        <v>1466.82</v>
      </c>
      <c r="D1747">
        <v>1466.76</v>
      </c>
      <c r="E1747">
        <v>1464.87</v>
      </c>
      <c r="F1747">
        <v>92.818899999999999</v>
      </c>
      <c r="G1747">
        <v>0</v>
      </c>
      <c r="H1747">
        <v>46.331000000000003</v>
      </c>
      <c r="I1747">
        <v>0</v>
      </c>
      <c r="J1747">
        <v>1.23558E-3</v>
      </c>
      <c r="K1747">
        <v>0.99511499999999997</v>
      </c>
      <c r="L1747">
        <v>0</v>
      </c>
      <c r="M1747" t="s">
        <v>42</v>
      </c>
    </row>
    <row r="1748" spans="1:13" x14ac:dyDescent="0.25">
      <c r="A1748" t="s">
        <v>160</v>
      </c>
      <c r="B1748">
        <v>1460.52</v>
      </c>
      <c r="C1748">
        <v>1459.67</v>
      </c>
      <c r="D1748">
        <v>1459.61</v>
      </c>
      <c r="E1748">
        <v>1457.77</v>
      </c>
      <c r="F1748">
        <v>92.205699999999993</v>
      </c>
      <c r="G1748">
        <v>0</v>
      </c>
      <c r="H1748">
        <v>46.065100000000001</v>
      </c>
      <c r="I1748">
        <v>0</v>
      </c>
      <c r="J1748">
        <v>1.24339E-3</v>
      </c>
      <c r="K1748">
        <v>0.995116</v>
      </c>
      <c r="L1748">
        <v>0</v>
      </c>
      <c r="M1748" t="s">
        <v>42</v>
      </c>
    </row>
    <row r="1749" spans="1:13" x14ac:dyDescent="0.25">
      <c r="A1749" t="s">
        <v>160</v>
      </c>
      <c r="B1749">
        <v>1464.01</v>
      </c>
      <c r="C1749">
        <v>1463.23</v>
      </c>
      <c r="D1749">
        <v>1463.18</v>
      </c>
      <c r="E1749">
        <v>1461.34</v>
      </c>
      <c r="F1749">
        <v>92.354900000000001</v>
      </c>
      <c r="G1749">
        <v>0</v>
      </c>
      <c r="H1749">
        <v>46.1798</v>
      </c>
      <c r="I1749">
        <v>0</v>
      </c>
      <c r="J1749">
        <v>1.3404999999999999E-3</v>
      </c>
      <c r="K1749">
        <v>0.99511400000000005</v>
      </c>
      <c r="L1749">
        <v>0</v>
      </c>
      <c r="M1749" t="s">
        <v>42</v>
      </c>
    </row>
    <row r="1750" spans="1:13" x14ac:dyDescent="0.25">
      <c r="A1750" t="s">
        <v>160</v>
      </c>
      <c r="B1750">
        <v>1463.26</v>
      </c>
      <c r="C1750">
        <v>1462.32</v>
      </c>
      <c r="D1750">
        <v>1462.26</v>
      </c>
      <c r="E1750">
        <v>1460.42</v>
      </c>
      <c r="F1750">
        <v>92.236000000000004</v>
      </c>
      <c r="G1750">
        <v>0</v>
      </c>
      <c r="H1750">
        <v>46.180399999999999</v>
      </c>
      <c r="I1750">
        <v>0</v>
      </c>
      <c r="J1750">
        <v>1.23486E-3</v>
      </c>
      <c r="K1750">
        <v>0.99511499999999997</v>
      </c>
      <c r="L1750">
        <v>0</v>
      </c>
      <c r="M1750" t="s">
        <v>42</v>
      </c>
    </row>
    <row r="1751" spans="1:13" x14ac:dyDescent="0.25">
      <c r="A1751" t="s">
        <v>160</v>
      </c>
      <c r="B1751">
        <v>1460.07</v>
      </c>
      <c r="C1751">
        <v>1459.14</v>
      </c>
      <c r="D1751">
        <v>1459.09</v>
      </c>
      <c r="E1751">
        <v>1457.24</v>
      </c>
      <c r="F1751">
        <v>92.837199999999996</v>
      </c>
      <c r="G1751">
        <v>0</v>
      </c>
      <c r="H1751">
        <v>46.0989</v>
      </c>
      <c r="I1751">
        <v>0</v>
      </c>
      <c r="J1751">
        <v>1.2923699999999999E-3</v>
      </c>
      <c r="K1751">
        <v>0.995116</v>
      </c>
      <c r="L1751">
        <v>0</v>
      </c>
      <c r="M1751" t="s">
        <v>42</v>
      </c>
    </row>
    <row r="1752" spans="1:13" x14ac:dyDescent="0.25">
      <c r="A1752" t="s">
        <v>160</v>
      </c>
      <c r="B1752">
        <v>1468.25</v>
      </c>
      <c r="C1752">
        <v>1467.48</v>
      </c>
      <c r="D1752">
        <v>1467.42</v>
      </c>
      <c r="E1752">
        <v>1465.55</v>
      </c>
      <c r="F1752">
        <v>93.141400000000004</v>
      </c>
      <c r="G1752">
        <v>0</v>
      </c>
      <c r="H1752">
        <v>46.334800000000001</v>
      </c>
      <c r="I1752">
        <v>0</v>
      </c>
      <c r="J1752">
        <v>1.2408300000000001E-3</v>
      </c>
      <c r="K1752">
        <v>0.99511499999999997</v>
      </c>
      <c r="L1752">
        <v>0</v>
      </c>
      <c r="M1752" t="s">
        <v>42</v>
      </c>
    </row>
    <row r="1753" spans="1:13" x14ac:dyDescent="0.25">
      <c r="A1753" t="s">
        <v>160</v>
      </c>
      <c r="B1753">
        <v>1453.61</v>
      </c>
      <c r="C1753">
        <v>1452.74</v>
      </c>
      <c r="D1753">
        <v>1452.69</v>
      </c>
      <c r="E1753">
        <v>1450.88</v>
      </c>
      <c r="F1753">
        <v>92.0428</v>
      </c>
      <c r="G1753">
        <v>0</v>
      </c>
      <c r="H1753">
        <v>45.9818</v>
      </c>
      <c r="I1753">
        <v>0</v>
      </c>
      <c r="J1753">
        <v>1.24563E-3</v>
      </c>
      <c r="K1753">
        <v>0.995116</v>
      </c>
      <c r="L1753">
        <v>0</v>
      </c>
      <c r="M1753" t="s">
        <v>42</v>
      </c>
    </row>
    <row r="1754" spans="1:13" x14ac:dyDescent="0.25">
      <c r="A1754" t="s">
        <v>160</v>
      </c>
      <c r="B1754">
        <v>1460.65</v>
      </c>
      <c r="C1754">
        <v>1459.87</v>
      </c>
      <c r="D1754">
        <v>1459.82</v>
      </c>
      <c r="E1754">
        <v>1457.98</v>
      </c>
      <c r="F1754">
        <v>92.816900000000004</v>
      </c>
      <c r="G1754">
        <v>0</v>
      </c>
      <c r="H1754">
        <v>46.073399999999999</v>
      </c>
      <c r="I1754">
        <v>0</v>
      </c>
      <c r="J1754">
        <v>1.2339E-3</v>
      </c>
      <c r="K1754">
        <v>0.995116</v>
      </c>
      <c r="L1754">
        <v>0</v>
      </c>
      <c r="M1754" t="s">
        <v>42</v>
      </c>
    </row>
    <row r="1755" spans="1:13" x14ac:dyDescent="0.25">
      <c r="A1755" t="s">
        <v>160</v>
      </c>
      <c r="B1755">
        <v>1465.24</v>
      </c>
      <c r="C1755">
        <v>1464.47</v>
      </c>
      <c r="D1755">
        <v>1464.41</v>
      </c>
      <c r="E1755">
        <v>1462.51</v>
      </c>
      <c r="F1755">
        <v>93.046899999999994</v>
      </c>
      <c r="G1755">
        <v>0</v>
      </c>
      <c r="H1755">
        <v>46.183799999999998</v>
      </c>
      <c r="I1755">
        <v>0</v>
      </c>
      <c r="J1755">
        <v>1.2581999999999999E-3</v>
      </c>
      <c r="K1755">
        <v>0.99511499999999997</v>
      </c>
      <c r="L1755">
        <v>0</v>
      </c>
      <c r="M1755" t="s">
        <v>42</v>
      </c>
    </row>
    <row r="1756" spans="1:13" x14ac:dyDescent="0.25">
      <c r="A1756" t="s">
        <v>160</v>
      </c>
      <c r="B1756">
        <v>1467.57</v>
      </c>
      <c r="C1756">
        <v>1466.19</v>
      </c>
      <c r="D1756">
        <v>1466.14</v>
      </c>
      <c r="E1756">
        <v>1464.28</v>
      </c>
      <c r="F1756">
        <v>93.242199999999997</v>
      </c>
      <c r="G1756">
        <v>0</v>
      </c>
      <c r="H1756">
        <v>46.398699999999998</v>
      </c>
      <c r="I1756">
        <v>0</v>
      </c>
      <c r="J1756">
        <v>1.23017E-3</v>
      </c>
      <c r="K1756">
        <v>0.99511499999999997</v>
      </c>
      <c r="L1756">
        <v>0</v>
      </c>
      <c r="M1756" t="s">
        <v>42</v>
      </c>
    </row>
    <row r="1757" spans="1:13" x14ac:dyDescent="0.25">
      <c r="A1757" t="s">
        <v>160</v>
      </c>
      <c r="B1757">
        <v>1474.45</v>
      </c>
      <c r="C1757">
        <v>1473.62</v>
      </c>
      <c r="D1757">
        <v>1473.56</v>
      </c>
      <c r="E1757">
        <v>1471.65</v>
      </c>
      <c r="F1757">
        <v>93.378200000000007</v>
      </c>
      <c r="G1757">
        <v>0</v>
      </c>
      <c r="H1757">
        <v>46.524299999999997</v>
      </c>
      <c r="I1757">
        <v>0</v>
      </c>
      <c r="J1757">
        <v>1.25085E-3</v>
      </c>
      <c r="K1757">
        <v>0.99511300000000003</v>
      </c>
      <c r="L1757">
        <v>0</v>
      </c>
      <c r="M1757" t="s">
        <v>42</v>
      </c>
    </row>
    <row r="1758" spans="1:13" x14ac:dyDescent="0.25">
      <c r="A1758" t="s">
        <v>160</v>
      </c>
      <c r="B1758">
        <v>1471.89</v>
      </c>
      <c r="C1758">
        <v>1471.12</v>
      </c>
      <c r="D1758">
        <v>1471.06</v>
      </c>
      <c r="E1758">
        <v>1469.13</v>
      </c>
      <c r="F1758">
        <v>93.582099999999997</v>
      </c>
      <c r="G1758">
        <v>0</v>
      </c>
      <c r="H1758">
        <v>46.470300000000002</v>
      </c>
      <c r="I1758">
        <v>0</v>
      </c>
      <c r="J1758">
        <v>1.3029599999999999E-3</v>
      </c>
      <c r="K1758">
        <v>0.99511499999999997</v>
      </c>
      <c r="L1758">
        <v>0</v>
      </c>
      <c r="M1758" t="s">
        <v>42</v>
      </c>
    </row>
    <row r="1759" spans="1:13" x14ac:dyDescent="0.25">
      <c r="A1759" t="s">
        <v>160</v>
      </c>
      <c r="B1759">
        <v>1474.86</v>
      </c>
      <c r="C1759">
        <v>1473.99</v>
      </c>
      <c r="D1759">
        <v>1473.94</v>
      </c>
      <c r="E1759">
        <v>1472.05</v>
      </c>
      <c r="F1759">
        <v>92.882800000000003</v>
      </c>
      <c r="G1759">
        <v>0</v>
      </c>
      <c r="H1759">
        <v>46.581299999999999</v>
      </c>
      <c r="I1759">
        <v>0</v>
      </c>
      <c r="J1759">
        <v>1.2383400000000001E-3</v>
      </c>
      <c r="K1759">
        <v>0.995116</v>
      </c>
      <c r="L1759">
        <v>0</v>
      </c>
      <c r="M1759" t="s">
        <v>42</v>
      </c>
    </row>
    <row r="1760" spans="1:13" x14ac:dyDescent="0.25">
      <c r="A1760" t="s">
        <v>160</v>
      </c>
      <c r="B1760">
        <v>1462.07</v>
      </c>
      <c r="C1760">
        <v>1461.29</v>
      </c>
      <c r="D1760">
        <v>1461.23</v>
      </c>
      <c r="E1760">
        <v>1459.36</v>
      </c>
      <c r="F1760">
        <v>92.874700000000004</v>
      </c>
      <c r="G1760">
        <v>0</v>
      </c>
      <c r="H1760">
        <v>46.210099999999997</v>
      </c>
      <c r="I1760">
        <v>0</v>
      </c>
      <c r="J1760">
        <v>1.2533799999999999E-3</v>
      </c>
      <c r="K1760">
        <v>0.99511499999999997</v>
      </c>
      <c r="L1760">
        <v>0</v>
      </c>
      <c r="M1760" t="s">
        <v>42</v>
      </c>
    </row>
    <row r="1761" spans="1:13" x14ac:dyDescent="0.25">
      <c r="A1761" t="s">
        <v>160</v>
      </c>
      <c r="B1761">
        <v>1464.58</v>
      </c>
      <c r="C1761">
        <v>1463.67</v>
      </c>
      <c r="D1761">
        <v>1463.61</v>
      </c>
      <c r="E1761">
        <v>1461.75</v>
      </c>
      <c r="F1761">
        <v>92.442999999999998</v>
      </c>
      <c r="G1761">
        <v>0</v>
      </c>
      <c r="H1761">
        <v>46.268700000000003</v>
      </c>
      <c r="I1761">
        <v>0</v>
      </c>
      <c r="J1761">
        <v>1.24424E-3</v>
      </c>
      <c r="K1761">
        <v>0.995116</v>
      </c>
      <c r="L1761">
        <v>0</v>
      </c>
      <c r="M1761" t="s">
        <v>42</v>
      </c>
    </row>
    <row r="1762" spans="1:13" x14ac:dyDescent="0.25">
      <c r="A1762" t="s">
        <v>160</v>
      </c>
      <c r="B1762">
        <v>1456.46</v>
      </c>
      <c r="C1762">
        <v>1455.54</v>
      </c>
      <c r="D1762">
        <v>1455.48</v>
      </c>
      <c r="E1762">
        <v>1453.65</v>
      </c>
      <c r="F1762">
        <v>92.145099999999999</v>
      </c>
      <c r="G1762">
        <v>0</v>
      </c>
      <c r="H1762">
        <v>46.048200000000001</v>
      </c>
      <c r="I1762">
        <v>0</v>
      </c>
      <c r="J1762">
        <v>1.23186E-3</v>
      </c>
      <c r="K1762">
        <v>0.995116</v>
      </c>
      <c r="L1762">
        <v>0</v>
      </c>
      <c r="M1762" t="s">
        <v>42</v>
      </c>
    </row>
    <row r="1763" spans="1:13" x14ac:dyDescent="0.25">
      <c r="A1763" t="s">
        <v>160</v>
      </c>
      <c r="B1763">
        <v>1460.15</v>
      </c>
      <c r="C1763">
        <v>1459.33</v>
      </c>
      <c r="D1763">
        <v>1459.28</v>
      </c>
      <c r="E1763">
        <v>1457.39</v>
      </c>
      <c r="F1763">
        <v>92.051599999999993</v>
      </c>
      <c r="G1763">
        <v>0</v>
      </c>
      <c r="H1763">
        <v>46.080500000000001</v>
      </c>
      <c r="I1763">
        <v>0</v>
      </c>
      <c r="J1763">
        <v>1.38177E-3</v>
      </c>
      <c r="K1763">
        <v>0.995116</v>
      </c>
      <c r="L1763">
        <v>0</v>
      </c>
      <c r="M1763" t="s">
        <v>42</v>
      </c>
    </row>
    <row r="1764" spans="1:13" x14ac:dyDescent="0.25">
      <c r="A1764" t="s">
        <v>160</v>
      </c>
      <c r="B1764">
        <v>1462.89</v>
      </c>
      <c r="C1764">
        <v>1461.95</v>
      </c>
      <c r="D1764">
        <v>1461.9</v>
      </c>
      <c r="E1764">
        <v>1460.07</v>
      </c>
      <c r="F1764">
        <v>92.040999999999997</v>
      </c>
      <c r="G1764">
        <v>0</v>
      </c>
      <c r="H1764">
        <v>46.2346</v>
      </c>
      <c r="I1764">
        <v>0</v>
      </c>
      <c r="J1764">
        <v>1.23442E-3</v>
      </c>
      <c r="K1764">
        <v>0.995116</v>
      </c>
      <c r="L1764">
        <v>0</v>
      </c>
      <c r="M1764" t="s">
        <v>42</v>
      </c>
    </row>
    <row r="1765" spans="1:13" x14ac:dyDescent="0.25">
      <c r="A1765" t="s">
        <v>160</v>
      </c>
      <c r="B1765">
        <v>1461.82</v>
      </c>
      <c r="C1765">
        <v>1461.03</v>
      </c>
      <c r="D1765">
        <v>1460.98</v>
      </c>
      <c r="E1765">
        <v>1459.13</v>
      </c>
      <c r="F1765">
        <v>92.439300000000003</v>
      </c>
      <c r="G1765">
        <v>0</v>
      </c>
      <c r="H1765">
        <v>46.1295</v>
      </c>
      <c r="I1765">
        <v>0</v>
      </c>
      <c r="J1765">
        <v>1.2315399999999999E-3</v>
      </c>
      <c r="K1765">
        <v>0.99511400000000005</v>
      </c>
      <c r="L1765">
        <v>0</v>
      </c>
      <c r="M1765" t="s">
        <v>42</v>
      </c>
    </row>
    <row r="1766" spans="1:13" x14ac:dyDescent="0.25">
      <c r="A1766" t="s">
        <v>160</v>
      </c>
      <c r="B1766">
        <v>1462.08</v>
      </c>
      <c r="C1766">
        <v>1461.26</v>
      </c>
      <c r="D1766">
        <v>1461.2</v>
      </c>
      <c r="E1766">
        <v>1459.37</v>
      </c>
      <c r="F1766">
        <v>92.449700000000007</v>
      </c>
      <c r="G1766">
        <v>0</v>
      </c>
      <c r="H1766">
        <v>46.049199999999999</v>
      </c>
      <c r="I1766">
        <v>0</v>
      </c>
      <c r="J1766">
        <v>1.40302E-3</v>
      </c>
      <c r="K1766">
        <v>0.99511499999999997</v>
      </c>
      <c r="L1766">
        <v>0</v>
      </c>
      <c r="M1766" t="s">
        <v>42</v>
      </c>
    </row>
    <row r="1767" spans="1:13" x14ac:dyDescent="0.25">
      <c r="A1767" t="s">
        <v>160</v>
      </c>
      <c r="B1767">
        <v>1458.46</v>
      </c>
      <c r="C1767">
        <v>1457.7</v>
      </c>
      <c r="D1767">
        <v>1457.64</v>
      </c>
      <c r="E1767">
        <v>1455.78</v>
      </c>
      <c r="F1767">
        <v>92.634799999999998</v>
      </c>
      <c r="G1767">
        <v>0</v>
      </c>
      <c r="H1767">
        <v>46.066299999999998</v>
      </c>
      <c r="I1767">
        <v>0</v>
      </c>
      <c r="J1767">
        <v>1.25438E-3</v>
      </c>
      <c r="K1767">
        <v>0.995116</v>
      </c>
      <c r="L1767">
        <v>0</v>
      </c>
      <c r="M1767" t="s">
        <v>42</v>
      </c>
    </row>
    <row r="1768" spans="1:13" x14ac:dyDescent="0.25">
      <c r="A1768" t="s">
        <v>160</v>
      </c>
      <c r="B1768">
        <v>1467.57</v>
      </c>
      <c r="C1768">
        <v>1466.81</v>
      </c>
      <c r="D1768">
        <v>1466.75</v>
      </c>
      <c r="E1768">
        <v>1464.89</v>
      </c>
      <c r="F1768">
        <v>92.850099999999998</v>
      </c>
      <c r="G1768">
        <v>0</v>
      </c>
      <c r="H1768">
        <v>46.286099999999998</v>
      </c>
      <c r="I1768">
        <v>0</v>
      </c>
      <c r="J1768">
        <v>1.3654299999999999E-3</v>
      </c>
      <c r="K1768">
        <v>0.99511099999999997</v>
      </c>
      <c r="L1768">
        <v>0</v>
      </c>
      <c r="M1768" t="s">
        <v>42</v>
      </c>
    </row>
    <row r="1769" spans="1:13" x14ac:dyDescent="0.25">
      <c r="A1769" t="s">
        <v>160</v>
      </c>
      <c r="B1769">
        <v>1460.67</v>
      </c>
      <c r="C1769">
        <v>1459.75</v>
      </c>
      <c r="D1769">
        <v>1459.69</v>
      </c>
      <c r="E1769">
        <v>1457.83</v>
      </c>
      <c r="F1769">
        <v>92.2376</v>
      </c>
      <c r="G1769">
        <v>0</v>
      </c>
      <c r="H1769">
        <v>46.1004</v>
      </c>
      <c r="I1769">
        <v>0</v>
      </c>
      <c r="J1769">
        <v>1.33E-3</v>
      </c>
      <c r="K1769">
        <v>0.995112</v>
      </c>
      <c r="L1769">
        <v>0</v>
      </c>
      <c r="M1769" t="s">
        <v>42</v>
      </c>
    </row>
    <row r="1770" spans="1:13" x14ac:dyDescent="0.25">
      <c r="A1770" t="s">
        <v>160</v>
      </c>
      <c r="B1770">
        <v>1462.75</v>
      </c>
      <c r="C1770">
        <v>1461.98</v>
      </c>
      <c r="D1770">
        <v>1461.92</v>
      </c>
      <c r="E1770">
        <v>1460.06</v>
      </c>
      <c r="F1770">
        <v>92.906800000000004</v>
      </c>
      <c r="G1770">
        <v>0</v>
      </c>
      <c r="H1770">
        <v>46.077599999999997</v>
      </c>
      <c r="I1770">
        <v>0</v>
      </c>
      <c r="J1770">
        <v>1.2300499999999999E-3</v>
      </c>
      <c r="K1770">
        <v>0.995116</v>
      </c>
      <c r="L1770">
        <v>0</v>
      </c>
      <c r="M1770" t="s">
        <v>42</v>
      </c>
    </row>
    <row r="1771" spans="1:13" x14ac:dyDescent="0.25">
      <c r="A1771" t="s">
        <v>160</v>
      </c>
      <c r="B1771">
        <v>1462.77</v>
      </c>
      <c r="C1771">
        <v>1461.58</v>
      </c>
      <c r="D1771">
        <v>1461.53</v>
      </c>
      <c r="E1771">
        <v>1459.66</v>
      </c>
      <c r="F1771">
        <v>92.888599999999997</v>
      </c>
      <c r="G1771">
        <v>0</v>
      </c>
      <c r="H1771">
        <v>46.200600000000001</v>
      </c>
      <c r="I1771">
        <v>0</v>
      </c>
      <c r="J1771">
        <v>1.27479E-3</v>
      </c>
      <c r="K1771">
        <v>0.995116</v>
      </c>
      <c r="L1771">
        <v>0</v>
      </c>
      <c r="M1771" t="s">
        <v>42</v>
      </c>
    </row>
    <row r="1772" spans="1:13" x14ac:dyDescent="0.25">
      <c r="A1772" t="s">
        <v>160</v>
      </c>
      <c r="B1772">
        <v>1468.53</v>
      </c>
      <c r="C1772">
        <v>1467.59</v>
      </c>
      <c r="D1772">
        <v>1467.53</v>
      </c>
      <c r="E1772">
        <v>1465.66</v>
      </c>
      <c r="F1772">
        <v>92.736800000000002</v>
      </c>
      <c r="G1772">
        <v>0</v>
      </c>
      <c r="H1772">
        <v>46.280999999999999</v>
      </c>
      <c r="I1772">
        <v>0</v>
      </c>
      <c r="J1772">
        <v>1.24E-3</v>
      </c>
      <c r="K1772">
        <v>0.99511499999999997</v>
      </c>
      <c r="L1772">
        <v>0</v>
      </c>
      <c r="M1772" t="s">
        <v>42</v>
      </c>
    </row>
    <row r="1773" spans="1:13" x14ac:dyDescent="0.25">
      <c r="A1773" t="s">
        <v>160</v>
      </c>
      <c r="B1773">
        <v>1458.73</v>
      </c>
      <c r="C1773">
        <v>1457.93</v>
      </c>
      <c r="D1773">
        <v>1457.87</v>
      </c>
      <c r="E1773">
        <v>1456.04</v>
      </c>
      <c r="F1773">
        <v>92.261499999999998</v>
      </c>
      <c r="G1773">
        <v>0</v>
      </c>
      <c r="H1773">
        <v>46.006700000000002</v>
      </c>
      <c r="I1773">
        <v>0</v>
      </c>
      <c r="J1773">
        <v>1.34374E-3</v>
      </c>
      <c r="K1773">
        <v>0.995116</v>
      </c>
      <c r="L1773">
        <v>0</v>
      </c>
      <c r="M1773" t="s">
        <v>42</v>
      </c>
    </row>
    <row r="1774" spans="1:13" x14ac:dyDescent="0.25">
      <c r="A1774" t="s">
        <v>160</v>
      </c>
      <c r="B1774">
        <v>1469.31</v>
      </c>
      <c r="C1774">
        <v>1468.53</v>
      </c>
      <c r="D1774">
        <v>1468.47</v>
      </c>
      <c r="E1774">
        <v>1466.6</v>
      </c>
      <c r="F1774">
        <v>93.192300000000003</v>
      </c>
      <c r="G1774">
        <v>0</v>
      </c>
      <c r="H1774">
        <v>46.392000000000003</v>
      </c>
      <c r="I1774">
        <v>0</v>
      </c>
      <c r="J1774">
        <v>1.23149E-3</v>
      </c>
      <c r="K1774">
        <v>0.995116</v>
      </c>
      <c r="L1774">
        <v>0</v>
      </c>
      <c r="M1774" t="s">
        <v>42</v>
      </c>
    </row>
    <row r="1775" spans="1:13" x14ac:dyDescent="0.25">
      <c r="A1775" t="s">
        <v>160</v>
      </c>
      <c r="B1775">
        <v>1465.17</v>
      </c>
      <c r="C1775">
        <v>1464.34</v>
      </c>
      <c r="D1775">
        <v>1464.28</v>
      </c>
      <c r="E1775">
        <v>1462.42</v>
      </c>
      <c r="F1775">
        <v>92.932000000000002</v>
      </c>
      <c r="G1775">
        <v>0</v>
      </c>
      <c r="H1775">
        <v>46.162500000000001</v>
      </c>
      <c r="I1775">
        <v>0</v>
      </c>
      <c r="J1775">
        <v>1.2353900000000001E-3</v>
      </c>
      <c r="K1775">
        <v>0.99511300000000003</v>
      </c>
      <c r="L1775">
        <v>0</v>
      </c>
      <c r="M1775" t="s">
        <v>42</v>
      </c>
    </row>
    <row r="1776" spans="1:13" x14ac:dyDescent="0.25">
      <c r="A1776" t="s">
        <v>160</v>
      </c>
      <c r="B1776">
        <v>1458.04</v>
      </c>
      <c r="C1776">
        <v>1457.28</v>
      </c>
      <c r="D1776">
        <v>1457.23</v>
      </c>
      <c r="E1776">
        <v>1455.38</v>
      </c>
      <c r="F1776">
        <v>92.55</v>
      </c>
      <c r="G1776">
        <v>0</v>
      </c>
      <c r="H1776">
        <v>46.085799999999999</v>
      </c>
      <c r="I1776">
        <v>0</v>
      </c>
      <c r="J1776">
        <v>1.2353900000000001E-3</v>
      </c>
      <c r="K1776">
        <v>0.995116</v>
      </c>
      <c r="L1776">
        <v>0</v>
      </c>
      <c r="M1776" t="s">
        <v>42</v>
      </c>
    </row>
    <row r="1777" spans="1:25" x14ac:dyDescent="0.25">
      <c r="A1777" t="s">
        <v>160</v>
      </c>
      <c r="B1777">
        <v>1458.65</v>
      </c>
      <c r="C1777">
        <v>1457.71</v>
      </c>
      <c r="D1777">
        <v>1457.66</v>
      </c>
      <c r="E1777">
        <v>1455.81</v>
      </c>
      <c r="F1777">
        <v>92.230999999999995</v>
      </c>
      <c r="G1777">
        <v>0</v>
      </c>
      <c r="H1777">
        <v>46.054099999999998</v>
      </c>
      <c r="I1777">
        <v>0</v>
      </c>
      <c r="J1777">
        <v>1.23033E-3</v>
      </c>
      <c r="K1777">
        <v>0.995116</v>
      </c>
      <c r="L1777">
        <v>0</v>
      </c>
      <c r="M1777" t="s">
        <v>42</v>
      </c>
    </row>
    <row r="1778" spans="1:25" x14ac:dyDescent="0.25">
      <c r="A1778" t="s">
        <v>160</v>
      </c>
      <c r="B1778">
        <v>1460.22</v>
      </c>
      <c r="C1778">
        <v>1459.29</v>
      </c>
      <c r="D1778">
        <v>1459.23</v>
      </c>
      <c r="E1778">
        <v>1457.39</v>
      </c>
      <c r="F1778">
        <v>92.805300000000003</v>
      </c>
      <c r="G1778">
        <v>0</v>
      </c>
      <c r="H1778">
        <v>46.119399999999999</v>
      </c>
      <c r="I1778">
        <v>0</v>
      </c>
      <c r="J1778">
        <v>1.25475E-3</v>
      </c>
      <c r="K1778">
        <v>0.995116</v>
      </c>
      <c r="L1778">
        <v>0</v>
      </c>
      <c r="M1778" t="s">
        <v>42</v>
      </c>
    </row>
    <row r="1779" spans="1:25" x14ac:dyDescent="0.25">
      <c r="A1779" t="s">
        <v>160</v>
      </c>
      <c r="B1779">
        <v>1453.9</v>
      </c>
      <c r="C1779">
        <v>1452.94</v>
      </c>
      <c r="D1779">
        <v>1452.88</v>
      </c>
      <c r="E1779">
        <v>1451.04</v>
      </c>
      <c r="F1779">
        <v>92.2196</v>
      </c>
      <c r="G1779">
        <v>0</v>
      </c>
      <c r="H1779">
        <v>45.926200000000001</v>
      </c>
      <c r="I1779">
        <v>0</v>
      </c>
      <c r="J1779">
        <v>1.2312899999999999E-3</v>
      </c>
      <c r="K1779">
        <v>0.99511400000000005</v>
      </c>
      <c r="L1779">
        <v>0</v>
      </c>
      <c r="M1779" t="s">
        <v>42</v>
      </c>
    </row>
    <row r="1780" spans="1:25" x14ac:dyDescent="0.25">
      <c r="A1780" t="s">
        <v>160</v>
      </c>
      <c r="B1780">
        <v>1461.48</v>
      </c>
      <c r="C1780">
        <v>1460.69</v>
      </c>
      <c r="D1780">
        <v>1460.63</v>
      </c>
      <c r="E1780">
        <v>1458.78</v>
      </c>
      <c r="F1780">
        <v>92.432599999999994</v>
      </c>
      <c r="G1780">
        <v>0</v>
      </c>
      <c r="H1780">
        <v>46.157600000000002</v>
      </c>
      <c r="I1780">
        <v>0</v>
      </c>
      <c r="J1780">
        <v>1.2489700000000001E-3</v>
      </c>
      <c r="K1780">
        <v>0.99511499999999997</v>
      </c>
      <c r="L1780">
        <v>0</v>
      </c>
      <c r="M1780" t="s">
        <v>42</v>
      </c>
    </row>
    <row r="1781" spans="1:25" x14ac:dyDescent="0.25">
      <c r="A1781" t="s">
        <v>160</v>
      </c>
      <c r="B1781">
        <v>1459.87</v>
      </c>
      <c r="C1781">
        <v>1458.94</v>
      </c>
      <c r="D1781">
        <v>1458.88</v>
      </c>
      <c r="E1781">
        <v>1457.04</v>
      </c>
      <c r="F1781">
        <v>92.661000000000001</v>
      </c>
      <c r="G1781">
        <v>0</v>
      </c>
      <c r="H1781">
        <v>46.060099999999998</v>
      </c>
      <c r="I1781">
        <v>0</v>
      </c>
      <c r="J1781">
        <v>1.7117199999999999E-3</v>
      </c>
      <c r="K1781">
        <v>0.995116</v>
      </c>
      <c r="L1781">
        <v>0</v>
      </c>
      <c r="M1781" t="s">
        <v>42</v>
      </c>
    </row>
    <row r="1782" spans="1:25" x14ac:dyDescent="0.25">
      <c r="A1782" t="s">
        <v>160</v>
      </c>
      <c r="B1782">
        <v>1470.17</v>
      </c>
      <c r="C1782">
        <v>1469.36</v>
      </c>
      <c r="D1782">
        <v>1469.31</v>
      </c>
      <c r="E1782">
        <v>1467.42</v>
      </c>
      <c r="F1782">
        <v>92.691500000000005</v>
      </c>
      <c r="G1782">
        <v>0</v>
      </c>
      <c r="H1782">
        <v>46.494</v>
      </c>
      <c r="I1782">
        <v>0</v>
      </c>
      <c r="J1782">
        <v>1.2568499999999999E-3</v>
      </c>
      <c r="K1782">
        <v>0.99511400000000005</v>
      </c>
      <c r="L1782">
        <v>0</v>
      </c>
      <c r="M1782" t="s">
        <v>42</v>
      </c>
    </row>
    <row r="1783" spans="1:25" x14ac:dyDescent="0.25">
      <c r="A1783" t="s">
        <v>160</v>
      </c>
      <c r="B1783">
        <v>1461.03</v>
      </c>
      <c r="C1783">
        <v>1460.09</v>
      </c>
      <c r="D1783">
        <v>1460.04</v>
      </c>
      <c r="E1783">
        <v>1458.2</v>
      </c>
      <c r="F1783">
        <v>92.720500000000001</v>
      </c>
      <c r="G1783">
        <v>0</v>
      </c>
      <c r="H1783">
        <v>46.1432</v>
      </c>
      <c r="I1783">
        <v>0</v>
      </c>
      <c r="J1783">
        <v>1.2300600000000001E-3</v>
      </c>
      <c r="K1783">
        <v>0.995116</v>
      </c>
      <c r="L1783">
        <v>0</v>
      </c>
      <c r="M1783" t="s">
        <v>42</v>
      </c>
    </row>
    <row r="1784" spans="1:25" x14ac:dyDescent="0.25">
      <c r="A1784" t="s">
        <v>160</v>
      </c>
      <c r="B1784">
        <v>1467.27</v>
      </c>
      <c r="C1784">
        <v>1466.47</v>
      </c>
      <c r="D1784">
        <v>1466.41</v>
      </c>
      <c r="E1784">
        <v>1464.55</v>
      </c>
      <c r="F1784">
        <v>92.715900000000005</v>
      </c>
      <c r="G1784">
        <v>0</v>
      </c>
      <c r="H1784">
        <v>46.291899999999998</v>
      </c>
      <c r="I1784">
        <v>0</v>
      </c>
      <c r="J1784">
        <v>1.2746000000000001E-3</v>
      </c>
      <c r="K1784">
        <v>0.995116</v>
      </c>
      <c r="L1784">
        <v>0</v>
      </c>
      <c r="M1784" t="s">
        <v>42</v>
      </c>
    </row>
    <row r="1785" spans="1:25" x14ac:dyDescent="0.25">
      <c r="A1785" t="s">
        <v>160</v>
      </c>
      <c r="B1785">
        <v>1456.74</v>
      </c>
      <c r="C1785">
        <v>1455.94</v>
      </c>
      <c r="D1785">
        <v>1455.89</v>
      </c>
      <c r="E1785">
        <v>1454.08</v>
      </c>
      <c r="F1785">
        <v>92.323499999999996</v>
      </c>
      <c r="G1785">
        <v>0</v>
      </c>
      <c r="H1785">
        <v>45.974800000000002</v>
      </c>
      <c r="I1785">
        <v>0</v>
      </c>
      <c r="J1785">
        <v>1.23963E-3</v>
      </c>
      <c r="K1785">
        <v>0.995116</v>
      </c>
      <c r="L1785">
        <v>0</v>
      </c>
      <c r="M1785" t="s">
        <v>42</v>
      </c>
    </row>
    <row r="1786" spans="1:25" x14ac:dyDescent="0.25">
      <c r="A1786" t="s">
        <v>160</v>
      </c>
      <c r="B1786">
        <v>1471.36</v>
      </c>
      <c r="C1786">
        <v>1470.41</v>
      </c>
      <c r="D1786">
        <v>1470.36</v>
      </c>
      <c r="E1786">
        <v>1468.47</v>
      </c>
      <c r="F1786">
        <v>92.976799999999997</v>
      </c>
      <c r="G1786">
        <v>0</v>
      </c>
      <c r="H1786">
        <v>46.4285</v>
      </c>
      <c r="I1786">
        <v>0</v>
      </c>
      <c r="J1786">
        <v>1.24412E-3</v>
      </c>
      <c r="K1786">
        <v>0.995116</v>
      </c>
      <c r="L1786">
        <v>0</v>
      </c>
      <c r="M1786" t="s">
        <v>42</v>
      </c>
    </row>
    <row r="1787" spans="1:25" x14ac:dyDescent="0.25">
      <c r="A1787" t="s">
        <v>160</v>
      </c>
      <c r="B1787">
        <v>1456.64</v>
      </c>
      <c r="C1787">
        <v>1455.82</v>
      </c>
      <c r="D1787">
        <v>1455.77</v>
      </c>
      <c r="E1787">
        <v>1453.94</v>
      </c>
      <c r="F1787">
        <v>91.941999999999993</v>
      </c>
      <c r="G1787">
        <v>0</v>
      </c>
      <c r="H1787">
        <v>46.027799999999999</v>
      </c>
      <c r="I1787">
        <v>0</v>
      </c>
      <c r="J1787">
        <v>1.2838700000000001E-3</v>
      </c>
      <c r="K1787">
        <v>0.99511499999999997</v>
      </c>
      <c r="L1787">
        <v>0</v>
      </c>
      <c r="M1787" t="s">
        <v>42</v>
      </c>
    </row>
    <row r="1788" spans="1:25" x14ac:dyDescent="0.25">
      <c r="A1788" t="s">
        <v>160</v>
      </c>
      <c r="B1788">
        <v>1463.44</v>
      </c>
      <c r="C1788">
        <v>1462.55</v>
      </c>
      <c r="D1788">
        <v>1462.5</v>
      </c>
      <c r="E1788">
        <v>1460.66</v>
      </c>
      <c r="F1788">
        <v>92.553600000000003</v>
      </c>
      <c r="G1788">
        <v>0</v>
      </c>
      <c r="H1788">
        <v>46.188899999999997</v>
      </c>
      <c r="I1788">
        <v>0</v>
      </c>
      <c r="J1788">
        <v>1.3154600000000001E-3</v>
      </c>
      <c r="K1788">
        <v>0.995116</v>
      </c>
      <c r="L1788">
        <v>0</v>
      </c>
      <c r="M1788" t="s">
        <v>42</v>
      </c>
    </row>
    <row r="1789" spans="1:25" x14ac:dyDescent="0.25">
      <c r="A1789" t="s">
        <v>160</v>
      </c>
      <c r="B1789">
        <v>1472.48</v>
      </c>
      <c r="C1789">
        <v>1471.66</v>
      </c>
      <c r="D1789">
        <v>1471.61</v>
      </c>
      <c r="E1789">
        <v>1469.73</v>
      </c>
      <c r="F1789">
        <v>92.847700000000003</v>
      </c>
      <c r="G1789">
        <v>0</v>
      </c>
      <c r="H1789">
        <v>46.486199999999997</v>
      </c>
      <c r="I1789">
        <v>0</v>
      </c>
      <c r="J1789">
        <v>1.24496E-3</v>
      </c>
      <c r="K1789">
        <v>0.995116</v>
      </c>
      <c r="L1789">
        <v>0</v>
      </c>
      <c r="M1789" t="s">
        <v>42</v>
      </c>
    </row>
    <row r="1790" spans="1:25" x14ac:dyDescent="0.25">
      <c r="A1790" t="s">
        <v>160</v>
      </c>
      <c r="B1790">
        <v>1463.33</v>
      </c>
      <c r="C1790">
        <v>1462.52</v>
      </c>
      <c r="D1790">
        <v>1462.47</v>
      </c>
      <c r="E1790">
        <v>1460.58</v>
      </c>
      <c r="F1790">
        <v>93.267399999999995</v>
      </c>
      <c r="G1790">
        <v>0</v>
      </c>
      <c r="H1790">
        <v>46.219000000000001</v>
      </c>
      <c r="I1790">
        <v>0</v>
      </c>
      <c r="J1790">
        <v>1.2301899999999999E-3</v>
      </c>
      <c r="K1790">
        <v>0.995116</v>
      </c>
      <c r="L1790">
        <v>0</v>
      </c>
      <c r="M1790" t="s">
        <v>42</v>
      </c>
    </row>
    <row r="1791" spans="1:25" x14ac:dyDescent="0.25">
      <c r="A1791" t="s">
        <v>160</v>
      </c>
      <c r="B1791">
        <v>1456.86</v>
      </c>
      <c r="C1791">
        <v>1455.98</v>
      </c>
      <c r="D1791">
        <v>1455.92</v>
      </c>
      <c r="E1791">
        <v>1454.08</v>
      </c>
      <c r="F1791">
        <v>92.644800000000004</v>
      </c>
      <c r="G1791">
        <v>0</v>
      </c>
      <c r="H1791">
        <v>46.027999999999999</v>
      </c>
      <c r="I1791">
        <v>0</v>
      </c>
      <c r="J1791">
        <v>1.23441E-3</v>
      </c>
      <c r="K1791">
        <v>0.995116</v>
      </c>
      <c r="L1791">
        <v>0</v>
      </c>
      <c r="M1791" t="s">
        <v>42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160</v>
      </c>
      <c r="B1792">
        <v>1466.76</v>
      </c>
      <c r="C1792">
        <v>1465.83</v>
      </c>
      <c r="D1792">
        <v>1465.78</v>
      </c>
      <c r="E1792">
        <v>1463.93</v>
      </c>
      <c r="F1792">
        <v>92.551400000000001</v>
      </c>
      <c r="G1792">
        <v>0</v>
      </c>
      <c r="H1792">
        <v>46.303199999999997</v>
      </c>
      <c r="I1792">
        <v>0</v>
      </c>
      <c r="J1792">
        <v>1.32113E-3</v>
      </c>
      <c r="K1792">
        <v>0.995116</v>
      </c>
      <c r="L1792">
        <v>0</v>
      </c>
      <c r="M1792" t="s">
        <v>42</v>
      </c>
      <c r="R1792">
        <f>AVERAGE(B1743:B1792)</f>
        <v>1463.03</v>
      </c>
      <c r="S1792">
        <f>AVERAGE(C1743:C1792)</f>
        <v>1462.1696000000004</v>
      </c>
      <c r="U1792">
        <f>_xlfn.VAR.P(B1743:B1792)</f>
        <v>27.363099999999918</v>
      </c>
      <c r="V1792">
        <f>_xlfn.VAR.P(C1743:C1792)</f>
        <v>27.379543839999887</v>
      </c>
      <c r="X1792">
        <f>1.96*SQRT(U1792)/50</f>
        <v>0.20505422205845913</v>
      </c>
      <c r="Y1792">
        <f>1.96*SQRT(V1792)/50</f>
        <v>0.20511582641594828</v>
      </c>
    </row>
    <row r="1793" spans="1:15" x14ac:dyDescent="0.25">
      <c r="A1793" t="s">
        <v>161</v>
      </c>
      <c r="B1793">
        <v>73215.185299999997</v>
      </c>
      <c r="C1793" t="s">
        <v>36</v>
      </c>
    </row>
    <row r="1794" spans="1:15" x14ac:dyDescent="0.25">
      <c r="A1794" t="s">
        <v>162</v>
      </c>
      <c r="B1794">
        <v>2216.2800000000002</v>
      </c>
      <c r="C1794">
        <v>2150.5700000000002</v>
      </c>
      <c r="D1794">
        <v>2150.5100000000002</v>
      </c>
      <c r="E1794">
        <v>2148.6</v>
      </c>
      <c r="F1794">
        <v>92.615300000000005</v>
      </c>
      <c r="G1794">
        <v>227.47200000000001</v>
      </c>
      <c r="H1794">
        <v>70.274699999999996</v>
      </c>
      <c r="I1794">
        <v>49.382100000000001</v>
      </c>
      <c r="J1794">
        <v>76.515900000000002</v>
      </c>
      <c r="K1794">
        <v>1808.63</v>
      </c>
      <c r="L1794">
        <v>1.25099E-3</v>
      </c>
      <c r="M1794">
        <v>0.995116</v>
      </c>
      <c r="N1794">
        <v>0</v>
      </c>
      <c r="O1794" t="s">
        <v>42</v>
      </c>
    </row>
    <row r="1795" spans="1:15" x14ac:dyDescent="0.25">
      <c r="A1795" t="s">
        <v>162</v>
      </c>
      <c r="B1795">
        <v>2193.2199999999998</v>
      </c>
      <c r="C1795">
        <v>2126.09</v>
      </c>
      <c r="D1795">
        <v>2126.0300000000002</v>
      </c>
      <c r="E1795">
        <v>2124.1999999999998</v>
      </c>
      <c r="F1795">
        <v>89.851100000000002</v>
      </c>
      <c r="G1795">
        <v>224.333</v>
      </c>
      <c r="H1795">
        <v>69.717799999999997</v>
      </c>
      <c r="I1795">
        <v>48.695599999999999</v>
      </c>
      <c r="J1795">
        <v>75.876900000000006</v>
      </c>
      <c r="K1795">
        <v>1791.05</v>
      </c>
      <c r="L1795">
        <v>1.4855700000000001E-3</v>
      </c>
      <c r="M1795">
        <v>0.995116</v>
      </c>
      <c r="N1795">
        <v>0</v>
      </c>
      <c r="O1795" t="s">
        <v>42</v>
      </c>
    </row>
    <row r="1796" spans="1:15" x14ac:dyDescent="0.25">
      <c r="A1796" t="s">
        <v>162</v>
      </c>
      <c r="B1796">
        <v>2189.4899999999998</v>
      </c>
      <c r="C1796">
        <v>2121.0100000000002</v>
      </c>
      <c r="D1796">
        <v>2120.9499999999998</v>
      </c>
      <c r="E1796">
        <v>2119.12</v>
      </c>
      <c r="F1796">
        <v>90.412199999999999</v>
      </c>
      <c r="G1796">
        <v>224.501</v>
      </c>
      <c r="H1796">
        <v>69.579899999999995</v>
      </c>
      <c r="I1796">
        <v>48.700600000000001</v>
      </c>
      <c r="J1796">
        <v>76.056299999999993</v>
      </c>
      <c r="K1796">
        <v>1785.28</v>
      </c>
      <c r="L1796">
        <v>1.30922E-3</v>
      </c>
      <c r="M1796">
        <v>0.995116</v>
      </c>
      <c r="N1796">
        <v>0</v>
      </c>
      <c r="O1796" t="s">
        <v>42</v>
      </c>
    </row>
    <row r="1797" spans="1:15" x14ac:dyDescent="0.25">
      <c r="A1797" t="s">
        <v>162</v>
      </c>
      <c r="B1797">
        <v>2193.87</v>
      </c>
      <c r="C1797">
        <v>2125.9899999999998</v>
      </c>
      <c r="D1797">
        <v>2125.94</v>
      </c>
      <c r="E1797">
        <v>2124.1</v>
      </c>
      <c r="F1797">
        <v>90.169700000000006</v>
      </c>
      <c r="G1797">
        <v>224</v>
      </c>
      <c r="H1797">
        <v>69.781599999999997</v>
      </c>
      <c r="I1797">
        <v>48.602200000000003</v>
      </c>
      <c r="J1797">
        <v>75.438299999999998</v>
      </c>
      <c r="K1797">
        <v>1790.92</v>
      </c>
      <c r="L1797">
        <v>1.2395500000000001E-3</v>
      </c>
      <c r="M1797">
        <v>0.99511499999999997</v>
      </c>
      <c r="N1797">
        <v>0</v>
      </c>
      <c r="O1797" t="s">
        <v>42</v>
      </c>
    </row>
    <row r="1798" spans="1:15" x14ac:dyDescent="0.25">
      <c r="A1798" t="s">
        <v>162</v>
      </c>
      <c r="B1798">
        <v>2189.88</v>
      </c>
      <c r="C1798">
        <v>2124.21</v>
      </c>
      <c r="D1798">
        <v>2124.15</v>
      </c>
      <c r="E1798">
        <v>2122.3200000000002</v>
      </c>
      <c r="F1798">
        <v>90.437700000000007</v>
      </c>
      <c r="G1798">
        <v>223.631</v>
      </c>
      <c r="H1798">
        <v>69.801900000000003</v>
      </c>
      <c r="I1798">
        <v>48.595599999999997</v>
      </c>
      <c r="J1798">
        <v>75.028599999999997</v>
      </c>
      <c r="K1798">
        <v>1789.26</v>
      </c>
      <c r="L1798">
        <v>1.24888E-3</v>
      </c>
      <c r="M1798">
        <v>0.995116</v>
      </c>
      <c r="N1798">
        <v>0</v>
      </c>
      <c r="O1798" t="s">
        <v>42</v>
      </c>
    </row>
    <row r="1799" spans="1:15" x14ac:dyDescent="0.25">
      <c r="A1799" t="s">
        <v>162</v>
      </c>
      <c r="B1799">
        <v>2191.9299999999998</v>
      </c>
      <c r="C1799">
        <v>2126.88</v>
      </c>
      <c r="D1799">
        <v>2126.83</v>
      </c>
      <c r="E1799">
        <v>2125.04</v>
      </c>
      <c r="F1799">
        <v>90.267600000000002</v>
      </c>
      <c r="G1799">
        <v>223.31</v>
      </c>
      <c r="H1799">
        <v>69.828699999999998</v>
      </c>
      <c r="I1799">
        <v>48.571100000000001</v>
      </c>
      <c r="J1799">
        <v>74.767600000000002</v>
      </c>
      <c r="K1799">
        <v>1792.55</v>
      </c>
      <c r="L1799">
        <v>1.3104900000000001E-3</v>
      </c>
      <c r="M1799">
        <v>0.99511499999999997</v>
      </c>
      <c r="N1799">
        <v>0</v>
      </c>
      <c r="O1799" t="s">
        <v>42</v>
      </c>
    </row>
    <row r="1800" spans="1:15" x14ac:dyDescent="0.25">
      <c r="A1800" t="s">
        <v>162</v>
      </c>
      <c r="B1800">
        <v>2215.5100000000002</v>
      </c>
      <c r="C1800">
        <v>2139.7600000000002</v>
      </c>
      <c r="D1800">
        <v>2139.6999999999998</v>
      </c>
      <c r="E1800">
        <v>2137.89</v>
      </c>
      <c r="F1800">
        <v>105.71299999999999</v>
      </c>
      <c r="G1800">
        <v>224.05799999999999</v>
      </c>
      <c r="H1800">
        <v>69.643699999999995</v>
      </c>
      <c r="I1800">
        <v>48.737400000000001</v>
      </c>
      <c r="J1800">
        <v>75.260499999999993</v>
      </c>
      <c r="K1800">
        <v>1788.92</v>
      </c>
      <c r="L1800">
        <v>1.35739E-3</v>
      </c>
      <c r="M1800">
        <v>0.995116</v>
      </c>
      <c r="N1800">
        <v>0</v>
      </c>
      <c r="O1800" t="s">
        <v>42</v>
      </c>
    </row>
    <row r="1801" spans="1:15" x14ac:dyDescent="0.25">
      <c r="A1801" t="s">
        <v>162</v>
      </c>
      <c r="B1801">
        <v>2196.4499999999998</v>
      </c>
      <c r="C1801">
        <v>2121.83</v>
      </c>
      <c r="D1801">
        <v>2121.7800000000002</v>
      </c>
      <c r="E1801">
        <v>2119.9899999999998</v>
      </c>
      <c r="F1801">
        <v>90.075299999999999</v>
      </c>
      <c r="G1801">
        <v>223.524</v>
      </c>
      <c r="H1801">
        <v>69.717299999999994</v>
      </c>
      <c r="I1801">
        <v>48.6233</v>
      </c>
      <c r="J1801">
        <v>75.063800000000001</v>
      </c>
      <c r="K1801">
        <v>1787.42</v>
      </c>
      <c r="L1801">
        <v>1.32738E-3</v>
      </c>
      <c r="M1801">
        <v>0.995116</v>
      </c>
      <c r="N1801">
        <v>0</v>
      </c>
      <c r="O1801" t="s">
        <v>42</v>
      </c>
    </row>
    <row r="1802" spans="1:15" x14ac:dyDescent="0.25">
      <c r="A1802" t="s">
        <v>162</v>
      </c>
      <c r="B1802">
        <v>2191.83</v>
      </c>
      <c r="C1802">
        <v>2130.58</v>
      </c>
      <c r="D1802">
        <v>2130.5300000000002</v>
      </c>
      <c r="E1802">
        <v>2128.6999999999998</v>
      </c>
      <c r="F1802">
        <v>94.8566</v>
      </c>
      <c r="G1802">
        <v>224.24700000000001</v>
      </c>
      <c r="H1802">
        <v>69.782399999999996</v>
      </c>
      <c r="I1802">
        <v>48.657899999999998</v>
      </c>
      <c r="J1802">
        <v>75.432100000000005</v>
      </c>
      <c r="K1802">
        <v>1790.31</v>
      </c>
      <c r="L1802">
        <v>1.23065E-3</v>
      </c>
      <c r="M1802">
        <v>0.99511300000000003</v>
      </c>
      <c r="N1802">
        <v>0</v>
      </c>
      <c r="O1802" t="s">
        <v>42</v>
      </c>
    </row>
    <row r="1803" spans="1:15" x14ac:dyDescent="0.25">
      <c r="A1803" t="s">
        <v>162</v>
      </c>
      <c r="B1803">
        <v>2201.89</v>
      </c>
      <c r="C1803">
        <v>2131.29</v>
      </c>
      <c r="D1803">
        <v>2131.23</v>
      </c>
      <c r="E1803">
        <v>2129.37</v>
      </c>
      <c r="F1803">
        <v>95.490300000000005</v>
      </c>
      <c r="G1803">
        <v>225.166</v>
      </c>
      <c r="H1803">
        <v>69.643000000000001</v>
      </c>
      <c r="I1803">
        <v>48.918900000000001</v>
      </c>
      <c r="J1803">
        <v>76.243799999999993</v>
      </c>
      <c r="K1803">
        <v>1789.46</v>
      </c>
      <c r="L1803">
        <v>2.2773400000000001E-3</v>
      </c>
      <c r="M1803">
        <v>0.995116</v>
      </c>
      <c r="N1803">
        <v>0</v>
      </c>
      <c r="O1803" t="s">
        <v>42</v>
      </c>
    </row>
    <row r="1804" spans="1:15" x14ac:dyDescent="0.25">
      <c r="A1804" t="s">
        <v>162</v>
      </c>
      <c r="B1804">
        <v>2202.89</v>
      </c>
      <c r="C1804">
        <v>2126.61</v>
      </c>
      <c r="D1804">
        <v>2126.56</v>
      </c>
      <c r="E1804">
        <v>2124.71</v>
      </c>
      <c r="F1804">
        <v>90.744699999999995</v>
      </c>
      <c r="G1804">
        <v>224.34899999999999</v>
      </c>
      <c r="H1804">
        <v>69.674099999999996</v>
      </c>
      <c r="I1804">
        <v>48.8127</v>
      </c>
      <c r="J1804">
        <v>75.546199999999999</v>
      </c>
      <c r="K1804">
        <v>1790.46</v>
      </c>
      <c r="L1804">
        <v>1.23113E-3</v>
      </c>
      <c r="M1804">
        <v>0.995116</v>
      </c>
      <c r="N1804">
        <v>0</v>
      </c>
      <c r="O1804" t="s">
        <v>42</v>
      </c>
    </row>
    <row r="1805" spans="1:15" x14ac:dyDescent="0.25">
      <c r="A1805" t="s">
        <v>162</v>
      </c>
      <c r="B1805">
        <v>2208.58</v>
      </c>
      <c r="C1805">
        <v>2134.34</v>
      </c>
      <c r="D1805">
        <v>2134.2800000000002</v>
      </c>
      <c r="E1805">
        <v>2132.4499999999998</v>
      </c>
      <c r="F1805">
        <v>91.336200000000005</v>
      </c>
      <c r="G1805">
        <v>224.33799999999999</v>
      </c>
      <c r="H1805">
        <v>70.085899999999995</v>
      </c>
      <c r="I1805">
        <v>48.679600000000001</v>
      </c>
      <c r="J1805">
        <v>75.132499999999993</v>
      </c>
      <c r="K1805">
        <v>1797.55</v>
      </c>
      <c r="L1805">
        <v>1.2304099999999999E-3</v>
      </c>
      <c r="M1805">
        <v>0.99511300000000003</v>
      </c>
      <c r="N1805">
        <v>0</v>
      </c>
      <c r="O1805" t="s">
        <v>42</v>
      </c>
    </row>
    <row r="1806" spans="1:15" x14ac:dyDescent="0.25">
      <c r="A1806" t="s">
        <v>162</v>
      </c>
      <c r="B1806">
        <v>2193.02</v>
      </c>
      <c r="C1806">
        <v>2125.7199999999998</v>
      </c>
      <c r="D1806">
        <v>2125.67</v>
      </c>
      <c r="E1806">
        <v>2123.86</v>
      </c>
      <c r="F1806">
        <v>90.489500000000007</v>
      </c>
      <c r="G1806">
        <v>223.47499999999999</v>
      </c>
      <c r="H1806">
        <v>69.7453</v>
      </c>
      <c r="I1806">
        <v>48.663600000000002</v>
      </c>
      <c r="J1806">
        <v>74.899299999999997</v>
      </c>
      <c r="K1806">
        <v>1790.81</v>
      </c>
      <c r="L1806">
        <v>1.2378700000000001E-3</v>
      </c>
      <c r="M1806">
        <v>0.995116</v>
      </c>
      <c r="N1806">
        <v>0</v>
      </c>
      <c r="O1806" t="s">
        <v>42</v>
      </c>
    </row>
    <row r="1807" spans="1:15" x14ac:dyDescent="0.25">
      <c r="A1807" t="s">
        <v>162</v>
      </c>
      <c r="B1807">
        <v>2189.4699999999998</v>
      </c>
      <c r="C1807">
        <v>2127.11</v>
      </c>
      <c r="D1807">
        <v>2127.0500000000002</v>
      </c>
      <c r="E1807">
        <v>2125.25</v>
      </c>
      <c r="F1807">
        <v>90.200599999999994</v>
      </c>
      <c r="G1807">
        <v>224.24</v>
      </c>
      <c r="H1807">
        <v>69.817300000000003</v>
      </c>
      <c r="I1807">
        <v>48.5869</v>
      </c>
      <c r="J1807">
        <v>75.586100000000002</v>
      </c>
      <c r="K1807">
        <v>1791.75</v>
      </c>
      <c r="L1807">
        <v>1.2356999999999999E-3</v>
      </c>
      <c r="M1807">
        <v>0.995116</v>
      </c>
      <c r="N1807">
        <v>0</v>
      </c>
      <c r="O1807" t="s">
        <v>42</v>
      </c>
    </row>
    <row r="1808" spans="1:15" x14ac:dyDescent="0.25">
      <c r="A1808" t="s">
        <v>162</v>
      </c>
      <c r="B1808">
        <v>2196.48</v>
      </c>
      <c r="C1808">
        <v>2123.1799999999998</v>
      </c>
      <c r="D1808">
        <v>2123.12</v>
      </c>
      <c r="E1808">
        <v>2121.3000000000002</v>
      </c>
      <c r="F1808">
        <v>90.204999999999998</v>
      </c>
      <c r="G1808">
        <v>223.92</v>
      </c>
      <c r="H1808">
        <v>69.652000000000001</v>
      </c>
      <c r="I1808">
        <v>48.573399999999999</v>
      </c>
      <c r="J1808">
        <v>75.528700000000001</v>
      </c>
      <c r="K1808">
        <v>1788.19</v>
      </c>
      <c r="L1808">
        <v>1.2744200000000001E-3</v>
      </c>
      <c r="M1808">
        <v>0.995116</v>
      </c>
      <c r="N1808">
        <v>0</v>
      </c>
      <c r="O1808" t="s">
        <v>42</v>
      </c>
    </row>
    <row r="1809" spans="1:15" x14ac:dyDescent="0.25">
      <c r="A1809" t="s">
        <v>162</v>
      </c>
      <c r="B1809">
        <v>2191.17</v>
      </c>
      <c r="C1809">
        <v>2128.7800000000002</v>
      </c>
      <c r="D1809">
        <v>2128.7199999999998</v>
      </c>
      <c r="E1809">
        <v>2126.86</v>
      </c>
      <c r="F1809">
        <v>90.746600000000001</v>
      </c>
      <c r="G1809">
        <v>224.727</v>
      </c>
      <c r="H1809">
        <v>69.750399999999999</v>
      </c>
      <c r="I1809">
        <v>48.753700000000002</v>
      </c>
      <c r="J1809">
        <v>75.771600000000007</v>
      </c>
      <c r="K1809">
        <v>1792.25</v>
      </c>
      <c r="L1809">
        <v>1.79149E-3</v>
      </c>
      <c r="M1809">
        <v>0.995116</v>
      </c>
      <c r="N1809">
        <v>0</v>
      </c>
      <c r="O1809" t="s">
        <v>42</v>
      </c>
    </row>
    <row r="1810" spans="1:15" x14ac:dyDescent="0.25">
      <c r="A1810" t="s">
        <v>162</v>
      </c>
      <c r="B1810">
        <v>2185.87</v>
      </c>
      <c r="C1810">
        <v>2119.36</v>
      </c>
      <c r="D1810">
        <v>2119.3000000000002</v>
      </c>
      <c r="E1810">
        <v>2117.5</v>
      </c>
      <c r="F1810">
        <v>90.498400000000004</v>
      </c>
      <c r="G1810">
        <v>223.69200000000001</v>
      </c>
      <c r="H1810">
        <v>69.556600000000003</v>
      </c>
      <c r="I1810">
        <v>48.526499999999999</v>
      </c>
      <c r="J1810">
        <v>75.4542</v>
      </c>
      <c r="K1810">
        <v>1784.27</v>
      </c>
      <c r="L1810">
        <v>1.46233E-3</v>
      </c>
      <c r="M1810">
        <v>0.99511300000000003</v>
      </c>
      <c r="N1810">
        <v>0</v>
      </c>
      <c r="O1810" t="s">
        <v>42</v>
      </c>
    </row>
    <row r="1811" spans="1:15" x14ac:dyDescent="0.25">
      <c r="A1811" t="s">
        <v>162</v>
      </c>
      <c r="B1811">
        <v>2193.02</v>
      </c>
      <c r="C1811">
        <v>2134.33</v>
      </c>
      <c r="D1811">
        <v>2134.2600000000002</v>
      </c>
      <c r="E1811">
        <v>2132.33</v>
      </c>
      <c r="F1811">
        <v>92.026300000000006</v>
      </c>
      <c r="G1811">
        <v>226.49299999999999</v>
      </c>
      <c r="H1811">
        <v>69.779799999999994</v>
      </c>
      <c r="I1811">
        <v>48.886899999999997</v>
      </c>
      <c r="J1811">
        <v>77.094999999999999</v>
      </c>
      <c r="K1811">
        <v>1794.14</v>
      </c>
      <c r="L1811">
        <v>1.26118E-3</v>
      </c>
      <c r="M1811">
        <v>0.995116</v>
      </c>
      <c r="N1811">
        <v>0</v>
      </c>
      <c r="O1811" t="s">
        <v>42</v>
      </c>
    </row>
    <row r="1812" spans="1:15" x14ac:dyDescent="0.25">
      <c r="A1812" t="s">
        <v>162</v>
      </c>
      <c r="B1812">
        <v>2206.7199999999998</v>
      </c>
      <c r="C1812">
        <v>2133.4699999999998</v>
      </c>
      <c r="D1812">
        <v>2133.41</v>
      </c>
      <c r="E1812">
        <v>2131.6</v>
      </c>
      <c r="F1812">
        <v>94.4178</v>
      </c>
      <c r="G1812">
        <v>225.078</v>
      </c>
      <c r="H1812">
        <v>69.844899999999996</v>
      </c>
      <c r="I1812">
        <v>48.682299999999998</v>
      </c>
      <c r="J1812">
        <v>76.346400000000003</v>
      </c>
      <c r="K1812">
        <v>1793</v>
      </c>
      <c r="L1812">
        <v>1.2300600000000001E-3</v>
      </c>
      <c r="M1812">
        <v>0.995116</v>
      </c>
      <c r="N1812">
        <v>0</v>
      </c>
      <c r="O1812" t="s">
        <v>42</v>
      </c>
    </row>
    <row r="1813" spans="1:15" x14ac:dyDescent="0.25">
      <c r="A1813" t="s">
        <v>162</v>
      </c>
      <c r="B1813">
        <v>2200.96</v>
      </c>
      <c r="C1813">
        <v>2126.0700000000002</v>
      </c>
      <c r="D1813">
        <v>2126.0100000000002</v>
      </c>
      <c r="E1813">
        <v>2124.1799999999998</v>
      </c>
      <c r="F1813">
        <v>95.141800000000003</v>
      </c>
      <c r="G1813">
        <v>223.86099999999999</v>
      </c>
      <c r="H1813">
        <v>69.615300000000005</v>
      </c>
      <c r="I1813">
        <v>48.697800000000001</v>
      </c>
      <c r="J1813">
        <v>75.308999999999997</v>
      </c>
      <c r="K1813">
        <v>1785.96</v>
      </c>
      <c r="L1813">
        <v>1.2351199999999999E-3</v>
      </c>
      <c r="M1813">
        <v>0.99511300000000003</v>
      </c>
      <c r="N1813">
        <v>0</v>
      </c>
      <c r="O1813" t="s">
        <v>42</v>
      </c>
    </row>
    <row r="1814" spans="1:15" x14ac:dyDescent="0.25">
      <c r="A1814" t="s">
        <v>162</v>
      </c>
      <c r="B1814">
        <v>2171.92</v>
      </c>
      <c r="C1814">
        <v>2115.62</v>
      </c>
      <c r="D1814">
        <v>2115.56</v>
      </c>
      <c r="E1814">
        <v>2113.7800000000002</v>
      </c>
      <c r="F1814">
        <v>89.999200000000002</v>
      </c>
      <c r="G1814">
        <v>222.989</v>
      </c>
      <c r="H1814">
        <v>69.464399999999998</v>
      </c>
      <c r="I1814">
        <v>48.528300000000002</v>
      </c>
      <c r="J1814">
        <v>75.018199999999993</v>
      </c>
      <c r="K1814">
        <v>1781.8</v>
      </c>
      <c r="L1814">
        <v>1.2453900000000001E-3</v>
      </c>
      <c r="M1814">
        <v>0.995116</v>
      </c>
      <c r="N1814">
        <v>0</v>
      </c>
      <c r="O1814" t="s">
        <v>42</v>
      </c>
    </row>
    <row r="1815" spans="1:15" x14ac:dyDescent="0.25">
      <c r="A1815" t="s">
        <v>162</v>
      </c>
      <c r="B1815">
        <v>2214.23</v>
      </c>
      <c r="C1815">
        <v>2142.23</v>
      </c>
      <c r="D1815">
        <v>2142.17</v>
      </c>
      <c r="E1815">
        <v>2140.21</v>
      </c>
      <c r="F1815">
        <v>92.630700000000004</v>
      </c>
      <c r="G1815">
        <v>227.69900000000001</v>
      </c>
      <c r="H1815">
        <v>70.005200000000002</v>
      </c>
      <c r="I1815">
        <v>49.011699999999998</v>
      </c>
      <c r="J1815">
        <v>77.713099999999997</v>
      </c>
      <c r="K1815">
        <v>1800.15</v>
      </c>
      <c r="L1815">
        <v>1.2453500000000001E-3</v>
      </c>
      <c r="M1815">
        <v>0.995116</v>
      </c>
      <c r="N1815">
        <v>0</v>
      </c>
      <c r="O1815" t="s">
        <v>42</v>
      </c>
    </row>
    <row r="1816" spans="1:15" x14ac:dyDescent="0.25">
      <c r="A1816" t="s">
        <v>162</v>
      </c>
      <c r="B1816">
        <v>2194.58</v>
      </c>
      <c r="C1816">
        <v>2123.58</v>
      </c>
      <c r="D1816">
        <v>2123.52</v>
      </c>
      <c r="E1816">
        <v>2121.7199999999998</v>
      </c>
      <c r="F1816">
        <v>90.111000000000004</v>
      </c>
      <c r="G1816">
        <v>223.958</v>
      </c>
      <c r="H1816">
        <v>69.769099999999995</v>
      </c>
      <c r="I1816">
        <v>48.601999999999997</v>
      </c>
      <c r="J1816">
        <v>75.430000000000007</v>
      </c>
      <c r="K1816">
        <v>1788.71</v>
      </c>
      <c r="L1816">
        <v>1.3164100000000001E-3</v>
      </c>
      <c r="M1816">
        <v>0.99511499999999997</v>
      </c>
      <c r="N1816">
        <v>0</v>
      </c>
      <c r="O1816" t="s">
        <v>42</v>
      </c>
    </row>
    <row r="1817" spans="1:15" x14ac:dyDescent="0.25">
      <c r="A1817" t="s">
        <v>162</v>
      </c>
      <c r="B1817">
        <v>2201.1799999999998</v>
      </c>
      <c r="C1817">
        <v>2133.52</v>
      </c>
      <c r="D1817">
        <v>2133.46</v>
      </c>
      <c r="E1817">
        <v>2131.5500000000002</v>
      </c>
      <c r="F1817">
        <v>91.777100000000004</v>
      </c>
      <c r="G1817">
        <v>226.90199999999999</v>
      </c>
      <c r="H1817">
        <v>69.8108</v>
      </c>
      <c r="I1817">
        <v>48.890900000000002</v>
      </c>
      <c r="J1817">
        <v>77.331699999999998</v>
      </c>
      <c r="K1817">
        <v>1793.24</v>
      </c>
      <c r="L1817">
        <v>1.2380799999999999E-3</v>
      </c>
      <c r="M1817">
        <v>0.995116</v>
      </c>
      <c r="N1817">
        <v>0</v>
      </c>
      <c r="O1817" t="s">
        <v>42</v>
      </c>
    </row>
    <row r="1818" spans="1:15" x14ac:dyDescent="0.25">
      <c r="A1818" t="s">
        <v>162</v>
      </c>
      <c r="B1818">
        <v>2194.89</v>
      </c>
      <c r="C1818">
        <v>2130.69</v>
      </c>
      <c r="D1818">
        <v>2130.63</v>
      </c>
      <c r="E1818">
        <v>2128.8200000000002</v>
      </c>
      <c r="F1818">
        <v>95.284300000000002</v>
      </c>
      <c r="G1818">
        <v>224.56299999999999</v>
      </c>
      <c r="H1818">
        <v>69.802099999999996</v>
      </c>
      <c r="I1818">
        <v>48.716700000000003</v>
      </c>
      <c r="J1818">
        <v>75.806100000000001</v>
      </c>
      <c r="K1818">
        <v>1789.84</v>
      </c>
      <c r="L1818">
        <v>1.2759399999999999E-3</v>
      </c>
      <c r="M1818">
        <v>0.995116</v>
      </c>
      <c r="N1818">
        <v>0</v>
      </c>
      <c r="O1818" t="s">
        <v>42</v>
      </c>
    </row>
    <row r="1819" spans="1:15" x14ac:dyDescent="0.25">
      <c r="A1819" t="s">
        <v>162</v>
      </c>
      <c r="B1819">
        <v>2194.0700000000002</v>
      </c>
      <c r="C1819">
        <v>2128.64</v>
      </c>
      <c r="D1819">
        <v>2128.58</v>
      </c>
      <c r="E1819">
        <v>2126.7600000000002</v>
      </c>
      <c r="F1819">
        <v>94.71</v>
      </c>
      <c r="G1819">
        <v>223.614</v>
      </c>
      <c r="H1819">
        <v>69.850499999999997</v>
      </c>
      <c r="I1819">
        <v>48.579300000000003</v>
      </c>
      <c r="J1819">
        <v>74.934100000000001</v>
      </c>
      <c r="K1819">
        <v>1789.28</v>
      </c>
      <c r="L1819">
        <v>1.24636E-3</v>
      </c>
      <c r="M1819">
        <v>0.995116</v>
      </c>
      <c r="N1819">
        <v>0</v>
      </c>
      <c r="O1819" t="s">
        <v>42</v>
      </c>
    </row>
    <row r="1820" spans="1:15" x14ac:dyDescent="0.25">
      <c r="A1820" t="s">
        <v>162</v>
      </c>
      <c r="B1820">
        <v>2191.4299999999998</v>
      </c>
      <c r="C1820">
        <v>2127.2199999999998</v>
      </c>
      <c r="D1820">
        <v>2127.16</v>
      </c>
      <c r="E1820">
        <v>2125.34</v>
      </c>
      <c r="F1820">
        <v>94.265299999999996</v>
      </c>
      <c r="G1820">
        <v>223.62799999999999</v>
      </c>
      <c r="H1820">
        <v>69.639099999999999</v>
      </c>
      <c r="I1820">
        <v>48.737099999999998</v>
      </c>
      <c r="J1820">
        <v>74.974299999999999</v>
      </c>
      <c r="K1820">
        <v>1788.36</v>
      </c>
      <c r="L1820">
        <v>1.2606200000000001E-3</v>
      </c>
      <c r="M1820">
        <v>0.995116</v>
      </c>
      <c r="N1820">
        <v>0</v>
      </c>
      <c r="O1820" t="s">
        <v>42</v>
      </c>
    </row>
    <row r="1821" spans="1:15" x14ac:dyDescent="0.25">
      <c r="A1821" t="s">
        <v>162</v>
      </c>
      <c r="B1821">
        <v>2195.4</v>
      </c>
      <c r="C1821">
        <v>2128.88</v>
      </c>
      <c r="D1821">
        <v>2128.8200000000002</v>
      </c>
      <c r="E1821">
        <v>2126.96</v>
      </c>
      <c r="F1821">
        <v>90.819199999999995</v>
      </c>
      <c r="G1821">
        <v>224.559</v>
      </c>
      <c r="H1821">
        <v>69.830200000000005</v>
      </c>
      <c r="I1821">
        <v>48.723399999999998</v>
      </c>
      <c r="J1821">
        <v>75.75</v>
      </c>
      <c r="K1821">
        <v>1792.74</v>
      </c>
      <c r="L1821">
        <v>1.2302700000000001E-3</v>
      </c>
      <c r="M1821">
        <v>0.995116</v>
      </c>
      <c r="N1821">
        <v>0</v>
      </c>
      <c r="O1821" t="s">
        <v>42</v>
      </c>
    </row>
    <row r="1822" spans="1:15" x14ac:dyDescent="0.25">
      <c r="A1822" t="s">
        <v>162</v>
      </c>
      <c r="B1822">
        <v>2196.2199999999998</v>
      </c>
      <c r="C1822">
        <v>2121.77</v>
      </c>
      <c r="D1822">
        <v>2121.71</v>
      </c>
      <c r="E1822">
        <v>2119.86</v>
      </c>
      <c r="F1822">
        <v>90.638499999999993</v>
      </c>
      <c r="G1822">
        <v>223.93</v>
      </c>
      <c r="H1822">
        <v>69.453199999999995</v>
      </c>
      <c r="I1822">
        <v>48.654699999999998</v>
      </c>
      <c r="J1822">
        <v>75.6023</v>
      </c>
      <c r="K1822">
        <v>1786.16</v>
      </c>
      <c r="L1822">
        <v>1.23525E-3</v>
      </c>
      <c r="M1822">
        <v>0.995116</v>
      </c>
      <c r="N1822">
        <v>0</v>
      </c>
      <c r="O1822" t="s">
        <v>42</v>
      </c>
    </row>
    <row r="1823" spans="1:15" x14ac:dyDescent="0.25">
      <c r="A1823" t="s">
        <v>162</v>
      </c>
      <c r="B1823">
        <v>2198.12</v>
      </c>
      <c r="C1823">
        <v>2122.4699999999998</v>
      </c>
      <c r="D1823">
        <v>2122.41</v>
      </c>
      <c r="E1823">
        <v>2120.5700000000002</v>
      </c>
      <c r="F1823">
        <v>90.875900000000001</v>
      </c>
      <c r="G1823">
        <v>223.447</v>
      </c>
      <c r="H1823">
        <v>69.4816</v>
      </c>
      <c r="I1823">
        <v>48.7316</v>
      </c>
      <c r="J1823">
        <v>75.005600000000001</v>
      </c>
      <c r="K1823">
        <v>1787.19</v>
      </c>
      <c r="L1823">
        <v>1.23087E-3</v>
      </c>
      <c r="M1823">
        <v>0.99511499999999997</v>
      </c>
      <c r="N1823">
        <v>0</v>
      </c>
      <c r="O1823" t="s">
        <v>42</v>
      </c>
    </row>
    <row r="1824" spans="1:15" x14ac:dyDescent="0.25">
      <c r="A1824" t="s">
        <v>162</v>
      </c>
      <c r="B1824">
        <v>2205.41</v>
      </c>
      <c r="C1824">
        <v>2135.23</v>
      </c>
      <c r="D1824">
        <v>2135.17</v>
      </c>
      <c r="E1824">
        <v>2133.3000000000002</v>
      </c>
      <c r="F1824">
        <v>106.164</v>
      </c>
      <c r="G1824">
        <v>224.31200000000001</v>
      </c>
      <c r="H1824">
        <v>69.256399999999999</v>
      </c>
      <c r="I1824">
        <v>48.8127</v>
      </c>
      <c r="J1824">
        <v>75.808400000000006</v>
      </c>
      <c r="K1824">
        <v>1783.69</v>
      </c>
      <c r="L1824">
        <v>1.2658000000000001E-3</v>
      </c>
      <c r="M1824">
        <v>0.995116</v>
      </c>
      <c r="N1824">
        <v>0</v>
      </c>
      <c r="O1824" t="s">
        <v>42</v>
      </c>
    </row>
    <row r="1825" spans="1:15" x14ac:dyDescent="0.25">
      <c r="A1825" t="s">
        <v>162</v>
      </c>
      <c r="B1825">
        <v>2193.34</v>
      </c>
      <c r="C1825">
        <v>2124.3000000000002</v>
      </c>
      <c r="D1825">
        <v>2124.2399999999998</v>
      </c>
      <c r="E1825">
        <v>2122.38</v>
      </c>
      <c r="F1825">
        <v>90.519099999999995</v>
      </c>
      <c r="G1825">
        <v>224.267</v>
      </c>
      <c r="H1825">
        <v>69.6143</v>
      </c>
      <c r="I1825">
        <v>48.763399999999997</v>
      </c>
      <c r="J1825">
        <v>75.663300000000007</v>
      </c>
      <c r="K1825">
        <v>1788.56</v>
      </c>
      <c r="L1825">
        <v>1.23095E-3</v>
      </c>
      <c r="M1825">
        <v>0.99511400000000005</v>
      </c>
      <c r="N1825">
        <v>0</v>
      </c>
      <c r="O1825" t="s">
        <v>42</v>
      </c>
    </row>
    <row r="1826" spans="1:15" x14ac:dyDescent="0.25">
      <c r="A1826" t="s">
        <v>162</v>
      </c>
      <c r="B1826">
        <v>2196.66</v>
      </c>
      <c r="C1826">
        <v>2123.17</v>
      </c>
      <c r="D1826">
        <v>2123.11</v>
      </c>
      <c r="E1826">
        <v>2121.2800000000002</v>
      </c>
      <c r="F1826">
        <v>94.144800000000004</v>
      </c>
      <c r="G1826">
        <v>223.63</v>
      </c>
      <c r="H1826">
        <v>69.464299999999994</v>
      </c>
      <c r="I1826">
        <v>48.668900000000001</v>
      </c>
      <c r="J1826">
        <v>75.177000000000007</v>
      </c>
      <c r="K1826">
        <v>1784.25</v>
      </c>
      <c r="L1826">
        <v>1.97196E-3</v>
      </c>
      <c r="M1826">
        <v>0.99511499999999997</v>
      </c>
      <c r="N1826">
        <v>0</v>
      </c>
      <c r="O1826" t="s">
        <v>42</v>
      </c>
    </row>
    <row r="1827" spans="1:15" x14ac:dyDescent="0.25">
      <c r="A1827" t="s">
        <v>162</v>
      </c>
      <c r="B1827">
        <v>2193.14</v>
      </c>
      <c r="C1827">
        <v>2125.31</v>
      </c>
      <c r="D1827">
        <v>2125.2600000000002</v>
      </c>
      <c r="E1827">
        <v>2123.4299999999998</v>
      </c>
      <c r="F1827">
        <v>89.867699999999999</v>
      </c>
      <c r="G1827">
        <v>223.81800000000001</v>
      </c>
      <c r="H1827">
        <v>69.857100000000003</v>
      </c>
      <c r="I1827">
        <v>48.593400000000003</v>
      </c>
      <c r="J1827">
        <v>75.234099999999998</v>
      </c>
      <c r="K1827">
        <v>1790.75</v>
      </c>
      <c r="L1827">
        <v>1.2345500000000001E-3</v>
      </c>
      <c r="M1827">
        <v>0.995116</v>
      </c>
      <c r="N1827">
        <v>0</v>
      </c>
      <c r="O1827" t="s">
        <v>42</v>
      </c>
    </row>
    <row r="1828" spans="1:15" x14ac:dyDescent="0.25">
      <c r="A1828" t="s">
        <v>162</v>
      </c>
      <c r="B1828">
        <v>2198.48</v>
      </c>
      <c r="C1828">
        <v>2139.58</v>
      </c>
      <c r="D1828">
        <v>2139.52</v>
      </c>
      <c r="E1828">
        <v>2137.67</v>
      </c>
      <c r="F1828">
        <v>105.45399999999999</v>
      </c>
      <c r="G1828">
        <v>224.566</v>
      </c>
      <c r="H1828">
        <v>69.698300000000003</v>
      </c>
      <c r="I1828">
        <v>48.728999999999999</v>
      </c>
      <c r="J1828">
        <v>75.744699999999995</v>
      </c>
      <c r="K1828">
        <v>1788.37</v>
      </c>
      <c r="L1828">
        <v>1.23018E-3</v>
      </c>
      <c r="M1828">
        <v>0.995116</v>
      </c>
      <c r="N1828">
        <v>0</v>
      </c>
      <c r="O1828" t="s">
        <v>42</v>
      </c>
    </row>
    <row r="1829" spans="1:15" x14ac:dyDescent="0.25">
      <c r="A1829" t="s">
        <v>162</v>
      </c>
      <c r="B1829">
        <v>2196.7199999999998</v>
      </c>
      <c r="C1829">
        <v>2121.2199999999998</v>
      </c>
      <c r="D1829">
        <v>2121.16</v>
      </c>
      <c r="E1829">
        <v>2119.3000000000002</v>
      </c>
      <c r="F1829">
        <v>94.9529</v>
      </c>
      <c r="G1829">
        <v>223.64500000000001</v>
      </c>
      <c r="H1829">
        <v>69.191699999999997</v>
      </c>
      <c r="I1829">
        <v>48.744599999999998</v>
      </c>
      <c r="J1829">
        <v>75.462699999999998</v>
      </c>
      <c r="K1829">
        <v>1781.58</v>
      </c>
      <c r="L1829">
        <v>1.2951600000000001E-3</v>
      </c>
      <c r="M1829">
        <v>0.995116</v>
      </c>
      <c r="N1829">
        <v>0</v>
      </c>
      <c r="O1829" t="s">
        <v>42</v>
      </c>
    </row>
    <row r="1830" spans="1:15" x14ac:dyDescent="0.25">
      <c r="A1830" t="s">
        <v>162</v>
      </c>
      <c r="B1830">
        <v>2203.91</v>
      </c>
      <c r="C1830">
        <v>2129.9299999999998</v>
      </c>
      <c r="D1830">
        <v>2129.87</v>
      </c>
      <c r="E1830">
        <v>2128.04</v>
      </c>
      <c r="F1830">
        <v>95.103999999999999</v>
      </c>
      <c r="G1830">
        <v>223.48699999999999</v>
      </c>
      <c r="H1830">
        <v>69.679000000000002</v>
      </c>
      <c r="I1830">
        <v>48.6267</v>
      </c>
      <c r="J1830">
        <v>74.886300000000006</v>
      </c>
      <c r="K1830">
        <v>1790.4</v>
      </c>
      <c r="L1830">
        <v>1.23127E-3</v>
      </c>
      <c r="M1830">
        <v>0.995116</v>
      </c>
      <c r="N1830">
        <v>0</v>
      </c>
      <c r="O1830" t="s">
        <v>42</v>
      </c>
    </row>
    <row r="1831" spans="1:15" x14ac:dyDescent="0.25">
      <c r="A1831" t="s">
        <v>162</v>
      </c>
      <c r="B1831">
        <v>2196.9</v>
      </c>
      <c r="C1831">
        <v>2126.63</v>
      </c>
      <c r="D1831">
        <v>2126.5700000000002</v>
      </c>
      <c r="E1831">
        <v>2124.75</v>
      </c>
      <c r="F1831">
        <v>90.500600000000006</v>
      </c>
      <c r="G1831">
        <v>223.6</v>
      </c>
      <c r="H1831">
        <v>69.893299999999996</v>
      </c>
      <c r="I1831">
        <v>48.715200000000003</v>
      </c>
      <c r="J1831">
        <v>74.789199999999994</v>
      </c>
      <c r="K1831">
        <v>1791.57</v>
      </c>
      <c r="L1831">
        <v>1.23077E-3</v>
      </c>
      <c r="M1831">
        <v>0.99511400000000005</v>
      </c>
      <c r="N1831">
        <v>0</v>
      </c>
      <c r="O1831" t="s">
        <v>42</v>
      </c>
    </row>
    <row r="1832" spans="1:15" x14ac:dyDescent="0.25">
      <c r="A1832" t="s">
        <v>162</v>
      </c>
      <c r="B1832">
        <v>2183.48</v>
      </c>
      <c r="C1832">
        <v>2120.83</v>
      </c>
      <c r="D1832">
        <v>2120.7800000000002</v>
      </c>
      <c r="E1832">
        <v>2118.9</v>
      </c>
      <c r="F1832">
        <v>91.097200000000001</v>
      </c>
      <c r="G1832">
        <v>223.94499999999999</v>
      </c>
      <c r="H1832">
        <v>69.368600000000001</v>
      </c>
      <c r="I1832">
        <v>48.825400000000002</v>
      </c>
      <c r="J1832">
        <v>75.333600000000004</v>
      </c>
      <c r="K1832">
        <v>1784.62</v>
      </c>
      <c r="L1832">
        <v>1.5942199999999999E-3</v>
      </c>
      <c r="M1832">
        <v>0.995116</v>
      </c>
      <c r="N1832">
        <v>0</v>
      </c>
      <c r="O1832" t="s">
        <v>42</v>
      </c>
    </row>
    <row r="1833" spans="1:15" x14ac:dyDescent="0.25">
      <c r="A1833" t="s">
        <v>162</v>
      </c>
      <c r="B1833">
        <v>2194.2199999999998</v>
      </c>
      <c r="C1833">
        <v>2121.13</v>
      </c>
      <c r="D1833">
        <v>2121.0700000000002</v>
      </c>
      <c r="E1833">
        <v>2119.1799999999998</v>
      </c>
      <c r="F1833">
        <v>90.661699999999996</v>
      </c>
      <c r="G1833">
        <v>224.49</v>
      </c>
      <c r="H1833">
        <v>69.446200000000005</v>
      </c>
      <c r="I1833">
        <v>48.6374</v>
      </c>
      <c r="J1833">
        <v>75.994399999999999</v>
      </c>
      <c r="K1833">
        <v>1784.94</v>
      </c>
      <c r="L1833">
        <v>1.2302700000000001E-3</v>
      </c>
      <c r="M1833">
        <v>0.99511400000000005</v>
      </c>
      <c r="N1833">
        <v>0</v>
      </c>
      <c r="O1833" t="s">
        <v>42</v>
      </c>
    </row>
    <row r="1834" spans="1:15" x14ac:dyDescent="0.25">
      <c r="A1834" t="s">
        <v>162</v>
      </c>
      <c r="B1834">
        <v>2190.4699999999998</v>
      </c>
      <c r="C1834">
        <v>2122.79</v>
      </c>
      <c r="D1834">
        <v>2122.73</v>
      </c>
      <c r="E1834">
        <v>2120.86</v>
      </c>
      <c r="F1834">
        <v>90.677400000000006</v>
      </c>
      <c r="G1834">
        <v>224.41900000000001</v>
      </c>
      <c r="H1834">
        <v>69.521900000000002</v>
      </c>
      <c r="I1834">
        <v>48.741900000000001</v>
      </c>
      <c r="J1834">
        <v>75.828400000000002</v>
      </c>
      <c r="K1834">
        <v>1786.54</v>
      </c>
      <c r="L1834">
        <v>1.26227E-3</v>
      </c>
      <c r="M1834">
        <v>0.995116</v>
      </c>
      <c r="N1834">
        <v>0</v>
      </c>
      <c r="O1834" t="s">
        <v>42</v>
      </c>
    </row>
    <row r="1835" spans="1:15" x14ac:dyDescent="0.25">
      <c r="A1835" t="s">
        <v>162</v>
      </c>
      <c r="B1835">
        <v>2192.69</v>
      </c>
      <c r="C1835">
        <v>2132.7199999999998</v>
      </c>
      <c r="D1835">
        <v>2132.66</v>
      </c>
      <c r="E1835">
        <v>2130.8200000000002</v>
      </c>
      <c r="F1835">
        <v>103.625</v>
      </c>
      <c r="G1835">
        <v>223.13300000000001</v>
      </c>
      <c r="H1835">
        <v>69.563199999999995</v>
      </c>
      <c r="I1835">
        <v>48.548999999999999</v>
      </c>
      <c r="J1835">
        <v>74.802599999999998</v>
      </c>
      <c r="K1835">
        <v>1784.96</v>
      </c>
      <c r="L1835">
        <v>1.2549499999999999E-3</v>
      </c>
      <c r="M1835">
        <v>0.995116</v>
      </c>
      <c r="N1835">
        <v>0</v>
      </c>
      <c r="O1835" t="s">
        <v>42</v>
      </c>
    </row>
    <row r="1836" spans="1:15" x14ac:dyDescent="0.25">
      <c r="A1836" t="s">
        <v>162</v>
      </c>
      <c r="B1836">
        <v>2189.29</v>
      </c>
      <c r="C1836">
        <v>2125.6799999999998</v>
      </c>
      <c r="D1836">
        <v>2125.63</v>
      </c>
      <c r="E1836">
        <v>2123.8000000000002</v>
      </c>
      <c r="F1836">
        <v>94.872299999999996</v>
      </c>
      <c r="G1836">
        <v>222.977</v>
      </c>
      <c r="H1836">
        <v>69.646299999999997</v>
      </c>
      <c r="I1836">
        <v>48.578800000000001</v>
      </c>
      <c r="J1836">
        <v>74.568799999999996</v>
      </c>
      <c r="K1836">
        <v>1786.74</v>
      </c>
      <c r="L1836">
        <v>1.2364100000000001E-3</v>
      </c>
      <c r="M1836">
        <v>0.995116</v>
      </c>
      <c r="N1836">
        <v>0</v>
      </c>
      <c r="O1836" t="s">
        <v>42</v>
      </c>
    </row>
    <row r="1837" spans="1:15" x14ac:dyDescent="0.25">
      <c r="A1837" t="s">
        <v>162</v>
      </c>
      <c r="B1837">
        <v>2197.7800000000002</v>
      </c>
      <c r="C1837">
        <v>2124.75</v>
      </c>
      <c r="D1837">
        <v>2124.69</v>
      </c>
      <c r="E1837">
        <v>2122.85</v>
      </c>
      <c r="F1837">
        <v>90.396299999999997</v>
      </c>
      <c r="G1837">
        <v>224.31800000000001</v>
      </c>
      <c r="H1837">
        <v>69.716800000000006</v>
      </c>
      <c r="I1837">
        <v>48.6648</v>
      </c>
      <c r="J1837">
        <v>75.5381</v>
      </c>
      <c r="K1837">
        <v>1788.95</v>
      </c>
      <c r="L1837">
        <v>1.2787199999999999E-3</v>
      </c>
      <c r="M1837">
        <v>0.99510699999999996</v>
      </c>
      <c r="N1837">
        <v>0</v>
      </c>
      <c r="O1837" t="s">
        <v>42</v>
      </c>
    </row>
    <row r="1838" spans="1:15" x14ac:dyDescent="0.25">
      <c r="A1838" t="s">
        <v>162</v>
      </c>
      <c r="B1838">
        <v>2187.4299999999998</v>
      </c>
      <c r="C1838">
        <v>2123.1</v>
      </c>
      <c r="D1838">
        <v>2123.04</v>
      </c>
      <c r="E1838">
        <v>2121.21</v>
      </c>
      <c r="F1838">
        <v>90.697400000000002</v>
      </c>
      <c r="G1838">
        <v>223.773</v>
      </c>
      <c r="H1838">
        <v>69.792599999999993</v>
      </c>
      <c r="I1838">
        <v>48.523099999999999</v>
      </c>
      <c r="J1838">
        <v>75.136899999999997</v>
      </c>
      <c r="K1838">
        <v>1787.54</v>
      </c>
      <c r="L1838">
        <v>1.2405999999999999E-3</v>
      </c>
      <c r="M1838">
        <v>0.995116</v>
      </c>
      <c r="N1838">
        <v>0</v>
      </c>
      <c r="O1838" t="s">
        <v>42</v>
      </c>
    </row>
    <row r="1839" spans="1:15" x14ac:dyDescent="0.25">
      <c r="A1839" t="s">
        <v>162</v>
      </c>
      <c r="B1839">
        <v>2194.8200000000002</v>
      </c>
      <c r="C1839">
        <v>2125.56</v>
      </c>
      <c r="D1839">
        <v>2125.5</v>
      </c>
      <c r="E1839">
        <v>2123.67</v>
      </c>
      <c r="F1839">
        <v>90.252700000000004</v>
      </c>
      <c r="G1839">
        <v>223.99600000000001</v>
      </c>
      <c r="H1839">
        <v>69.819100000000006</v>
      </c>
      <c r="I1839">
        <v>48.621299999999998</v>
      </c>
      <c r="J1839">
        <v>75.181700000000006</v>
      </c>
      <c r="K1839">
        <v>1790.16</v>
      </c>
      <c r="L1839">
        <v>1.72576E-3</v>
      </c>
      <c r="M1839">
        <v>0.995116</v>
      </c>
      <c r="N1839">
        <v>0</v>
      </c>
      <c r="O1839" t="s">
        <v>42</v>
      </c>
    </row>
    <row r="1840" spans="1:15" x14ac:dyDescent="0.25">
      <c r="A1840" t="s">
        <v>162</v>
      </c>
      <c r="B1840">
        <v>2199.2199999999998</v>
      </c>
      <c r="C1840">
        <v>2123.71</v>
      </c>
      <c r="D1840">
        <v>2123.65</v>
      </c>
      <c r="E1840">
        <v>2121.8000000000002</v>
      </c>
      <c r="F1840">
        <v>90.441900000000004</v>
      </c>
      <c r="G1840">
        <v>223.75399999999999</v>
      </c>
      <c r="H1840">
        <v>69.778400000000005</v>
      </c>
      <c r="I1840">
        <v>48.512999999999998</v>
      </c>
      <c r="J1840">
        <v>75.225399999999993</v>
      </c>
      <c r="K1840">
        <v>1788.47</v>
      </c>
      <c r="L1840">
        <v>1.2859E-3</v>
      </c>
      <c r="M1840">
        <v>0.995116</v>
      </c>
      <c r="N1840">
        <v>0</v>
      </c>
      <c r="O1840" t="s">
        <v>42</v>
      </c>
    </row>
    <row r="1841" spans="1:25" x14ac:dyDescent="0.25">
      <c r="A1841" t="s">
        <v>162</v>
      </c>
      <c r="B1841">
        <v>2200.4899999999998</v>
      </c>
      <c r="C1841">
        <v>2124.27</v>
      </c>
      <c r="D1841">
        <v>2124.21</v>
      </c>
      <c r="E1841">
        <v>2122.36</v>
      </c>
      <c r="F1841">
        <v>91.093699999999998</v>
      </c>
      <c r="G1841">
        <v>224.27199999999999</v>
      </c>
      <c r="H1841">
        <v>69.69</v>
      </c>
      <c r="I1841">
        <v>48.691800000000001</v>
      </c>
      <c r="J1841">
        <v>75.589799999999997</v>
      </c>
      <c r="K1841">
        <v>1787.82</v>
      </c>
      <c r="L1841">
        <v>1.3959700000000001E-3</v>
      </c>
      <c r="M1841">
        <v>0.995116</v>
      </c>
      <c r="N1841">
        <v>0</v>
      </c>
      <c r="O1841" t="s">
        <v>42</v>
      </c>
    </row>
    <row r="1842" spans="1:25" x14ac:dyDescent="0.25">
      <c r="A1842" t="s">
        <v>162</v>
      </c>
      <c r="B1842">
        <v>2206.35</v>
      </c>
      <c r="C1842">
        <v>2132.9</v>
      </c>
      <c r="D1842">
        <v>2132.84</v>
      </c>
      <c r="E1842">
        <v>2130.94</v>
      </c>
      <c r="F1842">
        <v>91.789599999999993</v>
      </c>
      <c r="G1842">
        <v>226.649</v>
      </c>
      <c r="H1842">
        <v>69.695800000000006</v>
      </c>
      <c r="I1842">
        <v>48.87</v>
      </c>
      <c r="J1842">
        <v>77.234399999999994</v>
      </c>
      <c r="K1842">
        <v>1792.94</v>
      </c>
      <c r="L1842">
        <v>1.2301899999999999E-3</v>
      </c>
      <c r="M1842">
        <v>0.99511499999999997</v>
      </c>
      <c r="N1842">
        <v>0</v>
      </c>
      <c r="O1842" t="s">
        <v>42</v>
      </c>
    </row>
    <row r="1843" spans="1:25" x14ac:dyDescent="0.25">
      <c r="A1843" t="s">
        <v>162</v>
      </c>
      <c r="B1843">
        <v>2192.36</v>
      </c>
      <c r="C1843">
        <v>2129.38</v>
      </c>
      <c r="D1843">
        <v>2129.33</v>
      </c>
      <c r="E1843">
        <v>2127.48</v>
      </c>
      <c r="F1843">
        <v>90.460899999999995</v>
      </c>
      <c r="G1843">
        <v>224.83600000000001</v>
      </c>
      <c r="H1843">
        <v>70.022499999999994</v>
      </c>
      <c r="I1843">
        <v>48.597799999999999</v>
      </c>
      <c r="J1843">
        <v>75.905100000000004</v>
      </c>
      <c r="K1843">
        <v>1793.05</v>
      </c>
      <c r="L1843">
        <v>1.2315E-3</v>
      </c>
      <c r="M1843">
        <v>0.99511300000000003</v>
      </c>
      <c r="N1843">
        <v>0</v>
      </c>
      <c r="O1843" t="s">
        <v>42</v>
      </c>
    </row>
    <row r="1844" spans="1:25" x14ac:dyDescent="0.25">
      <c r="A1844" t="s">
        <v>162</v>
      </c>
      <c r="B1844">
        <v>2182.73</v>
      </c>
      <c r="C1844">
        <v>2124.1999999999998</v>
      </c>
      <c r="D1844">
        <v>2124.15</v>
      </c>
      <c r="E1844">
        <v>2122.3200000000002</v>
      </c>
      <c r="F1844">
        <v>90.531300000000002</v>
      </c>
      <c r="G1844">
        <v>223.74299999999999</v>
      </c>
      <c r="H1844">
        <v>69.733099999999993</v>
      </c>
      <c r="I1844">
        <v>48.565399999999997</v>
      </c>
      <c r="J1844">
        <v>75.255300000000005</v>
      </c>
      <c r="K1844">
        <v>1789.07</v>
      </c>
      <c r="L1844">
        <v>1.23729E-3</v>
      </c>
      <c r="M1844">
        <v>0.99511400000000005</v>
      </c>
      <c r="N1844">
        <v>0</v>
      </c>
      <c r="O1844" t="s">
        <v>42</v>
      </c>
    </row>
    <row r="1845" spans="1:25" x14ac:dyDescent="0.25">
      <c r="A1845" t="s">
        <v>162</v>
      </c>
      <c r="B1845">
        <v>2202.17</v>
      </c>
      <c r="C1845">
        <v>2136.5700000000002</v>
      </c>
      <c r="D1845">
        <v>2136.5100000000002</v>
      </c>
      <c r="E1845">
        <v>2134.66</v>
      </c>
      <c r="F1845">
        <v>106.836</v>
      </c>
      <c r="G1845">
        <v>223.78299999999999</v>
      </c>
      <c r="H1845">
        <v>69.494799999999998</v>
      </c>
      <c r="I1845">
        <v>48.563200000000002</v>
      </c>
      <c r="J1845">
        <v>75.479500000000002</v>
      </c>
      <c r="K1845">
        <v>1784.94</v>
      </c>
      <c r="L1845">
        <v>1.26425E-3</v>
      </c>
      <c r="M1845">
        <v>0.995116</v>
      </c>
      <c r="N1845">
        <v>0</v>
      </c>
      <c r="O1845" t="s">
        <v>42</v>
      </c>
    </row>
    <row r="1846" spans="1:25" x14ac:dyDescent="0.25">
      <c r="A1846" t="s">
        <v>162</v>
      </c>
      <c r="B1846">
        <v>2192.5100000000002</v>
      </c>
      <c r="C1846">
        <v>2129.36</v>
      </c>
      <c r="D1846">
        <v>2129.3000000000002</v>
      </c>
      <c r="E1846">
        <v>2127.48</v>
      </c>
      <c r="F1846">
        <v>95.209100000000007</v>
      </c>
      <c r="G1846">
        <v>224.63499999999999</v>
      </c>
      <c r="H1846">
        <v>69.689099999999996</v>
      </c>
      <c r="I1846">
        <v>48.740600000000001</v>
      </c>
      <c r="J1846">
        <v>75.921899999999994</v>
      </c>
      <c r="K1846">
        <v>1788.47</v>
      </c>
      <c r="L1846">
        <v>1.24792E-3</v>
      </c>
      <c r="M1846">
        <v>0.99511499999999997</v>
      </c>
      <c r="N1846">
        <v>0</v>
      </c>
      <c r="O1846" t="s">
        <v>42</v>
      </c>
    </row>
    <row r="1847" spans="1:25" x14ac:dyDescent="0.25">
      <c r="A1847" t="s">
        <v>162</v>
      </c>
      <c r="B1847">
        <v>2198.6</v>
      </c>
      <c r="C1847">
        <v>2123.9899999999998</v>
      </c>
      <c r="D1847">
        <v>2123.9299999999998</v>
      </c>
      <c r="E1847">
        <v>2122.08</v>
      </c>
      <c r="F1847">
        <v>90.866699999999994</v>
      </c>
      <c r="G1847">
        <v>224.345</v>
      </c>
      <c r="H1847">
        <v>69.627899999999997</v>
      </c>
      <c r="I1847">
        <v>48.794600000000003</v>
      </c>
      <c r="J1847">
        <v>75.544200000000004</v>
      </c>
      <c r="K1847">
        <v>1787.66</v>
      </c>
      <c r="L1847">
        <v>1.37013E-3</v>
      </c>
      <c r="M1847">
        <v>0.99511400000000005</v>
      </c>
      <c r="N1847">
        <v>0</v>
      </c>
      <c r="O1847" t="s">
        <v>42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162</v>
      </c>
      <c r="B1848">
        <v>2196.44</v>
      </c>
      <c r="C1848">
        <v>2132.91</v>
      </c>
      <c r="D1848">
        <v>2132.85</v>
      </c>
      <c r="E1848">
        <v>2131.0300000000002</v>
      </c>
      <c r="F1848">
        <v>94.878500000000003</v>
      </c>
      <c r="G1848">
        <v>224.19300000000001</v>
      </c>
      <c r="H1848">
        <v>69.878299999999996</v>
      </c>
      <c r="I1848">
        <v>48.649700000000003</v>
      </c>
      <c r="J1848">
        <v>75.435599999999994</v>
      </c>
      <c r="K1848">
        <v>1792.82</v>
      </c>
      <c r="L1848">
        <v>1.31207E-3</v>
      </c>
      <c r="M1848">
        <v>0.99511499999999997</v>
      </c>
      <c r="N1848">
        <v>0</v>
      </c>
      <c r="O1848" t="s">
        <v>42</v>
      </c>
      <c r="R1848">
        <f>AVERAGE(B1799:B1848)</f>
        <v>2196.0688</v>
      </c>
      <c r="S1848">
        <f>AVERAGE(C1799:C1848)</f>
        <v>2127.6630000000005</v>
      </c>
      <c r="U1848">
        <f>_xlfn.VAR.P(B1799:B1848)</f>
        <v>56.716370559999895</v>
      </c>
      <c r="V1848">
        <f>_xlfn.VAR.P(C1799:C1848)</f>
        <v>31.16436100000028</v>
      </c>
      <c r="X1848">
        <f>1.96*SQRT(U1848)/50</f>
        <v>0.29521626590910982</v>
      </c>
      <c r="Y1848">
        <f>1.96*SQRT(V1848)/50</f>
        <v>0.21883419222562189</v>
      </c>
    </row>
    <row r="1849" spans="1:25" x14ac:dyDescent="0.25">
      <c r="A1849" t="s">
        <v>163</v>
      </c>
      <c r="B1849">
        <v>109893.53260000001</v>
      </c>
      <c r="C1849" t="s">
        <v>36</v>
      </c>
    </row>
    <row r="1850" spans="1:25" x14ac:dyDescent="0.25">
      <c r="A1850" t="s">
        <v>164</v>
      </c>
      <c r="B1850">
        <v>2119.04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1.2644799999999999E-3</v>
      </c>
      <c r="L1850">
        <v>0.995116</v>
      </c>
      <c r="M1850">
        <v>0</v>
      </c>
      <c r="N1850" t="s">
        <v>42</v>
      </c>
    </row>
    <row r="1851" spans="1:25" x14ac:dyDescent="0.25">
      <c r="A1851" t="s">
        <v>164</v>
      </c>
      <c r="B1851">
        <v>2094.42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1.23051E-3</v>
      </c>
      <c r="L1851">
        <v>0.995112</v>
      </c>
      <c r="M1851">
        <v>0</v>
      </c>
      <c r="N1851" t="s">
        <v>42</v>
      </c>
    </row>
    <row r="1852" spans="1:25" x14ac:dyDescent="0.25">
      <c r="A1852" t="s">
        <v>164</v>
      </c>
      <c r="B1852">
        <v>2102.6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1.2301E-3</v>
      </c>
      <c r="L1852">
        <v>0.995116</v>
      </c>
      <c r="M1852">
        <v>0</v>
      </c>
      <c r="N1852" t="s">
        <v>42</v>
      </c>
    </row>
    <row r="1853" spans="1:25" x14ac:dyDescent="0.25">
      <c r="A1853" t="s">
        <v>164</v>
      </c>
      <c r="B1853">
        <v>2096.71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1.36433E-3</v>
      </c>
      <c r="L1853">
        <v>0.995116</v>
      </c>
      <c r="M1853">
        <v>0</v>
      </c>
      <c r="N1853" t="s">
        <v>42</v>
      </c>
    </row>
    <row r="1854" spans="1:25" x14ac:dyDescent="0.25">
      <c r="A1854" t="s">
        <v>164</v>
      </c>
      <c r="B1854">
        <v>2092.71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1.2814600000000001E-3</v>
      </c>
      <c r="L1854">
        <v>0.995116</v>
      </c>
      <c r="M1854">
        <v>0</v>
      </c>
      <c r="N1854" t="s">
        <v>42</v>
      </c>
    </row>
    <row r="1855" spans="1:25" x14ac:dyDescent="0.25">
      <c r="A1855" t="s">
        <v>164</v>
      </c>
      <c r="B1855">
        <v>2096.29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1.33077E-3</v>
      </c>
      <c r="L1855">
        <v>0.995116</v>
      </c>
      <c r="M1855">
        <v>0</v>
      </c>
      <c r="N1855" t="s">
        <v>42</v>
      </c>
    </row>
    <row r="1856" spans="1:25" x14ac:dyDescent="0.25">
      <c r="A1856" t="s">
        <v>164</v>
      </c>
      <c r="B1856">
        <v>2102.11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1.40559E-3</v>
      </c>
      <c r="L1856">
        <v>0.99511499999999997</v>
      </c>
      <c r="M1856">
        <v>0</v>
      </c>
      <c r="N1856" t="s">
        <v>42</v>
      </c>
    </row>
    <row r="1857" spans="1:14" x14ac:dyDescent="0.25">
      <c r="A1857" t="s">
        <v>164</v>
      </c>
      <c r="B1857">
        <v>2106.14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1.2371699999999999E-3</v>
      </c>
      <c r="L1857">
        <v>0.995116</v>
      </c>
      <c r="M1857">
        <v>0</v>
      </c>
      <c r="N1857" t="s">
        <v>42</v>
      </c>
    </row>
    <row r="1858" spans="1:14" x14ac:dyDescent="0.25">
      <c r="A1858" t="s">
        <v>164</v>
      </c>
      <c r="B1858">
        <v>2113.3000000000002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1.4169899999999999E-3</v>
      </c>
      <c r="L1858">
        <v>0.99511499999999997</v>
      </c>
      <c r="M1858">
        <v>0</v>
      </c>
      <c r="N1858" t="s">
        <v>42</v>
      </c>
    </row>
    <row r="1859" spans="1:14" x14ac:dyDescent="0.25">
      <c r="A1859" t="s">
        <v>164</v>
      </c>
      <c r="B1859">
        <v>2091.2600000000002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1.232E-3</v>
      </c>
      <c r="L1859">
        <v>0.99511300000000003</v>
      </c>
      <c r="M1859">
        <v>0</v>
      </c>
      <c r="N1859" t="s">
        <v>42</v>
      </c>
    </row>
    <row r="1860" spans="1:14" x14ac:dyDescent="0.25">
      <c r="A1860" t="s">
        <v>164</v>
      </c>
      <c r="B1860">
        <v>2114.7600000000002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1.3922699999999999E-3</v>
      </c>
      <c r="L1860">
        <v>0.99511499999999997</v>
      </c>
      <c r="M1860">
        <v>0</v>
      </c>
      <c r="N1860" t="s">
        <v>42</v>
      </c>
    </row>
    <row r="1861" spans="1:14" x14ac:dyDescent="0.25">
      <c r="A1861" t="s">
        <v>164</v>
      </c>
      <c r="B1861">
        <v>2115.63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1.2978600000000001E-3</v>
      </c>
      <c r="L1861">
        <v>0.995116</v>
      </c>
      <c r="M1861">
        <v>0</v>
      </c>
      <c r="N1861" t="s">
        <v>42</v>
      </c>
    </row>
    <row r="1862" spans="1:14" x14ac:dyDescent="0.25">
      <c r="A1862" t="s">
        <v>164</v>
      </c>
      <c r="B1862">
        <v>2122.9499999999998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1.23953E-3</v>
      </c>
      <c r="L1862">
        <v>0.99511499999999997</v>
      </c>
      <c r="M1862">
        <v>0</v>
      </c>
      <c r="N1862" t="s">
        <v>42</v>
      </c>
    </row>
    <row r="1863" spans="1:14" x14ac:dyDescent="0.25">
      <c r="A1863" t="s">
        <v>164</v>
      </c>
      <c r="B1863">
        <v>2094.73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1.28184E-3</v>
      </c>
      <c r="L1863">
        <v>0.995116</v>
      </c>
      <c r="M1863">
        <v>0</v>
      </c>
      <c r="N1863" t="s">
        <v>42</v>
      </c>
    </row>
    <row r="1864" spans="1:14" x14ac:dyDescent="0.25">
      <c r="A1864" t="s">
        <v>164</v>
      </c>
      <c r="B1864">
        <v>2096.06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1.28147E-3</v>
      </c>
      <c r="L1864">
        <v>0.995116</v>
      </c>
      <c r="M1864">
        <v>0</v>
      </c>
      <c r="N1864" t="s">
        <v>42</v>
      </c>
    </row>
    <row r="1865" spans="1:14" x14ac:dyDescent="0.25">
      <c r="A1865" t="s">
        <v>164</v>
      </c>
      <c r="B1865">
        <v>2114.9499999999998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1.2433100000000001E-3</v>
      </c>
      <c r="L1865">
        <v>0.99511499999999997</v>
      </c>
      <c r="M1865">
        <v>0</v>
      </c>
      <c r="N1865" t="s">
        <v>42</v>
      </c>
    </row>
    <row r="1866" spans="1:14" x14ac:dyDescent="0.25">
      <c r="A1866" t="s">
        <v>164</v>
      </c>
      <c r="B1866">
        <v>2115.16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1.2309E-3</v>
      </c>
      <c r="L1866">
        <v>0.995116</v>
      </c>
      <c r="M1866">
        <v>0</v>
      </c>
      <c r="N1866" t="s">
        <v>42</v>
      </c>
    </row>
    <row r="1867" spans="1:14" x14ac:dyDescent="0.25">
      <c r="A1867" t="s">
        <v>164</v>
      </c>
      <c r="B1867">
        <v>2095.63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1.2649600000000001E-3</v>
      </c>
      <c r="L1867">
        <v>0.99511499999999997</v>
      </c>
      <c r="M1867">
        <v>0</v>
      </c>
      <c r="N1867" t="s">
        <v>42</v>
      </c>
    </row>
    <row r="1868" spans="1:14" x14ac:dyDescent="0.25">
      <c r="A1868" t="s">
        <v>164</v>
      </c>
      <c r="B1868">
        <v>2103.7399999999998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1.23018E-3</v>
      </c>
      <c r="L1868">
        <v>0.99511499999999997</v>
      </c>
      <c r="M1868">
        <v>0</v>
      </c>
      <c r="N1868" t="s">
        <v>42</v>
      </c>
    </row>
    <row r="1869" spans="1:14" x14ac:dyDescent="0.25">
      <c r="A1869" t="s">
        <v>164</v>
      </c>
      <c r="B1869">
        <v>2103.46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1.75245E-3</v>
      </c>
      <c r="L1869">
        <v>0.99511400000000005</v>
      </c>
      <c r="M1869">
        <v>0</v>
      </c>
      <c r="N1869" t="s">
        <v>42</v>
      </c>
    </row>
    <row r="1870" spans="1:14" x14ac:dyDescent="0.25">
      <c r="A1870" t="s">
        <v>164</v>
      </c>
      <c r="B1870">
        <v>2093.9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1.52703E-3</v>
      </c>
      <c r="L1870">
        <v>0.99511300000000003</v>
      </c>
      <c r="M1870">
        <v>0</v>
      </c>
      <c r="N1870" t="s">
        <v>42</v>
      </c>
    </row>
    <row r="1871" spans="1:14" x14ac:dyDescent="0.25">
      <c r="A1871" t="s">
        <v>164</v>
      </c>
      <c r="B1871">
        <v>2116.14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1.2309599999999999E-3</v>
      </c>
      <c r="L1871">
        <v>0.99511499999999997</v>
      </c>
      <c r="M1871">
        <v>0</v>
      </c>
      <c r="N1871" t="s">
        <v>42</v>
      </c>
    </row>
    <row r="1872" spans="1:14" x14ac:dyDescent="0.25">
      <c r="A1872" t="s">
        <v>164</v>
      </c>
      <c r="B1872">
        <v>2087.1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1.23087E-3</v>
      </c>
      <c r="L1872">
        <v>0.99511499999999997</v>
      </c>
      <c r="M1872">
        <v>0</v>
      </c>
      <c r="N1872" t="s">
        <v>42</v>
      </c>
    </row>
    <row r="1873" spans="1:14" x14ac:dyDescent="0.25">
      <c r="A1873" t="s">
        <v>164</v>
      </c>
      <c r="B1873">
        <v>2101.87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1.2338900000000001E-3</v>
      </c>
      <c r="L1873">
        <v>0.995116</v>
      </c>
      <c r="M1873">
        <v>0</v>
      </c>
      <c r="N1873" t="s">
        <v>42</v>
      </c>
    </row>
    <row r="1874" spans="1:14" x14ac:dyDescent="0.25">
      <c r="A1874" t="s">
        <v>164</v>
      </c>
      <c r="B1874">
        <v>2094.38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1.2670299999999999E-3</v>
      </c>
      <c r="L1874">
        <v>0.99511499999999997</v>
      </c>
      <c r="M1874">
        <v>0</v>
      </c>
      <c r="N1874" t="s">
        <v>42</v>
      </c>
    </row>
    <row r="1875" spans="1:14" x14ac:dyDescent="0.25">
      <c r="A1875" t="s">
        <v>164</v>
      </c>
      <c r="B1875">
        <v>2114.81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1.31E-3</v>
      </c>
      <c r="L1875">
        <v>0.995116</v>
      </c>
      <c r="M1875">
        <v>0</v>
      </c>
      <c r="N1875" t="s">
        <v>42</v>
      </c>
    </row>
    <row r="1876" spans="1:14" x14ac:dyDescent="0.25">
      <c r="A1876" t="s">
        <v>164</v>
      </c>
      <c r="B1876">
        <v>2097.2600000000002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1.2414699999999999E-3</v>
      </c>
      <c r="L1876">
        <v>0.995116</v>
      </c>
      <c r="M1876">
        <v>0</v>
      </c>
      <c r="N1876" t="s">
        <v>42</v>
      </c>
    </row>
    <row r="1877" spans="1:14" x14ac:dyDescent="0.25">
      <c r="A1877" t="s">
        <v>164</v>
      </c>
      <c r="B1877">
        <v>2113.36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1.28359E-3</v>
      </c>
      <c r="L1877">
        <v>0.995116</v>
      </c>
      <c r="M1877">
        <v>0</v>
      </c>
      <c r="N1877" t="s">
        <v>42</v>
      </c>
    </row>
    <row r="1878" spans="1:14" x14ac:dyDescent="0.25">
      <c r="A1878" t="s">
        <v>164</v>
      </c>
      <c r="B1878">
        <v>2111.89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1.2354899999999999E-3</v>
      </c>
      <c r="L1878">
        <v>0.995116</v>
      </c>
      <c r="M1878">
        <v>0</v>
      </c>
      <c r="N1878" t="s">
        <v>42</v>
      </c>
    </row>
    <row r="1879" spans="1:14" x14ac:dyDescent="0.25">
      <c r="A1879" t="s">
        <v>164</v>
      </c>
      <c r="B1879">
        <v>2120.34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1.30065E-3</v>
      </c>
      <c r="L1879">
        <v>0.995116</v>
      </c>
      <c r="M1879">
        <v>0</v>
      </c>
      <c r="N1879" t="s">
        <v>42</v>
      </c>
    </row>
    <row r="1880" spans="1:14" x14ac:dyDescent="0.25">
      <c r="A1880" t="s">
        <v>164</v>
      </c>
      <c r="B1880">
        <v>2093.88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1.2364100000000001E-3</v>
      </c>
      <c r="L1880">
        <v>0.995116</v>
      </c>
      <c r="M1880">
        <v>0</v>
      </c>
      <c r="N1880" t="s">
        <v>42</v>
      </c>
    </row>
    <row r="1881" spans="1:14" x14ac:dyDescent="0.25">
      <c r="A1881" t="s">
        <v>164</v>
      </c>
      <c r="B1881">
        <v>2101.9699999999998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1.2302000000000001E-3</v>
      </c>
      <c r="L1881">
        <v>0.99511499999999997</v>
      </c>
      <c r="M1881">
        <v>0</v>
      </c>
      <c r="N1881" t="s">
        <v>42</v>
      </c>
    </row>
    <row r="1882" spans="1:14" x14ac:dyDescent="0.25">
      <c r="A1882" t="s">
        <v>164</v>
      </c>
      <c r="B1882">
        <v>2103.16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1.4038500000000001E-3</v>
      </c>
      <c r="L1882">
        <v>0.995116</v>
      </c>
      <c r="M1882">
        <v>0</v>
      </c>
      <c r="N1882" t="s">
        <v>42</v>
      </c>
    </row>
    <row r="1883" spans="1:14" x14ac:dyDescent="0.25">
      <c r="A1883" t="s">
        <v>164</v>
      </c>
      <c r="B1883">
        <v>2111.39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1.23018E-3</v>
      </c>
      <c r="L1883">
        <v>0.995112</v>
      </c>
      <c r="M1883">
        <v>0</v>
      </c>
      <c r="N1883" t="s">
        <v>42</v>
      </c>
    </row>
    <row r="1884" spans="1:14" x14ac:dyDescent="0.25">
      <c r="A1884" t="s">
        <v>164</v>
      </c>
      <c r="B1884">
        <v>2123.6999999999998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1.23245E-3</v>
      </c>
      <c r="L1884">
        <v>0.995116</v>
      </c>
      <c r="M1884">
        <v>0</v>
      </c>
      <c r="N1884" t="s">
        <v>42</v>
      </c>
    </row>
    <row r="1885" spans="1:14" x14ac:dyDescent="0.25">
      <c r="A1885" t="s">
        <v>164</v>
      </c>
      <c r="B1885">
        <v>2096.04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1.4754099999999999E-3</v>
      </c>
      <c r="L1885">
        <v>0.995116</v>
      </c>
      <c r="M1885">
        <v>0</v>
      </c>
      <c r="N1885" t="s">
        <v>42</v>
      </c>
    </row>
    <row r="1886" spans="1:14" x14ac:dyDescent="0.25">
      <c r="A1886" t="s">
        <v>164</v>
      </c>
      <c r="B1886">
        <v>2107.44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1.2304E-3</v>
      </c>
      <c r="L1886">
        <v>0.995116</v>
      </c>
      <c r="M1886">
        <v>0</v>
      </c>
      <c r="N1886" t="s">
        <v>42</v>
      </c>
    </row>
    <row r="1887" spans="1:14" x14ac:dyDescent="0.25">
      <c r="A1887" t="s">
        <v>164</v>
      </c>
      <c r="B1887">
        <v>2111.1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2.5663700000000001E-3</v>
      </c>
      <c r="L1887">
        <v>0.99510299999999996</v>
      </c>
      <c r="M1887">
        <v>0</v>
      </c>
      <c r="N1887" t="s">
        <v>42</v>
      </c>
    </row>
    <row r="1888" spans="1:14" x14ac:dyDescent="0.25">
      <c r="A1888" t="s">
        <v>164</v>
      </c>
      <c r="B1888">
        <v>2097.5500000000002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1.2440800000000001E-3</v>
      </c>
      <c r="L1888">
        <v>0.995116</v>
      </c>
      <c r="M1888">
        <v>0</v>
      </c>
      <c r="N1888" t="s">
        <v>42</v>
      </c>
    </row>
    <row r="1889" spans="1:25" x14ac:dyDescent="0.25">
      <c r="A1889" t="s">
        <v>164</v>
      </c>
      <c r="B1889">
        <v>2086.81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1.2460399999999999E-3</v>
      </c>
      <c r="L1889">
        <v>0.99511499999999997</v>
      </c>
      <c r="M1889">
        <v>0</v>
      </c>
      <c r="N1889" t="s">
        <v>42</v>
      </c>
    </row>
    <row r="1890" spans="1:25" x14ac:dyDescent="0.25">
      <c r="A1890" t="s">
        <v>164</v>
      </c>
      <c r="B1890">
        <v>2084.37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1.2722499999999999E-3</v>
      </c>
      <c r="L1890">
        <v>0.995116</v>
      </c>
      <c r="M1890">
        <v>0</v>
      </c>
      <c r="N1890" t="s">
        <v>42</v>
      </c>
    </row>
    <row r="1891" spans="1:25" x14ac:dyDescent="0.25">
      <c r="A1891" t="s">
        <v>164</v>
      </c>
      <c r="B1891">
        <v>2107.0300000000002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1.2303100000000001E-3</v>
      </c>
      <c r="L1891">
        <v>0.995116</v>
      </c>
      <c r="M1891">
        <v>0</v>
      </c>
      <c r="N1891" t="s">
        <v>42</v>
      </c>
    </row>
    <row r="1892" spans="1:25" x14ac:dyDescent="0.25">
      <c r="A1892" t="s">
        <v>164</v>
      </c>
      <c r="B1892">
        <v>2104.9699999999998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1.86644E-3</v>
      </c>
      <c r="L1892">
        <v>0.995116</v>
      </c>
      <c r="M1892">
        <v>0</v>
      </c>
      <c r="N1892" t="s">
        <v>42</v>
      </c>
    </row>
    <row r="1893" spans="1:25" x14ac:dyDescent="0.25">
      <c r="A1893" t="s">
        <v>164</v>
      </c>
      <c r="B1893">
        <v>2102.7800000000002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1.2361500000000001E-3</v>
      </c>
      <c r="L1893">
        <v>0.99511499999999997</v>
      </c>
      <c r="M1893">
        <v>0</v>
      </c>
      <c r="N1893" t="s">
        <v>42</v>
      </c>
    </row>
    <row r="1894" spans="1:25" x14ac:dyDescent="0.25">
      <c r="A1894" t="s">
        <v>164</v>
      </c>
      <c r="B1894">
        <v>2101.56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1.23105E-3</v>
      </c>
      <c r="L1894">
        <v>0.995116</v>
      </c>
      <c r="M1894">
        <v>0</v>
      </c>
      <c r="N1894" t="s">
        <v>42</v>
      </c>
    </row>
    <row r="1895" spans="1:25" x14ac:dyDescent="0.25">
      <c r="A1895" t="s">
        <v>164</v>
      </c>
      <c r="B1895">
        <v>2099.7800000000002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1.23076E-3</v>
      </c>
      <c r="L1895">
        <v>0.995116</v>
      </c>
      <c r="M1895">
        <v>0</v>
      </c>
      <c r="N1895" t="s">
        <v>42</v>
      </c>
    </row>
    <row r="1896" spans="1:25" x14ac:dyDescent="0.25">
      <c r="A1896" t="s">
        <v>164</v>
      </c>
      <c r="B1896">
        <v>2119.42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1.24658E-3</v>
      </c>
      <c r="L1896">
        <v>0.99511499999999997</v>
      </c>
      <c r="M1896">
        <v>0</v>
      </c>
      <c r="N1896" t="s">
        <v>42</v>
      </c>
    </row>
    <row r="1897" spans="1:25" x14ac:dyDescent="0.25">
      <c r="A1897" t="s">
        <v>164</v>
      </c>
      <c r="B1897">
        <v>2109.11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1.2398000000000001E-3</v>
      </c>
      <c r="L1897">
        <v>0.99511499999999997</v>
      </c>
      <c r="M1897">
        <v>0</v>
      </c>
      <c r="N1897" t="s">
        <v>42</v>
      </c>
    </row>
    <row r="1898" spans="1:25" x14ac:dyDescent="0.25">
      <c r="A1898" t="s">
        <v>164</v>
      </c>
      <c r="B1898">
        <v>2095.8200000000002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1.2352000000000001E-3</v>
      </c>
      <c r="L1898">
        <v>0.995116</v>
      </c>
      <c r="M1898">
        <v>0</v>
      </c>
      <c r="N1898" t="s">
        <v>42</v>
      </c>
    </row>
    <row r="1899" spans="1:25" x14ac:dyDescent="0.25">
      <c r="A1899" t="s">
        <v>164</v>
      </c>
      <c r="B1899">
        <v>2106.2399999999998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1.23605E-3</v>
      </c>
      <c r="L1899">
        <v>0.995116</v>
      </c>
      <c r="M1899">
        <v>0</v>
      </c>
      <c r="N1899" t="s">
        <v>42</v>
      </c>
    </row>
    <row r="1900" spans="1:25" x14ac:dyDescent="0.25">
      <c r="A1900" t="s">
        <v>164</v>
      </c>
      <c r="B1900">
        <v>2121.11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1.2841199999999999E-3</v>
      </c>
      <c r="L1900">
        <v>0.99511499999999997</v>
      </c>
      <c r="M1900">
        <v>0</v>
      </c>
      <c r="N1900" t="s">
        <v>42</v>
      </c>
    </row>
    <row r="1901" spans="1:25" x14ac:dyDescent="0.25">
      <c r="A1901" t="s">
        <v>164</v>
      </c>
      <c r="B1901">
        <v>2124.62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1.3121400000000001E-3</v>
      </c>
      <c r="L1901">
        <v>0.995116</v>
      </c>
      <c r="M1901">
        <v>0</v>
      </c>
      <c r="N1901" t="s">
        <v>42</v>
      </c>
    </row>
    <row r="1902" spans="1:25" x14ac:dyDescent="0.25">
      <c r="A1902" t="s">
        <v>164</v>
      </c>
      <c r="B1902">
        <v>2115.35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1.2831400000000001E-3</v>
      </c>
      <c r="L1902">
        <v>0.995116</v>
      </c>
      <c r="M1902">
        <v>0</v>
      </c>
      <c r="N1902" t="s">
        <v>42</v>
      </c>
    </row>
    <row r="1903" spans="1:25" x14ac:dyDescent="0.25">
      <c r="A1903" t="s">
        <v>164</v>
      </c>
      <c r="B1903">
        <v>2114.58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1.2307500000000001E-3</v>
      </c>
      <c r="L1903">
        <v>0.99511499999999997</v>
      </c>
      <c r="M1903">
        <v>0</v>
      </c>
      <c r="N1903" t="s">
        <v>42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164</v>
      </c>
      <c r="B1904">
        <v>2098.91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2.32212E-3</v>
      </c>
      <c r="L1904">
        <v>0.995116</v>
      </c>
      <c r="M1904">
        <v>0</v>
      </c>
      <c r="N1904" t="s">
        <v>42</v>
      </c>
      <c r="R1904">
        <f>AVERAGE(B1855:B1904)</f>
        <v>2105.5182</v>
      </c>
      <c r="S1904">
        <f>AVERAGE(C1855:C1904)</f>
        <v>0</v>
      </c>
      <c r="U1904">
        <f>_xlfn.VAR.P(B1855:B1904)</f>
        <v>104.80248675999954</v>
      </c>
      <c r="V1904">
        <f>_xlfn.VAR.P(C1855:C1904)</f>
        <v>0</v>
      </c>
      <c r="X1904">
        <f>1.96*SQRT(U1904)/50</f>
        <v>0.4013024959489857</v>
      </c>
      <c r="Y1904">
        <f>1.96*SQRT(V1904)/50</f>
        <v>0</v>
      </c>
    </row>
    <row r="1905" spans="1:13" x14ac:dyDescent="0.25">
      <c r="A1905" t="s">
        <v>165</v>
      </c>
      <c r="B1905">
        <v>105327.8306</v>
      </c>
      <c r="C1905" t="s">
        <v>36</v>
      </c>
    </row>
    <row r="1906" spans="1:13" x14ac:dyDescent="0.25">
      <c r="A1906" t="s">
        <v>166</v>
      </c>
      <c r="B1906">
        <v>1976.67</v>
      </c>
      <c r="C1906">
        <v>1975.76</v>
      </c>
      <c r="D1906">
        <v>1975.71</v>
      </c>
      <c r="E1906">
        <v>1973.91</v>
      </c>
      <c r="F1906">
        <v>90.517399999999995</v>
      </c>
      <c r="G1906">
        <v>0</v>
      </c>
      <c r="H1906">
        <v>70.014499999999998</v>
      </c>
      <c r="I1906">
        <v>0</v>
      </c>
      <c r="J1906">
        <v>1.2388E-3</v>
      </c>
      <c r="K1906">
        <v>0.995116</v>
      </c>
      <c r="L1906">
        <v>0</v>
      </c>
      <c r="M1906" t="s">
        <v>42</v>
      </c>
    </row>
    <row r="1907" spans="1:13" x14ac:dyDescent="0.25">
      <c r="A1907" t="s">
        <v>166</v>
      </c>
      <c r="B1907">
        <v>1971.12</v>
      </c>
      <c r="C1907">
        <v>1970.2</v>
      </c>
      <c r="D1907">
        <v>1970.14</v>
      </c>
      <c r="E1907">
        <v>1968.36</v>
      </c>
      <c r="F1907">
        <v>90.445800000000006</v>
      </c>
      <c r="G1907">
        <v>0</v>
      </c>
      <c r="H1907">
        <v>69.672899999999998</v>
      </c>
      <c r="I1907">
        <v>0</v>
      </c>
      <c r="J1907">
        <v>1.25479E-3</v>
      </c>
      <c r="K1907">
        <v>0.99511499999999997</v>
      </c>
      <c r="L1907">
        <v>0</v>
      </c>
      <c r="M1907" t="s">
        <v>42</v>
      </c>
    </row>
    <row r="1908" spans="1:13" x14ac:dyDescent="0.25">
      <c r="A1908" t="s">
        <v>166</v>
      </c>
      <c r="B1908">
        <v>1973.97</v>
      </c>
      <c r="C1908">
        <v>1973.01</v>
      </c>
      <c r="D1908">
        <v>1972.95</v>
      </c>
      <c r="E1908">
        <v>1971.18</v>
      </c>
      <c r="F1908">
        <v>90.064800000000005</v>
      </c>
      <c r="G1908">
        <v>0</v>
      </c>
      <c r="H1908">
        <v>69.9285</v>
      </c>
      <c r="I1908">
        <v>0</v>
      </c>
      <c r="J1908">
        <v>1.24924E-3</v>
      </c>
      <c r="K1908">
        <v>0.995116</v>
      </c>
      <c r="L1908">
        <v>0</v>
      </c>
      <c r="M1908" t="s">
        <v>42</v>
      </c>
    </row>
    <row r="1909" spans="1:13" x14ac:dyDescent="0.25">
      <c r="A1909" t="s">
        <v>166</v>
      </c>
      <c r="B1909">
        <v>1972.65</v>
      </c>
      <c r="C1909">
        <v>1971.88</v>
      </c>
      <c r="D1909">
        <v>1971.83</v>
      </c>
      <c r="E1909">
        <v>1970.06</v>
      </c>
      <c r="F1909">
        <v>90.250399999999999</v>
      </c>
      <c r="G1909">
        <v>0</v>
      </c>
      <c r="H1909">
        <v>69.740200000000002</v>
      </c>
      <c r="I1909">
        <v>0</v>
      </c>
      <c r="J1909">
        <v>1.2513100000000001E-3</v>
      </c>
      <c r="K1909">
        <v>0.995116</v>
      </c>
      <c r="L1909">
        <v>0</v>
      </c>
      <c r="M1909" t="s">
        <v>42</v>
      </c>
    </row>
    <row r="1910" spans="1:13" x14ac:dyDescent="0.25">
      <c r="A1910" t="s">
        <v>166</v>
      </c>
      <c r="B1910">
        <v>1974.38</v>
      </c>
      <c r="C1910">
        <v>1973.61</v>
      </c>
      <c r="D1910">
        <v>1973.55</v>
      </c>
      <c r="E1910">
        <v>1971.7</v>
      </c>
      <c r="F1910">
        <v>91.197999999999993</v>
      </c>
      <c r="G1910">
        <v>0</v>
      </c>
      <c r="H1910">
        <v>69.785799999999995</v>
      </c>
      <c r="I1910">
        <v>0</v>
      </c>
      <c r="J1910">
        <v>1.2631700000000001E-3</v>
      </c>
      <c r="K1910">
        <v>0.99510699999999996</v>
      </c>
      <c r="L1910">
        <v>0</v>
      </c>
      <c r="M1910" t="s">
        <v>42</v>
      </c>
    </row>
    <row r="1911" spans="1:13" x14ac:dyDescent="0.25">
      <c r="A1911" t="s">
        <v>166</v>
      </c>
      <c r="B1911">
        <v>1971.21</v>
      </c>
      <c r="C1911">
        <v>1970.39</v>
      </c>
      <c r="D1911">
        <v>1970.33</v>
      </c>
      <c r="E1911">
        <v>1968.54</v>
      </c>
      <c r="F1911">
        <v>90.775099999999995</v>
      </c>
      <c r="G1911">
        <v>0</v>
      </c>
      <c r="H1911">
        <v>69.659800000000004</v>
      </c>
      <c r="I1911">
        <v>0</v>
      </c>
      <c r="J1911">
        <v>1.2320300000000001E-3</v>
      </c>
      <c r="K1911">
        <v>0.995116</v>
      </c>
      <c r="L1911">
        <v>0</v>
      </c>
      <c r="M1911" t="s">
        <v>42</v>
      </c>
    </row>
    <row r="1912" spans="1:13" x14ac:dyDescent="0.25">
      <c r="A1912" t="s">
        <v>166</v>
      </c>
      <c r="B1912">
        <v>1974.29</v>
      </c>
      <c r="C1912">
        <v>1973.52</v>
      </c>
      <c r="D1912">
        <v>1973.47</v>
      </c>
      <c r="E1912">
        <v>1971.69</v>
      </c>
      <c r="F1912">
        <v>90.557199999999995</v>
      </c>
      <c r="G1912">
        <v>0</v>
      </c>
      <c r="H1912">
        <v>69.867900000000006</v>
      </c>
      <c r="I1912">
        <v>0</v>
      </c>
      <c r="J1912">
        <v>1.25424E-3</v>
      </c>
      <c r="K1912">
        <v>0.995116</v>
      </c>
      <c r="L1912">
        <v>0</v>
      </c>
      <c r="M1912" t="s">
        <v>42</v>
      </c>
    </row>
    <row r="1913" spans="1:13" x14ac:dyDescent="0.25">
      <c r="A1913" t="s">
        <v>166</v>
      </c>
      <c r="B1913">
        <v>1977.01</v>
      </c>
      <c r="C1913">
        <v>1976.13</v>
      </c>
      <c r="D1913">
        <v>1976.05</v>
      </c>
      <c r="E1913">
        <v>1974.14</v>
      </c>
      <c r="F1913">
        <v>90.632900000000006</v>
      </c>
      <c r="G1913">
        <v>0</v>
      </c>
      <c r="H1913">
        <v>69.963399999999993</v>
      </c>
      <c r="I1913">
        <v>0</v>
      </c>
      <c r="J1913">
        <v>1.2315E-3</v>
      </c>
      <c r="K1913">
        <v>0.995116</v>
      </c>
      <c r="L1913">
        <v>0</v>
      </c>
      <c r="M1913" t="s">
        <v>42</v>
      </c>
    </row>
    <row r="1914" spans="1:13" x14ac:dyDescent="0.25">
      <c r="A1914" t="s">
        <v>166</v>
      </c>
      <c r="B1914">
        <v>1974.5</v>
      </c>
      <c r="C1914">
        <v>1973.57</v>
      </c>
      <c r="D1914">
        <v>1973.51</v>
      </c>
      <c r="E1914">
        <v>1971.74</v>
      </c>
      <c r="F1914">
        <v>90.039199999999994</v>
      </c>
      <c r="G1914">
        <v>0</v>
      </c>
      <c r="H1914">
        <v>69.876400000000004</v>
      </c>
      <c r="I1914">
        <v>0</v>
      </c>
      <c r="J1914">
        <v>1.28794E-3</v>
      </c>
      <c r="K1914">
        <v>0.99511499999999997</v>
      </c>
      <c r="L1914">
        <v>0</v>
      </c>
      <c r="M1914" t="s">
        <v>42</v>
      </c>
    </row>
    <row r="1915" spans="1:13" x14ac:dyDescent="0.25">
      <c r="A1915" t="s">
        <v>166</v>
      </c>
      <c r="B1915">
        <v>1973.65</v>
      </c>
      <c r="C1915">
        <v>1972.88</v>
      </c>
      <c r="D1915">
        <v>1972.82</v>
      </c>
      <c r="E1915">
        <v>1971</v>
      </c>
      <c r="F1915">
        <v>91.037000000000006</v>
      </c>
      <c r="G1915">
        <v>0</v>
      </c>
      <c r="H1915">
        <v>69.767700000000005</v>
      </c>
      <c r="I1915">
        <v>0</v>
      </c>
      <c r="J1915">
        <v>1.3230500000000001E-3</v>
      </c>
      <c r="K1915">
        <v>0.995116</v>
      </c>
      <c r="L1915">
        <v>0</v>
      </c>
      <c r="M1915" t="s">
        <v>42</v>
      </c>
    </row>
    <row r="1916" spans="1:13" x14ac:dyDescent="0.25">
      <c r="A1916" t="s">
        <v>166</v>
      </c>
      <c r="B1916">
        <v>1970.08</v>
      </c>
      <c r="C1916">
        <v>1969.1</v>
      </c>
      <c r="D1916">
        <v>1969.04</v>
      </c>
      <c r="E1916">
        <v>1967.26</v>
      </c>
      <c r="F1916">
        <v>90.415599999999998</v>
      </c>
      <c r="G1916">
        <v>0</v>
      </c>
      <c r="H1916">
        <v>69.652500000000003</v>
      </c>
      <c r="I1916">
        <v>0</v>
      </c>
      <c r="J1916">
        <v>1.2537399999999999E-3</v>
      </c>
      <c r="K1916">
        <v>0.99511499999999997</v>
      </c>
      <c r="L1916">
        <v>0</v>
      </c>
      <c r="M1916" t="s">
        <v>42</v>
      </c>
    </row>
    <row r="1917" spans="1:13" x14ac:dyDescent="0.25">
      <c r="A1917" t="s">
        <v>166</v>
      </c>
      <c r="B1917">
        <v>1968.22</v>
      </c>
      <c r="C1917">
        <v>1967.3</v>
      </c>
      <c r="D1917">
        <v>1967.24</v>
      </c>
      <c r="E1917">
        <v>1965.43</v>
      </c>
      <c r="F1917">
        <v>90.609300000000005</v>
      </c>
      <c r="G1917">
        <v>0</v>
      </c>
      <c r="H1917">
        <v>69.605699999999999</v>
      </c>
      <c r="I1917">
        <v>0</v>
      </c>
      <c r="J1917">
        <v>1.2634E-3</v>
      </c>
      <c r="K1917">
        <v>0.99511499999999997</v>
      </c>
      <c r="L1917">
        <v>0</v>
      </c>
      <c r="M1917" t="s">
        <v>42</v>
      </c>
    </row>
    <row r="1918" spans="1:13" x14ac:dyDescent="0.25">
      <c r="A1918" t="s">
        <v>166</v>
      </c>
      <c r="B1918">
        <v>1967.28</v>
      </c>
      <c r="C1918">
        <v>1966.49</v>
      </c>
      <c r="D1918">
        <v>1966.43</v>
      </c>
      <c r="E1918">
        <v>1964.67</v>
      </c>
      <c r="F1918">
        <v>89.761600000000001</v>
      </c>
      <c r="G1918">
        <v>0</v>
      </c>
      <c r="H1918">
        <v>69.775400000000005</v>
      </c>
      <c r="I1918">
        <v>0</v>
      </c>
      <c r="J1918">
        <v>1.23011E-3</v>
      </c>
      <c r="K1918">
        <v>0.995116</v>
      </c>
      <c r="L1918">
        <v>0</v>
      </c>
      <c r="M1918" t="s">
        <v>42</v>
      </c>
    </row>
    <row r="1919" spans="1:13" x14ac:dyDescent="0.25">
      <c r="A1919" t="s">
        <v>166</v>
      </c>
      <c r="B1919">
        <v>1976.58</v>
      </c>
      <c r="C1919">
        <v>1975.8</v>
      </c>
      <c r="D1919">
        <v>1975.74</v>
      </c>
      <c r="E1919">
        <v>1973.91</v>
      </c>
      <c r="F1919">
        <v>91.130799999999994</v>
      </c>
      <c r="G1919">
        <v>0</v>
      </c>
      <c r="H1919">
        <v>69.852400000000003</v>
      </c>
      <c r="I1919">
        <v>0</v>
      </c>
      <c r="J1919">
        <v>1.2378300000000001E-3</v>
      </c>
      <c r="K1919">
        <v>0.99511499999999997</v>
      </c>
      <c r="L1919">
        <v>0</v>
      </c>
      <c r="M1919" t="s">
        <v>42</v>
      </c>
    </row>
    <row r="1920" spans="1:13" x14ac:dyDescent="0.25">
      <c r="A1920" t="s">
        <v>166</v>
      </c>
      <c r="B1920">
        <v>1974.79</v>
      </c>
      <c r="C1920">
        <v>1973.86</v>
      </c>
      <c r="D1920">
        <v>1973.8</v>
      </c>
      <c r="E1920">
        <v>1972.02</v>
      </c>
      <c r="F1920">
        <v>90.337599999999995</v>
      </c>
      <c r="G1920">
        <v>0</v>
      </c>
      <c r="H1920">
        <v>69.951800000000006</v>
      </c>
      <c r="I1920">
        <v>0</v>
      </c>
      <c r="J1920">
        <v>1.3019399999999999E-3</v>
      </c>
      <c r="K1920">
        <v>0.995116</v>
      </c>
      <c r="L1920">
        <v>0</v>
      </c>
      <c r="M1920" t="s">
        <v>42</v>
      </c>
    </row>
    <row r="1921" spans="1:13" x14ac:dyDescent="0.25">
      <c r="A1921" t="s">
        <v>166</v>
      </c>
      <c r="B1921">
        <v>1971.54</v>
      </c>
      <c r="C1921">
        <v>1970.63</v>
      </c>
      <c r="D1921">
        <v>1970.58</v>
      </c>
      <c r="E1921">
        <v>1968.81</v>
      </c>
      <c r="F1921">
        <v>90.297799999999995</v>
      </c>
      <c r="G1921">
        <v>0</v>
      </c>
      <c r="H1921">
        <v>69.725899999999996</v>
      </c>
      <c r="I1921">
        <v>0</v>
      </c>
      <c r="J1921">
        <v>1.23807E-3</v>
      </c>
      <c r="K1921">
        <v>0.99511499999999997</v>
      </c>
      <c r="L1921">
        <v>0</v>
      </c>
      <c r="M1921" t="s">
        <v>42</v>
      </c>
    </row>
    <row r="1922" spans="1:13" x14ac:dyDescent="0.25">
      <c r="A1922" t="s">
        <v>166</v>
      </c>
      <c r="B1922">
        <v>1979.81</v>
      </c>
      <c r="C1922">
        <v>1979.02</v>
      </c>
      <c r="D1922">
        <v>1978.96</v>
      </c>
      <c r="E1922">
        <v>1977.16</v>
      </c>
      <c r="F1922">
        <v>90.908199999999994</v>
      </c>
      <c r="G1922">
        <v>0</v>
      </c>
      <c r="H1922">
        <v>70.066100000000006</v>
      </c>
      <c r="I1922">
        <v>0</v>
      </c>
      <c r="J1922">
        <v>1.27714E-3</v>
      </c>
      <c r="K1922">
        <v>0.995116</v>
      </c>
      <c r="L1922">
        <v>0</v>
      </c>
      <c r="M1922" t="s">
        <v>42</v>
      </c>
    </row>
    <row r="1923" spans="1:13" x14ac:dyDescent="0.25">
      <c r="A1923" t="s">
        <v>166</v>
      </c>
      <c r="B1923">
        <v>1973.15</v>
      </c>
      <c r="C1923">
        <v>1972.35</v>
      </c>
      <c r="D1923">
        <v>1972.29</v>
      </c>
      <c r="E1923">
        <v>1970.5</v>
      </c>
      <c r="F1923">
        <v>90.482100000000003</v>
      </c>
      <c r="G1923">
        <v>0</v>
      </c>
      <c r="H1923">
        <v>69.831599999999995</v>
      </c>
      <c r="I1923">
        <v>0</v>
      </c>
      <c r="J1923">
        <v>1.23426E-3</v>
      </c>
      <c r="K1923">
        <v>0.995116</v>
      </c>
      <c r="L1923">
        <v>0</v>
      </c>
      <c r="M1923" t="s">
        <v>42</v>
      </c>
    </row>
    <row r="1924" spans="1:13" x14ac:dyDescent="0.25">
      <c r="A1924" t="s">
        <v>166</v>
      </c>
      <c r="B1924">
        <v>1972.28</v>
      </c>
      <c r="C1924">
        <v>1971.47</v>
      </c>
      <c r="D1924">
        <v>1971.42</v>
      </c>
      <c r="E1924">
        <v>1969.64</v>
      </c>
      <c r="F1924">
        <v>90.214500000000001</v>
      </c>
      <c r="G1924">
        <v>0</v>
      </c>
      <c r="H1924">
        <v>69.717299999999994</v>
      </c>
      <c r="I1924">
        <v>0</v>
      </c>
      <c r="J1924">
        <v>1.2909200000000001E-3</v>
      </c>
      <c r="K1924">
        <v>0.995116</v>
      </c>
      <c r="L1924">
        <v>0</v>
      </c>
      <c r="M1924" t="s">
        <v>42</v>
      </c>
    </row>
    <row r="1925" spans="1:13" x14ac:dyDescent="0.25">
      <c r="A1925" t="s">
        <v>166</v>
      </c>
      <c r="B1925">
        <v>1972.62</v>
      </c>
      <c r="C1925">
        <v>1971.86</v>
      </c>
      <c r="D1925">
        <v>1971.8</v>
      </c>
      <c r="E1925">
        <v>1969.99</v>
      </c>
      <c r="F1925">
        <v>90.994699999999995</v>
      </c>
      <c r="G1925">
        <v>0</v>
      </c>
      <c r="H1925">
        <v>69.817300000000003</v>
      </c>
      <c r="I1925">
        <v>0</v>
      </c>
      <c r="J1925">
        <v>1.2301899999999999E-3</v>
      </c>
      <c r="K1925">
        <v>0.995116</v>
      </c>
      <c r="L1925">
        <v>0</v>
      </c>
      <c r="M1925" t="s">
        <v>42</v>
      </c>
    </row>
    <row r="1926" spans="1:13" x14ac:dyDescent="0.25">
      <c r="A1926" t="s">
        <v>166</v>
      </c>
      <c r="B1926">
        <v>1978.79</v>
      </c>
      <c r="C1926">
        <v>1977.95</v>
      </c>
      <c r="D1926">
        <v>1977.9</v>
      </c>
      <c r="E1926">
        <v>1976.12</v>
      </c>
      <c r="F1926">
        <v>90.779799999999994</v>
      </c>
      <c r="G1926">
        <v>0</v>
      </c>
      <c r="H1926">
        <v>70.382400000000004</v>
      </c>
      <c r="I1926">
        <v>0</v>
      </c>
      <c r="J1926">
        <v>1.23061E-3</v>
      </c>
      <c r="K1926">
        <v>0.995116</v>
      </c>
      <c r="L1926">
        <v>0</v>
      </c>
      <c r="M1926" t="s">
        <v>42</v>
      </c>
    </row>
    <row r="1927" spans="1:13" x14ac:dyDescent="0.25">
      <c r="A1927" t="s">
        <v>166</v>
      </c>
      <c r="B1927">
        <v>1974.01</v>
      </c>
      <c r="C1927">
        <v>1973.09</v>
      </c>
      <c r="D1927">
        <v>1973.03</v>
      </c>
      <c r="E1927">
        <v>1971.21</v>
      </c>
      <c r="F1927">
        <v>90.588499999999996</v>
      </c>
      <c r="G1927">
        <v>0</v>
      </c>
      <c r="H1927">
        <v>69.828999999999994</v>
      </c>
      <c r="I1927">
        <v>0</v>
      </c>
      <c r="J1927">
        <v>1.2905600000000001E-3</v>
      </c>
      <c r="K1927">
        <v>0.99511499999999997</v>
      </c>
      <c r="L1927">
        <v>0</v>
      </c>
      <c r="M1927" t="s">
        <v>42</v>
      </c>
    </row>
    <row r="1928" spans="1:13" x14ac:dyDescent="0.25">
      <c r="A1928" t="s">
        <v>166</v>
      </c>
      <c r="B1928">
        <v>1985.85</v>
      </c>
      <c r="C1928">
        <v>1985</v>
      </c>
      <c r="D1928">
        <v>1984.93</v>
      </c>
      <c r="E1928">
        <v>1982.58</v>
      </c>
      <c r="F1928">
        <v>94.819000000000003</v>
      </c>
      <c r="G1928">
        <v>0</v>
      </c>
      <c r="H1928">
        <v>69.539699999999996</v>
      </c>
      <c r="I1928">
        <v>0</v>
      </c>
      <c r="J1928">
        <v>1.2532299999999999E-3</v>
      </c>
      <c r="K1928">
        <v>0.995116</v>
      </c>
      <c r="L1928">
        <v>0</v>
      </c>
      <c r="M1928" t="s">
        <v>42</v>
      </c>
    </row>
    <row r="1929" spans="1:13" x14ac:dyDescent="0.25">
      <c r="A1929" t="s">
        <v>166</v>
      </c>
      <c r="B1929">
        <v>1957.36</v>
      </c>
      <c r="C1929">
        <v>1956.44</v>
      </c>
      <c r="D1929">
        <v>1956.38</v>
      </c>
      <c r="E1929">
        <v>1954.51</v>
      </c>
      <c r="F1929">
        <v>90.4191</v>
      </c>
      <c r="G1929">
        <v>0</v>
      </c>
      <c r="H1929">
        <v>68.991399999999999</v>
      </c>
      <c r="I1929">
        <v>0</v>
      </c>
      <c r="J1929">
        <v>1.32445E-3</v>
      </c>
      <c r="K1929">
        <v>0.995116</v>
      </c>
      <c r="L1929">
        <v>0</v>
      </c>
      <c r="M1929" t="s">
        <v>42</v>
      </c>
    </row>
    <row r="1930" spans="1:13" x14ac:dyDescent="0.25">
      <c r="A1930" t="s">
        <v>166</v>
      </c>
      <c r="B1930">
        <v>1978.04</v>
      </c>
      <c r="C1930">
        <v>1977.26</v>
      </c>
      <c r="D1930">
        <v>1977.21</v>
      </c>
      <c r="E1930">
        <v>1975.35</v>
      </c>
      <c r="F1930">
        <v>91.175200000000004</v>
      </c>
      <c r="G1930">
        <v>0</v>
      </c>
      <c r="H1930">
        <v>69.833799999999997</v>
      </c>
      <c r="I1930">
        <v>0</v>
      </c>
      <c r="J1930">
        <v>1.38189E-3</v>
      </c>
      <c r="K1930">
        <v>0.995116</v>
      </c>
      <c r="L1930">
        <v>0</v>
      </c>
      <c r="M1930" t="s">
        <v>42</v>
      </c>
    </row>
    <row r="1931" spans="1:13" x14ac:dyDescent="0.25">
      <c r="A1931" t="s">
        <v>166</v>
      </c>
      <c r="B1931">
        <v>1972.66</v>
      </c>
      <c r="C1931">
        <v>1971.75</v>
      </c>
      <c r="D1931">
        <v>1971.7</v>
      </c>
      <c r="E1931">
        <v>1969.87</v>
      </c>
      <c r="F1931">
        <v>90.664699999999996</v>
      </c>
      <c r="G1931">
        <v>0</v>
      </c>
      <c r="H1931">
        <v>69.744</v>
      </c>
      <c r="I1931">
        <v>0</v>
      </c>
      <c r="J1931">
        <v>1.2542499999999999E-3</v>
      </c>
      <c r="K1931">
        <v>0.995116</v>
      </c>
      <c r="L1931">
        <v>0</v>
      </c>
      <c r="M1931" t="s">
        <v>42</v>
      </c>
    </row>
    <row r="1932" spans="1:13" x14ac:dyDescent="0.25">
      <c r="A1932" t="s">
        <v>166</v>
      </c>
      <c r="B1932">
        <v>1968.09</v>
      </c>
      <c r="C1932">
        <v>1967.24</v>
      </c>
      <c r="D1932">
        <v>1967.19</v>
      </c>
      <c r="E1932">
        <v>1965.36</v>
      </c>
      <c r="F1932">
        <v>90.462999999999994</v>
      </c>
      <c r="G1932">
        <v>0</v>
      </c>
      <c r="H1932">
        <v>69.635000000000005</v>
      </c>
      <c r="I1932">
        <v>0</v>
      </c>
      <c r="J1932">
        <v>1.2528400000000001E-3</v>
      </c>
      <c r="K1932">
        <v>0.99511400000000005</v>
      </c>
      <c r="L1932">
        <v>0</v>
      </c>
      <c r="M1932" t="s">
        <v>42</v>
      </c>
    </row>
    <row r="1933" spans="1:13" x14ac:dyDescent="0.25">
      <c r="A1933" t="s">
        <v>166</v>
      </c>
      <c r="B1933">
        <v>1992.68</v>
      </c>
      <c r="C1933">
        <v>1991.92</v>
      </c>
      <c r="D1933">
        <v>1991.84</v>
      </c>
      <c r="E1933">
        <v>1989.39</v>
      </c>
      <c r="F1933">
        <v>94.578699999999998</v>
      </c>
      <c r="G1933">
        <v>0</v>
      </c>
      <c r="H1933">
        <v>69.778700000000001</v>
      </c>
      <c r="I1933">
        <v>0</v>
      </c>
      <c r="J1933">
        <v>1.2466999999999999E-3</v>
      </c>
      <c r="K1933">
        <v>0.995116</v>
      </c>
      <c r="L1933">
        <v>0</v>
      </c>
      <c r="M1933" t="s">
        <v>42</v>
      </c>
    </row>
    <row r="1934" spans="1:13" x14ac:dyDescent="0.25">
      <c r="A1934" t="s">
        <v>166</v>
      </c>
      <c r="B1934">
        <v>1976.8</v>
      </c>
      <c r="C1934">
        <v>1976.01</v>
      </c>
      <c r="D1934">
        <v>1975.95</v>
      </c>
      <c r="E1934">
        <v>1974.08</v>
      </c>
      <c r="F1934">
        <v>91.475999999999999</v>
      </c>
      <c r="G1934">
        <v>0</v>
      </c>
      <c r="H1934">
        <v>69.831500000000005</v>
      </c>
      <c r="I1934">
        <v>0</v>
      </c>
      <c r="J1934">
        <v>1.2740099999999999E-3</v>
      </c>
      <c r="K1934">
        <v>0.995116</v>
      </c>
      <c r="L1934">
        <v>0</v>
      </c>
      <c r="M1934" t="s">
        <v>42</v>
      </c>
    </row>
    <row r="1935" spans="1:13" x14ac:dyDescent="0.25">
      <c r="A1935" t="s">
        <v>166</v>
      </c>
      <c r="B1935">
        <v>2025.4</v>
      </c>
      <c r="C1935">
        <v>2024.5</v>
      </c>
      <c r="D1935">
        <v>2024.38</v>
      </c>
      <c r="E1935">
        <v>2021.88</v>
      </c>
      <c r="F1935">
        <v>99.212800000000001</v>
      </c>
      <c r="G1935">
        <v>0</v>
      </c>
      <c r="H1935">
        <v>70.747699999999995</v>
      </c>
      <c r="I1935">
        <v>0</v>
      </c>
      <c r="J1935">
        <v>1.2431199999999999E-3</v>
      </c>
      <c r="K1935">
        <v>0.995116</v>
      </c>
      <c r="L1935">
        <v>0</v>
      </c>
      <c r="M1935" t="s">
        <v>42</v>
      </c>
    </row>
    <row r="1936" spans="1:13" x14ac:dyDescent="0.25">
      <c r="A1936" t="s">
        <v>166</v>
      </c>
      <c r="B1936">
        <v>1980.05</v>
      </c>
      <c r="C1936">
        <v>1979.26</v>
      </c>
      <c r="D1936">
        <v>1979.19</v>
      </c>
      <c r="E1936">
        <v>1977.09</v>
      </c>
      <c r="F1936">
        <v>90.940399999999997</v>
      </c>
      <c r="G1936">
        <v>0</v>
      </c>
      <c r="H1936">
        <v>70.087199999999996</v>
      </c>
      <c r="I1936">
        <v>0</v>
      </c>
      <c r="J1936">
        <v>1.2323900000000001E-3</v>
      </c>
      <c r="K1936">
        <v>0.995116</v>
      </c>
      <c r="L1936">
        <v>0</v>
      </c>
      <c r="M1936" t="s">
        <v>42</v>
      </c>
    </row>
    <row r="1937" spans="1:13" x14ac:dyDescent="0.25">
      <c r="A1937" t="s">
        <v>166</v>
      </c>
      <c r="B1937">
        <v>1974.11</v>
      </c>
      <c r="C1937">
        <v>1973</v>
      </c>
      <c r="D1937">
        <v>1972.94</v>
      </c>
      <c r="E1937">
        <v>1971.1</v>
      </c>
      <c r="F1937">
        <v>90.656099999999995</v>
      </c>
      <c r="G1937">
        <v>0</v>
      </c>
      <c r="H1937">
        <v>69.914299999999997</v>
      </c>
      <c r="I1937">
        <v>0</v>
      </c>
      <c r="J1937">
        <v>1.3359000000000001E-3</v>
      </c>
      <c r="K1937">
        <v>0.995116</v>
      </c>
      <c r="L1937">
        <v>0</v>
      </c>
      <c r="M1937" t="s">
        <v>42</v>
      </c>
    </row>
    <row r="1938" spans="1:13" x14ac:dyDescent="0.25">
      <c r="A1938" t="s">
        <v>166</v>
      </c>
      <c r="B1938">
        <v>1981.47</v>
      </c>
      <c r="C1938">
        <v>1980.61</v>
      </c>
      <c r="D1938">
        <v>1980.55</v>
      </c>
      <c r="E1938">
        <v>1978.58</v>
      </c>
      <c r="F1938">
        <v>93.547499999999999</v>
      </c>
      <c r="G1938">
        <v>0</v>
      </c>
      <c r="H1938">
        <v>69.887500000000003</v>
      </c>
      <c r="I1938">
        <v>0</v>
      </c>
      <c r="J1938">
        <v>1.2330399999999999E-3</v>
      </c>
      <c r="K1938">
        <v>0.99511499999999997</v>
      </c>
      <c r="L1938">
        <v>0</v>
      </c>
      <c r="M1938" t="s">
        <v>42</v>
      </c>
    </row>
    <row r="1939" spans="1:13" x14ac:dyDescent="0.25">
      <c r="A1939" t="s">
        <v>166</v>
      </c>
      <c r="B1939">
        <v>1971.66</v>
      </c>
      <c r="C1939">
        <v>1970.84</v>
      </c>
      <c r="D1939">
        <v>1970.78</v>
      </c>
      <c r="E1939">
        <v>1968.93</v>
      </c>
      <c r="F1939">
        <v>91.673500000000004</v>
      </c>
      <c r="G1939">
        <v>0</v>
      </c>
      <c r="H1939">
        <v>69.6875</v>
      </c>
      <c r="I1939">
        <v>0</v>
      </c>
      <c r="J1939">
        <v>1.2300900000000001E-3</v>
      </c>
      <c r="K1939">
        <v>0.99511400000000005</v>
      </c>
      <c r="L1939">
        <v>0</v>
      </c>
      <c r="M1939" t="s">
        <v>42</v>
      </c>
    </row>
    <row r="1940" spans="1:13" x14ac:dyDescent="0.25">
      <c r="A1940" t="s">
        <v>166</v>
      </c>
      <c r="B1940">
        <v>1965.55</v>
      </c>
      <c r="C1940">
        <v>1964.74</v>
      </c>
      <c r="D1940">
        <v>1964.68</v>
      </c>
      <c r="E1940">
        <v>1962.78</v>
      </c>
      <c r="F1940">
        <v>91.424499999999995</v>
      </c>
      <c r="G1940">
        <v>0</v>
      </c>
      <c r="H1940">
        <v>69.304299999999998</v>
      </c>
      <c r="I1940">
        <v>0</v>
      </c>
      <c r="J1940">
        <v>1.23182E-3</v>
      </c>
      <c r="K1940">
        <v>0.995116</v>
      </c>
      <c r="L1940">
        <v>0</v>
      </c>
      <c r="M1940" t="s">
        <v>42</v>
      </c>
    </row>
    <row r="1941" spans="1:13" x14ac:dyDescent="0.25">
      <c r="A1941" t="s">
        <v>166</v>
      </c>
      <c r="B1941">
        <v>1961.22</v>
      </c>
      <c r="C1941">
        <v>1960.29</v>
      </c>
      <c r="D1941">
        <v>1960.22</v>
      </c>
      <c r="E1941">
        <v>1958.36</v>
      </c>
      <c r="F1941">
        <v>90.556299999999993</v>
      </c>
      <c r="G1941">
        <v>0</v>
      </c>
      <c r="H1941">
        <v>69.164699999999996</v>
      </c>
      <c r="I1941">
        <v>0</v>
      </c>
      <c r="J1941">
        <v>1.5609199999999999E-3</v>
      </c>
      <c r="K1941">
        <v>0.99511400000000005</v>
      </c>
      <c r="L1941">
        <v>0</v>
      </c>
      <c r="M1941" t="s">
        <v>42</v>
      </c>
    </row>
    <row r="1942" spans="1:13" x14ac:dyDescent="0.25">
      <c r="A1942" t="s">
        <v>166</v>
      </c>
      <c r="B1942">
        <v>1965.25</v>
      </c>
      <c r="C1942">
        <v>1964.41</v>
      </c>
      <c r="D1942">
        <v>1964.35</v>
      </c>
      <c r="E1942">
        <v>1962.53</v>
      </c>
      <c r="F1942">
        <v>90.246899999999997</v>
      </c>
      <c r="G1942">
        <v>0</v>
      </c>
      <c r="H1942">
        <v>69.613200000000006</v>
      </c>
      <c r="I1942">
        <v>0</v>
      </c>
      <c r="J1942">
        <v>1.2308099999999999E-3</v>
      </c>
      <c r="K1942">
        <v>0.99511499999999997</v>
      </c>
      <c r="L1942">
        <v>0</v>
      </c>
      <c r="M1942" t="s">
        <v>42</v>
      </c>
    </row>
    <row r="1943" spans="1:13" x14ac:dyDescent="0.25">
      <c r="A1943" t="s">
        <v>166</v>
      </c>
      <c r="B1943">
        <v>1975.2</v>
      </c>
      <c r="C1943">
        <v>1974.27</v>
      </c>
      <c r="D1943">
        <v>1974.21</v>
      </c>
      <c r="E1943">
        <v>1972.36</v>
      </c>
      <c r="F1943">
        <v>91.332800000000006</v>
      </c>
      <c r="G1943">
        <v>0</v>
      </c>
      <c r="H1943">
        <v>69.8035</v>
      </c>
      <c r="I1943">
        <v>0</v>
      </c>
      <c r="J1943">
        <v>1.2440400000000001E-3</v>
      </c>
      <c r="K1943">
        <v>0.995116</v>
      </c>
      <c r="L1943">
        <v>0</v>
      </c>
      <c r="M1943" t="s">
        <v>42</v>
      </c>
    </row>
    <row r="1944" spans="1:13" x14ac:dyDescent="0.25">
      <c r="A1944" t="s">
        <v>166</v>
      </c>
      <c r="B1944">
        <v>1980.28</v>
      </c>
      <c r="C1944">
        <v>1979.42</v>
      </c>
      <c r="D1944">
        <v>1979.34</v>
      </c>
      <c r="E1944">
        <v>1977.12</v>
      </c>
      <c r="F1944">
        <v>92.270899999999997</v>
      </c>
      <c r="G1944">
        <v>0</v>
      </c>
      <c r="H1944">
        <v>69.952600000000004</v>
      </c>
      <c r="I1944">
        <v>0</v>
      </c>
      <c r="J1944">
        <v>1.23705E-3</v>
      </c>
      <c r="K1944">
        <v>0.995116</v>
      </c>
      <c r="L1944">
        <v>0</v>
      </c>
      <c r="M1944" t="s">
        <v>42</v>
      </c>
    </row>
    <row r="1945" spans="1:13" x14ac:dyDescent="0.25">
      <c r="A1945" t="s">
        <v>166</v>
      </c>
      <c r="B1945">
        <v>1987.22</v>
      </c>
      <c r="C1945">
        <v>1986.11</v>
      </c>
      <c r="D1945">
        <v>1986.04</v>
      </c>
      <c r="E1945">
        <v>1983.93</v>
      </c>
      <c r="F1945">
        <v>92.835499999999996</v>
      </c>
      <c r="G1945">
        <v>0</v>
      </c>
      <c r="H1945">
        <v>69.7624</v>
      </c>
      <c r="I1945">
        <v>0</v>
      </c>
      <c r="J1945">
        <v>1.2874099999999999E-3</v>
      </c>
      <c r="K1945">
        <v>0.995116</v>
      </c>
      <c r="L1945">
        <v>0</v>
      </c>
      <c r="M1945" t="s">
        <v>42</v>
      </c>
    </row>
    <row r="1946" spans="1:13" x14ac:dyDescent="0.25">
      <c r="A1946" t="s">
        <v>166</v>
      </c>
      <c r="B1946">
        <v>1979.17</v>
      </c>
      <c r="C1946">
        <v>1978.37</v>
      </c>
      <c r="D1946">
        <v>1978.31</v>
      </c>
      <c r="E1946">
        <v>1976.43</v>
      </c>
      <c r="F1946">
        <v>91.198700000000002</v>
      </c>
      <c r="G1946">
        <v>0</v>
      </c>
      <c r="H1946">
        <v>69.864400000000003</v>
      </c>
      <c r="I1946">
        <v>0</v>
      </c>
      <c r="J1946">
        <v>1.2310400000000001E-3</v>
      </c>
      <c r="K1946">
        <v>0.99511499999999997</v>
      </c>
      <c r="L1946">
        <v>0</v>
      </c>
      <c r="M1946" t="s">
        <v>42</v>
      </c>
    </row>
    <row r="1947" spans="1:13" x14ac:dyDescent="0.25">
      <c r="A1947" t="s">
        <v>166</v>
      </c>
      <c r="B1947">
        <v>1971.85</v>
      </c>
      <c r="C1947">
        <v>1970.78</v>
      </c>
      <c r="D1947">
        <v>1970.71</v>
      </c>
      <c r="E1947">
        <v>1968.7</v>
      </c>
      <c r="F1947">
        <v>92.703800000000001</v>
      </c>
      <c r="G1947">
        <v>0</v>
      </c>
      <c r="H1947">
        <v>69.494900000000001</v>
      </c>
      <c r="I1947">
        <v>0</v>
      </c>
      <c r="J1947">
        <v>1.2768300000000001E-3</v>
      </c>
      <c r="K1947">
        <v>0.99511499999999997</v>
      </c>
      <c r="L1947">
        <v>0</v>
      </c>
      <c r="M1947" t="s">
        <v>42</v>
      </c>
    </row>
    <row r="1948" spans="1:13" x14ac:dyDescent="0.25">
      <c r="A1948" t="s">
        <v>166</v>
      </c>
      <c r="B1948">
        <v>1964.78</v>
      </c>
      <c r="C1948">
        <v>1963.97</v>
      </c>
      <c r="D1948">
        <v>1963.9</v>
      </c>
      <c r="E1948">
        <v>1961.97</v>
      </c>
      <c r="F1948">
        <v>92.491</v>
      </c>
      <c r="G1948">
        <v>0</v>
      </c>
      <c r="H1948">
        <v>69.183300000000003</v>
      </c>
      <c r="I1948">
        <v>0</v>
      </c>
      <c r="J1948">
        <v>1.4725300000000001E-3</v>
      </c>
      <c r="K1948">
        <v>0.995116</v>
      </c>
      <c r="L1948">
        <v>0</v>
      </c>
      <c r="M1948" t="s">
        <v>42</v>
      </c>
    </row>
    <row r="1949" spans="1:13" x14ac:dyDescent="0.25">
      <c r="A1949" t="s">
        <v>166</v>
      </c>
      <c r="B1949">
        <v>1973.22</v>
      </c>
      <c r="C1949">
        <v>1972.29</v>
      </c>
      <c r="D1949">
        <v>1972.23</v>
      </c>
      <c r="E1949">
        <v>1970.41</v>
      </c>
      <c r="F1949">
        <v>91.369600000000005</v>
      </c>
      <c r="G1949">
        <v>0</v>
      </c>
      <c r="H1949">
        <v>69.625600000000006</v>
      </c>
      <c r="I1949">
        <v>0</v>
      </c>
      <c r="J1949">
        <v>1.23039E-3</v>
      </c>
      <c r="K1949">
        <v>0.995116</v>
      </c>
      <c r="L1949">
        <v>0</v>
      </c>
      <c r="M1949" t="s">
        <v>42</v>
      </c>
    </row>
    <row r="1950" spans="1:13" x14ac:dyDescent="0.25">
      <c r="A1950" t="s">
        <v>166</v>
      </c>
      <c r="B1950">
        <v>1961.37</v>
      </c>
      <c r="C1950">
        <v>1960.55</v>
      </c>
      <c r="D1950">
        <v>1960.49</v>
      </c>
      <c r="E1950">
        <v>1958.71</v>
      </c>
      <c r="F1950">
        <v>89.974599999999995</v>
      </c>
      <c r="G1950">
        <v>0</v>
      </c>
      <c r="H1950">
        <v>69.291700000000006</v>
      </c>
      <c r="I1950">
        <v>0</v>
      </c>
      <c r="J1950">
        <v>1.23058E-3</v>
      </c>
      <c r="K1950">
        <v>0.995116</v>
      </c>
      <c r="L1950">
        <v>0</v>
      </c>
      <c r="M1950" t="s">
        <v>42</v>
      </c>
    </row>
    <row r="1951" spans="1:13" x14ac:dyDescent="0.25">
      <c r="A1951" t="s">
        <v>166</v>
      </c>
      <c r="B1951">
        <v>1969.25</v>
      </c>
      <c r="C1951">
        <v>1968.28</v>
      </c>
      <c r="D1951">
        <v>1968.23</v>
      </c>
      <c r="E1951">
        <v>1966.4</v>
      </c>
      <c r="F1951">
        <v>90.947599999999994</v>
      </c>
      <c r="G1951">
        <v>0</v>
      </c>
      <c r="H1951">
        <v>69.533799999999999</v>
      </c>
      <c r="I1951">
        <v>0</v>
      </c>
      <c r="J1951">
        <v>1.26392E-3</v>
      </c>
      <c r="K1951">
        <v>0.99511499999999997</v>
      </c>
      <c r="L1951">
        <v>0</v>
      </c>
      <c r="M1951" t="s">
        <v>42</v>
      </c>
    </row>
    <row r="1952" spans="1:13" x14ac:dyDescent="0.25">
      <c r="A1952" t="s">
        <v>166</v>
      </c>
      <c r="B1952">
        <v>1975.19</v>
      </c>
      <c r="C1952">
        <v>1974.39</v>
      </c>
      <c r="D1952">
        <v>1974.34</v>
      </c>
      <c r="E1952">
        <v>1972.53</v>
      </c>
      <c r="F1952">
        <v>90.873400000000004</v>
      </c>
      <c r="G1952">
        <v>0</v>
      </c>
      <c r="H1952">
        <v>69.830600000000004</v>
      </c>
      <c r="I1952">
        <v>0</v>
      </c>
      <c r="J1952">
        <v>1.23328E-3</v>
      </c>
      <c r="K1952">
        <v>0.995116</v>
      </c>
      <c r="L1952">
        <v>0</v>
      </c>
      <c r="M1952" t="s">
        <v>42</v>
      </c>
    </row>
    <row r="1953" spans="1:25" x14ac:dyDescent="0.25">
      <c r="A1953" t="s">
        <v>166</v>
      </c>
      <c r="B1953">
        <v>1969.03</v>
      </c>
      <c r="C1953">
        <v>1968.04</v>
      </c>
      <c r="D1953">
        <v>1967.99</v>
      </c>
      <c r="E1953">
        <v>1966.23</v>
      </c>
      <c r="F1953">
        <v>89.870500000000007</v>
      </c>
      <c r="G1953">
        <v>0</v>
      </c>
      <c r="H1953">
        <v>69.808800000000005</v>
      </c>
      <c r="I1953">
        <v>0</v>
      </c>
      <c r="J1953">
        <v>1.23061E-3</v>
      </c>
      <c r="K1953">
        <v>0.995116</v>
      </c>
      <c r="L1953">
        <v>0</v>
      </c>
      <c r="M1953" t="s">
        <v>42</v>
      </c>
    </row>
    <row r="1954" spans="1:25" x14ac:dyDescent="0.25">
      <c r="A1954" t="s">
        <v>166</v>
      </c>
      <c r="B1954">
        <v>1970.44</v>
      </c>
      <c r="C1954">
        <v>1969.56</v>
      </c>
      <c r="D1954">
        <v>1969.51</v>
      </c>
      <c r="E1954">
        <v>1967.72</v>
      </c>
      <c r="F1954">
        <v>90.691199999999995</v>
      </c>
      <c r="G1954">
        <v>0</v>
      </c>
      <c r="H1954">
        <v>69.770200000000003</v>
      </c>
      <c r="I1954">
        <v>0</v>
      </c>
      <c r="J1954">
        <v>1.2312E-3</v>
      </c>
      <c r="K1954">
        <v>0.995116</v>
      </c>
      <c r="L1954">
        <v>0</v>
      </c>
      <c r="M1954" t="s">
        <v>42</v>
      </c>
    </row>
    <row r="1955" spans="1:25" x14ac:dyDescent="0.25">
      <c r="A1955" t="s">
        <v>166</v>
      </c>
      <c r="B1955">
        <v>1978.09</v>
      </c>
      <c r="C1955">
        <v>1977.13</v>
      </c>
      <c r="D1955">
        <v>1977.07</v>
      </c>
      <c r="E1955">
        <v>1975.28</v>
      </c>
      <c r="F1955">
        <v>90.660300000000007</v>
      </c>
      <c r="G1955">
        <v>0</v>
      </c>
      <c r="H1955">
        <v>70.088899999999995</v>
      </c>
      <c r="I1955">
        <v>0</v>
      </c>
      <c r="J1955">
        <v>1.3202400000000001E-3</v>
      </c>
      <c r="K1955">
        <v>0.99511400000000005</v>
      </c>
      <c r="L1955">
        <v>0</v>
      </c>
      <c r="M1955" t="s">
        <v>42</v>
      </c>
    </row>
    <row r="1956" spans="1:25" x14ac:dyDescent="0.25">
      <c r="A1956" t="s">
        <v>166</v>
      </c>
      <c r="B1956">
        <v>1969.89</v>
      </c>
      <c r="C1956">
        <v>1969.07</v>
      </c>
      <c r="D1956">
        <v>1969.01</v>
      </c>
      <c r="E1956">
        <v>1967.21</v>
      </c>
      <c r="F1956">
        <v>91.057500000000005</v>
      </c>
      <c r="G1956">
        <v>0</v>
      </c>
      <c r="H1956">
        <v>69.661500000000004</v>
      </c>
      <c r="I1956">
        <v>0</v>
      </c>
      <c r="J1956">
        <v>1.3684999999999999E-3</v>
      </c>
      <c r="K1956">
        <v>0.99511499999999997</v>
      </c>
      <c r="L1956">
        <v>0</v>
      </c>
      <c r="M1956" t="s">
        <v>42</v>
      </c>
    </row>
    <row r="1957" spans="1:25" x14ac:dyDescent="0.25">
      <c r="A1957" t="s">
        <v>166</v>
      </c>
      <c r="B1957">
        <v>1973.68</v>
      </c>
      <c r="C1957">
        <v>1972.8</v>
      </c>
      <c r="D1957">
        <v>1972.75</v>
      </c>
      <c r="E1957">
        <v>1970.95</v>
      </c>
      <c r="F1957">
        <v>90.773200000000003</v>
      </c>
      <c r="G1957">
        <v>0</v>
      </c>
      <c r="H1957">
        <v>69.728899999999996</v>
      </c>
      <c r="I1957">
        <v>0</v>
      </c>
      <c r="J1957">
        <v>1.23142E-3</v>
      </c>
      <c r="K1957">
        <v>0.99511499999999997</v>
      </c>
      <c r="L1957">
        <v>0</v>
      </c>
      <c r="M1957" t="s">
        <v>42</v>
      </c>
    </row>
    <row r="1958" spans="1:25" x14ac:dyDescent="0.25">
      <c r="A1958" t="s">
        <v>166</v>
      </c>
      <c r="B1958">
        <v>1970.16</v>
      </c>
      <c r="C1958">
        <v>1969.23</v>
      </c>
      <c r="D1958">
        <v>1969.18</v>
      </c>
      <c r="E1958">
        <v>1967.38</v>
      </c>
      <c r="F1958">
        <v>90.460700000000003</v>
      </c>
      <c r="G1958">
        <v>0</v>
      </c>
      <c r="H1958">
        <v>69.748400000000004</v>
      </c>
      <c r="I1958">
        <v>0</v>
      </c>
      <c r="J1958">
        <v>1.23594E-3</v>
      </c>
      <c r="K1958">
        <v>0.99510799999999999</v>
      </c>
      <c r="L1958">
        <v>0</v>
      </c>
      <c r="M1958" t="s">
        <v>42</v>
      </c>
    </row>
    <row r="1959" spans="1:25" x14ac:dyDescent="0.25">
      <c r="A1959" t="s">
        <v>166</v>
      </c>
      <c r="B1959">
        <v>1976.7</v>
      </c>
      <c r="C1959">
        <v>1975.71</v>
      </c>
      <c r="D1959">
        <v>1975.64</v>
      </c>
      <c r="E1959">
        <v>1973.71</v>
      </c>
      <c r="F1959">
        <v>92.871499999999997</v>
      </c>
      <c r="G1959">
        <v>0</v>
      </c>
      <c r="H1959">
        <v>69.791300000000007</v>
      </c>
      <c r="I1959">
        <v>0</v>
      </c>
      <c r="J1959">
        <v>1.2807599999999999E-3</v>
      </c>
      <c r="K1959">
        <v>0.995116</v>
      </c>
      <c r="L1959">
        <v>0</v>
      </c>
      <c r="M1959" t="s">
        <v>42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166</v>
      </c>
      <c r="B1960">
        <v>1968.14</v>
      </c>
      <c r="C1960">
        <v>1967.14</v>
      </c>
      <c r="D1960">
        <v>1967.08</v>
      </c>
      <c r="E1960">
        <v>1965.29</v>
      </c>
      <c r="F1960">
        <v>90.983800000000002</v>
      </c>
      <c r="G1960">
        <v>0</v>
      </c>
      <c r="H1960">
        <v>69.514499999999998</v>
      </c>
      <c r="I1960">
        <v>0</v>
      </c>
      <c r="J1960">
        <v>1.2311900000000001E-3</v>
      </c>
      <c r="K1960">
        <v>0.99511499999999997</v>
      </c>
      <c r="L1960">
        <v>0</v>
      </c>
      <c r="M1960" t="s">
        <v>42</v>
      </c>
      <c r="R1960">
        <f>AVERAGE(B1911:B1960)</f>
        <v>1974.3932000000004</v>
      </c>
      <c r="S1960">
        <f>AVERAGE(C1911:C1960)</f>
        <v>1973.5158000000001</v>
      </c>
      <c r="U1960">
        <f>_xlfn.VAR.P(B1911:B1960)</f>
        <v>94.019769760000287</v>
      </c>
      <c r="V1960">
        <f>_xlfn.VAR.P(C1911:C1960)</f>
        <v>94.066560359999997</v>
      </c>
      <c r="X1960">
        <f>1.96*SQRT(U1960)/50</f>
        <v>0.38009806498324461</v>
      </c>
      <c r="Y1960">
        <f>1.96*SQRT(V1960)/50</f>
        <v>0.38019263447835278</v>
      </c>
    </row>
    <row r="1961" spans="1:25" x14ac:dyDescent="0.25">
      <c r="A1961" t="s">
        <v>167</v>
      </c>
      <c r="B1961">
        <v>98792.051600000006</v>
      </c>
      <c r="C1961" t="s">
        <v>36</v>
      </c>
    </row>
    <row r="1962" spans="1:25" x14ac:dyDescent="0.25">
      <c r="A1962" t="s">
        <v>168</v>
      </c>
      <c r="B1962">
        <v>2205.06</v>
      </c>
      <c r="C1962">
        <v>2111.71</v>
      </c>
      <c r="D1962">
        <v>2111.66</v>
      </c>
      <c r="E1962">
        <v>2109.85</v>
      </c>
      <c r="F1962">
        <v>90.546199999999999</v>
      </c>
      <c r="G1962">
        <v>224.31800000000001</v>
      </c>
      <c r="H1962">
        <v>68.933999999999997</v>
      </c>
      <c r="I1962">
        <v>48.8354</v>
      </c>
      <c r="J1962">
        <v>76.336299999999994</v>
      </c>
      <c r="K1962">
        <v>1776.04</v>
      </c>
      <c r="L1962">
        <v>1.25224E-3</v>
      </c>
      <c r="M1962">
        <v>0.995116</v>
      </c>
      <c r="N1962">
        <v>0</v>
      </c>
      <c r="O1962" t="s">
        <v>42</v>
      </c>
    </row>
    <row r="1963" spans="1:25" x14ac:dyDescent="0.25">
      <c r="A1963" t="s">
        <v>168</v>
      </c>
      <c r="B1963">
        <v>2178.9499999999998</v>
      </c>
      <c r="C1963">
        <v>2116.3200000000002</v>
      </c>
      <c r="D1963">
        <v>2116.2600000000002</v>
      </c>
      <c r="E1963">
        <v>2114.46</v>
      </c>
      <c r="F1963">
        <v>90.965999999999994</v>
      </c>
      <c r="G1963">
        <v>224.38399999999999</v>
      </c>
      <c r="H1963">
        <v>69.143600000000006</v>
      </c>
      <c r="I1963">
        <v>48.795999999999999</v>
      </c>
      <c r="J1963">
        <v>76.175799999999995</v>
      </c>
      <c r="K1963">
        <v>1779.97</v>
      </c>
      <c r="L1963">
        <v>1.28341E-3</v>
      </c>
      <c r="M1963">
        <v>0.99511499999999997</v>
      </c>
      <c r="N1963">
        <v>0</v>
      </c>
      <c r="O1963" t="s">
        <v>42</v>
      </c>
    </row>
    <row r="1964" spans="1:25" x14ac:dyDescent="0.25">
      <c r="A1964" t="s">
        <v>168</v>
      </c>
      <c r="B1964">
        <v>2204.29</v>
      </c>
      <c r="C1964">
        <v>2139.35</v>
      </c>
      <c r="D1964">
        <v>2139.2800000000002</v>
      </c>
      <c r="E1964">
        <v>2137.34</v>
      </c>
      <c r="F1964">
        <v>93.118700000000004</v>
      </c>
      <c r="G1964">
        <v>230.58099999999999</v>
      </c>
      <c r="H1964">
        <v>69.314300000000003</v>
      </c>
      <c r="I1964">
        <v>49.610900000000001</v>
      </c>
      <c r="J1964">
        <v>80.100999999999999</v>
      </c>
      <c r="K1964">
        <v>1793.42</v>
      </c>
      <c r="L1964">
        <v>1.23185E-3</v>
      </c>
      <c r="M1964">
        <v>0.995116</v>
      </c>
      <c r="N1964">
        <v>0</v>
      </c>
      <c r="O1964" t="s">
        <v>42</v>
      </c>
    </row>
    <row r="1965" spans="1:25" x14ac:dyDescent="0.25">
      <c r="A1965" t="s">
        <v>168</v>
      </c>
      <c r="B1965">
        <v>2192.69</v>
      </c>
      <c r="C1965">
        <v>2132.12</v>
      </c>
      <c r="D1965">
        <v>2132.0500000000002</v>
      </c>
      <c r="E1965">
        <v>2130.2199999999998</v>
      </c>
      <c r="F1965">
        <v>96.393199999999993</v>
      </c>
      <c r="G1965">
        <v>226.09</v>
      </c>
      <c r="H1965">
        <v>69.319100000000006</v>
      </c>
      <c r="I1965">
        <v>49.015500000000003</v>
      </c>
      <c r="J1965">
        <v>76.800600000000003</v>
      </c>
      <c r="K1965">
        <v>1788.11</v>
      </c>
      <c r="L1965">
        <v>1.2461099999999999E-3</v>
      </c>
      <c r="M1965">
        <v>0.995116</v>
      </c>
      <c r="N1965">
        <v>0</v>
      </c>
      <c r="O1965" t="s">
        <v>42</v>
      </c>
    </row>
    <row r="1966" spans="1:25" x14ac:dyDescent="0.25">
      <c r="A1966" t="s">
        <v>168</v>
      </c>
      <c r="B1966">
        <v>2188.04</v>
      </c>
      <c r="C1966">
        <v>2135.84</v>
      </c>
      <c r="D1966">
        <v>2135.77</v>
      </c>
      <c r="E1966">
        <v>2133.85</v>
      </c>
      <c r="F1966">
        <v>92.919300000000007</v>
      </c>
      <c r="G1966">
        <v>228.95699999999999</v>
      </c>
      <c r="H1966">
        <v>69.350499999999997</v>
      </c>
      <c r="I1966">
        <v>49.273899999999998</v>
      </c>
      <c r="J1966">
        <v>79.113</v>
      </c>
      <c r="K1966">
        <v>1792.14</v>
      </c>
      <c r="L1966">
        <v>1.2300600000000001E-3</v>
      </c>
      <c r="M1966">
        <v>0.995116</v>
      </c>
      <c r="N1966">
        <v>0</v>
      </c>
      <c r="O1966" t="s">
        <v>42</v>
      </c>
    </row>
    <row r="1967" spans="1:25" x14ac:dyDescent="0.25">
      <c r="A1967" t="s">
        <v>168</v>
      </c>
      <c r="B1967">
        <v>2180.66</v>
      </c>
      <c r="C1967">
        <v>2121.98</v>
      </c>
      <c r="D1967">
        <v>2121.9299999999998</v>
      </c>
      <c r="E1967">
        <v>2120.12</v>
      </c>
      <c r="F1967">
        <v>90.663399999999996</v>
      </c>
      <c r="G1967">
        <v>224.631</v>
      </c>
      <c r="H1967">
        <v>69.415000000000006</v>
      </c>
      <c r="I1967">
        <v>48.762999999999998</v>
      </c>
      <c r="J1967">
        <v>76.142899999999997</v>
      </c>
      <c r="K1967">
        <v>1785.59</v>
      </c>
      <c r="L1967">
        <v>1.2983999999999999E-3</v>
      </c>
      <c r="M1967">
        <v>0.99511499999999997</v>
      </c>
      <c r="N1967">
        <v>0</v>
      </c>
      <c r="O1967" t="s">
        <v>42</v>
      </c>
    </row>
    <row r="1968" spans="1:25" x14ac:dyDescent="0.25">
      <c r="A1968" t="s">
        <v>168</v>
      </c>
      <c r="B1968">
        <v>2191.86</v>
      </c>
      <c r="C1968">
        <v>2130.17</v>
      </c>
      <c r="D1968">
        <v>2130.11</v>
      </c>
      <c r="E1968">
        <v>2128.21</v>
      </c>
      <c r="F1968">
        <v>92.458399999999997</v>
      </c>
      <c r="G1968">
        <v>227.20099999999999</v>
      </c>
      <c r="H1968">
        <v>69.453699999999998</v>
      </c>
      <c r="I1968">
        <v>49.044600000000003</v>
      </c>
      <c r="J1968">
        <v>77.9666</v>
      </c>
      <c r="K1968">
        <v>1788.89</v>
      </c>
      <c r="L1968">
        <v>1.2351199999999999E-3</v>
      </c>
      <c r="M1968">
        <v>0.99511499999999997</v>
      </c>
      <c r="N1968">
        <v>0</v>
      </c>
      <c r="O1968" t="s">
        <v>42</v>
      </c>
    </row>
    <row r="1969" spans="1:15" x14ac:dyDescent="0.25">
      <c r="A1969" t="s">
        <v>168</v>
      </c>
      <c r="B1969">
        <v>2195.8000000000002</v>
      </c>
      <c r="C1969">
        <v>2138.23</v>
      </c>
      <c r="D1969">
        <v>2138.17</v>
      </c>
      <c r="E1969">
        <v>2136.3000000000002</v>
      </c>
      <c r="F1969">
        <v>96.575500000000005</v>
      </c>
      <c r="G1969">
        <v>227.24199999999999</v>
      </c>
      <c r="H1969">
        <v>69.672399999999996</v>
      </c>
      <c r="I1969">
        <v>49.2333</v>
      </c>
      <c r="J1969">
        <v>77.348500000000001</v>
      </c>
      <c r="K1969">
        <v>1792.69</v>
      </c>
      <c r="L1969">
        <v>1.2315E-3</v>
      </c>
      <c r="M1969">
        <v>0.995116</v>
      </c>
      <c r="N1969">
        <v>0</v>
      </c>
      <c r="O1969" t="s">
        <v>42</v>
      </c>
    </row>
    <row r="1970" spans="1:15" x14ac:dyDescent="0.25">
      <c r="A1970" t="s">
        <v>168</v>
      </c>
      <c r="B1970">
        <v>2179.29</v>
      </c>
      <c r="C1970">
        <v>2110.29</v>
      </c>
      <c r="D1970">
        <v>2110.23</v>
      </c>
      <c r="E1970">
        <v>2108.44</v>
      </c>
      <c r="F1970">
        <v>90.836100000000002</v>
      </c>
      <c r="G1970">
        <v>224.322</v>
      </c>
      <c r="H1970">
        <v>68.8977</v>
      </c>
      <c r="I1970">
        <v>48.777900000000002</v>
      </c>
      <c r="J1970">
        <v>76.347399999999993</v>
      </c>
      <c r="K1970">
        <v>1774.35</v>
      </c>
      <c r="L1970">
        <v>1.2417999999999999E-3</v>
      </c>
      <c r="M1970">
        <v>0.99511499999999997</v>
      </c>
      <c r="N1970">
        <v>0</v>
      </c>
      <c r="O1970" t="s">
        <v>42</v>
      </c>
    </row>
    <row r="1971" spans="1:15" x14ac:dyDescent="0.25">
      <c r="A1971" t="s">
        <v>168</v>
      </c>
      <c r="B1971">
        <v>2179.08</v>
      </c>
      <c r="C1971">
        <v>2115.21</v>
      </c>
      <c r="D1971">
        <v>2115.15</v>
      </c>
      <c r="E1971">
        <v>2113.37</v>
      </c>
      <c r="F1971">
        <v>90.960099999999997</v>
      </c>
      <c r="G1971">
        <v>224.577</v>
      </c>
      <c r="H1971">
        <v>69.155699999999996</v>
      </c>
      <c r="I1971">
        <v>48.700099999999999</v>
      </c>
      <c r="J1971">
        <v>76.442099999999996</v>
      </c>
      <c r="K1971">
        <v>1778.85</v>
      </c>
      <c r="L1971">
        <v>1.5757799999999999E-3</v>
      </c>
      <c r="M1971">
        <v>0.995116</v>
      </c>
      <c r="N1971">
        <v>0</v>
      </c>
      <c r="O1971" t="s">
        <v>42</v>
      </c>
    </row>
    <row r="1972" spans="1:15" x14ac:dyDescent="0.25">
      <c r="A1972" t="s">
        <v>168</v>
      </c>
      <c r="B1972">
        <v>2195.23</v>
      </c>
      <c r="C1972">
        <v>2120.66</v>
      </c>
      <c r="D1972">
        <v>2120.6</v>
      </c>
      <c r="E1972">
        <v>2118.8000000000002</v>
      </c>
      <c r="F1972">
        <v>90.738900000000001</v>
      </c>
      <c r="G1972">
        <v>224.44800000000001</v>
      </c>
      <c r="H1972">
        <v>69.383200000000002</v>
      </c>
      <c r="I1972">
        <v>48.6751</v>
      </c>
      <c r="J1972">
        <v>76.062100000000001</v>
      </c>
      <c r="K1972">
        <v>1784.6</v>
      </c>
      <c r="L1972">
        <v>1.2725900000000001E-3</v>
      </c>
      <c r="M1972">
        <v>0.99511499999999997</v>
      </c>
      <c r="N1972">
        <v>0</v>
      </c>
      <c r="O1972" t="s">
        <v>42</v>
      </c>
    </row>
    <row r="1973" spans="1:15" x14ac:dyDescent="0.25">
      <c r="A1973" t="s">
        <v>168</v>
      </c>
      <c r="B1973">
        <v>2187.38</v>
      </c>
      <c r="C1973">
        <v>2120.2600000000002</v>
      </c>
      <c r="D1973">
        <v>2120.1999999999998</v>
      </c>
      <c r="E1973">
        <v>2118.42</v>
      </c>
      <c r="F1973">
        <v>89.934799999999996</v>
      </c>
      <c r="G1973">
        <v>223.733</v>
      </c>
      <c r="H1973">
        <v>69.585899999999995</v>
      </c>
      <c r="I1973">
        <v>48.506300000000003</v>
      </c>
      <c r="J1973">
        <v>75.565799999999996</v>
      </c>
      <c r="K1973">
        <v>1785.76</v>
      </c>
      <c r="L1973">
        <v>1.3140000000000001E-3</v>
      </c>
      <c r="M1973">
        <v>0.995116</v>
      </c>
      <c r="N1973">
        <v>0</v>
      </c>
      <c r="O1973" t="s">
        <v>42</v>
      </c>
    </row>
    <row r="1974" spans="1:15" x14ac:dyDescent="0.25">
      <c r="A1974" t="s">
        <v>168</v>
      </c>
      <c r="B1974">
        <v>2172.5100000000002</v>
      </c>
      <c r="C1974">
        <v>2109.56</v>
      </c>
      <c r="D1974">
        <v>2109.5</v>
      </c>
      <c r="E1974">
        <v>2107.7399999999998</v>
      </c>
      <c r="F1974">
        <v>90.486599999999996</v>
      </c>
      <c r="G1974">
        <v>223.452</v>
      </c>
      <c r="H1974">
        <v>69.003399999999999</v>
      </c>
      <c r="I1974">
        <v>48.632599999999996</v>
      </c>
      <c r="J1974">
        <v>75.570800000000006</v>
      </c>
      <c r="K1974">
        <v>1774.76</v>
      </c>
      <c r="L1974">
        <v>1.2631000000000001E-3</v>
      </c>
      <c r="M1974">
        <v>0.99511499999999997</v>
      </c>
      <c r="N1974">
        <v>0</v>
      </c>
      <c r="O1974" t="s">
        <v>42</v>
      </c>
    </row>
    <row r="1975" spans="1:15" x14ac:dyDescent="0.25">
      <c r="A1975" t="s">
        <v>168</v>
      </c>
      <c r="B1975">
        <v>2180.48</v>
      </c>
      <c r="C1975">
        <v>2111.91</v>
      </c>
      <c r="D1975">
        <v>2111.86</v>
      </c>
      <c r="E1975">
        <v>2110.09</v>
      </c>
      <c r="F1975">
        <v>90.369299999999996</v>
      </c>
      <c r="G1975">
        <v>224.24</v>
      </c>
      <c r="H1975">
        <v>69.029600000000002</v>
      </c>
      <c r="I1975">
        <v>48.860700000000001</v>
      </c>
      <c r="J1975">
        <v>75.746399999999994</v>
      </c>
      <c r="K1975">
        <v>1776.35</v>
      </c>
      <c r="L1975">
        <v>1.56511E-3</v>
      </c>
      <c r="M1975">
        <v>0.995116</v>
      </c>
      <c r="N1975">
        <v>0</v>
      </c>
      <c r="O1975" t="s">
        <v>42</v>
      </c>
    </row>
    <row r="1976" spans="1:15" x14ac:dyDescent="0.25">
      <c r="A1976" t="s">
        <v>168</v>
      </c>
      <c r="B1976">
        <v>2195.71</v>
      </c>
      <c r="C1976">
        <v>2121.77</v>
      </c>
      <c r="D1976">
        <v>2121.71</v>
      </c>
      <c r="E1976">
        <v>2119.73</v>
      </c>
      <c r="F1976">
        <v>94.453699999999998</v>
      </c>
      <c r="G1976">
        <v>223.87</v>
      </c>
      <c r="H1976">
        <v>69.364800000000002</v>
      </c>
      <c r="I1976">
        <v>48.7196</v>
      </c>
      <c r="J1976">
        <v>75.656999999999996</v>
      </c>
      <c r="K1976">
        <v>1782.41</v>
      </c>
      <c r="L1976">
        <v>1.24354E-3</v>
      </c>
      <c r="M1976">
        <v>0.995116</v>
      </c>
      <c r="N1976">
        <v>0</v>
      </c>
      <c r="O1976" t="s">
        <v>42</v>
      </c>
    </row>
    <row r="1977" spans="1:15" x14ac:dyDescent="0.25">
      <c r="A1977" t="s">
        <v>168</v>
      </c>
      <c r="B1977">
        <v>2206.9699999999998</v>
      </c>
      <c r="C1977">
        <v>2137.15</v>
      </c>
      <c r="D1977">
        <v>2137.09</v>
      </c>
      <c r="E1977">
        <v>2135.2399999999998</v>
      </c>
      <c r="F1977">
        <v>107.17</v>
      </c>
      <c r="G1977">
        <v>224.98099999999999</v>
      </c>
      <c r="H1977">
        <v>69.227000000000004</v>
      </c>
      <c r="I1977">
        <v>49.105600000000003</v>
      </c>
      <c r="J1977">
        <v>76.343299999999999</v>
      </c>
      <c r="K1977">
        <v>1783.89</v>
      </c>
      <c r="L1977">
        <v>1.2955600000000001E-3</v>
      </c>
      <c r="M1977">
        <v>0.99511000000000005</v>
      </c>
      <c r="N1977">
        <v>0</v>
      </c>
      <c r="O1977" t="s">
        <v>42</v>
      </c>
    </row>
    <row r="1978" spans="1:15" x14ac:dyDescent="0.25">
      <c r="A1978" t="s">
        <v>168</v>
      </c>
      <c r="B1978">
        <v>2190.27</v>
      </c>
      <c r="C1978">
        <v>2121.6799999999998</v>
      </c>
      <c r="D1978">
        <v>2121.62</v>
      </c>
      <c r="E1978">
        <v>2119.81</v>
      </c>
      <c r="F1978">
        <v>91.179199999999994</v>
      </c>
      <c r="G1978">
        <v>224.94300000000001</v>
      </c>
      <c r="H1978">
        <v>69.364900000000006</v>
      </c>
      <c r="I1978">
        <v>48.95</v>
      </c>
      <c r="J1978">
        <v>76.2166</v>
      </c>
      <c r="K1978">
        <v>1784.69</v>
      </c>
      <c r="L1978">
        <v>1.2304799999999999E-3</v>
      </c>
      <c r="M1978">
        <v>0.995116</v>
      </c>
      <c r="N1978">
        <v>0</v>
      </c>
      <c r="O1978" t="s">
        <v>42</v>
      </c>
    </row>
    <row r="1979" spans="1:15" x14ac:dyDescent="0.25">
      <c r="A1979" t="s">
        <v>168</v>
      </c>
      <c r="B1979">
        <v>2184.79</v>
      </c>
      <c r="C1979">
        <v>2114.66</v>
      </c>
      <c r="D1979">
        <v>2114.6</v>
      </c>
      <c r="E1979">
        <v>2112.83</v>
      </c>
      <c r="F1979">
        <v>90.747299999999996</v>
      </c>
      <c r="G1979">
        <v>224.40600000000001</v>
      </c>
      <c r="H1979">
        <v>69.024500000000003</v>
      </c>
      <c r="I1979">
        <v>48.8367</v>
      </c>
      <c r="J1979">
        <v>76.212100000000007</v>
      </c>
      <c r="K1979">
        <v>1778.54</v>
      </c>
      <c r="L1979">
        <v>1.4367900000000001E-3</v>
      </c>
      <c r="M1979">
        <v>0.995116</v>
      </c>
      <c r="N1979">
        <v>0</v>
      </c>
      <c r="O1979" t="s">
        <v>42</v>
      </c>
    </row>
    <row r="1980" spans="1:15" x14ac:dyDescent="0.25">
      <c r="A1980" t="s">
        <v>168</v>
      </c>
      <c r="B1980">
        <v>2191.42</v>
      </c>
      <c r="C1980">
        <v>2117.2399999999998</v>
      </c>
      <c r="D1980">
        <v>2117.1799999999998</v>
      </c>
      <c r="E1980">
        <v>2115.37</v>
      </c>
      <c r="F1980">
        <v>91.093699999999998</v>
      </c>
      <c r="G1980">
        <v>224.70699999999999</v>
      </c>
      <c r="H1980">
        <v>69.144000000000005</v>
      </c>
      <c r="I1980">
        <v>48.811300000000003</v>
      </c>
      <c r="J1980">
        <v>76.388000000000005</v>
      </c>
      <c r="K1980">
        <v>1780.5</v>
      </c>
      <c r="L1980">
        <v>1.2781400000000001E-3</v>
      </c>
      <c r="M1980">
        <v>0.995112</v>
      </c>
      <c r="N1980">
        <v>0</v>
      </c>
      <c r="O1980" t="s">
        <v>42</v>
      </c>
    </row>
    <row r="1981" spans="1:15" x14ac:dyDescent="0.25">
      <c r="A1981" t="s">
        <v>168</v>
      </c>
      <c r="B1981">
        <v>2178.35</v>
      </c>
      <c r="C1981">
        <v>2113.5300000000002</v>
      </c>
      <c r="D1981">
        <v>2113.4699999999998</v>
      </c>
      <c r="E1981">
        <v>2111.69</v>
      </c>
      <c r="F1981">
        <v>90.46</v>
      </c>
      <c r="G1981">
        <v>223.98599999999999</v>
      </c>
      <c r="H1981">
        <v>69.143100000000004</v>
      </c>
      <c r="I1981">
        <v>48.7196</v>
      </c>
      <c r="J1981">
        <v>75.851900000000001</v>
      </c>
      <c r="K1981">
        <v>1778.23</v>
      </c>
      <c r="L1981">
        <v>1.2374700000000001E-3</v>
      </c>
      <c r="M1981">
        <v>0.99511499999999997</v>
      </c>
      <c r="N1981">
        <v>0</v>
      </c>
      <c r="O1981" t="s">
        <v>42</v>
      </c>
    </row>
    <row r="1982" spans="1:15" x14ac:dyDescent="0.25">
      <c r="A1982" t="s">
        <v>168</v>
      </c>
      <c r="B1982">
        <v>2169.9499999999998</v>
      </c>
      <c r="C1982">
        <v>2112.06</v>
      </c>
      <c r="D1982">
        <v>2112</v>
      </c>
      <c r="E1982">
        <v>2110.2399999999998</v>
      </c>
      <c r="F1982">
        <v>90.2607</v>
      </c>
      <c r="G1982">
        <v>223.47800000000001</v>
      </c>
      <c r="H1982">
        <v>69.116200000000006</v>
      </c>
      <c r="I1982">
        <v>48.621400000000001</v>
      </c>
      <c r="J1982">
        <v>75.557699999999997</v>
      </c>
      <c r="K1982">
        <v>1777.43</v>
      </c>
      <c r="L1982">
        <v>1.38517E-3</v>
      </c>
      <c r="M1982">
        <v>0.99510500000000002</v>
      </c>
      <c r="N1982">
        <v>0</v>
      </c>
      <c r="O1982" t="s">
        <v>42</v>
      </c>
    </row>
    <row r="1983" spans="1:15" x14ac:dyDescent="0.25">
      <c r="A1983" t="s">
        <v>168</v>
      </c>
      <c r="B1983">
        <v>2172.15</v>
      </c>
      <c r="C1983">
        <v>2112.83</v>
      </c>
      <c r="D1983">
        <v>2112.7800000000002</v>
      </c>
      <c r="E1983">
        <v>2110.9899999999998</v>
      </c>
      <c r="F1983">
        <v>89.876000000000005</v>
      </c>
      <c r="G1983">
        <v>223.68700000000001</v>
      </c>
      <c r="H1983">
        <v>69.241100000000003</v>
      </c>
      <c r="I1983">
        <v>48.575299999999999</v>
      </c>
      <c r="J1983">
        <v>75.799800000000005</v>
      </c>
      <c r="K1983">
        <v>1778.44</v>
      </c>
      <c r="L1983">
        <v>1.3579099999999999E-3</v>
      </c>
      <c r="M1983">
        <v>0.995116</v>
      </c>
      <c r="N1983">
        <v>0</v>
      </c>
      <c r="O1983" t="s">
        <v>42</v>
      </c>
    </row>
    <row r="1984" spans="1:15" x14ac:dyDescent="0.25">
      <c r="A1984" t="s">
        <v>168</v>
      </c>
      <c r="B1984">
        <v>2210.46</v>
      </c>
      <c r="C1984">
        <v>2138.66</v>
      </c>
      <c r="D1984">
        <v>2138.6</v>
      </c>
      <c r="E1984">
        <v>2136.77</v>
      </c>
      <c r="F1984">
        <v>105.309</v>
      </c>
      <c r="G1984">
        <v>225.52799999999999</v>
      </c>
      <c r="H1984">
        <v>69.424400000000006</v>
      </c>
      <c r="I1984">
        <v>49.392499999999998</v>
      </c>
      <c r="J1984">
        <v>76.414199999999994</v>
      </c>
      <c r="K1984">
        <v>1787</v>
      </c>
      <c r="L1984">
        <v>1.32974E-3</v>
      </c>
      <c r="M1984">
        <v>0.995116</v>
      </c>
      <c r="N1984">
        <v>0</v>
      </c>
      <c r="O1984" t="s">
        <v>42</v>
      </c>
    </row>
    <row r="1985" spans="1:15" x14ac:dyDescent="0.25">
      <c r="A1985" t="s">
        <v>168</v>
      </c>
      <c r="B1985">
        <v>2191.67</v>
      </c>
      <c r="C1985">
        <v>2121.36</v>
      </c>
      <c r="D1985">
        <v>2121.3000000000002</v>
      </c>
      <c r="E1985">
        <v>2119.4899999999998</v>
      </c>
      <c r="F1985">
        <v>95.840699999999998</v>
      </c>
      <c r="G1985">
        <v>224.614</v>
      </c>
      <c r="H1985">
        <v>68.995599999999996</v>
      </c>
      <c r="I1985">
        <v>49.188099999999999</v>
      </c>
      <c r="J1985">
        <v>75.988399999999999</v>
      </c>
      <c r="K1985">
        <v>1779.98</v>
      </c>
      <c r="L1985">
        <v>1.4034200000000001E-3</v>
      </c>
      <c r="M1985">
        <v>0.995116</v>
      </c>
      <c r="N1985">
        <v>0</v>
      </c>
      <c r="O1985" t="s">
        <v>42</v>
      </c>
    </row>
    <row r="1986" spans="1:15" x14ac:dyDescent="0.25">
      <c r="A1986" t="s">
        <v>168</v>
      </c>
      <c r="B1986">
        <v>2184.1799999999998</v>
      </c>
      <c r="C1986">
        <v>2115.41</v>
      </c>
      <c r="D1986">
        <v>2115.35</v>
      </c>
      <c r="E1986">
        <v>2113.5500000000002</v>
      </c>
      <c r="F1986">
        <v>90.749399999999994</v>
      </c>
      <c r="G1986">
        <v>224.15799999999999</v>
      </c>
      <c r="H1986">
        <v>69.057900000000004</v>
      </c>
      <c r="I1986">
        <v>48.885800000000003</v>
      </c>
      <c r="J1986">
        <v>75.980400000000003</v>
      </c>
      <c r="K1986">
        <v>1779.66</v>
      </c>
      <c r="L1986">
        <v>1.6094499999999999E-3</v>
      </c>
      <c r="M1986">
        <v>0.99509899999999996</v>
      </c>
      <c r="N1986">
        <v>0</v>
      </c>
      <c r="O1986" t="s">
        <v>42</v>
      </c>
    </row>
    <row r="1987" spans="1:15" x14ac:dyDescent="0.25">
      <c r="A1987" t="s">
        <v>168</v>
      </c>
      <c r="B1987">
        <v>2178.9699999999998</v>
      </c>
      <c r="C1987">
        <v>2115.77</v>
      </c>
      <c r="D1987">
        <v>2115.7199999999998</v>
      </c>
      <c r="E1987">
        <v>2113.88</v>
      </c>
      <c r="F1987">
        <v>91.384100000000004</v>
      </c>
      <c r="G1987">
        <v>225.70699999999999</v>
      </c>
      <c r="H1987">
        <v>68.7971</v>
      </c>
      <c r="I1987">
        <v>49.024900000000002</v>
      </c>
      <c r="J1987">
        <v>77.386499999999998</v>
      </c>
      <c r="K1987">
        <v>1777.68</v>
      </c>
      <c r="L1987">
        <v>1.2300600000000001E-3</v>
      </c>
      <c r="M1987">
        <v>0.995116</v>
      </c>
      <c r="N1987">
        <v>0</v>
      </c>
      <c r="O1987" t="s">
        <v>42</v>
      </c>
    </row>
    <row r="1988" spans="1:15" x14ac:dyDescent="0.25">
      <c r="A1988" t="s">
        <v>168</v>
      </c>
      <c r="B1988">
        <v>2175.7600000000002</v>
      </c>
      <c r="C1988">
        <v>2111.7199999999998</v>
      </c>
      <c r="D1988">
        <v>2111.66</v>
      </c>
      <c r="E1988">
        <v>2109.86</v>
      </c>
      <c r="F1988">
        <v>90.641199999999998</v>
      </c>
      <c r="G1988">
        <v>224.11600000000001</v>
      </c>
      <c r="H1988">
        <v>68.896699999999996</v>
      </c>
      <c r="I1988">
        <v>48.854599999999998</v>
      </c>
      <c r="J1988">
        <v>76.042900000000003</v>
      </c>
      <c r="K1988">
        <v>1776.13</v>
      </c>
      <c r="L1988">
        <v>1.2305899999999999E-3</v>
      </c>
      <c r="M1988">
        <v>0.99511400000000005</v>
      </c>
      <c r="N1988">
        <v>0</v>
      </c>
      <c r="O1988" t="s">
        <v>42</v>
      </c>
    </row>
    <row r="1989" spans="1:15" x14ac:dyDescent="0.25">
      <c r="A1989" t="s">
        <v>168</v>
      </c>
      <c r="B1989">
        <v>2198.63</v>
      </c>
      <c r="C1989">
        <v>2123.8200000000002</v>
      </c>
      <c r="D1989">
        <v>2123.7600000000002</v>
      </c>
      <c r="E1989">
        <v>2121.9899999999998</v>
      </c>
      <c r="F1989">
        <v>90.694900000000004</v>
      </c>
      <c r="G1989">
        <v>224.399</v>
      </c>
      <c r="H1989">
        <v>69.554100000000005</v>
      </c>
      <c r="I1989">
        <v>48.645899999999997</v>
      </c>
      <c r="J1989">
        <v>75.833299999999994</v>
      </c>
      <c r="K1989">
        <v>1787.88</v>
      </c>
      <c r="L1989">
        <v>1.27904E-3</v>
      </c>
      <c r="M1989">
        <v>0.995116</v>
      </c>
      <c r="N1989">
        <v>0</v>
      </c>
      <c r="O1989" t="s">
        <v>42</v>
      </c>
    </row>
    <row r="1990" spans="1:15" x14ac:dyDescent="0.25">
      <c r="A1990" t="s">
        <v>168</v>
      </c>
      <c r="B1990">
        <v>2181.02</v>
      </c>
      <c r="C1990">
        <v>2116.44</v>
      </c>
      <c r="D1990">
        <v>2116.39</v>
      </c>
      <c r="E1990">
        <v>2114.6</v>
      </c>
      <c r="F1990">
        <v>90.694000000000003</v>
      </c>
      <c r="G1990">
        <v>224.21</v>
      </c>
      <c r="H1990">
        <v>69.169399999999996</v>
      </c>
      <c r="I1990">
        <v>48.726399999999998</v>
      </c>
      <c r="J1990">
        <v>75.790499999999994</v>
      </c>
      <c r="K1990">
        <v>1780.52</v>
      </c>
      <c r="L1990">
        <v>1.28772E-3</v>
      </c>
      <c r="M1990">
        <v>0.995112</v>
      </c>
      <c r="N1990">
        <v>0</v>
      </c>
      <c r="O1990" t="s">
        <v>42</v>
      </c>
    </row>
    <row r="1991" spans="1:15" x14ac:dyDescent="0.25">
      <c r="A1991" t="s">
        <v>168</v>
      </c>
      <c r="B1991">
        <v>2177.89</v>
      </c>
      <c r="C1991">
        <v>2106.84</v>
      </c>
      <c r="D1991">
        <v>2106.7800000000002</v>
      </c>
      <c r="E1991">
        <v>2104.9499999999998</v>
      </c>
      <c r="F1991">
        <v>90.616299999999995</v>
      </c>
      <c r="G1991">
        <v>224.68199999999999</v>
      </c>
      <c r="H1991">
        <v>68.748500000000007</v>
      </c>
      <c r="I1991">
        <v>48.829599999999999</v>
      </c>
      <c r="J1991">
        <v>76.7881</v>
      </c>
      <c r="K1991">
        <v>1770.64</v>
      </c>
      <c r="L1991">
        <v>1.232E-3</v>
      </c>
      <c r="M1991">
        <v>0.995116</v>
      </c>
      <c r="N1991">
        <v>0</v>
      </c>
      <c r="O1991" t="s">
        <v>42</v>
      </c>
    </row>
    <row r="1992" spans="1:15" x14ac:dyDescent="0.25">
      <c r="A1992" t="s">
        <v>168</v>
      </c>
      <c r="B1992">
        <v>2176.58</v>
      </c>
      <c r="C1992">
        <v>2111.9</v>
      </c>
      <c r="D1992">
        <v>2111.85</v>
      </c>
      <c r="E1992">
        <v>2110.0500000000002</v>
      </c>
      <c r="F1992">
        <v>90.666499999999999</v>
      </c>
      <c r="G1992">
        <v>223.50899999999999</v>
      </c>
      <c r="H1992">
        <v>68.978099999999998</v>
      </c>
      <c r="I1992">
        <v>48.701500000000003</v>
      </c>
      <c r="J1992">
        <v>75.423400000000001</v>
      </c>
      <c r="K1992">
        <v>1776.78</v>
      </c>
      <c r="L1992">
        <v>1.2327499999999999E-3</v>
      </c>
      <c r="M1992">
        <v>0.995116</v>
      </c>
      <c r="N1992">
        <v>0</v>
      </c>
      <c r="O1992" t="s">
        <v>42</v>
      </c>
    </row>
    <row r="1993" spans="1:15" x14ac:dyDescent="0.25">
      <c r="A1993" t="s">
        <v>168</v>
      </c>
      <c r="B1993">
        <v>2190.0700000000002</v>
      </c>
      <c r="C1993">
        <v>2115.13</v>
      </c>
      <c r="D1993">
        <v>2115.0700000000002</v>
      </c>
      <c r="E1993">
        <v>2113.25</v>
      </c>
      <c r="F1993">
        <v>91.389200000000002</v>
      </c>
      <c r="G1993">
        <v>225.459</v>
      </c>
      <c r="H1993">
        <v>68.988299999999995</v>
      </c>
      <c r="I1993">
        <v>48.8371</v>
      </c>
      <c r="J1993">
        <v>77.059899999999999</v>
      </c>
      <c r="K1993">
        <v>1777.11</v>
      </c>
      <c r="L1993">
        <v>1.47909E-3</v>
      </c>
      <c r="M1993">
        <v>0.995116</v>
      </c>
      <c r="N1993">
        <v>0</v>
      </c>
      <c r="O1993" t="s">
        <v>42</v>
      </c>
    </row>
    <row r="1994" spans="1:15" x14ac:dyDescent="0.25">
      <c r="A1994" t="s">
        <v>168</v>
      </c>
      <c r="B1994">
        <v>2200.42</v>
      </c>
      <c r="C1994">
        <v>2131.9499999999998</v>
      </c>
      <c r="D1994">
        <v>2131.89</v>
      </c>
      <c r="E1994">
        <v>2130.0500000000002</v>
      </c>
      <c r="F1994">
        <v>106.946</v>
      </c>
      <c r="G1994">
        <v>225.38399999999999</v>
      </c>
      <c r="H1994">
        <v>68.948300000000003</v>
      </c>
      <c r="I1994">
        <v>48.976300000000002</v>
      </c>
      <c r="J1994">
        <v>76.985699999999994</v>
      </c>
      <c r="K1994">
        <v>1778.4</v>
      </c>
      <c r="L1994">
        <v>1.2301199999999999E-3</v>
      </c>
      <c r="M1994">
        <v>0.99511499999999997</v>
      </c>
      <c r="N1994">
        <v>0</v>
      </c>
      <c r="O1994" t="s">
        <v>42</v>
      </c>
    </row>
    <row r="1995" spans="1:15" x14ac:dyDescent="0.25">
      <c r="A1995" t="s">
        <v>168</v>
      </c>
      <c r="B1995">
        <v>2189.83</v>
      </c>
      <c r="C1995">
        <v>2117.06</v>
      </c>
      <c r="D1995">
        <v>2117</v>
      </c>
      <c r="E1995">
        <v>2115.19</v>
      </c>
      <c r="F1995">
        <v>90.436999999999998</v>
      </c>
      <c r="G1995">
        <v>224.31800000000001</v>
      </c>
      <c r="H1995">
        <v>69.253100000000003</v>
      </c>
      <c r="I1995">
        <v>48.828200000000002</v>
      </c>
      <c r="J1995">
        <v>76.034099999999995</v>
      </c>
      <c r="K1995">
        <v>1781.43</v>
      </c>
      <c r="L1995">
        <v>1.2311500000000001E-3</v>
      </c>
      <c r="M1995">
        <v>0.99511499999999997</v>
      </c>
      <c r="N1995">
        <v>0</v>
      </c>
      <c r="O1995" t="s">
        <v>42</v>
      </c>
    </row>
    <row r="1996" spans="1:15" x14ac:dyDescent="0.25">
      <c r="A1996" t="s">
        <v>168</v>
      </c>
      <c r="B1996">
        <v>2197.84</v>
      </c>
      <c r="C1996">
        <v>2121.96</v>
      </c>
      <c r="D1996">
        <v>2121.9</v>
      </c>
      <c r="E1996">
        <v>2120.09</v>
      </c>
      <c r="F1996">
        <v>90.523300000000006</v>
      </c>
      <c r="G1996">
        <v>226.03399999999999</v>
      </c>
      <c r="H1996">
        <v>69.400400000000005</v>
      </c>
      <c r="I1996">
        <v>48.976900000000001</v>
      </c>
      <c r="J1996">
        <v>77.177400000000006</v>
      </c>
      <c r="K1996">
        <v>1784.49</v>
      </c>
      <c r="L1996">
        <v>1.2308600000000001E-3</v>
      </c>
      <c r="M1996">
        <v>0.99511400000000005</v>
      </c>
      <c r="N1996">
        <v>0</v>
      </c>
      <c r="O1996" t="s">
        <v>42</v>
      </c>
    </row>
    <row r="1997" spans="1:15" x14ac:dyDescent="0.25">
      <c r="A1997" t="s">
        <v>168</v>
      </c>
      <c r="B1997">
        <v>2186.5700000000002</v>
      </c>
      <c r="C1997">
        <v>2115.59</v>
      </c>
      <c r="D1997">
        <v>2115.54</v>
      </c>
      <c r="E1997">
        <v>2113.7600000000002</v>
      </c>
      <c r="F1997">
        <v>90.730500000000006</v>
      </c>
      <c r="G1997">
        <v>224.315</v>
      </c>
      <c r="H1997">
        <v>69.1404</v>
      </c>
      <c r="I1997">
        <v>48.715400000000002</v>
      </c>
      <c r="J1997">
        <v>76.157200000000003</v>
      </c>
      <c r="K1997">
        <v>1779.75</v>
      </c>
      <c r="L1997">
        <v>1.25191E-3</v>
      </c>
      <c r="M1997">
        <v>0.995116</v>
      </c>
      <c r="N1997">
        <v>0</v>
      </c>
      <c r="O1997" t="s">
        <v>42</v>
      </c>
    </row>
    <row r="1998" spans="1:15" x14ac:dyDescent="0.25">
      <c r="A1998" t="s">
        <v>168</v>
      </c>
      <c r="B1998">
        <v>2197.65</v>
      </c>
      <c r="C1998">
        <v>2125.83</v>
      </c>
      <c r="D1998">
        <v>2125.77</v>
      </c>
      <c r="E1998">
        <v>2123.9699999999998</v>
      </c>
      <c r="F1998">
        <v>95.410700000000006</v>
      </c>
      <c r="G1998">
        <v>224.36600000000001</v>
      </c>
      <c r="H1998">
        <v>69.3904</v>
      </c>
      <c r="I1998">
        <v>48.831400000000002</v>
      </c>
      <c r="J1998">
        <v>75.816699999999997</v>
      </c>
      <c r="K1998">
        <v>1785.11</v>
      </c>
      <c r="L1998">
        <v>1.2477199999999999E-3</v>
      </c>
      <c r="M1998">
        <v>0.995116</v>
      </c>
      <c r="N1998">
        <v>0</v>
      </c>
      <c r="O1998" t="s">
        <v>42</v>
      </c>
    </row>
    <row r="1999" spans="1:15" x14ac:dyDescent="0.25">
      <c r="A1999" t="s">
        <v>168</v>
      </c>
      <c r="B1999">
        <v>2193.5100000000002</v>
      </c>
      <c r="C1999">
        <v>2136.38</v>
      </c>
      <c r="D1999">
        <v>2136.3200000000002</v>
      </c>
      <c r="E1999">
        <v>2134.38</v>
      </c>
      <c r="F1999">
        <v>104.825</v>
      </c>
      <c r="G1999">
        <v>225.161</v>
      </c>
      <c r="H1999">
        <v>69.285300000000007</v>
      </c>
      <c r="I1999">
        <v>48.75</v>
      </c>
      <c r="J1999">
        <v>76.512699999999995</v>
      </c>
      <c r="K1999">
        <v>1785.05</v>
      </c>
      <c r="L1999">
        <v>1.23415E-3</v>
      </c>
      <c r="M1999">
        <v>0.995116</v>
      </c>
      <c r="N1999">
        <v>0</v>
      </c>
      <c r="O1999" t="s">
        <v>42</v>
      </c>
    </row>
    <row r="2000" spans="1:15" x14ac:dyDescent="0.25">
      <c r="A2000" t="s">
        <v>168</v>
      </c>
      <c r="B2000">
        <v>2173.52</v>
      </c>
      <c r="C2000">
        <v>2106.7800000000002</v>
      </c>
      <c r="D2000">
        <v>2106.71</v>
      </c>
      <c r="E2000">
        <v>2104.9</v>
      </c>
      <c r="F2000">
        <v>91.180700000000002</v>
      </c>
      <c r="G2000">
        <v>223.85</v>
      </c>
      <c r="H2000">
        <v>68.676500000000004</v>
      </c>
      <c r="I2000">
        <v>48.8063</v>
      </c>
      <c r="J2000">
        <v>76.0398</v>
      </c>
      <c r="K2000">
        <v>1770.8</v>
      </c>
      <c r="L2000">
        <v>1.2411E-3</v>
      </c>
      <c r="M2000">
        <v>0.995116</v>
      </c>
      <c r="N2000">
        <v>0</v>
      </c>
      <c r="O2000" t="s">
        <v>42</v>
      </c>
    </row>
    <row r="2001" spans="1:25" x14ac:dyDescent="0.25">
      <c r="A2001" t="s">
        <v>168</v>
      </c>
      <c r="B2001">
        <v>2185.1</v>
      </c>
      <c r="C2001">
        <v>2114.81</v>
      </c>
      <c r="D2001">
        <v>2114.75</v>
      </c>
      <c r="E2001">
        <v>2112.9299999999998</v>
      </c>
      <c r="F2001">
        <v>90.749499999999998</v>
      </c>
      <c r="G2001">
        <v>223.929</v>
      </c>
      <c r="H2001">
        <v>69.132800000000003</v>
      </c>
      <c r="I2001">
        <v>48.672400000000003</v>
      </c>
      <c r="J2001">
        <v>75.844999999999999</v>
      </c>
      <c r="K2001">
        <v>1779.17</v>
      </c>
      <c r="L2001">
        <v>1.23302E-3</v>
      </c>
      <c r="M2001">
        <v>0.995116</v>
      </c>
      <c r="N2001">
        <v>0</v>
      </c>
      <c r="O2001" t="s">
        <v>42</v>
      </c>
    </row>
    <row r="2002" spans="1:25" x14ac:dyDescent="0.25">
      <c r="A2002" t="s">
        <v>168</v>
      </c>
      <c r="B2002">
        <v>2182.15</v>
      </c>
      <c r="C2002">
        <v>2115.71</v>
      </c>
      <c r="D2002">
        <v>2115.66</v>
      </c>
      <c r="E2002">
        <v>2113.88</v>
      </c>
      <c r="F2002">
        <v>90.618300000000005</v>
      </c>
      <c r="G2002">
        <v>224</v>
      </c>
      <c r="H2002">
        <v>69.199100000000001</v>
      </c>
      <c r="I2002">
        <v>48.804400000000001</v>
      </c>
      <c r="J2002">
        <v>75.715100000000007</v>
      </c>
      <c r="K2002">
        <v>1780.32</v>
      </c>
      <c r="L2002">
        <v>1.24639E-3</v>
      </c>
      <c r="M2002">
        <v>0.99511499999999997</v>
      </c>
      <c r="N2002">
        <v>0</v>
      </c>
      <c r="O2002" t="s">
        <v>42</v>
      </c>
    </row>
    <row r="2003" spans="1:25" x14ac:dyDescent="0.25">
      <c r="A2003" t="s">
        <v>168</v>
      </c>
      <c r="B2003">
        <v>2200.64</v>
      </c>
      <c r="C2003">
        <v>2131.56</v>
      </c>
      <c r="D2003">
        <v>2131.5100000000002</v>
      </c>
      <c r="E2003">
        <v>2129.6799999999998</v>
      </c>
      <c r="F2003">
        <v>95.090299999999999</v>
      </c>
      <c r="G2003">
        <v>225.185</v>
      </c>
      <c r="H2003">
        <v>69.462299999999999</v>
      </c>
      <c r="I2003">
        <v>48.988300000000002</v>
      </c>
      <c r="J2003">
        <v>76.261499999999998</v>
      </c>
      <c r="K2003">
        <v>1790.2</v>
      </c>
      <c r="L2003">
        <v>1.2502699999999999E-3</v>
      </c>
      <c r="M2003">
        <v>0.99511499999999997</v>
      </c>
      <c r="N2003">
        <v>0</v>
      </c>
      <c r="O2003" t="s">
        <v>42</v>
      </c>
    </row>
    <row r="2004" spans="1:25" x14ac:dyDescent="0.25">
      <c r="A2004" t="s">
        <v>168</v>
      </c>
      <c r="B2004">
        <v>2187.84</v>
      </c>
      <c r="C2004">
        <v>2118.2800000000002</v>
      </c>
      <c r="D2004">
        <v>2118.2199999999998</v>
      </c>
      <c r="E2004">
        <v>2116.39</v>
      </c>
      <c r="F2004">
        <v>90.433000000000007</v>
      </c>
      <c r="G2004">
        <v>224.084</v>
      </c>
      <c r="H2004">
        <v>69.410700000000006</v>
      </c>
      <c r="I2004">
        <v>48.818899999999999</v>
      </c>
      <c r="J2004">
        <v>75.675799999999995</v>
      </c>
      <c r="K2004">
        <v>1782.74</v>
      </c>
      <c r="L2004">
        <v>1.23303E-3</v>
      </c>
      <c r="M2004">
        <v>0.99511499999999997</v>
      </c>
      <c r="N2004">
        <v>0</v>
      </c>
      <c r="O2004" t="s">
        <v>42</v>
      </c>
    </row>
    <row r="2005" spans="1:25" x14ac:dyDescent="0.25">
      <c r="A2005" t="s">
        <v>168</v>
      </c>
      <c r="B2005">
        <v>2190.56</v>
      </c>
      <c r="C2005">
        <v>2120.02</v>
      </c>
      <c r="D2005">
        <v>2119.9699999999998</v>
      </c>
      <c r="E2005">
        <v>2118.19</v>
      </c>
      <c r="F2005">
        <v>90.75</v>
      </c>
      <c r="G2005">
        <v>224.24700000000001</v>
      </c>
      <c r="H2005">
        <v>69.267700000000005</v>
      </c>
      <c r="I2005">
        <v>48.770499999999998</v>
      </c>
      <c r="J2005">
        <v>75.766099999999994</v>
      </c>
      <c r="K2005">
        <v>1784.1</v>
      </c>
      <c r="L2005">
        <v>1.2303100000000001E-3</v>
      </c>
      <c r="M2005">
        <v>0.995116</v>
      </c>
      <c r="N2005">
        <v>0</v>
      </c>
      <c r="O2005" t="s">
        <v>42</v>
      </c>
    </row>
    <row r="2006" spans="1:25" x14ac:dyDescent="0.25">
      <c r="A2006" t="s">
        <v>168</v>
      </c>
      <c r="B2006">
        <v>2189.41</v>
      </c>
      <c r="C2006">
        <v>2122.54</v>
      </c>
      <c r="D2006">
        <v>2122.48</v>
      </c>
      <c r="E2006">
        <v>2120.69</v>
      </c>
      <c r="F2006">
        <v>95.286600000000007</v>
      </c>
      <c r="G2006">
        <v>224.56299999999999</v>
      </c>
      <c r="H2006">
        <v>69.214200000000005</v>
      </c>
      <c r="I2006">
        <v>48.745199999999997</v>
      </c>
      <c r="J2006">
        <v>76.290499999999994</v>
      </c>
      <c r="K2006">
        <v>1781.61</v>
      </c>
      <c r="L2006">
        <v>1.2358899999999999E-3</v>
      </c>
      <c r="M2006">
        <v>0.995116</v>
      </c>
      <c r="N2006">
        <v>0</v>
      </c>
      <c r="O2006" t="s">
        <v>42</v>
      </c>
    </row>
    <row r="2007" spans="1:25" x14ac:dyDescent="0.25">
      <c r="A2007" t="s">
        <v>168</v>
      </c>
      <c r="B2007">
        <v>2176.84</v>
      </c>
      <c r="C2007">
        <v>2112.1799999999998</v>
      </c>
      <c r="D2007">
        <v>2112.12</v>
      </c>
      <c r="E2007">
        <v>2110.3200000000002</v>
      </c>
      <c r="F2007">
        <v>90.430099999999996</v>
      </c>
      <c r="G2007">
        <v>223.68600000000001</v>
      </c>
      <c r="H2007">
        <v>68.935100000000006</v>
      </c>
      <c r="I2007">
        <v>48.685200000000002</v>
      </c>
      <c r="J2007">
        <v>75.5976</v>
      </c>
      <c r="K2007">
        <v>1776.95</v>
      </c>
      <c r="L2007">
        <v>1.23471E-3</v>
      </c>
      <c r="M2007">
        <v>0.995116</v>
      </c>
      <c r="N2007">
        <v>0</v>
      </c>
      <c r="O2007" t="s">
        <v>42</v>
      </c>
    </row>
    <row r="2008" spans="1:25" x14ac:dyDescent="0.25">
      <c r="A2008" t="s">
        <v>168</v>
      </c>
      <c r="B2008">
        <v>2179.0100000000002</v>
      </c>
      <c r="C2008">
        <v>2104.94</v>
      </c>
      <c r="D2008">
        <v>2104.88</v>
      </c>
      <c r="E2008">
        <v>2103.11</v>
      </c>
      <c r="F2008">
        <v>94.155600000000007</v>
      </c>
      <c r="G2008">
        <v>222.917</v>
      </c>
      <c r="H2008">
        <v>68.4666</v>
      </c>
      <c r="I2008">
        <v>48.6858</v>
      </c>
      <c r="J2008">
        <v>75.451499999999996</v>
      </c>
      <c r="K2008">
        <v>1767</v>
      </c>
      <c r="L2008">
        <v>1.23051E-3</v>
      </c>
      <c r="M2008">
        <v>0.995116</v>
      </c>
      <c r="N2008">
        <v>0</v>
      </c>
      <c r="O2008" t="s">
        <v>42</v>
      </c>
    </row>
    <row r="2009" spans="1:25" x14ac:dyDescent="0.25">
      <c r="A2009" t="s">
        <v>168</v>
      </c>
      <c r="B2009">
        <v>2198.38</v>
      </c>
      <c r="C2009">
        <v>2137.54</v>
      </c>
      <c r="D2009">
        <v>2137.48</v>
      </c>
      <c r="E2009">
        <v>2135.66</v>
      </c>
      <c r="F2009">
        <v>105.989</v>
      </c>
      <c r="G2009">
        <v>224.554</v>
      </c>
      <c r="H2009">
        <v>69.476699999999994</v>
      </c>
      <c r="I2009">
        <v>48.757599999999996</v>
      </c>
      <c r="J2009">
        <v>75.917400000000001</v>
      </c>
      <c r="K2009">
        <v>1785.86</v>
      </c>
      <c r="L2009">
        <v>1.2975300000000001E-3</v>
      </c>
      <c r="M2009">
        <v>0.99511499999999997</v>
      </c>
      <c r="N2009">
        <v>0</v>
      </c>
      <c r="O2009" t="s">
        <v>42</v>
      </c>
    </row>
    <row r="2010" spans="1:25" x14ac:dyDescent="0.25">
      <c r="A2010" t="s">
        <v>168</v>
      </c>
      <c r="B2010">
        <v>2193.0700000000002</v>
      </c>
      <c r="C2010">
        <v>2122.63</v>
      </c>
      <c r="D2010">
        <v>2122.5700000000002</v>
      </c>
      <c r="E2010">
        <v>2120.7399999999998</v>
      </c>
      <c r="F2010">
        <v>95.093199999999996</v>
      </c>
      <c r="G2010">
        <v>223.839</v>
      </c>
      <c r="H2010">
        <v>69.338200000000001</v>
      </c>
      <c r="I2010">
        <v>48.748399999999997</v>
      </c>
      <c r="J2010">
        <v>75.566599999999994</v>
      </c>
      <c r="K2010">
        <v>1782.81</v>
      </c>
      <c r="L2010">
        <v>1.23434E-3</v>
      </c>
      <c r="M2010">
        <v>0.99511400000000005</v>
      </c>
      <c r="N2010">
        <v>0</v>
      </c>
      <c r="O2010" t="s">
        <v>42</v>
      </c>
    </row>
    <row r="2011" spans="1:25" x14ac:dyDescent="0.25">
      <c r="A2011" t="s">
        <v>168</v>
      </c>
      <c r="B2011">
        <v>2193.89</v>
      </c>
      <c r="C2011">
        <v>2119.4699999999998</v>
      </c>
      <c r="D2011">
        <v>2119.41</v>
      </c>
      <c r="E2011">
        <v>2117.62</v>
      </c>
      <c r="F2011">
        <v>91.160300000000007</v>
      </c>
      <c r="G2011">
        <v>224.27</v>
      </c>
      <c r="H2011">
        <v>69.295500000000004</v>
      </c>
      <c r="I2011">
        <v>48.783000000000001</v>
      </c>
      <c r="J2011">
        <v>75.978700000000003</v>
      </c>
      <c r="K2011">
        <v>1783.26</v>
      </c>
      <c r="L2011">
        <v>1.2683799999999999E-3</v>
      </c>
      <c r="M2011">
        <v>0.995116</v>
      </c>
      <c r="N2011">
        <v>0</v>
      </c>
      <c r="O2011" t="s">
        <v>42</v>
      </c>
    </row>
    <row r="2012" spans="1:25" x14ac:dyDescent="0.25">
      <c r="A2012" t="s">
        <v>168</v>
      </c>
      <c r="B2012">
        <v>2215.5300000000002</v>
      </c>
      <c r="C2012">
        <v>2141.88</v>
      </c>
      <c r="D2012">
        <v>2141.81</v>
      </c>
      <c r="E2012">
        <v>2139.79</v>
      </c>
      <c r="F2012">
        <v>98.366799999999998</v>
      </c>
      <c r="G2012">
        <v>228.786</v>
      </c>
      <c r="H2012">
        <v>69.286699999999996</v>
      </c>
      <c r="I2012">
        <v>49.502899999999997</v>
      </c>
      <c r="J2012">
        <v>78.364999999999995</v>
      </c>
      <c r="K2012">
        <v>1792.23</v>
      </c>
      <c r="L2012">
        <v>1.23051E-3</v>
      </c>
      <c r="M2012">
        <v>0.995116</v>
      </c>
      <c r="N2012">
        <v>0</v>
      </c>
      <c r="O2012" t="s">
        <v>42</v>
      </c>
    </row>
    <row r="2013" spans="1:25" x14ac:dyDescent="0.25">
      <c r="A2013" t="s">
        <v>168</v>
      </c>
      <c r="B2013">
        <v>2179.67</v>
      </c>
      <c r="C2013">
        <v>2112.19</v>
      </c>
      <c r="D2013">
        <v>2112.13</v>
      </c>
      <c r="E2013">
        <v>2110.3200000000002</v>
      </c>
      <c r="F2013">
        <v>90.445099999999996</v>
      </c>
      <c r="G2013">
        <v>223.88300000000001</v>
      </c>
      <c r="H2013">
        <v>68.869900000000001</v>
      </c>
      <c r="I2013">
        <v>48.8476</v>
      </c>
      <c r="J2013">
        <v>76.016800000000003</v>
      </c>
      <c r="K2013">
        <v>1777.08</v>
      </c>
      <c r="L2013">
        <v>1.2317000000000001E-3</v>
      </c>
      <c r="M2013">
        <v>0.99511499999999997</v>
      </c>
      <c r="N2013">
        <v>0</v>
      </c>
      <c r="O2013" t="s">
        <v>42</v>
      </c>
    </row>
    <row r="2014" spans="1:25" x14ac:dyDescent="0.25">
      <c r="A2014" t="s">
        <v>168</v>
      </c>
      <c r="B2014">
        <v>2196.39</v>
      </c>
      <c r="C2014">
        <v>2121.52</v>
      </c>
      <c r="D2014">
        <v>2121.46</v>
      </c>
      <c r="E2014">
        <v>2119.69</v>
      </c>
      <c r="F2014">
        <v>95.583799999999997</v>
      </c>
      <c r="G2014">
        <v>224.881</v>
      </c>
      <c r="H2014">
        <v>69.112099999999998</v>
      </c>
      <c r="I2014">
        <v>48.8825</v>
      </c>
      <c r="J2014">
        <v>76.562100000000001</v>
      </c>
      <c r="K2014">
        <v>1780.25</v>
      </c>
      <c r="L2014">
        <v>1.23167E-3</v>
      </c>
      <c r="M2014">
        <v>0.995116</v>
      </c>
      <c r="N2014">
        <v>0</v>
      </c>
      <c r="O2014" t="s">
        <v>42</v>
      </c>
    </row>
    <row r="2015" spans="1:25" x14ac:dyDescent="0.25">
      <c r="A2015" t="s">
        <v>168</v>
      </c>
      <c r="B2015">
        <v>2196.9699999999998</v>
      </c>
      <c r="C2015">
        <v>2118.87</v>
      </c>
      <c r="D2015">
        <v>2118.81</v>
      </c>
      <c r="E2015">
        <v>2117.02</v>
      </c>
      <c r="F2015">
        <v>90.990799999999993</v>
      </c>
      <c r="G2015">
        <v>223.96799999999999</v>
      </c>
      <c r="H2015">
        <v>69.235900000000001</v>
      </c>
      <c r="I2015">
        <v>48.672800000000002</v>
      </c>
      <c r="J2015">
        <v>75.775800000000004</v>
      </c>
      <c r="K2015">
        <v>1782.84</v>
      </c>
      <c r="L2015">
        <v>1.3417100000000001E-3</v>
      </c>
      <c r="M2015">
        <v>0.99511499999999997</v>
      </c>
      <c r="N2015">
        <v>0</v>
      </c>
      <c r="O2015" t="s">
        <v>42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168</v>
      </c>
      <c r="B2016">
        <v>2185.54</v>
      </c>
      <c r="C2016">
        <v>2122.23</v>
      </c>
      <c r="D2016">
        <v>2122.17</v>
      </c>
      <c r="E2016">
        <v>2120.38</v>
      </c>
      <c r="F2016">
        <v>90.8429</v>
      </c>
      <c r="G2016">
        <v>225.13300000000001</v>
      </c>
      <c r="H2016">
        <v>69.337400000000002</v>
      </c>
      <c r="I2016">
        <v>48.784700000000001</v>
      </c>
      <c r="J2016">
        <v>76.548699999999997</v>
      </c>
      <c r="K2016">
        <v>1785.25</v>
      </c>
      <c r="L2016">
        <v>1.2471699999999999E-3</v>
      </c>
      <c r="M2016">
        <v>0.995116</v>
      </c>
      <c r="N2016">
        <v>0</v>
      </c>
      <c r="O2016" t="s">
        <v>42</v>
      </c>
      <c r="R2016">
        <f>AVERAGE(B1967:B2016)</f>
        <v>2188.1491999999994</v>
      </c>
      <c r="S2016">
        <f>AVERAGE(C1967:C2016)</f>
        <v>2119.9631999999997</v>
      </c>
      <c r="U2016">
        <f>_xlfn.VAR.P(B1967:B2016)</f>
        <v>101.40976336000023</v>
      </c>
      <c r="V2016">
        <f>_xlfn.VAR.P(C1967:C2016)</f>
        <v>79.258657759999977</v>
      </c>
      <c r="X2016">
        <f>1.96*SQRT(U2016)/50</f>
        <v>0.39475346581063825</v>
      </c>
      <c r="Y2016">
        <f>1.96*SQRT(V2016)/50</f>
        <v>0.3489871399641058</v>
      </c>
    </row>
    <row r="2017" spans="1:22" x14ac:dyDescent="0.25">
      <c r="A2017" t="s">
        <v>169</v>
      </c>
      <c r="B2017">
        <v>109506.673</v>
      </c>
      <c r="C2017" t="s">
        <v>36</v>
      </c>
      <c r="U2017" t="s">
        <v>81</v>
      </c>
    </row>
    <row r="2018" spans="1:22" x14ac:dyDescent="0.25">
      <c r="A2018" t="s">
        <v>170</v>
      </c>
      <c r="B2018">
        <v>2097.6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1.2305599999999999E-3</v>
      </c>
      <c r="L2018">
        <v>0.995116</v>
      </c>
      <c r="M2018">
        <v>0</v>
      </c>
      <c r="N2018" t="s">
        <v>42</v>
      </c>
      <c r="U2018">
        <f>_xlfn.STDEV.P(B1967:B2016)</f>
        <v>10.070241474761181</v>
      </c>
      <c r="V2018">
        <f>_xlfn.STDEV.P(C1967:C2016)</f>
        <v>8.9027331623496373</v>
      </c>
    </row>
    <row r="2019" spans="1:22" x14ac:dyDescent="0.25">
      <c r="A2019" t="s">
        <v>170</v>
      </c>
      <c r="B2019">
        <v>2110.44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1.2605400000000001E-3</v>
      </c>
      <c r="L2019">
        <v>0.995116</v>
      </c>
      <c r="M2019">
        <v>0</v>
      </c>
      <c r="N2019" t="s">
        <v>42</v>
      </c>
    </row>
    <row r="2020" spans="1:22" x14ac:dyDescent="0.25">
      <c r="A2020" t="s">
        <v>170</v>
      </c>
      <c r="B2020">
        <v>2085.0100000000002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1.23161E-3</v>
      </c>
      <c r="L2020">
        <v>0.99511499999999997</v>
      </c>
      <c r="M2020">
        <v>0</v>
      </c>
      <c r="N2020" t="s">
        <v>42</v>
      </c>
    </row>
    <row r="2021" spans="1:22" x14ac:dyDescent="0.25">
      <c r="A2021" t="s">
        <v>170</v>
      </c>
      <c r="B2021">
        <v>2099.8200000000002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1.3018299999999999E-3</v>
      </c>
      <c r="L2021">
        <v>0.995116</v>
      </c>
      <c r="M2021">
        <v>0</v>
      </c>
      <c r="N2021" t="s">
        <v>42</v>
      </c>
    </row>
    <row r="2022" spans="1:22" x14ac:dyDescent="0.25">
      <c r="A2022" t="s">
        <v>170</v>
      </c>
      <c r="B2022">
        <v>2087.25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1.23145E-3</v>
      </c>
      <c r="L2022">
        <v>0.99511499999999997</v>
      </c>
      <c r="M2022">
        <v>0</v>
      </c>
      <c r="N2022" t="s">
        <v>42</v>
      </c>
    </row>
    <row r="2023" spans="1:22" x14ac:dyDescent="0.25">
      <c r="A2023" t="s">
        <v>170</v>
      </c>
      <c r="B2023">
        <v>2094.3000000000002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1.24822E-3</v>
      </c>
      <c r="L2023">
        <v>0.995116</v>
      </c>
      <c r="M2023">
        <v>0</v>
      </c>
      <c r="N2023" t="s">
        <v>42</v>
      </c>
    </row>
    <row r="2024" spans="1:22" x14ac:dyDescent="0.25">
      <c r="A2024" t="s">
        <v>170</v>
      </c>
      <c r="B2024">
        <v>2104.13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1.2301899999999999E-3</v>
      </c>
      <c r="L2024">
        <v>0.99511499999999997</v>
      </c>
      <c r="M2024">
        <v>0</v>
      </c>
      <c r="N2024" t="s">
        <v>42</v>
      </c>
    </row>
    <row r="2025" spans="1:22" x14ac:dyDescent="0.25">
      <c r="A2025" t="s">
        <v>170</v>
      </c>
      <c r="B2025">
        <v>2087.94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1.23007E-3</v>
      </c>
      <c r="L2025">
        <v>0.995116</v>
      </c>
      <c r="M2025">
        <v>0</v>
      </c>
      <c r="N2025" t="s">
        <v>42</v>
      </c>
    </row>
    <row r="2026" spans="1:22" x14ac:dyDescent="0.25">
      <c r="A2026" t="s">
        <v>170</v>
      </c>
      <c r="B2026">
        <v>2086.79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1.25968E-3</v>
      </c>
      <c r="L2026">
        <v>0.995116</v>
      </c>
      <c r="M2026">
        <v>0</v>
      </c>
      <c r="N2026" t="s">
        <v>42</v>
      </c>
    </row>
    <row r="2027" spans="1:22" x14ac:dyDescent="0.25">
      <c r="A2027" t="s">
        <v>170</v>
      </c>
      <c r="B2027">
        <v>2083.39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1.23011E-3</v>
      </c>
      <c r="L2027">
        <v>0.995116</v>
      </c>
      <c r="M2027">
        <v>0</v>
      </c>
      <c r="N2027" t="s">
        <v>42</v>
      </c>
    </row>
    <row r="2028" spans="1:22" x14ac:dyDescent="0.25">
      <c r="A2028" t="s">
        <v>170</v>
      </c>
      <c r="B2028">
        <v>2116.8000000000002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1.2678399999999999E-3</v>
      </c>
      <c r="L2028">
        <v>0.99511499999999997</v>
      </c>
      <c r="M2028">
        <v>0</v>
      </c>
      <c r="N2028" t="s">
        <v>42</v>
      </c>
    </row>
    <row r="2029" spans="1:22" x14ac:dyDescent="0.25">
      <c r="A2029" t="s">
        <v>170</v>
      </c>
      <c r="B2029">
        <v>2105.37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1.2579500000000001E-3</v>
      </c>
      <c r="L2029">
        <v>0.99510900000000002</v>
      </c>
      <c r="M2029">
        <v>0</v>
      </c>
      <c r="N2029" t="s">
        <v>42</v>
      </c>
    </row>
    <row r="2030" spans="1:22" x14ac:dyDescent="0.25">
      <c r="A2030" t="s">
        <v>170</v>
      </c>
      <c r="B2030">
        <v>2105.9699999999998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1.25511E-3</v>
      </c>
      <c r="L2030">
        <v>0.995116</v>
      </c>
      <c r="M2030">
        <v>0</v>
      </c>
      <c r="N2030" t="s">
        <v>42</v>
      </c>
    </row>
    <row r="2031" spans="1:22" x14ac:dyDescent="0.25">
      <c r="A2031" t="s">
        <v>170</v>
      </c>
      <c r="B2031">
        <v>2083.65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1.5102799999999999E-3</v>
      </c>
      <c r="L2031">
        <v>0.995116</v>
      </c>
      <c r="M2031">
        <v>0</v>
      </c>
      <c r="N2031" t="s">
        <v>42</v>
      </c>
    </row>
    <row r="2032" spans="1:22" x14ac:dyDescent="0.25">
      <c r="A2032" t="s">
        <v>170</v>
      </c>
      <c r="B2032">
        <v>2110.69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1.2300600000000001E-3</v>
      </c>
      <c r="L2032">
        <v>0.995116</v>
      </c>
      <c r="M2032">
        <v>0</v>
      </c>
      <c r="N2032" t="s">
        <v>42</v>
      </c>
    </row>
    <row r="2033" spans="1:14" x14ac:dyDescent="0.25">
      <c r="A2033" t="s">
        <v>170</v>
      </c>
      <c r="B2033">
        <v>2104.0700000000002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1.28155E-3</v>
      </c>
      <c r="L2033">
        <v>0.995116</v>
      </c>
      <c r="M2033">
        <v>0</v>
      </c>
      <c r="N2033" t="s">
        <v>42</v>
      </c>
    </row>
    <row r="2034" spans="1:14" x14ac:dyDescent="0.25">
      <c r="A2034" t="s">
        <v>170</v>
      </c>
      <c r="B2034">
        <v>2112.94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1.23694E-3</v>
      </c>
      <c r="L2034">
        <v>0.995116</v>
      </c>
      <c r="M2034">
        <v>0</v>
      </c>
      <c r="N2034" t="s">
        <v>42</v>
      </c>
    </row>
    <row r="2035" spans="1:14" x14ac:dyDescent="0.25">
      <c r="A2035" t="s">
        <v>170</v>
      </c>
      <c r="B2035">
        <v>2090.73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1.3225400000000001E-3</v>
      </c>
      <c r="L2035">
        <v>0.995116</v>
      </c>
      <c r="M2035">
        <v>0</v>
      </c>
      <c r="N2035" t="s">
        <v>42</v>
      </c>
    </row>
    <row r="2036" spans="1:14" x14ac:dyDescent="0.25">
      <c r="A2036" t="s">
        <v>170</v>
      </c>
      <c r="B2036">
        <v>2096.1799999999998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1.26443E-3</v>
      </c>
      <c r="L2036">
        <v>0.99511499999999997</v>
      </c>
      <c r="M2036">
        <v>0</v>
      </c>
      <c r="N2036" t="s">
        <v>42</v>
      </c>
    </row>
    <row r="2037" spans="1:14" x14ac:dyDescent="0.25">
      <c r="A2037" t="s">
        <v>170</v>
      </c>
      <c r="B2037">
        <v>2089.61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1.2483800000000001E-3</v>
      </c>
      <c r="L2037">
        <v>0.99511400000000005</v>
      </c>
      <c r="M2037">
        <v>0</v>
      </c>
      <c r="N2037" t="s">
        <v>42</v>
      </c>
    </row>
    <row r="2038" spans="1:14" x14ac:dyDescent="0.25">
      <c r="A2038" t="s">
        <v>170</v>
      </c>
      <c r="B2038">
        <v>2105.54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1.27498E-3</v>
      </c>
      <c r="L2038">
        <v>0.995116</v>
      </c>
      <c r="M2038">
        <v>0</v>
      </c>
      <c r="N2038" t="s">
        <v>42</v>
      </c>
    </row>
    <row r="2039" spans="1:14" x14ac:dyDescent="0.25">
      <c r="A2039" t="s">
        <v>170</v>
      </c>
      <c r="B2039">
        <v>2096.87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1.23077E-3</v>
      </c>
      <c r="L2039">
        <v>0.99511400000000005</v>
      </c>
      <c r="M2039">
        <v>0</v>
      </c>
      <c r="N2039" t="s">
        <v>42</v>
      </c>
    </row>
    <row r="2040" spans="1:14" x14ac:dyDescent="0.25">
      <c r="A2040" t="s">
        <v>170</v>
      </c>
      <c r="B2040">
        <v>2083.63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1.45386E-3</v>
      </c>
      <c r="L2040">
        <v>0.995116</v>
      </c>
      <c r="M2040">
        <v>0</v>
      </c>
      <c r="N2040" t="s">
        <v>42</v>
      </c>
    </row>
    <row r="2041" spans="1:14" x14ac:dyDescent="0.25">
      <c r="A2041" t="s">
        <v>170</v>
      </c>
      <c r="B2041">
        <v>2102.5500000000002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1.49596E-3</v>
      </c>
      <c r="L2041">
        <v>0.99511400000000005</v>
      </c>
      <c r="M2041">
        <v>0</v>
      </c>
      <c r="N2041" t="s">
        <v>42</v>
      </c>
    </row>
    <row r="2042" spans="1:14" x14ac:dyDescent="0.25">
      <c r="A2042" t="s">
        <v>170</v>
      </c>
      <c r="B2042">
        <v>2100.83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1.2301199999999999E-3</v>
      </c>
      <c r="L2042">
        <v>0.99511400000000005</v>
      </c>
      <c r="M2042">
        <v>0</v>
      </c>
      <c r="N2042" t="s">
        <v>42</v>
      </c>
    </row>
    <row r="2043" spans="1:14" x14ac:dyDescent="0.25">
      <c r="A2043" t="s">
        <v>170</v>
      </c>
      <c r="B2043">
        <v>2091.98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1.2428300000000001E-3</v>
      </c>
      <c r="L2043">
        <v>0.99511400000000005</v>
      </c>
      <c r="M2043">
        <v>0</v>
      </c>
      <c r="N2043" t="s">
        <v>42</v>
      </c>
    </row>
    <row r="2044" spans="1:14" x14ac:dyDescent="0.25">
      <c r="A2044" t="s">
        <v>170</v>
      </c>
      <c r="B2044">
        <v>2101.5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1.31408E-3</v>
      </c>
      <c r="L2044">
        <v>0.995116</v>
      </c>
      <c r="M2044">
        <v>0</v>
      </c>
      <c r="N2044" t="s">
        <v>42</v>
      </c>
    </row>
    <row r="2045" spans="1:14" x14ac:dyDescent="0.25">
      <c r="A2045" t="s">
        <v>170</v>
      </c>
      <c r="B2045">
        <v>2087.17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1.2666000000000001E-3</v>
      </c>
      <c r="L2045">
        <v>0.995116</v>
      </c>
      <c r="M2045">
        <v>0</v>
      </c>
      <c r="N2045" t="s">
        <v>42</v>
      </c>
    </row>
    <row r="2046" spans="1:14" x14ac:dyDescent="0.25">
      <c r="A2046" t="s">
        <v>170</v>
      </c>
      <c r="B2046">
        <v>2095.87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1.2321599999999999E-3</v>
      </c>
      <c r="L2046">
        <v>0.995116</v>
      </c>
      <c r="M2046">
        <v>0</v>
      </c>
      <c r="N2046" t="s">
        <v>42</v>
      </c>
    </row>
    <row r="2047" spans="1:14" x14ac:dyDescent="0.25">
      <c r="A2047" t="s">
        <v>170</v>
      </c>
      <c r="B2047">
        <v>2113.25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1.38053E-3</v>
      </c>
      <c r="L2047">
        <v>0.99511499999999997</v>
      </c>
      <c r="M2047">
        <v>0</v>
      </c>
      <c r="N2047" t="s">
        <v>42</v>
      </c>
    </row>
    <row r="2048" spans="1:14" x14ac:dyDescent="0.25">
      <c r="A2048" t="s">
        <v>170</v>
      </c>
      <c r="B2048">
        <v>2090.19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1.2733600000000001E-3</v>
      </c>
      <c r="L2048">
        <v>0.995116</v>
      </c>
      <c r="M2048">
        <v>0</v>
      </c>
      <c r="N2048" t="s">
        <v>42</v>
      </c>
    </row>
    <row r="2049" spans="1:14" x14ac:dyDescent="0.25">
      <c r="A2049" t="s">
        <v>170</v>
      </c>
      <c r="B2049">
        <v>2098.0700000000002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1.23161E-3</v>
      </c>
      <c r="L2049">
        <v>0.995116</v>
      </c>
      <c r="M2049">
        <v>0</v>
      </c>
      <c r="N2049" t="s">
        <v>42</v>
      </c>
    </row>
    <row r="2050" spans="1:14" x14ac:dyDescent="0.25">
      <c r="A2050" t="s">
        <v>170</v>
      </c>
      <c r="B2050">
        <v>2113.15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1.66343E-3</v>
      </c>
      <c r="L2050">
        <v>0.995116</v>
      </c>
      <c r="M2050">
        <v>0</v>
      </c>
      <c r="N2050" t="s">
        <v>42</v>
      </c>
    </row>
    <row r="2051" spans="1:14" x14ac:dyDescent="0.25">
      <c r="A2051" t="s">
        <v>170</v>
      </c>
      <c r="B2051">
        <v>2100.12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1.2519499999999999E-3</v>
      </c>
      <c r="L2051">
        <v>0.99511499999999997</v>
      </c>
      <c r="M2051">
        <v>0</v>
      </c>
      <c r="N2051" t="s">
        <v>42</v>
      </c>
    </row>
    <row r="2052" spans="1:14" x14ac:dyDescent="0.25">
      <c r="A2052" t="s">
        <v>170</v>
      </c>
      <c r="B2052">
        <v>2092.02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1.2559800000000001E-3</v>
      </c>
      <c r="L2052">
        <v>0.99511499999999997</v>
      </c>
      <c r="M2052">
        <v>0</v>
      </c>
      <c r="N2052" t="s">
        <v>42</v>
      </c>
    </row>
    <row r="2053" spans="1:14" x14ac:dyDescent="0.25">
      <c r="A2053" t="s">
        <v>170</v>
      </c>
      <c r="B2053">
        <v>2082.4899999999998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1.24979E-3</v>
      </c>
      <c r="L2053">
        <v>0.99511499999999997</v>
      </c>
      <c r="M2053">
        <v>0</v>
      </c>
      <c r="N2053" t="s">
        <v>42</v>
      </c>
    </row>
    <row r="2054" spans="1:14" x14ac:dyDescent="0.25">
      <c r="A2054" t="s">
        <v>170</v>
      </c>
      <c r="B2054">
        <v>2095.39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1.39266E-3</v>
      </c>
      <c r="L2054">
        <v>0.995116</v>
      </c>
      <c r="M2054">
        <v>0</v>
      </c>
      <c r="N2054" t="s">
        <v>42</v>
      </c>
    </row>
    <row r="2055" spans="1:14" x14ac:dyDescent="0.25">
      <c r="A2055" t="s">
        <v>170</v>
      </c>
      <c r="B2055">
        <v>2100.6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1.2588300000000001E-3</v>
      </c>
      <c r="L2055">
        <v>0.99511400000000005</v>
      </c>
      <c r="M2055">
        <v>0</v>
      </c>
      <c r="N2055" t="s">
        <v>42</v>
      </c>
    </row>
    <row r="2056" spans="1:14" x14ac:dyDescent="0.25">
      <c r="A2056" t="s">
        <v>170</v>
      </c>
      <c r="B2056">
        <v>2108.5300000000002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1.26336E-3</v>
      </c>
      <c r="L2056">
        <v>0.99511400000000005</v>
      </c>
      <c r="M2056">
        <v>0</v>
      </c>
      <c r="N2056" t="s">
        <v>42</v>
      </c>
    </row>
    <row r="2057" spans="1:14" x14ac:dyDescent="0.25">
      <c r="A2057" t="s">
        <v>170</v>
      </c>
      <c r="B2057">
        <v>2105.84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1.24785E-3</v>
      </c>
      <c r="L2057">
        <v>0.995116</v>
      </c>
      <c r="M2057">
        <v>0</v>
      </c>
      <c r="N2057" t="s">
        <v>42</v>
      </c>
    </row>
    <row r="2058" spans="1:14" x14ac:dyDescent="0.25">
      <c r="A2058" t="s">
        <v>170</v>
      </c>
      <c r="B2058">
        <v>2091.7800000000002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1.2304099999999999E-3</v>
      </c>
      <c r="L2058">
        <v>0.99511499999999997</v>
      </c>
      <c r="M2058">
        <v>0</v>
      </c>
      <c r="N2058" t="s">
        <v>42</v>
      </c>
    </row>
    <row r="2059" spans="1:14" x14ac:dyDescent="0.25">
      <c r="A2059" t="s">
        <v>170</v>
      </c>
      <c r="B2059">
        <v>2107.4699999999998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1.2666400000000001E-3</v>
      </c>
      <c r="L2059">
        <v>0.99511300000000003</v>
      </c>
      <c r="M2059">
        <v>0</v>
      </c>
      <c r="N2059" t="s">
        <v>42</v>
      </c>
    </row>
    <row r="2060" spans="1:14" x14ac:dyDescent="0.25">
      <c r="A2060" t="s">
        <v>170</v>
      </c>
      <c r="B2060">
        <v>2105.16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1.2921600000000001E-3</v>
      </c>
      <c r="L2060">
        <v>0.995116</v>
      </c>
      <c r="M2060">
        <v>0</v>
      </c>
      <c r="N2060" t="s">
        <v>42</v>
      </c>
    </row>
    <row r="2061" spans="1:14" x14ac:dyDescent="0.25">
      <c r="A2061" t="s">
        <v>170</v>
      </c>
      <c r="B2061">
        <v>2099.66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2.0537799999999998E-3</v>
      </c>
      <c r="L2061">
        <v>0.99511400000000005</v>
      </c>
      <c r="M2061">
        <v>0</v>
      </c>
      <c r="N2061" t="s">
        <v>42</v>
      </c>
    </row>
    <row r="2062" spans="1:14" x14ac:dyDescent="0.25">
      <c r="A2062" t="s">
        <v>170</v>
      </c>
      <c r="B2062">
        <v>2093.9499999999998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1.2352000000000001E-3</v>
      </c>
      <c r="L2062">
        <v>0.99511499999999997</v>
      </c>
      <c r="M2062">
        <v>0</v>
      </c>
      <c r="N2062" t="s">
        <v>42</v>
      </c>
    </row>
    <row r="2063" spans="1:14" x14ac:dyDescent="0.25">
      <c r="A2063" t="s">
        <v>170</v>
      </c>
      <c r="B2063">
        <v>2082.56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1.28312E-3</v>
      </c>
      <c r="L2063">
        <v>0.995116</v>
      </c>
      <c r="M2063">
        <v>0</v>
      </c>
      <c r="N2063" t="s">
        <v>42</v>
      </c>
    </row>
    <row r="2064" spans="1:14" x14ac:dyDescent="0.25">
      <c r="A2064" t="s">
        <v>170</v>
      </c>
      <c r="B2064">
        <v>2111.58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1.30853E-3</v>
      </c>
      <c r="L2064">
        <v>0.99511400000000005</v>
      </c>
      <c r="M2064">
        <v>0</v>
      </c>
      <c r="N2064" t="s">
        <v>42</v>
      </c>
    </row>
    <row r="2065" spans="1:25" x14ac:dyDescent="0.25">
      <c r="A2065" t="s">
        <v>170</v>
      </c>
      <c r="B2065">
        <v>2109.98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1.23577E-3</v>
      </c>
      <c r="L2065">
        <v>0.99511499999999997</v>
      </c>
      <c r="M2065">
        <v>0</v>
      </c>
      <c r="N2065" t="s">
        <v>42</v>
      </c>
    </row>
    <row r="2066" spans="1:25" x14ac:dyDescent="0.25">
      <c r="A2066" t="s">
        <v>170</v>
      </c>
      <c r="B2066">
        <v>2098.6999999999998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1.30291E-3</v>
      </c>
      <c r="L2066">
        <v>0.995116</v>
      </c>
      <c r="M2066">
        <v>0</v>
      </c>
      <c r="N2066" t="s">
        <v>42</v>
      </c>
    </row>
    <row r="2067" spans="1:25" x14ac:dyDescent="0.25">
      <c r="A2067" t="s">
        <v>170</v>
      </c>
      <c r="B2067">
        <v>2093.3000000000002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1.38064E-3</v>
      </c>
      <c r="L2067">
        <v>0.99511499999999997</v>
      </c>
      <c r="M2067">
        <v>0</v>
      </c>
      <c r="N2067" t="s">
        <v>42</v>
      </c>
    </row>
    <row r="2068" spans="1:25" x14ac:dyDescent="0.25">
      <c r="A2068" t="s">
        <v>170</v>
      </c>
      <c r="B2068">
        <v>2110.9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1.23331E-3</v>
      </c>
      <c r="L2068">
        <v>0.995116</v>
      </c>
      <c r="M2068">
        <v>0</v>
      </c>
      <c r="N2068" t="s">
        <v>42</v>
      </c>
    </row>
    <row r="2069" spans="1:25" x14ac:dyDescent="0.25">
      <c r="A2069" t="s">
        <v>170</v>
      </c>
      <c r="B2069">
        <v>2094.2800000000002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1.2521699999999999E-3</v>
      </c>
      <c r="L2069">
        <v>0.995116</v>
      </c>
      <c r="M2069">
        <v>0</v>
      </c>
      <c r="N2069" t="s">
        <v>42</v>
      </c>
    </row>
    <row r="2070" spans="1:25" x14ac:dyDescent="0.25">
      <c r="A2070" t="s">
        <v>170</v>
      </c>
      <c r="B2070">
        <v>2103.0300000000002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1.3334499999999999E-3</v>
      </c>
      <c r="L2070">
        <v>0.995116</v>
      </c>
      <c r="M2070">
        <v>0</v>
      </c>
      <c r="N2070" t="s">
        <v>42</v>
      </c>
    </row>
    <row r="2071" spans="1:25" x14ac:dyDescent="0.25">
      <c r="A2071" t="s">
        <v>170</v>
      </c>
      <c r="B2071">
        <v>2096.85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1.3187699999999999E-3</v>
      </c>
      <c r="L2071">
        <v>0.995116</v>
      </c>
      <c r="M2071">
        <v>0</v>
      </c>
      <c r="N2071" t="s">
        <v>42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170</v>
      </c>
      <c r="B2072">
        <v>2094.4499999999998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1.23138E-3</v>
      </c>
      <c r="L2072">
        <v>0.99511400000000005</v>
      </c>
      <c r="M2072">
        <v>0</v>
      </c>
      <c r="N2072" t="s">
        <v>42</v>
      </c>
      <c r="R2072">
        <f>AVERAGE(B2023:B2072)</f>
        <v>2098.636</v>
      </c>
      <c r="S2072">
        <f>AVERAGE(C2023:C2072)</f>
        <v>0</v>
      </c>
      <c r="U2072">
        <f>_xlfn.VAR.P(B2023:B2072)</f>
        <v>83.137088000000233</v>
      </c>
      <c r="V2072">
        <f>_xlfn.VAR.P(C2023:C2072)</f>
        <v>0</v>
      </c>
      <c r="X2072">
        <f>1.96*SQRT(U2072)/50</f>
        <v>0.35742380293472392</v>
      </c>
      <c r="Y2072">
        <f>1.96*SQRT(V2072)/50</f>
        <v>0</v>
      </c>
    </row>
    <row r="2073" spans="1:25" x14ac:dyDescent="0.25">
      <c r="A2073" t="s">
        <v>171</v>
      </c>
      <c r="B2073">
        <v>104985.6483</v>
      </c>
      <c r="C2073" t="s">
        <v>36</v>
      </c>
    </row>
    <row r="2074" spans="1:25" x14ac:dyDescent="0.25">
      <c r="A2074" t="s">
        <v>172</v>
      </c>
      <c r="B2074">
        <v>1968.78</v>
      </c>
      <c r="C2074">
        <v>1967.92</v>
      </c>
      <c r="D2074">
        <v>1967.86</v>
      </c>
      <c r="E2074">
        <v>1966.09</v>
      </c>
      <c r="F2074">
        <v>91.261899999999997</v>
      </c>
      <c r="G2074">
        <v>0</v>
      </c>
      <c r="H2074">
        <v>69.559399999999997</v>
      </c>
      <c r="I2074">
        <v>0</v>
      </c>
      <c r="J2074">
        <v>1.2829300000000001E-3</v>
      </c>
      <c r="K2074">
        <v>0.99511400000000005</v>
      </c>
      <c r="L2074">
        <v>0</v>
      </c>
      <c r="M2074" t="s">
        <v>42</v>
      </c>
    </row>
    <row r="2075" spans="1:25" x14ac:dyDescent="0.25">
      <c r="A2075" t="s">
        <v>172</v>
      </c>
      <c r="B2075">
        <v>1975.74</v>
      </c>
      <c r="C2075">
        <v>1974.8</v>
      </c>
      <c r="D2075">
        <v>1974.74</v>
      </c>
      <c r="E2075">
        <v>1972.97</v>
      </c>
      <c r="F2075">
        <v>91.103499999999997</v>
      </c>
      <c r="G2075">
        <v>0</v>
      </c>
      <c r="H2075">
        <v>69.874899999999997</v>
      </c>
      <c r="I2075">
        <v>0</v>
      </c>
      <c r="J2075">
        <v>1.23255E-3</v>
      </c>
      <c r="K2075">
        <v>0.99511300000000003</v>
      </c>
      <c r="L2075">
        <v>0</v>
      </c>
      <c r="M2075" t="s">
        <v>42</v>
      </c>
    </row>
    <row r="2076" spans="1:25" x14ac:dyDescent="0.25">
      <c r="A2076" t="s">
        <v>172</v>
      </c>
      <c r="B2076">
        <v>1971</v>
      </c>
      <c r="C2076">
        <v>1969.99</v>
      </c>
      <c r="D2076">
        <v>1969.94</v>
      </c>
      <c r="E2076">
        <v>1968.17</v>
      </c>
      <c r="F2076">
        <v>90.652500000000003</v>
      </c>
      <c r="G2076">
        <v>0</v>
      </c>
      <c r="H2076">
        <v>69.804199999999994</v>
      </c>
      <c r="I2076">
        <v>0</v>
      </c>
      <c r="J2076">
        <v>1.27911E-3</v>
      </c>
      <c r="K2076">
        <v>0.99511499999999997</v>
      </c>
      <c r="L2076">
        <v>0</v>
      </c>
      <c r="M2076" t="s">
        <v>42</v>
      </c>
    </row>
    <row r="2077" spans="1:25" x14ac:dyDescent="0.25">
      <c r="A2077" t="s">
        <v>172</v>
      </c>
      <c r="B2077">
        <v>1971.45</v>
      </c>
      <c r="C2077">
        <v>1970.63</v>
      </c>
      <c r="D2077">
        <v>1970.57</v>
      </c>
      <c r="E2077">
        <v>1968.8</v>
      </c>
      <c r="F2077">
        <v>90.995500000000007</v>
      </c>
      <c r="G2077">
        <v>0</v>
      </c>
      <c r="H2077">
        <v>69.735500000000002</v>
      </c>
      <c r="I2077">
        <v>0</v>
      </c>
      <c r="J2077">
        <v>1.23292E-3</v>
      </c>
      <c r="K2077">
        <v>0.995116</v>
      </c>
      <c r="L2077">
        <v>0</v>
      </c>
      <c r="M2077" t="s">
        <v>42</v>
      </c>
    </row>
    <row r="2078" spans="1:25" x14ac:dyDescent="0.25">
      <c r="A2078" t="s">
        <v>172</v>
      </c>
      <c r="B2078">
        <v>1966.83</v>
      </c>
      <c r="C2078">
        <v>1965.99</v>
      </c>
      <c r="D2078">
        <v>1965.93</v>
      </c>
      <c r="E2078">
        <v>1964.14</v>
      </c>
      <c r="F2078">
        <v>90.716899999999995</v>
      </c>
      <c r="G2078">
        <v>0</v>
      </c>
      <c r="H2078">
        <v>69.533799999999999</v>
      </c>
      <c r="I2078">
        <v>0</v>
      </c>
      <c r="J2078">
        <v>1.2316199999999999E-3</v>
      </c>
      <c r="K2078">
        <v>0.995116</v>
      </c>
      <c r="L2078">
        <v>0</v>
      </c>
      <c r="M2078" t="s">
        <v>42</v>
      </c>
    </row>
    <row r="2079" spans="1:25" x14ac:dyDescent="0.25">
      <c r="A2079" t="s">
        <v>172</v>
      </c>
      <c r="B2079">
        <v>1964.29</v>
      </c>
      <c r="C2079">
        <v>1963.42</v>
      </c>
      <c r="D2079">
        <v>1963.36</v>
      </c>
      <c r="E2079">
        <v>1961.67</v>
      </c>
      <c r="F2079">
        <v>89.883499999999998</v>
      </c>
      <c r="G2079">
        <v>0</v>
      </c>
      <c r="H2079">
        <v>69.488299999999995</v>
      </c>
      <c r="I2079">
        <v>0</v>
      </c>
      <c r="J2079">
        <v>1.23335E-3</v>
      </c>
      <c r="K2079">
        <v>0.995116</v>
      </c>
      <c r="L2079">
        <v>0</v>
      </c>
      <c r="M2079" t="s">
        <v>42</v>
      </c>
    </row>
    <row r="2080" spans="1:25" x14ac:dyDescent="0.25">
      <c r="A2080" t="s">
        <v>172</v>
      </c>
      <c r="B2080">
        <v>1967.13</v>
      </c>
      <c r="C2080">
        <v>1966.26</v>
      </c>
      <c r="D2080">
        <v>1966.21</v>
      </c>
      <c r="E2080">
        <v>1964.47</v>
      </c>
      <c r="F2080">
        <v>90.652799999999999</v>
      </c>
      <c r="G2080">
        <v>0</v>
      </c>
      <c r="H2080">
        <v>69.426100000000005</v>
      </c>
      <c r="I2080">
        <v>0</v>
      </c>
      <c r="J2080">
        <v>1.2301199999999999E-3</v>
      </c>
      <c r="K2080">
        <v>0.995116</v>
      </c>
      <c r="L2080">
        <v>0</v>
      </c>
      <c r="M2080" t="s">
        <v>42</v>
      </c>
    </row>
    <row r="2081" spans="1:13" x14ac:dyDescent="0.25">
      <c r="A2081" t="s">
        <v>172</v>
      </c>
      <c r="B2081">
        <v>1965.7</v>
      </c>
      <c r="C2081">
        <v>1964.81</v>
      </c>
      <c r="D2081">
        <v>1964.75</v>
      </c>
      <c r="E2081">
        <v>1963.05</v>
      </c>
      <c r="F2081">
        <v>90.312600000000003</v>
      </c>
      <c r="G2081">
        <v>0</v>
      </c>
      <c r="H2081">
        <v>69.533900000000003</v>
      </c>
      <c r="I2081">
        <v>0</v>
      </c>
      <c r="J2081">
        <v>1.90675E-3</v>
      </c>
      <c r="K2081">
        <v>0.995116</v>
      </c>
      <c r="L2081">
        <v>0</v>
      </c>
      <c r="M2081" t="s">
        <v>42</v>
      </c>
    </row>
    <row r="2082" spans="1:13" x14ac:dyDescent="0.25">
      <c r="A2082" t="s">
        <v>172</v>
      </c>
      <c r="B2082">
        <v>1970.12</v>
      </c>
      <c r="C2082">
        <v>1969.22</v>
      </c>
      <c r="D2082">
        <v>1969.16</v>
      </c>
      <c r="E2082">
        <v>1967.43</v>
      </c>
      <c r="F2082">
        <v>91.1631</v>
      </c>
      <c r="G2082">
        <v>0</v>
      </c>
      <c r="H2082">
        <v>69.663899999999998</v>
      </c>
      <c r="I2082">
        <v>0</v>
      </c>
      <c r="J2082">
        <v>1.24525E-3</v>
      </c>
      <c r="K2082">
        <v>0.995116</v>
      </c>
      <c r="L2082">
        <v>0</v>
      </c>
      <c r="M2082" t="s">
        <v>42</v>
      </c>
    </row>
    <row r="2083" spans="1:13" x14ac:dyDescent="0.25">
      <c r="A2083" t="s">
        <v>172</v>
      </c>
      <c r="B2083">
        <v>1978.37</v>
      </c>
      <c r="C2083">
        <v>1977.57</v>
      </c>
      <c r="D2083">
        <v>1977.51</v>
      </c>
      <c r="E2083">
        <v>1975.67</v>
      </c>
      <c r="F2083">
        <v>92.325199999999995</v>
      </c>
      <c r="G2083">
        <v>0</v>
      </c>
      <c r="H2083">
        <v>69.809200000000004</v>
      </c>
      <c r="I2083">
        <v>0</v>
      </c>
      <c r="J2083">
        <v>1.23175E-3</v>
      </c>
      <c r="K2083">
        <v>0.995116</v>
      </c>
      <c r="L2083">
        <v>0</v>
      </c>
      <c r="M2083" t="s">
        <v>42</v>
      </c>
    </row>
    <row r="2084" spans="1:13" x14ac:dyDescent="0.25">
      <c r="A2084" t="s">
        <v>172</v>
      </c>
      <c r="B2084">
        <v>1966.19</v>
      </c>
      <c r="C2084">
        <v>1965.4</v>
      </c>
      <c r="D2084">
        <v>1965.34</v>
      </c>
      <c r="E2084">
        <v>1963.6</v>
      </c>
      <c r="F2084">
        <v>90.456599999999995</v>
      </c>
      <c r="G2084">
        <v>0</v>
      </c>
      <c r="H2084">
        <v>69.485600000000005</v>
      </c>
      <c r="I2084">
        <v>0</v>
      </c>
      <c r="J2084">
        <v>1.3604000000000001E-3</v>
      </c>
      <c r="K2084">
        <v>0.995116</v>
      </c>
      <c r="L2084">
        <v>0</v>
      </c>
      <c r="M2084" t="s">
        <v>42</v>
      </c>
    </row>
    <row r="2085" spans="1:13" x14ac:dyDescent="0.25">
      <c r="A2085" t="s">
        <v>172</v>
      </c>
      <c r="B2085">
        <v>1968.74</v>
      </c>
      <c r="C2085">
        <v>1967.93</v>
      </c>
      <c r="D2085">
        <v>1967.87</v>
      </c>
      <c r="E2085">
        <v>1966.12</v>
      </c>
      <c r="F2085">
        <v>90.933099999999996</v>
      </c>
      <c r="G2085">
        <v>0</v>
      </c>
      <c r="H2085">
        <v>69.579899999999995</v>
      </c>
      <c r="I2085">
        <v>0</v>
      </c>
      <c r="J2085">
        <v>1.2391100000000001E-3</v>
      </c>
      <c r="K2085">
        <v>0.995116</v>
      </c>
      <c r="L2085">
        <v>0</v>
      </c>
      <c r="M2085" t="s">
        <v>42</v>
      </c>
    </row>
    <row r="2086" spans="1:13" x14ac:dyDescent="0.25">
      <c r="A2086" t="s">
        <v>172</v>
      </c>
      <c r="B2086">
        <v>2000.63</v>
      </c>
      <c r="C2086">
        <v>1999.69</v>
      </c>
      <c r="D2086">
        <v>1999.63</v>
      </c>
      <c r="E2086">
        <v>1997.7</v>
      </c>
      <c r="F2086">
        <v>94.204899999999995</v>
      </c>
      <c r="G2086">
        <v>0</v>
      </c>
      <c r="H2086">
        <v>70.163200000000003</v>
      </c>
      <c r="I2086">
        <v>0</v>
      </c>
      <c r="J2086">
        <v>1.2356100000000001E-3</v>
      </c>
      <c r="K2086">
        <v>0.99511499999999997</v>
      </c>
      <c r="L2086">
        <v>0</v>
      </c>
      <c r="M2086" t="s">
        <v>42</v>
      </c>
    </row>
    <row r="2087" spans="1:13" x14ac:dyDescent="0.25">
      <c r="A2087" t="s">
        <v>172</v>
      </c>
      <c r="B2087">
        <v>2033.02</v>
      </c>
      <c r="C2087">
        <v>2031.88</v>
      </c>
      <c r="D2087">
        <v>2031.8</v>
      </c>
      <c r="E2087">
        <v>2029.58</v>
      </c>
      <c r="F2087">
        <v>102.458</v>
      </c>
      <c r="G2087">
        <v>0</v>
      </c>
      <c r="H2087">
        <v>70.552499999999995</v>
      </c>
      <c r="I2087">
        <v>0</v>
      </c>
      <c r="J2087">
        <v>1.23302E-3</v>
      </c>
      <c r="K2087">
        <v>0.99511499999999997</v>
      </c>
      <c r="L2087">
        <v>0</v>
      </c>
      <c r="M2087" t="s">
        <v>42</v>
      </c>
    </row>
    <row r="2088" spans="1:13" x14ac:dyDescent="0.25">
      <c r="A2088" t="s">
        <v>172</v>
      </c>
      <c r="B2088">
        <v>1990.31</v>
      </c>
      <c r="C2088">
        <v>1989.22</v>
      </c>
      <c r="D2088">
        <v>1989.15</v>
      </c>
      <c r="E2088">
        <v>1987.25</v>
      </c>
      <c r="F2088">
        <v>95.228899999999996</v>
      </c>
      <c r="G2088">
        <v>0</v>
      </c>
      <c r="H2088">
        <v>69.834100000000007</v>
      </c>
      <c r="I2088">
        <v>0</v>
      </c>
      <c r="J2088">
        <v>1.23182E-3</v>
      </c>
      <c r="K2088">
        <v>0.995116</v>
      </c>
      <c r="L2088">
        <v>0</v>
      </c>
      <c r="M2088" t="s">
        <v>42</v>
      </c>
    </row>
    <row r="2089" spans="1:13" x14ac:dyDescent="0.25">
      <c r="A2089" t="s">
        <v>172</v>
      </c>
      <c r="B2089">
        <v>1969.24</v>
      </c>
      <c r="C2089">
        <v>1968.47</v>
      </c>
      <c r="D2089">
        <v>1968.41</v>
      </c>
      <c r="E2089">
        <v>1966.69</v>
      </c>
      <c r="F2089">
        <v>90.100200000000001</v>
      </c>
      <c r="G2089">
        <v>0</v>
      </c>
      <c r="H2089">
        <v>69.681700000000006</v>
      </c>
      <c r="I2089">
        <v>0</v>
      </c>
      <c r="J2089">
        <v>1.2428599999999999E-3</v>
      </c>
      <c r="K2089">
        <v>0.995116</v>
      </c>
      <c r="L2089">
        <v>0</v>
      </c>
      <c r="M2089" t="s">
        <v>42</v>
      </c>
    </row>
    <row r="2090" spans="1:13" x14ac:dyDescent="0.25">
      <c r="A2090" t="s">
        <v>172</v>
      </c>
      <c r="B2090">
        <v>1968.9</v>
      </c>
      <c r="C2090">
        <v>1968.03</v>
      </c>
      <c r="D2090">
        <v>1967.98</v>
      </c>
      <c r="E2090">
        <v>1966.22</v>
      </c>
      <c r="F2090">
        <v>90.837500000000006</v>
      </c>
      <c r="G2090">
        <v>0</v>
      </c>
      <c r="H2090">
        <v>69.588300000000004</v>
      </c>
      <c r="I2090">
        <v>0</v>
      </c>
      <c r="J2090">
        <v>1.24212E-3</v>
      </c>
      <c r="K2090">
        <v>0.99511499999999997</v>
      </c>
      <c r="L2090">
        <v>0</v>
      </c>
      <c r="M2090" t="s">
        <v>42</v>
      </c>
    </row>
    <row r="2091" spans="1:13" x14ac:dyDescent="0.25">
      <c r="A2091" t="s">
        <v>172</v>
      </c>
      <c r="B2091">
        <v>1970.27</v>
      </c>
      <c r="C2091">
        <v>1969.45</v>
      </c>
      <c r="D2091">
        <v>1969.39</v>
      </c>
      <c r="E2091">
        <v>1967.62</v>
      </c>
      <c r="F2091">
        <v>90.875200000000007</v>
      </c>
      <c r="G2091">
        <v>0</v>
      </c>
      <c r="H2091">
        <v>69.753799999999998</v>
      </c>
      <c r="I2091">
        <v>0</v>
      </c>
      <c r="J2091">
        <v>1.25957E-3</v>
      </c>
      <c r="K2091">
        <v>0.995116</v>
      </c>
      <c r="L2091">
        <v>0</v>
      </c>
      <c r="M2091" t="s">
        <v>42</v>
      </c>
    </row>
    <row r="2092" spans="1:13" x14ac:dyDescent="0.25">
      <c r="A2092" t="s">
        <v>172</v>
      </c>
      <c r="B2092">
        <v>1969.45</v>
      </c>
      <c r="C2092">
        <v>1968.59</v>
      </c>
      <c r="D2092">
        <v>1968.53</v>
      </c>
      <c r="E2092">
        <v>1966.8</v>
      </c>
      <c r="F2092">
        <v>90.476200000000006</v>
      </c>
      <c r="G2092">
        <v>0</v>
      </c>
      <c r="H2092">
        <v>69.756799999999998</v>
      </c>
      <c r="I2092">
        <v>0</v>
      </c>
      <c r="J2092">
        <v>1.3485000000000001E-3</v>
      </c>
      <c r="K2092">
        <v>0.995116</v>
      </c>
      <c r="L2092">
        <v>0</v>
      </c>
      <c r="M2092" t="s">
        <v>42</v>
      </c>
    </row>
    <row r="2093" spans="1:13" x14ac:dyDescent="0.25">
      <c r="A2093" t="s">
        <v>172</v>
      </c>
      <c r="B2093">
        <v>1968.27</v>
      </c>
      <c r="C2093">
        <v>1967.42</v>
      </c>
      <c r="D2093">
        <v>1967.37</v>
      </c>
      <c r="E2093">
        <v>1965.56</v>
      </c>
      <c r="F2093">
        <v>90.837599999999995</v>
      </c>
      <c r="G2093">
        <v>0</v>
      </c>
      <c r="H2093">
        <v>69.301699999999997</v>
      </c>
      <c r="I2093">
        <v>0</v>
      </c>
      <c r="J2093">
        <v>1.2300600000000001E-3</v>
      </c>
      <c r="K2093">
        <v>0.995116</v>
      </c>
      <c r="L2093">
        <v>0</v>
      </c>
      <c r="M2093" t="s">
        <v>42</v>
      </c>
    </row>
    <row r="2094" spans="1:13" x14ac:dyDescent="0.25">
      <c r="A2094" t="s">
        <v>172</v>
      </c>
      <c r="B2094">
        <v>1972.87</v>
      </c>
      <c r="C2094">
        <v>1972.02</v>
      </c>
      <c r="D2094">
        <v>1971.96</v>
      </c>
      <c r="E2094">
        <v>1970.19</v>
      </c>
      <c r="F2094">
        <v>91.017300000000006</v>
      </c>
      <c r="G2094">
        <v>0</v>
      </c>
      <c r="H2094">
        <v>69.656199999999998</v>
      </c>
      <c r="I2094">
        <v>0</v>
      </c>
      <c r="J2094">
        <v>1.23011E-3</v>
      </c>
      <c r="K2094">
        <v>0.995116</v>
      </c>
      <c r="L2094">
        <v>0</v>
      </c>
      <c r="M2094" t="s">
        <v>42</v>
      </c>
    </row>
    <row r="2095" spans="1:13" x14ac:dyDescent="0.25">
      <c r="A2095" t="s">
        <v>172</v>
      </c>
      <c r="B2095">
        <v>1970.76</v>
      </c>
      <c r="C2095">
        <v>1970</v>
      </c>
      <c r="D2095">
        <v>1969.95</v>
      </c>
      <c r="E2095">
        <v>1968.12</v>
      </c>
      <c r="F2095">
        <v>91.206299999999999</v>
      </c>
      <c r="G2095">
        <v>0</v>
      </c>
      <c r="H2095">
        <v>69.471699999999998</v>
      </c>
      <c r="I2095">
        <v>0</v>
      </c>
      <c r="J2095">
        <v>1.2308600000000001E-3</v>
      </c>
      <c r="K2095">
        <v>0.995112</v>
      </c>
      <c r="L2095">
        <v>0</v>
      </c>
      <c r="M2095" t="s">
        <v>42</v>
      </c>
    </row>
    <row r="2096" spans="1:13" x14ac:dyDescent="0.25">
      <c r="A2096" t="s">
        <v>172</v>
      </c>
      <c r="B2096">
        <v>1967.33</v>
      </c>
      <c r="C2096">
        <v>1966.56</v>
      </c>
      <c r="D2096">
        <v>1966.5</v>
      </c>
      <c r="E2096">
        <v>1964.72</v>
      </c>
      <c r="F2096">
        <v>90.852599999999995</v>
      </c>
      <c r="G2096">
        <v>0</v>
      </c>
      <c r="H2096">
        <v>69.499700000000004</v>
      </c>
      <c r="I2096">
        <v>0</v>
      </c>
      <c r="J2096">
        <v>1.2300499999999999E-3</v>
      </c>
      <c r="K2096">
        <v>0.995116</v>
      </c>
      <c r="L2096">
        <v>0</v>
      </c>
      <c r="M2096" t="s">
        <v>42</v>
      </c>
    </row>
    <row r="2097" spans="1:13" x14ac:dyDescent="0.25">
      <c r="A2097" t="s">
        <v>172</v>
      </c>
      <c r="B2097">
        <v>1965.02</v>
      </c>
      <c r="C2097">
        <v>1964.14</v>
      </c>
      <c r="D2097">
        <v>1964.08</v>
      </c>
      <c r="E2097">
        <v>1962.3</v>
      </c>
      <c r="F2097">
        <v>91.046000000000006</v>
      </c>
      <c r="G2097">
        <v>0</v>
      </c>
      <c r="H2097">
        <v>69.441900000000004</v>
      </c>
      <c r="I2097">
        <v>0</v>
      </c>
      <c r="J2097">
        <v>1.2300799999999999E-3</v>
      </c>
      <c r="K2097">
        <v>0.995116</v>
      </c>
      <c r="L2097">
        <v>0</v>
      </c>
      <c r="M2097" t="s">
        <v>42</v>
      </c>
    </row>
    <row r="2098" spans="1:13" x14ac:dyDescent="0.25">
      <c r="A2098" t="s">
        <v>172</v>
      </c>
      <c r="B2098">
        <v>1966.11</v>
      </c>
      <c r="C2098">
        <v>1965.33</v>
      </c>
      <c r="D2098">
        <v>1965.28</v>
      </c>
      <c r="E2098">
        <v>1963.52</v>
      </c>
      <c r="F2098">
        <v>90.430800000000005</v>
      </c>
      <c r="G2098">
        <v>0</v>
      </c>
      <c r="H2098">
        <v>69.447500000000005</v>
      </c>
      <c r="I2098">
        <v>0</v>
      </c>
      <c r="J2098">
        <v>1.3094199999999999E-3</v>
      </c>
      <c r="K2098">
        <v>0.99511499999999997</v>
      </c>
      <c r="L2098">
        <v>0</v>
      </c>
      <c r="M2098" t="s">
        <v>42</v>
      </c>
    </row>
    <row r="2099" spans="1:13" x14ac:dyDescent="0.25">
      <c r="A2099" t="s">
        <v>172</v>
      </c>
      <c r="B2099">
        <v>1961.3</v>
      </c>
      <c r="C2099">
        <v>1960.51</v>
      </c>
      <c r="D2099">
        <v>1960.45</v>
      </c>
      <c r="E2099">
        <v>1958.69</v>
      </c>
      <c r="F2099">
        <v>90.353800000000007</v>
      </c>
      <c r="G2099">
        <v>0</v>
      </c>
      <c r="H2099">
        <v>69.363200000000006</v>
      </c>
      <c r="I2099">
        <v>0</v>
      </c>
      <c r="J2099">
        <v>1.2313999999999999E-3</v>
      </c>
      <c r="K2099">
        <v>0.995116</v>
      </c>
      <c r="L2099">
        <v>0</v>
      </c>
      <c r="M2099" t="s">
        <v>42</v>
      </c>
    </row>
    <row r="2100" spans="1:13" x14ac:dyDescent="0.25">
      <c r="A2100" t="s">
        <v>172</v>
      </c>
      <c r="B2100">
        <v>1967.95</v>
      </c>
      <c r="C2100">
        <v>1967.18</v>
      </c>
      <c r="D2100">
        <v>1967.13</v>
      </c>
      <c r="E2100">
        <v>1965.41</v>
      </c>
      <c r="F2100">
        <v>90.517799999999994</v>
      </c>
      <c r="G2100">
        <v>0</v>
      </c>
      <c r="H2100">
        <v>69.713700000000003</v>
      </c>
      <c r="I2100">
        <v>0</v>
      </c>
      <c r="J2100">
        <v>1.31756E-3</v>
      </c>
      <c r="K2100">
        <v>0.99511499999999997</v>
      </c>
      <c r="L2100">
        <v>0</v>
      </c>
      <c r="M2100" t="s">
        <v>42</v>
      </c>
    </row>
    <row r="2101" spans="1:13" x14ac:dyDescent="0.25">
      <c r="A2101" t="s">
        <v>172</v>
      </c>
      <c r="B2101">
        <v>1968.67</v>
      </c>
      <c r="C2101">
        <v>1967.78</v>
      </c>
      <c r="D2101">
        <v>1967.73</v>
      </c>
      <c r="E2101">
        <v>1965.97</v>
      </c>
      <c r="F2101">
        <v>90.377700000000004</v>
      </c>
      <c r="G2101">
        <v>0</v>
      </c>
      <c r="H2101">
        <v>69.6952</v>
      </c>
      <c r="I2101">
        <v>0</v>
      </c>
      <c r="J2101">
        <v>1.41676E-3</v>
      </c>
      <c r="K2101">
        <v>0.99511300000000003</v>
      </c>
      <c r="L2101">
        <v>0</v>
      </c>
      <c r="M2101" t="s">
        <v>42</v>
      </c>
    </row>
    <row r="2102" spans="1:13" x14ac:dyDescent="0.25">
      <c r="A2102" t="s">
        <v>172</v>
      </c>
      <c r="B2102">
        <v>1970.46</v>
      </c>
      <c r="C2102">
        <v>1969.67</v>
      </c>
      <c r="D2102">
        <v>1969.61</v>
      </c>
      <c r="E2102">
        <v>1967.87</v>
      </c>
      <c r="F2102">
        <v>90.5321</v>
      </c>
      <c r="G2102">
        <v>0</v>
      </c>
      <c r="H2102">
        <v>69.6768</v>
      </c>
      <c r="I2102">
        <v>0</v>
      </c>
      <c r="J2102">
        <v>1.2320499999999999E-3</v>
      </c>
      <c r="K2102">
        <v>0.99511400000000005</v>
      </c>
      <c r="L2102">
        <v>0</v>
      </c>
      <c r="M2102" t="s">
        <v>42</v>
      </c>
    </row>
    <row r="2103" spans="1:13" x14ac:dyDescent="0.25">
      <c r="A2103" t="s">
        <v>172</v>
      </c>
      <c r="B2103">
        <v>1967.76</v>
      </c>
      <c r="C2103">
        <v>1966.95</v>
      </c>
      <c r="D2103">
        <v>1966.89</v>
      </c>
      <c r="E2103">
        <v>1965.13</v>
      </c>
      <c r="F2103">
        <v>90.694000000000003</v>
      </c>
      <c r="G2103">
        <v>0</v>
      </c>
      <c r="H2103">
        <v>69.537599999999998</v>
      </c>
      <c r="I2103">
        <v>0</v>
      </c>
      <c r="J2103">
        <v>1.23854E-3</v>
      </c>
      <c r="K2103">
        <v>0.995116</v>
      </c>
      <c r="L2103">
        <v>0</v>
      </c>
      <c r="M2103" t="s">
        <v>42</v>
      </c>
    </row>
    <row r="2104" spans="1:13" x14ac:dyDescent="0.25">
      <c r="A2104" t="s">
        <v>172</v>
      </c>
      <c r="B2104">
        <v>1969.96</v>
      </c>
      <c r="C2104">
        <v>1968.72</v>
      </c>
      <c r="D2104">
        <v>1968.67</v>
      </c>
      <c r="E2104">
        <v>1966.88</v>
      </c>
      <c r="F2104">
        <v>90.953500000000005</v>
      </c>
      <c r="G2104">
        <v>0</v>
      </c>
      <c r="H2104">
        <v>69.560900000000004</v>
      </c>
      <c r="I2104">
        <v>0</v>
      </c>
      <c r="J2104">
        <v>1.2812100000000001E-3</v>
      </c>
      <c r="K2104">
        <v>0.995116</v>
      </c>
      <c r="L2104">
        <v>0</v>
      </c>
      <c r="M2104" t="s">
        <v>42</v>
      </c>
    </row>
    <row r="2105" spans="1:13" x14ac:dyDescent="0.25">
      <c r="A2105" t="s">
        <v>172</v>
      </c>
      <c r="B2105">
        <v>1964.18</v>
      </c>
      <c r="C2105">
        <v>1963.41</v>
      </c>
      <c r="D2105">
        <v>1963.35</v>
      </c>
      <c r="E2105">
        <v>1961.59</v>
      </c>
      <c r="F2105">
        <v>90.606999999999999</v>
      </c>
      <c r="G2105">
        <v>0</v>
      </c>
      <c r="H2105">
        <v>69.396900000000002</v>
      </c>
      <c r="I2105">
        <v>0</v>
      </c>
      <c r="J2105">
        <v>1.25665E-3</v>
      </c>
      <c r="K2105">
        <v>0.99511300000000003</v>
      </c>
      <c r="L2105">
        <v>0</v>
      </c>
      <c r="M2105" t="s">
        <v>42</v>
      </c>
    </row>
    <row r="2106" spans="1:13" x14ac:dyDescent="0.25">
      <c r="A2106" t="s">
        <v>172</v>
      </c>
      <c r="B2106">
        <v>1972.13</v>
      </c>
      <c r="C2106">
        <v>1971.37</v>
      </c>
      <c r="D2106">
        <v>1971.31</v>
      </c>
      <c r="E2106">
        <v>1969.56</v>
      </c>
      <c r="F2106">
        <v>90.667500000000004</v>
      </c>
      <c r="G2106">
        <v>0</v>
      </c>
      <c r="H2106">
        <v>69.797799999999995</v>
      </c>
      <c r="I2106">
        <v>0</v>
      </c>
      <c r="J2106">
        <v>1.2301300000000001E-3</v>
      </c>
      <c r="K2106">
        <v>0.99511400000000005</v>
      </c>
      <c r="L2106">
        <v>0</v>
      </c>
      <c r="M2106" t="s">
        <v>42</v>
      </c>
    </row>
    <row r="2107" spans="1:13" x14ac:dyDescent="0.25">
      <c r="A2107" t="s">
        <v>172</v>
      </c>
      <c r="B2107">
        <v>1964.86</v>
      </c>
      <c r="C2107">
        <v>1964.1</v>
      </c>
      <c r="D2107">
        <v>1964.04</v>
      </c>
      <c r="E2107">
        <v>1962.32</v>
      </c>
      <c r="F2107">
        <v>90.072299999999998</v>
      </c>
      <c r="G2107">
        <v>0</v>
      </c>
      <c r="H2107">
        <v>69.445400000000006</v>
      </c>
      <c r="I2107">
        <v>0</v>
      </c>
      <c r="J2107">
        <v>1.23124E-3</v>
      </c>
      <c r="K2107">
        <v>0.995116</v>
      </c>
      <c r="L2107">
        <v>0</v>
      </c>
      <c r="M2107" t="s">
        <v>42</v>
      </c>
    </row>
    <row r="2108" spans="1:13" x14ac:dyDescent="0.25">
      <c r="A2108" t="s">
        <v>172</v>
      </c>
      <c r="B2108">
        <v>1972.14</v>
      </c>
      <c r="C2108">
        <v>1971.38</v>
      </c>
      <c r="D2108">
        <v>1971.32</v>
      </c>
      <c r="E2108">
        <v>1969.51</v>
      </c>
      <c r="F2108">
        <v>91.376099999999994</v>
      </c>
      <c r="G2108">
        <v>0</v>
      </c>
      <c r="H2108">
        <v>69.800700000000006</v>
      </c>
      <c r="I2108">
        <v>0</v>
      </c>
      <c r="J2108">
        <v>1.3079400000000001E-3</v>
      </c>
      <c r="K2108">
        <v>0.99511499999999997</v>
      </c>
      <c r="L2108">
        <v>0</v>
      </c>
      <c r="M2108" t="s">
        <v>42</v>
      </c>
    </row>
    <row r="2109" spans="1:13" x14ac:dyDescent="0.25">
      <c r="A2109" t="s">
        <v>172</v>
      </c>
      <c r="B2109">
        <v>1972.14</v>
      </c>
      <c r="C2109">
        <v>1971.31</v>
      </c>
      <c r="D2109">
        <v>1971.26</v>
      </c>
      <c r="E2109">
        <v>1969.5</v>
      </c>
      <c r="F2109">
        <v>90.593500000000006</v>
      </c>
      <c r="G2109">
        <v>0</v>
      </c>
      <c r="H2109">
        <v>69.852800000000002</v>
      </c>
      <c r="I2109">
        <v>0</v>
      </c>
      <c r="J2109">
        <v>1.26191E-3</v>
      </c>
      <c r="K2109">
        <v>0.995116</v>
      </c>
      <c r="L2109">
        <v>0</v>
      </c>
      <c r="M2109" t="s">
        <v>42</v>
      </c>
    </row>
    <row r="2110" spans="1:13" x14ac:dyDescent="0.25">
      <c r="A2110" t="s">
        <v>172</v>
      </c>
      <c r="B2110">
        <v>1973.53</v>
      </c>
      <c r="C2110">
        <v>1972.65</v>
      </c>
      <c r="D2110">
        <v>1972.59</v>
      </c>
      <c r="E2110">
        <v>1970.82</v>
      </c>
      <c r="F2110">
        <v>90.540400000000005</v>
      </c>
      <c r="G2110">
        <v>0</v>
      </c>
      <c r="H2110">
        <v>69.768100000000004</v>
      </c>
      <c r="I2110">
        <v>0</v>
      </c>
      <c r="J2110">
        <v>1.2401700000000001E-3</v>
      </c>
      <c r="K2110">
        <v>0.995116</v>
      </c>
      <c r="L2110">
        <v>0</v>
      </c>
      <c r="M2110" t="s">
        <v>42</v>
      </c>
    </row>
    <row r="2111" spans="1:13" x14ac:dyDescent="0.25">
      <c r="A2111" t="s">
        <v>172</v>
      </c>
      <c r="B2111">
        <v>1971.12</v>
      </c>
      <c r="C2111">
        <v>1970.36</v>
      </c>
      <c r="D2111">
        <v>1970.31</v>
      </c>
      <c r="E2111">
        <v>1968.51</v>
      </c>
      <c r="F2111">
        <v>91.216800000000006</v>
      </c>
      <c r="G2111">
        <v>0</v>
      </c>
      <c r="H2111">
        <v>69.445400000000006</v>
      </c>
      <c r="I2111">
        <v>0</v>
      </c>
      <c r="J2111">
        <v>1.27703E-3</v>
      </c>
      <c r="K2111">
        <v>0.995116</v>
      </c>
      <c r="L2111">
        <v>0</v>
      </c>
      <c r="M2111" t="s">
        <v>42</v>
      </c>
    </row>
    <row r="2112" spans="1:13" x14ac:dyDescent="0.25">
      <c r="A2112" t="s">
        <v>172</v>
      </c>
      <c r="B2112">
        <v>1964.79</v>
      </c>
      <c r="C2112">
        <v>1964.03</v>
      </c>
      <c r="D2112">
        <v>1963.98</v>
      </c>
      <c r="E2112">
        <v>1962.23</v>
      </c>
      <c r="F2112">
        <v>90.237200000000001</v>
      </c>
      <c r="G2112">
        <v>0</v>
      </c>
      <c r="H2112">
        <v>69.383600000000001</v>
      </c>
      <c r="I2112">
        <v>0</v>
      </c>
      <c r="J2112">
        <v>1.23219E-3</v>
      </c>
      <c r="K2112">
        <v>0.995116</v>
      </c>
      <c r="L2112">
        <v>0</v>
      </c>
      <c r="M2112" t="s">
        <v>42</v>
      </c>
    </row>
    <row r="2113" spans="1:25" x14ac:dyDescent="0.25">
      <c r="A2113" t="s">
        <v>172</v>
      </c>
      <c r="B2113">
        <v>1972.5</v>
      </c>
      <c r="C2113">
        <v>1971.74</v>
      </c>
      <c r="D2113">
        <v>1971.69</v>
      </c>
      <c r="E2113">
        <v>1969.94</v>
      </c>
      <c r="F2113">
        <v>90.358599999999996</v>
      </c>
      <c r="G2113">
        <v>0</v>
      </c>
      <c r="H2113">
        <v>69.877700000000004</v>
      </c>
      <c r="I2113">
        <v>0</v>
      </c>
      <c r="J2113">
        <v>1.23124E-3</v>
      </c>
      <c r="K2113">
        <v>0.995116</v>
      </c>
      <c r="L2113">
        <v>0</v>
      </c>
      <c r="M2113" t="s">
        <v>42</v>
      </c>
    </row>
    <row r="2114" spans="1:25" x14ac:dyDescent="0.25">
      <c r="A2114" t="s">
        <v>172</v>
      </c>
      <c r="B2114">
        <v>1962</v>
      </c>
      <c r="C2114">
        <v>1961.18</v>
      </c>
      <c r="D2114">
        <v>1961.13</v>
      </c>
      <c r="E2114">
        <v>1959.37</v>
      </c>
      <c r="F2114">
        <v>90.291499999999999</v>
      </c>
      <c r="G2114">
        <v>0</v>
      </c>
      <c r="H2114">
        <v>69.332599999999999</v>
      </c>
      <c r="I2114">
        <v>0</v>
      </c>
      <c r="J2114">
        <v>1.23139E-3</v>
      </c>
      <c r="K2114">
        <v>0.995116</v>
      </c>
      <c r="L2114">
        <v>0</v>
      </c>
      <c r="M2114" t="s">
        <v>42</v>
      </c>
    </row>
    <row r="2115" spans="1:25" x14ac:dyDescent="0.25">
      <c r="A2115" t="s">
        <v>172</v>
      </c>
      <c r="B2115">
        <v>1970.95</v>
      </c>
      <c r="C2115">
        <v>1970.01</v>
      </c>
      <c r="D2115">
        <v>1969.96</v>
      </c>
      <c r="E2115">
        <v>1968.21</v>
      </c>
      <c r="F2115">
        <v>90.972399999999993</v>
      </c>
      <c r="G2115">
        <v>0</v>
      </c>
      <c r="H2115">
        <v>69.792199999999994</v>
      </c>
      <c r="I2115">
        <v>0</v>
      </c>
      <c r="J2115">
        <v>1.2356299999999999E-3</v>
      </c>
      <c r="K2115">
        <v>0.995116</v>
      </c>
      <c r="L2115">
        <v>0</v>
      </c>
      <c r="M2115" t="s">
        <v>42</v>
      </c>
    </row>
    <row r="2116" spans="1:25" x14ac:dyDescent="0.25">
      <c r="A2116" t="s">
        <v>172</v>
      </c>
      <c r="B2116">
        <v>1964.74</v>
      </c>
      <c r="C2116">
        <v>1963.9</v>
      </c>
      <c r="D2116">
        <v>1963.84</v>
      </c>
      <c r="E2116">
        <v>1962.1</v>
      </c>
      <c r="F2116">
        <v>90.0869</v>
      </c>
      <c r="G2116">
        <v>0</v>
      </c>
      <c r="H2116">
        <v>69.357299999999995</v>
      </c>
      <c r="I2116">
        <v>0</v>
      </c>
      <c r="J2116">
        <v>1.23109E-3</v>
      </c>
      <c r="K2116">
        <v>0.995116</v>
      </c>
      <c r="L2116">
        <v>0</v>
      </c>
      <c r="M2116" t="s">
        <v>42</v>
      </c>
    </row>
    <row r="2117" spans="1:25" x14ac:dyDescent="0.25">
      <c r="A2117" t="s">
        <v>172</v>
      </c>
      <c r="B2117">
        <v>1955.33</v>
      </c>
      <c r="C2117">
        <v>1954.54</v>
      </c>
      <c r="D2117">
        <v>1954.46</v>
      </c>
      <c r="E2117">
        <v>1952.71</v>
      </c>
      <c r="F2117">
        <v>90.526600000000002</v>
      </c>
      <c r="G2117">
        <v>0</v>
      </c>
      <c r="H2117">
        <v>68.974900000000005</v>
      </c>
      <c r="I2117">
        <v>0</v>
      </c>
      <c r="J2117">
        <v>1.2344999999999999E-3</v>
      </c>
      <c r="K2117">
        <v>0.995116</v>
      </c>
      <c r="L2117">
        <v>0</v>
      </c>
      <c r="M2117" t="s">
        <v>42</v>
      </c>
    </row>
    <row r="2118" spans="1:25" x14ac:dyDescent="0.25">
      <c r="A2118" t="s">
        <v>172</v>
      </c>
      <c r="B2118">
        <v>1974.83</v>
      </c>
      <c r="C2118">
        <v>1974.05</v>
      </c>
      <c r="D2118">
        <v>1973.99</v>
      </c>
      <c r="E2118">
        <v>1972.18</v>
      </c>
      <c r="F2118">
        <v>90.764499999999998</v>
      </c>
      <c r="G2118">
        <v>0</v>
      </c>
      <c r="H2118">
        <v>69.756299999999996</v>
      </c>
      <c r="I2118">
        <v>0</v>
      </c>
      <c r="J2118">
        <v>1.2413999999999999E-3</v>
      </c>
      <c r="K2118">
        <v>0.99511400000000005</v>
      </c>
      <c r="L2118">
        <v>0</v>
      </c>
      <c r="M2118" t="s">
        <v>42</v>
      </c>
    </row>
    <row r="2119" spans="1:25" x14ac:dyDescent="0.25">
      <c r="A2119" t="s">
        <v>172</v>
      </c>
      <c r="B2119">
        <v>1973.97</v>
      </c>
      <c r="C2119">
        <v>1973.17</v>
      </c>
      <c r="D2119">
        <v>1973.11</v>
      </c>
      <c r="E2119">
        <v>1971.36</v>
      </c>
      <c r="F2119">
        <v>90.962800000000001</v>
      </c>
      <c r="G2119">
        <v>0</v>
      </c>
      <c r="H2119">
        <v>69.800799999999995</v>
      </c>
      <c r="I2119">
        <v>0</v>
      </c>
      <c r="J2119">
        <v>1.3335899999999999E-3</v>
      </c>
      <c r="K2119">
        <v>0.995116</v>
      </c>
      <c r="L2119">
        <v>0</v>
      </c>
      <c r="M2119" t="s">
        <v>42</v>
      </c>
    </row>
    <row r="2120" spans="1:25" x14ac:dyDescent="0.25">
      <c r="A2120" t="s">
        <v>172</v>
      </c>
      <c r="B2120">
        <v>1970.24</v>
      </c>
      <c r="C2120">
        <v>1969.47</v>
      </c>
      <c r="D2120">
        <v>1969.4</v>
      </c>
      <c r="E2120">
        <v>1967.63</v>
      </c>
      <c r="F2120">
        <v>91.024600000000007</v>
      </c>
      <c r="G2120">
        <v>0</v>
      </c>
      <c r="H2120">
        <v>69.602199999999996</v>
      </c>
      <c r="I2120">
        <v>0</v>
      </c>
      <c r="J2120">
        <v>1.3084100000000001E-3</v>
      </c>
      <c r="K2120">
        <v>0.995116</v>
      </c>
      <c r="L2120">
        <v>0</v>
      </c>
      <c r="M2120" t="s">
        <v>42</v>
      </c>
    </row>
    <row r="2121" spans="1:25" x14ac:dyDescent="0.25">
      <c r="A2121" t="s">
        <v>172</v>
      </c>
      <c r="B2121">
        <v>1970.33</v>
      </c>
      <c r="C2121">
        <v>1969.55</v>
      </c>
      <c r="D2121">
        <v>1969.5</v>
      </c>
      <c r="E2121">
        <v>1967.77</v>
      </c>
      <c r="F2121">
        <v>90.066900000000004</v>
      </c>
      <c r="G2121">
        <v>0</v>
      </c>
      <c r="H2121">
        <v>69.686199999999999</v>
      </c>
      <c r="I2121">
        <v>0</v>
      </c>
      <c r="J2121">
        <v>1.30102E-3</v>
      </c>
      <c r="K2121">
        <v>0.995116</v>
      </c>
      <c r="L2121">
        <v>0</v>
      </c>
      <c r="M2121" t="s">
        <v>42</v>
      </c>
    </row>
    <row r="2122" spans="1:25" x14ac:dyDescent="0.25">
      <c r="A2122" t="s">
        <v>172</v>
      </c>
      <c r="B2122">
        <v>1970.67</v>
      </c>
      <c r="C2122">
        <v>1969.71</v>
      </c>
      <c r="D2122">
        <v>1969.65</v>
      </c>
      <c r="E2122">
        <v>1967.89</v>
      </c>
      <c r="F2122">
        <v>90.605900000000005</v>
      </c>
      <c r="G2122">
        <v>0</v>
      </c>
      <c r="H2122">
        <v>69.718800000000002</v>
      </c>
      <c r="I2122">
        <v>0</v>
      </c>
      <c r="J2122">
        <v>1.24317E-3</v>
      </c>
      <c r="K2122">
        <v>0.99511499999999997</v>
      </c>
      <c r="L2122">
        <v>0</v>
      </c>
      <c r="M2122" t="s">
        <v>42</v>
      </c>
    </row>
    <row r="2123" spans="1:25" x14ac:dyDescent="0.25">
      <c r="A2123" t="s">
        <v>172</v>
      </c>
      <c r="B2123">
        <v>1969.37</v>
      </c>
      <c r="C2123">
        <v>1968.59</v>
      </c>
      <c r="D2123">
        <v>1968.54</v>
      </c>
      <c r="E2123">
        <v>1966.79</v>
      </c>
      <c r="F2123">
        <v>90.566199999999995</v>
      </c>
      <c r="G2123">
        <v>0</v>
      </c>
      <c r="H2123">
        <v>69.580100000000002</v>
      </c>
      <c r="I2123">
        <v>0</v>
      </c>
      <c r="J2123">
        <v>1.23087E-3</v>
      </c>
      <c r="K2123">
        <v>0.995116</v>
      </c>
      <c r="L2123">
        <v>0</v>
      </c>
      <c r="M2123" t="s">
        <v>42</v>
      </c>
    </row>
    <row r="2124" spans="1:25" x14ac:dyDescent="0.25">
      <c r="A2124" t="s">
        <v>172</v>
      </c>
      <c r="B2124">
        <v>1969.3</v>
      </c>
      <c r="C2124">
        <v>1968.51</v>
      </c>
      <c r="D2124">
        <v>1968.45</v>
      </c>
      <c r="E2124">
        <v>1966.7</v>
      </c>
      <c r="F2124">
        <v>90.377799999999993</v>
      </c>
      <c r="G2124">
        <v>0</v>
      </c>
      <c r="H2124">
        <v>69.570899999999995</v>
      </c>
      <c r="I2124">
        <v>0</v>
      </c>
      <c r="J2124">
        <v>1.2301300000000001E-3</v>
      </c>
      <c r="K2124">
        <v>0.99511300000000003</v>
      </c>
      <c r="L2124">
        <v>0</v>
      </c>
      <c r="M2124" t="s">
        <v>42</v>
      </c>
    </row>
    <row r="2125" spans="1:25" x14ac:dyDescent="0.25">
      <c r="A2125" t="s">
        <v>172</v>
      </c>
      <c r="B2125">
        <v>1968.13</v>
      </c>
      <c r="C2125">
        <v>1967.35</v>
      </c>
      <c r="D2125">
        <v>1967.29</v>
      </c>
      <c r="E2125">
        <v>1965.57</v>
      </c>
      <c r="F2125">
        <v>90.136600000000001</v>
      </c>
      <c r="G2125">
        <v>0</v>
      </c>
      <c r="H2125">
        <v>69.6036</v>
      </c>
      <c r="I2125">
        <v>0</v>
      </c>
      <c r="J2125">
        <v>1.23368E-3</v>
      </c>
      <c r="K2125">
        <v>0.99511499999999997</v>
      </c>
      <c r="L2125">
        <v>0</v>
      </c>
      <c r="M2125" t="s">
        <v>42</v>
      </c>
    </row>
    <row r="2126" spans="1:25" x14ac:dyDescent="0.25">
      <c r="A2126" t="s">
        <v>172</v>
      </c>
      <c r="B2126">
        <v>1974.71</v>
      </c>
      <c r="C2126">
        <v>1973.75</v>
      </c>
      <c r="D2126">
        <v>1973.69</v>
      </c>
      <c r="E2126">
        <v>1971.93</v>
      </c>
      <c r="F2126">
        <v>90.655000000000001</v>
      </c>
      <c r="G2126">
        <v>0</v>
      </c>
      <c r="H2126">
        <v>69.883099999999999</v>
      </c>
      <c r="I2126">
        <v>0</v>
      </c>
      <c r="J2126">
        <v>1.23544E-3</v>
      </c>
      <c r="K2126">
        <v>0.995116</v>
      </c>
      <c r="L2126">
        <v>0</v>
      </c>
      <c r="M2126" t="s">
        <v>42</v>
      </c>
    </row>
    <row r="2127" spans="1:25" x14ac:dyDescent="0.25">
      <c r="A2127" t="s">
        <v>172</v>
      </c>
      <c r="B2127">
        <v>1970.91</v>
      </c>
      <c r="C2127">
        <v>1969.49</v>
      </c>
      <c r="D2127">
        <v>1969.44</v>
      </c>
      <c r="E2127">
        <v>1967.68</v>
      </c>
      <c r="F2127">
        <v>90.5732</v>
      </c>
      <c r="G2127">
        <v>0</v>
      </c>
      <c r="H2127">
        <v>69.757999999999996</v>
      </c>
      <c r="I2127">
        <v>0</v>
      </c>
      <c r="J2127">
        <v>1.2606200000000001E-3</v>
      </c>
      <c r="K2127">
        <v>0.995116</v>
      </c>
      <c r="L2127">
        <v>0</v>
      </c>
      <c r="M2127" t="s">
        <v>42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172</v>
      </c>
      <c r="B2128">
        <v>1958.86</v>
      </c>
      <c r="C2128">
        <v>1958.09</v>
      </c>
      <c r="D2128">
        <v>1958.03</v>
      </c>
      <c r="E2128">
        <v>1956.29</v>
      </c>
      <c r="F2128">
        <v>90.789000000000001</v>
      </c>
      <c r="G2128">
        <v>0</v>
      </c>
      <c r="H2128">
        <v>69.132400000000004</v>
      </c>
      <c r="I2128">
        <v>0</v>
      </c>
      <c r="J2128">
        <v>1.2307900000000001E-3</v>
      </c>
      <c r="K2128">
        <v>0.995116</v>
      </c>
      <c r="L2128">
        <v>0</v>
      </c>
      <c r="M2128" t="s">
        <v>42</v>
      </c>
      <c r="R2128">
        <f>AVERAGE(B2079:B2128)</f>
        <v>1971.0110000000006</v>
      </c>
      <c r="S2128">
        <f>AVERAGE(C2079:C2128)</f>
        <v>1970.1585999999998</v>
      </c>
      <c r="U2128">
        <f>_xlfn.VAR.P(B2079:B2128)</f>
        <v>123.69229300000015</v>
      </c>
      <c r="V2128">
        <f>_xlfn.VAR.P(C2079:C2128)</f>
        <v>122.51144004000037</v>
      </c>
      <c r="X2128">
        <f>1.96*SQRT(U2128)/50</f>
        <v>0.43597078470411321</v>
      </c>
      <c r="Y2128">
        <f>1.96*SQRT(V2128)/50</f>
        <v>0.4338847533885769</v>
      </c>
    </row>
    <row r="2129" spans="1:9" x14ac:dyDescent="0.25">
      <c r="A2129" t="s">
        <v>173</v>
      </c>
      <c r="B2129">
        <v>98615.786800000002</v>
      </c>
      <c r="C2129" t="s">
        <v>36</v>
      </c>
    </row>
    <row r="2130" spans="1:9" x14ac:dyDescent="0.25">
      <c r="A2130" t="s">
        <v>174</v>
      </c>
      <c r="B2130">
        <v>779.02300000000002</v>
      </c>
      <c r="C2130">
        <v>743.649</v>
      </c>
      <c r="D2130">
        <v>715.83299999999997</v>
      </c>
      <c r="E2130">
        <v>713.53200000000004</v>
      </c>
      <c r="F2130">
        <v>93.539199999999994</v>
      </c>
      <c r="G2130">
        <v>1.2370700000000001E-3</v>
      </c>
      <c r="H2130">
        <v>0.995116</v>
      </c>
      <c r="I2130">
        <v>-296487168</v>
      </c>
    </row>
    <row r="2131" spans="1:9" x14ac:dyDescent="0.25">
      <c r="A2131" t="s">
        <v>174</v>
      </c>
      <c r="B2131">
        <v>450.63600000000002</v>
      </c>
      <c r="C2131">
        <v>440.65699999999998</v>
      </c>
      <c r="D2131">
        <v>416.62200000000001</v>
      </c>
      <c r="E2131">
        <v>415.24599999999998</v>
      </c>
      <c r="F2131">
        <v>89.6738</v>
      </c>
      <c r="G2131">
        <v>1.3511199999999999E-3</v>
      </c>
      <c r="H2131">
        <v>0.99511499999999997</v>
      </c>
      <c r="I2131">
        <v>-296487168</v>
      </c>
    </row>
    <row r="2132" spans="1:9" x14ac:dyDescent="0.25">
      <c r="A2132" t="s">
        <v>174</v>
      </c>
      <c r="B2132">
        <v>455.52100000000002</v>
      </c>
      <c r="C2132">
        <v>449.42200000000003</v>
      </c>
      <c r="D2132">
        <v>420.49200000000002</v>
      </c>
      <c r="E2132">
        <v>417.42200000000003</v>
      </c>
      <c r="F2132">
        <v>91.452600000000004</v>
      </c>
      <c r="G2132">
        <v>1.2300600000000001E-3</v>
      </c>
      <c r="H2132">
        <v>0.995116</v>
      </c>
      <c r="I2132">
        <v>-296487168</v>
      </c>
    </row>
    <row r="2133" spans="1:9" x14ac:dyDescent="0.25">
      <c r="A2133" t="s">
        <v>174</v>
      </c>
      <c r="B2133">
        <v>439.45600000000002</v>
      </c>
      <c r="C2133">
        <v>433.34800000000001</v>
      </c>
      <c r="D2133">
        <v>409.64600000000002</v>
      </c>
      <c r="E2133">
        <v>408.303</v>
      </c>
      <c r="F2133">
        <v>90.290099999999995</v>
      </c>
      <c r="G2133">
        <v>1.3050799999999999E-3</v>
      </c>
      <c r="H2133">
        <v>0.99511499999999997</v>
      </c>
      <c r="I2133">
        <v>-296487168</v>
      </c>
    </row>
    <row r="2134" spans="1:9" x14ac:dyDescent="0.25">
      <c r="A2134" t="s">
        <v>174</v>
      </c>
      <c r="B2134">
        <v>474.87200000000001</v>
      </c>
      <c r="C2134">
        <v>468.54</v>
      </c>
      <c r="D2134">
        <v>434.95400000000001</v>
      </c>
      <c r="E2134">
        <v>430.291</v>
      </c>
      <c r="F2134">
        <v>95.548100000000005</v>
      </c>
      <c r="G2134">
        <v>1.2313199999999999E-3</v>
      </c>
      <c r="H2134">
        <v>0.995116</v>
      </c>
      <c r="I2134">
        <v>-296487168</v>
      </c>
    </row>
    <row r="2135" spans="1:9" x14ac:dyDescent="0.25">
      <c r="A2135" t="s">
        <v>174</v>
      </c>
      <c r="B2135">
        <v>477.26600000000002</v>
      </c>
      <c r="C2135">
        <v>471.23200000000003</v>
      </c>
      <c r="D2135">
        <v>436.41399999999999</v>
      </c>
      <c r="E2135">
        <v>431.19799999999998</v>
      </c>
      <c r="F2135">
        <v>95.237099999999998</v>
      </c>
      <c r="G2135">
        <v>1.24179E-3</v>
      </c>
      <c r="H2135">
        <v>0.995116</v>
      </c>
      <c r="I2135">
        <v>-296487168</v>
      </c>
    </row>
    <row r="2136" spans="1:9" x14ac:dyDescent="0.25">
      <c r="A2136" t="s">
        <v>174</v>
      </c>
      <c r="B2136">
        <v>481.46199999999999</v>
      </c>
      <c r="C2136">
        <v>475.42</v>
      </c>
      <c r="D2136">
        <v>438.76499999999999</v>
      </c>
      <c r="E2136">
        <v>432.96899999999999</v>
      </c>
      <c r="F2136">
        <v>94.146699999999996</v>
      </c>
      <c r="G2136">
        <v>1.24453E-3</v>
      </c>
      <c r="H2136">
        <v>0.99511499999999997</v>
      </c>
      <c r="I2136">
        <v>-296487168</v>
      </c>
    </row>
    <row r="2137" spans="1:9" x14ac:dyDescent="0.25">
      <c r="A2137" t="s">
        <v>174</v>
      </c>
      <c r="B2137">
        <v>469.41</v>
      </c>
      <c r="C2137">
        <v>463.38299999999998</v>
      </c>
      <c r="D2137">
        <v>431.70800000000003</v>
      </c>
      <c r="E2137">
        <v>427.39100000000002</v>
      </c>
      <c r="F2137">
        <v>94.320099999999996</v>
      </c>
      <c r="G2137">
        <v>1.25026E-3</v>
      </c>
      <c r="H2137">
        <v>0.995116</v>
      </c>
      <c r="I2137">
        <v>-296487168</v>
      </c>
    </row>
    <row r="2138" spans="1:9" x14ac:dyDescent="0.25">
      <c r="A2138" t="s">
        <v>174</v>
      </c>
      <c r="B2138">
        <v>473.93299999999999</v>
      </c>
      <c r="C2138">
        <v>467.83600000000001</v>
      </c>
      <c r="D2138">
        <v>434.71899999999999</v>
      </c>
      <c r="E2138">
        <v>429.51799999999997</v>
      </c>
      <c r="F2138">
        <v>94.009399999999999</v>
      </c>
      <c r="G2138">
        <v>1.2312099999999999E-3</v>
      </c>
      <c r="H2138">
        <v>0.995116</v>
      </c>
      <c r="I2138">
        <v>-296487168</v>
      </c>
    </row>
    <row r="2139" spans="1:9" x14ac:dyDescent="0.25">
      <c r="A2139" t="s">
        <v>174</v>
      </c>
      <c r="B2139">
        <v>468.06400000000002</v>
      </c>
      <c r="C2139">
        <v>462.08800000000002</v>
      </c>
      <c r="D2139">
        <v>429.60300000000001</v>
      </c>
      <c r="E2139">
        <v>425.476</v>
      </c>
      <c r="F2139">
        <v>93.667100000000005</v>
      </c>
      <c r="G2139">
        <v>1.2437699999999999E-3</v>
      </c>
      <c r="H2139">
        <v>0.995116</v>
      </c>
      <c r="I2139">
        <v>-296487168</v>
      </c>
    </row>
    <row r="2140" spans="1:9" x14ac:dyDescent="0.25">
      <c r="A2140" t="s">
        <v>174</v>
      </c>
      <c r="B2140">
        <v>466.11500000000001</v>
      </c>
      <c r="C2140">
        <v>459.988</v>
      </c>
      <c r="D2140">
        <v>428.334</v>
      </c>
      <c r="E2140">
        <v>424.45499999999998</v>
      </c>
      <c r="F2140">
        <v>93.781999999999996</v>
      </c>
      <c r="G2140">
        <v>1.2349800000000001E-3</v>
      </c>
      <c r="H2140">
        <v>0.995116</v>
      </c>
      <c r="I2140">
        <v>-296487168</v>
      </c>
    </row>
    <row r="2141" spans="1:9" x14ac:dyDescent="0.25">
      <c r="A2141" t="s">
        <v>174</v>
      </c>
      <c r="B2141">
        <v>470.971</v>
      </c>
      <c r="C2141">
        <v>465.04599999999999</v>
      </c>
      <c r="D2141">
        <v>431.59800000000001</v>
      </c>
      <c r="E2141">
        <v>427.005</v>
      </c>
      <c r="F2141">
        <v>93.552800000000005</v>
      </c>
      <c r="G2141">
        <v>1.3293700000000001E-3</v>
      </c>
      <c r="H2141">
        <v>0.995116</v>
      </c>
      <c r="I2141">
        <v>-296487168</v>
      </c>
    </row>
    <row r="2142" spans="1:9" x14ac:dyDescent="0.25">
      <c r="A2142" t="s">
        <v>174</v>
      </c>
      <c r="B2142">
        <v>456.97199999999998</v>
      </c>
      <c r="C2142">
        <v>451.03699999999998</v>
      </c>
      <c r="D2142">
        <v>422.56400000000002</v>
      </c>
      <c r="E2142">
        <v>419.36900000000003</v>
      </c>
      <c r="F2142">
        <v>92.314300000000003</v>
      </c>
      <c r="G2142">
        <v>1.258E-3</v>
      </c>
      <c r="H2142">
        <v>0.99511499999999997</v>
      </c>
      <c r="I2142">
        <v>-296487168</v>
      </c>
    </row>
    <row r="2143" spans="1:9" x14ac:dyDescent="0.25">
      <c r="A2143" t="s">
        <v>174</v>
      </c>
      <c r="B2143">
        <v>480.35</v>
      </c>
      <c r="C2143">
        <v>474.464</v>
      </c>
      <c r="D2143">
        <v>439.63799999999998</v>
      </c>
      <c r="E2143">
        <v>434.23</v>
      </c>
      <c r="F2143">
        <v>96.096000000000004</v>
      </c>
      <c r="G2143">
        <v>1.2301300000000001E-3</v>
      </c>
      <c r="H2143">
        <v>0.995116</v>
      </c>
      <c r="I2143">
        <v>-296487168</v>
      </c>
    </row>
    <row r="2144" spans="1:9" x14ac:dyDescent="0.25">
      <c r="A2144" t="s">
        <v>174</v>
      </c>
      <c r="B2144">
        <v>460.62299999999999</v>
      </c>
      <c r="C2144">
        <v>454.565</v>
      </c>
      <c r="D2144">
        <v>424.44499999999999</v>
      </c>
      <c r="E2144">
        <v>420.74599999999998</v>
      </c>
      <c r="F2144">
        <v>92.108500000000006</v>
      </c>
      <c r="G2144">
        <v>1.23102E-3</v>
      </c>
      <c r="H2144">
        <v>0.995116</v>
      </c>
      <c r="I2144">
        <v>-296487168</v>
      </c>
    </row>
    <row r="2145" spans="1:9" x14ac:dyDescent="0.25">
      <c r="A2145" t="s">
        <v>174</v>
      </c>
      <c r="B2145">
        <v>466.86099999999999</v>
      </c>
      <c r="C2145">
        <v>460.964</v>
      </c>
      <c r="D2145">
        <v>429.63600000000002</v>
      </c>
      <c r="E2145">
        <v>425.32</v>
      </c>
      <c r="F2145">
        <v>93.209299999999999</v>
      </c>
      <c r="G2145">
        <v>1.51994E-3</v>
      </c>
      <c r="H2145">
        <v>0.995112</v>
      </c>
      <c r="I2145">
        <v>-296487168</v>
      </c>
    </row>
    <row r="2146" spans="1:9" x14ac:dyDescent="0.25">
      <c r="A2146" t="s">
        <v>174</v>
      </c>
      <c r="B2146">
        <v>457.38200000000001</v>
      </c>
      <c r="C2146">
        <v>451.49900000000002</v>
      </c>
      <c r="D2146">
        <v>423.29399999999998</v>
      </c>
      <c r="E2146">
        <v>420.1</v>
      </c>
      <c r="F2146">
        <v>93.525000000000006</v>
      </c>
      <c r="G2146">
        <v>1.23269E-3</v>
      </c>
      <c r="H2146">
        <v>0.995116</v>
      </c>
      <c r="I2146">
        <v>-296487168</v>
      </c>
    </row>
    <row r="2147" spans="1:9" x14ac:dyDescent="0.25">
      <c r="A2147" t="s">
        <v>174</v>
      </c>
      <c r="B2147">
        <v>437.05700000000002</v>
      </c>
      <c r="C2147">
        <v>431.02499999999998</v>
      </c>
      <c r="D2147">
        <v>406.35399999999998</v>
      </c>
      <c r="E2147">
        <v>405.40199999999999</v>
      </c>
      <c r="F2147">
        <v>88.860200000000006</v>
      </c>
      <c r="G2147">
        <v>1.23729E-3</v>
      </c>
      <c r="H2147">
        <v>0.99511499999999997</v>
      </c>
      <c r="I2147">
        <v>-296487168</v>
      </c>
    </row>
    <row r="2148" spans="1:9" x14ac:dyDescent="0.25">
      <c r="A2148" t="s">
        <v>174</v>
      </c>
      <c r="B2148">
        <v>457.81099999999998</v>
      </c>
      <c r="C2148">
        <v>451.88900000000001</v>
      </c>
      <c r="D2148">
        <v>423.97399999999999</v>
      </c>
      <c r="E2148">
        <v>420.4</v>
      </c>
      <c r="F2148">
        <v>92.839100000000002</v>
      </c>
      <c r="G2148">
        <v>1.24227E-3</v>
      </c>
      <c r="H2148">
        <v>0.99511499999999997</v>
      </c>
      <c r="I2148">
        <v>-296487168</v>
      </c>
    </row>
    <row r="2149" spans="1:9" x14ac:dyDescent="0.25">
      <c r="A2149" t="s">
        <v>174</v>
      </c>
      <c r="B2149">
        <v>472.01100000000002</v>
      </c>
      <c r="C2149">
        <v>466.13799999999998</v>
      </c>
      <c r="D2149">
        <v>433.49799999999999</v>
      </c>
      <c r="E2149">
        <v>428.83699999999999</v>
      </c>
      <c r="F2149">
        <v>94.517600000000002</v>
      </c>
      <c r="G2149">
        <v>1.2330100000000001E-3</v>
      </c>
      <c r="H2149">
        <v>0.995116</v>
      </c>
      <c r="I2149">
        <v>-296487168</v>
      </c>
    </row>
    <row r="2150" spans="1:9" x14ac:dyDescent="0.25">
      <c r="A2150" t="s">
        <v>174</v>
      </c>
      <c r="B2150">
        <v>468.80099999999999</v>
      </c>
      <c r="C2150">
        <v>458.85</v>
      </c>
      <c r="D2150">
        <v>431.87700000000001</v>
      </c>
      <c r="E2150">
        <v>428.34500000000003</v>
      </c>
      <c r="F2150">
        <v>92.617699999999999</v>
      </c>
      <c r="G2150">
        <v>1.2300499999999999E-3</v>
      </c>
      <c r="H2150">
        <v>0.99511499999999997</v>
      </c>
      <c r="I2150">
        <v>-296487168</v>
      </c>
    </row>
    <row r="2151" spans="1:9" x14ac:dyDescent="0.25">
      <c r="A2151" t="s">
        <v>174</v>
      </c>
      <c r="B2151">
        <v>441.51799999999997</v>
      </c>
      <c r="C2151">
        <v>435.46499999999997</v>
      </c>
      <c r="D2151">
        <v>411.89699999999999</v>
      </c>
      <c r="E2151">
        <v>410.226</v>
      </c>
      <c r="F2151">
        <v>90.805499999999995</v>
      </c>
      <c r="G2151">
        <v>2.09282E-3</v>
      </c>
      <c r="H2151">
        <v>0.99511499999999997</v>
      </c>
      <c r="I2151">
        <v>-296487168</v>
      </c>
    </row>
    <row r="2152" spans="1:9" x14ac:dyDescent="0.25">
      <c r="A2152" t="s">
        <v>174</v>
      </c>
      <c r="B2152">
        <v>451.98899999999998</v>
      </c>
      <c r="C2152">
        <v>445.76299999999998</v>
      </c>
      <c r="D2152">
        <v>419.95699999999999</v>
      </c>
      <c r="E2152">
        <v>417.18400000000003</v>
      </c>
      <c r="F2152">
        <v>92.783000000000001</v>
      </c>
      <c r="G2152">
        <v>1.2676E-3</v>
      </c>
      <c r="H2152">
        <v>0.99511499999999997</v>
      </c>
      <c r="I2152">
        <v>-296487168</v>
      </c>
    </row>
    <row r="2153" spans="1:9" x14ac:dyDescent="0.25">
      <c r="A2153" t="s">
        <v>174</v>
      </c>
      <c r="B2153">
        <v>459.03899999999999</v>
      </c>
      <c r="C2153">
        <v>453.30099999999999</v>
      </c>
      <c r="D2153">
        <v>423.77499999999998</v>
      </c>
      <c r="E2153">
        <v>420.34199999999998</v>
      </c>
      <c r="F2153">
        <v>92.192300000000003</v>
      </c>
      <c r="G2153">
        <v>1.28908E-3</v>
      </c>
      <c r="H2153">
        <v>0.99511499999999997</v>
      </c>
      <c r="I2153">
        <v>-296487168</v>
      </c>
    </row>
    <row r="2154" spans="1:9" x14ac:dyDescent="0.25">
      <c r="A2154" t="s">
        <v>174</v>
      </c>
      <c r="B2154">
        <v>457.06799999999998</v>
      </c>
      <c r="C2154">
        <v>451.20800000000003</v>
      </c>
      <c r="D2154">
        <v>423.65199999999999</v>
      </c>
      <c r="E2154">
        <v>420.01100000000002</v>
      </c>
      <c r="F2154">
        <v>91.974299999999999</v>
      </c>
      <c r="G2154">
        <v>1.30612E-3</v>
      </c>
      <c r="H2154">
        <v>0.995116</v>
      </c>
      <c r="I2154">
        <v>-296487168</v>
      </c>
    </row>
    <row r="2155" spans="1:9" x14ac:dyDescent="0.25">
      <c r="A2155" t="s">
        <v>174</v>
      </c>
      <c r="B2155">
        <v>451.95499999999998</v>
      </c>
      <c r="C2155">
        <v>445.82100000000003</v>
      </c>
      <c r="D2155">
        <v>418.36200000000002</v>
      </c>
      <c r="E2155">
        <v>415.97399999999999</v>
      </c>
      <c r="F2155">
        <v>92.418300000000002</v>
      </c>
      <c r="G2155">
        <v>1.2375400000000001E-3</v>
      </c>
      <c r="H2155">
        <v>0.995112</v>
      </c>
      <c r="I2155">
        <v>-296487168</v>
      </c>
    </row>
    <row r="2156" spans="1:9" x14ac:dyDescent="0.25">
      <c r="A2156" t="s">
        <v>174</v>
      </c>
      <c r="B2156">
        <v>452.92200000000003</v>
      </c>
      <c r="C2156">
        <v>446.80399999999997</v>
      </c>
      <c r="D2156">
        <v>419.25900000000001</v>
      </c>
      <c r="E2156">
        <v>416.66899999999998</v>
      </c>
      <c r="F2156">
        <v>92.120699999999999</v>
      </c>
      <c r="G2156">
        <v>1.26582E-3</v>
      </c>
      <c r="H2156">
        <v>0.99510900000000002</v>
      </c>
      <c r="I2156">
        <v>-296487168</v>
      </c>
    </row>
    <row r="2157" spans="1:9" x14ac:dyDescent="0.25">
      <c r="A2157" t="s">
        <v>174</v>
      </c>
      <c r="B2157">
        <v>440.91899999999998</v>
      </c>
      <c r="C2157">
        <v>434.613</v>
      </c>
      <c r="D2157">
        <v>409.89</v>
      </c>
      <c r="E2157">
        <v>408.53100000000001</v>
      </c>
      <c r="F2157">
        <v>90.227599999999995</v>
      </c>
      <c r="G2157">
        <v>1.24329E-3</v>
      </c>
      <c r="H2157">
        <v>0.99511400000000005</v>
      </c>
      <c r="I2157">
        <v>-296487168</v>
      </c>
    </row>
    <row r="2158" spans="1:9" x14ac:dyDescent="0.25">
      <c r="A2158" t="s">
        <v>174</v>
      </c>
      <c r="B2158">
        <v>438.47300000000001</v>
      </c>
      <c r="C2158">
        <v>432.48599999999999</v>
      </c>
      <c r="D2158">
        <v>408.33699999999999</v>
      </c>
      <c r="E2158">
        <v>407.452</v>
      </c>
      <c r="F2158">
        <v>90.773799999999994</v>
      </c>
      <c r="G2158">
        <v>1.3354899999999999E-3</v>
      </c>
      <c r="H2158">
        <v>0.99511400000000005</v>
      </c>
      <c r="I2158">
        <v>-296487168</v>
      </c>
    </row>
    <row r="2159" spans="1:9" x14ac:dyDescent="0.25">
      <c r="A2159" t="s">
        <v>174</v>
      </c>
      <c r="B2159">
        <v>438.81599999999997</v>
      </c>
      <c r="C2159">
        <v>432.803</v>
      </c>
      <c r="D2159">
        <v>408.87700000000001</v>
      </c>
      <c r="E2159">
        <v>407.863</v>
      </c>
      <c r="F2159">
        <v>90.621799999999993</v>
      </c>
      <c r="G2159">
        <v>1.2304200000000001E-3</v>
      </c>
      <c r="H2159">
        <v>0.995116</v>
      </c>
      <c r="I2159">
        <v>-296487168</v>
      </c>
    </row>
    <row r="2160" spans="1:9" x14ac:dyDescent="0.25">
      <c r="A2160" t="s">
        <v>174</v>
      </c>
      <c r="B2160">
        <v>458.75</v>
      </c>
      <c r="C2160">
        <v>452.64600000000002</v>
      </c>
      <c r="D2160">
        <v>423.21</v>
      </c>
      <c r="E2160">
        <v>419.892</v>
      </c>
      <c r="F2160">
        <v>92.115799999999993</v>
      </c>
      <c r="G2160">
        <v>1.26739E-3</v>
      </c>
      <c r="H2160">
        <v>0.99511400000000005</v>
      </c>
      <c r="I2160">
        <v>-296487168</v>
      </c>
    </row>
    <row r="2161" spans="1:9" x14ac:dyDescent="0.25">
      <c r="A2161" t="s">
        <v>174</v>
      </c>
      <c r="B2161">
        <v>464.55500000000001</v>
      </c>
      <c r="C2161">
        <v>458.036</v>
      </c>
      <c r="D2161">
        <v>426.89100000000002</v>
      </c>
      <c r="E2161">
        <v>422.88400000000001</v>
      </c>
      <c r="F2161">
        <v>92.240399999999994</v>
      </c>
      <c r="G2161">
        <v>1.2405300000000001E-3</v>
      </c>
      <c r="H2161">
        <v>0.995116</v>
      </c>
      <c r="I2161">
        <v>-296487168</v>
      </c>
    </row>
    <row r="2162" spans="1:9" x14ac:dyDescent="0.25">
      <c r="A2162" t="s">
        <v>174</v>
      </c>
      <c r="B2162">
        <v>439.72800000000001</v>
      </c>
      <c r="C2162">
        <v>433.56599999999997</v>
      </c>
      <c r="D2162">
        <v>409.19</v>
      </c>
      <c r="E2162">
        <v>408.21300000000002</v>
      </c>
      <c r="F2162">
        <v>91.193600000000004</v>
      </c>
      <c r="G2162">
        <v>1.41862E-3</v>
      </c>
      <c r="H2162">
        <v>0.995116</v>
      </c>
      <c r="I2162">
        <v>-296487168</v>
      </c>
    </row>
    <row r="2163" spans="1:9" x14ac:dyDescent="0.25">
      <c r="A2163" t="s">
        <v>174</v>
      </c>
      <c r="B2163">
        <v>441.61099999999999</v>
      </c>
      <c r="C2163">
        <v>435.63799999999998</v>
      </c>
      <c r="D2163">
        <v>410.43299999999999</v>
      </c>
      <c r="E2163">
        <v>408.97699999999998</v>
      </c>
      <c r="F2163">
        <v>90.456000000000003</v>
      </c>
      <c r="G2163">
        <v>1.23116E-3</v>
      </c>
      <c r="H2163">
        <v>0.99511499999999997</v>
      </c>
      <c r="I2163">
        <v>-296487168</v>
      </c>
    </row>
    <row r="2164" spans="1:9" x14ac:dyDescent="0.25">
      <c r="A2164" t="s">
        <v>174</v>
      </c>
      <c r="B2164">
        <v>447.55599999999998</v>
      </c>
      <c r="C2164">
        <v>441.15800000000002</v>
      </c>
      <c r="D2164">
        <v>415.28800000000001</v>
      </c>
      <c r="E2164">
        <v>413.18299999999999</v>
      </c>
      <c r="F2164">
        <v>91.468800000000002</v>
      </c>
      <c r="G2164">
        <v>1.23474E-3</v>
      </c>
      <c r="H2164">
        <v>0.995116</v>
      </c>
      <c r="I2164">
        <v>-296487168</v>
      </c>
    </row>
    <row r="2165" spans="1:9" x14ac:dyDescent="0.25">
      <c r="A2165" t="s">
        <v>174</v>
      </c>
      <c r="B2165">
        <v>445.02800000000002</v>
      </c>
      <c r="C2165">
        <v>439.18099999999998</v>
      </c>
      <c r="D2165">
        <v>414.87</v>
      </c>
      <c r="E2165">
        <v>413.29199999999997</v>
      </c>
      <c r="F2165">
        <v>93.104699999999994</v>
      </c>
      <c r="G2165">
        <v>1.2351199999999999E-3</v>
      </c>
      <c r="H2165">
        <v>0.99511499999999997</v>
      </c>
      <c r="I2165">
        <v>-296487168</v>
      </c>
    </row>
    <row r="2166" spans="1:9" x14ac:dyDescent="0.25">
      <c r="A2166" t="s">
        <v>174</v>
      </c>
      <c r="B2166">
        <v>444.69</v>
      </c>
      <c r="C2166">
        <v>438.50599999999997</v>
      </c>
      <c r="D2166">
        <v>412.61700000000002</v>
      </c>
      <c r="E2166">
        <v>410.82400000000001</v>
      </c>
      <c r="F2166">
        <v>90.6751</v>
      </c>
      <c r="G2166">
        <v>1.23751E-3</v>
      </c>
      <c r="H2166">
        <v>0.995116</v>
      </c>
      <c r="I2166">
        <v>-296487168</v>
      </c>
    </row>
    <row r="2167" spans="1:9" x14ac:dyDescent="0.25">
      <c r="A2167" t="s">
        <v>174</v>
      </c>
      <c r="B2167">
        <v>436.65499999999997</v>
      </c>
      <c r="C2167">
        <v>430.71899999999999</v>
      </c>
      <c r="D2167">
        <v>406.23700000000002</v>
      </c>
      <c r="E2167">
        <v>405.44799999999998</v>
      </c>
      <c r="F2167">
        <v>89.611199999999997</v>
      </c>
      <c r="G2167">
        <v>1.23613E-3</v>
      </c>
      <c r="H2167">
        <v>0.995116</v>
      </c>
      <c r="I2167">
        <v>-296487168</v>
      </c>
    </row>
    <row r="2168" spans="1:9" x14ac:dyDescent="0.25">
      <c r="A2168" t="s">
        <v>174</v>
      </c>
      <c r="B2168">
        <v>441.49099999999999</v>
      </c>
      <c r="C2168">
        <v>435.31</v>
      </c>
      <c r="D2168">
        <v>410.84399999999999</v>
      </c>
      <c r="E2168">
        <v>409.87200000000001</v>
      </c>
      <c r="F2168">
        <v>92.375799999999998</v>
      </c>
      <c r="G2168">
        <v>1.34494E-3</v>
      </c>
      <c r="H2168">
        <v>0.995116</v>
      </c>
      <c r="I2168">
        <v>-296487168</v>
      </c>
    </row>
    <row r="2169" spans="1:9" x14ac:dyDescent="0.25">
      <c r="A2169" t="s">
        <v>174</v>
      </c>
      <c r="B2169">
        <v>448.08100000000002</v>
      </c>
      <c r="C2169">
        <v>442.10700000000003</v>
      </c>
      <c r="D2169">
        <v>415.971</v>
      </c>
      <c r="E2169">
        <v>413.92500000000001</v>
      </c>
      <c r="F2169">
        <v>91.813500000000005</v>
      </c>
      <c r="G2169">
        <v>1.3154499999999999E-3</v>
      </c>
      <c r="H2169">
        <v>0.99511499999999997</v>
      </c>
      <c r="I2169">
        <v>-296487168</v>
      </c>
    </row>
    <row r="2170" spans="1:9" x14ac:dyDescent="0.25">
      <c r="A2170" t="s">
        <v>174</v>
      </c>
      <c r="B2170">
        <v>459.137</v>
      </c>
      <c r="C2170">
        <v>449.15199999999999</v>
      </c>
      <c r="D2170">
        <v>422.79899999999998</v>
      </c>
      <c r="E2170">
        <v>420.476</v>
      </c>
      <c r="F2170">
        <v>90.938800000000001</v>
      </c>
      <c r="G2170">
        <v>1.24474E-3</v>
      </c>
      <c r="H2170">
        <v>0.995116</v>
      </c>
      <c r="I2170">
        <v>-296487168</v>
      </c>
    </row>
    <row r="2171" spans="1:9" x14ac:dyDescent="0.25">
      <c r="A2171" t="s">
        <v>174</v>
      </c>
      <c r="B2171">
        <v>447.67</v>
      </c>
      <c r="C2171">
        <v>441.81200000000001</v>
      </c>
      <c r="D2171">
        <v>416.31200000000001</v>
      </c>
      <c r="E2171">
        <v>414.137</v>
      </c>
      <c r="F2171">
        <v>92.091099999999997</v>
      </c>
      <c r="G2171">
        <v>1.23467E-3</v>
      </c>
      <c r="H2171">
        <v>0.99511499999999997</v>
      </c>
      <c r="I2171">
        <v>-296487168</v>
      </c>
    </row>
    <row r="2172" spans="1:9" x14ac:dyDescent="0.25">
      <c r="A2172" t="s">
        <v>174</v>
      </c>
      <c r="B2172">
        <v>462.38499999999999</v>
      </c>
      <c r="C2172">
        <v>456.26299999999998</v>
      </c>
      <c r="D2172">
        <v>426.49</v>
      </c>
      <c r="E2172">
        <v>422.81</v>
      </c>
      <c r="F2172">
        <v>93.4512</v>
      </c>
      <c r="G2172">
        <v>1.44849E-3</v>
      </c>
      <c r="H2172">
        <v>0.995116</v>
      </c>
      <c r="I2172">
        <v>-296487168</v>
      </c>
    </row>
    <row r="2173" spans="1:9" x14ac:dyDescent="0.25">
      <c r="A2173" t="s">
        <v>174</v>
      </c>
      <c r="B2173">
        <v>438.185</v>
      </c>
      <c r="C2173">
        <v>432.09300000000002</v>
      </c>
      <c r="D2173">
        <v>407.75</v>
      </c>
      <c r="E2173">
        <v>406.79899999999998</v>
      </c>
      <c r="F2173">
        <v>90.0792</v>
      </c>
      <c r="G2173">
        <v>1.2535300000000001E-3</v>
      </c>
      <c r="H2173">
        <v>0.995116</v>
      </c>
      <c r="I2173">
        <v>-296487168</v>
      </c>
    </row>
    <row r="2174" spans="1:9" x14ac:dyDescent="0.25">
      <c r="A2174" t="s">
        <v>174</v>
      </c>
      <c r="B2174">
        <v>439.11099999999999</v>
      </c>
      <c r="C2174">
        <v>433.291</v>
      </c>
      <c r="D2174">
        <v>409.46100000000001</v>
      </c>
      <c r="E2174">
        <v>408.48200000000003</v>
      </c>
      <c r="F2174">
        <v>90.783799999999999</v>
      </c>
      <c r="G2174">
        <v>1.23774E-3</v>
      </c>
      <c r="H2174">
        <v>0.99511400000000005</v>
      </c>
      <c r="I2174">
        <v>-296487168</v>
      </c>
    </row>
    <row r="2175" spans="1:9" x14ac:dyDescent="0.25">
      <c r="A2175" t="s">
        <v>174</v>
      </c>
      <c r="B2175">
        <v>448.822</v>
      </c>
      <c r="C2175">
        <v>442.72</v>
      </c>
      <c r="D2175">
        <v>416.72699999999998</v>
      </c>
      <c r="E2175">
        <v>414.93200000000002</v>
      </c>
      <c r="F2175">
        <v>93.593299999999999</v>
      </c>
      <c r="G2175">
        <v>1.27848E-3</v>
      </c>
      <c r="H2175">
        <v>0.99511499999999997</v>
      </c>
      <c r="I2175">
        <v>-296487168</v>
      </c>
    </row>
    <row r="2176" spans="1:9" x14ac:dyDescent="0.25">
      <c r="A2176" t="s">
        <v>174</v>
      </c>
      <c r="B2176">
        <v>488.25099999999998</v>
      </c>
      <c r="C2176">
        <v>482.03199999999998</v>
      </c>
      <c r="D2176">
        <v>444.17099999999999</v>
      </c>
      <c r="E2176">
        <v>437.79500000000002</v>
      </c>
      <c r="F2176">
        <v>95.7059</v>
      </c>
      <c r="G2176">
        <v>1.2300499999999999E-3</v>
      </c>
      <c r="H2176">
        <v>0.995116</v>
      </c>
      <c r="I2176">
        <v>-296487168</v>
      </c>
    </row>
    <row r="2177" spans="1:25" x14ac:dyDescent="0.25">
      <c r="A2177" t="s">
        <v>174</v>
      </c>
      <c r="B2177">
        <v>458.52800000000002</v>
      </c>
      <c r="C2177">
        <v>452.40100000000001</v>
      </c>
      <c r="D2177">
        <v>423.35500000000002</v>
      </c>
      <c r="E2177">
        <v>420.18200000000002</v>
      </c>
      <c r="F2177">
        <v>92.666799999999995</v>
      </c>
      <c r="G2177">
        <v>1.34106E-3</v>
      </c>
      <c r="H2177">
        <v>0.99511499999999997</v>
      </c>
      <c r="I2177">
        <v>-296487168</v>
      </c>
    </row>
    <row r="2178" spans="1:25" x14ac:dyDescent="0.25">
      <c r="A2178" t="s">
        <v>174</v>
      </c>
      <c r="B2178">
        <v>483.30500000000001</v>
      </c>
      <c r="C2178">
        <v>477.28500000000003</v>
      </c>
      <c r="D2178">
        <v>440.73599999999999</v>
      </c>
      <c r="E2178">
        <v>434.92599999999999</v>
      </c>
      <c r="F2178">
        <v>95.198599999999999</v>
      </c>
      <c r="G2178">
        <v>1.2305199999999999E-3</v>
      </c>
      <c r="H2178">
        <v>0.99511499999999997</v>
      </c>
      <c r="I2178">
        <v>-296487168</v>
      </c>
    </row>
    <row r="2179" spans="1:25" x14ac:dyDescent="0.25">
      <c r="A2179" t="s">
        <v>174</v>
      </c>
      <c r="B2179">
        <v>459.82900000000001</v>
      </c>
      <c r="C2179">
        <v>453.88299999999998</v>
      </c>
      <c r="D2179">
        <v>424.10700000000003</v>
      </c>
      <c r="E2179">
        <v>420.72300000000001</v>
      </c>
      <c r="F2179">
        <v>92.995699999999999</v>
      </c>
      <c r="G2179">
        <v>1.2334500000000001E-3</v>
      </c>
      <c r="H2179">
        <v>0.99511499999999997</v>
      </c>
      <c r="I2179">
        <v>-296487168</v>
      </c>
    </row>
    <row r="2180" spans="1:25" x14ac:dyDescent="0.25">
      <c r="A2180" t="s">
        <v>174</v>
      </c>
      <c r="B2180">
        <v>477.36399999999998</v>
      </c>
      <c r="C2180">
        <v>471.11599999999999</v>
      </c>
      <c r="D2180">
        <v>436.44900000000001</v>
      </c>
      <c r="E2180">
        <v>431.34</v>
      </c>
      <c r="F2180">
        <v>95.046700000000001</v>
      </c>
      <c r="G2180">
        <v>1.39555E-3</v>
      </c>
      <c r="H2180">
        <v>0.995116</v>
      </c>
      <c r="I2180">
        <v>-296487168</v>
      </c>
    </row>
    <row r="2181" spans="1:25" x14ac:dyDescent="0.25">
      <c r="A2181" t="s">
        <v>174</v>
      </c>
      <c r="B2181">
        <v>459.98700000000002</v>
      </c>
      <c r="C2181">
        <v>454.048</v>
      </c>
      <c r="D2181">
        <v>424.495</v>
      </c>
      <c r="E2181">
        <v>420.96100000000001</v>
      </c>
      <c r="F2181">
        <v>92.734700000000004</v>
      </c>
      <c r="G2181">
        <v>1.23028E-3</v>
      </c>
      <c r="H2181">
        <v>0.995116</v>
      </c>
      <c r="I2181">
        <v>-296487168</v>
      </c>
    </row>
    <row r="2182" spans="1:25" x14ac:dyDescent="0.25">
      <c r="A2182" t="s">
        <v>174</v>
      </c>
      <c r="B2182">
        <v>468.4</v>
      </c>
      <c r="C2182">
        <v>462.39299999999997</v>
      </c>
      <c r="D2182">
        <v>430.25599999999997</v>
      </c>
      <c r="E2182">
        <v>425.84100000000001</v>
      </c>
      <c r="F2182">
        <v>93.458500000000001</v>
      </c>
      <c r="G2182">
        <v>1.2329999999999999E-3</v>
      </c>
      <c r="H2182">
        <v>0.995116</v>
      </c>
      <c r="I2182">
        <v>-296487168</v>
      </c>
    </row>
    <row r="2183" spans="1:25" x14ac:dyDescent="0.25">
      <c r="A2183" t="s">
        <v>174</v>
      </c>
      <c r="B2183">
        <v>476.62900000000002</v>
      </c>
      <c r="C2183">
        <v>470.23099999999999</v>
      </c>
      <c r="D2183">
        <v>436.41300000000001</v>
      </c>
      <c r="E2183">
        <v>431.70600000000002</v>
      </c>
      <c r="F2183">
        <v>95.898799999999994</v>
      </c>
      <c r="G2183">
        <v>1.2310400000000001E-3</v>
      </c>
      <c r="H2183">
        <v>0.99511400000000005</v>
      </c>
      <c r="I2183">
        <v>-296487168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174</v>
      </c>
      <c r="B2184">
        <v>448.78300000000002</v>
      </c>
      <c r="C2184">
        <v>442.77499999999998</v>
      </c>
      <c r="D2184">
        <v>415.77600000000001</v>
      </c>
      <c r="E2184">
        <v>413.69600000000003</v>
      </c>
      <c r="F2184">
        <v>91.677400000000006</v>
      </c>
      <c r="G2184">
        <v>1.2304099999999999E-3</v>
      </c>
      <c r="H2184">
        <v>0.995116</v>
      </c>
      <c r="I2184">
        <v>-296487168</v>
      </c>
      <c r="R2184">
        <f>AVERAGE(B2135:B2184)</f>
        <v>457.64638000000014</v>
      </c>
      <c r="S2184">
        <f>AVERAGE(C2135:C2184)</f>
        <v>451.44100000000003</v>
      </c>
      <c r="U2184">
        <f>_xlfn.VAR.P(B2135:B2184)</f>
        <v>195.04093755560007</v>
      </c>
      <c r="V2184">
        <f>_xlfn.VAR.P(C2135:C2184)</f>
        <v>193.40068988000007</v>
      </c>
      <c r="X2184">
        <f>1.96*SQRT(U2184)/50</f>
        <v>0.54745566604560525</v>
      </c>
      <c r="Y2184">
        <f>1.96*SQRT(V2184)/50</f>
        <v>0.54514882013740373</v>
      </c>
    </row>
    <row r="2185" spans="1:25" x14ac:dyDescent="0.25">
      <c r="A2185" t="s">
        <v>174</v>
      </c>
      <c r="B2185">
        <v>22939.724999999999</v>
      </c>
      <c r="C2185" t="s">
        <v>36</v>
      </c>
    </row>
    <row r="2186" spans="1:25" x14ac:dyDescent="0.25">
      <c r="A2186" t="s">
        <v>175</v>
      </c>
      <c r="B2186">
        <v>441.63900000000001</v>
      </c>
      <c r="C2186">
        <v>0</v>
      </c>
      <c r="D2186">
        <v>0</v>
      </c>
      <c r="E2186">
        <v>0</v>
      </c>
      <c r="F2186">
        <v>0</v>
      </c>
      <c r="G2186">
        <v>1.2302599999999999E-3</v>
      </c>
      <c r="H2186">
        <v>0.99510100000000001</v>
      </c>
      <c r="I2186">
        <v>-296487168</v>
      </c>
    </row>
    <row r="2187" spans="1:25" x14ac:dyDescent="0.25">
      <c r="A2187" t="s">
        <v>175</v>
      </c>
      <c r="B2187">
        <v>428.12299999999999</v>
      </c>
      <c r="C2187">
        <v>0</v>
      </c>
      <c r="D2187">
        <v>0</v>
      </c>
      <c r="E2187">
        <v>0</v>
      </c>
      <c r="F2187">
        <v>0</v>
      </c>
      <c r="G2187">
        <v>1.23464E-3</v>
      </c>
      <c r="H2187">
        <v>0.995116</v>
      </c>
      <c r="I2187">
        <v>-296487168</v>
      </c>
    </row>
    <row r="2188" spans="1:25" x14ac:dyDescent="0.25">
      <c r="A2188" t="s">
        <v>175</v>
      </c>
      <c r="B2188">
        <v>423.726</v>
      </c>
      <c r="C2188">
        <v>0</v>
      </c>
      <c r="D2188">
        <v>0</v>
      </c>
      <c r="E2188">
        <v>0</v>
      </c>
      <c r="F2188">
        <v>0</v>
      </c>
      <c r="G2188">
        <v>1.23025E-3</v>
      </c>
      <c r="H2188">
        <v>0.995116</v>
      </c>
      <c r="I2188">
        <v>-296487168</v>
      </c>
    </row>
    <row r="2189" spans="1:25" x14ac:dyDescent="0.25">
      <c r="A2189" t="s">
        <v>175</v>
      </c>
      <c r="B2189">
        <v>427.51499999999999</v>
      </c>
      <c r="C2189">
        <v>0</v>
      </c>
      <c r="D2189">
        <v>0</v>
      </c>
      <c r="E2189">
        <v>0</v>
      </c>
      <c r="F2189">
        <v>0</v>
      </c>
      <c r="G2189">
        <v>1.2380099999999999E-3</v>
      </c>
      <c r="H2189">
        <v>0.995116</v>
      </c>
      <c r="I2189">
        <v>-296487168</v>
      </c>
    </row>
    <row r="2190" spans="1:25" x14ac:dyDescent="0.25">
      <c r="A2190" t="s">
        <v>175</v>
      </c>
      <c r="B2190">
        <v>428.44099999999997</v>
      </c>
      <c r="C2190">
        <v>0</v>
      </c>
      <c r="D2190">
        <v>0</v>
      </c>
      <c r="E2190">
        <v>0</v>
      </c>
      <c r="F2190">
        <v>0</v>
      </c>
      <c r="G2190">
        <v>1.24131E-3</v>
      </c>
      <c r="H2190">
        <v>0.99511499999999997</v>
      </c>
      <c r="I2190">
        <v>-296487168</v>
      </c>
    </row>
    <row r="2191" spans="1:25" x14ac:dyDescent="0.25">
      <c r="A2191" t="s">
        <v>175</v>
      </c>
      <c r="B2191">
        <v>423.03800000000001</v>
      </c>
      <c r="C2191">
        <v>0</v>
      </c>
      <c r="D2191">
        <v>0</v>
      </c>
      <c r="E2191">
        <v>0</v>
      </c>
      <c r="F2191">
        <v>0</v>
      </c>
      <c r="G2191">
        <v>1.23493E-3</v>
      </c>
      <c r="H2191">
        <v>0.995116</v>
      </c>
      <c r="I2191">
        <v>-296487168</v>
      </c>
    </row>
    <row r="2192" spans="1:25" x14ac:dyDescent="0.25">
      <c r="A2192" t="s">
        <v>175</v>
      </c>
      <c r="B2192">
        <v>439.94099999999997</v>
      </c>
      <c r="C2192">
        <v>0</v>
      </c>
      <c r="D2192">
        <v>0</v>
      </c>
      <c r="E2192">
        <v>0</v>
      </c>
      <c r="F2192">
        <v>0</v>
      </c>
      <c r="G2192">
        <v>1.23438E-3</v>
      </c>
      <c r="H2192">
        <v>0.99511099999999997</v>
      </c>
      <c r="I2192">
        <v>-296487168</v>
      </c>
    </row>
    <row r="2193" spans="1:9" x14ac:dyDescent="0.25">
      <c r="A2193" t="s">
        <v>175</v>
      </c>
      <c r="B2193">
        <v>429.56900000000002</v>
      </c>
      <c r="C2193">
        <v>0</v>
      </c>
      <c r="D2193">
        <v>0</v>
      </c>
      <c r="E2193">
        <v>0</v>
      </c>
      <c r="F2193">
        <v>0</v>
      </c>
      <c r="G2193">
        <v>1.24781E-3</v>
      </c>
      <c r="H2193">
        <v>0.99511499999999997</v>
      </c>
      <c r="I2193">
        <v>-296487168</v>
      </c>
    </row>
    <row r="2194" spans="1:9" x14ac:dyDescent="0.25">
      <c r="A2194" t="s">
        <v>175</v>
      </c>
      <c r="B2194">
        <v>428.17200000000003</v>
      </c>
      <c r="C2194">
        <v>0</v>
      </c>
      <c r="D2194">
        <v>0</v>
      </c>
      <c r="E2194">
        <v>0</v>
      </c>
      <c r="F2194">
        <v>0</v>
      </c>
      <c r="G2194">
        <v>1.2480099999999999E-3</v>
      </c>
      <c r="H2194">
        <v>0.995116</v>
      </c>
      <c r="I2194">
        <v>-296487168</v>
      </c>
    </row>
    <row r="2195" spans="1:9" x14ac:dyDescent="0.25">
      <c r="A2195" t="s">
        <v>175</v>
      </c>
      <c r="B2195">
        <v>427.28</v>
      </c>
      <c r="C2195">
        <v>0</v>
      </c>
      <c r="D2195">
        <v>0</v>
      </c>
      <c r="E2195">
        <v>0</v>
      </c>
      <c r="F2195">
        <v>0</v>
      </c>
      <c r="G2195">
        <v>1.2510500000000001E-3</v>
      </c>
      <c r="H2195">
        <v>0.995116</v>
      </c>
      <c r="I2195">
        <v>-296487168</v>
      </c>
    </row>
    <row r="2196" spans="1:9" x14ac:dyDescent="0.25">
      <c r="A2196" t="s">
        <v>175</v>
      </c>
      <c r="B2196">
        <v>434.12099999999998</v>
      </c>
      <c r="C2196">
        <v>0</v>
      </c>
      <c r="D2196">
        <v>0</v>
      </c>
      <c r="E2196">
        <v>0</v>
      </c>
      <c r="F2196">
        <v>0</v>
      </c>
      <c r="G2196">
        <v>1.2305700000000001E-3</v>
      </c>
      <c r="H2196">
        <v>0.995116</v>
      </c>
      <c r="I2196">
        <v>-296487168</v>
      </c>
    </row>
    <row r="2197" spans="1:9" x14ac:dyDescent="0.25">
      <c r="A2197" t="s">
        <v>175</v>
      </c>
      <c r="B2197">
        <v>431.57799999999997</v>
      </c>
      <c r="C2197">
        <v>0</v>
      </c>
      <c r="D2197">
        <v>0</v>
      </c>
      <c r="E2197">
        <v>0</v>
      </c>
      <c r="F2197">
        <v>0</v>
      </c>
      <c r="G2197">
        <v>1.2386999999999999E-3</v>
      </c>
      <c r="H2197">
        <v>0.995116</v>
      </c>
      <c r="I2197">
        <v>-296487168</v>
      </c>
    </row>
    <row r="2198" spans="1:9" x14ac:dyDescent="0.25">
      <c r="A2198" t="s">
        <v>175</v>
      </c>
      <c r="B2198">
        <v>429.49799999999999</v>
      </c>
      <c r="C2198">
        <v>0</v>
      </c>
      <c r="D2198">
        <v>0</v>
      </c>
      <c r="E2198">
        <v>0</v>
      </c>
      <c r="F2198">
        <v>0</v>
      </c>
      <c r="G2198">
        <v>1.2300600000000001E-3</v>
      </c>
      <c r="H2198">
        <v>0.99511499999999997</v>
      </c>
      <c r="I2198">
        <v>-296487168</v>
      </c>
    </row>
    <row r="2199" spans="1:9" x14ac:dyDescent="0.25">
      <c r="A2199" t="s">
        <v>175</v>
      </c>
      <c r="B2199">
        <v>424.07900000000001</v>
      </c>
      <c r="C2199">
        <v>0</v>
      </c>
      <c r="D2199">
        <v>0</v>
      </c>
      <c r="E2199">
        <v>0</v>
      </c>
      <c r="F2199">
        <v>0</v>
      </c>
      <c r="G2199">
        <v>1.3263699999999999E-3</v>
      </c>
      <c r="H2199">
        <v>0.995116</v>
      </c>
      <c r="I2199">
        <v>-296487168</v>
      </c>
    </row>
    <row r="2200" spans="1:9" x14ac:dyDescent="0.25">
      <c r="A2200" t="s">
        <v>175</v>
      </c>
      <c r="B2200">
        <v>434.37400000000002</v>
      </c>
      <c r="C2200">
        <v>0</v>
      </c>
      <c r="D2200">
        <v>0</v>
      </c>
      <c r="E2200">
        <v>0</v>
      </c>
      <c r="F2200">
        <v>0</v>
      </c>
      <c r="G2200">
        <v>1.32643E-3</v>
      </c>
      <c r="H2200">
        <v>0.995116</v>
      </c>
      <c r="I2200">
        <v>-296487168</v>
      </c>
    </row>
    <row r="2201" spans="1:9" x14ac:dyDescent="0.25">
      <c r="A2201" t="s">
        <v>175</v>
      </c>
      <c r="B2201">
        <v>435.94799999999998</v>
      </c>
      <c r="C2201">
        <v>0</v>
      </c>
      <c r="D2201">
        <v>0</v>
      </c>
      <c r="E2201">
        <v>0</v>
      </c>
      <c r="F2201">
        <v>0</v>
      </c>
      <c r="G2201">
        <v>1.23234E-3</v>
      </c>
      <c r="H2201">
        <v>0.99511000000000005</v>
      </c>
      <c r="I2201">
        <v>-296487168</v>
      </c>
    </row>
    <row r="2202" spans="1:9" x14ac:dyDescent="0.25">
      <c r="A2202" t="s">
        <v>175</v>
      </c>
      <c r="B2202">
        <v>426.86099999999999</v>
      </c>
      <c r="C2202">
        <v>0</v>
      </c>
      <c r="D2202">
        <v>0</v>
      </c>
      <c r="E2202">
        <v>0</v>
      </c>
      <c r="F2202">
        <v>0</v>
      </c>
      <c r="G2202">
        <v>1.28943E-3</v>
      </c>
      <c r="H2202">
        <v>0.995116</v>
      </c>
      <c r="I2202">
        <v>-296487168</v>
      </c>
    </row>
    <row r="2203" spans="1:9" x14ac:dyDescent="0.25">
      <c r="A2203" t="s">
        <v>175</v>
      </c>
      <c r="B2203">
        <v>441.84500000000003</v>
      </c>
      <c r="C2203">
        <v>0</v>
      </c>
      <c r="D2203">
        <v>0</v>
      </c>
      <c r="E2203">
        <v>0</v>
      </c>
      <c r="F2203">
        <v>0</v>
      </c>
      <c r="G2203">
        <v>1.31141E-3</v>
      </c>
      <c r="H2203">
        <v>0.995116</v>
      </c>
      <c r="I2203">
        <v>-296487168</v>
      </c>
    </row>
    <row r="2204" spans="1:9" x14ac:dyDescent="0.25">
      <c r="A2204" t="s">
        <v>175</v>
      </c>
      <c r="B2204">
        <v>433.08699999999999</v>
      </c>
      <c r="C2204">
        <v>0</v>
      </c>
      <c r="D2204">
        <v>0</v>
      </c>
      <c r="E2204">
        <v>0</v>
      </c>
      <c r="F2204">
        <v>0</v>
      </c>
      <c r="G2204">
        <v>1.53181E-3</v>
      </c>
      <c r="H2204">
        <v>0.995116</v>
      </c>
      <c r="I2204">
        <v>-296487168</v>
      </c>
    </row>
    <row r="2205" spans="1:9" x14ac:dyDescent="0.25">
      <c r="A2205" t="s">
        <v>175</v>
      </c>
      <c r="B2205">
        <v>423.34300000000002</v>
      </c>
      <c r="C2205">
        <v>0</v>
      </c>
      <c r="D2205">
        <v>0</v>
      </c>
      <c r="E2205">
        <v>0</v>
      </c>
      <c r="F2205">
        <v>0</v>
      </c>
      <c r="G2205">
        <v>1.42414E-3</v>
      </c>
      <c r="H2205">
        <v>0.995112</v>
      </c>
      <c r="I2205">
        <v>-296487168</v>
      </c>
    </row>
    <row r="2206" spans="1:9" x14ac:dyDescent="0.25">
      <c r="A2206" t="s">
        <v>175</v>
      </c>
      <c r="B2206">
        <v>425.798</v>
      </c>
      <c r="C2206">
        <v>0</v>
      </c>
      <c r="D2206">
        <v>0</v>
      </c>
      <c r="E2206">
        <v>0</v>
      </c>
      <c r="F2206">
        <v>0</v>
      </c>
      <c r="G2206">
        <v>1.24669E-3</v>
      </c>
      <c r="H2206">
        <v>0.995116</v>
      </c>
      <c r="I2206">
        <v>-296487168</v>
      </c>
    </row>
    <row r="2207" spans="1:9" x14ac:dyDescent="0.25">
      <c r="A2207" t="s">
        <v>175</v>
      </c>
      <c r="B2207">
        <v>420.08600000000001</v>
      </c>
      <c r="C2207">
        <v>0</v>
      </c>
      <c r="D2207">
        <v>0</v>
      </c>
      <c r="E2207">
        <v>0</v>
      </c>
      <c r="F2207">
        <v>0</v>
      </c>
      <c r="G2207">
        <v>1.25998E-3</v>
      </c>
      <c r="H2207">
        <v>0.99511499999999997</v>
      </c>
      <c r="I2207">
        <v>-296487168</v>
      </c>
    </row>
    <row r="2208" spans="1:9" x14ac:dyDescent="0.25">
      <c r="A2208" t="s">
        <v>175</v>
      </c>
      <c r="B2208">
        <v>422.79199999999997</v>
      </c>
      <c r="C2208">
        <v>0</v>
      </c>
      <c r="D2208">
        <v>0</v>
      </c>
      <c r="E2208">
        <v>0</v>
      </c>
      <c r="F2208">
        <v>0</v>
      </c>
      <c r="G2208">
        <v>1.23017E-3</v>
      </c>
      <c r="H2208">
        <v>0.995116</v>
      </c>
      <c r="I2208">
        <v>-296487168</v>
      </c>
    </row>
    <row r="2209" spans="1:9" x14ac:dyDescent="0.25">
      <c r="A2209" t="s">
        <v>175</v>
      </c>
      <c r="B2209">
        <v>425.452</v>
      </c>
      <c r="C2209">
        <v>0</v>
      </c>
      <c r="D2209">
        <v>0</v>
      </c>
      <c r="E2209">
        <v>0</v>
      </c>
      <c r="F2209">
        <v>0</v>
      </c>
      <c r="G2209">
        <v>1.27476E-3</v>
      </c>
      <c r="H2209">
        <v>0.99511499999999997</v>
      </c>
      <c r="I2209">
        <v>-296487168</v>
      </c>
    </row>
    <row r="2210" spans="1:9" x14ac:dyDescent="0.25">
      <c r="A2210" t="s">
        <v>175</v>
      </c>
      <c r="B2210">
        <v>421.495</v>
      </c>
      <c r="C2210">
        <v>0</v>
      </c>
      <c r="D2210">
        <v>0</v>
      </c>
      <c r="E2210">
        <v>0</v>
      </c>
      <c r="F2210">
        <v>0</v>
      </c>
      <c r="G2210">
        <v>1.26885E-3</v>
      </c>
      <c r="H2210">
        <v>0.99511400000000005</v>
      </c>
      <c r="I2210">
        <v>-296487168</v>
      </c>
    </row>
    <row r="2211" spans="1:9" x14ac:dyDescent="0.25">
      <c r="A2211" t="s">
        <v>175</v>
      </c>
      <c r="B2211">
        <v>425.339</v>
      </c>
      <c r="C2211">
        <v>0</v>
      </c>
      <c r="D2211">
        <v>0</v>
      </c>
      <c r="E2211">
        <v>0</v>
      </c>
      <c r="F2211">
        <v>0</v>
      </c>
      <c r="G2211">
        <v>1.25275E-3</v>
      </c>
      <c r="H2211">
        <v>0.99511499999999997</v>
      </c>
      <c r="I2211">
        <v>-296487168</v>
      </c>
    </row>
    <row r="2212" spans="1:9" x14ac:dyDescent="0.25">
      <c r="A2212" t="s">
        <v>175</v>
      </c>
      <c r="B2212">
        <v>420.536</v>
      </c>
      <c r="C2212">
        <v>0</v>
      </c>
      <c r="D2212">
        <v>0</v>
      </c>
      <c r="E2212">
        <v>0</v>
      </c>
      <c r="F2212">
        <v>0</v>
      </c>
      <c r="G2212">
        <v>1.3116499999999999E-3</v>
      </c>
      <c r="H2212">
        <v>0.995116</v>
      </c>
      <c r="I2212">
        <v>-296487168</v>
      </c>
    </row>
    <row r="2213" spans="1:9" x14ac:dyDescent="0.25">
      <c r="A2213" t="s">
        <v>175</v>
      </c>
      <c r="B2213">
        <v>423.00799999999998</v>
      </c>
      <c r="C2213">
        <v>0</v>
      </c>
      <c r="D2213">
        <v>0</v>
      </c>
      <c r="E2213">
        <v>0</v>
      </c>
      <c r="F2213">
        <v>0</v>
      </c>
      <c r="G2213">
        <v>1.2688700000000001E-3</v>
      </c>
      <c r="H2213">
        <v>0.99511400000000005</v>
      </c>
      <c r="I2213">
        <v>-296487168</v>
      </c>
    </row>
    <row r="2214" spans="1:9" x14ac:dyDescent="0.25">
      <c r="A2214" t="s">
        <v>175</v>
      </c>
      <c r="B2214">
        <v>428.98899999999998</v>
      </c>
      <c r="C2214">
        <v>0</v>
      </c>
      <c r="D2214">
        <v>0</v>
      </c>
      <c r="E2214">
        <v>0</v>
      </c>
      <c r="F2214">
        <v>0</v>
      </c>
      <c r="G2214">
        <v>1.4245E-3</v>
      </c>
      <c r="H2214">
        <v>0.995116</v>
      </c>
      <c r="I2214">
        <v>-296487168</v>
      </c>
    </row>
    <row r="2215" spans="1:9" x14ac:dyDescent="0.25">
      <c r="A2215" t="s">
        <v>175</v>
      </c>
      <c r="B2215">
        <v>423.44799999999998</v>
      </c>
      <c r="C2215">
        <v>0</v>
      </c>
      <c r="D2215">
        <v>0</v>
      </c>
      <c r="E2215">
        <v>0</v>
      </c>
      <c r="F2215">
        <v>0</v>
      </c>
      <c r="G2215">
        <v>1.2319799999999999E-3</v>
      </c>
      <c r="H2215">
        <v>0.995116</v>
      </c>
      <c r="I2215">
        <v>-296487168</v>
      </c>
    </row>
    <row r="2216" spans="1:9" x14ac:dyDescent="0.25">
      <c r="A2216" t="s">
        <v>175</v>
      </c>
      <c r="B2216">
        <v>421.96899999999999</v>
      </c>
      <c r="C2216">
        <v>0</v>
      </c>
      <c r="D2216">
        <v>0</v>
      </c>
      <c r="E2216">
        <v>0</v>
      </c>
      <c r="F2216">
        <v>0</v>
      </c>
      <c r="G2216">
        <v>1.2303100000000001E-3</v>
      </c>
      <c r="H2216">
        <v>0.99511400000000005</v>
      </c>
      <c r="I2216">
        <v>-296487168</v>
      </c>
    </row>
    <row r="2217" spans="1:9" x14ac:dyDescent="0.25">
      <c r="A2217" t="s">
        <v>175</v>
      </c>
      <c r="B2217">
        <v>423.488</v>
      </c>
      <c r="C2217">
        <v>0</v>
      </c>
      <c r="D2217">
        <v>0</v>
      </c>
      <c r="E2217">
        <v>0</v>
      </c>
      <c r="F2217">
        <v>0</v>
      </c>
      <c r="G2217">
        <v>1.2306699999999999E-3</v>
      </c>
      <c r="H2217">
        <v>0.995116</v>
      </c>
      <c r="I2217">
        <v>-296487168</v>
      </c>
    </row>
    <row r="2218" spans="1:9" x14ac:dyDescent="0.25">
      <c r="A2218" t="s">
        <v>175</v>
      </c>
      <c r="B2218">
        <v>423.28</v>
      </c>
      <c r="C2218">
        <v>0</v>
      </c>
      <c r="D2218">
        <v>0</v>
      </c>
      <c r="E2218">
        <v>0</v>
      </c>
      <c r="F2218">
        <v>0</v>
      </c>
      <c r="G2218">
        <v>1.2676499999999999E-3</v>
      </c>
      <c r="H2218">
        <v>0.99511499999999997</v>
      </c>
      <c r="I2218">
        <v>-296487168</v>
      </c>
    </row>
    <row r="2219" spans="1:9" x14ac:dyDescent="0.25">
      <c r="A2219" t="s">
        <v>175</v>
      </c>
      <c r="B2219">
        <v>438.43099999999998</v>
      </c>
      <c r="C2219">
        <v>0</v>
      </c>
      <c r="D2219">
        <v>0</v>
      </c>
      <c r="E2219">
        <v>0</v>
      </c>
      <c r="F2219">
        <v>0</v>
      </c>
      <c r="G2219">
        <v>1.23664E-3</v>
      </c>
      <c r="H2219">
        <v>0.99511499999999997</v>
      </c>
      <c r="I2219">
        <v>-296487168</v>
      </c>
    </row>
    <row r="2220" spans="1:9" x14ac:dyDescent="0.25">
      <c r="A2220" t="s">
        <v>175</v>
      </c>
      <c r="B2220">
        <v>441.43900000000002</v>
      </c>
      <c r="C2220">
        <v>0</v>
      </c>
      <c r="D2220">
        <v>0</v>
      </c>
      <c r="E2220">
        <v>0</v>
      </c>
      <c r="F2220">
        <v>0</v>
      </c>
      <c r="G2220">
        <v>1.2355700000000001E-3</v>
      </c>
      <c r="H2220">
        <v>0.995116</v>
      </c>
      <c r="I2220">
        <v>-296487168</v>
      </c>
    </row>
    <row r="2221" spans="1:9" x14ac:dyDescent="0.25">
      <c r="A2221" t="s">
        <v>175</v>
      </c>
      <c r="B2221">
        <v>426.68099999999998</v>
      </c>
      <c r="C2221">
        <v>0</v>
      </c>
      <c r="D2221">
        <v>0</v>
      </c>
      <c r="E2221">
        <v>0</v>
      </c>
      <c r="F2221">
        <v>0</v>
      </c>
      <c r="G2221">
        <v>1.2314699999999999E-3</v>
      </c>
      <c r="H2221">
        <v>0.995116</v>
      </c>
      <c r="I2221">
        <v>-296487168</v>
      </c>
    </row>
    <row r="2222" spans="1:9" x14ac:dyDescent="0.25">
      <c r="A2222" t="s">
        <v>175</v>
      </c>
      <c r="B2222">
        <v>435.017</v>
      </c>
      <c r="C2222">
        <v>0</v>
      </c>
      <c r="D2222">
        <v>0</v>
      </c>
      <c r="E2222">
        <v>0</v>
      </c>
      <c r="F2222">
        <v>0</v>
      </c>
      <c r="G2222">
        <v>1.57716E-3</v>
      </c>
      <c r="H2222">
        <v>0.995116</v>
      </c>
      <c r="I2222">
        <v>-296487168</v>
      </c>
    </row>
    <row r="2223" spans="1:9" x14ac:dyDescent="0.25">
      <c r="A2223" t="s">
        <v>175</v>
      </c>
      <c r="B2223">
        <v>442.28300000000002</v>
      </c>
      <c r="C2223">
        <v>0</v>
      </c>
      <c r="D2223">
        <v>0</v>
      </c>
      <c r="E2223">
        <v>0</v>
      </c>
      <c r="F2223">
        <v>0</v>
      </c>
      <c r="G2223">
        <v>1.23247E-3</v>
      </c>
      <c r="H2223">
        <v>0.99511400000000005</v>
      </c>
      <c r="I2223">
        <v>-296487168</v>
      </c>
    </row>
    <row r="2224" spans="1:9" x14ac:dyDescent="0.25">
      <c r="A2224" t="s">
        <v>175</v>
      </c>
      <c r="B2224">
        <v>444.51</v>
      </c>
      <c r="C2224">
        <v>0</v>
      </c>
      <c r="D2224">
        <v>0</v>
      </c>
      <c r="E2224">
        <v>0</v>
      </c>
      <c r="F2224">
        <v>0</v>
      </c>
      <c r="G2224">
        <v>1.2344400000000001E-3</v>
      </c>
      <c r="H2224">
        <v>0.995116</v>
      </c>
      <c r="I2224">
        <v>-296487168</v>
      </c>
    </row>
    <row r="2225" spans="1:25" x14ac:dyDescent="0.25">
      <c r="A2225" t="s">
        <v>175</v>
      </c>
      <c r="B2225">
        <v>441.30500000000001</v>
      </c>
      <c r="C2225">
        <v>0</v>
      </c>
      <c r="D2225">
        <v>0</v>
      </c>
      <c r="E2225">
        <v>0</v>
      </c>
      <c r="F2225">
        <v>0</v>
      </c>
      <c r="G2225">
        <v>1.2445500000000001E-3</v>
      </c>
      <c r="H2225">
        <v>0.995116</v>
      </c>
      <c r="I2225">
        <v>-296487168</v>
      </c>
    </row>
    <row r="2226" spans="1:25" x14ac:dyDescent="0.25">
      <c r="A2226" t="s">
        <v>175</v>
      </c>
      <c r="B2226">
        <v>446.04599999999999</v>
      </c>
      <c r="C2226">
        <v>0</v>
      </c>
      <c r="D2226">
        <v>0</v>
      </c>
      <c r="E2226">
        <v>0</v>
      </c>
      <c r="F2226">
        <v>0</v>
      </c>
      <c r="G2226">
        <v>1.2348000000000001E-3</v>
      </c>
      <c r="H2226">
        <v>0.995116</v>
      </c>
      <c r="I2226">
        <v>-296487168</v>
      </c>
    </row>
    <row r="2227" spans="1:25" x14ac:dyDescent="0.25">
      <c r="A2227" t="s">
        <v>175</v>
      </c>
      <c r="B2227">
        <v>448.03500000000003</v>
      </c>
      <c r="C2227">
        <v>0</v>
      </c>
      <c r="D2227">
        <v>0</v>
      </c>
      <c r="E2227">
        <v>0</v>
      </c>
      <c r="F2227">
        <v>0</v>
      </c>
      <c r="G2227">
        <v>1.2300799999999999E-3</v>
      </c>
      <c r="H2227">
        <v>0.995116</v>
      </c>
      <c r="I2227">
        <v>-296487168</v>
      </c>
    </row>
    <row r="2228" spans="1:25" x14ac:dyDescent="0.25">
      <c r="A2228" t="s">
        <v>175</v>
      </c>
      <c r="B2228">
        <v>424.66399999999999</v>
      </c>
      <c r="C2228">
        <v>0</v>
      </c>
      <c r="D2228">
        <v>0</v>
      </c>
      <c r="E2228">
        <v>0</v>
      </c>
      <c r="F2228">
        <v>0</v>
      </c>
      <c r="G2228">
        <v>1.3228000000000001E-3</v>
      </c>
      <c r="H2228">
        <v>0.99511400000000005</v>
      </c>
      <c r="I2228">
        <v>-296487168</v>
      </c>
    </row>
    <row r="2229" spans="1:25" x14ac:dyDescent="0.25">
      <c r="A2229" t="s">
        <v>175</v>
      </c>
      <c r="B2229">
        <v>435.26</v>
      </c>
      <c r="C2229">
        <v>0</v>
      </c>
      <c r="D2229">
        <v>0</v>
      </c>
      <c r="E2229">
        <v>0</v>
      </c>
      <c r="F2229">
        <v>0</v>
      </c>
      <c r="G2229">
        <v>1.3331E-3</v>
      </c>
      <c r="H2229">
        <v>0.99511400000000005</v>
      </c>
      <c r="I2229">
        <v>-296487168</v>
      </c>
    </row>
    <row r="2230" spans="1:25" x14ac:dyDescent="0.25">
      <c r="A2230" t="s">
        <v>175</v>
      </c>
      <c r="B2230">
        <v>443.15</v>
      </c>
      <c r="C2230">
        <v>0</v>
      </c>
      <c r="D2230">
        <v>0</v>
      </c>
      <c r="E2230">
        <v>0</v>
      </c>
      <c r="F2230">
        <v>0</v>
      </c>
      <c r="G2230">
        <v>1.25679E-3</v>
      </c>
      <c r="H2230">
        <v>0.995116</v>
      </c>
      <c r="I2230">
        <v>-296487168</v>
      </c>
    </row>
    <row r="2231" spans="1:25" x14ac:dyDescent="0.25">
      <c r="A2231" t="s">
        <v>175</v>
      </c>
      <c r="B2231">
        <v>430.315</v>
      </c>
      <c r="C2231">
        <v>0</v>
      </c>
      <c r="D2231">
        <v>0</v>
      </c>
      <c r="E2231">
        <v>0</v>
      </c>
      <c r="F2231">
        <v>0</v>
      </c>
      <c r="G2231">
        <v>1.23033E-3</v>
      </c>
      <c r="H2231">
        <v>0.99511400000000005</v>
      </c>
      <c r="I2231">
        <v>-296487168</v>
      </c>
    </row>
    <row r="2232" spans="1:25" x14ac:dyDescent="0.25">
      <c r="A2232" t="s">
        <v>175</v>
      </c>
      <c r="B2232">
        <v>429.24799999999999</v>
      </c>
      <c r="C2232">
        <v>0</v>
      </c>
      <c r="D2232">
        <v>0</v>
      </c>
      <c r="E2232">
        <v>0</v>
      </c>
      <c r="F2232">
        <v>0</v>
      </c>
      <c r="G2232">
        <v>1.2309300000000001E-3</v>
      </c>
      <c r="H2232">
        <v>0.995116</v>
      </c>
      <c r="I2232">
        <v>-296487168</v>
      </c>
    </row>
    <row r="2233" spans="1:25" x14ac:dyDescent="0.25">
      <c r="A2233" t="s">
        <v>175</v>
      </c>
      <c r="B2233">
        <v>429.54599999999999</v>
      </c>
      <c r="C2233">
        <v>0</v>
      </c>
      <c r="D2233">
        <v>0</v>
      </c>
      <c r="E2233">
        <v>0</v>
      </c>
      <c r="F2233">
        <v>0</v>
      </c>
      <c r="G2233">
        <v>1.2318400000000001E-3</v>
      </c>
      <c r="H2233">
        <v>0.99511499999999997</v>
      </c>
      <c r="I2233">
        <v>-296487168</v>
      </c>
    </row>
    <row r="2234" spans="1:25" x14ac:dyDescent="0.25">
      <c r="A2234" t="s">
        <v>175</v>
      </c>
      <c r="B2234">
        <v>425.94</v>
      </c>
      <c r="C2234">
        <v>0</v>
      </c>
      <c r="D2234">
        <v>0</v>
      </c>
      <c r="E2234">
        <v>0</v>
      </c>
      <c r="F2234">
        <v>0</v>
      </c>
      <c r="G2234">
        <v>1.2642300000000001E-3</v>
      </c>
      <c r="H2234">
        <v>0.99511400000000005</v>
      </c>
      <c r="I2234">
        <v>-296487168</v>
      </c>
    </row>
    <row r="2235" spans="1:25" x14ac:dyDescent="0.25">
      <c r="A2235" t="s">
        <v>175</v>
      </c>
      <c r="B2235">
        <v>430.06</v>
      </c>
      <c r="C2235">
        <v>0</v>
      </c>
      <c r="D2235">
        <v>0</v>
      </c>
      <c r="E2235">
        <v>0</v>
      </c>
      <c r="F2235">
        <v>0</v>
      </c>
      <c r="G2235">
        <v>1.3105599999999999E-3</v>
      </c>
      <c r="H2235">
        <v>0.995116</v>
      </c>
      <c r="I2235">
        <v>-296487168</v>
      </c>
    </row>
    <row r="2236" spans="1:25" x14ac:dyDescent="0.25">
      <c r="A2236" t="s">
        <v>175</v>
      </c>
      <c r="B2236">
        <v>432.71</v>
      </c>
      <c r="C2236">
        <v>0</v>
      </c>
      <c r="D2236">
        <v>0</v>
      </c>
      <c r="E2236">
        <v>0</v>
      </c>
      <c r="F2236">
        <v>0</v>
      </c>
      <c r="G2236">
        <v>1.75085E-3</v>
      </c>
      <c r="H2236">
        <v>0.995116</v>
      </c>
      <c r="I2236">
        <v>-296487168</v>
      </c>
    </row>
    <row r="2237" spans="1:25" x14ac:dyDescent="0.25">
      <c r="A2237" t="s">
        <v>175</v>
      </c>
      <c r="B2237">
        <v>422.58300000000003</v>
      </c>
      <c r="C2237">
        <v>0</v>
      </c>
      <c r="D2237">
        <v>0</v>
      </c>
      <c r="E2237">
        <v>0</v>
      </c>
      <c r="F2237">
        <v>0</v>
      </c>
      <c r="G2237">
        <v>1.23095E-3</v>
      </c>
      <c r="H2237">
        <v>0.995116</v>
      </c>
      <c r="I2237">
        <v>-296487168</v>
      </c>
    </row>
    <row r="2238" spans="1:25" x14ac:dyDescent="0.25">
      <c r="A2238" t="s">
        <v>175</v>
      </c>
      <c r="B2238">
        <v>421.72500000000002</v>
      </c>
      <c r="C2238">
        <v>0</v>
      </c>
      <c r="D2238">
        <v>0</v>
      </c>
      <c r="E2238">
        <v>0</v>
      </c>
      <c r="F2238">
        <v>0</v>
      </c>
      <c r="G2238">
        <v>1.2332700000000001E-3</v>
      </c>
      <c r="H2238">
        <v>0.995116</v>
      </c>
      <c r="I2238">
        <v>-296487168</v>
      </c>
    </row>
    <row r="2239" spans="1:25" x14ac:dyDescent="0.25">
      <c r="A2239" t="s">
        <v>175</v>
      </c>
      <c r="B2239">
        <v>426.39600000000002</v>
      </c>
      <c r="C2239">
        <v>0</v>
      </c>
      <c r="D2239">
        <v>0</v>
      </c>
      <c r="E2239">
        <v>0</v>
      </c>
      <c r="F2239">
        <v>0</v>
      </c>
      <c r="G2239">
        <v>1.2810600000000001E-3</v>
      </c>
      <c r="H2239">
        <v>0.995116</v>
      </c>
      <c r="I2239">
        <v>-296487168</v>
      </c>
      <c r="R2239" t="s">
        <v>69</v>
      </c>
      <c r="U2239" t="s">
        <v>68</v>
      </c>
      <c r="X2239" t="s">
        <v>66</v>
      </c>
    </row>
    <row r="2240" spans="1:25" x14ac:dyDescent="0.25">
      <c r="A2240" t="s">
        <v>175</v>
      </c>
      <c r="B2240">
        <v>427.53500000000003</v>
      </c>
      <c r="C2240">
        <v>0</v>
      </c>
      <c r="D2240">
        <v>0</v>
      </c>
      <c r="E2240">
        <v>0</v>
      </c>
      <c r="F2240">
        <v>0</v>
      </c>
      <c r="G2240">
        <v>1.23094E-3</v>
      </c>
      <c r="H2240">
        <v>0.99511499999999997</v>
      </c>
      <c r="I2240">
        <v>-296487168</v>
      </c>
      <c r="R2240">
        <f>AVERAGE(B2191:B2240)</f>
        <v>430.22585999999995</v>
      </c>
      <c r="S2240">
        <f>AVERAGE(C2191:C2240)</f>
        <v>0</v>
      </c>
      <c r="U2240">
        <f>_xlfn.VAR.P(B2191:B2240)</f>
        <v>55.849246680400007</v>
      </c>
      <c r="V2240">
        <f>_xlfn.VAR.P(C2191:C2240)</f>
        <v>0</v>
      </c>
      <c r="X2240">
        <f>1.96*SQRT(U2240)/50</f>
        <v>0.2929508259400711</v>
      </c>
      <c r="Y2240">
        <f>1.96*SQRT(V2240)/50</f>
        <v>0</v>
      </c>
    </row>
    <row r="2241" spans="1:9" x14ac:dyDescent="0.25">
      <c r="A2241" t="s">
        <v>175</v>
      </c>
      <c r="B2241">
        <v>21553.816599999998</v>
      </c>
      <c r="C2241" t="s">
        <v>36</v>
      </c>
    </row>
    <row r="2242" spans="1:9" x14ac:dyDescent="0.25">
      <c r="A2242" t="s">
        <v>176</v>
      </c>
      <c r="B2242">
        <v>396.93700000000001</v>
      </c>
      <c r="C2242">
        <v>395.959</v>
      </c>
      <c r="D2242">
        <v>366.75400000000002</v>
      </c>
      <c r="E2242">
        <v>362.74099999999999</v>
      </c>
      <c r="F2242">
        <v>94.490200000000002</v>
      </c>
      <c r="G2242">
        <v>1.2319500000000001E-3</v>
      </c>
      <c r="H2242">
        <v>0.995116</v>
      </c>
      <c r="I2242">
        <v>-296487168</v>
      </c>
    </row>
    <row r="2243" spans="1:9" x14ac:dyDescent="0.25">
      <c r="A2243" t="s">
        <v>176</v>
      </c>
      <c r="B2243">
        <v>370.81</v>
      </c>
      <c r="C2243">
        <v>369.65300000000002</v>
      </c>
      <c r="D2243">
        <v>346.149</v>
      </c>
      <c r="E2243">
        <v>344.82600000000002</v>
      </c>
      <c r="F2243">
        <v>89.926699999999997</v>
      </c>
      <c r="G2243">
        <v>1.2304799999999999E-3</v>
      </c>
      <c r="H2243">
        <v>0.995116</v>
      </c>
      <c r="I2243">
        <v>-296487168</v>
      </c>
    </row>
    <row r="2244" spans="1:9" x14ac:dyDescent="0.25">
      <c r="A2244" t="s">
        <v>176</v>
      </c>
      <c r="B2244">
        <v>378.14</v>
      </c>
      <c r="C2244">
        <v>377.07</v>
      </c>
      <c r="D2244">
        <v>351.40100000000001</v>
      </c>
      <c r="E2244">
        <v>349.59300000000002</v>
      </c>
      <c r="F2244">
        <v>91.290499999999994</v>
      </c>
      <c r="G2244">
        <v>1.23017E-3</v>
      </c>
      <c r="H2244">
        <v>0.995116</v>
      </c>
      <c r="I2244">
        <v>-296487168</v>
      </c>
    </row>
    <row r="2245" spans="1:9" x14ac:dyDescent="0.25">
      <c r="A2245" t="s">
        <v>176</v>
      </c>
      <c r="B2245">
        <v>375.28199999999998</v>
      </c>
      <c r="C2245">
        <v>374.11599999999999</v>
      </c>
      <c r="D2245">
        <v>350.09300000000002</v>
      </c>
      <c r="E2245">
        <v>348.40899999999999</v>
      </c>
      <c r="F2245">
        <v>90.933800000000005</v>
      </c>
      <c r="G2245">
        <v>1.2365900000000001E-3</v>
      </c>
      <c r="H2245">
        <v>0.995116</v>
      </c>
      <c r="I2245">
        <v>-296487168</v>
      </c>
    </row>
    <row r="2246" spans="1:9" x14ac:dyDescent="0.25">
      <c r="A2246" t="s">
        <v>176</v>
      </c>
      <c r="B2246">
        <v>389.78800000000001</v>
      </c>
      <c r="C2246">
        <v>388.70600000000002</v>
      </c>
      <c r="D2246">
        <v>360.80599999999998</v>
      </c>
      <c r="E2246">
        <v>357.85899999999998</v>
      </c>
      <c r="F2246">
        <v>93.757199999999997</v>
      </c>
      <c r="G2246">
        <v>1.2398999999999999E-3</v>
      </c>
      <c r="H2246">
        <v>0.99511499999999997</v>
      </c>
      <c r="I2246">
        <v>-296487168</v>
      </c>
    </row>
    <row r="2247" spans="1:9" x14ac:dyDescent="0.25">
      <c r="A2247" t="s">
        <v>176</v>
      </c>
      <c r="B2247">
        <v>373.27499999999998</v>
      </c>
      <c r="C2247">
        <v>372.24900000000002</v>
      </c>
      <c r="D2247">
        <v>347.60700000000003</v>
      </c>
      <c r="E2247">
        <v>346.28800000000001</v>
      </c>
      <c r="F2247">
        <v>90.832700000000003</v>
      </c>
      <c r="G2247">
        <v>1.3413699999999999E-3</v>
      </c>
      <c r="H2247">
        <v>0.99511499999999997</v>
      </c>
      <c r="I2247">
        <v>-296487168</v>
      </c>
    </row>
    <row r="2248" spans="1:9" x14ac:dyDescent="0.25">
      <c r="A2248" t="s">
        <v>176</v>
      </c>
      <c r="B2248">
        <v>386.65300000000002</v>
      </c>
      <c r="C2248">
        <v>383.10500000000002</v>
      </c>
      <c r="D2248">
        <v>359.71199999999999</v>
      </c>
      <c r="E2248">
        <v>358.25200000000001</v>
      </c>
      <c r="F2248">
        <v>89.758700000000005</v>
      </c>
      <c r="G2248">
        <v>1.24898E-3</v>
      </c>
      <c r="H2248">
        <v>0.995116</v>
      </c>
      <c r="I2248">
        <v>-296487168</v>
      </c>
    </row>
    <row r="2249" spans="1:9" x14ac:dyDescent="0.25">
      <c r="A2249" t="s">
        <v>176</v>
      </c>
      <c r="B2249">
        <v>369.25200000000001</v>
      </c>
      <c r="C2249">
        <v>368.233</v>
      </c>
      <c r="D2249">
        <v>344.13200000000001</v>
      </c>
      <c r="E2249">
        <v>343.26299999999998</v>
      </c>
      <c r="F2249">
        <v>89.975399999999993</v>
      </c>
      <c r="G2249">
        <v>1.24928E-3</v>
      </c>
      <c r="H2249">
        <v>0.99511400000000005</v>
      </c>
      <c r="I2249">
        <v>-296487168</v>
      </c>
    </row>
    <row r="2250" spans="1:9" x14ac:dyDescent="0.25">
      <c r="A2250" t="s">
        <v>176</v>
      </c>
      <c r="B2250">
        <v>375.86200000000002</v>
      </c>
      <c r="C2250">
        <v>374.89100000000002</v>
      </c>
      <c r="D2250">
        <v>349.95800000000003</v>
      </c>
      <c r="E2250">
        <v>348.46800000000002</v>
      </c>
      <c r="F2250">
        <v>91.3446</v>
      </c>
      <c r="G2250">
        <v>1.2305899999999999E-3</v>
      </c>
      <c r="H2250">
        <v>0.995116</v>
      </c>
      <c r="I2250">
        <v>-296487168</v>
      </c>
    </row>
    <row r="2251" spans="1:9" x14ac:dyDescent="0.25">
      <c r="A2251" t="s">
        <v>176</v>
      </c>
      <c r="B2251">
        <v>368.459</v>
      </c>
      <c r="C2251">
        <v>367.48</v>
      </c>
      <c r="D2251">
        <v>343.45800000000003</v>
      </c>
      <c r="E2251">
        <v>342.58100000000002</v>
      </c>
      <c r="F2251">
        <v>89.323999999999998</v>
      </c>
      <c r="G2251">
        <v>1.2311399999999999E-3</v>
      </c>
      <c r="H2251">
        <v>0.995116</v>
      </c>
      <c r="I2251">
        <v>-296487168</v>
      </c>
    </row>
    <row r="2252" spans="1:9" x14ac:dyDescent="0.25">
      <c r="A2252" t="s">
        <v>176</v>
      </c>
      <c r="B2252">
        <v>379.90199999999999</v>
      </c>
      <c r="C2252">
        <v>378.84699999999998</v>
      </c>
      <c r="D2252">
        <v>352.03100000000001</v>
      </c>
      <c r="E2252">
        <v>350.14699999999999</v>
      </c>
      <c r="F2252">
        <v>91.463200000000001</v>
      </c>
      <c r="G2252">
        <v>1.2300600000000001E-3</v>
      </c>
      <c r="H2252">
        <v>0.995116</v>
      </c>
      <c r="I2252">
        <v>-296487168</v>
      </c>
    </row>
    <row r="2253" spans="1:9" x14ac:dyDescent="0.25">
      <c r="A2253" t="s">
        <v>176</v>
      </c>
      <c r="B2253">
        <v>375.839</v>
      </c>
      <c r="C2253">
        <v>374.68799999999999</v>
      </c>
      <c r="D2253">
        <v>349.98700000000002</v>
      </c>
      <c r="E2253">
        <v>348.51</v>
      </c>
      <c r="F2253">
        <v>91.650899999999993</v>
      </c>
      <c r="G2253">
        <v>1.3385000000000001E-3</v>
      </c>
      <c r="H2253">
        <v>0.99510500000000002</v>
      </c>
      <c r="I2253">
        <v>-296487168</v>
      </c>
    </row>
    <row r="2254" spans="1:9" x14ac:dyDescent="0.25">
      <c r="A2254" t="s">
        <v>176</v>
      </c>
      <c r="B2254">
        <v>373.26</v>
      </c>
      <c r="C2254">
        <v>372.214</v>
      </c>
      <c r="D2254">
        <v>348.642</v>
      </c>
      <c r="E2254">
        <v>347.226</v>
      </c>
      <c r="F2254">
        <v>90.947500000000005</v>
      </c>
      <c r="G2254">
        <v>1.2474999999999999E-3</v>
      </c>
      <c r="H2254">
        <v>0.995116</v>
      </c>
      <c r="I2254">
        <v>-296487168</v>
      </c>
    </row>
    <row r="2255" spans="1:9" x14ac:dyDescent="0.25">
      <c r="A2255" t="s">
        <v>176</v>
      </c>
      <c r="B2255">
        <v>377.846</v>
      </c>
      <c r="C2255">
        <v>376.87799999999999</v>
      </c>
      <c r="D2255">
        <v>351.20600000000002</v>
      </c>
      <c r="E2255">
        <v>349.62400000000002</v>
      </c>
      <c r="F2255">
        <v>91.473699999999994</v>
      </c>
      <c r="G2255">
        <v>1.23011E-3</v>
      </c>
      <c r="H2255">
        <v>0.99511300000000003</v>
      </c>
      <c r="I2255">
        <v>-296487168</v>
      </c>
    </row>
    <row r="2256" spans="1:9" x14ac:dyDescent="0.25">
      <c r="A2256" t="s">
        <v>176</v>
      </c>
      <c r="B2256">
        <v>374.02199999999999</v>
      </c>
      <c r="C2256">
        <v>372.89299999999997</v>
      </c>
      <c r="D2256">
        <v>348.00900000000001</v>
      </c>
      <c r="E2256">
        <v>346.589</v>
      </c>
      <c r="F2256">
        <v>90.175299999999993</v>
      </c>
      <c r="G2256">
        <v>1.3196600000000001E-3</v>
      </c>
      <c r="H2256">
        <v>0.99511499999999997</v>
      </c>
      <c r="I2256">
        <v>-296487168</v>
      </c>
    </row>
    <row r="2257" spans="1:9" x14ac:dyDescent="0.25">
      <c r="A2257" t="s">
        <v>176</v>
      </c>
      <c r="B2257">
        <v>373.71600000000001</v>
      </c>
      <c r="C2257">
        <v>372.77600000000001</v>
      </c>
      <c r="D2257">
        <v>348.827</v>
      </c>
      <c r="E2257">
        <v>347.36200000000002</v>
      </c>
      <c r="F2257">
        <v>91.093599999999995</v>
      </c>
      <c r="G2257">
        <v>1.4549000000000001E-3</v>
      </c>
      <c r="H2257">
        <v>0.995116</v>
      </c>
      <c r="I2257">
        <v>-296487168</v>
      </c>
    </row>
    <row r="2258" spans="1:9" x14ac:dyDescent="0.25">
      <c r="A2258" t="s">
        <v>176</v>
      </c>
      <c r="B2258">
        <v>371.404</v>
      </c>
      <c r="C2258">
        <v>370.40800000000002</v>
      </c>
      <c r="D2258">
        <v>346.24900000000002</v>
      </c>
      <c r="E2258">
        <v>345.20600000000002</v>
      </c>
      <c r="F2258">
        <v>90.446200000000005</v>
      </c>
      <c r="G2258">
        <v>1.2300900000000001E-3</v>
      </c>
      <c r="H2258">
        <v>0.99511499999999997</v>
      </c>
      <c r="I2258">
        <v>-296487168</v>
      </c>
    </row>
    <row r="2259" spans="1:9" x14ac:dyDescent="0.25">
      <c r="A2259" t="s">
        <v>176</v>
      </c>
      <c r="B2259">
        <v>380.47800000000001</v>
      </c>
      <c r="C2259">
        <v>379.49</v>
      </c>
      <c r="D2259">
        <v>354.04399999999998</v>
      </c>
      <c r="E2259">
        <v>351.42700000000002</v>
      </c>
      <c r="F2259">
        <v>90.85</v>
      </c>
      <c r="G2259">
        <v>1.2334799999999999E-3</v>
      </c>
      <c r="H2259">
        <v>0.995116</v>
      </c>
      <c r="I2259">
        <v>-296487168</v>
      </c>
    </row>
    <row r="2260" spans="1:9" x14ac:dyDescent="0.25">
      <c r="A2260" t="s">
        <v>176</v>
      </c>
      <c r="B2260">
        <v>369.96800000000002</v>
      </c>
      <c r="C2260">
        <v>368.97699999999998</v>
      </c>
      <c r="D2260">
        <v>344.78399999999999</v>
      </c>
      <c r="E2260">
        <v>343.91899999999998</v>
      </c>
      <c r="F2260">
        <v>89.990499999999997</v>
      </c>
      <c r="G2260">
        <v>1.2338799999999999E-3</v>
      </c>
      <c r="H2260">
        <v>0.995116</v>
      </c>
      <c r="I2260">
        <v>-296487168</v>
      </c>
    </row>
    <row r="2261" spans="1:9" x14ac:dyDescent="0.25">
      <c r="A2261" t="s">
        <v>176</v>
      </c>
      <c r="B2261">
        <v>372.51100000000002</v>
      </c>
      <c r="C2261">
        <v>371.38600000000002</v>
      </c>
      <c r="D2261">
        <v>347.29300000000001</v>
      </c>
      <c r="E2261">
        <v>345.76499999999999</v>
      </c>
      <c r="F2261">
        <v>90.388400000000004</v>
      </c>
      <c r="G2261">
        <v>1.3301999999999999E-3</v>
      </c>
      <c r="H2261">
        <v>0.99511400000000005</v>
      </c>
      <c r="I2261">
        <v>-296487168</v>
      </c>
    </row>
    <row r="2262" spans="1:9" x14ac:dyDescent="0.25">
      <c r="A2262" t="s">
        <v>176</v>
      </c>
      <c r="B2262">
        <v>375.22300000000001</v>
      </c>
      <c r="C2262">
        <v>374.23599999999999</v>
      </c>
      <c r="D2262">
        <v>348.94799999999998</v>
      </c>
      <c r="E2262">
        <v>347.178</v>
      </c>
      <c r="F2262">
        <v>90.278599999999997</v>
      </c>
      <c r="G2262">
        <v>1.35662E-3</v>
      </c>
      <c r="H2262">
        <v>0.99511499999999997</v>
      </c>
      <c r="I2262">
        <v>-296487168</v>
      </c>
    </row>
    <row r="2263" spans="1:9" x14ac:dyDescent="0.25">
      <c r="A2263" t="s">
        <v>176</v>
      </c>
      <c r="B2263">
        <v>371.77</v>
      </c>
      <c r="C2263">
        <v>370.779</v>
      </c>
      <c r="D2263">
        <v>346.74599999999998</v>
      </c>
      <c r="E2263">
        <v>345.42700000000002</v>
      </c>
      <c r="F2263">
        <v>90.258200000000002</v>
      </c>
      <c r="G2263">
        <v>1.3219E-3</v>
      </c>
      <c r="H2263">
        <v>0.995116</v>
      </c>
      <c r="I2263">
        <v>-296487168</v>
      </c>
    </row>
    <row r="2264" spans="1:9" x14ac:dyDescent="0.25">
      <c r="A2264" t="s">
        <v>176</v>
      </c>
      <c r="B2264">
        <v>368.286</v>
      </c>
      <c r="C2264">
        <v>367.05799999999999</v>
      </c>
      <c r="D2264">
        <v>343.38499999999999</v>
      </c>
      <c r="E2264">
        <v>342.52</v>
      </c>
      <c r="F2264">
        <v>89.251499999999993</v>
      </c>
      <c r="G2264">
        <v>1.23022E-3</v>
      </c>
      <c r="H2264">
        <v>0.995116</v>
      </c>
      <c r="I2264">
        <v>-296487168</v>
      </c>
    </row>
    <row r="2265" spans="1:9" x14ac:dyDescent="0.25">
      <c r="A2265" t="s">
        <v>176</v>
      </c>
      <c r="B2265">
        <v>385.38600000000002</v>
      </c>
      <c r="C2265">
        <v>384.39699999999999</v>
      </c>
      <c r="D2265">
        <v>357.64</v>
      </c>
      <c r="E2265">
        <v>354.899</v>
      </c>
      <c r="F2265">
        <v>92.616600000000005</v>
      </c>
      <c r="G2265">
        <v>1.3314100000000001E-3</v>
      </c>
      <c r="H2265">
        <v>0.995116</v>
      </c>
      <c r="I2265">
        <v>-296487168</v>
      </c>
    </row>
    <row r="2266" spans="1:9" x14ac:dyDescent="0.25">
      <c r="A2266" t="s">
        <v>176</v>
      </c>
      <c r="B2266">
        <v>369.11900000000003</v>
      </c>
      <c r="C2266">
        <v>368.19</v>
      </c>
      <c r="D2266">
        <v>344.11900000000003</v>
      </c>
      <c r="E2266">
        <v>343.27699999999999</v>
      </c>
      <c r="F2266">
        <v>89.471299999999999</v>
      </c>
      <c r="G2266">
        <v>1.2300799999999999E-3</v>
      </c>
      <c r="H2266">
        <v>0.995116</v>
      </c>
      <c r="I2266">
        <v>-296487168</v>
      </c>
    </row>
    <row r="2267" spans="1:9" x14ac:dyDescent="0.25">
      <c r="A2267" t="s">
        <v>176</v>
      </c>
      <c r="B2267">
        <v>370.08800000000002</v>
      </c>
      <c r="C2267">
        <v>369.02199999999999</v>
      </c>
      <c r="D2267">
        <v>345.2</v>
      </c>
      <c r="E2267">
        <v>344.31599999999997</v>
      </c>
      <c r="F2267">
        <v>90.421099999999996</v>
      </c>
      <c r="G2267">
        <v>1.2895999999999999E-3</v>
      </c>
      <c r="H2267">
        <v>0.99511000000000005</v>
      </c>
      <c r="I2267">
        <v>-296487168</v>
      </c>
    </row>
    <row r="2268" spans="1:9" x14ac:dyDescent="0.25">
      <c r="A2268" t="s">
        <v>176</v>
      </c>
      <c r="B2268">
        <v>370.98700000000002</v>
      </c>
      <c r="C2268">
        <v>369.87299999999999</v>
      </c>
      <c r="D2268">
        <v>345.56400000000002</v>
      </c>
      <c r="E2268">
        <v>344.61399999999998</v>
      </c>
      <c r="F2268">
        <v>90.662400000000005</v>
      </c>
      <c r="G2268">
        <v>1.5282099999999999E-3</v>
      </c>
      <c r="H2268">
        <v>0.99511499999999997</v>
      </c>
      <c r="I2268">
        <v>-296487168</v>
      </c>
    </row>
    <row r="2269" spans="1:9" x14ac:dyDescent="0.25">
      <c r="A2269" t="s">
        <v>176</v>
      </c>
      <c r="B2269">
        <v>405.54599999999999</v>
      </c>
      <c r="C2269">
        <v>404.36200000000002</v>
      </c>
      <c r="D2269">
        <v>371.18799999999999</v>
      </c>
      <c r="E2269">
        <v>366.55500000000001</v>
      </c>
      <c r="F2269">
        <v>95.005200000000002</v>
      </c>
      <c r="G2269">
        <v>1.2698099999999999E-3</v>
      </c>
      <c r="H2269">
        <v>0.995116</v>
      </c>
      <c r="I2269">
        <v>-296487168</v>
      </c>
    </row>
    <row r="2270" spans="1:9" x14ac:dyDescent="0.25">
      <c r="A2270" t="s">
        <v>176</v>
      </c>
      <c r="B2270">
        <v>398.74799999999999</v>
      </c>
      <c r="C2270">
        <v>394.88400000000001</v>
      </c>
      <c r="D2270">
        <v>368.327</v>
      </c>
      <c r="E2270">
        <v>365.21899999999999</v>
      </c>
      <c r="F2270">
        <v>90.431299999999993</v>
      </c>
      <c r="G2270">
        <v>1.2737600000000001E-3</v>
      </c>
      <c r="H2270">
        <v>0.99511499999999997</v>
      </c>
      <c r="I2270">
        <v>-296487168</v>
      </c>
    </row>
    <row r="2271" spans="1:9" x14ac:dyDescent="0.25">
      <c r="A2271" t="s">
        <v>176</v>
      </c>
      <c r="B2271">
        <v>372.00299999999999</v>
      </c>
      <c r="C2271">
        <v>370.94299999999998</v>
      </c>
      <c r="D2271">
        <v>346.96</v>
      </c>
      <c r="E2271">
        <v>345.76100000000002</v>
      </c>
      <c r="F2271">
        <v>90.45</v>
      </c>
      <c r="G2271">
        <v>1.2307399999999999E-3</v>
      </c>
      <c r="H2271">
        <v>0.995116</v>
      </c>
      <c r="I2271">
        <v>-296487168</v>
      </c>
    </row>
    <row r="2272" spans="1:9" x14ac:dyDescent="0.25">
      <c r="A2272" t="s">
        <v>176</v>
      </c>
      <c r="B2272">
        <v>392.733</v>
      </c>
      <c r="C2272">
        <v>391.65499999999997</v>
      </c>
      <c r="D2272">
        <v>362.625</v>
      </c>
      <c r="E2272">
        <v>358.9</v>
      </c>
      <c r="F2272">
        <v>92.679199999999994</v>
      </c>
      <c r="G2272">
        <v>1.2326800000000001E-3</v>
      </c>
      <c r="H2272">
        <v>0.99511300000000003</v>
      </c>
      <c r="I2272">
        <v>-296487168</v>
      </c>
    </row>
    <row r="2273" spans="1:9" x14ac:dyDescent="0.25">
      <c r="A2273" t="s">
        <v>176</v>
      </c>
      <c r="B2273">
        <v>404.06</v>
      </c>
      <c r="C2273">
        <v>402.92599999999999</v>
      </c>
      <c r="D2273">
        <v>369.459</v>
      </c>
      <c r="E2273">
        <v>364.85899999999998</v>
      </c>
      <c r="F2273">
        <v>94.125</v>
      </c>
      <c r="G2273">
        <v>1.2368100000000001E-3</v>
      </c>
      <c r="H2273">
        <v>0.995116</v>
      </c>
      <c r="I2273">
        <v>-296487168</v>
      </c>
    </row>
    <row r="2274" spans="1:9" x14ac:dyDescent="0.25">
      <c r="A2274" t="s">
        <v>176</v>
      </c>
      <c r="B2274">
        <v>403.94900000000001</v>
      </c>
      <c r="C2274">
        <v>402.89</v>
      </c>
      <c r="D2274">
        <v>369.46899999999999</v>
      </c>
      <c r="E2274">
        <v>364.94799999999998</v>
      </c>
      <c r="F2274">
        <v>93.933999999999997</v>
      </c>
      <c r="G2274">
        <v>1.2344400000000001E-3</v>
      </c>
      <c r="H2274">
        <v>0.99511400000000005</v>
      </c>
      <c r="I2274">
        <v>-296487168</v>
      </c>
    </row>
    <row r="2275" spans="1:9" x14ac:dyDescent="0.25">
      <c r="A2275" t="s">
        <v>176</v>
      </c>
      <c r="B2275">
        <v>393.404</v>
      </c>
      <c r="C2275">
        <v>392.31900000000002</v>
      </c>
      <c r="D2275">
        <v>363.40499999999997</v>
      </c>
      <c r="E2275">
        <v>359.53300000000002</v>
      </c>
      <c r="F2275">
        <v>92.7851</v>
      </c>
      <c r="G2275">
        <v>1.3997700000000001E-3</v>
      </c>
      <c r="H2275">
        <v>0.995116</v>
      </c>
      <c r="I2275">
        <v>-296487168</v>
      </c>
    </row>
    <row r="2276" spans="1:9" x14ac:dyDescent="0.25">
      <c r="A2276" t="s">
        <v>176</v>
      </c>
      <c r="B2276">
        <v>377.613</v>
      </c>
      <c r="C2276">
        <v>376.66500000000002</v>
      </c>
      <c r="D2276">
        <v>351.33199999999999</v>
      </c>
      <c r="E2276">
        <v>349.63799999999998</v>
      </c>
      <c r="F2276">
        <v>91.751999999999995</v>
      </c>
      <c r="G2276">
        <v>1.23091E-3</v>
      </c>
      <c r="H2276">
        <v>0.995116</v>
      </c>
      <c r="I2276">
        <v>-296487168</v>
      </c>
    </row>
    <row r="2277" spans="1:9" x14ac:dyDescent="0.25">
      <c r="A2277" t="s">
        <v>176</v>
      </c>
      <c r="B2277">
        <v>419.83300000000003</v>
      </c>
      <c r="C2277">
        <v>418.637</v>
      </c>
      <c r="D2277">
        <v>380.86399999999998</v>
      </c>
      <c r="E2277">
        <v>374.69799999999998</v>
      </c>
      <c r="F2277">
        <v>96.052899999999994</v>
      </c>
      <c r="G2277">
        <v>1.23475E-3</v>
      </c>
      <c r="H2277">
        <v>0.995116</v>
      </c>
      <c r="I2277">
        <v>-296487168</v>
      </c>
    </row>
    <row r="2278" spans="1:9" x14ac:dyDescent="0.25">
      <c r="A2278" t="s">
        <v>176</v>
      </c>
      <c r="B2278">
        <v>397.07799999999997</v>
      </c>
      <c r="C2278">
        <v>395.96899999999999</v>
      </c>
      <c r="D2278">
        <v>364.858</v>
      </c>
      <c r="E2278">
        <v>360.84800000000001</v>
      </c>
      <c r="F2278">
        <v>92.790599999999998</v>
      </c>
      <c r="G2278">
        <v>1.2306999999999999E-3</v>
      </c>
      <c r="H2278">
        <v>0.995116</v>
      </c>
      <c r="I2278">
        <v>-296487168</v>
      </c>
    </row>
    <row r="2279" spans="1:9" x14ac:dyDescent="0.25">
      <c r="A2279" t="s">
        <v>176</v>
      </c>
      <c r="B2279">
        <v>392.55099999999999</v>
      </c>
      <c r="C2279">
        <v>391.43700000000001</v>
      </c>
      <c r="D2279">
        <v>362.37900000000002</v>
      </c>
      <c r="E2279">
        <v>358.86500000000001</v>
      </c>
      <c r="F2279">
        <v>93.245099999999994</v>
      </c>
      <c r="G2279">
        <v>1.2307399999999999E-3</v>
      </c>
      <c r="H2279">
        <v>0.995116</v>
      </c>
      <c r="I2279">
        <v>-296487168</v>
      </c>
    </row>
    <row r="2280" spans="1:9" x14ac:dyDescent="0.25">
      <c r="A2280" t="s">
        <v>176</v>
      </c>
      <c r="B2280">
        <v>412.72899999999998</v>
      </c>
      <c r="C2280">
        <v>411.59699999999998</v>
      </c>
      <c r="D2280">
        <v>376.428</v>
      </c>
      <c r="E2280">
        <v>370.86500000000001</v>
      </c>
      <c r="F2280">
        <v>95.238799999999998</v>
      </c>
      <c r="G2280">
        <v>1.3100500000000001E-3</v>
      </c>
      <c r="H2280">
        <v>0.99511400000000005</v>
      </c>
      <c r="I2280">
        <v>-296487168</v>
      </c>
    </row>
    <row r="2281" spans="1:9" x14ac:dyDescent="0.25">
      <c r="A2281" t="s">
        <v>176</v>
      </c>
      <c r="B2281">
        <v>398.18299999999999</v>
      </c>
      <c r="C2281">
        <v>397.10500000000002</v>
      </c>
      <c r="D2281">
        <v>366.99099999999999</v>
      </c>
      <c r="E2281">
        <v>362.70299999999997</v>
      </c>
      <c r="F2281">
        <v>93.825800000000001</v>
      </c>
      <c r="G2281">
        <v>1.36166E-3</v>
      </c>
      <c r="H2281">
        <v>0.99511400000000005</v>
      </c>
      <c r="I2281">
        <v>-296487168</v>
      </c>
    </row>
    <row r="2282" spans="1:9" x14ac:dyDescent="0.25">
      <c r="A2282" t="s">
        <v>176</v>
      </c>
      <c r="B2282">
        <v>371.392</v>
      </c>
      <c r="C2282">
        <v>370.24799999999999</v>
      </c>
      <c r="D2282">
        <v>346.45100000000002</v>
      </c>
      <c r="E2282">
        <v>345.07900000000001</v>
      </c>
      <c r="F2282">
        <v>90.038899999999998</v>
      </c>
      <c r="G2282">
        <v>1.26475E-3</v>
      </c>
      <c r="H2282">
        <v>0.995116</v>
      </c>
      <c r="I2282">
        <v>-296487168</v>
      </c>
    </row>
    <row r="2283" spans="1:9" x14ac:dyDescent="0.25">
      <c r="A2283" t="s">
        <v>176</v>
      </c>
      <c r="B2283">
        <v>395.553</v>
      </c>
      <c r="C2283">
        <v>394.54899999999998</v>
      </c>
      <c r="D2283">
        <v>363.86500000000001</v>
      </c>
      <c r="E2283">
        <v>360.18700000000001</v>
      </c>
      <c r="F2283">
        <v>93.071600000000004</v>
      </c>
      <c r="G2283">
        <v>1.24273E-3</v>
      </c>
      <c r="H2283">
        <v>0.995116</v>
      </c>
      <c r="I2283">
        <v>-296487168</v>
      </c>
    </row>
    <row r="2284" spans="1:9" x14ac:dyDescent="0.25">
      <c r="A2284" t="s">
        <v>176</v>
      </c>
      <c r="B2284">
        <v>379.01</v>
      </c>
      <c r="C2284">
        <v>377.80599999999998</v>
      </c>
      <c r="D2284">
        <v>353.59899999999999</v>
      </c>
      <c r="E2284">
        <v>351.37599999999998</v>
      </c>
      <c r="F2284">
        <v>92.435100000000006</v>
      </c>
      <c r="G2284">
        <v>1.3795400000000001E-3</v>
      </c>
      <c r="H2284">
        <v>0.995116</v>
      </c>
      <c r="I2284">
        <v>-296487168</v>
      </c>
    </row>
    <row r="2285" spans="1:9" x14ac:dyDescent="0.25">
      <c r="A2285" t="s">
        <v>176</v>
      </c>
      <c r="B2285">
        <v>379.976</v>
      </c>
      <c r="C2285">
        <v>378.95699999999999</v>
      </c>
      <c r="D2285">
        <v>353.76400000000001</v>
      </c>
      <c r="E2285">
        <v>351.37799999999999</v>
      </c>
      <c r="F2285">
        <v>91.617800000000003</v>
      </c>
      <c r="G2285">
        <v>1.2362499999999999E-3</v>
      </c>
      <c r="H2285">
        <v>0.99511499999999997</v>
      </c>
      <c r="I2285">
        <v>-296487168</v>
      </c>
    </row>
    <row r="2286" spans="1:9" x14ac:dyDescent="0.25">
      <c r="A2286" t="s">
        <v>176</v>
      </c>
      <c r="B2286">
        <v>381.83600000000001</v>
      </c>
      <c r="C2286">
        <v>380.85899999999998</v>
      </c>
      <c r="D2286">
        <v>355.36200000000002</v>
      </c>
      <c r="E2286">
        <v>352.81200000000001</v>
      </c>
      <c r="F2286">
        <v>91.821600000000004</v>
      </c>
      <c r="G2286">
        <v>1.23044E-3</v>
      </c>
      <c r="H2286">
        <v>0.995116</v>
      </c>
      <c r="I2286">
        <v>-296487168</v>
      </c>
    </row>
    <row r="2287" spans="1:9" x14ac:dyDescent="0.25">
      <c r="A2287" t="s">
        <v>176</v>
      </c>
      <c r="B2287">
        <v>378.39</v>
      </c>
      <c r="C2287">
        <v>377.44200000000001</v>
      </c>
      <c r="D2287">
        <v>351.86900000000003</v>
      </c>
      <c r="E2287">
        <v>350.25200000000001</v>
      </c>
      <c r="F2287">
        <v>92.179400000000001</v>
      </c>
      <c r="G2287">
        <v>1.4402099999999999E-3</v>
      </c>
      <c r="H2287">
        <v>0.995116</v>
      </c>
      <c r="I2287">
        <v>-296487168</v>
      </c>
    </row>
    <row r="2288" spans="1:9" x14ac:dyDescent="0.25">
      <c r="A2288" t="s">
        <v>176</v>
      </c>
      <c r="B2288">
        <v>386.29300000000001</v>
      </c>
      <c r="C2288">
        <v>385.18200000000002</v>
      </c>
      <c r="D2288">
        <v>357.62799999999999</v>
      </c>
      <c r="E2288">
        <v>354.721</v>
      </c>
      <c r="F2288">
        <v>92.126199999999997</v>
      </c>
      <c r="G2288">
        <v>1.2458599999999999E-3</v>
      </c>
      <c r="H2288">
        <v>0.995116</v>
      </c>
      <c r="I2288">
        <v>-296487168</v>
      </c>
    </row>
    <row r="2289" spans="1:25" x14ac:dyDescent="0.25">
      <c r="A2289" t="s">
        <v>176</v>
      </c>
      <c r="B2289">
        <v>388.03899999999999</v>
      </c>
      <c r="C2289">
        <v>387.04700000000003</v>
      </c>
      <c r="D2289">
        <v>360.49</v>
      </c>
      <c r="E2289">
        <v>357.33199999999999</v>
      </c>
      <c r="F2289">
        <v>93.003100000000003</v>
      </c>
      <c r="G2289">
        <v>1.3427000000000001E-3</v>
      </c>
      <c r="H2289">
        <v>0.99509700000000001</v>
      </c>
      <c r="I2289">
        <v>-296487168</v>
      </c>
    </row>
    <row r="2290" spans="1:25" x14ac:dyDescent="0.25">
      <c r="A2290" t="s">
        <v>176</v>
      </c>
      <c r="B2290">
        <v>393.47500000000002</v>
      </c>
      <c r="C2290">
        <v>392.46300000000002</v>
      </c>
      <c r="D2290">
        <v>364.262</v>
      </c>
      <c r="E2290">
        <v>360.37</v>
      </c>
      <c r="F2290">
        <v>93.583600000000004</v>
      </c>
      <c r="G2290">
        <v>1.2784700000000001E-3</v>
      </c>
      <c r="H2290">
        <v>0.995116</v>
      </c>
      <c r="I2290">
        <v>-296487168</v>
      </c>
    </row>
    <row r="2291" spans="1:25" x14ac:dyDescent="0.25">
      <c r="A2291" t="s">
        <v>176</v>
      </c>
      <c r="B2291">
        <v>400.02499999999998</v>
      </c>
      <c r="C2291">
        <v>396.20299999999997</v>
      </c>
      <c r="D2291">
        <v>371.54199999999997</v>
      </c>
      <c r="E2291">
        <v>368.28199999999998</v>
      </c>
      <c r="F2291">
        <v>92.155199999999994</v>
      </c>
      <c r="G2291">
        <v>1.23324E-3</v>
      </c>
      <c r="H2291">
        <v>0.995116</v>
      </c>
      <c r="I2291">
        <v>-296487168</v>
      </c>
    </row>
    <row r="2292" spans="1:25" x14ac:dyDescent="0.25">
      <c r="A2292" t="s">
        <v>176</v>
      </c>
      <c r="B2292">
        <v>400.00299999999999</v>
      </c>
      <c r="C2292">
        <v>398.71499999999997</v>
      </c>
      <c r="D2292">
        <v>367.55500000000001</v>
      </c>
      <c r="E2292">
        <v>363.25900000000001</v>
      </c>
      <c r="F2292">
        <v>94.182699999999997</v>
      </c>
      <c r="G2292">
        <v>1.2313999999999999E-3</v>
      </c>
      <c r="H2292">
        <v>0.995116</v>
      </c>
      <c r="I2292">
        <v>-296487168</v>
      </c>
    </row>
    <row r="2293" spans="1:25" x14ac:dyDescent="0.25">
      <c r="A2293" t="s">
        <v>176</v>
      </c>
      <c r="B2293">
        <v>398.20100000000002</v>
      </c>
      <c r="C2293">
        <v>397.166</v>
      </c>
      <c r="D2293">
        <v>365.38</v>
      </c>
      <c r="E2293">
        <v>361.20800000000003</v>
      </c>
      <c r="F2293">
        <v>92.470699999999994</v>
      </c>
      <c r="G2293">
        <v>1.2334399999999999E-3</v>
      </c>
      <c r="H2293">
        <v>0.99511499999999997</v>
      </c>
      <c r="I2293">
        <v>-296487168</v>
      </c>
    </row>
    <row r="2294" spans="1:25" x14ac:dyDescent="0.25">
      <c r="A2294" t="s">
        <v>176</v>
      </c>
      <c r="B2294">
        <v>374.01400000000001</v>
      </c>
      <c r="C2294">
        <v>372.67599999999999</v>
      </c>
      <c r="D2294">
        <v>347.82100000000003</v>
      </c>
      <c r="E2294">
        <v>346.58</v>
      </c>
      <c r="F2294">
        <v>90.838899999999995</v>
      </c>
      <c r="G2294">
        <v>1.2304200000000001E-3</v>
      </c>
      <c r="H2294">
        <v>0.995116</v>
      </c>
      <c r="I2294">
        <v>-296487168</v>
      </c>
    </row>
    <row r="2295" spans="1:25" x14ac:dyDescent="0.25">
      <c r="A2295" t="s">
        <v>176</v>
      </c>
      <c r="B2295">
        <v>372.33499999999998</v>
      </c>
      <c r="C2295">
        <v>371.15899999999999</v>
      </c>
      <c r="D2295">
        <v>346.16699999999997</v>
      </c>
      <c r="E2295">
        <v>345.077</v>
      </c>
      <c r="F2295">
        <v>90.499099999999999</v>
      </c>
      <c r="G2295">
        <v>1.2323200000000001E-3</v>
      </c>
      <c r="H2295">
        <v>0.995116</v>
      </c>
      <c r="I2295">
        <v>-296487168</v>
      </c>
      <c r="R2295" t="s">
        <v>69</v>
      </c>
      <c r="U2295" t="s">
        <v>68</v>
      </c>
      <c r="X2295" t="s">
        <v>66</v>
      </c>
    </row>
    <row r="2296" spans="1:25" x14ac:dyDescent="0.25">
      <c r="A2296" t="s">
        <v>176</v>
      </c>
      <c r="B2296">
        <v>371.46600000000001</v>
      </c>
      <c r="C2296">
        <v>370.524</v>
      </c>
      <c r="D2296">
        <v>346.22300000000001</v>
      </c>
      <c r="E2296">
        <v>344.92899999999997</v>
      </c>
      <c r="F2296">
        <v>89.935400000000001</v>
      </c>
      <c r="G2296">
        <v>1.6258399999999999E-3</v>
      </c>
      <c r="H2296">
        <v>0.995116</v>
      </c>
      <c r="I2296">
        <v>-296487168</v>
      </c>
      <c r="R2296">
        <f>AVERAGE(B2247:B2296)</f>
        <v>383.43487999999996</v>
      </c>
      <c r="S2296">
        <f>AVERAGE(C2247:C2296)</f>
        <v>382.20910000000003</v>
      </c>
      <c r="U2296">
        <f>_xlfn.VAR.P(B2247:B2296)</f>
        <v>172.15415826559993</v>
      </c>
      <c r="V2296">
        <f>_xlfn.VAR.P(C2247:C2296)</f>
        <v>168.02044909</v>
      </c>
      <c r="X2296">
        <f>1.96*SQRT(U2296)/50</f>
        <v>0.51433351607420208</v>
      </c>
      <c r="Y2296">
        <f>1.96*SQRT(V2296)/50</f>
        <v>0.50812099237254271</v>
      </c>
    </row>
    <row r="2297" spans="1:25" x14ac:dyDescent="0.25">
      <c r="A2297" t="s">
        <v>177</v>
      </c>
      <c r="B2297">
        <v>19228.539199999999</v>
      </c>
      <c r="C2297" t="s">
        <v>36</v>
      </c>
    </row>
    <row r="2298" spans="1:25" x14ac:dyDescent="0.25">
      <c r="A2298" t="s">
        <v>184</v>
      </c>
      <c r="B2298">
        <v>525.58000000000004</v>
      </c>
      <c r="C2298">
        <v>519.76199999999994</v>
      </c>
      <c r="D2298">
        <v>487.42599999999999</v>
      </c>
      <c r="E2298">
        <v>469.68099999999998</v>
      </c>
      <c r="F2298">
        <v>221.68600000000001</v>
      </c>
      <c r="G2298">
        <v>0</v>
      </c>
      <c r="H2298">
        <v>221.68600000000001</v>
      </c>
      <c r="I2298">
        <v>3.2745999999999997E-2</v>
      </c>
      <c r="J2298">
        <v>1</v>
      </c>
      <c r="K2298">
        <v>-3529609</v>
      </c>
    </row>
    <row r="2299" spans="1:25" x14ac:dyDescent="0.25">
      <c r="A2299" t="s">
        <v>184</v>
      </c>
      <c r="B2299">
        <v>520.471</v>
      </c>
      <c r="C2299">
        <v>514.51199999999994</v>
      </c>
      <c r="D2299">
        <v>486.63299999999998</v>
      </c>
      <c r="E2299">
        <v>469.34</v>
      </c>
      <c r="F2299">
        <v>221.541</v>
      </c>
      <c r="G2299">
        <v>0</v>
      </c>
      <c r="H2299">
        <v>221.541</v>
      </c>
      <c r="I2299">
        <v>3.2745999999999997E-2</v>
      </c>
      <c r="J2299">
        <v>1</v>
      </c>
      <c r="K2299">
        <v>-3529609</v>
      </c>
    </row>
    <row r="2300" spans="1:25" x14ac:dyDescent="0.25">
      <c r="A2300" t="s">
        <v>184</v>
      </c>
      <c r="B2300">
        <v>524.17499999999995</v>
      </c>
      <c r="C2300">
        <v>518.14300000000003</v>
      </c>
      <c r="D2300">
        <v>487.08699999999999</v>
      </c>
      <c r="E2300">
        <v>469.60700000000003</v>
      </c>
      <c r="F2300">
        <v>221.3</v>
      </c>
      <c r="G2300">
        <v>0</v>
      </c>
      <c r="H2300">
        <v>221.3</v>
      </c>
      <c r="I2300">
        <v>3.2745999999999997E-2</v>
      </c>
      <c r="J2300">
        <v>1</v>
      </c>
      <c r="K2300">
        <v>-3529609</v>
      </c>
    </row>
    <row r="2301" spans="1:25" x14ac:dyDescent="0.25">
      <c r="A2301" t="s">
        <v>184</v>
      </c>
      <c r="B2301">
        <v>522.85599999999999</v>
      </c>
      <c r="C2301">
        <v>516.80999999999995</v>
      </c>
      <c r="D2301">
        <v>486.53500000000003</v>
      </c>
      <c r="E2301">
        <v>469.221</v>
      </c>
      <c r="F2301">
        <v>221.251</v>
      </c>
      <c r="G2301">
        <v>0</v>
      </c>
      <c r="H2301">
        <v>221.251</v>
      </c>
      <c r="I2301">
        <v>3.2745999999999997E-2</v>
      </c>
      <c r="J2301">
        <v>1</v>
      </c>
      <c r="K2301">
        <v>-3529609</v>
      </c>
    </row>
    <row r="2302" spans="1:25" x14ac:dyDescent="0.25">
      <c r="A2302" t="s">
        <v>184</v>
      </c>
      <c r="B2302">
        <v>521.57899999999995</v>
      </c>
      <c r="C2302">
        <v>515.38599999999997</v>
      </c>
      <c r="D2302">
        <v>486.42099999999999</v>
      </c>
      <c r="E2302">
        <v>468.94799999999998</v>
      </c>
      <c r="F2302">
        <v>221.11799999999999</v>
      </c>
      <c r="G2302">
        <v>0</v>
      </c>
      <c r="H2302">
        <v>221.11799999999999</v>
      </c>
      <c r="I2302">
        <v>3.2745999999999997E-2</v>
      </c>
      <c r="J2302">
        <v>1</v>
      </c>
      <c r="K2302">
        <v>-3529609</v>
      </c>
    </row>
    <row r="2303" spans="1:25" x14ac:dyDescent="0.25">
      <c r="A2303" t="s">
        <v>184</v>
      </c>
      <c r="B2303">
        <v>521.74699999999996</v>
      </c>
      <c r="C2303">
        <v>515.71400000000006</v>
      </c>
      <c r="D2303">
        <v>486.56099999999998</v>
      </c>
      <c r="E2303">
        <v>469.39100000000002</v>
      </c>
      <c r="F2303">
        <v>221.23599999999999</v>
      </c>
      <c r="G2303">
        <v>0</v>
      </c>
      <c r="H2303">
        <v>221.23599999999999</v>
      </c>
      <c r="I2303">
        <v>3.2745999999999997E-2</v>
      </c>
      <c r="J2303">
        <v>1</v>
      </c>
      <c r="K2303">
        <v>-3529609</v>
      </c>
    </row>
    <row r="2304" spans="1:25" x14ac:dyDescent="0.25">
      <c r="A2304" t="s">
        <v>184</v>
      </c>
      <c r="B2304">
        <v>519.02499999999998</v>
      </c>
      <c r="C2304">
        <v>513.01800000000003</v>
      </c>
      <c r="D2304">
        <v>486.16399999999999</v>
      </c>
      <c r="E2304">
        <v>469.411</v>
      </c>
      <c r="F2304">
        <v>221.46199999999999</v>
      </c>
      <c r="G2304">
        <v>0</v>
      </c>
      <c r="H2304">
        <v>221.46199999999999</v>
      </c>
      <c r="I2304">
        <v>3.2745999999999997E-2</v>
      </c>
      <c r="J2304">
        <v>1</v>
      </c>
      <c r="K2304">
        <v>-3529609</v>
      </c>
    </row>
    <row r="2305" spans="1:11" x14ac:dyDescent="0.25">
      <c r="A2305" t="s">
        <v>184</v>
      </c>
      <c r="B2305">
        <v>519.14800000000002</v>
      </c>
      <c r="C2305">
        <v>513.23</v>
      </c>
      <c r="D2305">
        <v>486.15699999999998</v>
      </c>
      <c r="E2305">
        <v>469.423</v>
      </c>
      <c r="F2305">
        <v>221.59</v>
      </c>
      <c r="G2305">
        <v>0</v>
      </c>
      <c r="H2305">
        <v>221.59</v>
      </c>
      <c r="I2305">
        <v>3.2745999999999997E-2</v>
      </c>
      <c r="J2305">
        <v>1</v>
      </c>
      <c r="K2305">
        <v>-3529609</v>
      </c>
    </row>
    <row r="2306" spans="1:11" x14ac:dyDescent="0.25">
      <c r="A2306" t="s">
        <v>184</v>
      </c>
      <c r="B2306">
        <v>520.61300000000006</v>
      </c>
      <c r="C2306">
        <v>514.62099999999998</v>
      </c>
      <c r="D2306">
        <v>486.33699999999999</v>
      </c>
      <c r="E2306">
        <v>468.98399999999998</v>
      </c>
      <c r="F2306">
        <v>221.13499999999999</v>
      </c>
      <c r="G2306">
        <v>0</v>
      </c>
      <c r="H2306">
        <v>221.13499999999999</v>
      </c>
      <c r="I2306">
        <v>3.2745999999999997E-2</v>
      </c>
      <c r="J2306">
        <v>1</v>
      </c>
      <c r="K2306">
        <v>-3529609</v>
      </c>
    </row>
    <row r="2307" spans="1:11" x14ac:dyDescent="0.25">
      <c r="A2307" t="s">
        <v>184</v>
      </c>
      <c r="B2307">
        <v>517.46799999999996</v>
      </c>
      <c r="C2307">
        <v>511.53699999999998</v>
      </c>
      <c r="D2307">
        <v>486.39499999999998</v>
      </c>
      <c r="E2307">
        <v>469.38400000000001</v>
      </c>
      <c r="F2307">
        <v>221.602</v>
      </c>
      <c r="G2307">
        <v>0</v>
      </c>
      <c r="H2307">
        <v>221.602</v>
      </c>
      <c r="I2307">
        <v>3.2745999999999997E-2</v>
      </c>
      <c r="J2307">
        <v>1</v>
      </c>
      <c r="K2307">
        <v>-3529609</v>
      </c>
    </row>
    <row r="2308" spans="1:11" x14ac:dyDescent="0.25">
      <c r="A2308" t="s">
        <v>184</v>
      </c>
      <c r="B2308">
        <v>526.13</v>
      </c>
      <c r="C2308">
        <v>520.16800000000001</v>
      </c>
      <c r="D2308">
        <v>486.84300000000002</v>
      </c>
      <c r="E2308">
        <v>469.22300000000001</v>
      </c>
      <c r="F2308">
        <v>221.601</v>
      </c>
      <c r="G2308">
        <v>0</v>
      </c>
      <c r="H2308">
        <v>221.601</v>
      </c>
      <c r="I2308">
        <v>3.2745999999999997E-2</v>
      </c>
      <c r="J2308">
        <v>1</v>
      </c>
      <c r="K2308">
        <v>-3529609</v>
      </c>
    </row>
    <row r="2309" spans="1:11" x14ac:dyDescent="0.25">
      <c r="A2309" t="s">
        <v>184</v>
      </c>
      <c r="B2309">
        <v>518.42399999999998</v>
      </c>
      <c r="C2309">
        <v>512.12800000000004</v>
      </c>
      <c r="D2309">
        <v>486.62700000000001</v>
      </c>
      <c r="E2309">
        <v>469.61700000000002</v>
      </c>
      <c r="F2309">
        <v>221.29599999999999</v>
      </c>
      <c r="G2309">
        <v>0</v>
      </c>
      <c r="H2309">
        <v>221.29599999999999</v>
      </c>
      <c r="I2309">
        <v>3.2745999999999997E-2</v>
      </c>
      <c r="J2309">
        <v>1</v>
      </c>
      <c r="K2309">
        <v>-3529609</v>
      </c>
    </row>
    <row r="2310" spans="1:11" x14ac:dyDescent="0.25">
      <c r="A2310" t="s">
        <v>184</v>
      </c>
      <c r="B2310">
        <v>516.83799999999997</v>
      </c>
      <c r="C2310">
        <v>510.53699999999998</v>
      </c>
      <c r="D2310">
        <v>485.93599999999998</v>
      </c>
      <c r="E2310">
        <v>469.3</v>
      </c>
      <c r="F2310">
        <v>221.30799999999999</v>
      </c>
      <c r="G2310">
        <v>0</v>
      </c>
      <c r="H2310">
        <v>221.30799999999999</v>
      </c>
      <c r="I2310">
        <v>3.2745999999999997E-2</v>
      </c>
      <c r="J2310">
        <v>1</v>
      </c>
      <c r="K2310">
        <v>-3529609</v>
      </c>
    </row>
    <row r="2311" spans="1:11" x14ac:dyDescent="0.25">
      <c r="A2311" t="s">
        <v>184</v>
      </c>
      <c r="B2311">
        <v>516.62699999999995</v>
      </c>
      <c r="C2311">
        <v>510.64699999999999</v>
      </c>
      <c r="D2311">
        <v>486.113</v>
      </c>
      <c r="E2311">
        <v>469.59899999999999</v>
      </c>
      <c r="F2311">
        <v>221.10599999999999</v>
      </c>
      <c r="G2311">
        <v>0</v>
      </c>
      <c r="H2311">
        <v>221.10599999999999</v>
      </c>
      <c r="I2311">
        <v>3.2745999999999997E-2</v>
      </c>
      <c r="J2311">
        <v>1</v>
      </c>
      <c r="K2311">
        <v>-3529609</v>
      </c>
    </row>
    <row r="2312" spans="1:11" x14ac:dyDescent="0.25">
      <c r="A2312" t="s">
        <v>184</v>
      </c>
      <c r="B2312">
        <v>522.33699999999999</v>
      </c>
      <c r="C2312">
        <v>516.22400000000005</v>
      </c>
      <c r="D2312">
        <v>487.11</v>
      </c>
      <c r="E2312">
        <v>469.24200000000002</v>
      </c>
      <c r="F2312">
        <v>221.12</v>
      </c>
      <c r="G2312">
        <v>0</v>
      </c>
      <c r="H2312">
        <v>221.12</v>
      </c>
      <c r="I2312">
        <v>3.2745999999999997E-2</v>
      </c>
      <c r="J2312">
        <v>1</v>
      </c>
      <c r="K2312">
        <v>-3529609</v>
      </c>
    </row>
    <row r="2313" spans="1:11" x14ac:dyDescent="0.25">
      <c r="A2313" t="s">
        <v>184</v>
      </c>
      <c r="B2313">
        <v>521.38</v>
      </c>
      <c r="C2313">
        <v>515.29899999999998</v>
      </c>
      <c r="D2313">
        <v>487.00799999999998</v>
      </c>
      <c r="E2313">
        <v>469.66399999999999</v>
      </c>
      <c r="F2313">
        <v>221.518</v>
      </c>
      <c r="G2313">
        <v>0</v>
      </c>
      <c r="H2313">
        <v>221.518</v>
      </c>
      <c r="I2313">
        <v>3.2745999999999997E-2</v>
      </c>
      <c r="J2313">
        <v>1</v>
      </c>
      <c r="K2313">
        <v>-3529609</v>
      </c>
    </row>
    <row r="2314" spans="1:11" x14ac:dyDescent="0.25">
      <c r="A2314" t="s">
        <v>184</v>
      </c>
      <c r="B2314">
        <v>556.33399999999995</v>
      </c>
      <c r="C2314">
        <v>546.43700000000001</v>
      </c>
      <c r="D2314">
        <v>496.51900000000001</v>
      </c>
      <c r="E2314">
        <v>477.11</v>
      </c>
      <c r="F2314">
        <v>224.92</v>
      </c>
      <c r="G2314">
        <v>0</v>
      </c>
      <c r="H2314">
        <v>224.92</v>
      </c>
      <c r="I2314">
        <v>3.2745999999999997E-2</v>
      </c>
      <c r="J2314">
        <v>1</v>
      </c>
      <c r="K2314">
        <v>-3529609</v>
      </c>
    </row>
    <row r="2315" spans="1:11" x14ac:dyDescent="0.25">
      <c r="A2315" t="s">
        <v>184</v>
      </c>
      <c r="B2315">
        <v>527.69000000000005</v>
      </c>
      <c r="C2315">
        <v>521.226</v>
      </c>
      <c r="D2315">
        <v>487.65800000000002</v>
      </c>
      <c r="E2315">
        <v>469.45800000000003</v>
      </c>
      <c r="F2315">
        <v>221.81800000000001</v>
      </c>
      <c r="G2315">
        <v>0</v>
      </c>
      <c r="H2315">
        <v>221.81800000000001</v>
      </c>
      <c r="I2315">
        <v>3.2745999999999997E-2</v>
      </c>
      <c r="J2315">
        <v>1</v>
      </c>
      <c r="K2315">
        <v>-3529609</v>
      </c>
    </row>
    <row r="2316" spans="1:11" x14ac:dyDescent="0.25">
      <c r="A2316" t="s">
        <v>184</v>
      </c>
      <c r="B2316">
        <v>525.12900000000002</v>
      </c>
      <c r="C2316">
        <v>519.10799999999995</v>
      </c>
      <c r="D2316">
        <v>486.72199999999998</v>
      </c>
      <c r="E2316">
        <v>469.11799999999999</v>
      </c>
      <c r="F2316">
        <v>221.15799999999999</v>
      </c>
      <c r="G2316">
        <v>0</v>
      </c>
      <c r="H2316">
        <v>221.15799999999999</v>
      </c>
      <c r="I2316">
        <v>3.2745999999999997E-2</v>
      </c>
      <c r="J2316">
        <v>1</v>
      </c>
      <c r="K2316">
        <v>-3529609</v>
      </c>
    </row>
    <row r="2317" spans="1:11" x14ac:dyDescent="0.25">
      <c r="A2317" t="s">
        <v>184</v>
      </c>
      <c r="B2317">
        <v>537.04399999999998</v>
      </c>
      <c r="C2317">
        <v>530.85599999999999</v>
      </c>
      <c r="D2317">
        <v>488.58300000000003</v>
      </c>
      <c r="E2317">
        <v>469.24599999999998</v>
      </c>
      <c r="F2317">
        <v>221.41300000000001</v>
      </c>
      <c r="G2317">
        <v>0</v>
      </c>
      <c r="H2317">
        <v>221.41300000000001</v>
      </c>
      <c r="I2317">
        <v>3.2745999999999997E-2</v>
      </c>
      <c r="J2317">
        <v>1</v>
      </c>
      <c r="K2317">
        <v>-3529609</v>
      </c>
    </row>
    <row r="2318" spans="1:11" x14ac:dyDescent="0.25">
      <c r="A2318" t="s">
        <v>184</v>
      </c>
      <c r="B2318">
        <v>529.11500000000001</v>
      </c>
      <c r="C2318">
        <v>522.81200000000001</v>
      </c>
      <c r="D2318">
        <v>487.822</v>
      </c>
      <c r="E2318">
        <v>469.31</v>
      </c>
      <c r="F2318">
        <v>221.29599999999999</v>
      </c>
      <c r="G2318">
        <v>0</v>
      </c>
      <c r="H2318">
        <v>221.29599999999999</v>
      </c>
      <c r="I2318">
        <v>3.2745999999999997E-2</v>
      </c>
      <c r="J2318">
        <v>1</v>
      </c>
      <c r="K2318">
        <v>-3529609</v>
      </c>
    </row>
    <row r="2319" spans="1:11" x14ac:dyDescent="0.25">
      <c r="A2319" t="s">
        <v>184</v>
      </c>
      <c r="B2319">
        <v>522.17899999999997</v>
      </c>
      <c r="C2319">
        <v>515.94100000000003</v>
      </c>
      <c r="D2319">
        <v>486.75299999999999</v>
      </c>
      <c r="E2319">
        <v>469.38099999999997</v>
      </c>
      <c r="F2319">
        <v>221.572</v>
      </c>
      <c r="G2319">
        <v>0</v>
      </c>
      <c r="H2319">
        <v>221.572</v>
      </c>
      <c r="I2319">
        <v>3.2745999999999997E-2</v>
      </c>
      <c r="J2319">
        <v>1</v>
      </c>
      <c r="K2319">
        <v>-3529609</v>
      </c>
    </row>
    <row r="2320" spans="1:11" x14ac:dyDescent="0.25">
      <c r="A2320" t="s">
        <v>184</v>
      </c>
      <c r="B2320">
        <v>521.71199999999999</v>
      </c>
      <c r="C2320">
        <v>515.66300000000001</v>
      </c>
      <c r="D2320">
        <v>487.31799999999998</v>
      </c>
      <c r="E2320">
        <v>469.55900000000003</v>
      </c>
      <c r="F2320">
        <v>221.578</v>
      </c>
      <c r="G2320">
        <v>0</v>
      </c>
      <c r="H2320">
        <v>221.578</v>
      </c>
      <c r="I2320">
        <v>3.2745999999999997E-2</v>
      </c>
      <c r="J2320">
        <v>1</v>
      </c>
      <c r="K2320">
        <v>-3529609</v>
      </c>
    </row>
    <row r="2321" spans="1:11" x14ac:dyDescent="0.25">
      <c r="A2321" t="s">
        <v>184</v>
      </c>
      <c r="B2321">
        <v>520.80499999999995</v>
      </c>
      <c r="C2321">
        <v>514.43100000000004</v>
      </c>
      <c r="D2321">
        <v>487.33699999999999</v>
      </c>
      <c r="E2321">
        <v>469.596</v>
      </c>
      <c r="F2321">
        <v>221.518</v>
      </c>
      <c r="G2321">
        <v>0</v>
      </c>
      <c r="H2321">
        <v>221.518</v>
      </c>
      <c r="I2321">
        <v>3.2745999999999997E-2</v>
      </c>
      <c r="J2321">
        <v>1</v>
      </c>
      <c r="K2321">
        <v>-3529609</v>
      </c>
    </row>
    <row r="2322" spans="1:11" x14ac:dyDescent="0.25">
      <c r="A2322" t="s">
        <v>184</v>
      </c>
      <c r="B2322">
        <v>527.80200000000002</v>
      </c>
      <c r="C2322">
        <v>521.37699999999995</v>
      </c>
      <c r="D2322">
        <v>487.92599999999999</v>
      </c>
      <c r="E2322">
        <v>469.71800000000002</v>
      </c>
      <c r="F2322">
        <v>221.874</v>
      </c>
      <c r="G2322">
        <v>0</v>
      </c>
      <c r="H2322">
        <v>221.874</v>
      </c>
      <c r="I2322">
        <v>3.2745999999999997E-2</v>
      </c>
      <c r="J2322">
        <v>1</v>
      </c>
      <c r="K2322">
        <v>-3529609</v>
      </c>
    </row>
    <row r="2323" spans="1:11" x14ac:dyDescent="0.25">
      <c r="A2323" t="s">
        <v>184</v>
      </c>
      <c r="B2323">
        <v>526.69200000000001</v>
      </c>
      <c r="C2323">
        <v>520.56200000000001</v>
      </c>
      <c r="D2323">
        <v>487.76100000000002</v>
      </c>
      <c r="E2323">
        <v>469.17399999999998</v>
      </c>
      <c r="F2323">
        <v>221.40799999999999</v>
      </c>
      <c r="G2323">
        <v>0</v>
      </c>
      <c r="H2323">
        <v>221.40799999999999</v>
      </c>
      <c r="I2323">
        <v>3.2745999999999997E-2</v>
      </c>
      <c r="J2323">
        <v>1</v>
      </c>
      <c r="K2323">
        <v>-3529609</v>
      </c>
    </row>
    <row r="2324" spans="1:11" x14ac:dyDescent="0.25">
      <c r="A2324" t="s">
        <v>184</v>
      </c>
      <c r="B2324">
        <v>517.94000000000005</v>
      </c>
      <c r="C2324">
        <v>512.03200000000004</v>
      </c>
      <c r="D2324">
        <v>486.93</v>
      </c>
      <c r="E2324">
        <v>469.49900000000002</v>
      </c>
      <c r="F2324">
        <v>221.37799999999999</v>
      </c>
      <c r="G2324">
        <v>0</v>
      </c>
      <c r="H2324">
        <v>221.37799999999999</v>
      </c>
      <c r="I2324">
        <v>3.2745999999999997E-2</v>
      </c>
      <c r="J2324">
        <v>1</v>
      </c>
      <c r="K2324">
        <v>-3529609</v>
      </c>
    </row>
    <row r="2325" spans="1:11" x14ac:dyDescent="0.25">
      <c r="A2325" t="s">
        <v>184</v>
      </c>
      <c r="B2325">
        <v>520.05499999999995</v>
      </c>
      <c r="C2325">
        <v>514.197</v>
      </c>
      <c r="D2325">
        <v>487.45400000000001</v>
      </c>
      <c r="E2325">
        <v>469.76499999999999</v>
      </c>
      <c r="F2325">
        <v>221.857</v>
      </c>
      <c r="G2325">
        <v>0</v>
      </c>
      <c r="H2325">
        <v>221.857</v>
      </c>
      <c r="I2325">
        <v>3.2745999999999997E-2</v>
      </c>
      <c r="J2325">
        <v>1</v>
      </c>
      <c r="K2325">
        <v>-3529609</v>
      </c>
    </row>
    <row r="2326" spans="1:11" x14ac:dyDescent="0.25">
      <c r="A2326" t="s">
        <v>184</v>
      </c>
      <c r="B2326">
        <v>519.625</v>
      </c>
      <c r="C2326">
        <v>513.64700000000005</v>
      </c>
      <c r="D2326">
        <v>487.16399999999999</v>
      </c>
      <c r="E2326">
        <v>469.80500000000001</v>
      </c>
      <c r="F2326">
        <v>221.32499999999999</v>
      </c>
      <c r="G2326">
        <v>0</v>
      </c>
      <c r="H2326">
        <v>221.32499999999999</v>
      </c>
      <c r="I2326">
        <v>3.2745999999999997E-2</v>
      </c>
      <c r="J2326">
        <v>1</v>
      </c>
      <c r="K2326">
        <v>-3529609</v>
      </c>
    </row>
    <row r="2327" spans="1:11" x14ac:dyDescent="0.25">
      <c r="A2327" t="s">
        <v>184</v>
      </c>
      <c r="B2327">
        <v>523.88400000000001</v>
      </c>
      <c r="C2327">
        <v>518.05200000000002</v>
      </c>
      <c r="D2327">
        <v>486.80200000000002</v>
      </c>
      <c r="E2327">
        <v>469.178</v>
      </c>
      <c r="F2327">
        <v>221.535</v>
      </c>
      <c r="G2327">
        <v>0</v>
      </c>
      <c r="H2327">
        <v>221.535</v>
      </c>
      <c r="I2327">
        <v>3.2745999999999997E-2</v>
      </c>
      <c r="J2327">
        <v>1</v>
      </c>
      <c r="K2327">
        <v>-3529609</v>
      </c>
    </row>
    <row r="2328" spans="1:11" x14ac:dyDescent="0.25">
      <c r="A2328" t="s">
        <v>184</v>
      </c>
      <c r="B2328">
        <v>533.77300000000002</v>
      </c>
      <c r="C2328">
        <v>527.58699999999999</v>
      </c>
      <c r="D2328">
        <v>487.85300000000001</v>
      </c>
      <c r="E2328">
        <v>469.27600000000001</v>
      </c>
      <c r="F2328">
        <v>221.321</v>
      </c>
      <c r="G2328">
        <v>0</v>
      </c>
      <c r="H2328">
        <v>221.321</v>
      </c>
      <c r="I2328">
        <v>3.2745999999999997E-2</v>
      </c>
      <c r="J2328">
        <v>1</v>
      </c>
      <c r="K2328">
        <v>-3529609</v>
      </c>
    </row>
    <row r="2329" spans="1:11" x14ac:dyDescent="0.25">
      <c r="A2329" t="s">
        <v>184</v>
      </c>
      <c r="B2329">
        <v>522.09</v>
      </c>
      <c r="C2329">
        <v>516.25599999999997</v>
      </c>
      <c r="D2329">
        <v>487.39400000000001</v>
      </c>
      <c r="E2329">
        <v>469.48599999999999</v>
      </c>
      <c r="F2329">
        <v>221.24799999999999</v>
      </c>
      <c r="G2329">
        <v>0</v>
      </c>
      <c r="H2329">
        <v>221.24799999999999</v>
      </c>
      <c r="I2329">
        <v>3.2745999999999997E-2</v>
      </c>
      <c r="J2329">
        <v>1</v>
      </c>
      <c r="K2329">
        <v>-3529609</v>
      </c>
    </row>
    <row r="2330" spans="1:11" x14ac:dyDescent="0.25">
      <c r="A2330" t="s">
        <v>184</v>
      </c>
      <c r="B2330">
        <v>518.92600000000004</v>
      </c>
      <c r="C2330">
        <v>512.83199999999999</v>
      </c>
      <c r="D2330">
        <v>486.82100000000003</v>
      </c>
      <c r="E2330">
        <v>469.166</v>
      </c>
      <c r="F2330">
        <v>221.16</v>
      </c>
      <c r="G2330">
        <v>0</v>
      </c>
      <c r="H2330">
        <v>221.16</v>
      </c>
      <c r="I2330">
        <v>3.2745999999999997E-2</v>
      </c>
      <c r="J2330">
        <v>1</v>
      </c>
      <c r="K2330">
        <v>-3529609</v>
      </c>
    </row>
    <row r="2331" spans="1:11" x14ac:dyDescent="0.25">
      <c r="A2331" t="s">
        <v>184</v>
      </c>
      <c r="B2331">
        <v>521.78700000000003</v>
      </c>
      <c r="C2331">
        <v>515.346</v>
      </c>
      <c r="D2331">
        <v>487.00400000000002</v>
      </c>
      <c r="E2331">
        <v>469.517</v>
      </c>
      <c r="F2331">
        <v>221.71899999999999</v>
      </c>
      <c r="G2331">
        <v>0</v>
      </c>
      <c r="H2331">
        <v>221.71899999999999</v>
      </c>
      <c r="I2331">
        <v>3.2745999999999997E-2</v>
      </c>
      <c r="J2331">
        <v>1</v>
      </c>
      <c r="K2331">
        <v>-3529609</v>
      </c>
    </row>
    <row r="2332" spans="1:11" x14ac:dyDescent="0.25">
      <c r="A2332" t="s">
        <v>184</v>
      </c>
      <c r="B2332">
        <v>520.41399999999999</v>
      </c>
      <c r="C2332">
        <v>514.41099999999994</v>
      </c>
      <c r="D2332">
        <v>486.75400000000002</v>
      </c>
      <c r="E2332">
        <v>469.52</v>
      </c>
      <c r="F2332">
        <v>221.86099999999999</v>
      </c>
      <c r="G2332">
        <v>0</v>
      </c>
      <c r="H2332">
        <v>221.86099999999999</v>
      </c>
      <c r="I2332">
        <v>3.2745999999999997E-2</v>
      </c>
      <c r="J2332">
        <v>1</v>
      </c>
      <c r="K2332">
        <v>-3529609</v>
      </c>
    </row>
    <row r="2333" spans="1:11" x14ac:dyDescent="0.25">
      <c r="A2333" t="s">
        <v>184</v>
      </c>
      <c r="B2333">
        <v>517.36300000000006</v>
      </c>
      <c r="C2333">
        <v>511.33499999999998</v>
      </c>
      <c r="D2333">
        <v>485.98099999999999</v>
      </c>
      <c r="E2333">
        <v>469.06200000000001</v>
      </c>
      <c r="F2333">
        <v>221.36500000000001</v>
      </c>
      <c r="G2333">
        <v>0</v>
      </c>
      <c r="H2333">
        <v>221.36500000000001</v>
      </c>
      <c r="I2333">
        <v>3.2745999999999997E-2</v>
      </c>
      <c r="J2333">
        <v>1</v>
      </c>
      <c r="K2333">
        <v>-3529609</v>
      </c>
    </row>
    <row r="2334" spans="1:11" x14ac:dyDescent="0.25">
      <c r="A2334" t="s">
        <v>184</v>
      </c>
      <c r="B2334">
        <v>522.32100000000003</v>
      </c>
      <c r="C2334">
        <v>516.26499999999999</v>
      </c>
      <c r="D2334">
        <v>487.59699999999998</v>
      </c>
      <c r="E2334">
        <v>469.72</v>
      </c>
      <c r="F2334">
        <v>221.83600000000001</v>
      </c>
      <c r="G2334">
        <v>0</v>
      </c>
      <c r="H2334">
        <v>221.83600000000001</v>
      </c>
      <c r="I2334">
        <v>3.2745999999999997E-2</v>
      </c>
      <c r="J2334">
        <v>1</v>
      </c>
      <c r="K2334">
        <v>-3529609</v>
      </c>
    </row>
    <row r="2335" spans="1:11" x14ac:dyDescent="0.25">
      <c r="A2335" t="s">
        <v>184</v>
      </c>
      <c r="B2335">
        <v>532.673</v>
      </c>
      <c r="C2335">
        <v>522.98299999999995</v>
      </c>
      <c r="D2335">
        <v>494.053</v>
      </c>
      <c r="E2335">
        <v>477.29599999999999</v>
      </c>
      <c r="F2335">
        <v>225.172</v>
      </c>
      <c r="G2335">
        <v>0</v>
      </c>
      <c r="H2335">
        <v>225.172</v>
      </c>
      <c r="I2335">
        <v>3.2745999999999997E-2</v>
      </c>
      <c r="J2335">
        <v>1</v>
      </c>
      <c r="K2335">
        <v>-3529609</v>
      </c>
    </row>
    <row r="2336" spans="1:11" x14ac:dyDescent="0.25">
      <c r="A2336" t="s">
        <v>184</v>
      </c>
      <c r="B2336">
        <v>517.89499999999998</v>
      </c>
      <c r="C2336">
        <v>511.90899999999999</v>
      </c>
      <c r="D2336">
        <v>486.209</v>
      </c>
      <c r="E2336">
        <v>469.464</v>
      </c>
      <c r="F2336">
        <v>221.46299999999999</v>
      </c>
      <c r="G2336">
        <v>0</v>
      </c>
      <c r="H2336">
        <v>221.46299999999999</v>
      </c>
      <c r="I2336">
        <v>3.2745999999999997E-2</v>
      </c>
      <c r="J2336">
        <v>1</v>
      </c>
      <c r="K2336">
        <v>-3529609</v>
      </c>
    </row>
    <row r="2337" spans="1:25" x14ac:dyDescent="0.25">
      <c r="A2337" t="s">
        <v>184</v>
      </c>
      <c r="B2337">
        <v>535.66399999999999</v>
      </c>
      <c r="C2337">
        <v>529.58799999999997</v>
      </c>
      <c r="D2337">
        <v>488.48700000000002</v>
      </c>
      <c r="E2337">
        <v>469.24599999999998</v>
      </c>
      <c r="F2337">
        <v>221.262</v>
      </c>
      <c r="G2337">
        <v>0</v>
      </c>
      <c r="H2337">
        <v>221.262</v>
      </c>
      <c r="I2337">
        <v>3.2745999999999997E-2</v>
      </c>
      <c r="J2337">
        <v>1</v>
      </c>
      <c r="K2337">
        <v>-3529609</v>
      </c>
    </row>
    <row r="2338" spans="1:25" x14ac:dyDescent="0.25">
      <c r="A2338" t="s">
        <v>184</v>
      </c>
      <c r="B2338">
        <v>516.99</v>
      </c>
      <c r="C2338">
        <v>511.00900000000001</v>
      </c>
      <c r="D2338">
        <v>485.99700000000001</v>
      </c>
      <c r="E2338">
        <v>469.46800000000002</v>
      </c>
      <c r="F2338">
        <v>221.16200000000001</v>
      </c>
      <c r="G2338">
        <v>0</v>
      </c>
      <c r="H2338">
        <v>221.16200000000001</v>
      </c>
      <c r="I2338">
        <v>3.2745999999999997E-2</v>
      </c>
      <c r="J2338">
        <v>1</v>
      </c>
      <c r="K2338">
        <v>-3529609</v>
      </c>
    </row>
    <row r="2339" spans="1:25" x14ac:dyDescent="0.25">
      <c r="A2339" t="s">
        <v>184</v>
      </c>
      <c r="B2339">
        <v>526.90899999999999</v>
      </c>
      <c r="C2339">
        <v>520.65099999999995</v>
      </c>
      <c r="D2339">
        <v>486.98399999999998</v>
      </c>
      <c r="E2339">
        <v>469.16300000000001</v>
      </c>
      <c r="F2339">
        <v>221.56700000000001</v>
      </c>
      <c r="G2339">
        <v>0</v>
      </c>
      <c r="H2339">
        <v>221.56700000000001</v>
      </c>
      <c r="I2339">
        <v>3.2745999999999997E-2</v>
      </c>
      <c r="J2339">
        <v>1</v>
      </c>
      <c r="K2339">
        <v>-3529609</v>
      </c>
    </row>
    <row r="2340" spans="1:25" x14ac:dyDescent="0.25">
      <c r="A2340" t="s">
        <v>184</v>
      </c>
      <c r="B2340">
        <v>516.59500000000003</v>
      </c>
      <c r="C2340">
        <v>510.53899999999999</v>
      </c>
      <c r="D2340">
        <v>485.88900000000001</v>
      </c>
      <c r="E2340">
        <v>469.35199999999998</v>
      </c>
      <c r="F2340">
        <v>221.32599999999999</v>
      </c>
      <c r="G2340">
        <v>0</v>
      </c>
      <c r="H2340">
        <v>221.32599999999999</v>
      </c>
      <c r="I2340">
        <v>3.2745999999999997E-2</v>
      </c>
      <c r="J2340">
        <v>1</v>
      </c>
      <c r="K2340">
        <v>-3529609</v>
      </c>
    </row>
    <row r="2341" spans="1:25" x14ac:dyDescent="0.25">
      <c r="A2341" t="s">
        <v>184</v>
      </c>
      <c r="B2341">
        <v>520.25599999999997</v>
      </c>
      <c r="C2341">
        <v>514.12400000000002</v>
      </c>
      <c r="D2341">
        <v>486.56700000000001</v>
      </c>
      <c r="E2341">
        <v>469.55500000000001</v>
      </c>
      <c r="F2341">
        <v>221.54599999999999</v>
      </c>
      <c r="G2341">
        <v>0</v>
      </c>
      <c r="H2341">
        <v>221.54599999999999</v>
      </c>
      <c r="I2341">
        <v>3.2745999999999997E-2</v>
      </c>
      <c r="J2341">
        <v>1</v>
      </c>
      <c r="K2341">
        <v>-3529609</v>
      </c>
    </row>
    <row r="2342" spans="1:25" x14ac:dyDescent="0.25">
      <c r="A2342" t="s">
        <v>184</v>
      </c>
      <c r="B2342">
        <v>520.399</v>
      </c>
      <c r="C2342">
        <v>511.21699999999998</v>
      </c>
      <c r="D2342">
        <v>486.14100000000002</v>
      </c>
      <c r="E2342">
        <v>469.19</v>
      </c>
      <c r="F2342">
        <v>221.51</v>
      </c>
      <c r="G2342">
        <v>0</v>
      </c>
      <c r="H2342">
        <v>221.51</v>
      </c>
      <c r="I2342">
        <v>3.2745999999999997E-2</v>
      </c>
      <c r="J2342">
        <v>1</v>
      </c>
      <c r="K2342">
        <v>-3529609</v>
      </c>
    </row>
    <row r="2343" spans="1:25" x14ac:dyDescent="0.25">
      <c r="A2343" t="s">
        <v>184</v>
      </c>
      <c r="B2343">
        <v>520.34900000000005</v>
      </c>
      <c r="C2343">
        <v>514.39200000000005</v>
      </c>
      <c r="D2343">
        <v>486.64499999999998</v>
      </c>
      <c r="E2343">
        <v>469.58199999999999</v>
      </c>
      <c r="F2343">
        <v>221.291</v>
      </c>
      <c r="G2343">
        <v>0</v>
      </c>
      <c r="H2343">
        <v>221.291</v>
      </c>
      <c r="I2343">
        <v>3.2745999999999997E-2</v>
      </c>
      <c r="J2343">
        <v>1</v>
      </c>
      <c r="K2343">
        <v>-3529609</v>
      </c>
    </row>
    <row r="2344" spans="1:25" x14ac:dyDescent="0.25">
      <c r="A2344" t="s">
        <v>184</v>
      </c>
      <c r="B2344">
        <v>523.03399999999999</v>
      </c>
      <c r="C2344">
        <v>517.24699999999996</v>
      </c>
      <c r="D2344">
        <v>486.72399999999999</v>
      </c>
      <c r="E2344">
        <v>469.30900000000003</v>
      </c>
      <c r="F2344">
        <v>221.16800000000001</v>
      </c>
      <c r="G2344">
        <v>0</v>
      </c>
      <c r="H2344">
        <v>221.16800000000001</v>
      </c>
      <c r="I2344">
        <v>3.2745999999999997E-2</v>
      </c>
      <c r="J2344">
        <v>1</v>
      </c>
      <c r="K2344">
        <v>-3529609</v>
      </c>
    </row>
    <row r="2345" spans="1:25" x14ac:dyDescent="0.25">
      <c r="A2345" t="s">
        <v>184</v>
      </c>
      <c r="B2345">
        <v>517.01499999999999</v>
      </c>
      <c r="C2345">
        <v>511.14499999999998</v>
      </c>
      <c r="D2345">
        <v>486.245</v>
      </c>
      <c r="E2345">
        <v>469.69299999999998</v>
      </c>
      <c r="F2345">
        <v>221.53700000000001</v>
      </c>
      <c r="G2345">
        <v>0</v>
      </c>
      <c r="H2345">
        <v>221.53700000000001</v>
      </c>
      <c r="I2345">
        <v>3.2745999999999997E-2</v>
      </c>
      <c r="J2345">
        <v>1</v>
      </c>
      <c r="K2345">
        <v>-3529609</v>
      </c>
    </row>
    <row r="2346" spans="1:25" x14ac:dyDescent="0.25">
      <c r="A2346" t="s">
        <v>184</v>
      </c>
      <c r="B2346">
        <v>522.91700000000003</v>
      </c>
      <c r="C2346">
        <v>517.096</v>
      </c>
      <c r="D2346">
        <v>486.50700000000001</v>
      </c>
      <c r="E2346">
        <v>469.11599999999999</v>
      </c>
      <c r="F2346">
        <v>221.43799999999999</v>
      </c>
      <c r="G2346">
        <v>0</v>
      </c>
      <c r="H2346">
        <v>221.43799999999999</v>
      </c>
      <c r="I2346">
        <v>3.2745999999999997E-2</v>
      </c>
      <c r="J2346">
        <v>1</v>
      </c>
      <c r="K2346">
        <v>-3529609</v>
      </c>
    </row>
    <row r="2347" spans="1:25" x14ac:dyDescent="0.25">
      <c r="A2347" t="s">
        <v>184</v>
      </c>
      <c r="B2347">
        <v>522.98299999999995</v>
      </c>
      <c r="C2347">
        <v>516.98500000000001</v>
      </c>
      <c r="D2347">
        <v>486.46100000000001</v>
      </c>
      <c r="E2347">
        <v>469.404</v>
      </c>
      <c r="F2347">
        <v>221.446</v>
      </c>
      <c r="G2347">
        <v>0</v>
      </c>
      <c r="H2347">
        <v>221.446</v>
      </c>
      <c r="I2347">
        <v>3.2745999999999997E-2</v>
      </c>
      <c r="J2347">
        <v>1</v>
      </c>
      <c r="K2347">
        <v>-3529609</v>
      </c>
    </row>
    <row r="2348" spans="1:25" x14ac:dyDescent="0.25">
      <c r="A2348" t="s">
        <v>184</v>
      </c>
      <c r="B2348">
        <v>516.31500000000005</v>
      </c>
      <c r="C2348">
        <v>510.3</v>
      </c>
      <c r="D2348">
        <v>485.84100000000001</v>
      </c>
      <c r="E2348">
        <v>469.26799999999997</v>
      </c>
      <c r="F2348">
        <v>221.441</v>
      </c>
      <c r="G2348">
        <v>0</v>
      </c>
      <c r="H2348">
        <v>221.441</v>
      </c>
      <c r="I2348">
        <v>3.2745999999999997E-2</v>
      </c>
      <c r="J2348">
        <v>1</v>
      </c>
      <c r="K2348">
        <v>-3529609</v>
      </c>
    </row>
    <row r="2349" spans="1:25" x14ac:dyDescent="0.25">
      <c r="A2349" t="s">
        <v>184</v>
      </c>
      <c r="B2349">
        <v>517.846</v>
      </c>
      <c r="C2349">
        <v>511.97399999999999</v>
      </c>
      <c r="D2349">
        <v>486.15199999999999</v>
      </c>
      <c r="E2349">
        <v>469.44299999999998</v>
      </c>
      <c r="F2349">
        <v>221.15199999999999</v>
      </c>
      <c r="G2349">
        <v>0</v>
      </c>
      <c r="H2349">
        <v>221.15199999999999</v>
      </c>
      <c r="I2349">
        <v>3.2745999999999997E-2</v>
      </c>
      <c r="J2349">
        <v>1</v>
      </c>
      <c r="K2349">
        <v>-3529609</v>
      </c>
    </row>
    <row r="2350" spans="1:25" x14ac:dyDescent="0.25">
      <c r="A2350" t="s">
        <v>184</v>
      </c>
      <c r="B2350">
        <v>528.66300000000001</v>
      </c>
      <c r="C2350">
        <v>522.41700000000003</v>
      </c>
      <c r="D2350">
        <v>488.09</v>
      </c>
      <c r="E2350">
        <v>469.85</v>
      </c>
      <c r="F2350">
        <v>221.59200000000001</v>
      </c>
      <c r="G2350">
        <v>0</v>
      </c>
      <c r="H2350">
        <v>221.59200000000001</v>
      </c>
      <c r="I2350">
        <v>3.2745999999999997E-2</v>
      </c>
      <c r="J2350">
        <v>1</v>
      </c>
      <c r="K2350">
        <v>-3529609</v>
      </c>
    </row>
    <row r="2351" spans="1:25" x14ac:dyDescent="0.25">
      <c r="A2351" t="s">
        <v>184</v>
      </c>
      <c r="B2351">
        <v>533.45899999999995</v>
      </c>
      <c r="C2351">
        <v>527.34900000000005</v>
      </c>
      <c r="D2351">
        <v>487.67200000000003</v>
      </c>
      <c r="E2351">
        <v>468.76400000000001</v>
      </c>
      <c r="F2351">
        <v>221.11</v>
      </c>
      <c r="G2351">
        <v>0</v>
      </c>
      <c r="H2351">
        <v>221.11</v>
      </c>
      <c r="I2351">
        <v>3.2745999999999997E-2</v>
      </c>
      <c r="J2351">
        <v>1</v>
      </c>
      <c r="K2351">
        <v>-3529609</v>
      </c>
      <c r="R2351" t="s">
        <v>69</v>
      </c>
      <c r="U2351" t="s">
        <v>68</v>
      </c>
      <c r="X2351" t="s">
        <v>66</v>
      </c>
    </row>
    <row r="2352" spans="1:25" x14ac:dyDescent="0.25">
      <c r="A2352" t="s">
        <v>184</v>
      </c>
      <c r="B2352">
        <v>537.43200000000002</v>
      </c>
      <c r="C2352">
        <v>531.56200000000001</v>
      </c>
      <c r="D2352">
        <v>488.32499999999999</v>
      </c>
      <c r="E2352">
        <v>469.322</v>
      </c>
      <c r="F2352">
        <v>221.30799999999999</v>
      </c>
      <c r="G2352">
        <v>0</v>
      </c>
      <c r="H2352">
        <v>221.30799999999999</v>
      </c>
      <c r="I2352">
        <v>3.2745999999999997E-2</v>
      </c>
      <c r="J2352">
        <v>1</v>
      </c>
      <c r="K2352">
        <v>-3529609</v>
      </c>
      <c r="R2352">
        <f>AVERAGE(B2303:B2352)</f>
        <v>523.59622000000013</v>
      </c>
      <c r="S2352">
        <f>AVERAGE(C2303:C2352)</f>
        <v>517.31966000000011</v>
      </c>
      <c r="U2352">
        <f>_xlfn.VAR.P(B2303:B2352)</f>
        <v>53.003550491599896</v>
      </c>
      <c r="V2352">
        <f>_xlfn.VAR.P(C2303:C2352)</f>
        <v>47.342054664400003</v>
      </c>
      <c r="X2352">
        <f>1.96*SQRT(U2352)/50</f>
        <v>0.28538986637127123</v>
      </c>
      <c r="Y2352">
        <f>1.96*SQRT(V2352)/50</f>
        <v>0.26971780601121542</v>
      </c>
    </row>
    <row r="2353" spans="1:9" x14ac:dyDescent="0.25">
      <c r="A2353" t="s">
        <v>184</v>
      </c>
      <c r="B2353">
        <v>26232.888299999999</v>
      </c>
      <c r="C2353" t="s">
        <v>36</v>
      </c>
    </row>
    <row r="2354" spans="1:9" x14ac:dyDescent="0.25">
      <c r="A2354" t="s">
        <v>185</v>
      </c>
      <c r="B2354">
        <v>649.01400000000001</v>
      </c>
      <c r="C2354">
        <v>642.91499999999996</v>
      </c>
      <c r="D2354">
        <v>604.10799999999995</v>
      </c>
      <c r="E2354">
        <v>586.08299999999997</v>
      </c>
      <c r="F2354">
        <v>309.82600000000002</v>
      </c>
      <c r="G2354">
        <v>1.5528899999999999E-3</v>
      </c>
      <c r="H2354">
        <v>0.995116</v>
      </c>
      <c r="I2354">
        <v>-296487168</v>
      </c>
    </row>
    <row r="2355" spans="1:9" x14ac:dyDescent="0.25">
      <c r="A2355" t="s">
        <v>185</v>
      </c>
      <c r="B2355">
        <v>643.22199999999998</v>
      </c>
      <c r="C2355">
        <v>637.18799999999999</v>
      </c>
      <c r="D2355">
        <v>603.51400000000001</v>
      </c>
      <c r="E2355">
        <v>586.19299999999998</v>
      </c>
      <c r="F2355">
        <v>309.286</v>
      </c>
      <c r="G2355">
        <v>1.3186199999999999E-3</v>
      </c>
      <c r="H2355">
        <v>0.99511499999999997</v>
      </c>
      <c r="I2355">
        <v>-296487168</v>
      </c>
    </row>
    <row r="2356" spans="1:9" x14ac:dyDescent="0.25">
      <c r="A2356" t="s">
        <v>185</v>
      </c>
      <c r="B2356">
        <v>668.16800000000001</v>
      </c>
      <c r="C2356">
        <v>658.27200000000005</v>
      </c>
      <c r="D2356">
        <v>612.96400000000006</v>
      </c>
      <c r="E2356">
        <v>594.33000000000004</v>
      </c>
      <c r="F2356">
        <v>314.23899999999998</v>
      </c>
      <c r="G2356">
        <v>1.23598E-3</v>
      </c>
      <c r="H2356">
        <v>0.99511499999999997</v>
      </c>
      <c r="I2356">
        <v>-296487168</v>
      </c>
    </row>
    <row r="2357" spans="1:9" x14ac:dyDescent="0.25">
      <c r="A2357" t="s">
        <v>185</v>
      </c>
      <c r="B2357">
        <v>650.99300000000005</v>
      </c>
      <c r="C2357">
        <v>645.06799999999998</v>
      </c>
      <c r="D2357">
        <v>603.61699999999996</v>
      </c>
      <c r="E2357">
        <v>585.50900000000001</v>
      </c>
      <c r="F2357">
        <v>309.7</v>
      </c>
      <c r="G2357">
        <v>1.2300900000000001E-3</v>
      </c>
      <c r="H2357">
        <v>0.995116</v>
      </c>
      <c r="I2357">
        <v>-296487168</v>
      </c>
    </row>
    <row r="2358" spans="1:9" x14ac:dyDescent="0.25">
      <c r="A2358" t="s">
        <v>185</v>
      </c>
      <c r="B2358">
        <v>644.447</v>
      </c>
      <c r="C2358">
        <v>638.21400000000006</v>
      </c>
      <c r="D2358">
        <v>602.83299999999997</v>
      </c>
      <c r="E2358">
        <v>585.57899999999995</v>
      </c>
      <c r="F2358">
        <v>309.30900000000003</v>
      </c>
      <c r="G2358">
        <v>1.25629E-3</v>
      </c>
      <c r="H2358">
        <v>0.99511499999999997</v>
      </c>
      <c r="I2358">
        <v>-296487168</v>
      </c>
    </row>
    <row r="2359" spans="1:9" x14ac:dyDescent="0.25">
      <c r="A2359" t="s">
        <v>185</v>
      </c>
      <c r="B2359">
        <v>643.07799999999997</v>
      </c>
      <c r="C2359">
        <v>637.15800000000002</v>
      </c>
      <c r="D2359">
        <v>603.08100000000002</v>
      </c>
      <c r="E2359">
        <v>585.95100000000002</v>
      </c>
      <c r="F2359">
        <v>309.58800000000002</v>
      </c>
      <c r="G2359">
        <v>1.23189E-3</v>
      </c>
      <c r="H2359">
        <v>0.995116</v>
      </c>
      <c r="I2359">
        <v>-296487168</v>
      </c>
    </row>
    <row r="2360" spans="1:9" x14ac:dyDescent="0.25">
      <c r="A2360" t="s">
        <v>185</v>
      </c>
      <c r="B2360">
        <v>635.44399999999996</v>
      </c>
      <c r="C2360">
        <v>629.471</v>
      </c>
      <c r="D2360">
        <v>602.70899999999995</v>
      </c>
      <c r="E2360">
        <v>586.20100000000002</v>
      </c>
      <c r="F2360">
        <v>310.01</v>
      </c>
      <c r="G2360">
        <v>1.3436800000000001E-3</v>
      </c>
      <c r="H2360">
        <v>0.995116</v>
      </c>
      <c r="I2360">
        <v>-296487168</v>
      </c>
    </row>
    <row r="2361" spans="1:9" x14ac:dyDescent="0.25">
      <c r="A2361" t="s">
        <v>185</v>
      </c>
      <c r="B2361">
        <v>641.76700000000005</v>
      </c>
      <c r="C2361">
        <v>635.68700000000001</v>
      </c>
      <c r="D2361">
        <v>602.755</v>
      </c>
      <c r="E2361">
        <v>585.61099999999999</v>
      </c>
      <c r="F2361">
        <v>309.48</v>
      </c>
      <c r="G2361">
        <v>1.3587199999999999E-3</v>
      </c>
      <c r="H2361">
        <v>0.995116</v>
      </c>
      <c r="I2361">
        <v>-296487168</v>
      </c>
    </row>
    <row r="2362" spans="1:9" x14ac:dyDescent="0.25">
      <c r="A2362" t="s">
        <v>185</v>
      </c>
      <c r="B2362">
        <v>635.96100000000001</v>
      </c>
      <c r="C2362">
        <v>629.99199999999996</v>
      </c>
      <c r="D2362">
        <v>602.58799999999997</v>
      </c>
      <c r="E2362">
        <v>585.84799999999996</v>
      </c>
      <c r="F2362">
        <v>309.57499999999999</v>
      </c>
      <c r="G2362">
        <v>1.23083E-3</v>
      </c>
      <c r="H2362">
        <v>0.995116</v>
      </c>
      <c r="I2362">
        <v>-296487168</v>
      </c>
    </row>
    <row r="2363" spans="1:9" x14ac:dyDescent="0.25">
      <c r="A2363" t="s">
        <v>185</v>
      </c>
      <c r="B2363">
        <v>641.02700000000004</v>
      </c>
      <c r="C2363">
        <v>635.17100000000005</v>
      </c>
      <c r="D2363">
        <v>603.41</v>
      </c>
      <c r="E2363">
        <v>586.31100000000004</v>
      </c>
      <c r="F2363">
        <v>309.38900000000001</v>
      </c>
      <c r="G2363">
        <v>1.28218E-3</v>
      </c>
      <c r="H2363">
        <v>0.99511099999999997</v>
      </c>
      <c r="I2363">
        <v>-296487168</v>
      </c>
    </row>
    <row r="2364" spans="1:9" x14ac:dyDescent="0.25">
      <c r="A2364" t="s">
        <v>185</v>
      </c>
      <c r="B2364">
        <v>636.56500000000005</v>
      </c>
      <c r="C2364">
        <v>630.60199999999998</v>
      </c>
      <c r="D2364">
        <v>602.48800000000006</v>
      </c>
      <c r="E2364">
        <v>585.74</v>
      </c>
      <c r="F2364">
        <v>309.42899999999997</v>
      </c>
      <c r="G2364">
        <v>1.2300900000000001E-3</v>
      </c>
      <c r="H2364">
        <v>0.995116</v>
      </c>
      <c r="I2364">
        <v>-296487168</v>
      </c>
    </row>
    <row r="2365" spans="1:9" x14ac:dyDescent="0.25">
      <c r="A2365" t="s">
        <v>185</v>
      </c>
      <c r="B2365">
        <v>633.49599999999998</v>
      </c>
      <c r="C2365">
        <v>627.601</v>
      </c>
      <c r="D2365">
        <v>601.72199999999998</v>
      </c>
      <c r="E2365">
        <v>586.07600000000002</v>
      </c>
      <c r="F2365">
        <v>309.673</v>
      </c>
      <c r="G2365">
        <v>1.25114E-3</v>
      </c>
      <c r="H2365">
        <v>0.995116</v>
      </c>
      <c r="I2365">
        <v>-296487168</v>
      </c>
    </row>
    <row r="2366" spans="1:9" x14ac:dyDescent="0.25">
      <c r="A2366" t="s">
        <v>185</v>
      </c>
      <c r="B2366">
        <v>640.20899999999995</v>
      </c>
      <c r="C2366">
        <v>634.00800000000004</v>
      </c>
      <c r="D2366">
        <v>602.54</v>
      </c>
      <c r="E2366">
        <v>585.83000000000004</v>
      </c>
      <c r="F2366">
        <v>309.77100000000002</v>
      </c>
      <c r="G2366">
        <v>1.23697E-3</v>
      </c>
      <c r="H2366">
        <v>0.99511499999999997</v>
      </c>
      <c r="I2366">
        <v>-296487168</v>
      </c>
    </row>
    <row r="2367" spans="1:9" x14ac:dyDescent="0.25">
      <c r="A2367" t="s">
        <v>185</v>
      </c>
      <c r="B2367">
        <v>633.09900000000005</v>
      </c>
      <c r="C2367">
        <v>627.19299999999998</v>
      </c>
      <c r="D2367">
        <v>601.67899999999997</v>
      </c>
      <c r="E2367">
        <v>585.61300000000006</v>
      </c>
      <c r="F2367">
        <v>309.41500000000002</v>
      </c>
      <c r="G2367">
        <v>1.24296E-3</v>
      </c>
      <c r="H2367">
        <v>0.99511499999999997</v>
      </c>
      <c r="I2367">
        <v>-296487168</v>
      </c>
    </row>
    <row r="2368" spans="1:9" x14ac:dyDescent="0.25">
      <c r="A2368" t="s">
        <v>185</v>
      </c>
      <c r="B2368">
        <v>637.18899999999996</v>
      </c>
      <c r="C2368">
        <v>631.41999999999996</v>
      </c>
      <c r="D2368">
        <v>602.36300000000006</v>
      </c>
      <c r="E2368">
        <v>585.947</v>
      </c>
      <c r="F2368">
        <v>309.637</v>
      </c>
      <c r="G2368">
        <v>1.4557999999999999E-3</v>
      </c>
      <c r="H2368">
        <v>0.995116</v>
      </c>
      <c r="I2368">
        <v>-296487168</v>
      </c>
    </row>
    <row r="2369" spans="1:9" x14ac:dyDescent="0.25">
      <c r="A2369" t="s">
        <v>185</v>
      </c>
      <c r="B2369">
        <v>635.24400000000003</v>
      </c>
      <c r="C2369">
        <v>629.31200000000001</v>
      </c>
      <c r="D2369">
        <v>601.84699999999998</v>
      </c>
      <c r="E2369">
        <v>585.721</v>
      </c>
      <c r="F2369">
        <v>309.30099999999999</v>
      </c>
      <c r="G2369">
        <v>1.24906E-3</v>
      </c>
      <c r="H2369">
        <v>0.995116</v>
      </c>
      <c r="I2369">
        <v>-296487168</v>
      </c>
    </row>
    <row r="2370" spans="1:9" x14ac:dyDescent="0.25">
      <c r="A2370" t="s">
        <v>185</v>
      </c>
      <c r="B2370">
        <v>636.399</v>
      </c>
      <c r="C2370">
        <v>630.48599999999999</v>
      </c>
      <c r="D2370">
        <v>602.28599999999994</v>
      </c>
      <c r="E2370">
        <v>585.76</v>
      </c>
      <c r="F2370">
        <v>309.82</v>
      </c>
      <c r="G2370">
        <v>1.25358E-3</v>
      </c>
      <c r="H2370">
        <v>0.995116</v>
      </c>
      <c r="I2370">
        <v>-296487168</v>
      </c>
    </row>
    <row r="2371" spans="1:9" x14ac:dyDescent="0.25">
      <c r="A2371" t="s">
        <v>185</v>
      </c>
      <c r="B2371">
        <v>638.68499999999995</v>
      </c>
      <c r="C2371">
        <v>632.73900000000003</v>
      </c>
      <c r="D2371">
        <v>602.43499999999995</v>
      </c>
      <c r="E2371">
        <v>586.06100000000004</v>
      </c>
      <c r="F2371">
        <v>309.83600000000001</v>
      </c>
      <c r="G2371">
        <v>1.27169E-3</v>
      </c>
      <c r="H2371">
        <v>0.99511000000000005</v>
      </c>
      <c r="I2371">
        <v>-296487168</v>
      </c>
    </row>
    <row r="2372" spans="1:9" x14ac:dyDescent="0.25">
      <c r="A2372" t="s">
        <v>185</v>
      </c>
      <c r="B2372">
        <v>640.23800000000006</v>
      </c>
      <c r="C2372">
        <v>634.37199999999996</v>
      </c>
      <c r="D2372">
        <v>602.90599999999995</v>
      </c>
      <c r="E2372">
        <v>585.78499999999997</v>
      </c>
      <c r="F2372">
        <v>309.47699999999998</v>
      </c>
      <c r="G2372">
        <v>1.2308099999999999E-3</v>
      </c>
      <c r="H2372">
        <v>0.995116</v>
      </c>
      <c r="I2372">
        <v>-296487168</v>
      </c>
    </row>
    <row r="2373" spans="1:9" x14ac:dyDescent="0.25">
      <c r="A2373" t="s">
        <v>185</v>
      </c>
      <c r="B2373">
        <v>635.98299999999995</v>
      </c>
      <c r="C2373">
        <v>630.11</v>
      </c>
      <c r="D2373">
        <v>601.89</v>
      </c>
      <c r="E2373">
        <v>585.48699999999997</v>
      </c>
      <c r="F2373">
        <v>309.541</v>
      </c>
      <c r="G2373">
        <v>1.2300499999999999E-3</v>
      </c>
      <c r="H2373">
        <v>0.995116</v>
      </c>
      <c r="I2373">
        <v>-296487168</v>
      </c>
    </row>
    <row r="2374" spans="1:9" x14ac:dyDescent="0.25">
      <c r="A2374" t="s">
        <v>185</v>
      </c>
      <c r="B2374">
        <v>641.18299999999999</v>
      </c>
      <c r="C2374">
        <v>634.99</v>
      </c>
      <c r="D2374">
        <v>602.49099999999999</v>
      </c>
      <c r="E2374">
        <v>585.49900000000002</v>
      </c>
      <c r="F2374">
        <v>309.39699999999999</v>
      </c>
      <c r="G2374">
        <v>1.28553E-3</v>
      </c>
      <c r="H2374">
        <v>0.99511400000000005</v>
      </c>
      <c r="I2374">
        <v>-296487168</v>
      </c>
    </row>
    <row r="2375" spans="1:9" x14ac:dyDescent="0.25">
      <c r="A2375" t="s">
        <v>185</v>
      </c>
      <c r="B2375">
        <v>631.55499999999995</v>
      </c>
      <c r="C2375">
        <v>625.63099999999997</v>
      </c>
      <c r="D2375">
        <v>601.22</v>
      </c>
      <c r="E2375">
        <v>585.673</v>
      </c>
      <c r="F2375">
        <v>309.32400000000001</v>
      </c>
      <c r="G2375">
        <v>1.2920900000000001E-3</v>
      </c>
      <c r="H2375">
        <v>0.99509899999999996</v>
      </c>
      <c r="I2375">
        <v>-296487168</v>
      </c>
    </row>
    <row r="2376" spans="1:9" x14ac:dyDescent="0.25">
      <c r="A2376" t="s">
        <v>185</v>
      </c>
      <c r="B2376">
        <v>651.40800000000002</v>
      </c>
      <c r="C2376">
        <v>641.42399999999998</v>
      </c>
      <c r="D2376">
        <v>610.39499999999998</v>
      </c>
      <c r="E2376">
        <v>594.14599999999996</v>
      </c>
      <c r="F2376">
        <v>313.92099999999999</v>
      </c>
      <c r="G2376">
        <v>1.3055600000000001E-3</v>
      </c>
      <c r="H2376">
        <v>0.995116</v>
      </c>
      <c r="I2376">
        <v>-296487168</v>
      </c>
    </row>
    <row r="2377" spans="1:9" x14ac:dyDescent="0.25">
      <c r="A2377" t="s">
        <v>185</v>
      </c>
      <c r="B2377">
        <v>635.11900000000003</v>
      </c>
      <c r="C2377">
        <v>629.36500000000001</v>
      </c>
      <c r="D2377">
        <v>602.327</v>
      </c>
      <c r="E2377">
        <v>586.19000000000005</v>
      </c>
      <c r="F2377">
        <v>309.89999999999998</v>
      </c>
      <c r="G2377">
        <v>1.2338900000000001E-3</v>
      </c>
      <c r="H2377">
        <v>0.995116</v>
      </c>
      <c r="I2377">
        <v>-296487168</v>
      </c>
    </row>
    <row r="2378" spans="1:9" x14ac:dyDescent="0.25">
      <c r="A2378" t="s">
        <v>185</v>
      </c>
      <c r="B2378">
        <v>633.39200000000005</v>
      </c>
      <c r="C2378">
        <v>627.48299999999995</v>
      </c>
      <c r="D2378">
        <v>601.15599999999995</v>
      </c>
      <c r="E2378">
        <v>585.39599999999996</v>
      </c>
      <c r="F2378">
        <v>309.46899999999999</v>
      </c>
      <c r="G2378">
        <v>1.2302700000000001E-3</v>
      </c>
      <c r="H2378">
        <v>0.995116</v>
      </c>
      <c r="I2378">
        <v>-296487168</v>
      </c>
    </row>
    <row r="2379" spans="1:9" x14ac:dyDescent="0.25">
      <c r="A2379" t="s">
        <v>185</v>
      </c>
      <c r="B2379">
        <v>634.72799999999995</v>
      </c>
      <c r="C2379">
        <v>628.97299999999996</v>
      </c>
      <c r="D2379">
        <v>602.24699999999996</v>
      </c>
      <c r="E2379">
        <v>585.93700000000001</v>
      </c>
      <c r="F2379">
        <v>309.54000000000002</v>
      </c>
      <c r="G2379">
        <v>1.23464E-3</v>
      </c>
      <c r="H2379">
        <v>0.99511499999999997</v>
      </c>
      <c r="I2379">
        <v>-296487168</v>
      </c>
    </row>
    <row r="2380" spans="1:9" x14ac:dyDescent="0.25">
      <c r="A2380" t="s">
        <v>185</v>
      </c>
      <c r="B2380">
        <v>633.38499999999999</v>
      </c>
      <c r="C2380">
        <v>627.49400000000003</v>
      </c>
      <c r="D2380">
        <v>601.56100000000004</v>
      </c>
      <c r="E2380">
        <v>585.74599999999998</v>
      </c>
      <c r="F2380">
        <v>309.41000000000003</v>
      </c>
      <c r="G2380">
        <v>1.23061E-3</v>
      </c>
      <c r="H2380">
        <v>0.99510500000000002</v>
      </c>
      <c r="I2380">
        <v>-296487168</v>
      </c>
    </row>
    <row r="2381" spans="1:9" x14ac:dyDescent="0.25">
      <c r="A2381" t="s">
        <v>185</v>
      </c>
      <c r="B2381">
        <v>644.23099999999999</v>
      </c>
      <c r="C2381">
        <v>638.35400000000004</v>
      </c>
      <c r="D2381">
        <v>603.14200000000005</v>
      </c>
      <c r="E2381">
        <v>585.74</v>
      </c>
      <c r="F2381">
        <v>309.298</v>
      </c>
      <c r="G2381">
        <v>1.2782399999999999E-3</v>
      </c>
      <c r="H2381">
        <v>0.995116</v>
      </c>
      <c r="I2381">
        <v>-296487168</v>
      </c>
    </row>
    <row r="2382" spans="1:9" x14ac:dyDescent="0.25">
      <c r="A2382" t="s">
        <v>185</v>
      </c>
      <c r="B2382">
        <v>646.82899999999995</v>
      </c>
      <c r="C2382">
        <v>640.72299999999996</v>
      </c>
      <c r="D2382">
        <v>603.68200000000002</v>
      </c>
      <c r="E2382">
        <v>585.95399999999995</v>
      </c>
      <c r="F2382">
        <v>309.55</v>
      </c>
      <c r="G2382">
        <v>1.24102E-3</v>
      </c>
      <c r="H2382">
        <v>0.99511400000000005</v>
      </c>
      <c r="I2382">
        <v>-296487168</v>
      </c>
    </row>
    <row r="2383" spans="1:9" x14ac:dyDescent="0.25">
      <c r="A2383" t="s">
        <v>185</v>
      </c>
      <c r="B2383">
        <v>646.76</v>
      </c>
      <c r="C2383">
        <v>640.82500000000005</v>
      </c>
      <c r="D2383">
        <v>603.77599999999995</v>
      </c>
      <c r="E2383">
        <v>585.76400000000001</v>
      </c>
      <c r="F2383">
        <v>309.27100000000002</v>
      </c>
      <c r="G2383">
        <v>1.2304600000000001E-3</v>
      </c>
      <c r="H2383">
        <v>0.995116</v>
      </c>
      <c r="I2383">
        <v>-296487168</v>
      </c>
    </row>
    <row r="2384" spans="1:9" x14ac:dyDescent="0.25">
      <c r="A2384" t="s">
        <v>185</v>
      </c>
      <c r="B2384">
        <v>644.21900000000005</v>
      </c>
      <c r="C2384">
        <v>638.07000000000005</v>
      </c>
      <c r="D2384">
        <v>603.13400000000001</v>
      </c>
      <c r="E2384">
        <v>585.71400000000006</v>
      </c>
      <c r="F2384">
        <v>309.483</v>
      </c>
      <c r="G2384">
        <v>1.2330500000000001E-3</v>
      </c>
      <c r="H2384">
        <v>0.99511499999999997</v>
      </c>
      <c r="I2384">
        <v>-296487168</v>
      </c>
    </row>
    <row r="2385" spans="1:9" x14ac:dyDescent="0.25">
      <c r="A2385" t="s">
        <v>185</v>
      </c>
      <c r="B2385">
        <v>641.05399999999997</v>
      </c>
      <c r="C2385">
        <v>635.06600000000003</v>
      </c>
      <c r="D2385">
        <v>602.68700000000001</v>
      </c>
      <c r="E2385">
        <v>585.53200000000004</v>
      </c>
      <c r="F2385">
        <v>309.54899999999998</v>
      </c>
      <c r="G2385">
        <v>1.2382599999999999E-3</v>
      </c>
      <c r="H2385">
        <v>0.995116</v>
      </c>
      <c r="I2385">
        <v>-296487168</v>
      </c>
    </row>
    <row r="2386" spans="1:9" x14ac:dyDescent="0.25">
      <c r="A2386" t="s">
        <v>185</v>
      </c>
      <c r="B2386">
        <v>649.35900000000004</v>
      </c>
      <c r="C2386">
        <v>643.31200000000001</v>
      </c>
      <c r="D2386">
        <v>603.33199999999999</v>
      </c>
      <c r="E2386">
        <v>585.67600000000004</v>
      </c>
      <c r="F2386">
        <v>309.58600000000001</v>
      </c>
      <c r="G2386">
        <v>1.3096099999999999E-3</v>
      </c>
      <c r="H2386">
        <v>0.995116</v>
      </c>
      <c r="I2386">
        <v>-296487168</v>
      </c>
    </row>
    <row r="2387" spans="1:9" x14ac:dyDescent="0.25">
      <c r="A2387" t="s">
        <v>185</v>
      </c>
      <c r="B2387">
        <v>647.47299999999996</v>
      </c>
      <c r="C2387">
        <v>641.53</v>
      </c>
      <c r="D2387">
        <v>603.52700000000004</v>
      </c>
      <c r="E2387">
        <v>586.00099999999998</v>
      </c>
      <c r="F2387">
        <v>309.78399999999999</v>
      </c>
      <c r="G2387">
        <v>1.23025E-3</v>
      </c>
      <c r="H2387">
        <v>0.995116</v>
      </c>
      <c r="I2387">
        <v>-296487168</v>
      </c>
    </row>
    <row r="2388" spans="1:9" x14ac:dyDescent="0.25">
      <c r="A2388" t="s">
        <v>185</v>
      </c>
      <c r="B2388">
        <v>645.726</v>
      </c>
      <c r="C2388">
        <v>639.58399999999995</v>
      </c>
      <c r="D2388">
        <v>603.97299999999996</v>
      </c>
      <c r="E2388">
        <v>586.34500000000003</v>
      </c>
      <c r="F2388">
        <v>310.11200000000002</v>
      </c>
      <c r="G2388">
        <v>1.2471800000000001E-3</v>
      </c>
      <c r="H2388">
        <v>0.995116</v>
      </c>
      <c r="I2388">
        <v>-296487168</v>
      </c>
    </row>
    <row r="2389" spans="1:9" x14ac:dyDescent="0.25">
      <c r="A2389" t="s">
        <v>185</v>
      </c>
      <c r="B2389">
        <v>636.404</v>
      </c>
      <c r="C2389">
        <v>630.31399999999996</v>
      </c>
      <c r="D2389">
        <v>602.11300000000006</v>
      </c>
      <c r="E2389">
        <v>585.72</v>
      </c>
      <c r="F2389">
        <v>309.32400000000001</v>
      </c>
      <c r="G2389">
        <v>1.30551E-3</v>
      </c>
      <c r="H2389">
        <v>0.99511499999999997</v>
      </c>
      <c r="I2389">
        <v>-296487168</v>
      </c>
    </row>
    <row r="2390" spans="1:9" x14ac:dyDescent="0.25">
      <c r="A2390" t="s">
        <v>185</v>
      </c>
      <c r="B2390">
        <v>650.20000000000005</v>
      </c>
      <c r="C2390">
        <v>643.654</v>
      </c>
      <c r="D2390">
        <v>603.52700000000004</v>
      </c>
      <c r="E2390">
        <v>585.81399999999996</v>
      </c>
      <c r="F2390">
        <v>309.56700000000001</v>
      </c>
      <c r="G2390">
        <v>1.24332E-3</v>
      </c>
      <c r="H2390">
        <v>0.99511499999999997</v>
      </c>
      <c r="I2390">
        <v>-296487168</v>
      </c>
    </row>
    <row r="2391" spans="1:9" x14ac:dyDescent="0.25">
      <c r="A2391" t="s">
        <v>185</v>
      </c>
      <c r="B2391">
        <v>635.47299999999996</v>
      </c>
      <c r="C2391">
        <v>629.48299999999995</v>
      </c>
      <c r="D2391">
        <v>602.61099999999999</v>
      </c>
      <c r="E2391">
        <v>586.31399999999996</v>
      </c>
      <c r="F2391">
        <v>309.79500000000002</v>
      </c>
      <c r="G2391">
        <v>1.30375E-3</v>
      </c>
      <c r="H2391">
        <v>0.99511300000000003</v>
      </c>
      <c r="I2391">
        <v>-296487168</v>
      </c>
    </row>
    <row r="2392" spans="1:9" x14ac:dyDescent="0.25">
      <c r="A2392" t="s">
        <v>185</v>
      </c>
      <c r="B2392">
        <v>636.048</v>
      </c>
      <c r="C2392">
        <v>630.15899999999999</v>
      </c>
      <c r="D2392">
        <v>602.30100000000004</v>
      </c>
      <c r="E2392">
        <v>585.51099999999997</v>
      </c>
      <c r="F2392">
        <v>309.61700000000002</v>
      </c>
      <c r="G2392">
        <v>1.2531899999999999E-3</v>
      </c>
      <c r="H2392">
        <v>0.995112</v>
      </c>
      <c r="I2392">
        <v>-296487168</v>
      </c>
    </row>
    <row r="2393" spans="1:9" x14ac:dyDescent="0.25">
      <c r="A2393" t="s">
        <v>185</v>
      </c>
      <c r="B2393">
        <v>632.63699999999994</v>
      </c>
      <c r="C2393">
        <v>626.87699999999995</v>
      </c>
      <c r="D2393">
        <v>601.95600000000002</v>
      </c>
      <c r="E2393">
        <v>585.91600000000005</v>
      </c>
      <c r="F2393">
        <v>309.61700000000002</v>
      </c>
      <c r="G2393">
        <v>1.23018E-3</v>
      </c>
      <c r="H2393">
        <v>0.99511000000000005</v>
      </c>
      <c r="I2393">
        <v>-296487168</v>
      </c>
    </row>
    <row r="2394" spans="1:9" x14ac:dyDescent="0.25">
      <c r="A2394" t="s">
        <v>185</v>
      </c>
      <c r="B2394">
        <v>643.46600000000001</v>
      </c>
      <c r="C2394">
        <v>637.38</v>
      </c>
      <c r="D2394">
        <v>602.73800000000006</v>
      </c>
      <c r="E2394">
        <v>585.41800000000001</v>
      </c>
      <c r="F2394">
        <v>309.29000000000002</v>
      </c>
      <c r="G2394">
        <v>1.2300499999999999E-3</v>
      </c>
      <c r="H2394">
        <v>0.995116</v>
      </c>
      <c r="I2394">
        <v>-296487168</v>
      </c>
    </row>
    <row r="2395" spans="1:9" x14ac:dyDescent="0.25">
      <c r="A2395" t="s">
        <v>185</v>
      </c>
      <c r="B2395">
        <v>638.16300000000001</v>
      </c>
      <c r="C2395">
        <v>632.34100000000001</v>
      </c>
      <c r="D2395">
        <v>602.33100000000002</v>
      </c>
      <c r="E2395">
        <v>585.78899999999999</v>
      </c>
      <c r="F2395">
        <v>309.714</v>
      </c>
      <c r="G2395">
        <v>1.2328199999999999E-3</v>
      </c>
      <c r="H2395">
        <v>0.995116</v>
      </c>
      <c r="I2395">
        <v>-296487168</v>
      </c>
    </row>
    <row r="2396" spans="1:9" x14ac:dyDescent="0.25">
      <c r="A2396" t="s">
        <v>185</v>
      </c>
      <c r="B2396">
        <v>635.59799999999996</v>
      </c>
      <c r="C2396">
        <v>629.17999999999995</v>
      </c>
      <c r="D2396">
        <v>602.28200000000004</v>
      </c>
      <c r="E2396">
        <v>586.17600000000004</v>
      </c>
      <c r="F2396">
        <v>309.68799999999999</v>
      </c>
      <c r="G2396">
        <v>1.2510900000000001E-3</v>
      </c>
      <c r="H2396">
        <v>0.995116</v>
      </c>
      <c r="I2396">
        <v>-296487168</v>
      </c>
    </row>
    <row r="2397" spans="1:9" x14ac:dyDescent="0.25">
      <c r="A2397" t="s">
        <v>185</v>
      </c>
      <c r="B2397">
        <v>654.39700000000005</v>
      </c>
      <c r="C2397">
        <v>644.59299999999996</v>
      </c>
      <c r="D2397">
        <v>610.07000000000005</v>
      </c>
      <c r="E2397">
        <v>593.51700000000005</v>
      </c>
      <c r="F2397">
        <v>313.839</v>
      </c>
      <c r="G2397">
        <v>1.2309199999999999E-3</v>
      </c>
      <c r="H2397">
        <v>0.99511499999999997</v>
      </c>
      <c r="I2397">
        <v>-296487168</v>
      </c>
    </row>
    <row r="2398" spans="1:9" x14ac:dyDescent="0.25">
      <c r="A2398" t="s">
        <v>185</v>
      </c>
      <c r="B2398">
        <v>642.5</v>
      </c>
      <c r="C2398">
        <v>636.35900000000004</v>
      </c>
      <c r="D2398">
        <v>602.74800000000005</v>
      </c>
      <c r="E2398">
        <v>585.91200000000003</v>
      </c>
      <c r="F2398">
        <v>309.93400000000003</v>
      </c>
      <c r="G2398">
        <v>1.34896E-3</v>
      </c>
      <c r="H2398">
        <v>0.995116</v>
      </c>
      <c r="I2398">
        <v>-296487168</v>
      </c>
    </row>
    <row r="2399" spans="1:9" x14ac:dyDescent="0.25">
      <c r="A2399" t="s">
        <v>185</v>
      </c>
      <c r="B2399">
        <v>641.09799999999996</v>
      </c>
      <c r="C2399">
        <v>634.90499999999997</v>
      </c>
      <c r="D2399">
        <v>602.72699999999998</v>
      </c>
      <c r="E2399">
        <v>586.053</v>
      </c>
      <c r="F2399">
        <v>309.72399999999999</v>
      </c>
      <c r="G2399">
        <v>1.23113E-3</v>
      </c>
      <c r="H2399">
        <v>0.995116</v>
      </c>
      <c r="I2399">
        <v>-296487168</v>
      </c>
    </row>
    <row r="2400" spans="1:9" x14ac:dyDescent="0.25">
      <c r="A2400" t="s">
        <v>185</v>
      </c>
      <c r="B2400">
        <v>633.346</v>
      </c>
      <c r="C2400">
        <v>627.40499999999997</v>
      </c>
      <c r="D2400">
        <v>601.98599999999999</v>
      </c>
      <c r="E2400">
        <v>586.06799999999998</v>
      </c>
      <c r="F2400">
        <v>309.86700000000002</v>
      </c>
      <c r="G2400">
        <v>1.2393700000000001E-3</v>
      </c>
      <c r="H2400">
        <v>0.995116</v>
      </c>
      <c r="I2400">
        <v>-296487168</v>
      </c>
    </row>
    <row r="2401" spans="1:25" x14ac:dyDescent="0.25">
      <c r="A2401" t="s">
        <v>185</v>
      </c>
      <c r="B2401">
        <v>640.27</v>
      </c>
      <c r="C2401">
        <v>634.26199999999994</v>
      </c>
      <c r="D2401">
        <v>602.13099999999997</v>
      </c>
      <c r="E2401">
        <v>585.27599999999995</v>
      </c>
      <c r="F2401">
        <v>309.27600000000001</v>
      </c>
      <c r="G2401">
        <v>1.25599E-3</v>
      </c>
      <c r="H2401">
        <v>0.995112</v>
      </c>
      <c r="I2401">
        <v>-296487168</v>
      </c>
    </row>
    <row r="2402" spans="1:25" x14ac:dyDescent="0.25">
      <c r="A2402" t="s">
        <v>185</v>
      </c>
      <c r="B2402">
        <v>635.92499999999995</v>
      </c>
      <c r="C2402">
        <v>629.93700000000001</v>
      </c>
      <c r="D2402">
        <v>601.79300000000001</v>
      </c>
      <c r="E2402">
        <v>585.95399999999995</v>
      </c>
      <c r="F2402">
        <v>309.64299999999997</v>
      </c>
      <c r="G2402">
        <v>1.2305700000000001E-3</v>
      </c>
      <c r="H2402">
        <v>0.995116</v>
      </c>
      <c r="I2402">
        <v>-296487168</v>
      </c>
    </row>
    <row r="2403" spans="1:25" x14ac:dyDescent="0.25">
      <c r="A2403" t="s">
        <v>185</v>
      </c>
      <c r="B2403">
        <v>632.303</v>
      </c>
      <c r="C2403">
        <v>626.47400000000005</v>
      </c>
      <c r="D2403">
        <v>601.56200000000001</v>
      </c>
      <c r="E2403">
        <v>586.12699999999995</v>
      </c>
      <c r="F2403">
        <v>309.68</v>
      </c>
      <c r="G2403">
        <v>1.2328899999999999E-3</v>
      </c>
      <c r="H2403">
        <v>0.99511300000000003</v>
      </c>
      <c r="I2403">
        <v>-296487168</v>
      </c>
    </row>
    <row r="2404" spans="1:25" x14ac:dyDescent="0.25">
      <c r="A2404" t="s">
        <v>185</v>
      </c>
      <c r="B2404">
        <v>636.01300000000003</v>
      </c>
      <c r="C2404">
        <v>630.09900000000005</v>
      </c>
      <c r="D2404">
        <v>602.22799999999995</v>
      </c>
      <c r="E2404">
        <v>585.96900000000005</v>
      </c>
      <c r="F2404">
        <v>309.74299999999999</v>
      </c>
      <c r="G2404">
        <v>1.23302E-3</v>
      </c>
      <c r="H2404">
        <v>0.995116</v>
      </c>
      <c r="I2404">
        <v>-296487168</v>
      </c>
    </row>
    <row r="2405" spans="1:25" x14ac:dyDescent="0.25">
      <c r="A2405" t="s">
        <v>185</v>
      </c>
      <c r="B2405">
        <v>637.38</v>
      </c>
      <c r="C2405">
        <v>631.21400000000006</v>
      </c>
      <c r="D2405">
        <v>602.32500000000005</v>
      </c>
      <c r="E2405">
        <v>585.85</v>
      </c>
      <c r="F2405">
        <v>309.745</v>
      </c>
      <c r="G2405">
        <v>1.3132700000000001E-3</v>
      </c>
      <c r="H2405">
        <v>0.995112</v>
      </c>
      <c r="I2405">
        <v>-296487168</v>
      </c>
    </row>
    <row r="2406" spans="1:25" x14ac:dyDescent="0.25">
      <c r="A2406" t="s">
        <v>185</v>
      </c>
      <c r="B2406">
        <v>637.49599999999998</v>
      </c>
      <c r="C2406">
        <v>631.63900000000001</v>
      </c>
      <c r="D2406">
        <v>602.13199999999995</v>
      </c>
      <c r="E2406">
        <v>585.63099999999997</v>
      </c>
      <c r="F2406">
        <v>309.84800000000001</v>
      </c>
      <c r="G2406">
        <v>1.2300900000000001E-3</v>
      </c>
      <c r="H2406">
        <v>0.995116</v>
      </c>
      <c r="I2406">
        <v>-296487168</v>
      </c>
    </row>
    <row r="2407" spans="1:25" x14ac:dyDescent="0.25">
      <c r="A2407" t="s">
        <v>185</v>
      </c>
      <c r="B2407">
        <v>633.35</v>
      </c>
      <c r="C2407">
        <v>627.45600000000002</v>
      </c>
      <c r="D2407">
        <v>601.73</v>
      </c>
      <c r="E2407">
        <v>585.78899999999999</v>
      </c>
      <c r="F2407">
        <v>309.608</v>
      </c>
      <c r="G2407">
        <v>1.25172E-3</v>
      </c>
      <c r="H2407">
        <v>0.99511499999999997</v>
      </c>
      <c r="I2407">
        <v>-296487168</v>
      </c>
      <c r="R2407" t="s">
        <v>69</v>
      </c>
      <c r="U2407" t="s">
        <v>68</v>
      </c>
      <c r="X2407" t="s">
        <v>66</v>
      </c>
    </row>
    <row r="2408" spans="1:25" x14ac:dyDescent="0.25">
      <c r="A2408" t="s">
        <v>185</v>
      </c>
      <c r="B2408">
        <v>637.67999999999995</v>
      </c>
      <c r="C2408">
        <v>631.49599999999998</v>
      </c>
      <c r="D2408">
        <v>602.83500000000004</v>
      </c>
      <c r="E2408">
        <v>586.10400000000004</v>
      </c>
      <c r="F2408">
        <v>309.91199999999998</v>
      </c>
      <c r="G2408">
        <v>1.2497999999999999E-3</v>
      </c>
      <c r="H2408">
        <v>0.99511400000000005</v>
      </c>
      <c r="I2408">
        <v>-296487168</v>
      </c>
      <c r="R2408">
        <f>AVERAGE(B2359:B2408)</f>
        <v>639.21103999999991</v>
      </c>
      <c r="S2408">
        <f>AVERAGE(C2359:C2408)</f>
        <v>633.06745999999976</v>
      </c>
      <c r="U2408">
        <f>_xlfn.VAR.P(B2359:B2408)</f>
        <v>29.713481518400105</v>
      </c>
      <c r="V2408">
        <f>_xlfn.VAR.P(C2359:C2408)</f>
        <v>25.354447448400034</v>
      </c>
      <c r="X2408">
        <f>1.96*SQRT(U2408)/50</f>
        <v>0.21367948951744137</v>
      </c>
      <c r="Y2408">
        <f>1.96*SQRT(V2408)/50</f>
        <v>0.19738454378980497</v>
      </c>
    </row>
    <row r="2409" spans="1:25" x14ac:dyDescent="0.25">
      <c r="A2409" t="s">
        <v>186</v>
      </c>
      <c r="B2409">
        <v>32015.870699999999</v>
      </c>
      <c r="C2409" t="s">
        <v>36</v>
      </c>
    </row>
    <row r="2410" spans="1:25" x14ac:dyDescent="0.25">
      <c r="A2410" t="s">
        <v>187</v>
      </c>
      <c r="B2410">
        <v>634.76099999999997</v>
      </c>
      <c r="C2410">
        <v>628.75099999999998</v>
      </c>
      <c r="D2410">
        <v>603.51199999999994</v>
      </c>
      <c r="E2410">
        <v>586.678</v>
      </c>
      <c r="F2410">
        <v>310.64999999999998</v>
      </c>
      <c r="G2410">
        <v>1.2352400000000001E-3</v>
      </c>
      <c r="H2410">
        <v>0.99511300000000003</v>
      </c>
      <c r="I2410">
        <v>-296487168</v>
      </c>
    </row>
    <row r="2411" spans="1:25" x14ac:dyDescent="0.25">
      <c r="A2411" t="s">
        <v>187</v>
      </c>
      <c r="B2411">
        <v>648.34100000000001</v>
      </c>
      <c r="C2411">
        <v>642.26199999999994</v>
      </c>
      <c r="D2411">
        <v>605.08199999999999</v>
      </c>
      <c r="E2411">
        <v>586.56700000000001</v>
      </c>
      <c r="F2411">
        <v>310.84399999999999</v>
      </c>
      <c r="G2411">
        <v>1.32406E-3</v>
      </c>
      <c r="H2411">
        <v>0.995116</v>
      </c>
      <c r="I2411">
        <v>-296487168</v>
      </c>
    </row>
    <row r="2412" spans="1:25" x14ac:dyDescent="0.25">
      <c r="A2412" t="s">
        <v>187</v>
      </c>
      <c r="B2412">
        <v>653.48699999999997</v>
      </c>
      <c r="C2412">
        <v>647.50699999999995</v>
      </c>
      <c r="D2412">
        <v>605.85799999999995</v>
      </c>
      <c r="E2412">
        <v>586.94799999999998</v>
      </c>
      <c r="F2412">
        <v>310.51400000000001</v>
      </c>
      <c r="G2412">
        <v>1.23752E-3</v>
      </c>
      <c r="H2412">
        <v>0.995116</v>
      </c>
      <c r="I2412">
        <v>-296487168</v>
      </c>
    </row>
    <row r="2413" spans="1:25" x14ac:dyDescent="0.25">
      <c r="A2413" t="s">
        <v>187</v>
      </c>
      <c r="B2413">
        <v>642.86599999999999</v>
      </c>
      <c r="C2413">
        <v>636.798</v>
      </c>
      <c r="D2413">
        <v>604.89200000000005</v>
      </c>
      <c r="E2413">
        <v>587.005</v>
      </c>
      <c r="F2413">
        <v>310.87599999999998</v>
      </c>
      <c r="G2413">
        <v>1.25789E-3</v>
      </c>
      <c r="H2413">
        <v>0.995116</v>
      </c>
      <c r="I2413">
        <v>-296487168</v>
      </c>
    </row>
    <row r="2414" spans="1:25" x14ac:dyDescent="0.25">
      <c r="A2414" t="s">
        <v>187</v>
      </c>
      <c r="B2414">
        <v>650.27599999999995</v>
      </c>
      <c r="C2414">
        <v>644.35</v>
      </c>
      <c r="D2414">
        <v>605.34900000000005</v>
      </c>
      <c r="E2414">
        <v>586.721</v>
      </c>
      <c r="F2414">
        <v>310.67099999999999</v>
      </c>
      <c r="G2414">
        <v>1.30386E-3</v>
      </c>
      <c r="H2414">
        <v>0.99511499999999997</v>
      </c>
      <c r="I2414">
        <v>-296487168</v>
      </c>
    </row>
    <row r="2415" spans="1:25" x14ac:dyDescent="0.25">
      <c r="A2415" t="s">
        <v>187</v>
      </c>
      <c r="B2415">
        <v>649.57299999999998</v>
      </c>
      <c r="C2415">
        <v>643.55700000000002</v>
      </c>
      <c r="D2415">
        <v>604.72400000000005</v>
      </c>
      <c r="E2415">
        <v>586.25900000000001</v>
      </c>
      <c r="F2415">
        <v>310.51600000000002</v>
      </c>
      <c r="G2415">
        <v>1.25848E-3</v>
      </c>
      <c r="H2415">
        <v>0.99511400000000005</v>
      </c>
      <c r="I2415">
        <v>-296487168</v>
      </c>
    </row>
    <row r="2416" spans="1:25" x14ac:dyDescent="0.25">
      <c r="A2416" t="s">
        <v>187</v>
      </c>
      <c r="B2416">
        <v>650.99400000000003</v>
      </c>
      <c r="C2416">
        <v>645.00699999999995</v>
      </c>
      <c r="D2416">
        <v>606.39300000000003</v>
      </c>
      <c r="E2416">
        <v>587.26</v>
      </c>
      <c r="F2416">
        <v>310.82299999999998</v>
      </c>
      <c r="G2416">
        <v>1.6434900000000001E-3</v>
      </c>
      <c r="H2416">
        <v>0.995116</v>
      </c>
      <c r="I2416">
        <v>-296487168</v>
      </c>
    </row>
    <row r="2417" spans="1:9" x14ac:dyDescent="0.25">
      <c r="A2417" t="s">
        <v>187</v>
      </c>
      <c r="B2417">
        <v>667.26300000000003</v>
      </c>
      <c r="C2417">
        <v>657.24300000000005</v>
      </c>
      <c r="D2417">
        <v>614.29899999999998</v>
      </c>
      <c r="E2417">
        <v>595.38599999999997</v>
      </c>
      <c r="F2417">
        <v>314.89400000000001</v>
      </c>
      <c r="G2417">
        <v>1.2333999999999999E-3</v>
      </c>
      <c r="H2417">
        <v>0.995116</v>
      </c>
      <c r="I2417">
        <v>-296487168</v>
      </c>
    </row>
    <row r="2418" spans="1:9" x14ac:dyDescent="0.25">
      <c r="A2418" t="s">
        <v>187</v>
      </c>
      <c r="B2418">
        <v>652.70899999999995</v>
      </c>
      <c r="C2418">
        <v>646.70699999999999</v>
      </c>
      <c r="D2418">
        <v>606.154</v>
      </c>
      <c r="E2418">
        <v>587.10900000000004</v>
      </c>
      <c r="F2418">
        <v>311.07400000000001</v>
      </c>
      <c r="G2418">
        <v>1.2711700000000001E-3</v>
      </c>
      <c r="H2418">
        <v>0.99511499999999997</v>
      </c>
      <c r="I2418">
        <v>-296487168</v>
      </c>
    </row>
    <row r="2419" spans="1:9" x14ac:dyDescent="0.25">
      <c r="A2419" t="s">
        <v>187</v>
      </c>
      <c r="B2419">
        <v>645.72799999999995</v>
      </c>
      <c r="C2419">
        <v>639.88400000000001</v>
      </c>
      <c r="D2419">
        <v>604.86599999999999</v>
      </c>
      <c r="E2419">
        <v>586.74699999999996</v>
      </c>
      <c r="F2419">
        <v>310.51100000000002</v>
      </c>
      <c r="G2419">
        <v>1.28549E-3</v>
      </c>
      <c r="H2419">
        <v>0.99511499999999997</v>
      </c>
      <c r="I2419">
        <v>-296487168</v>
      </c>
    </row>
    <row r="2420" spans="1:9" x14ac:dyDescent="0.25">
      <c r="A2420" t="s">
        <v>187</v>
      </c>
      <c r="B2420">
        <v>648.61400000000003</v>
      </c>
      <c r="C2420">
        <v>642.81100000000004</v>
      </c>
      <c r="D2420">
        <v>605.51800000000003</v>
      </c>
      <c r="E2420">
        <v>587.25</v>
      </c>
      <c r="F2420">
        <v>310.63099999999997</v>
      </c>
      <c r="G2420">
        <v>1.23522E-3</v>
      </c>
      <c r="H2420">
        <v>0.995116</v>
      </c>
      <c r="I2420">
        <v>-296487168</v>
      </c>
    </row>
    <row r="2421" spans="1:9" x14ac:dyDescent="0.25">
      <c r="A2421" t="s">
        <v>187</v>
      </c>
      <c r="B2421">
        <v>639.66300000000001</v>
      </c>
      <c r="C2421">
        <v>633.80899999999997</v>
      </c>
      <c r="D2421">
        <v>604.31399999999996</v>
      </c>
      <c r="E2421">
        <v>586.76599999999996</v>
      </c>
      <c r="F2421">
        <v>310.49099999999999</v>
      </c>
      <c r="G2421">
        <v>1.2301199999999999E-3</v>
      </c>
      <c r="H2421">
        <v>0.995116</v>
      </c>
      <c r="I2421">
        <v>-296487168</v>
      </c>
    </row>
    <row r="2422" spans="1:9" x14ac:dyDescent="0.25">
      <c r="A2422" t="s">
        <v>187</v>
      </c>
      <c r="B2422">
        <v>638.25599999999997</v>
      </c>
      <c r="C2422">
        <v>632.42899999999997</v>
      </c>
      <c r="D2422">
        <v>603.46100000000001</v>
      </c>
      <c r="E2422">
        <v>586.58600000000001</v>
      </c>
      <c r="F2422">
        <v>310.52800000000002</v>
      </c>
      <c r="G2422">
        <v>1.2339899999999999E-3</v>
      </c>
      <c r="H2422">
        <v>0.99511499999999997</v>
      </c>
      <c r="I2422">
        <v>-296487168</v>
      </c>
    </row>
    <row r="2423" spans="1:9" x14ac:dyDescent="0.25">
      <c r="A2423" t="s">
        <v>187</v>
      </c>
      <c r="B2423">
        <v>641.15599999999995</v>
      </c>
      <c r="C2423">
        <v>635.10199999999998</v>
      </c>
      <c r="D2423">
        <v>604.41899999999998</v>
      </c>
      <c r="E2423">
        <v>586.58699999999999</v>
      </c>
      <c r="F2423">
        <v>310.52800000000002</v>
      </c>
      <c r="G2423">
        <v>1.2308E-3</v>
      </c>
      <c r="H2423">
        <v>0.99511499999999997</v>
      </c>
      <c r="I2423">
        <v>-296487168</v>
      </c>
    </row>
    <row r="2424" spans="1:9" x14ac:dyDescent="0.25">
      <c r="A2424" t="s">
        <v>187</v>
      </c>
      <c r="B2424">
        <v>635.46100000000001</v>
      </c>
      <c r="C2424">
        <v>629.46199999999999</v>
      </c>
      <c r="D2424">
        <v>603.94899999999996</v>
      </c>
      <c r="E2424">
        <v>586.76</v>
      </c>
      <c r="F2424">
        <v>310.815</v>
      </c>
      <c r="G2424">
        <v>1.2318299999999999E-3</v>
      </c>
      <c r="H2424">
        <v>0.99511400000000005</v>
      </c>
      <c r="I2424">
        <v>-296487168</v>
      </c>
    </row>
    <row r="2425" spans="1:9" x14ac:dyDescent="0.25">
      <c r="A2425" t="s">
        <v>187</v>
      </c>
      <c r="B2425">
        <v>641.245</v>
      </c>
      <c r="C2425">
        <v>634.96400000000006</v>
      </c>
      <c r="D2425">
        <v>604.73299999999995</v>
      </c>
      <c r="E2425">
        <v>587.173</v>
      </c>
      <c r="F2425">
        <v>311.07799999999997</v>
      </c>
      <c r="G2425">
        <v>1.3267699999999999E-3</v>
      </c>
      <c r="H2425">
        <v>0.995116</v>
      </c>
      <c r="I2425">
        <v>-296487168</v>
      </c>
    </row>
    <row r="2426" spans="1:9" x14ac:dyDescent="0.25">
      <c r="A2426" t="s">
        <v>187</v>
      </c>
      <c r="B2426">
        <v>645.97900000000004</v>
      </c>
      <c r="C2426">
        <v>639.93700000000001</v>
      </c>
      <c r="D2426">
        <v>605.41700000000003</v>
      </c>
      <c r="E2426">
        <v>587.14700000000005</v>
      </c>
      <c r="F2426">
        <v>310.94200000000001</v>
      </c>
      <c r="G2426">
        <v>1.2963300000000001E-3</v>
      </c>
      <c r="H2426">
        <v>0.995116</v>
      </c>
      <c r="I2426">
        <v>-296487168</v>
      </c>
    </row>
    <row r="2427" spans="1:9" x14ac:dyDescent="0.25">
      <c r="A2427" t="s">
        <v>187</v>
      </c>
      <c r="B2427">
        <v>643.47</v>
      </c>
      <c r="C2427">
        <v>637.41899999999998</v>
      </c>
      <c r="D2427">
        <v>604.61500000000001</v>
      </c>
      <c r="E2427">
        <v>587.08900000000006</v>
      </c>
      <c r="F2427">
        <v>310.88799999999998</v>
      </c>
      <c r="G2427">
        <v>1.27877E-3</v>
      </c>
      <c r="H2427">
        <v>0.995116</v>
      </c>
      <c r="I2427">
        <v>-296487168</v>
      </c>
    </row>
    <row r="2428" spans="1:9" x14ac:dyDescent="0.25">
      <c r="A2428" t="s">
        <v>187</v>
      </c>
      <c r="B2428">
        <v>644.14300000000003</v>
      </c>
      <c r="C2428">
        <v>638.25099999999998</v>
      </c>
      <c r="D2428">
        <v>604.89099999999996</v>
      </c>
      <c r="E2428">
        <v>587.11599999999999</v>
      </c>
      <c r="F2428">
        <v>310.64800000000002</v>
      </c>
      <c r="G2428">
        <v>1.2308499999999999E-3</v>
      </c>
      <c r="H2428">
        <v>0.995116</v>
      </c>
      <c r="I2428">
        <v>-296487168</v>
      </c>
    </row>
    <row r="2429" spans="1:9" x14ac:dyDescent="0.25">
      <c r="A2429" t="s">
        <v>187</v>
      </c>
      <c r="B2429">
        <v>639.86900000000003</v>
      </c>
      <c r="C2429">
        <v>633.73699999999997</v>
      </c>
      <c r="D2429">
        <v>604.14200000000005</v>
      </c>
      <c r="E2429">
        <v>586.86800000000005</v>
      </c>
      <c r="F2429">
        <v>310.762</v>
      </c>
      <c r="G2429">
        <v>1.2343499999999999E-3</v>
      </c>
      <c r="H2429">
        <v>0.99511499999999997</v>
      </c>
      <c r="I2429">
        <v>-296487168</v>
      </c>
    </row>
    <row r="2430" spans="1:9" x14ac:dyDescent="0.25">
      <c r="A2430" t="s">
        <v>187</v>
      </c>
      <c r="B2430">
        <v>636.96500000000003</v>
      </c>
      <c r="C2430">
        <v>631.096</v>
      </c>
      <c r="D2430">
        <v>604.15099999999995</v>
      </c>
      <c r="E2430">
        <v>586.86699999999996</v>
      </c>
      <c r="F2430">
        <v>310.959</v>
      </c>
      <c r="G2430">
        <v>1.2301300000000001E-3</v>
      </c>
      <c r="H2430">
        <v>0.99511499999999997</v>
      </c>
      <c r="I2430">
        <v>-296487168</v>
      </c>
    </row>
    <row r="2431" spans="1:9" x14ac:dyDescent="0.25">
      <c r="A2431" t="s">
        <v>187</v>
      </c>
      <c r="B2431">
        <v>638.31700000000001</v>
      </c>
      <c r="C2431">
        <v>632.25900000000001</v>
      </c>
      <c r="D2431">
        <v>604.07899999999995</v>
      </c>
      <c r="E2431">
        <v>586.82100000000003</v>
      </c>
      <c r="F2431">
        <v>310.48399999999998</v>
      </c>
      <c r="G2431">
        <v>1.26347E-3</v>
      </c>
      <c r="H2431">
        <v>0.995116</v>
      </c>
      <c r="I2431">
        <v>-296487168</v>
      </c>
    </row>
    <row r="2432" spans="1:9" x14ac:dyDescent="0.25">
      <c r="A2432" t="s">
        <v>187</v>
      </c>
      <c r="B2432">
        <v>634.79499999999996</v>
      </c>
      <c r="C2432">
        <v>628.81799999999998</v>
      </c>
      <c r="D2432">
        <v>603.35699999999997</v>
      </c>
      <c r="E2432">
        <v>586.79499999999996</v>
      </c>
      <c r="F2432">
        <v>310.79399999999998</v>
      </c>
      <c r="G2432">
        <v>1.2388799999999999E-3</v>
      </c>
      <c r="H2432">
        <v>0.995116</v>
      </c>
      <c r="I2432">
        <v>-296487168</v>
      </c>
    </row>
    <row r="2433" spans="1:9" x14ac:dyDescent="0.25">
      <c r="A2433" t="s">
        <v>187</v>
      </c>
      <c r="B2433">
        <v>638.70399999999995</v>
      </c>
      <c r="C2433">
        <v>632.61300000000006</v>
      </c>
      <c r="D2433">
        <v>604.86500000000001</v>
      </c>
      <c r="E2433">
        <v>587.38400000000001</v>
      </c>
      <c r="F2433">
        <v>310.66899999999998</v>
      </c>
      <c r="G2433">
        <v>1.2398699999999999E-3</v>
      </c>
      <c r="H2433">
        <v>0.99510799999999999</v>
      </c>
      <c r="I2433">
        <v>-296487168</v>
      </c>
    </row>
    <row r="2434" spans="1:9" x14ac:dyDescent="0.25">
      <c r="A2434" t="s">
        <v>187</v>
      </c>
      <c r="B2434">
        <v>634.50900000000001</v>
      </c>
      <c r="C2434">
        <v>628.67399999999998</v>
      </c>
      <c r="D2434">
        <v>603.53</v>
      </c>
      <c r="E2434">
        <v>587.05899999999997</v>
      </c>
      <c r="F2434">
        <v>310.827</v>
      </c>
      <c r="G2434">
        <v>1.3006000000000001E-3</v>
      </c>
      <c r="H2434">
        <v>0.99511499999999997</v>
      </c>
      <c r="I2434">
        <v>-296487168</v>
      </c>
    </row>
    <row r="2435" spans="1:9" x14ac:dyDescent="0.25">
      <c r="A2435" t="s">
        <v>187</v>
      </c>
      <c r="B2435">
        <v>637.08299999999997</v>
      </c>
      <c r="C2435">
        <v>631.21699999999998</v>
      </c>
      <c r="D2435">
        <v>603.505</v>
      </c>
      <c r="E2435">
        <v>586.71699999999998</v>
      </c>
      <c r="F2435">
        <v>310.69299999999998</v>
      </c>
      <c r="G2435">
        <v>1.2549499999999999E-3</v>
      </c>
      <c r="H2435">
        <v>0.99511499999999997</v>
      </c>
      <c r="I2435">
        <v>-296487168</v>
      </c>
    </row>
    <row r="2436" spans="1:9" x14ac:dyDescent="0.25">
      <c r="A2436" t="s">
        <v>187</v>
      </c>
      <c r="B2436">
        <v>635.20600000000002</v>
      </c>
      <c r="C2436">
        <v>629.05600000000004</v>
      </c>
      <c r="D2436">
        <v>603.48800000000006</v>
      </c>
      <c r="E2436">
        <v>586.98900000000003</v>
      </c>
      <c r="F2436">
        <v>310.52699999999999</v>
      </c>
      <c r="G2436">
        <v>1.25056E-3</v>
      </c>
      <c r="H2436">
        <v>0.99511499999999997</v>
      </c>
      <c r="I2436">
        <v>-296487168</v>
      </c>
    </row>
    <row r="2437" spans="1:9" x14ac:dyDescent="0.25">
      <c r="A2437" t="s">
        <v>187</v>
      </c>
      <c r="B2437">
        <v>635.01099999999997</v>
      </c>
      <c r="C2437">
        <v>629.37300000000005</v>
      </c>
      <c r="D2437">
        <v>604.41600000000005</v>
      </c>
      <c r="E2437">
        <v>587.39300000000003</v>
      </c>
      <c r="F2437">
        <v>311.25299999999999</v>
      </c>
      <c r="G2437">
        <v>1.45072E-3</v>
      </c>
      <c r="H2437">
        <v>0.99511400000000005</v>
      </c>
      <c r="I2437">
        <v>-296487168</v>
      </c>
    </row>
    <row r="2438" spans="1:9" x14ac:dyDescent="0.25">
      <c r="A2438" t="s">
        <v>187</v>
      </c>
      <c r="B2438">
        <v>652.55899999999997</v>
      </c>
      <c r="C2438">
        <v>642.71799999999996</v>
      </c>
      <c r="D2438">
        <v>611.779</v>
      </c>
      <c r="E2438">
        <v>594.76099999999997</v>
      </c>
      <c r="F2438">
        <v>314.85700000000003</v>
      </c>
      <c r="G2438">
        <v>1.23179E-3</v>
      </c>
      <c r="H2438">
        <v>0.99511499999999997</v>
      </c>
      <c r="I2438">
        <v>-296487168</v>
      </c>
    </row>
    <row r="2439" spans="1:9" x14ac:dyDescent="0.25">
      <c r="A2439" t="s">
        <v>187</v>
      </c>
      <c r="B2439">
        <v>633.899</v>
      </c>
      <c r="C2439">
        <v>627.78599999999994</v>
      </c>
      <c r="D2439">
        <v>603.09799999999996</v>
      </c>
      <c r="E2439">
        <v>586.57100000000003</v>
      </c>
      <c r="F2439">
        <v>310.49400000000003</v>
      </c>
      <c r="G2439">
        <v>1.2346200000000001E-3</v>
      </c>
      <c r="H2439">
        <v>0.995116</v>
      </c>
      <c r="I2439">
        <v>-296487168</v>
      </c>
    </row>
    <row r="2440" spans="1:9" x14ac:dyDescent="0.25">
      <c r="A2440" t="s">
        <v>187</v>
      </c>
      <c r="B2440">
        <v>636.82100000000003</v>
      </c>
      <c r="C2440">
        <v>630.98</v>
      </c>
      <c r="D2440">
        <v>604.10199999999998</v>
      </c>
      <c r="E2440">
        <v>586.79899999999998</v>
      </c>
      <c r="F2440">
        <v>310.52100000000002</v>
      </c>
      <c r="G2440">
        <v>1.3147899999999999E-3</v>
      </c>
      <c r="H2440">
        <v>0.995116</v>
      </c>
      <c r="I2440">
        <v>-296487168</v>
      </c>
    </row>
    <row r="2441" spans="1:9" x14ac:dyDescent="0.25">
      <c r="A2441" t="s">
        <v>187</v>
      </c>
      <c r="B2441">
        <v>639.45399999999995</v>
      </c>
      <c r="C2441">
        <v>633.65300000000002</v>
      </c>
      <c r="D2441">
        <v>603.85500000000002</v>
      </c>
      <c r="E2441">
        <v>586.77099999999996</v>
      </c>
      <c r="F2441">
        <v>310.63600000000002</v>
      </c>
      <c r="G2441">
        <v>1.2359199999999999E-3</v>
      </c>
      <c r="H2441">
        <v>0.995116</v>
      </c>
      <c r="I2441">
        <v>-296487168</v>
      </c>
    </row>
    <row r="2442" spans="1:9" x14ac:dyDescent="0.25">
      <c r="A2442" t="s">
        <v>187</v>
      </c>
      <c r="B2442">
        <v>643.73500000000001</v>
      </c>
      <c r="C2442">
        <v>637.72699999999998</v>
      </c>
      <c r="D2442">
        <v>605.21699999999998</v>
      </c>
      <c r="E2442">
        <v>586.99800000000005</v>
      </c>
      <c r="F2442">
        <v>310.90899999999999</v>
      </c>
      <c r="G2442">
        <v>1.28253E-3</v>
      </c>
      <c r="H2442">
        <v>0.99511499999999997</v>
      </c>
      <c r="I2442">
        <v>-296487168</v>
      </c>
    </row>
    <row r="2443" spans="1:9" x14ac:dyDescent="0.25">
      <c r="A2443" t="s">
        <v>187</v>
      </c>
      <c r="B2443">
        <v>638.70699999999999</v>
      </c>
      <c r="C2443">
        <v>632.69299999999998</v>
      </c>
      <c r="D2443">
        <v>603.91</v>
      </c>
      <c r="E2443">
        <v>586.69500000000005</v>
      </c>
      <c r="F2443">
        <v>310.64600000000002</v>
      </c>
      <c r="G2443">
        <v>1.2643400000000001E-3</v>
      </c>
      <c r="H2443">
        <v>0.99511499999999997</v>
      </c>
      <c r="I2443">
        <v>-296487168</v>
      </c>
    </row>
    <row r="2444" spans="1:9" x14ac:dyDescent="0.25">
      <c r="A2444" t="s">
        <v>187</v>
      </c>
      <c r="B2444">
        <v>643.62900000000002</v>
      </c>
      <c r="C2444">
        <v>637.48</v>
      </c>
      <c r="D2444">
        <v>604.91499999999996</v>
      </c>
      <c r="E2444">
        <v>587.09199999999998</v>
      </c>
      <c r="F2444">
        <v>310.50200000000001</v>
      </c>
      <c r="G2444">
        <v>1.3571E-3</v>
      </c>
      <c r="H2444">
        <v>0.995116</v>
      </c>
      <c r="I2444">
        <v>-296487168</v>
      </c>
    </row>
    <row r="2445" spans="1:9" x14ac:dyDescent="0.25">
      <c r="A2445" t="s">
        <v>187</v>
      </c>
      <c r="B2445">
        <v>648.92499999999995</v>
      </c>
      <c r="C2445">
        <v>642.94899999999996</v>
      </c>
      <c r="D2445">
        <v>605.73</v>
      </c>
      <c r="E2445">
        <v>587.13</v>
      </c>
      <c r="F2445">
        <v>310.67200000000003</v>
      </c>
      <c r="G2445">
        <v>1.23536E-3</v>
      </c>
      <c r="H2445">
        <v>0.995116</v>
      </c>
      <c r="I2445">
        <v>-296487168</v>
      </c>
    </row>
    <row r="2446" spans="1:9" x14ac:dyDescent="0.25">
      <c r="A2446" t="s">
        <v>187</v>
      </c>
      <c r="B2446">
        <v>651.08399999999995</v>
      </c>
      <c r="C2446">
        <v>644.92200000000003</v>
      </c>
      <c r="D2446">
        <v>605.55700000000002</v>
      </c>
      <c r="E2446">
        <v>586.73</v>
      </c>
      <c r="F2446">
        <v>310.94499999999999</v>
      </c>
      <c r="G2446">
        <v>1.23803E-3</v>
      </c>
      <c r="H2446">
        <v>0.995116</v>
      </c>
      <c r="I2446">
        <v>-296487168</v>
      </c>
    </row>
    <row r="2447" spans="1:9" x14ac:dyDescent="0.25">
      <c r="A2447" t="s">
        <v>187</v>
      </c>
      <c r="B2447">
        <v>647.64099999999996</v>
      </c>
      <c r="C2447">
        <v>641.53899999999999</v>
      </c>
      <c r="D2447">
        <v>605.18200000000002</v>
      </c>
      <c r="E2447">
        <v>586.86</v>
      </c>
      <c r="F2447">
        <v>310.51</v>
      </c>
      <c r="G2447">
        <v>1.42413E-3</v>
      </c>
      <c r="H2447">
        <v>0.995116</v>
      </c>
      <c r="I2447">
        <v>-296487168</v>
      </c>
    </row>
    <row r="2448" spans="1:9" x14ac:dyDescent="0.25">
      <c r="A2448" t="s">
        <v>187</v>
      </c>
      <c r="B2448">
        <v>642.58900000000006</v>
      </c>
      <c r="C2448">
        <v>636.11</v>
      </c>
      <c r="D2448">
        <v>605.59799999999996</v>
      </c>
      <c r="E2448">
        <v>587.30499999999995</v>
      </c>
      <c r="F2448">
        <v>311.19099999999997</v>
      </c>
      <c r="G2448">
        <v>1.2420899999999999E-3</v>
      </c>
      <c r="H2448">
        <v>0.995116</v>
      </c>
      <c r="I2448">
        <v>-296487168</v>
      </c>
    </row>
    <row r="2449" spans="1:25" x14ac:dyDescent="0.25">
      <c r="A2449" t="s">
        <v>187</v>
      </c>
      <c r="B2449">
        <v>634.995</v>
      </c>
      <c r="C2449">
        <v>628.72799999999995</v>
      </c>
      <c r="D2449">
        <v>603.28899999999999</v>
      </c>
      <c r="E2449">
        <v>586.45100000000002</v>
      </c>
      <c r="F2449">
        <v>310.49099999999999</v>
      </c>
      <c r="G2449">
        <v>1.3158499999999999E-3</v>
      </c>
      <c r="H2449">
        <v>0.995116</v>
      </c>
      <c r="I2449">
        <v>-296487168</v>
      </c>
    </row>
    <row r="2450" spans="1:25" x14ac:dyDescent="0.25">
      <c r="A2450" t="s">
        <v>187</v>
      </c>
      <c r="B2450">
        <v>641.68399999999997</v>
      </c>
      <c r="C2450">
        <v>635.78599999999994</v>
      </c>
      <c r="D2450">
        <v>604.827</v>
      </c>
      <c r="E2450">
        <v>586.85799999999995</v>
      </c>
      <c r="F2450">
        <v>310.803</v>
      </c>
      <c r="G2450">
        <v>1.23116E-3</v>
      </c>
      <c r="H2450">
        <v>0.99511499999999997</v>
      </c>
      <c r="I2450">
        <v>-296487168</v>
      </c>
    </row>
    <row r="2451" spans="1:25" x14ac:dyDescent="0.25">
      <c r="A2451" t="s">
        <v>187</v>
      </c>
      <c r="B2451">
        <v>638.51300000000003</v>
      </c>
      <c r="C2451">
        <v>632.36800000000005</v>
      </c>
      <c r="D2451">
        <v>604.07399999999996</v>
      </c>
      <c r="E2451">
        <v>586.52</v>
      </c>
      <c r="F2451">
        <v>310.64600000000002</v>
      </c>
      <c r="G2451">
        <v>1.2304E-3</v>
      </c>
      <c r="H2451">
        <v>0.995116</v>
      </c>
      <c r="I2451">
        <v>-296487168</v>
      </c>
    </row>
    <row r="2452" spans="1:25" x14ac:dyDescent="0.25">
      <c r="A2452" t="s">
        <v>187</v>
      </c>
      <c r="B2452">
        <v>646.13900000000001</v>
      </c>
      <c r="C2452">
        <v>640.31799999999998</v>
      </c>
      <c r="D2452">
        <v>605.63699999999994</v>
      </c>
      <c r="E2452">
        <v>587.20600000000002</v>
      </c>
      <c r="F2452">
        <v>310.78199999999998</v>
      </c>
      <c r="G2452">
        <v>1.3918100000000001E-3</v>
      </c>
      <c r="H2452">
        <v>0.99511499999999997</v>
      </c>
      <c r="I2452">
        <v>-296487168</v>
      </c>
    </row>
    <row r="2453" spans="1:25" x14ac:dyDescent="0.25">
      <c r="A2453" t="s">
        <v>187</v>
      </c>
      <c r="B2453">
        <v>641.05499999999995</v>
      </c>
      <c r="C2453">
        <v>635.02599999999995</v>
      </c>
      <c r="D2453">
        <v>604.60400000000004</v>
      </c>
      <c r="E2453">
        <v>587.1</v>
      </c>
      <c r="F2453">
        <v>310.77800000000002</v>
      </c>
      <c r="G2453">
        <v>1.2311799999999999E-3</v>
      </c>
      <c r="H2453">
        <v>0.995116</v>
      </c>
      <c r="I2453">
        <v>-296487168</v>
      </c>
    </row>
    <row r="2454" spans="1:25" x14ac:dyDescent="0.25">
      <c r="A2454" t="s">
        <v>187</v>
      </c>
      <c r="B2454">
        <v>653.41399999999999</v>
      </c>
      <c r="C2454">
        <v>647.553</v>
      </c>
      <c r="D2454">
        <v>605.77599999999995</v>
      </c>
      <c r="E2454">
        <v>586.88699999999994</v>
      </c>
      <c r="F2454">
        <v>310.685</v>
      </c>
      <c r="G2454">
        <v>1.2432999999999999E-3</v>
      </c>
      <c r="H2454">
        <v>0.995116</v>
      </c>
      <c r="I2454">
        <v>-296487168</v>
      </c>
    </row>
    <row r="2455" spans="1:25" x14ac:dyDescent="0.25">
      <c r="A2455" t="s">
        <v>187</v>
      </c>
      <c r="B2455">
        <v>641.27599999999995</v>
      </c>
      <c r="C2455">
        <v>634.86</v>
      </c>
      <c r="D2455">
        <v>604.05899999999997</v>
      </c>
      <c r="E2455">
        <v>586.67700000000002</v>
      </c>
      <c r="F2455">
        <v>310.798</v>
      </c>
      <c r="G2455">
        <v>1.23017E-3</v>
      </c>
      <c r="H2455">
        <v>0.99511499999999997</v>
      </c>
      <c r="I2455">
        <v>-296487168</v>
      </c>
    </row>
    <row r="2456" spans="1:25" x14ac:dyDescent="0.25">
      <c r="A2456" t="s">
        <v>187</v>
      </c>
      <c r="B2456">
        <v>636.81700000000001</v>
      </c>
      <c r="C2456">
        <v>630.73800000000006</v>
      </c>
      <c r="D2456">
        <v>604.30799999999999</v>
      </c>
      <c r="E2456">
        <v>587.23199999999997</v>
      </c>
      <c r="F2456">
        <v>310.94099999999997</v>
      </c>
      <c r="G2456">
        <v>1.2301E-3</v>
      </c>
      <c r="H2456">
        <v>0.995116</v>
      </c>
      <c r="I2456">
        <v>-296487168</v>
      </c>
    </row>
    <row r="2457" spans="1:25" x14ac:dyDescent="0.25">
      <c r="A2457" t="s">
        <v>187</v>
      </c>
      <c r="B2457">
        <v>661.18100000000004</v>
      </c>
      <c r="C2457">
        <v>651.30100000000004</v>
      </c>
      <c r="D2457">
        <v>612.59</v>
      </c>
      <c r="E2457">
        <v>594.53700000000003</v>
      </c>
      <c r="F2457">
        <v>314.892</v>
      </c>
      <c r="G2457">
        <v>1.2341699999999999E-3</v>
      </c>
      <c r="H2457">
        <v>0.99511499999999997</v>
      </c>
      <c r="I2457">
        <v>-296487168</v>
      </c>
    </row>
    <row r="2458" spans="1:25" x14ac:dyDescent="0.25">
      <c r="A2458" t="s">
        <v>187</v>
      </c>
      <c r="B2458">
        <v>647.53300000000002</v>
      </c>
      <c r="C2458">
        <v>641.53</v>
      </c>
      <c r="D2458">
        <v>605.18700000000001</v>
      </c>
      <c r="E2458">
        <v>586.72</v>
      </c>
      <c r="F2458">
        <v>310.79399999999998</v>
      </c>
      <c r="G2458">
        <v>1.27739E-3</v>
      </c>
      <c r="H2458">
        <v>0.99511499999999997</v>
      </c>
      <c r="I2458">
        <v>-296487168</v>
      </c>
    </row>
    <row r="2459" spans="1:25" x14ac:dyDescent="0.25">
      <c r="A2459" t="s">
        <v>187</v>
      </c>
      <c r="B2459">
        <v>638.23800000000006</v>
      </c>
      <c r="C2459">
        <v>632.24599999999998</v>
      </c>
      <c r="D2459">
        <v>604.06299999999999</v>
      </c>
      <c r="E2459">
        <v>586.83100000000002</v>
      </c>
      <c r="F2459">
        <v>310.80200000000002</v>
      </c>
      <c r="G2459">
        <v>1.73624E-3</v>
      </c>
      <c r="H2459">
        <v>0.99511499999999997</v>
      </c>
      <c r="I2459">
        <v>-296487168</v>
      </c>
    </row>
    <row r="2460" spans="1:25" x14ac:dyDescent="0.25">
      <c r="A2460" t="s">
        <v>187</v>
      </c>
      <c r="B2460">
        <v>636.92600000000004</v>
      </c>
      <c r="C2460">
        <v>631.12900000000002</v>
      </c>
      <c r="D2460">
        <v>603.79700000000003</v>
      </c>
      <c r="E2460">
        <v>586.94799999999998</v>
      </c>
      <c r="F2460">
        <v>310.48700000000002</v>
      </c>
      <c r="G2460">
        <v>1.23682E-3</v>
      </c>
      <c r="H2460">
        <v>0.995116</v>
      </c>
      <c r="I2460">
        <v>-296487168</v>
      </c>
    </row>
    <row r="2461" spans="1:25" x14ac:dyDescent="0.25">
      <c r="A2461" t="s">
        <v>187</v>
      </c>
      <c r="B2461">
        <v>639.05499999999995</v>
      </c>
      <c r="C2461">
        <v>632.82799999999997</v>
      </c>
      <c r="D2461">
        <v>604.40300000000002</v>
      </c>
      <c r="E2461">
        <v>586.79700000000003</v>
      </c>
      <c r="F2461">
        <v>310.64400000000001</v>
      </c>
      <c r="G2461">
        <v>1.2320199999999999E-3</v>
      </c>
      <c r="H2461">
        <v>0.995116</v>
      </c>
      <c r="I2461">
        <v>-296487168</v>
      </c>
    </row>
    <row r="2462" spans="1:25" x14ac:dyDescent="0.25">
      <c r="A2462" t="s">
        <v>187</v>
      </c>
      <c r="B2462">
        <v>638.26800000000003</v>
      </c>
      <c r="C2462">
        <v>632.23099999999999</v>
      </c>
      <c r="D2462">
        <v>604.01099999999997</v>
      </c>
      <c r="E2462">
        <v>586.60400000000004</v>
      </c>
      <c r="F2462">
        <v>310.51299999999998</v>
      </c>
      <c r="G2462">
        <v>1.5129399999999999E-3</v>
      </c>
      <c r="H2462">
        <v>0.995116</v>
      </c>
      <c r="I2462">
        <v>-296487168</v>
      </c>
    </row>
    <row r="2463" spans="1:25" x14ac:dyDescent="0.25">
      <c r="A2463" t="s">
        <v>187</v>
      </c>
      <c r="B2463">
        <v>636.255</v>
      </c>
      <c r="C2463">
        <v>630.23500000000001</v>
      </c>
      <c r="D2463">
        <v>604.1</v>
      </c>
      <c r="E2463">
        <v>586.94100000000003</v>
      </c>
      <c r="F2463">
        <v>310.49299999999999</v>
      </c>
      <c r="G2463">
        <v>1.2301899999999999E-3</v>
      </c>
      <c r="H2463">
        <v>0.995116</v>
      </c>
      <c r="I2463">
        <v>-296487168</v>
      </c>
      <c r="R2463" t="s">
        <v>69</v>
      </c>
      <c r="U2463" t="s">
        <v>68</v>
      </c>
      <c r="X2463" t="s">
        <v>66</v>
      </c>
    </row>
    <row r="2464" spans="1:25" x14ac:dyDescent="0.25">
      <c r="A2464" t="s">
        <v>187</v>
      </c>
      <c r="B2464">
        <v>637.02800000000002</v>
      </c>
      <c r="C2464">
        <v>630.93399999999997</v>
      </c>
      <c r="D2464">
        <v>604.60599999999999</v>
      </c>
      <c r="E2464">
        <v>587.42999999999995</v>
      </c>
      <c r="F2464">
        <v>310.51799999999997</v>
      </c>
      <c r="G2464">
        <v>1.2352999999999999E-3</v>
      </c>
      <c r="H2464">
        <v>0.995116</v>
      </c>
      <c r="I2464">
        <v>-296487168</v>
      </c>
      <c r="R2464">
        <f>AVERAGE(B2415:B2464)</f>
        <v>642.44266000000005</v>
      </c>
      <c r="S2464">
        <f>AVERAGE(C2415:C2464)</f>
        <v>636.19585999999993</v>
      </c>
      <c r="U2464">
        <f>_xlfn.VAR.P(B2415:B2464)</f>
        <v>49.039354864400011</v>
      </c>
      <c r="V2464">
        <f>_xlfn.VAR.P(C2415:C2464)</f>
        <v>41.504387120400061</v>
      </c>
      <c r="X2464">
        <f>1.96*SQRT(U2464)/50</f>
        <v>0.27451017150341012</v>
      </c>
      <c r="Y2464">
        <f>1.96*SQRT(V2464)/50</f>
        <v>0.25254168254902309</v>
      </c>
    </row>
    <row r="2465" spans="1:9" x14ac:dyDescent="0.25">
      <c r="A2465" t="s">
        <v>188</v>
      </c>
      <c r="B2465">
        <v>32178.777900000001</v>
      </c>
      <c r="C2465" t="s">
        <v>36</v>
      </c>
    </row>
    <row r="2466" spans="1:9" x14ac:dyDescent="0.25">
      <c r="A2466" t="s">
        <v>189</v>
      </c>
      <c r="B2466">
        <v>446.86</v>
      </c>
      <c r="C2466">
        <v>440.839</v>
      </c>
      <c r="D2466">
        <v>416.35899999999998</v>
      </c>
      <c r="E2466">
        <v>414.99900000000002</v>
      </c>
      <c r="F2466">
        <v>98.371099999999998</v>
      </c>
      <c r="G2466">
        <v>1.26705E-3</v>
      </c>
      <c r="H2466">
        <v>0.995116</v>
      </c>
      <c r="I2466">
        <v>-296487168</v>
      </c>
    </row>
    <row r="2467" spans="1:9" x14ac:dyDescent="0.25">
      <c r="A2467" t="s">
        <v>189</v>
      </c>
      <c r="B2467">
        <v>447.49700000000001</v>
      </c>
      <c r="C2467">
        <v>441.54599999999999</v>
      </c>
      <c r="D2467">
        <v>417.39600000000002</v>
      </c>
      <c r="E2467">
        <v>415.75599999999997</v>
      </c>
      <c r="F2467">
        <v>98.329300000000003</v>
      </c>
      <c r="G2467">
        <v>1.9685599999999998E-3</v>
      </c>
      <c r="H2467">
        <v>0.995116</v>
      </c>
      <c r="I2467">
        <v>-296487168</v>
      </c>
    </row>
    <row r="2468" spans="1:9" x14ac:dyDescent="0.25">
      <c r="A2468" t="s">
        <v>189</v>
      </c>
      <c r="B2468">
        <v>450.85300000000001</v>
      </c>
      <c r="C2468">
        <v>444.91300000000001</v>
      </c>
      <c r="D2468">
        <v>420.14299999999997</v>
      </c>
      <c r="E2468">
        <v>418.17599999999999</v>
      </c>
      <c r="F2468">
        <v>99.254300000000001</v>
      </c>
      <c r="G2468">
        <v>1.2304E-3</v>
      </c>
      <c r="H2468">
        <v>0.995116</v>
      </c>
      <c r="I2468">
        <v>-296487168</v>
      </c>
    </row>
    <row r="2469" spans="1:9" x14ac:dyDescent="0.25">
      <c r="A2469" t="s">
        <v>189</v>
      </c>
      <c r="B2469">
        <v>443.98500000000001</v>
      </c>
      <c r="C2469">
        <v>437.88499999999999</v>
      </c>
      <c r="D2469">
        <v>414.40199999999999</v>
      </c>
      <c r="E2469">
        <v>413.18900000000002</v>
      </c>
      <c r="F2469">
        <v>97.952100000000002</v>
      </c>
      <c r="G2469">
        <v>1.26172E-3</v>
      </c>
      <c r="H2469">
        <v>0.995116</v>
      </c>
      <c r="I2469">
        <v>-296487168</v>
      </c>
    </row>
    <row r="2470" spans="1:9" x14ac:dyDescent="0.25">
      <c r="A2470" t="s">
        <v>189</v>
      </c>
      <c r="B2470">
        <v>442.93700000000001</v>
      </c>
      <c r="C2470">
        <v>436.71800000000002</v>
      </c>
      <c r="D2470">
        <v>413.32100000000003</v>
      </c>
      <c r="E2470">
        <v>412.20800000000003</v>
      </c>
      <c r="F2470">
        <v>97.628</v>
      </c>
      <c r="G2470">
        <v>1.2328700000000001E-3</v>
      </c>
      <c r="H2470">
        <v>0.99511499999999997</v>
      </c>
      <c r="I2470">
        <v>-296487168</v>
      </c>
    </row>
    <row r="2471" spans="1:9" x14ac:dyDescent="0.25">
      <c r="A2471" t="s">
        <v>189</v>
      </c>
      <c r="B2471">
        <v>446.46</v>
      </c>
      <c r="C2471">
        <v>440.50900000000001</v>
      </c>
      <c r="D2471">
        <v>416.82299999999998</v>
      </c>
      <c r="E2471">
        <v>415.495</v>
      </c>
      <c r="F2471">
        <v>99.433199999999999</v>
      </c>
      <c r="G2471">
        <v>1.23806E-3</v>
      </c>
      <c r="H2471">
        <v>0.995116</v>
      </c>
      <c r="I2471">
        <v>-296487168</v>
      </c>
    </row>
    <row r="2472" spans="1:9" x14ac:dyDescent="0.25">
      <c r="A2472" t="s">
        <v>189</v>
      </c>
      <c r="B2472">
        <v>448.53699999999998</v>
      </c>
      <c r="C2472">
        <v>442.66399999999999</v>
      </c>
      <c r="D2472">
        <v>417.50700000000001</v>
      </c>
      <c r="E2472">
        <v>415.87700000000001</v>
      </c>
      <c r="F2472">
        <v>98.815299999999993</v>
      </c>
      <c r="G2472">
        <v>1.2306699999999999E-3</v>
      </c>
      <c r="H2472">
        <v>0.99511300000000003</v>
      </c>
      <c r="I2472">
        <v>-296487168</v>
      </c>
    </row>
    <row r="2473" spans="1:9" x14ac:dyDescent="0.25">
      <c r="A2473" t="s">
        <v>189</v>
      </c>
      <c r="B2473">
        <v>455.71600000000001</v>
      </c>
      <c r="C2473">
        <v>449.67500000000001</v>
      </c>
      <c r="D2473">
        <v>422.48700000000002</v>
      </c>
      <c r="E2473">
        <v>419.86700000000002</v>
      </c>
      <c r="F2473">
        <v>98.352599999999995</v>
      </c>
      <c r="G2473">
        <v>1.27779E-3</v>
      </c>
      <c r="H2473">
        <v>0.99511300000000003</v>
      </c>
      <c r="I2473">
        <v>-296487168</v>
      </c>
    </row>
    <row r="2474" spans="1:9" x14ac:dyDescent="0.25">
      <c r="A2474" t="s">
        <v>189</v>
      </c>
      <c r="B2474">
        <v>473.10500000000002</v>
      </c>
      <c r="C2474">
        <v>467.1</v>
      </c>
      <c r="D2474">
        <v>435.59</v>
      </c>
      <c r="E2474">
        <v>431.42099999999999</v>
      </c>
      <c r="F2474">
        <v>101.38</v>
      </c>
      <c r="G2474">
        <v>1.73818E-3</v>
      </c>
      <c r="H2474">
        <v>0.99511499999999997</v>
      </c>
      <c r="I2474">
        <v>-296487168</v>
      </c>
    </row>
    <row r="2475" spans="1:9" x14ac:dyDescent="0.25">
      <c r="A2475" t="s">
        <v>189</v>
      </c>
      <c r="B2475">
        <v>470.9</v>
      </c>
      <c r="C2475">
        <v>464.92200000000003</v>
      </c>
      <c r="D2475">
        <v>434.178</v>
      </c>
      <c r="E2475">
        <v>430.27499999999998</v>
      </c>
      <c r="F2475">
        <v>101.33199999999999</v>
      </c>
      <c r="G2475">
        <v>1.23716E-3</v>
      </c>
      <c r="H2475">
        <v>0.995116</v>
      </c>
      <c r="I2475">
        <v>-296487168</v>
      </c>
    </row>
    <row r="2476" spans="1:9" x14ac:dyDescent="0.25">
      <c r="A2476" t="s">
        <v>189</v>
      </c>
      <c r="B2476">
        <v>469.59699999999998</v>
      </c>
      <c r="C2476">
        <v>463.57900000000001</v>
      </c>
      <c r="D2476">
        <v>433.43400000000003</v>
      </c>
      <c r="E2476">
        <v>429.54500000000002</v>
      </c>
      <c r="F2476">
        <v>100.937</v>
      </c>
      <c r="G2476">
        <v>1.2868999999999999E-3</v>
      </c>
      <c r="H2476">
        <v>0.99511400000000005</v>
      </c>
      <c r="I2476">
        <v>-296487168</v>
      </c>
    </row>
    <row r="2477" spans="1:9" x14ac:dyDescent="0.25">
      <c r="A2477" t="s">
        <v>189</v>
      </c>
      <c r="B2477">
        <v>479.291</v>
      </c>
      <c r="C2477">
        <v>472.964</v>
      </c>
      <c r="D2477">
        <v>439.87400000000002</v>
      </c>
      <c r="E2477">
        <v>434.87599999999998</v>
      </c>
      <c r="F2477">
        <v>101.309</v>
      </c>
      <c r="G2477">
        <v>1.2361E-3</v>
      </c>
      <c r="H2477">
        <v>0.995116</v>
      </c>
      <c r="I2477">
        <v>-296487168</v>
      </c>
    </row>
    <row r="2478" spans="1:9" x14ac:dyDescent="0.25">
      <c r="A2478" t="s">
        <v>189</v>
      </c>
      <c r="B2478">
        <v>487.41199999999998</v>
      </c>
      <c r="C2478">
        <v>476.87200000000001</v>
      </c>
      <c r="D2478">
        <v>446.47500000000002</v>
      </c>
      <c r="E2478">
        <v>441.64299999999997</v>
      </c>
      <c r="F2478">
        <v>101.747</v>
      </c>
      <c r="G2478">
        <v>1.29601E-3</v>
      </c>
      <c r="H2478">
        <v>0.99511300000000003</v>
      </c>
      <c r="I2478">
        <v>-296487168</v>
      </c>
    </row>
    <row r="2479" spans="1:9" x14ac:dyDescent="0.25">
      <c r="A2479" t="s">
        <v>189</v>
      </c>
      <c r="B2479">
        <v>486.30099999999999</v>
      </c>
      <c r="C2479">
        <v>480.00900000000001</v>
      </c>
      <c r="D2479">
        <v>444.43400000000003</v>
      </c>
      <c r="E2479">
        <v>438.63</v>
      </c>
      <c r="F2479">
        <v>101.925</v>
      </c>
      <c r="G2479">
        <v>1.23799E-3</v>
      </c>
      <c r="H2479">
        <v>0.99511499999999997</v>
      </c>
      <c r="I2479">
        <v>-296487168</v>
      </c>
    </row>
    <row r="2480" spans="1:9" x14ac:dyDescent="0.25">
      <c r="A2480" t="s">
        <v>189</v>
      </c>
      <c r="B2480">
        <v>475.24799999999999</v>
      </c>
      <c r="C2480">
        <v>469.18</v>
      </c>
      <c r="D2480">
        <v>437.67399999999998</v>
      </c>
      <c r="E2480">
        <v>433.15</v>
      </c>
      <c r="F2480">
        <v>101.71899999999999</v>
      </c>
      <c r="G2480">
        <v>2.0999600000000001E-3</v>
      </c>
      <c r="H2480">
        <v>0.995116</v>
      </c>
      <c r="I2480">
        <v>-296487168</v>
      </c>
    </row>
    <row r="2481" spans="1:9" x14ac:dyDescent="0.25">
      <c r="A2481" t="s">
        <v>189</v>
      </c>
      <c r="B2481">
        <v>492.58100000000002</v>
      </c>
      <c r="C2481">
        <v>486.43799999999999</v>
      </c>
      <c r="D2481">
        <v>448.50099999999998</v>
      </c>
      <c r="E2481">
        <v>442.24099999999999</v>
      </c>
      <c r="F2481">
        <v>103.03</v>
      </c>
      <c r="G2481">
        <v>1.2300499999999999E-3</v>
      </c>
      <c r="H2481">
        <v>0.995116</v>
      </c>
      <c r="I2481">
        <v>-296487168</v>
      </c>
    </row>
    <row r="2482" spans="1:9" x14ac:dyDescent="0.25">
      <c r="A2482" t="s">
        <v>189</v>
      </c>
      <c r="B2482">
        <v>461.23899999999998</v>
      </c>
      <c r="C2482">
        <v>455.2</v>
      </c>
      <c r="D2482">
        <v>426.85199999999998</v>
      </c>
      <c r="E2482">
        <v>423.93200000000002</v>
      </c>
      <c r="F2482">
        <v>99.868600000000001</v>
      </c>
      <c r="G2482">
        <v>1.23485E-3</v>
      </c>
      <c r="H2482">
        <v>0.995116</v>
      </c>
      <c r="I2482">
        <v>-296487168</v>
      </c>
    </row>
    <row r="2483" spans="1:9" x14ac:dyDescent="0.25">
      <c r="A2483" t="s">
        <v>189</v>
      </c>
      <c r="B2483">
        <v>496.42200000000003</v>
      </c>
      <c r="C2483">
        <v>490.48399999999998</v>
      </c>
      <c r="D2483">
        <v>451.57900000000001</v>
      </c>
      <c r="E2483">
        <v>444.88900000000001</v>
      </c>
      <c r="F2483">
        <v>103.60599999999999</v>
      </c>
      <c r="G2483">
        <v>1.2431300000000001E-3</v>
      </c>
      <c r="H2483">
        <v>0.99511300000000003</v>
      </c>
      <c r="I2483">
        <v>-296487168</v>
      </c>
    </row>
    <row r="2484" spans="1:9" x14ac:dyDescent="0.25">
      <c r="A2484" t="s">
        <v>189</v>
      </c>
      <c r="B2484">
        <v>456.20400000000001</v>
      </c>
      <c r="C2484">
        <v>450.22300000000001</v>
      </c>
      <c r="D2484">
        <v>425.60300000000001</v>
      </c>
      <c r="E2484">
        <v>422.94200000000001</v>
      </c>
      <c r="F2484">
        <v>100.19199999999999</v>
      </c>
      <c r="G2484">
        <v>1.2408E-3</v>
      </c>
      <c r="H2484">
        <v>0.995116</v>
      </c>
      <c r="I2484">
        <v>-296487168</v>
      </c>
    </row>
    <row r="2485" spans="1:9" x14ac:dyDescent="0.25">
      <c r="A2485" t="s">
        <v>189</v>
      </c>
      <c r="B2485">
        <v>458.52199999999999</v>
      </c>
      <c r="C2485">
        <v>452.43200000000002</v>
      </c>
      <c r="D2485">
        <v>425.04300000000001</v>
      </c>
      <c r="E2485">
        <v>422.08800000000002</v>
      </c>
      <c r="F2485">
        <v>98.834800000000001</v>
      </c>
      <c r="G2485">
        <v>1.3488E-3</v>
      </c>
      <c r="H2485">
        <v>0.995116</v>
      </c>
      <c r="I2485">
        <v>-296487168</v>
      </c>
    </row>
    <row r="2486" spans="1:9" x14ac:dyDescent="0.25">
      <c r="A2486" t="s">
        <v>189</v>
      </c>
      <c r="B2486">
        <v>453.05500000000001</v>
      </c>
      <c r="C2486">
        <v>446.84199999999998</v>
      </c>
      <c r="D2486">
        <v>420.27100000000002</v>
      </c>
      <c r="E2486">
        <v>418.226</v>
      </c>
      <c r="F2486">
        <v>99.088700000000003</v>
      </c>
      <c r="G2486">
        <v>1.3162600000000001E-3</v>
      </c>
      <c r="H2486">
        <v>0.99511499999999997</v>
      </c>
      <c r="I2486">
        <v>-296487168</v>
      </c>
    </row>
    <row r="2487" spans="1:9" x14ac:dyDescent="0.25">
      <c r="A2487" t="s">
        <v>189</v>
      </c>
      <c r="B2487">
        <v>445.541</v>
      </c>
      <c r="C2487">
        <v>439.39100000000002</v>
      </c>
      <c r="D2487">
        <v>415.25299999999999</v>
      </c>
      <c r="E2487">
        <v>413.827</v>
      </c>
      <c r="F2487">
        <v>97.822599999999994</v>
      </c>
      <c r="G2487">
        <v>1.2328899999999999E-3</v>
      </c>
      <c r="H2487">
        <v>0.99511499999999997</v>
      </c>
      <c r="I2487">
        <v>-296487168</v>
      </c>
    </row>
    <row r="2488" spans="1:9" x14ac:dyDescent="0.25">
      <c r="A2488" t="s">
        <v>189</v>
      </c>
      <c r="B2488">
        <v>457.55099999999999</v>
      </c>
      <c r="C2488">
        <v>451.464</v>
      </c>
      <c r="D2488">
        <v>425.79399999999998</v>
      </c>
      <c r="E2488">
        <v>423.19200000000001</v>
      </c>
      <c r="F2488">
        <v>100.554</v>
      </c>
      <c r="G2488">
        <v>1.2397599999999999E-3</v>
      </c>
      <c r="H2488">
        <v>0.995116</v>
      </c>
      <c r="I2488">
        <v>-296487168</v>
      </c>
    </row>
    <row r="2489" spans="1:9" x14ac:dyDescent="0.25">
      <c r="A2489" t="s">
        <v>189</v>
      </c>
      <c r="B2489">
        <v>454.01299999999998</v>
      </c>
      <c r="C2489">
        <v>448.11500000000001</v>
      </c>
      <c r="D2489">
        <v>421.14100000000002</v>
      </c>
      <c r="E2489">
        <v>419.00099999999998</v>
      </c>
      <c r="F2489">
        <v>98.908500000000004</v>
      </c>
      <c r="G2489">
        <v>1.23011E-3</v>
      </c>
      <c r="H2489">
        <v>0.995116</v>
      </c>
      <c r="I2489">
        <v>-296487168</v>
      </c>
    </row>
    <row r="2490" spans="1:9" x14ac:dyDescent="0.25">
      <c r="A2490" t="s">
        <v>189</v>
      </c>
      <c r="B2490">
        <v>455.77600000000001</v>
      </c>
      <c r="C2490">
        <v>449.88799999999998</v>
      </c>
      <c r="D2490">
        <v>425.01799999999997</v>
      </c>
      <c r="E2490">
        <v>422.56799999999998</v>
      </c>
      <c r="F2490">
        <v>101.101</v>
      </c>
      <c r="G2490">
        <v>1.2301600000000001E-3</v>
      </c>
      <c r="H2490">
        <v>0.995116</v>
      </c>
      <c r="I2490">
        <v>-296487168</v>
      </c>
    </row>
    <row r="2491" spans="1:9" x14ac:dyDescent="0.25">
      <c r="A2491" t="s">
        <v>189</v>
      </c>
      <c r="B2491">
        <v>472.15800000000002</v>
      </c>
      <c r="C2491">
        <v>466.19200000000001</v>
      </c>
      <c r="D2491">
        <v>435.65899999999999</v>
      </c>
      <c r="E2491">
        <v>431.226</v>
      </c>
      <c r="F2491">
        <v>100.93600000000001</v>
      </c>
      <c r="G2491">
        <v>1.2395500000000001E-3</v>
      </c>
      <c r="H2491">
        <v>0.99511499999999997</v>
      </c>
      <c r="I2491">
        <v>-296487168</v>
      </c>
    </row>
    <row r="2492" spans="1:9" x14ac:dyDescent="0.25">
      <c r="A2492" t="s">
        <v>189</v>
      </c>
      <c r="B2492">
        <v>456.01</v>
      </c>
      <c r="C2492">
        <v>450.15</v>
      </c>
      <c r="D2492">
        <v>423.964</v>
      </c>
      <c r="E2492">
        <v>421.30599999999998</v>
      </c>
      <c r="F2492">
        <v>99.282499999999999</v>
      </c>
      <c r="G2492">
        <v>1.27268E-3</v>
      </c>
      <c r="H2492">
        <v>0.995116</v>
      </c>
      <c r="I2492">
        <v>-296487168</v>
      </c>
    </row>
    <row r="2493" spans="1:9" x14ac:dyDescent="0.25">
      <c r="A2493" t="s">
        <v>189</v>
      </c>
      <c r="B2493">
        <v>454.28199999999998</v>
      </c>
      <c r="C2493">
        <v>448.35700000000003</v>
      </c>
      <c r="D2493">
        <v>423.35300000000001</v>
      </c>
      <c r="E2493">
        <v>421.08300000000003</v>
      </c>
      <c r="F2493">
        <v>99.911799999999999</v>
      </c>
      <c r="G2493">
        <v>1.25008E-3</v>
      </c>
      <c r="H2493">
        <v>0.99510900000000002</v>
      </c>
      <c r="I2493">
        <v>-296487168</v>
      </c>
    </row>
    <row r="2494" spans="1:9" x14ac:dyDescent="0.25">
      <c r="A2494" t="s">
        <v>189</v>
      </c>
      <c r="B2494">
        <v>451.16500000000002</v>
      </c>
      <c r="C2494">
        <v>444.858</v>
      </c>
      <c r="D2494">
        <v>419.64400000000001</v>
      </c>
      <c r="E2494">
        <v>417.69400000000002</v>
      </c>
      <c r="F2494">
        <v>98.903599999999997</v>
      </c>
      <c r="G2494">
        <v>1.25865E-3</v>
      </c>
      <c r="H2494">
        <v>0.995116</v>
      </c>
      <c r="I2494">
        <v>-296487168</v>
      </c>
    </row>
    <row r="2495" spans="1:9" x14ac:dyDescent="0.25">
      <c r="A2495" t="s">
        <v>189</v>
      </c>
      <c r="B2495">
        <v>447.24200000000002</v>
      </c>
      <c r="C2495">
        <v>440.92200000000003</v>
      </c>
      <c r="D2495">
        <v>416.61700000000002</v>
      </c>
      <c r="E2495">
        <v>415.25</v>
      </c>
      <c r="F2495">
        <v>98.8964</v>
      </c>
      <c r="G2495">
        <v>1.2538499999999999E-3</v>
      </c>
      <c r="H2495">
        <v>0.99511400000000005</v>
      </c>
      <c r="I2495">
        <v>-296487168</v>
      </c>
    </row>
    <row r="2496" spans="1:9" x14ac:dyDescent="0.25">
      <c r="A2496" t="s">
        <v>189</v>
      </c>
      <c r="B2496">
        <v>458.29300000000001</v>
      </c>
      <c r="C2496">
        <v>452.202</v>
      </c>
      <c r="D2496">
        <v>425.18400000000003</v>
      </c>
      <c r="E2496">
        <v>422.51299999999998</v>
      </c>
      <c r="F2496">
        <v>100.423</v>
      </c>
      <c r="G2496">
        <v>1.4692500000000001E-3</v>
      </c>
      <c r="H2496">
        <v>0.995116</v>
      </c>
      <c r="I2496">
        <v>-296487168</v>
      </c>
    </row>
    <row r="2497" spans="1:9" x14ac:dyDescent="0.25">
      <c r="A2497" t="s">
        <v>189</v>
      </c>
      <c r="B2497">
        <v>461.12900000000002</v>
      </c>
      <c r="C2497">
        <v>455.16</v>
      </c>
      <c r="D2497">
        <v>426.47500000000002</v>
      </c>
      <c r="E2497">
        <v>423.471</v>
      </c>
      <c r="F2497">
        <v>99.611400000000003</v>
      </c>
      <c r="G2497">
        <v>1.23609E-3</v>
      </c>
      <c r="H2497">
        <v>0.99510299999999996</v>
      </c>
      <c r="I2497">
        <v>-296487168</v>
      </c>
    </row>
    <row r="2498" spans="1:9" x14ac:dyDescent="0.25">
      <c r="A2498" t="s">
        <v>189</v>
      </c>
      <c r="B2498">
        <v>491.267</v>
      </c>
      <c r="C2498">
        <v>485.13799999999998</v>
      </c>
      <c r="D2498">
        <v>447.70100000000002</v>
      </c>
      <c r="E2498">
        <v>441.25</v>
      </c>
      <c r="F2498">
        <v>101.779</v>
      </c>
      <c r="G2498">
        <v>1.38058E-3</v>
      </c>
      <c r="H2498">
        <v>0.995116</v>
      </c>
      <c r="I2498">
        <v>-296487168</v>
      </c>
    </row>
    <row r="2499" spans="1:9" x14ac:dyDescent="0.25">
      <c r="A2499" t="s">
        <v>189</v>
      </c>
      <c r="B2499">
        <v>480.85500000000002</v>
      </c>
      <c r="C2499">
        <v>470.65499999999997</v>
      </c>
      <c r="D2499">
        <v>440.53699999999998</v>
      </c>
      <c r="E2499">
        <v>436.55399999999997</v>
      </c>
      <c r="F2499">
        <v>100.77500000000001</v>
      </c>
      <c r="G2499">
        <v>1.23645E-3</v>
      </c>
      <c r="H2499">
        <v>0.99511499999999997</v>
      </c>
      <c r="I2499">
        <v>-296487168</v>
      </c>
    </row>
    <row r="2500" spans="1:9" x14ac:dyDescent="0.25">
      <c r="A2500" t="s">
        <v>189</v>
      </c>
      <c r="B2500">
        <v>456.86</v>
      </c>
      <c r="C2500">
        <v>450.7</v>
      </c>
      <c r="D2500">
        <v>422.98899999999998</v>
      </c>
      <c r="E2500">
        <v>420.52199999999999</v>
      </c>
      <c r="F2500">
        <v>99.3078</v>
      </c>
      <c r="G2500">
        <v>1.23094E-3</v>
      </c>
      <c r="H2500">
        <v>0.99511499999999997</v>
      </c>
      <c r="I2500">
        <v>-296487168</v>
      </c>
    </row>
    <row r="2501" spans="1:9" x14ac:dyDescent="0.25">
      <c r="A2501" t="s">
        <v>189</v>
      </c>
      <c r="B2501">
        <v>452.029</v>
      </c>
      <c r="C2501">
        <v>445.851</v>
      </c>
      <c r="D2501">
        <v>420.33199999999999</v>
      </c>
      <c r="E2501">
        <v>418.41800000000001</v>
      </c>
      <c r="F2501">
        <v>99.206100000000006</v>
      </c>
      <c r="G2501">
        <v>1.4300700000000001E-3</v>
      </c>
      <c r="H2501">
        <v>0.99511400000000005</v>
      </c>
      <c r="I2501">
        <v>-296487168</v>
      </c>
    </row>
    <row r="2502" spans="1:9" x14ac:dyDescent="0.25">
      <c r="A2502" t="s">
        <v>189</v>
      </c>
      <c r="B2502">
        <v>445.46800000000002</v>
      </c>
      <c r="C2502">
        <v>439.565</v>
      </c>
      <c r="D2502">
        <v>416.15899999999999</v>
      </c>
      <c r="E2502">
        <v>414.86500000000001</v>
      </c>
      <c r="F2502">
        <v>98.578999999999994</v>
      </c>
      <c r="G2502">
        <v>1.2661899999999999E-3</v>
      </c>
      <c r="H2502">
        <v>0.995116</v>
      </c>
      <c r="I2502">
        <v>-296487168</v>
      </c>
    </row>
    <row r="2503" spans="1:9" x14ac:dyDescent="0.25">
      <c r="A2503" t="s">
        <v>189</v>
      </c>
      <c r="B2503">
        <v>451.46499999999997</v>
      </c>
      <c r="C2503">
        <v>445.31700000000001</v>
      </c>
      <c r="D2503">
        <v>419.33300000000003</v>
      </c>
      <c r="E2503">
        <v>417.23500000000001</v>
      </c>
      <c r="F2503">
        <v>98.455699999999993</v>
      </c>
      <c r="G2503">
        <v>1.2352800000000001E-3</v>
      </c>
      <c r="H2503">
        <v>0.995116</v>
      </c>
      <c r="I2503">
        <v>-296487168</v>
      </c>
    </row>
    <row r="2504" spans="1:9" x14ac:dyDescent="0.25">
      <c r="A2504" t="s">
        <v>189</v>
      </c>
      <c r="B2504">
        <v>455.25700000000001</v>
      </c>
      <c r="C2504">
        <v>449.17599999999999</v>
      </c>
      <c r="D2504">
        <v>423.149</v>
      </c>
      <c r="E2504">
        <v>420.74900000000002</v>
      </c>
      <c r="F2504">
        <v>99.577600000000004</v>
      </c>
      <c r="G2504">
        <v>1.3164800000000001E-3</v>
      </c>
      <c r="H2504">
        <v>0.995116</v>
      </c>
      <c r="I2504">
        <v>-296487168</v>
      </c>
    </row>
    <row r="2505" spans="1:9" x14ac:dyDescent="0.25">
      <c r="A2505" t="s">
        <v>189</v>
      </c>
      <c r="B2505">
        <v>456.14699999999999</v>
      </c>
      <c r="C2505">
        <v>449.89800000000002</v>
      </c>
      <c r="D2505">
        <v>422.67599999999999</v>
      </c>
      <c r="E2505">
        <v>420.34899999999999</v>
      </c>
      <c r="F2505">
        <v>99.593900000000005</v>
      </c>
      <c r="G2505">
        <v>1.27925E-3</v>
      </c>
      <c r="H2505">
        <v>0.995116</v>
      </c>
      <c r="I2505">
        <v>-296487168</v>
      </c>
    </row>
    <row r="2506" spans="1:9" x14ac:dyDescent="0.25">
      <c r="A2506" t="s">
        <v>189</v>
      </c>
      <c r="B2506">
        <v>454.267</v>
      </c>
      <c r="C2506">
        <v>448.22699999999998</v>
      </c>
      <c r="D2506">
        <v>421.07600000000002</v>
      </c>
      <c r="E2506">
        <v>419.03500000000003</v>
      </c>
      <c r="F2506">
        <v>99.157799999999995</v>
      </c>
      <c r="G2506">
        <v>1.2366499999999999E-3</v>
      </c>
      <c r="H2506">
        <v>0.995116</v>
      </c>
      <c r="I2506">
        <v>-296487168</v>
      </c>
    </row>
    <row r="2507" spans="1:9" x14ac:dyDescent="0.25">
      <c r="A2507" t="s">
        <v>189</v>
      </c>
      <c r="B2507">
        <v>451.46899999999999</v>
      </c>
      <c r="C2507">
        <v>445.39100000000002</v>
      </c>
      <c r="D2507">
        <v>419.38200000000001</v>
      </c>
      <c r="E2507">
        <v>417.42599999999999</v>
      </c>
      <c r="F2507">
        <v>98.549599999999998</v>
      </c>
      <c r="G2507">
        <v>1.23408E-3</v>
      </c>
      <c r="H2507">
        <v>0.99511400000000005</v>
      </c>
      <c r="I2507">
        <v>-296487168</v>
      </c>
    </row>
    <row r="2508" spans="1:9" x14ac:dyDescent="0.25">
      <c r="A2508" t="s">
        <v>189</v>
      </c>
      <c r="B2508">
        <v>458.327</v>
      </c>
      <c r="C2508">
        <v>452.339</v>
      </c>
      <c r="D2508">
        <v>425.58699999999999</v>
      </c>
      <c r="E2508">
        <v>422.851</v>
      </c>
      <c r="F2508">
        <v>99.831199999999995</v>
      </c>
      <c r="G2508">
        <v>1.25949E-3</v>
      </c>
      <c r="H2508">
        <v>0.99511400000000005</v>
      </c>
      <c r="I2508">
        <v>-296487168</v>
      </c>
    </row>
    <row r="2509" spans="1:9" x14ac:dyDescent="0.25">
      <c r="A2509" t="s">
        <v>189</v>
      </c>
      <c r="B2509">
        <v>462.36</v>
      </c>
      <c r="C2509">
        <v>456.32799999999997</v>
      </c>
      <c r="D2509">
        <v>426.613</v>
      </c>
      <c r="E2509">
        <v>423.46199999999999</v>
      </c>
      <c r="F2509">
        <v>99.214699999999993</v>
      </c>
      <c r="G2509">
        <v>1.26881E-3</v>
      </c>
      <c r="H2509">
        <v>0.995116</v>
      </c>
      <c r="I2509">
        <v>-296487168</v>
      </c>
    </row>
    <row r="2510" spans="1:9" x14ac:dyDescent="0.25">
      <c r="A2510" t="s">
        <v>189</v>
      </c>
      <c r="B2510">
        <v>449.10700000000003</v>
      </c>
      <c r="C2510">
        <v>443.22800000000001</v>
      </c>
      <c r="D2510">
        <v>419.608</v>
      </c>
      <c r="E2510">
        <v>417.8</v>
      </c>
      <c r="F2510">
        <v>99.163799999999995</v>
      </c>
      <c r="G2510">
        <v>1.2307900000000001E-3</v>
      </c>
      <c r="H2510">
        <v>0.995116</v>
      </c>
      <c r="I2510">
        <v>-296487168</v>
      </c>
    </row>
    <row r="2511" spans="1:9" x14ac:dyDescent="0.25">
      <c r="A2511" t="s">
        <v>189</v>
      </c>
      <c r="B2511">
        <v>445.83199999999999</v>
      </c>
      <c r="C2511">
        <v>439.608</v>
      </c>
      <c r="D2511">
        <v>415.45</v>
      </c>
      <c r="E2511">
        <v>414.25</v>
      </c>
      <c r="F2511">
        <v>98.6631</v>
      </c>
      <c r="G2511">
        <v>1.2300499999999999E-3</v>
      </c>
      <c r="H2511">
        <v>0.99511499999999997</v>
      </c>
      <c r="I2511">
        <v>-296487168</v>
      </c>
    </row>
    <row r="2512" spans="1:9" x14ac:dyDescent="0.25">
      <c r="A2512" t="s">
        <v>189</v>
      </c>
      <c r="B2512">
        <v>458.565</v>
      </c>
      <c r="C2512">
        <v>452.62700000000001</v>
      </c>
      <c r="D2512">
        <v>424.61599999999999</v>
      </c>
      <c r="E2512">
        <v>421.99599999999998</v>
      </c>
      <c r="F2512">
        <v>99.359800000000007</v>
      </c>
      <c r="G2512">
        <v>1.2383299999999999E-3</v>
      </c>
      <c r="H2512">
        <v>0.995116</v>
      </c>
      <c r="I2512">
        <v>-296487168</v>
      </c>
    </row>
    <row r="2513" spans="1:25" x14ac:dyDescent="0.25">
      <c r="A2513" t="s">
        <v>189</v>
      </c>
      <c r="B2513">
        <v>451.524</v>
      </c>
      <c r="C2513">
        <v>445.54899999999998</v>
      </c>
      <c r="D2513">
        <v>420.76299999999998</v>
      </c>
      <c r="E2513">
        <v>418.56200000000001</v>
      </c>
      <c r="F2513">
        <v>98.5959</v>
      </c>
      <c r="G2513">
        <v>1.2300600000000001E-3</v>
      </c>
      <c r="H2513">
        <v>0.99511499999999997</v>
      </c>
      <c r="I2513">
        <v>-296487168</v>
      </c>
    </row>
    <row r="2514" spans="1:25" x14ac:dyDescent="0.25">
      <c r="A2514" t="s">
        <v>189</v>
      </c>
      <c r="B2514">
        <v>456.70299999999997</v>
      </c>
      <c r="C2514">
        <v>450.69600000000003</v>
      </c>
      <c r="D2514">
        <v>423.02699999999999</v>
      </c>
      <c r="E2514">
        <v>420.46600000000001</v>
      </c>
      <c r="F2514">
        <v>98.749700000000004</v>
      </c>
      <c r="G2514">
        <v>1.23635E-3</v>
      </c>
      <c r="H2514">
        <v>0.995116</v>
      </c>
      <c r="I2514">
        <v>-296487168</v>
      </c>
    </row>
    <row r="2515" spans="1:25" x14ac:dyDescent="0.25">
      <c r="A2515" t="s">
        <v>189</v>
      </c>
      <c r="B2515">
        <v>471.87099999999998</v>
      </c>
      <c r="C2515">
        <v>465.64299999999997</v>
      </c>
      <c r="D2515">
        <v>435.09800000000001</v>
      </c>
      <c r="E2515">
        <v>431.29500000000002</v>
      </c>
      <c r="F2515">
        <v>102.381</v>
      </c>
      <c r="G2515">
        <v>1.2400099999999999E-3</v>
      </c>
      <c r="H2515">
        <v>0.995116</v>
      </c>
      <c r="I2515">
        <v>-296487168</v>
      </c>
    </row>
    <row r="2516" spans="1:25" x14ac:dyDescent="0.25">
      <c r="A2516" t="s">
        <v>189</v>
      </c>
      <c r="B2516">
        <v>472.005</v>
      </c>
      <c r="C2516">
        <v>465.56700000000001</v>
      </c>
      <c r="D2516">
        <v>434.63499999999999</v>
      </c>
      <c r="E2516">
        <v>430.26</v>
      </c>
      <c r="F2516">
        <v>100.35899999999999</v>
      </c>
      <c r="G2516">
        <v>1.23233E-3</v>
      </c>
      <c r="H2516">
        <v>0.995116</v>
      </c>
      <c r="I2516">
        <v>-296487168</v>
      </c>
    </row>
    <row r="2517" spans="1:25" x14ac:dyDescent="0.25">
      <c r="A2517" t="s">
        <v>189</v>
      </c>
      <c r="B2517">
        <v>476.34399999999999</v>
      </c>
      <c r="C2517">
        <v>469.98500000000001</v>
      </c>
      <c r="D2517">
        <v>436.90300000000002</v>
      </c>
      <c r="E2517">
        <v>432.101</v>
      </c>
      <c r="F2517">
        <v>100.554</v>
      </c>
      <c r="G2517">
        <v>1.3263000000000001E-3</v>
      </c>
      <c r="H2517">
        <v>0.995116</v>
      </c>
      <c r="I2517">
        <v>-296487168</v>
      </c>
    </row>
    <row r="2518" spans="1:25" x14ac:dyDescent="0.25">
      <c r="A2518" t="s">
        <v>189</v>
      </c>
      <c r="B2518">
        <v>459.84199999999998</v>
      </c>
      <c r="C2518">
        <v>449.84300000000002</v>
      </c>
      <c r="D2518">
        <v>425.9</v>
      </c>
      <c r="E2518">
        <v>423.92</v>
      </c>
      <c r="F2518">
        <v>98.511200000000002</v>
      </c>
      <c r="G2518">
        <v>1.2300600000000001E-3</v>
      </c>
      <c r="H2518">
        <v>0.995116</v>
      </c>
      <c r="I2518">
        <v>-296487168</v>
      </c>
    </row>
    <row r="2519" spans="1:25" x14ac:dyDescent="0.25">
      <c r="A2519" t="s">
        <v>189</v>
      </c>
      <c r="B2519">
        <v>472.55700000000002</v>
      </c>
      <c r="C2519">
        <v>466.52699999999999</v>
      </c>
      <c r="D2519">
        <v>435.96499999999997</v>
      </c>
      <c r="E2519">
        <v>431.75099999999998</v>
      </c>
      <c r="F2519">
        <v>101.90300000000001</v>
      </c>
      <c r="G2519">
        <v>1.2388200000000001E-3</v>
      </c>
      <c r="H2519">
        <v>0.99511499999999997</v>
      </c>
      <c r="I2519">
        <v>-296487168</v>
      </c>
      <c r="R2519" t="s">
        <v>69</v>
      </c>
      <c r="U2519" t="s">
        <v>68</v>
      </c>
      <c r="X2519" t="s">
        <v>66</v>
      </c>
    </row>
    <row r="2520" spans="1:25" x14ac:dyDescent="0.25">
      <c r="A2520" t="s">
        <v>189</v>
      </c>
      <c r="B2520">
        <v>491.92899999999997</v>
      </c>
      <c r="C2520">
        <v>486.03699999999998</v>
      </c>
      <c r="D2520">
        <v>448.03300000000002</v>
      </c>
      <c r="E2520">
        <v>441.74</v>
      </c>
      <c r="F2520">
        <v>102.48399999999999</v>
      </c>
      <c r="G2520">
        <v>1.2377E-3</v>
      </c>
      <c r="H2520">
        <v>0.99511499999999997</v>
      </c>
      <c r="I2520">
        <v>-296487168</v>
      </c>
      <c r="R2520">
        <f>AVERAGE(B2471:B2520)</f>
        <v>462.91600000000011</v>
      </c>
      <c r="S2520">
        <f>AVERAGE(C2471:C2520)</f>
        <v>456.59374000000003</v>
      </c>
      <c r="U2520">
        <f>_xlfn.VAR.P(B2471:B2520)</f>
        <v>191.15707108000004</v>
      </c>
      <c r="V2520">
        <f>_xlfn.VAR.P(C2471:C2520)</f>
        <v>184.8069067923999</v>
      </c>
      <c r="X2520">
        <f>1.96*SQRT(U2520)/50</f>
        <v>0.54197749187984845</v>
      </c>
      <c r="Y2520">
        <f>1.96*SQRT(V2520)/50</f>
        <v>0.53289931999719553</v>
      </c>
    </row>
    <row r="2521" spans="1:25" x14ac:dyDescent="0.25">
      <c r="A2521" t="s">
        <v>189</v>
      </c>
      <c r="B2521">
        <v>23202.239600000001</v>
      </c>
      <c r="C2521" t="s">
        <v>36</v>
      </c>
    </row>
    <row r="2522" spans="1:25" x14ac:dyDescent="0.25">
      <c r="A2522" t="s">
        <v>190</v>
      </c>
      <c r="B2522">
        <v>522.83000000000004</v>
      </c>
      <c r="C2522">
        <v>516.61699999999996</v>
      </c>
      <c r="D2522">
        <v>484.74700000000001</v>
      </c>
      <c r="E2522">
        <v>247.75899999999999</v>
      </c>
      <c r="F2522">
        <v>0</v>
      </c>
      <c r="G2522">
        <v>0.5</v>
      </c>
      <c r="H2522">
        <v>1</v>
      </c>
      <c r="I2522">
        <v>-3529609</v>
      </c>
    </row>
    <row r="2523" spans="1:25" x14ac:dyDescent="0.25">
      <c r="A2523" t="s">
        <v>190</v>
      </c>
      <c r="B2523">
        <v>527.05100000000004</v>
      </c>
      <c r="C2523">
        <v>521.09799999999996</v>
      </c>
      <c r="D2523">
        <v>485.35700000000003</v>
      </c>
      <c r="E2523">
        <v>247.73599999999999</v>
      </c>
      <c r="F2523">
        <v>0</v>
      </c>
      <c r="G2523">
        <v>0.5</v>
      </c>
      <c r="H2523">
        <v>1</v>
      </c>
      <c r="I2523">
        <v>-3529609</v>
      </c>
    </row>
    <row r="2524" spans="1:25" x14ac:dyDescent="0.25">
      <c r="A2524" t="s">
        <v>190</v>
      </c>
      <c r="B2524">
        <v>536.17200000000003</v>
      </c>
      <c r="C2524">
        <v>530.13900000000001</v>
      </c>
      <c r="D2524">
        <v>486.64699999999999</v>
      </c>
      <c r="E2524">
        <v>248.05199999999999</v>
      </c>
      <c r="F2524">
        <v>0</v>
      </c>
      <c r="G2524">
        <v>0.5</v>
      </c>
      <c r="H2524">
        <v>1</v>
      </c>
      <c r="I2524">
        <v>-3529609</v>
      </c>
    </row>
    <row r="2525" spans="1:25" x14ac:dyDescent="0.25">
      <c r="A2525" t="s">
        <v>190</v>
      </c>
      <c r="B2525">
        <v>533.60199999999998</v>
      </c>
      <c r="C2525">
        <v>527.53899999999999</v>
      </c>
      <c r="D2525">
        <v>486.40199999999999</v>
      </c>
      <c r="E2525">
        <v>248.22900000000001</v>
      </c>
      <c r="F2525">
        <v>0</v>
      </c>
      <c r="G2525">
        <v>0.5</v>
      </c>
      <c r="H2525">
        <v>1</v>
      </c>
      <c r="I2525">
        <v>-3529609</v>
      </c>
    </row>
    <row r="2526" spans="1:25" x14ac:dyDescent="0.25">
      <c r="A2526" t="s">
        <v>190</v>
      </c>
      <c r="B2526">
        <v>520.56399999999996</v>
      </c>
      <c r="C2526">
        <v>514.55499999999995</v>
      </c>
      <c r="D2526">
        <v>484.48399999999998</v>
      </c>
      <c r="E2526">
        <v>247.893</v>
      </c>
      <c r="F2526">
        <v>0</v>
      </c>
      <c r="G2526">
        <v>0.5</v>
      </c>
      <c r="H2526">
        <v>1</v>
      </c>
      <c r="I2526">
        <v>-3529609</v>
      </c>
    </row>
    <row r="2527" spans="1:25" x14ac:dyDescent="0.25">
      <c r="A2527" t="s">
        <v>190</v>
      </c>
      <c r="B2527">
        <v>516.101</v>
      </c>
      <c r="C2527">
        <v>510.17899999999997</v>
      </c>
      <c r="D2527">
        <v>484.13600000000002</v>
      </c>
      <c r="E2527">
        <v>247.69800000000001</v>
      </c>
      <c r="F2527">
        <v>0</v>
      </c>
      <c r="G2527">
        <v>0.5</v>
      </c>
      <c r="H2527">
        <v>1</v>
      </c>
      <c r="I2527">
        <v>-3529609</v>
      </c>
    </row>
    <row r="2528" spans="1:25" x14ac:dyDescent="0.25">
      <c r="A2528" t="s">
        <v>190</v>
      </c>
      <c r="B2528">
        <v>523.02200000000005</v>
      </c>
      <c r="C2528">
        <v>516.76599999999996</v>
      </c>
      <c r="D2528">
        <v>485.411</v>
      </c>
      <c r="E2528">
        <v>248.24100000000001</v>
      </c>
      <c r="F2528">
        <v>0</v>
      </c>
      <c r="G2528">
        <v>0.5</v>
      </c>
      <c r="H2528">
        <v>1</v>
      </c>
      <c r="I2528">
        <v>-3529609</v>
      </c>
    </row>
    <row r="2529" spans="1:9" x14ac:dyDescent="0.25">
      <c r="A2529" t="s">
        <v>190</v>
      </c>
      <c r="B2529">
        <v>519.05999999999995</v>
      </c>
      <c r="C2529">
        <v>513.13900000000001</v>
      </c>
      <c r="D2529">
        <v>485.274</v>
      </c>
      <c r="E2529">
        <v>248.22399999999999</v>
      </c>
      <c r="F2529">
        <v>0</v>
      </c>
      <c r="G2529">
        <v>0.5</v>
      </c>
      <c r="H2529">
        <v>1</v>
      </c>
      <c r="I2529">
        <v>-3529609</v>
      </c>
    </row>
    <row r="2530" spans="1:9" x14ac:dyDescent="0.25">
      <c r="A2530" t="s">
        <v>190</v>
      </c>
      <c r="B2530">
        <v>516.12300000000005</v>
      </c>
      <c r="C2530">
        <v>510.26900000000001</v>
      </c>
      <c r="D2530">
        <v>484.024</v>
      </c>
      <c r="E2530">
        <v>247.727</v>
      </c>
      <c r="F2530">
        <v>0</v>
      </c>
      <c r="G2530">
        <v>0.5</v>
      </c>
      <c r="H2530">
        <v>1</v>
      </c>
      <c r="I2530">
        <v>-3529609</v>
      </c>
    </row>
    <row r="2531" spans="1:9" x14ac:dyDescent="0.25">
      <c r="A2531" t="s">
        <v>190</v>
      </c>
      <c r="B2531">
        <v>519.95600000000002</v>
      </c>
      <c r="C2531">
        <v>513.97199999999998</v>
      </c>
      <c r="D2531">
        <v>484.94099999999997</v>
      </c>
      <c r="E2531">
        <v>248.215</v>
      </c>
      <c r="F2531">
        <v>0</v>
      </c>
      <c r="G2531">
        <v>0.5</v>
      </c>
      <c r="H2531">
        <v>1</v>
      </c>
      <c r="I2531">
        <v>-3529609</v>
      </c>
    </row>
    <row r="2532" spans="1:9" x14ac:dyDescent="0.25">
      <c r="A2532" t="s">
        <v>190</v>
      </c>
      <c r="B2532">
        <v>515.76199999999994</v>
      </c>
      <c r="C2532">
        <v>509.69400000000002</v>
      </c>
      <c r="D2532">
        <v>484.32400000000001</v>
      </c>
      <c r="E2532">
        <v>248.21700000000001</v>
      </c>
      <c r="F2532">
        <v>0</v>
      </c>
      <c r="G2532">
        <v>0.5</v>
      </c>
      <c r="H2532">
        <v>1</v>
      </c>
      <c r="I2532">
        <v>-3529609</v>
      </c>
    </row>
    <row r="2533" spans="1:9" x14ac:dyDescent="0.25">
      <c r="A2533" t="s">
        <v>190</v>
      </c>
      <c r="B2533">
        <v>515.86800000000005</v>
      </c>
      <c r="C2533">
        <v>510.05799999999999</v>
      </c>
      <c r="D2533">
        <v>484.07900000000001</v>
      </c>
      <c r="E2533">
        <v>248.148</v>
      </c>
      <c r="F2533">
        <v>0</v>
      </c>
      <c r="G2533">
        <v>0.5</v>
      </c>
      <c r="H2533">
        <v>1</v>
      </c>
      <c r="I2533">
        <v>-3529609</v>
      </c>
    </row>
    <row r="2534" spans="1:9" x14ac:dyDescent="0.25">
      <c r="A2534" t="s">
        <v>190</v>
      </c>
      <c r="B2534">
        <v>516.32399999999996</v>
      </c>
      <c r="C2534">
        <v>510.464</v>
      </c>
      <c r="D2534">
        <v>484.13499999999999</v>
      </c>
      <c r="E2534">
        <v>247.929</v>
      </c>
      <c r="F2534">
        <v>0</v>
      </c>
      <c r="G2534">
        <v>0.5</v>
      </c>
      <c r="H2534">
        <v>1</v>
      </c>
      <c r="I2534">
        <v>-3529609</v>
      </c>
    </row>
    <row r="2535" spans="1:9" x14ac:dyDescent="0.25">
      <c r="A2535" t="s">
        <v>190</v>
      </c>
      <c r="B2535">
        <v>518.65</v>
      </c>
      <c r="C2535">
        <v>512.44600000000003</v>
      </c>
      <c r="D2535">
        <v>484.11099999999999</v>
      </c>
      <c r="E2535">
        <v>248.041</v>
      </c>
      <c r="F2535">
        <v>0</v>
      </c>
      <c r="G2535">
        <v>0.5</v>
      </c>
      <c r="H2535">
        <v>1</v>
      </c>
      <c r="I2535">
        <v>-3529609</v>
      </c>
    </row>
    <row r="2536" spans="1:9" x14ac:dyDescent="0.25">
      <c r="A2536" t="s">
        <v>190</v>
      </c>
      <c r="B2536">
        <v>516.26400000000001</v>
      </c>
      <c r="C2536">
        <v>510.00400000000002</v>
      </c>
      <c r="D2536">
        <v>484.07600000000002</v>
      </c>
      <c r="E2536">
        <v>247.92599999999999</v>
      </c>
      <c r="F2536">
        <v>0</v>
      </c>
      <c r="G2536">
        <v>0.5</v>
      </c>
      <c r="H2536">
        <v>1</v>
      </c>
      <c r="I2536">
        <v>-3529609</v>
      </c>
    </row>
    <row r="2537" spans="1:9" x14ac:dyDescent="0.25">
      <c r="A2537" t="s">
        <v>190</v>
      </c>
      <c r="B2537">
        <v>520.33699999999999</v>
      </c>
      <c r="C2537">
        <v>514.27599999999995</v>
      </c>
      <c r="D2537">
        <v>484.26600000000002</v>
      </c>
      <c r="E2537">
        <v>248.06399999999999</v>
      </c>
      <c r="F2537">
        <v>0</v>
      </c>
      <c r="G2537">
        <v>0.5</v>
      </c>
      <c r="H2537">
        <v>1</v>
      </c>
      <c r="I2537">
        <v>-3529609</v>
      </c>
    </row>
    <row r="2538" spans="1:9" x14ac:dyDescent="0.25">
      <c r="A2538" t="s">
        <v>190</v>
      </c>
      <c r="B2538">
        <v>515.601</v>
      </c>
      <c r="C2538">
        <v>509.25799999999998</v>
      </c>
      <c r="D2538">
        <v>483.11799999999999</v>
      </c>
      <c r="E2538">
        <v>247.946</v>
      </c>
      <c r="F2538">
        <v>0</v>
      </c>
      <c r="G2538">
        <v>0.5</v>
      </c>
      <c r="H2538">
        <v>1</v>
      </c>
      <c r="I2538">
        <v>-3529609</v>
      </c>
    </row>
    <row r="2539" spans="1:9" x14ac:dyDescent="0.25">
      <c r="A2539" t="s">
        <v>190</v>
      </c>
      <c r="B2539">
        <v>526.18499999999995</v>
      </c>
      <c r="C2539">
        <v>520.26499999999999</v>
      </c>
      <c r="D2539">
        <v>485.78199999999998</v>
      </c>
      <c r="E2539">
        <v>248.53</v>
      </c>
      <c r="F2539">
        <v>0</v>
      </c>
      <c r="G2539">
        <v>0.5</v>
      </c>
      <c r="H2539">
        <v>1</v>
      </c>
      <c r="I2539">
        <v>-3529609</v>
      </c>
    </row>
    <row r="2540" spans="1:9" x14ac:dyDescent="0.25">
      <c r="A2540" t="s">
        <v>190</v>
      </c>
      <c r="B2540">
        <v>521.96400000000006</v>
      </c>
      <c r="C2540">
        <v>515.87400000000002</v>
      </c>
      <c r="D2540">
        <v>485.11099999999999</v>
      </c>
      <c r="E2540">
        <v>248.39699999999999</v>
      </c>
      <c r="F2540">
        <v>0</v>
      </c>
      <c r="G2540">
        <v>0.5</v>
      </c>
      <c r="H2540">
        <v>1</v>
      </c>
      <c r="I2540">
        <v>-3529609</v>
      </c>
    </row>
    <row r="2541" spans="1:9" x14ac:dyDescent="0.25">
      <c r="A2541" t="s">
        <v>190</v>
      </c>
      <c r="B2541">
        <v>520.24699999999996</v>
      </c>
      <c r="C2541">
        <v>514.32600000000002</v>
      </c>
      <c r="D2541">
        <v>484.435</v>
      </c>
      <c r="E2541">
        <v>248.08699999999999</v>
      </c>
      <c r="F2541">
        <v>0</v>
      </c>
      <c r="G2541">
        <v>0.5</v>
      </c>
      <c r="H2541">
        <v>1</v>
      </c>
      <c r="I2541">
        <v>-3529609</v>
      </c>
    </row>
    <row r="2542" spans="1:9" x14ac:dyDescent="0.25">
      <c r="A2542" t="s">
        <v>190</v>
      </c>
      <c r="B2542">
        <v>516.46600000000001</v>
      </c>
      <c r="C2542">
        <v>510.56900000000002</v>
      </c>
      <c r="D2542">
        <v>483.245</v>
      </c>
      <c r="E2542">
        <v>247.59299999999999</v>
      </c>
      <c r="F2542">
        <v>0</v>
      </c>
      <c r="G2542">
        <v>0.5</v>
      </c>
      <c r="H2542">
        <v>1</v>
      </c>
      <c r="I2542">
        <v>-3529609</v>
      </c>
    </row>
    <row r="2543" spans="1:9" x14ac:dyDescent="0.25">
      <c r="A2543" t="s">
        <v>190</v>
      </c>
      <c r="B2543">
        <v>518.21199999999999</v>
      </c>
      <c r="C2543">
        <v>512.38300000000004</v>
      </c>
      <c r="D2543">
        <v>484.73599999999999</v>
      </c>
      <c r="E2543">
        <v>247.86799999999999</v>
      </c>
      <c r="F2543">
        <v>0</v>
      </c>
      <c r="G2543">
        <v>0.5</v>
      </c>
      <c r="H2543">
        <v>1</v>
      </c>
      <c r="I2543">
        <v>-3529609</v>
      </c>
    </row>
    <row r="2544" spans="1:9" x14ac:dyDescent="0.25">
      <c r="A2544" t="s">
        <v>190</v>
      </c>
      <c r="B2544">
        <v>533.678</v>
      </c>
      <c r="C2544">
        <v>523.10199999999998</v>
      </c>
      <c r="D2544">
        <v>491.35700000000003</v>
      </c>
      <c r="E2544">
        <v>251.45599999999999</v>
      </c>
      <c r="F2544">
        <v>0</v>
      </c>
      <c r="G2544">
        <v>0.5</v>
      </c>
      <c r="H2544">
        <v>1</v>
      </c>
      <c r="I2544">
        <v>-3529609</v>
      </c>
    </row>
    <row r="2545" spans="1:9" x14ac:dyDescent="0.25">
      <c r="A2545" t="s">
        <v>190</v>
      </c>
      <c r="B2545">
        <v>514.79899999999998</v>
      </c>
      <c r="C2545">
        <v>508.97800000000001</v>
      </c>
      <c r="D2545">
        <v>484.15199999999999</v>
      </c>
      <c r="E2545">
        <v>247.75700000000001</v>
      </c>
      <c r="F2545">
        <v>0</v>
      </c>
      <c r="G2545">
        <v>0.5</v>
      </c>
      <c r="H2545">
        <v>1</v>
      </c>
      <c r="I2545">
        <v>-3529609</v>
      </c>
    </row>
    <row r="2546" spans="1:9" x14ac:dyDescent="0.25">
      <c r="A2546" t="s">
        <v>190</v>
      </c>
      <c r="B2546">
        <v>515.96100000000001</v>
      </c>
      <c r="C2546">
        <v>509.85899999999998</v>
      </c>
      <c r="D2546">
        <v>483.83199999999999</v>
      </c>
      <c r="E2546">
        <v>247.75700000000001</v>
      </c>
      <c r="F2546">
        <v>0</v>
      </c>
      <c r="G2546">
        <v>0.5</v>
      </c>
      <c r="H2546">
        <v>1</v>
      </c>
      <c r="I2546">
        <v>-3529609</v>
      </c>
    </row>
    <row r="2547" spans="1:9" x14ac:dyDescent="0.25">
      <c r="A2547" t="s">
        <v>190</v>
      </c>
      <c r="B2547">
        <v>515.40599999999995</v>
      </c>
      <c r="C2547">
        <v>509.52699999999999</v>
      </c>
      <c r="D2547">
        <v>483.96199999999999</v>
      </c>
      <c r="E2547">
        <v>248.233</v>
      </c>
      <c r="F2547">
        <v>0</v>
      </c>
      <c r="G2547">
        <v>0.5</v>
      </c>
      <c r="H2547">
        <v>1</v>
      </c>
      <c r="I2547">
        <v>-3529609</v>
      </c>
    </row>
    <row r="2548" spans="1:9" x14ac:dyDescent="0.25">
      <c r="A2548" t="s">
        <v>190</v>
      </c>
      <c r="B2548">
        <v>517.38199999999995</v>
      </c>
      <c r="C2548">
        <v>511.42099999999999</v>
      </c>
      <c r="D2548">
        <v>483.505</v>
      </c>
      <c r="E2548">
        <v>247.874</v>
      </c>
      <c r="F2548">
        <v>0</v>
      </c>
      <c r="G2548">
        <v>0.5</v>
      </c>
      <c r="H2548">
        <v>1</v>
      </c>
      <c r="I2548">
        <v>-3529609</v>
      </c>
    </row>
    <row r="2549" spans="1:9" x14ac:dyDescent="0.25">
      <c r="A2549" t="s">
        <v>190</v>
      </c>
      <c r="B2549">
        <v>515.471</v>
      </c>
      <c r="C2549">
        <v>509.38200000000001</v>
      </c>
      <c r="D2549">
        <v>484.34300000000002</v>
      </c>
      <c r="E2549">
        <v>248.44399999999999</v>
      </c>
      <c r="F2549">
        <v>0</v>
      </c>
      <c r="G2549">
        <v>0.5</v>
      </c>
      <c r="H2549">
        <v>1</v>
      </c>
      <c r="I2549">
        <v>-3529609</v>
      </c>
    </row>
    <row r="2550" spans="1:9" x14ac:dyDescent="0.25">
      <c r="A2550" t="s">
        <v>190</v>
      </c>
      <c r="B2550">
        <v>523.12199999999996</v>
      </c>
      <c r="C2550">
        <v>517.03300000000002</v>
      </c>
      <c r="D2550">
        <v>484.28800000000001</v>
      </c>
      <c r="E2550">
        <v>248.27799999999999</v>
      </c>
      <c r="F2550">
        <v>0</v>
      </c>
      <c r="G2550">
        <v>0.5</v>
      </c>
      <c r="H2550">
        <v>1</v>
      </c>
      <c r="I2550">
        <v>-3529609</v>
      </c>
    </row>
    <row r="2551" spans="1:9" x14ac:dyDescent="0.25">
      <c r="A2551" t="s">
        <v>190</v>
      </c>
      <c r="B2551">
        <v>515.36199999999997</v>
      </c>
      <c r="C2551">
        <v>509.43700000000001</v>
      </c>
      <c r="D2551">
        <v>484.11500000000001</v>
      </c>
      <c r="E2551">
        <v>247.905</v>
      </c>
      <c r="F2551">
        <v>0</v>
      </c>
      <c r="G2551">
        <v>0.5</v>
      </c>
      <c r="H2551">
        <v>1</v>
      </c>
      <c r="I2551">
        <v>-3529609</v>
      </c>
    </row>
    <row r="2552" spans="1:9" x14ac:dyDescent="0.25">
      <c r="A2552" t="s">
        <v>190</v>
      </c>
      <c r="B2552">
        <v>517.75400000000002</v>
      </c>
      <c r="C2552">
        <v>511.52800000000002</v>
      </c>
      <c r="D2552">
        <v>483.745</v>
      </c>
      <c r="E2552">
        <v>247.90799999999999</v>
      </c>
      <c r="F2552">
        <v>0</v>
      </c>
      <c r="G2552">
        <v>0.5</v>
      </c>
      <c r="H2552">
        <v>1</v>
      </c>
      <c r="I2552">
        <v>-3529609</v>
      </c>
    </row>
    <row r="2553" spans="1:9" x14ac:dyDescent="0.25">
      <c r="A2553" t="s">
        <v>190</v>
      </c>
      <c r="B2553">
        <v>523.43600000000004</v>
      </c>
      <c r="C2553">
        <v>517.5</v>
      </c>
      <c r="D2553">
        <v>485.20699999999999</v>
      </c>
      <c r="E2553">
        <v>248.066</v>
      </c>
      <c r="F2553">
        <v>0</v>
      </c>
      <c r="G2553">
        <v>0.5</v>
      </c>
      <c r="H2553">
        <v>1</v>
      </c>
      <c r="I2553">
        <v>-3529609</v>
      </c>
    </row>
    <row r="2554" spans="1:9" x14ac:dyDescent="0.25">
      <c r="A2554" t="s">
        <v>190</v>
      </c>
      <c r="B2554">
        <v>520.54700000000003</v>
      </c>
      <c r="C2554">
        <v>514.66099999999994</v>
      </c>
      <c r="D2554">
        <v>484.125</v>
      </c>
      <c r="E2554">
        <v>248.45400000000001</v>
      </c>
      <c r="F2554">
        <v>0</v>
      </c>
      <c r="G2554">
        <v>0.5</v>
      </c>
      <c r="H2554">
        <v>1</v>
      </c>
      <c r="I2554">
        <v>-3529609</v>
      </c>
    </row>
    <row r="2555" spans="1:9" x14ac:dyDescent="0.25">
      <c r="A2555" t="s">
        <v>190</v>
      </c>
      <c r="B2555">
        <v>525.28800000000001</v>
      </c>
      <c r="C2555">
        <v>519.06899999999996</v>
      </c>
      <c r="D2555">
        <v>484.83699999999999</v>
      </c>
      <c r="E2555">
        <v>248.03</v>
      </c>
      <c r="F2555">
        <v>0</v>
      </c>
      <c r="G2555">
        <v>0.5</v>
      </c>
      <c r="H2555">
        <v>1</v>
      </c>
      <c r="I2555">
        <v>-3529609</v>
      </c>
    </row>
    <row r="2556" spans="1:9" x14ac:dyDescent="0.25">
      <c r="A2556" t="s">
        <v>190</v>
      </c>
      <c r="B2556">
        <v>532.37300000000005</v>
      </c>
      <c r="C2556">
        <v>526.08900000000006</v>
      </c>
      <c r="D2556">
        <v>486.03399999999999</v>
      </c>
      <c r="E2556">
        <v>248.428</v>
      </c>
      <c r="F2556">
        <v>0</v>
      </c>
      <c r="G2556">
        <v>0.5</v>
      </c>
      <c r="H2556">
        <v>1</v>
      </c>
      <c r="I2556">
        <v>-3529609</v>
      </c>
    </row>
    <row r="2557" spans="1:9" x14ac:dyDescent="0.25">
      <c r="A2557" t="s">
        <v>190</v>
      </c>
      <c r="B2557">
        <v>523.50900000000001</v>
      </c>
      <c r="C2557">
        <v>517.303</v>
      </c>
      <c r="D2557">
        <v>485.089</v>
      </c>
      <c r="E2557">
        <v>247.90100000000001</v>
      </c>
      <c r="F2557">
        <v>0</v>
      </c>
      <c r="G2557">
        <v>0.5</v>
      </c>
      <c r="H2557">
        <v>1</v>
      </c>
      <c r="I2557">
        <v>-3529609</v>
      </c>
    </row>
    <row r="2558" spans="1:9" x14ac:dyDescent="0.25">
      <c r="A2558" t="s">
        <v>190</v>
      </c>
      <c r="B2558">
        <v>533.06500000000005</v>
      </c>
      <c r="C2558">
        <v>526.98199999999997</v>
      </c>
      <c r="D2558">
        <v>485.36599999999999</v>
      </c>
      <c r="E2558">
        <v>247.76900000000001</v>
      </c>
      <c r="F2558">
        <v>0</v>
      </c>
      <c r="G2558">
        <v>0.5</v>
      </c>
      <c r="H2558">
        <v>1</v>
      </c>
      <c r="I2558">
        <v>-3529609</v>
      </c>
    </row>
    <row r="2559" spans="1:9" x14ac:dyDescent="0.25">
      <c r="A2559" t="s">
        <v>190</v>
      </c>
      <c r="B2559">
        <v>528.26599999999996</v>
      </c>
      <c r="C2559">
        <v>522.16099999999994</v>
      </c>
      <c r="D2559">
        <v>485.43400000000003</v>
      </c>
      <c r="E2559">
        <v>248.17500000000001</v>
      </c>
      <c r="F2559">
        <v>0</v>
      </c>
      <c r="G2559">
        <v>0.5</v>
      </c>
      <c r="H2559">
        <v>1</v>
      </c>
      <c r="I2559">
        <v>-3529609</v>
      </c>
    </row>
    <row r="2560" spans="1:9" x14ac:dyDescent="0.25">
      <c r="A2560" t="s">
        <v>190</v>
      </c>
      <c r="B2560">
        <v>521.26900000000001</v>
      </c>
      <c r="C2560">
        <v>515.23699999999997</v>
      </c>
      <c r="D2560">
        <v>484.52600000000001</v>
      </c>
      <c r="E2560">
        <v>248.24600000000001</v>
      </c>
      <c r="F2560">
        <v>0</v>
      </c>
      <c r="G2560">
        <v>0.5</v>
      </c>
      <c r="H2560">
        <v>1</v>
      </c>
      <c r="I2560">
        <v>-3529609</v>
      </c>
    </row>
    <row r="2561" spans="1:25" x14ac:dyDescent="0.25">
      <c r="A2561" t="s">
        <v>190</v>
      </c>
      <c r="B2561">
        <v>527.04499999999996</v>
      </c>
      <c r="C2561">
        <v>521.12599999999998</v>
      </c>
      <c r="D2561">
        <v>485.315</v>
      </c>
      <c r="E2561">
        <v>247.58099999999999</v>
      </c>
      <c r="F2561">
        <v>0</v>
      </c>
      <c r="G2561">
        <v>0.5</v>
      </c>
      <c r="H2561">
        <v>1</v>
      </c>
      <c r="I2561">
        <v>-3529609</v>
      </c>
    </row>
    <row r="2562" spans="1:25" x14ac:dyDescent="0.25">
      <c r="A2562" t="s">
        <v>190</v>
      </c>
      <c r="B2562">
        <v>524.06799999999998</v>
      </c>
      <c r="C2562">
        <v>518.04399999999998</v>
      </c>
      <c r="D2562">
        <v>484.02800000000002</v>
      </c>
      <c r="E2562">
        <v>247.76</v>
      </c>
      <c r="F2562">
        <v>0</v>
      </c>
      <c r="G2562">
        <v>0.5</v>
      </c>
      <c r="H2562">
        <v>1</v>
      </c>
      <c r="I2562">
        <v>-3529609</v>
      </c>
    </row>
    <row r="2563" spans="1:25" x14ac:dyDescent="0.25">
      <c r="A2563" t="s">
        <v>190</v>
      </c>
      <c r="B2563">
        <v>516.15200000000004</v>
      </c>
      <c r="C2563">
        <v>510.226</v>
      </c>
      <c r="D2563">
        <v>484.08499999999998</v>
      </c>
      <c r="E2563">
        <v>247.72900000000001</v>
      </c>
      <c r="F2563">
        <v>0</v>
      </c>
      <c r="G2563">
        <v>0.5</v>
      </c>
      <c r="H2563">
        <v>1</v>
      </c>
      <c r="I2563">
        <v>-3529609</v>
      </c>
    </row>
    <row r="2564" spans="1:25" x14ac:dyDescent="0.25">
      <c r="A2564" t="s">
        <v>190</v>
      </c>
      <c r="B2564">
        <v>515.89099999999996</v>
      </c>
      <c r="C2564">
        <v>509.99400000000003</v>
      </c>
      <c r="D2564">
        <v>484.43700000000001</v>
      </c>
      <c r="E2564">
        <v>247.71700000000001</v>
      </c>
      <c r="F2564">
        <v>0</v>
      </c>
      <c r="G2564">
        <v>0.5</v>
      </c>
      <c r="H2564">
        <v>1</v>
      </c>
      <c r="I2564">
        <v>-3529609</v>
      </c>
    </row>
    <row r="2565" spans="1:25" x14ac:dyDescent="0.25">
      <c r="A2565" t="s">
        <v>190</v>
      </c>
      <c r="B2565">
        <v>517.70600000000002</v>
      </c>
      <c r="C2565">
        <v>511.887</v>
      </c>
      <c r="D2565">
        <v>484.90499999999997</v>
      </c>
      <c r="E2565">
        <v>248.22900000000001</v>
      </c>
      <c r="F2565">
        <v>0</v>
      </c>
      <c r="G2565">
        <v>0.5</v>
      </c>
      <c r="H2565">
        <v>1</v>
      </c>
      <c r="I2565">
        <v>-3529609</v>
      </c>
    </row>
    <row r="2566" spans="1:25" x14ac:dyDescent="0.25">
      <c r="A2566" t="s">
        <v>190</v>
      </c>
      <c r="B2566">
        <v>516.226</v>
      </c>
      <c r="C2566">
        <v>510.27600000000001</v>
      </c>
      <c r="D2566">
        <v>483.86900000000003</v>
      </c>
      <c r="E2566">
        <v>247.72200000000001</v>
      </c>
      <c r="F2566">
        <v>0</v>
      </c>
      <c r="G2566">
        <v>0.5</v>
      </c>
      <c r="H2566">
        <v>1</v>
      </c>
      <c r="I2566">
        <v>-3529609</v>
      </c>
    </row>
    <row r="2567" spans="1:25" x14ac:dyDescent="0.25">
      <c r="A2567" t="s">
        <v>190</v>
      </c>
      <c r="B2567">
        <v>516.06600000000003</v>
      </c>
      <c r="C2567">
        <v>510.14600000000002</v>
      </c>
      <c r="D2567">
        <v>483.77300000000002</v>
      </c>
      <c r="E2567">
        <v>247.73</v>
      </c>
      <c r="F2567">
        <v>0</v>
      </c>
      <c r="G2567">
        <v>0.5</v>
      </c>
      <c r="H2567">
        <v>1</v>
      </c>
      <c r="I2567">
        <v>-3529609</v>
      </c>
    </row>
    <row r="2568" spans="1:25" x14ac:dyDescent="0.25">
      <c r="A2568" t="s">
        <v>190</v>
      </c>
      <c r="B2568">
        <v>515.51199999999994</v>
      </c>
      <c r="C2568">
        <v>509.61599999999999</v>
      </c>
      <c r="D2568">
        <v>484.27800000000002</v>
      </c>
      <c r="E2568">
        <v>248.40299999999999</v>
      </c>
      <c r="F2568">
        <v>0</v>
      </c>
      <c r="G2568">
        <v>0.5</v>
      </c>
      <c r="H2568">
        <v>1</v>
      </c>
      <c r="I2568">
        <v>-3529609</v>
      </c>
    </row>
    <row r="2569" spans="1:25" x14ac:dyDescent="0.25">
      <c r="A2569" t="s">
        <v>190</v>
      </c>
      <c r="B2569">
        <v>517.721</v>
      </c>
      <c r="C2569">
        <v>511.88499999999999</v>
      </c>
      <c r="D2569">
        <v>484.61799999999999</v>
      </c>
      <c r="E2569">
        <v>248.232</v>
      </c>
      <c r="F2569">
        <v>0</v>
      </c>
      <c r="G2569">
        <v>0.5</v>
      </c>
      <c r="H2569">
        <v>1</v>
      </c>
      <c r="I2569">
        <v>-3529609</v>
      </c>
    </row>
    <row r="2570" spans="1:25" x14ac:dyDescent="0.25">
      <c r="A2570" t="s">
        <v>190</v>
      </c>
      <c r="B2570">
        <v>515.92999999999995</v>
      </c>
      <c r="C2570">
        <v>510.09100000000001</v>
      </c>
      <c r="D2570">
        <v>484.03100000000001</v>
      </c>
      <c r="E2570">
        <v>247.97800000000001</v>
      </c>
      <c r="F2570">
        <v>0</v>
      </c>
      <c r="G2570">
        <v>0.5</v>
      </c>
      <c r="H2570">
        <v>1</v>
      </c>
      <c r="I2570">
        <v>-3529609</v>
      </c>
    </row>
    <row r="2571" spans="1:25" x14ac:dyDescent="0.25">
      <c r="A2571" t="s">
        <v>190</v>
      </c>
      <c r="B2571">
        <v>535.197</v>
      </c>
      <c r="C2571">
        <v>524.54700000000003</v>
      </c>
      <c r="D2571">
        <v>492.05599999999998</v>
      </c>
      <c r="E2571">
        <v>251.739</v>
      </c>
      <c r="F2571">
        <v>0</v>
      </c>
      <c r="G2571">
        <v>0.5</v>
      </c>
      <c r="H2571">
        <v>1</v>
      </c>
      <c r="I2571">
        <v>-3529609</v>
      </c>
    </row>
    <row r="2572" spans="1:25" x14ac:dyDescent="0.25">
      <c r="A2572" t="s">
        <v>190</v>
      </c>
      <c r="B2572">
        <v>518.54499999999996</v>
      </c>
      <c r="C2572">
        <v>512.52</v>
      </c>
      <c r="D2572">
        <v>484.59300000000002</v>
      </c>
      <c r="E2572">
        <v>248.36600000000001</v>
      </c>
      <c r="F2572">
        <v>0</v>
      </c>
      <c r="G2572">
        <v>0.5</v>
      </c>
      <c r="H2572">
        <v>1</v>
      </c>
      <c r="I2572">
        <v>-3529609</v>
      </c>
    </row>
    <row r="2573" spans="1:25" x14ac:dyDescent="0.25">
      <c r="A2573" t="s">
        <v>190</v>
      </c>
      <c r="B2573">
        <v>520.60900000000004</v>
      </c>
      <c r="C2573">
        <v>514.37400000000002</v>
      </c>
      <c r="D2573">
        <v>484.23099999999999</v>
      </c>
      <c r="E2573">
        <v>247.69900000000001</v>
      </c>
      <c r="F2573">
        <v>0</v>
      </c>
      <c r="G2573">
        <v>0.5</v>
      </c>
      <c r="H2573">
        <v>1</v>
      </c>
      <c r="I2573">
        <v>-3529609</v>
      </c>
    </row>
    <row r="2574" spans="1:25" x14ac:dyDescent="0.25">
      <c r="A2574" t="s">
        <v>190</v>
      </c>
      <c r="B2574">
        <v>516.12800000000004</v>
      </c>
      <c r="C2574">
        <v>510.11099999999999</v>
      </c>
      <c r="D2574">
        <v>483.74099999999999</v>
      </c>
      <c r="E2574">
        <v>248.041</v>
      </c>
      <c r="F2574">
        <v>0</v>
      </c>
      <c r="G2574">
        <v>0.5</v>
      </c>
      <c r="H2574">
        <v>1</v>
      </c>
      <c r="I2574">
        <v>-3529609</v>
      </c>
    </row>
    <row r="2575" spans="1:25" x14ac:dyDescent="0.25">
      <c r="A2575" t="s">
        <v>190</v>
      </c>
      <c r="B2575">
        <v>516.96</v>
      </c>
      <c r="C2575">
        <v>511.05</v>
      </c>
      <c r="D2575">
        <v>484.02499999999998</v>
      </c>
      <c r="E2575">
        <v>247.92699999999999</v>
      </c>
      <c r="F2575">
        <v>0</v>
      </c>
      <c r="G2575">
        <v>0.5</v>
      </c>
      <c r="H2575">
        <v>1</v>
      </c>
      <c r="I2575">
        <v>-3529609</v>
      </c>
      <c r="R2575" t="s">
        <v>69</v>
      </c>
      <c r="U2575" t="s">
        <v>68</v>
      </c>
      <c r="X2575" t="s">
        <v>66</v>
      </c>
    </row>
    <row r="2576" spans="1:25" x14ac:dyDescent="0.25">
      <c r="A2576" t="s">
        <v>190</v>
      </c>
      <c r="B2576">
        <v>514.65300000000002</v>
      </c>
      <c r="C2576">
        <v>508.52199999999999</v>
      </c>
      <c r="D2576">
        <v>483.51100000000002</v>
      </c>
      <c r="E2576">
        <v>247.71799999999999</v>
      </c>
      <c r="F2576">
        <v>0</v>
      </c>
      <c r="G2576">
        <v>0.5</v>
      </c>
      <c r="H2576">
        <v>1</v>
      </c>
      <c r="I2576">
        <v>-3529609</v>
      </c>
      <c r="R2576">
        <f>AVERAGE(B2527:B2576)</f>
        <v>519.9447799999997</v>
      </c>
      <c r="S2576">
        <f>AVERAGE(C2527:C2576)</f>
        <v>513.75251999999989</v>
      </c>
      <c r="U2576">
        <f>_xlfn.VAR.P(B2527:B2576)</f>
        <v>28.081869491600042</v>
      </c>
      <c r="V2576">
        <f>_xlfn.VAR.P(C2527:C2576)</f>
        <v>23.141100169599962</v>
      </c>
      <c r="X2576">
        <f>1.96*SQRT(U2576)/50</f>
        <v>0.20772993028346273</v>
      </c>
      <c r="Y2576">
        <f>1.96*SQRT(V2576)/50</f>
        <v>0.18857237381073105</v>
      </c>
    </row>
    <row r="2577" spans="1:9" x14ac:dyDescent="0.25">
      <c r="A2577" t="s">
        <v>190</v>
      </c>
      <c r="B2577">
        <v>26040.1165</v>
      </c>
      <c r="C2577" t="s">
        <v>36</v>
      </c>
    </row>
    <row r="2578" spans="1:9" x14ac:dyDescent="0.25">
      <c r="A2578" t="s">
        <v>191</v>
      </c>
      <c r="B2578">
        <v>637.99300000000005</v>
      </c>
      <c r="C2578">
        <v>631.59100000000001</v>
      </c>
      <c r="D2578">
        <v>600.35</v>
      </c>
      <c r="E2578">
        <v>276.423</v>
      </c>
      <c r="F2578">
        <v>0</v>
      </c>
      <c r="G2578">
        <v>1.0867099999999999E-2</v>
      </c>
      <c r="H2578">
        <v>0.99408799999999997</v>
      </c>
      <c r="I2578">
        <v>-296487168</v>
      </c>
    </row>
    <row r="2579" spans="1:9" x14ac:dyDescent="0.25">
      <c r="A2579" t="s">
        <v>191</v>
      </c>
      <c r="B2579">
        <v>633.40499999999997</v>
      </c>
      <c r="C2579">
        <v>627.33799999999997</v>
      </c>
      <c r="D2579">
        <v>600.49300000000005</v>
      </c>
      <c r="E2579">
        <v>276.43</v>
      </c>
      <c r="F2579">
        <v>0</v>
      </c>
      <c r="G2579">
        <v>1.08653E-2</v>
      </c>
      <c r="H2579">
        <v>0.98529599999999995</v>
      </c>
      <c r="I2579">
        <v>-296487168</v>
      </c>
    </row>
    <row r="2580" spans="1:9" x14ac:dyDescent="0.25">
      <c r="A2580" t="s">
        <v>191</v>
      </c>
      <c r="B2580">
        <v>634.423</v>
      </c>
      <c r="C2580">
        <v>628.40700000000004</v>
      </c>
      <c r="D2580">
        <v>600.48800000000006</v>
      </c>
      <c r="E2580">
        <v>276.56700000000001</v>
      </c>
      <c r="F2580">
        <v>0</v>
      </c>
      <c r="G2580">
        <v>1.0857E-2</v>
      </c>
      <c r="H2580">
        <v>0.99500999999999995</v>
      </c>
      <c r="I2580">
        <v>-296487168</v>
      </c>
    </row>
    <row r="2581" spans="1:9" x14ac:dyDescent="0.25">
      <c r="A2581" t="s">
        <v>191</v>
      </c>
      <c r="B2581">
        <v>638.524</v>
      </c>
      <c r="C2581">
        <v>632.71900000000005</v>
      </c>
      <c r="D2581">
        <v>600.89099999999996</v>
      </c>
      <c r="E2581">
        <v>276.53199999999998</v>
      </c>
      <c r="F2581">
        <v>0</v>
      </c>
      <c r="G2581">
        <v>1.13799E-2</v>
      </c>
      <c r="H2581">
        <v>0.98101899999999997</v>
      </c>
      <c r="I2581">
        <v>-296487168</v>
      </c>
    </row>
    <row r="2582" spans="1:9" x14ac:dyDescent="0.25">
      <c r="A2582" t="s">
        <v>191</v>
      </c>
      <c r="B2582">
        <v>631.73199999999997</v>
      </c>
      <c r="C2582">
        <v>625.85</v>
      </c>
      <c r="D2582">
        <v>599.62099999999998</v>
      </c>
      <c r="E2582">
        <v>276.42700000000002</v>
      </c>
      <c r="F2582">
        <v>0</v>
      </c>
      <c r="G2582">
        <v>1.08702E-2</v>
      </c>
      <c r="H2582">
        <v>0.98101899999999997</v>
      </c>
      <c r="I2582">
        <v>-296487168</v>
      </c>
    </row>
    <row r="2583" spans="1:9" x14ac:dyDescent="0.25">
      <c r="A2583" t="s">
        <v>191</v>
      </c>
      <c r="B2583">
        <v>640.15899999999999</v>
      </c>
      <c r="C2583">
        <v>634.21400000000006</v>
      </c>
      <c r="D2583">
        <v>601.1</v>
      </c>
      <c r="E2583">
        <v>276.77800000000002</v>
      </c>
      <c r="F2583">
        <v>0</v>
      </c>
      <c r="G2583">
        <v>1.08637E-2</v>
      </c>
      <c r="H2583">
        <v>0.99277099999999996</v>
      </c>
      <c r="I2583">
        <v>-296487168</v>
      </c>
    </row>
    <row r="2584" spans="1:9" x14ac:dyDescent="0.25">
      <c r="A2584" t="s">
        <v>191</v>
      </c>
      <c r="B2584">
        <v>633.42999999999995</v>
      </c>
      <c r="C2584">
        <v>627.72</v>
      </c>
      <c r="D2584">
        <v>600.54200000000003</v>
      </c>
      <c r="E2584">
        <v>276.53100000000001</v>
      </c>
      <c r="F2584">
        <v>0</v>
      </c>
      <c r="G2584">
        <v>1.0857E-2</v>
      </c>
      <c r="H2584">
        <v>0.99443899999999996</v>
      </c>
      <c r="I2584">
        <v>-296487168</v>
      </c>
    </row>
    <row r="2585" spans="1:9" x14ac:dyDescent="0.25">
      <c r="A2585" t="s">
        <v>191</v>
      </c>
      <c r="B2585">
        <v>631.029</v>
      </c>
      <c r="C2585">
        <v>625.024</v>
      </c>
      <c r="D2585">
        <v>599.71</v>
      </c>
      <c r="E2585">
        <v>276.339</v>
      </c>
      <c r="F2585">
        <v>0</v>
      </c>
      <c r="G2585">
        <v>1.0866000000000001E-2</v>
      </c>
      <c r="H2585">
        <v>0.99417</v>
      </c>
      <c r="I2585">
        <v>-296487168</v>
      </c>
    </row>
    <row r="2586" spans="1:9" x14ac:dyDescent="0.25">
      <c r="A2586" t="s">
        <v>191</v>
      </c>
      <c r="B2586">
        <v>635.47900000000004</v>
      </c>
      <c r="C2586">
        <v>629.45699999999999</v>
      </c>
      <c r="D2586">
        <v>600.06100000000004</v>
      </c>
      <c r="E2586">
        <v>276.23099999999999</v>
      </c>
      <c r="F2586">
        <v>0</v>
      </c>
      <c r="G2586">
        <v>1.0887600000000001E-2</v>
      </c>
      <c r="H2586">
        <v>0.98101899999999997</v>
      </c>
      <c r="I2586">
        <v>-296487168</v>
      </c>
    </row>
    <row r="2587" spans="1:9" x14ac:dyDescent="0.25">
      <c r="A2587" t="s">
        <v>191</v>
      </c>
      <c r="B2587">
        <v>635.66899999999998</v>
      </c>
      <c r="C2587">
        <v>629.49199999999996</v>
      </c>
      <c r="D2587">
        <v>600.36900000000003</v>
      </c>
      <c r="E2587">
        <v>276.64100000000002</v>
      </c>
      <c r="F2587">
        <v>0</v>
      </c>
      <c r="G2587">
        <v>1.0857E-2</v>
      </c>
      <c r="H2587">
        <v>0.98101899999999997</v>
      </c>
      <c r="I2587">
        <v>-296487168</v>
      </c>
    </row>
    <row r="2588" spans="1:9" x14ac:dyDescent="0.25">
      <c r="A2588" t="s">
        <v>191</v>
      </c>
      <c r="B2588">
        <v>644.45899999999995</v>
      </c>
      <c r="C2588">
        <v>638.25199999999995</v>
      </c>
      <c r="D2588">
        <v>601.54700000000003</v>
      </c>
      <c r="E2588">
        <v>276.72199999999998</v>
      </c>
      <c r="F2588">
        <v>0</v>
      </c>
      <c r="G2588">
        <v>1.08913E-2</v>
      </c>
      <c r="H2588">
        <v>0.99462200000000001</v>
      </c>
      <c r="I2588">
        <v>-296487168</v>
      </c>
    </row>
    <row r="2589" spans="1:9" x14ac:dyDescent="0.25">
      <c r="A2589" t="s">
        <v>191</v>
      </c>
      <c r="B2589">
        <v>642.53700000000003</v>
      </c>
      <c r="C2589">
        <v>636.39099999999996</v>
      </c>
      <c r="D2589">
        <v>601.38</v>
      </c>
      <c r="E2589">
        <v>276.23599999999999</v>
      </c>
      <c r="F2589">
        <v>0</v>
      </c>
      <c r="G2589">
        <v>1.0873499999999999E-2</v>
      </c>
      <c r="H2589">
        <v>0.98101899999999997</v>
      </c>
      <c r="I2589">
        <v>-296487168</v>
      </c>
    </row>
    <row r="2590" spans="1:9" x14ac:dyDescent="0.25">
      <c r="A2590" t="s">
        <v>191</v>
      </c>
      <c r="B2590">
        <v>646.30399999999997</v>
      </c>
      <c r="C2590">
        <v>640.15800000000002</v>
      </c>
      <c r="D2590">
        <v>601.80399999999997</v>
      </c>
      <c r="E2590">
        <v>276.536</v>
      </c>
      <c r="F2590">
        <v>0</v>
      </c>
      <c r="G2590">
        <v>1.08576E-2</v>
      </c>
      <c r="H2590">
        <v>0.99473100000000003</v>
      </c>
      <c r="I2590">
        <v>-296487168</v>
      </c>
    </row>
    <row r="2591" spans="1:9" x14ac:dyDescent="0.25">
      <c r="A2591" t="s">
        <v>191</v>
      </c>
      <c r="B2591">
        <v>648.49199999999996</v>
      </c>
      <c r="C2591">
        <v>642.39700000000005</v>
      </c>
      <c r="D2591">
        <v>601.61599999999999</v>
      </c>
      <c r="E2591">
        <v>276.72899999999998</v>
      </c>
      <c r="F2591">
        <v>0</v>
      </c>
      <c r="G2591">
        <v>1.08577E-2</v>
      </c>
      <c r="H2591">
        <v>0.98983100000000002</v>
      </c>
      <c r="I2591">
        <v>-296487168</v>
      </c>
    </row>
    <row r="2592" spans="1:9" x14ac:dyDescent="0.25">
      <c r="A2592" t="s">
        <v>191</v>
      </c>
      <c r="B2592">
        <v>647.29399999999998</v>
      </c>
      <c r="C2592">
        <v>641.20699999999999</v>
      </c>
      <c r="D2592">
        <v>601.36400000000003</v>
      </c>
      <c r="E2592">
        <v>276.23099999999999</v>
      </c>
      <c r="F2592">
        <v>0</v>
      </c>
      <c r="G2592">
        <v>1.0856899999999999E-2</v>
      </c>
      <c r="H2592">
        <v>0.99470999999999998</v>
      </c>
      <c r="I2592">
        <v>-296487168</v>
      </c>
    </row>
    <row r="2593" spans="1:9" x14ac:dyDescent="0.25">
      <c r="A2593" t="s">
        <v>191</v>
      </c>
      <c r="B2593">
        <v>646.02700000000004</v>
      </c>
      <c r="C2593">
        <v>640.04700000000003</v>
      </c>
      <c r="D2593">
        <v>601.53200000000004</v>
      </c>
      <c r="E2593">
        <v>276.173</v>
      </c>
      <c r="F2593">
        <v>0</v>
      </c>
      <c r="G2593">
        <v>1.0857199999999999E-2</v>
      </c>
      <c r="H2593">
        <v>0.99507000000000001</v>
      </c>
      <c r="I2593">
        <v>-296487168</v>
      </c>
    </row>
    <row r="2594" spans="1:9" x14ac:dyDescent="0.25">
      <c r="A2594" t="s">
        <v>191</v>
      </c>
      <c r="B2594">
        <v>642.35</v>
      </c>
      <c r="C2594">
        <v>636.27099999999996</v>
      </c>
      <c r="D2594">
        <v>601.48</v>
      </c>
      <c r="E2594">
        <v>276.02699999999999</v>
      </c>
      <c r="F2594">
        <v>0</v>
      </c>
      <c r="G2594">
        <v>1.0856899999999999E-2</v>
      </c>
      <c r="H2594">
        <v>0.99387700000000001</v>
      </c>
      <c r="I2594">
        <v>-296487168</v>
      </c>
    </row>
    <row r="2595" spans="1:9" x14ac:dyDescent="0.25">
      <c r="A2595" t="s">
        <v>191</v>
      </c>
      <c r="B2595">
        <v>655.178</v>
      </c>
      <c r="C2595">
        <v>644.84400000000005</v>
      </c>
      <c r="D2595">
        <v>608.26099999999997</v>
      </c>
      <c r="E2595">
        <v>280.13299999999998</v>
      </c>
      <c r="F2595">
        <v>0</v>
      </c>
      <c r="G2595">
        <v>1.086E-2</v>
      </c>
      <c r="H2595">
        <v>0.99098600000000003</v>
      </c>
      <c r="I2595">
        <v>-296487168</v>
      </c>
    </row>
    <row r="2596" spans="1:9" x14ac:dyDescent="0.25">
      <c r="A2596" t="s">
        <v>191</v>
      </c>
      <c r="B2596">
        <v>631.36800000000005</v>
      </c>
      <c r="C2596">
        <v>625.29899999999998</v>
      </c>
      <c r="D2596">
        <v>599.76400000000001</v>
      </c>
      <c r="E2596">
        <v>276.08300000000003</v>
      </c>
      <c r="F2596">
        <v>0</v>
      </c>
      <c r="G2596">
        <v>1.0864E-2</v>
      </c>
      <c r="H2596">
        <v>0.99510399999999999</v>
      </c>
      <c r="I2596">
        <v>-296487168</v>
      </c>
    </row>
    <row r="2597" spans="1:9" x14ac:dyDescent="0.25">
      <c r="A2597" t="s">
        <v>191</v>
      </c>
      <c r="B2597">
        <v>636.93200000000002</v>
      </c>
      <c r="C2597">
        <v>630.91300000000001</v>
      </c>
      <c r="D2597">
        <v>600.63300000000004</v>
      </c>
      <c r="E2597">
        <v>276.06299999999999</v>
      </c>
      <c r="F2597">
        <v>0</v>
      </c>
      <c r="G2597">
        <v>1.08588E-2</v>
      </c>
      <c r="H2597">
        <v>0.99503299999999995</v>
      </c>
      <c r="I2597">
        <v>-296487168</v>
      </c>
    </row>
    <row r="2598" spans="1:9" x14ac:dyDescent="0.25">
      <c r="A2598" t="s">
        <v>191</v>
      </c>
      <c r="B2598">
        <v>638.51300000000003</v>
      </c>
      <c r="C2598">
        <v>632.57600000000002</v>
      </c>
      <c r="D2598">
        <v>601.20399999999995</v>
      </c>
      <c r="E2598">
        <v>276.565</v>
      </c>
      <c r="F2598">
        <v>0</v>
      </c>
      <c r="G2598">
        <v>1.0857500000000001E-2</v>
      </c>
      <c r="H2598">
        <v>0.994807</v>
      </c>
      <c r="I2598">
        <v>-296487168</v>
      </c>
    </row>
    <row r="2599" spans="1:9" x14ac:dyDescent="0.25">
      <c r="A2599" t="s">
        <v>191</v>
      </c>
      <c r="B2599">
        <v>638.22900000000004</v>
      </c>
      <c r="C2599">
        <v>632.25800000000004</v>
      </c>
      <c r="D2599">
        <v>600.93799999999999</v>
      </c>
      <c r="E2599">
        <v>276.87099999999998</v>
      </c>
      <c r="F2599">
        <v>0</v>
      </c>
      <c r="G2599">
        <v>1.08728E-2</v>
      </c>
      <c r="H2599">
        <v>0.98101899999999997</v>
      </c>
      <c r="I2599">
        <v>-296487168</v>
      </c>
    </row>
    <row r="2600" spans="1:9" x14ac:dyDescent="0.25">
      <c r="A2600" t="s">
        <v>191</v>
      </c>
      <c r="B2600">
        <v>635.28599999999994</v>
      </c>
      <c r="C2600">
        <v>629.43200000000002</v>
      </c>
      <c r="D2600">
        <v>600.91099999999994</v>
      </c>
      <c r="E2600">
        <v>276.69799999999998</v>
      </c>
      <c r="F2600">
        <v>0</v>
      </c>
      <c r="G2600">
        <v>1.0985999999999999E-2</v>
      </c>
      <c r="H2600">
        <v>0.99378100000000003</v>
      </c>
      <c r="I2600">
        <v>-296487168</v>
      </c>
    </row>
    <row r="2601" spans="1:9" x14ac:dyDescent="0.25">
      <c r="A2601" t="s">
        <v>191</v>
      </c>
      <c r="B2601">
        <v>639.04499999999996</v>
      </c>
      <c r="C2601">
        <v>633.07500000000005</v>
      </c>
      <c r="D2601">
        <v>600.69200000000001</v>
      </c>
      <c r="E2601">
        <v>276.392</v>
      </c>
      <c r="F2601">
        <v>0</v>
      </c>
      <c r="G2601">
        <v>1.0857199999999999E-2</v>
      </c>
      <c r="H2601">
        <v>0.98101899999999997</v>
      </c>
      <c r="I2601">
        <v>-296487168</v>
      </c>
    </row>
    <row r="2602" spans="1:9" x14ac:dyDescent="0.25">
      <c r="A2602" t="s">
        <v>191</v>
      </c>
      <c r="B2602">
        <v>634.03499999999997</v>
      </c>
      <c r="C2602">
        <v>628.08799999999997</v>
      </c>
      <c r="D2602">
        <v>600.34</v>
      </c>
      <c r="E2602">
        <v>276.43799999999999</v>
      </c>
      <c r="F2602">
        <v>0</v>
      </c>
      <c r="G2602">
        <v>1.08903E-2</v>
      </c>
      <c r="H2602">
        <v>0.98971500000000001</v>
      </c>
      <c r="I2602">
        <v>-296487168</v>
      </c>
    </row>
    <row r="2603" spans="1:9" x14ac:dyDescent="0.25">
      <c r="A2603" t="s">
        <v>191</v>
      </c>
      <c r="B2603">
        <v>641.48</v>
      </c>
      <c r="C2603">
        <v>635.23699999999997</v>
      </c>
      <c r="D2603">
        <v>601.45699999999999</v>
      </c>
      <c r="E2603">
        <v>276.60500000000002</v>
      </c>
      <c r="F2603">
        <v>0</v>
      </c>
      <c r="G2603">
        <v>1.0862E-2</v>
      </c>
      <c r="H2603">
        <v>0.99465800000000004</v>
      </c>
      <c r="I2603">
        <v>-296487168</v>
      </c>
    </row>
    <row r="2604" spans="1:9" x14ac:dyDescent="0.25">
      <c r="A2604" t="s">
        <v>191</v>
      </c>
      <c r="B2604">
        <v>633.29200000000003</v>
      </c>
      <c r="C2604">
        <v>627.13699999999994</v>
      </c>
      <c r="D2604">
        <v>600.06500000000005</v>
      </c>
      <c r="E2604">
        <v>276.88600000000002</v>
      </c>
      <c r="F2604">
        <v>0</v>
      </c>
      <c r="G2604">
        <v>1.08722E-2</v>
      </c>
      <c r="H2604">
        <v>0.98587199999999997</v>
      </c>
      <c r="I2604">
        <v>-296487168</v>
      </c>
    </row>
    <row r="2605" spans="1:9" x14ac:dyDescent="0.25">
      <c r="A2605" t="s">
        <v>191</v>
      </c>
      <c r="B2605">
        <v>637.82500000000005</v>
      </c>
      <c r="C2605">
        <v>631.79399999999998</v>
      </c>
      <c r="D2605">
        <v>600.60500000000002</v>
      </c>
      <c r="E2605">
        <v>276.38099999999997</v>
      </c>
      <c r="F2605">
        <v>0</v>
      </c>
      <c r="G2605">
        <v>1.0861300000000001E-2</v>
      </c>
      <c r="H2605">
        <v>0.98101899999999997</v>
      </c>
      <c r="I2605">
        <v>-296487168</v>
      </c>
    </row>
    <row r="2606" spans="1:9" x14ac:dyDescent="0.25">
      <c r="A2606" t="s">
        <v>191</v>
      </c>
      <c r="B2606">
        <v>637.5</v>
      </c>
      <c r="C2606">
        <v>631.15300000000002</v>
      </c>
      <c r="D2606">
        <v>600.86900000000003</v>
      </c>
      <c r="E2606">
        <v>276.61200000000002</v>
      </c>
      <c r="F2606">
        <v>0</v>
      </c>
      <c r="G2606">
        <v>1.08571E-2</v>
      </c>
      <c r="H2606">
        <v>0.98101899999999997</v>
      </c>
      <c r="I2606">
        <v>-296487168</v>
      </c>
    </row>
    <row r="2607" spans="1:9" x14ac:dyDescent="0.25">
      <c r="A2607" t="s">
        <v>191</v>
      </c>
      <c r="B2607">
        <v>636.98</v>
      </c>
      <c r="C2607">
        <v>630.84100000000001</v>
      </c>
      <c r="D2607">
        <v>600.471</v>
      </c>
      <c r="E2607">
        <v>276.411</v>
      </c>
      <c r="F2607">
        <v>0</v>
      </c>
      <c r="G2607">
        <v>1.0999800000000001E-2</v>
      </c>
      <c r="H2607">
        <v>0.98101899999999997</v>
      </c>
      <c r="I2607">
        <v>-296487168</v>
      </c>
    </row>
    <row r="2608" spans="1:9" x14ac:dyDescent="0.25">
      <c r="A2608" t="s">
        <v>191</v>
      </c>
      <c r="B2608">
        <v>635.28599999999994</v>
      </c>
      <c r="C2608">
        <v>629.226</v>
      </c>
      <c r="D2608">
        <v>600.346</v>
      </c>
      <c r="E2608">
        <v>276.44099999999997</v>
      </c>
      <c r="F2608">
        <v>0</v>
      </c>
      <c r="G2608">
        <v>1.0857199999999999E-2</v>
      </c>
      <c r="H2608">
        <v>0.98101799999999995</v>
      </c>
      <c r="I2608">
        <v>-296487168</v>
      </c>
    </row>
    <row r="2609" spans="1:9" x14ac:dyDescent="0.25">
      <c r="A2609" t="s">
        <v>191</v>
      </c>
      <c r="B2609">
        <v>636.24699999999996</v>
      </c>
      <c r="C2609">
        <v>630.21100000000001</v>
      </c>
      <c r="D2609">
        <v>600.62699999999995</v>
      </c>
      <c r="E2609">
        <v>276.40699999999998</v>
      </c>
      <c r="F2609">
        <v>0</v>
      </c>
      <c r="G2609">
        <v>1.0856899999999999E-2</v>
      </c>
      <c r="H2609">
        <v>0.99267899999999998</v>
      </c>
      <c r="I2609">
        <v>-296487168</v>
      </c>
    </row>
    <row r="2610" spans="1:9" x14ac:dyDescent="0.25">
      <c r="A2610" t="s">
        <v>191</v>
      </c>
      <c r="B2610">
        <v>636.96100000000001</v>
      </c>
      <c r="C2610">
        <v>630.82799999999997</v>
      </c>
      <c r="D2610">
        <v>600.39400000000001</v>
      </c>
      <c r="E2610">
        <v>276.13799999999998</v>
      </c>
      <c r="F2610">
        <v>0</v>
      </c>
      <c r="G2610">
        <v>1.08973E-2</v>
      </c>
      <c r="H2610">
        <v>0.98101899999999997</v>
      </c>
      <c r="I2610">
        <v>-296487168</v>
      </c>
    </row>
    <row r="2611" spans="1:9" x14ac:dyDescent="0.25">
      <c r="A2611" t="s">
        <v>191</v>
      </c>
      <c r="B2611">
        <v>630.55200000000002</v>
      </c>
      <c r="C2611">
        <v>624.73199999999997</v>
      </c>
      <c r="D2611">
        <v>599.93399999999997</v>
      </c>
      <c r="E2611">
        <v>276.69400000000002</v>
      </c>
      <c r="F2611">
        <v>0</v>
      </c>
      <c r="G2611">
        <v>1.086E-2</v>
      </c>
      <c r="H2611">
        <v>0.98672000000000004</v>
      </c>
      <c r="I2611">
        <v>-296487168</v>
      </c>
    </row>
    <row r="2612" spans="1:9" x14ac:dyDescent="0.25">
      <c r="A2612" t="s">
        <v>191</v>
      </c>
      <c r="B2612">
        <v>631.50400000000002</v>
      </c>
      <c r="C2612">
        <v>625.52599999999995</v>
      </c>
      <c r="D2612">
        <v>599.28</v>
      </c>
      <c r="E2612">
        <v>276.11799999999999</v>
      </c>
      <c r="F2612">
        <v>0</v>
      </c>
      <c r="G2612">
        <v>1.0867E-2</v>
      </c>
      <c r="H2612">
        <v>0.99481900000000001</v>
      </c>
      <c r="I2612">
        <v>-296487168</v>
      </c>
    </row>
    <row r="2613" spans="1:9" x14ac:dyDescent="0.25">
      <c r="A2613" t="s">
        <v>191</v>
      </c>
      <c r="B2613">
        <v>637.24699999999996</v>
      </c>
      <c r="C2613">
        <v>631.23900000000003</v>
      </c>
      <c r="D2613">
        <v>600.60699999999997</v>
      </c>
      <c r="E2613">
        <v>276.84500000000003</v>
      </c>
      <c r="F2613">
        <v>0</v>
      </c>
      <c r="G2613">
        <v>1.0858899999999999E-2</v>
      </c>
      <c r="H2613">
        <v>0.99400100000000002</v>
      </c>
      <c r="I2613">
        <v>-296487168</v>
      </c>
    </row>
    <row r="2614" spans="1:9" x14ac:dyDescent="0.25">
      <c r="A2614" t="s">
        <v>191</v>
      </c>
      <c r="B2614">
        <v>633.62</v>
      </c>
      <c r="C2614">
        <v>627.43799999999999</v>
      </c>
      <c r="D2614">
        <v>600.39800000000002</v>
      </c>
      <c r="E2614">
        <v>276.60199999999998</v>
      </c>
      <c r="F2614">
        <v>0</v>
      </c>
      <c r="G2614">
        <v>7.4113900000000003E-3</v>
      </c>
      <c r="H2614">
        <v>0.99493900000000002</v>
      </c>
      <c r="I2614">
        <v>-296487168</v>
      </c>
    </row>
    <row r="2615" spans="1:9" x14ac:dyDescent="0.25">
      <c r="A2615" t="s">
        <v>191</v>
      </c>
      <c r="B2615">
        <v>632.245</v>
      </c>
      <c r="C2615">
        <v>626.20899999999995</v>
      </c>
      <c r="D2615">
        <v>600.33500000000004</v>
      </c>
      <c r="E2615">
        <v>276.541</v>
      </c>
      <c r="F2615">
        <v>0</v>
      </c>
      <c r="G2615">
        <v>1.0910899999999999E-2</v>
      </c>
      <c r="H2615">
        <v>0.98101899999999997</v>
      </c>
      <c r="I2615">
        <v>-296487168</v>
      </c>
    </row>
    <row r="2616" spans="1:9" x14ac:dyDescent="0.25">
      <c r="A2616" t="s">
        <v>191</v>
      </c>
      <c r="B2616">
        <v>631.62199999999996</v>
      </c>
      <c r="C2616">
        <v>625.29300000000001</v>
      </c>
      <c r="D2616">
        <v>600.16800000000001</v>
      </c>
      <c r="E2616">
        <v>276.73099999999999</v>
      </c>
      <c r="F2616">
        <v>0</v>
      </c>
      <c r="G2616">
        <v>1.0859499999999999E-2</v>
      </c>
      <c r="H2616">
        <v>0.99291399999999996</v>
      </c>
      <c r="I2616">
        <v>-296487168</v>
      </c>
    </row>
    <row r="2617" spans="1:9" x14ac:dyDescent="0.25">
      <c r="A2617" t="s">
        <v>191</v>
      </c>
      <c r="B2617">
        <v>648.91200000000003</v>
      </c>
      <c r="C2617">
        <v>638.13</v>
      </c>
      <c r="D2617">
        <v>606.70100000000002</v>
      </c>
      <c r="E2617">
        <v>279.49900000000002</v>
      </c>
      <c r="F2617">
        <v>0</v>
      </c>
      <c r="G2617">
        <v>1.09173E-2</v>
      </c>
      <c r="H2617">
        <v>0.99494499999999997</v>
      </c>
      <c r="I2617">
        <v>-296487168</v>
      </c>
    </row>
    <row r="2618" spans="1:9" x14ac:dyDescent="0.25">
      <c r="A2618" t="s">
        <v>191</v>
      </c>
      <c r="B2618">
        <v>644.80899999999997</v>
      </c>
      <c r="C2618">
        <v>638.76400000000001</v>
      </c>
      <c r="D2618">
        <v>601.30200000000002</v>
      </c>
      <c r="E2618">
        <v>276.226</v>
      </c>
      <c r="F2618">
        <v>0</v>
      </c>
      <c r="G2618">
        <v>1.0862200000000001E-2</v>
      </c>
      <c r="H2618">
        <v>0.98548899999999995</v>
      </c>
      <c r="I2618">
        <v>-296487168</v>
      </c>
    </row>
    <row r="2619" spans="1:9" x14ac:dyDescent="0.25">
      <c r="A2619" t="s">
        <v>191</v>
      </c>
      <c r="B2619">
        <v>646.32399999999996</v>
      </c>
      <c r="C2619">
        <v>640.322</v>
      </c>
      <c r="D2619">
        <v>602.31700000000001</v>
      </c>
      <c r="E2619">
        <v>276.90800000000002</v>
      </c>
      <c r="F2619">
        <v>0</v>
      </c>
      <c r="G2619">
        <v>1.08798E-2</v>
      </c>
      <c r="H2619">
        <v>0.99299300000000001</v>
      </c>
      <c r="I2619">
        <v>-296487168</v>
      </c>
    </row>
    <row r="2620" spans="1:9" x14ac:dyDescent="0.25">
      <c r="A2620" t="s">
        <v>191</v>
      </c>
      <c r="B2620">
        <v>649.07500000000005</v>
      </c>
      <c r="C2620">
        <v>642.97199999999998</v>
      </c>
      <c r="D2620">
        <v>601.62300000000005</v>
      </c>
      <c r="E2620">
        <v>276.40100000000001</v>
      </c>
      <c r="F2620">
        <v>0</v>
      </c>
      <c r="G2620">
        <v>1.0867399999999999E-2</v>
      </c>
      <c r="H2620">
        <v>0.98101899999999997</v>
      </c>
      <c r="I2620">
        <v>-296487168</v>
      </c>
    </row>
    <row r="2621" spans="1:9" x14ac:dyDescent="0.25">
      <c r="A2621" t="s">
        <v>191</v>
      </c>
      <c r="B2621">
        <v>639.16399999999999</v>
      </c>
      <c r="C2621">
        <v>633.10500000000002</v>
      </c>
      <c r="D2621">
        <v>600.49300000000005</v>
      </c>
      <c r="E2621">
        <v>276.29500000000002</v>
      </c>
      <c r="F2621">
        <v>0</v>
      </c>
      <c r="G2621">
        <v>1.13849E-2</v>
      </c>
      <c r="H2621">
        <v>0.98101899999999997</v>
      </c>
      <c r="I2621">
        <v>-296487168</v>
      </c>
    </row>
    <row r="2622" spans="1:9" x14ac:dyDescent="0.25">
      <c r="A2622" t="s">
        <v>191</v>
      </c>
      <c r="B2622">
        <v>638.58500000000004</v>
      </c>
      <c r="C2622">
        <v>632.48699999999997</v>
      </c>
      <c r="D2622">
        <v>601.29600000000005</v>
      </c>
      <c r="E2622">
        <v>276.66899999999998</v>
      </c>
      <c r="F2622">
        <v>0</v>
      </c>
      <c r="G2622">
        <v>1.08769E-2</v>
      </c>
      <c r="H2622">
        <v>0.98694899999999997</v>
      </c>
      <c r="I2622">
        <v>-296487168</v>
      </c>
    </row>
    <row r="2623" spans="1:9" x14ac:dyDescent="0.25">
      <c r="A2623" t="s">
        <v>191</v>
      </c>
      <c r="B2623">
        <v>639.05200000000002</v>
      </c>
      <c r="C2623">
        <v>632.68299999999999</v>
      </c>
      <c r="D2623">
        <v>601.16300000000001</v>
      </c>
      <c r="E2623">
        <v>276.69499999999999</v>
      </c>
      <c r="F2623">
        <v>0</v>
      </c>
      <c r="G2623">
        <v>1.0857E-2</v>
      </c>
      <c r="H2623">
        <v>0.98101899999999997</v>
      </c>
      <c r="I2623">
        <v>-296487168</v>
      </c>
    </row>
    <row r="2624" spans="1:9" x14ac:dyDescent="0.25">
      <c r="A2624" t="s">
        <v>191</v>
      </c>
      <c r="B2624">
        <v>645.76099999999997</v>
      </c>
      <c r="C2624">
        <v>639.15200000000004</v>
      </c>
      <c r="D2624">
        <v>601.26300000000003</v>
      </c>
      <c r="E2624">
        <v>276.762</v>
      </c>
      <c r="F2624">
        <v>0</v>
      </c>
      <c r="G2624">
        <v>1.08778E-2</v>
      </c>
      <c r="H2624">
        <v>0.98613200000000001</v>
      </c>
      <c r="I2624">
        <v>-296487168</v>
      </c>
    </row>
    <row r="2625" spans="1:25" x14ac:dyDescent="0.25">
      <c r="A2625" t="s">
        <v>191</v>
      </c>
      <c r="B2625">
        <v>636.67600000000004</v>
      </c>
      <c r="C2625">
        <v>630.51599999999996</v>
      </c>
      <c r="D2625">
        <v>600.52599999999995</v>
      </c>
      <c r="E2625">
        <v>276.56200000000001</v>
      </c>
      <c r="F2625">
        <v>0</v>
      </c>
      <c r="G2625">
        <v>1.0938700000000001E-2</v>
      </c>
      <c r="H2625">
        <v>0.98339500000000002</v>
      </c>
      <c r="I2625">
        <v>-296487168</v>
      </c>
    </row>
    <row r="2626" spans="1:25" x14ac:dyDescent="0.25">
      <c r="A2626" t="s">
        <v>191</v>
      </c>
      <c r="B2626">
        <v>640.75</v>
      </c>
      <c r="C2626">
        <v>634.88699999999994</v>
      </c>
      <c r="D2626">
        <v>600.39400000000001</v>
      </c>
      <c r="E2626">
        <v>275.88400000000001</v>
      </c>
      <c r="F2626">
        <v>0</v>
      </c>
      <c r="G2626">
        <v>1.08603E-2</v>
      </c>
      <c r="H2626">
        <v>0.98101899999999997</v>
      </c>
      <c r="I2626">
        <v>-296487168</v>
      </c>
    </row>
    <row r="2627" spans="1:25" x14ac:dyDescent="0.25">
      <c r="A2627" t="s">
        <v>191</v>
      </c>
      <c r="B2627">
        <v>641.72199999999998</v>
      </c>
      <c r="C2627">
        <v>635.73699999999997</v>
      </c>
      <c r="D2627">
        <v>601.52499999999998</v>
      </c>
      <c r="E2627">
        <v>276.89499999999998</v>
      </c>
      <c r="F2627">
        <v>0</v>
      </c>
      <c r="G2627">
        <v>1.0857E-2</v>
      </c>
      <c r="H2627">
        <v>0.98227699999999996</v>
      </c>
      <c r="I2627">
        <v>-296487168</v>
      </c>
    </row>
    <row r="2628" spans="1:25" x14ac:dyDescent="0.25">
      <c r="A2628" t="s">
        <v>191</v>
      </c>
      <c r="B2628">
        <v>639.71100000000001</v>
      </c>
      <c r="C2628">
        <v>633.66499999999996</v>
      </c>
      <c r="D2628">
        <v>601.18100000000004</v>
      </c>
      <c r="E2628">
        <v>276.25200000000001</v>
      </c>
      <c r="F2628">
        <v>0</v>
      </c>
      <c r="G2628">
        <v>1.08748E-2</v>
      </c>
      <c r="H2628">
        <v>0.98101899999999997</v>
      </c>
      <c r="I2628">
        <v>-296487168</v>
      </c>
    </row>
    <row r="2629" spans="1:25" x14ac:dyDescent="0.25">
      <c r="A2629" t="s">
        <v>191</v>
      </c>
      <c r="B2629">
        <v>639.08100000000002</v>
      </c>
      <c r="C2629">
        <v>633.16099999999994</v>
      </c>
      <c r="D2629">
        <v>600.39099999999996</v>
      </c>
      <c r="E2629">
        <v>275.87599999999998</v>
      </c>
      <c r="F2629">
        <v>0</v>
      </c>
      <c r="G2629">
        <v>1.0857199999999999E-2</v>
      </c>
      <c r="H2629">
        <v>0.98101899999999997</v>
      </c>
      <c r="I2629">
        <v>-296487168</v>
      </c>
    </row>
    <row r="2630" spans="1:25" x14ac:dyDescent="0.25">
      <c r="A2630" t="s">
        <v>191</v>
      </c>
      <c r="B2630">
        <v>633.52</v>
      </c>
      <c r="C2630">
        <v>627.56500000000005</v>
      </c>
      <c r="D2630">
        <v>600.45399999999995</v>
      </c>
      <c r="E2630">
        <v>276.63099999999997</v>
      </c>
      <c r="F2630">
        <v>0</v>
      </c>
      <c r="G2630">
        <v>1.0857E-2</v>
      </c>
      <c r="H2630">
        <v>0.99507400000000001</v>
      </c>
      <c r="I2630">
        <v>-296487168</v>
      </c>
    </row>
    <row r="2631" spans="1:25" x14ac:dyDescent="0.25">
      <c r="A2631" t="s">
        <v>191</v>
      </c>
      <c r="B2631">
        <v>635.15200000000004</v>
      </c>
      <c r="C2631">
        <v>629.17399999999998</v>
      </c>
      <c r="D2631">
        <v>600.45600000000002</v>
      </c>
      <c r="E2631">
        <v>276.411</v>
      </c>
      <c r="F2631">
        <v>0</v>
      </c>
      <c r="G2631">
        <v>1.0888500000000001E-2</v>
      </c>
      <c r="H2631">
        <v>0.99293699999999996</v>
      </c>
      <c r="I2631">
        <v>-296487168</v>
      </c>
      <c r="R2631" t="s">
        <v>69</v>
      </c>
      <c r="U2631" t="s">
        <v>68</v>
      </c>
      <c r="X2631" t="s">
        <v>66</v>
      </c>
    </row>
    <row r="2632" spans="1:25" x14ac:dyDescent="0.25">
      <c r="A2632" t="s">
        <v>191</v>
      </c>
      <c r="B2632">
        <v>638.68499999999995</v>
      </c>
      <c r="C2632">
        <v>632.79700000000003</v>
      </c>
      <c r="D2632">
        <v>601.50400000000002</v>
      </c>
      <c r="E2632">
        <v>276.55399999999997</v>
      </c>
      <c r="F2632">
        <v>0</v>
      </c>
      <c r="G2632">
        <v>1.08583E-2</v>
      </c>
      <c r="H2632">
        <v>0.98101899999999997</v>
      </c>
      <c r="I2632">
        <v>-296487168</v>
      </c>
      <c r="R2632">
        <f>AVERAGE(B2583:B2632)</f>
        <v>639.02309999999989</v>
      </c>
      <c r="S2632">
        <f>AVERAGE(C2583:C2632)</f>
        <v>632.78192000000013</v>
      </c>
      <c r="U2632">
        <f>_xlfn.VAR.P(B2583:B2632)</f>
        <v>30.48076644999998</v>
      </c>
      <c r="V2632">
        <f>_xlfn.VAR.P(C2583:C2632)</f>
        <v>26.30929955360007</v>
      </c>
      <c r="X2632">
        <f>1.96*SQRT(U2632)/50</f>
        <v>0.2164208052792706</v>
      </c>
      <c r="Y2632">
        <f>1.96*SQRT(V2632)/50</f>
        <v>0.20106695916048467</v>
      </c>
    </row>
    <row r="2633" spans="1:25" x14ac:dyDescent="0.25">
      <c r="A2633" t="s">
        <v>192</v>
      </c>
      <c r="B2633">
        <v>32002.484899999999</v>
      </c>
      <c r="C2633" t="s">
        <v>36</v>
      </c>
    </row>
    <row r="2634" spans="1:25" x14ac:dyDescent="0.25">
      <c r="A2634" t="s">
        <v>193</v>
      </c>
      <c r="B2634">
        <v>636.60400000000004</v>
      </c>
      <c r="C2634">
        <v>630.495</v>
      </c>
      <c r="D2634">
        <v>602.87900000000002</v>
      </c>
      <c r="E2634">
        <v>276.33999999999997</v>
      </c>
      <c r="F2634">
        <v>0</v>
      </c>
      <c r="G2634">
        <v>1.0857800000000001E-2</v>
      </c>
      <c r="H2634">
        <v>0.98791300000000004</v>
      </c>
      <c r="I2634">
        <v>-296487168</v>
      </c>
    </row>
    <row r="2635" spans="1:25" x14ac:dyDescent="0.25">
      <c r="A2635" t="s">
        <v>193</v>
      </c>
      <c r="B2635">
        <v>633.351</v>
      </c>
      <c r="C2635">
        <v>627.23299999999995</v>
      </c>
      <c r="D2635">
        <v>600.61099999999999</v>
      </c>
      <c r="E2635">
        <v>276.089</v>
      </c>
      <c r="F2635">
        <v>0</v>
      </c>
      <c r="G2635">
        <v>1.0879099999999999E-2</v>
      </c>
      <c r="H2635">
        <v>0.98101899999999997</v>
      </c>
      <c r="I2635">
        <v>-296487168</v>
      </c>
    </row>
    <row r="2636" spans="1:25" x14ac:dyDescent="0.25">
      <c r="A2636" t="s">
        <v>193</v>
      </c>
      <c r="B2636">
        <v>639.72</v>
      </c>
      <c r="C2636">
        <v>633.63300000000004</v>
      </c>
      <c r="D2636">
        <v>603.93499999999995</v>
      </c>
      <c r="E2636">
        <v>276.61</v>
      </c>
      <c r="F2636">
        <v>0</v>
      </c>
      <c r="G2636">
        <v>1.08942E-2</v>
      </c>
      <c r="H2636">
        <v>0.98101899999999997</v>
      </c>
      <c r="I2636">
        <v>-296487168</v>
      </c>
    </row>
    <row r="2637" spans="1:25" x14ac:dyDescent="0.25">
      <c r="A2637" t="s">
        <v>193</v>
      </c>
      <c r="B2637">
        <v>639.70299999999997</v>
      </c>
      <c r="C2637">
        <v>633.67499999999995</v>
      </c>
      <c r="D2637">
        <v>602.91899999999998</v>
      </c>
      <c r="E2637">
        <v>276.38400000000001</v>
      </c>
      <c r="F2637">
        <v>0</v>
      </c>
      <c r="G2637">
        <v>1.08635E-2</v>
      </c>
      <c r="H2637">
        <v>0.98547300000000004</v>
      </c>
      <c r="I2637">
        <v>-296487168</v>
      </c>
    </row>
    <row r="2638" spans="1:25" x14ac:dyDescent="0.25">
      <c r="A2638" t="s">
        <v>193</v>
      </c>
      <c r="B2638">
        <v>639.22799999999995</v>
      </c>
      <c r="C2638">
        <v>633.23</v>
      </c>
      <c r="D2638">
        <v>603.33900000000006</v>
      </c>
      <c r="E2638">
        <v>276.24599999999998</v>
      </c>
      <c r="F2638">
        <v>0</v>
      </c>
      <c r="G2638">
        <v>1.09023E-2</v>
      </c>
      <c r="H2638">
        <v>0.98101899999999997</v>
      </c>
      <c r="I2638">
        <v>-296487168</v>
      </c>
    </row>
    <row r="2639" spans="1:25" x14ac:dyDescent="0.25">
      <c r="A2639" t="s">
        <v>193</v>
      </c>
      <c r="B2639">
        <v>649.05899999999997</v>
      </c>
      <c r="C2639">
        <v>638.42899999999997</v>
      </c>
      <c r="D2639">
        <v>609.01199999999994</v>
      </c>
      <c r="E2639">
        <v>279.935</v>
      </c>
      <c r="F2639">
        <v>0</v>
      </c>
      <c r="G2639">
        <v>1.08585E-2</v>
      </c>
      <c r="H2639">
        <v>0.99036199999999996</v>
      </c>
      <c r="I2639">
        <v>-296487168</v>
      </c>
    </row>
    <row r="2640" spans="1:25" x14ac:dyDescent="0.25">
      <c r="A2640" t="s">
        <v>193</v>
      </c>
      <c r="B2640">
        <v>639.84799999999996</v>
      </c>
      <c r="C2640">
        <v>633.77</v>
      </c>
      <c r="D2640">
        <v>603.25</v>
      </c>
      <c r="E2640">
        <v>276.80500000000001</v>
      </c>
      <c r="F2640">
        <v>0</v>
      </c>
      <c r="G2640">
        <v>1.0859799999999999E-2</v>
      </c>
      <c r="H2640">
        <v>0.98101899999999997</v>
      </c>
      <c r="I2640">
        <v>-296487168</v>
      </c>
    </row>
    <row r="2641" spans="1:9" x14ac:dyDescent="0.25">
      <c r="A2641" t="s">
        <v>193</v>
      </c>
      <c r="B2641">
        <v>633.01599999999996</v>
      </c>
      <c r="C2641">
        <v>627.12199999999996</v>
      </c>
      <c r="D2641">
        <v>601.36300000000006</v>
      </c>
      <c r="E2641">
        <v>276.11099999999999</v>
      </c>
      <c r="F2641">
        <v>0</v>
      </c>
      <c r="G2641">
        <v>1.08571E-2</v>
      </c>
      <c r="H2641">
        <v>0.99491300000000005</v>
      </c>
      <c r="I2641">
        <v>-296487168</v>
      </c>
    </row>
    <row r="2642" spans="1:9" x14ac:dyDescent="0.25">
      <c r="A2642" t="s">
        <v>193</v>
      </c>
      <c r="B2642">
        <v>635.851</v>
      </c>
      <c r="C2642">
        <v>629.96900000000005</v>
      </c>
      <c r="D2642">
        <v>601.78399999999999</v>
      </c>
      <c r="E2642">
        <v>276.01100000000002</v>
      </c>
      <c r="F2642">
        <v>0</v>
      </c>
      <c r="G2642">
        <v>1.08573E-2</v>
      </c>
      <c r="H2642">
        <v>0.98101899999999997</v>
      </c>
      <c r="I2642">
        <v>-296487168</v>
      </c>
    </row>
    <row r="2643" spans="1:9" x14ac:dyDescent="0.25">
      <c r="A2643" t="s">
        <v>193</v>
      </c>
      <c r="B2643">
        <v>638.86400000000003</v>
      </c>
      <c r="C2643">
        <v>632.74</v>
      </c>
      <c r="D2643">
        <v>602.61599999999999</v>
      </c>
      <c r="E2643">
        <v>276.30700000000002</v>
      </c>
      <c r="F2643">
        <v>0</v>
      </c>
      <c r="G2643">
        <v>1.09947E-2</v>
      </c>
      <c r="H2643">
        <v>0.98329500000000003</v>
      </c>
      <c r="I2643">
        <v>-296487168</v>
      </c>
    </row>
    <row r="2644" spans="1:9" x14ac:dyDescent="0.25">
      <c r="A2644" t="s">
        <v>193</v>
      </c>
      <c r="B2644">
        <v>637.59699999999998</v>
      </c>
      <c r="C2644">
        <v>631.53599999999994</v>
      </c>
      <c r="D2644">
        <v>601.98500000000001</v>
      </c>
      <c r="E2644">
        <v>277.13099999999997</v>
      </c>
      <c r="F2644">
        <v>0</v>
      </c>
      <c r="G2644">
        <v>1.08574E-2</v>
      </c>
      <c r="H2644">
        <v>0.99014800000000003</v>
      </c>
      <c r="I2644">
        <v>-296487168</v>
      </c>
    </row>
    <row r="2645" spans="1:9" x14ac:dyDescent="0.25">
      <c r="A2645" t="s">
        <v>193</v>
      </c>
      <c r="B2645">
        <v>635.96799999999996</v>
      </c>
      <c r="C2645">
        <v>629.95299999999997</v>
      </c>
      <c r="D2645">
        <v>603.45799999999997</v>
      </c>
      <c r="E2645">
        <v>276.98599999999999</v>
      </c>
      <c r="F2645">
        <v>0</v>
      </c>
      <c r="G2645">
        <v>1.08609E-2</v>
      </c>
      <c r="H2645">
        <v>0.98101899999999997</v>
      </c>
      <c r="I2645">
        <v>-296487168</v>
      </c>
    </row>
    <row r="2646" spans="1:9" x14ac:dyDescent="0.25">
      <c r="A2646" t="s">
        <v>193</v>
      </c>
      <c r="B2646">
        <v>636.75900000000001</v>
      </c>
      <c r="C2646">
        <v>630.91200000000003</v>
      </c>
      <c r="D2646">
        <v>602.58600000000001</v>
      </c>
      <c r="E2646">
        <v>276.46699999999998</v>
      </c>
      <c r="F2646">
        <v>0</v>
      </c>
      <c r="G2646">
        <v>1.0879099999999999E-2</v>
      </c>
      <c r="H2646">
        <v>0.99508200000000002</v>
      </c>
      <c r="I2646">
        <v>-296487168</v>
      </c>
    </row>
    <row r="2647" spans="1:9" x14ac:dyDescent="0.25">
      <c r="A2647" t="s">
        <v>193</v>
      </c>
      <c r="B2647">
        <v>637.84699999999998</v>
      </c>
      <c r="C2647">
        <v>631.94100000000003</v>
      </c>
      <c r="D2647">
        <v>602.255</v>
      </c>
      <c r="E2647">
        <v>276.41899999999998</v>
      </c>
      <c r="F2647">
        <v>0</v>
      </c>
      <c r="G2647">
        <v>1.0859199999999999E-2</v>
      </c>
      <c r="H2647">
        <v>0.986371</v>
      </c>
      <c r="I2647">
        <v>-296487168</v>
      </c>
    </row>
    <row r="2648" spans="1:9" x14ac:dyDescent="0.25">
      <c r="A2648" t="s">
        <v>193</v>
      </c>
      <c r="B2648">
        <v>642.38</v>
      </c>
      <c r="C2648">
        <v>636.51</v>
      </c>
      <c r="D2648">
        <v>603.899</v>
      </c>
      <c r="E2648">
        <v>276.762</v>
      </c>
      <c r="F2648">
        <v>0</v>
      </c>
      <c r="G2648">
        <v>1.0856899999999999E-2</v>
      </c>
      <c r="H2648">
        <v>0.99396799999999996</v>
      </c>
      <c r="I2648">
        <v>-296487168</v>
      </c>
    </row>
    <row r="2649" spans="1:9" x14ac:dyDescent="0.25">
      <c r="A2649" t="s">
        <v>193</v>
      </c>
      <c r="B2649">
        <v>642.28399999999999</v>
      </c>
      <c r="C2649">
        <v>636.00800000000004</v>
      </c>
      <c r="D2649">
        <v>604.16200000000003</v>
      </c>
      <c r="E2649">
        <v>276.77100000000002</v>
      </c>
      <c r="F2649">
        <v>0</v>
      </c>
      <c r="G2649">
        <v>1.08615E-2</v>
      </c>
      <c r="H2649">
        <v>0.99111400000000005</v>
      </c>
      <c r="I2649">
        <v>-296487168</v>
      </c>
    </row>
    <row r="2650" spans="1:9" x14ac:dyDescent="0.25">
      <c r="A2650" t="s">
        <v>193</v>
      </c>
      <c r="B2650">
        <v>649.52800000000002</v>
      </c>
      <c r="C2650">
        <v>643.39200000000005</v>
      </c>
      <c r="D2650">
        <v>604.63499999999999</v>
      </c>
      <c r="E2650">
        <v>275.99400000000003</v>
      </c>
      <c r="F2650">
        <v>0</v>
      </c>
      <c r="G2650">
        <v>1.0856899999999999E-2</v>
      </c>
      <c r="H2650">
        <v>0.99424000000000001</v>
      </c>
      <c r="I2650">
        <v>-296487168</v>
      </c>
    </row>
    <row r="2651" spans="1:9" x14ac:dyDescent="0.25">
      <c r="A2651" t="s">
        <v>193</v>
      </c>
      <c r="B2651">
        <v>648.56100000000004</v>
      </c>
      <c r="C2651">
        <v>642.24900000000002</v>
      </c>
      <c r="D2651">
        <v>604.19600000000003</v>
      </c>
      <c r="E2651">
        <v>276.04000000000002</v>
      </c>
      <c r="F2651">
        <v>0</v>
      </c>
      <c r="G2651">
        <v>1.0866900000000001E-2</v>
      </c>
      <c r="H2651">
        <v>0.98101899999999997</v>
      </c>
      <c r="I2651">
        <v>-296487168</v>
      </c>
    </row>
    <row r="2652" spans="1:9" x14ac:dyDescent="0.25">
      <c r="A2652" t="s">
        <v>193</v>
      </c>
      <c r="B2652">
        <v>650.26700000000005</v>
      </c>
      <c r="C2652">
        <v>644.25</v>
      </c>
      <c r="D2652">
        <v>603.45399999999995</v>
      </c>
      <c r="E2652">
        <v>276.45800000000003</v>
      </c>
      <c r="F2652">
        <v>0</v>
      </c>
      <c r="G2652">
        <v>1.08608E-2</v>
      </c>
      <c r="H2652">
        <v>0.98470299999999999</v>
      </c>
      <c r="I2652">
        <v>-296487168</v>
      </c>
    </row>
    <row r="2653" spans="1:9" x14ac:dyDescent="0.25">
      <c r="A2653" t="s">
        <v>193</v>
      </c>
      <c r="B2653">
        <v>646.51599999999996</v>
      </c>
      <c r="C2653">
        <v>640.48599999999999</v>
      </c>
      <c r="D2653">
        <v>603.73400000000004</v>
      </c>
      <c r="E2653">
        <v>276.71899999999999</v>
      </c>
      <c r="F2653">
        <v>0</v>
      </c>
      <c r="G2653">
        <v>1.0858700000000001E-2</v>
      </c>
      <c r="H2653">
        <v>0.98101899999999997</v>
      </c>
      <c r="I2653">
        <v>-296487168</v>
      </c>
    </row>
    <row r="2654" spans="1:9" x14ac:dyDescent="0.25">
      <c r="A2654" t="s">
        <v>193</v>
      </c>
      <c r="B2654">
        <v>645.06700000000001</v>
      </c>
      <c r="C2654">
        <v>639.21699999999998</v>
      </c>
      <c r="D2654">
        <v>603.06700000000001</v>
      </c>
      <c r="E2654">
        <v>276.815</v>
      </c>
      <c r="F2654">
        <v>0</v>
      </c>
      <c r="G2654">
        <v>1.0863299999999999E-2</v>
      </c>
      <c r="H2654">
        <v>0.99505699999999997</v>
      </c>
      <c r="I2654">
        <v>-296487168</v>
      </c>
    </row>
    <row r="2655" spans="1:9" x14ac:dyDescent="0.25">
      <c r="A2655" t="s">
        <v>193</v>
      </c>
      <c r="B2655">
        <v>648.22799999999995</v>
      </c>
      <c r="C2655">
        <v>642.05899999999997</v>
      </c>
      <c r="D2655">
        <v>604.30700000000002</v>
      </c>
      <c r="E2655">
        <v>276.45100000000002</v>
      </c>
      <c r="F2655">
        <v>0</v>
      </c>
      <c r="G2655">
        <v>1.08586E-2</v>
      </c>
      <c r="H2655">
        <v>0.98101899999999997</v>
      </c>
      <c r="I2655">
        <v>-296487168</v>
      </c>
    </row>
    <row r="2656" spans="1:9" x14ac:dyDescent="0.25">
      <c r="A2656" t="s">
        <v>193</v>
      </c>
      <c r="B2656">
        <v>640.92999999999995</v>
      </c>
      <c r="C2656">
        <v>635.05999999999995</v>
      </c>
      <c r="D2656">
        <v>603.50099999999998</v>
      </c>
      <c r="E2656">
        <v>276.52600000000001</v>
      </c>
      <c r="F2656">
        <v>0</v>
      </c>
      <c r="G2656">
        <v>1.09044E-2</v>
      </c>
      <c r="H2656">
        <v>0.99472300000000002</v>
      </c>
      <c r="I2656">
        <v>-296487168</v>
      </c>
    </row>
    <row r="2657" spans="1:9" x14ac:dyDescent="0.25">
      <c r="A2657" t="s">
        <v>193</v>
      </c>
      <c r="B2657">
        <v>638.62800000000004</v>
      </c>
      <c r="C2657">
        <v>632.35299999999995</v>
      </c>
      <c r="D2657">
        <v>602.61800000000005</v>
      </c>
      <c r="E2657">
        <v>276.149</v>
      </c>
      <c r="F2657">
        <v>0</v>
      </c>
      <c r="G2657">
        <v>1.0873499999999999E-2</v>
      </c>
      <c r="H2657">
        <v>0.98101899999999997</v>
      </c>
      <c r="I2657">
        <v>-296487168</v>
      </c>
    </row>
    <row r="2658" spans="1:9" x14ac:dyDescent="0.25">
      <c r="A2658" t="s">
        <v>193</v>
      </c>
      <c r="B2658">
        <v>640.23900000000003</v>
      </c>
      <c r="C2658">
        <v>634.21100000000001</v>
      </c>
      <c r="D2658">
        <v>602.63400000000001</v>
      </c>
      <c r="E2658">
        <v>276.02499999999998</v>
      </c>
      <c r="F2658">
        <v>0</v>
      </c>
      <c r="G2658">
        <v>1.08672E-2</v>
      </c>
      <c r="H2658">
        <v>0.98101899999999997</v>
      </c>
      <c r="I2658">
        <v>-296487168</v>
      </c>
    </row>
    <row r="2659" spans="1:9" x14ac:dyDescent="0.25">
      <c r="A2659" t="s">
        <v>193</v>
      </c>
      <c r="B2659">
        <v>641.17200000000003</v>
      </c>
      <c r="C2659">
        <v>635.31899999999996</v>
      </c>
      <c r="D2659">
        <v>603.13099999999997</v>
      </c>
      <c r="E2659">
        <v>276.23500000000001</v>
      </c>
      <c r="F2659">
        <v>0</v>
      </c>
      <c r="G2659">
        <v>1.0868299999999999E-2</v>
      </c>
      <c r="H2659">
        <v>0.98101899999999997</v>
      </c>
      <c r="I2659">
        <v>-296487168</v>
      </c>
    </row>
    <row r="2660" spans="1:9" x14ac:dyDescent="0.25">
      <c r="A2660" t="s">
        <v>193</v>
      </c>
      <c r="B2660">
        <v>650.423</v>
      </c>
      <c r="C2660">
        <v>640.01599999999996</v>
      </c>
      <c r="D2660">
        <v>608.952</v>
      </c>
      <c r="E2660">
        <v>280.10000000000002</v>
      </c>
      <c r="F2660">
        <v>0</v>
      </c>
      <c r="G2660">
        <v>1.08758E-2</v>
      </c>
      <c r="H2660">
        <v>0.98101899999999997</v>
      </c>
      <c r="I2660">
        <v>-296487168</v>
      </c>
    </row>
    <row r="2661" spans="1:9" x14ac:dyDescent="0.25">
      <c r="A2661" t="s">
        <v>193</v>
      </c>
      <c r="B2661">
        <v>638.77300000000002</v>
      </c>
      <c r="C2661">
        <v>632.62300000000005</v>
      </c>
      <c r="D2661">
        <v>603.54999999999995</v>
      </c>
      <c r="E2661">
        <v>276.42700000000002</v>
      </c>
      <c r="F2661">
        <v>0</v>
      </c>
      <c r="G2661">
        <v>1.0876500000000001E-2</v>
      </c>
      <c r="H2661">
        <v>0.994475</v>
      </c>
      <c r="I2661">
        <v>-296487168</v>
      </c>
    </row>
    <row r="2662" spans="1:9" x14ac:dyDescent="0.25">
      <c r="A2662" t="s">
        <v>193</v>
      </c>
      <c r="B2662">
        <v>637.29499999999996</v>
      </c>
      <c r="C2662">
        <v>631.30600000000004</v>
      </c>
      <c r="D2662">
        <v>602.83199999999999</v>
      </c>
      <c r="E2662">
        <v>276.31700000000001</v>
      </c>
      <c r="F2662">
        <v>0</v>
      </c>
      <c r="G2662">
        <v>1.0857E-2</v>
      </c>
      <c r="H2662">
        <v>0.98101899999999997</v>
      </c>
      <c r="I2662">
        <v>-296487168</v>
      </c>
    </row>
    <row r="2663" spans="1:9" x14ac:dyDescent="0.25">
      <c r="A2663" t="s">
        <v>193</v>
      </c>
      <c r="B2663">
        <v>639.01700000000005</v>
      </c>
      <c r="C2663">
        <v>632.80899999999997</v>
      </c>
      <c r="D2663">
        <v>603.04100000000005</v>
      </c>
      <c r="E2663">
        <v>276.654</v>
      </c>
      <c r="F2663">
        <v>0</v>
      </c>
      <c r="G2663">
        <v>1.0005200000000001E-2</v>
      </c>
      <c r="H2663">
        <v>0.99507100000000004</v>
      </c>
      <c r="I2663">
        <v>-296487168</v>
      </c>
    </row>
    <row r="2664" spans="1:9" x14ac:dyDescent="0.25">
      <c r="A2664" t="s">
        <v>193</v>
      </c>
      <c r="B2664">
        <v>636.26300000000003</v>
      </c>
      <c r="C2664">
        <v>630.11599999999999</v>
      </c>
      <c r="D2664">
        <v>602.30700000000002</v>
      </c>
      <c r="E2664">
        <v>276.8</v>
      </c>
      <c r="F2664">
        <v>0</v>
      </c>
      <c r="G2664">
        <v>1.0859300000000001E-2</v>
      </c>
      <c r="H2664">
        <v>0.98101899999999997</v>
      </c>
      <c r="I2664">
        <v>-296487168</v>
      </c>
    </row>
    <row r="2665" spans="1:9" x14ac:dyDescent="0.25">
      <c r="A2665" t="s">
        <v>193</v>
      </c>
      <c r="B2665">
        <v>634.16499999999996</v>
      </c>
      <c r="C2665">
        <v>628.33199999999999</v>
      </c>
      <c r="D2665">
        <v>602.75699999999995</v>
      </c>
      <c r="E2665">
        <v>276.678</v>
      </c>
      <c r="F2665">
        <v>0</v>
      </c>
      <c r="G2665">
        <v>1.0862399999999999E-2</v>
      </c>
      <c r="H2665">
        <v>0.99361699999999997</v>
      </c>
      <c r="I2665">
        <v>-296487168</v>
      </c>
    </row>
    <row r="2666" spans="1:9" x14ac:dyDescent="0.25">
      <c r="A2666" t="s">
        <v>193</v>
      </c>
      <c r="B2666">
        <v>634.59799999999996</v>
      </c>
      <c r="C2666">
        <v>628.40899999999999</v>
      </c>
      <c r="D2666">
        <v>601.14599999999996</v>
      </c>
      <c r="E2666">
        <v>276.22199999999998</v>
      </c>
      <c r="F2666">
        <v>0</v>
      </c>
      <c r="G2666">
        <v>1.0939900000000001E-2</v>
      </c>
      <c r="H2666">
        <v>0.98263800000000001</v>
      </c>
      <c r="I2666">
        <v>-296487168</v>
      </c>
    </row>
    <row r="2667" spans="1:9" x14ac:dyDescent="0.25">
      <c r="A2667" t="s">
        <v>193</v>
      </c>
      <c r="B2667">
        <v>634.46100000000001</v>
      </c>
      <c r="C2667">
        <v>628.48</v>
      </c>
      <c r="D2667">
        <v>602.04300000000001</v>
      </c>
      <c r="E2667">
        <v>276.53399999999999</v>
      </c>
      <c r="F2667">
        <v>0</v>
      </c>
      <c r="G2667">
        <v>1.08734E-2</v>
      </c>
      <c r="H2667">
        <v>0.98101799999999995</v>
      </c>
      <c r="I2667">
        <v>-296487168</v>
      </c>
    </row>
    <row r="2668" spans="1:9" x14ac:dyDescent="0.25">
      <c r="A2668" t="s">
        <v>193</v>
      </c>
      <c r="B2668">
        <v>640.15800000000002</v>
      </c>
      <c r="C2668">
        <v>634.05200000000002</v>
      </c>
      <c r="D2668">
        <v>601.72400000000005</v>
      </c>
      <c r="E2668">
        <v>276.92200000000003</v>
      </c>
      <c r="F2668">
        <v>0</v>
      </c>
      <c r="G2668">
        <v>1.08574E-2</v>
      </c>
      <c r="H2668">
        <v>0.99345799999999995</v>
      </c>
      <c r="I2668">
        <v>-296487168</v>
      </c>
    </row>
    <row r="2669" spans="1:9" x14ac:dyDescent="0.25">
      <c r="A2669" t="s">
        <v>193</v>
      </c>
      <c r="B2669">
        <v>637.47299999999996</v>
      </c>
      <c r="C2669">
        <v>631.33299999999997</v>
      </c>
      <c r="D2669">
        <v>603.66899999999998</v>
      </c>
      <c r="E2669">
        <v>276.59500000000003</v>
      </c>
      <c r="F2669">
        <v>0</v>
      </c>
      <c r="G2669">
        <v>1.0859600000000001E-2</v>
      </c>
      <c r="H2669">
        <v>0.98101899999999997</v>
      </c>
      <c r="I2669">
        <v>-296487168</v>
      </c>
    </row>
    <row r="2670" spans="1:9" x14ac:dyDescent="0.25">
      <c r="A2670" t="s">
        <v>193</v>
      </c>
      <c r="B2670">
        <v>635.94000000000005</v>
      </c>
      <c r="C2670">
        <v>629.80399999999997</v>
      </c>
      <c r="D2670">
        <v>602.51800000000003</v>
      </c>
      <c r="E2670">
        <v>276.12599999999998</v>
      </c>
      <c r="F2670">
        <v>0</v>
      </c>
      <c r="G2670">
        <v>4.8550099999999999E-3</v>
      </c>
      <c r="H2670">
        <v>0.99451900000000004</v>
      </c>
      <c r="I2670">
        <v>-296487168</v>
      </c>
    </row>
    <row r="2671" spans="1:9" x14ac:dyDescent="0.25">
      <c r="A2671" t="s">
        <v>193</v>
      </c>
      <c r="B2671">
        <v>636.76900000000001</v>
      </c>
      <c r="C2671">
        <v>630.59900000000005</v>
      </c>
      <c r="D2671">
        <v>602.41600000000005</v>
      </c>
      <c r="E2671">
        <v>276.161</v>
      </c>
      <c r="F2671">
        <v>0</v>
      </c>
      <c r="G2671">
        <v>1.0856899999999999E-2</v>
      </c>
      <c r="H2671">
        <v>0.99231800000000003</v>
      </c>
      <c r="I2671">
        <v>-296487168</v>
      </c>
    </row>
    <row r="2672" spans="1:9" x14ac:dyDescent="0.25">
      <c r="A2672" t="s">
        <v>193</v>
      </c>
      <c r="B2672">
        <v>633.03099999999995</v>
      </c>
      <c r="C2672">
        <v>626.94899999999996</v>
      </c>
      <c r="D2672">
        <v>601.65800000000002</v>
      </c>
      <c r="E2672">
        <v>276.51799999999997</v>
      </c>
      <c r="F2672">
        <v>0</v>
      </c>
      <c r="G2672">
        <v>1.08583E-2</v>
      </c>
      <c r="H2672">
        <v>0.98101899999999997</v>
      </c>
      <c r="I2672">
        <v>-296487168</v>
      </c>
    </row>
    <row r="2673" spans="1:25" x14ac:dyDescent="0.25">
      <c r="A2673" t="s">
        <v>193</v>
      </c>
      <c r="B2673">
        <v>634.173</v>
      </c>
      <c r="C2673">
        <v>628.10500000000002</v>
      </c>
      <c r="D2673">
        <v>602.69600000000003</v>
      </c>
      <c r="E2673">
        <v>276.54300000000001</v>
      </c>
      <c r="F2673">
        <v>0</v>
      </c>
      <c r="G2673">
        <v>1.0861000000000001E-2</v>
      </c>
      <c r="H2673">
        <v>0.98343199999999997</v>
      </c>
      <c r="I2673">
        <v>-296487168</v>
      </c>
    </row>
    <row r="2674" spans="1:25" x14ac:dyDescent="0.25">
      <c r="A2674" t="s">
        <v>193</v>
      </c>
      <c r="B2674">
        <v>632.505</v>
      </c>
      <c r="C2674">
        <v>626.50199999999995</v>
      </c>
      <c r="D2674">
        <v>601.30100000000004</v>
      </c>
      <c r="E2674">
        <v>276.76799999999997</v>
      </c>
      <c r="F2674">
        <v>0</v>
      </c>
      <c r="G2674">
        <v>1.10632E-2</v>
      </c>
      <c r="H2674">
        <v>0.99503699999999995</v>
      </c>
      <c r="I2674">
        <v>-296487168</v>
      </c>
    </row>
    <row r="2675" spans="1:25" x14ac:dyDescent="0.25">
      <c r="A2675" t="s">
        <v>193</v>
      </c>
      <c r="B2675">
        <v>636.81100000000004</v>
      </c>
      <c r="C2675">
        <v>630.70500000000004</v>
      </c>
      <c r="D2675">
        <v>602.32799999999997</v>
      </c>
      <c r="E2675">
        <v>276.23399999999998</v>
      </c>
      <c r="F2675">
        <v>0</v>
      </c>
      <c r="G2675">
        <v>1.08571E-2</v>
      </c>
      <c r="H2675">
        <v>0.99504800000000004</v>
      </c>
      <c r="I2675">
        <v>-296487168</v>
      </c>
    </row>
    <row r="2676" spans="1:25" x14ac:dyDescent="0.25">
      <c r="A2676" t="s">
        <v>193</v>
      </c>
      <c r="B2676">
        <v>633.80899999999997</v>
      </c>
      <c r="C2676">
        <v>628.01499999999999</v>
      </c>
      <c r="D2676">
        <v>602.09299999999996</v>
      </c>
      <c r="E2676">
        <v>276.62400000000002</v>
      </c>
      <c r="F2676">
        <v>0</v>
      </c>
      <c r="G2676">
        <v>1.0856899999999999E-2</v>
      </c>
      <c r="H2676">
        <v>0.98101700000000003</v>
      </c>
      <c r="I2676">
        <v>-296487168</v>
      </c>
    </row>
    <row r="2677" spans="1:25" x14ac:dyDescent="0.25">
      <c r="A2677" t="s">
        <v>193</v>
      </c>
      <c r="B2677">
        <v>635.76300000000003</v>
      </c>
      <c r="C2677">
        <v>629.59100000000001</v>
      </c>
      <c r="D2677">
        <v>601.82600000000002</v>
      </c>
      <c r="E2677">
        <v>276.238</v>
      </c>
      <c r="F2677">
        <v>0</v>
      </c>
      <c r="G2677">
        <v>1.08583E-2</v>
      </c>
      <c r="H2677">
        <v>0.99505600000000005</v>
      </c>
      <c r="I2677">
        <v>-296487168</v>
      </c>
    </row>
    <row r="2678" spans="1:25" x14ac:dyDescent="0.25">
      <c r="A2678" t="s">
        <v>193</v>
      </c>
      <c r="B2678">
        <v>644.79</v>
      </c>
      <c r="C2678">
        <v>638.82399999999996</v>
      </c>
      <c r="D2678">
        <v>603.67399999999998</v>
      </c>
      <c r="E2678">
        <v>276.75799999999998</v>
      </c>
      <c r="F2678">
        <v>0</v>
      </c>
      <c r="G2678">
        <v>1.0881E-2</v>
      </c>
      <c r="H2678">
        <v>0.98101899999999997</v>
      </c>
      <c r="I2678">
        <v>-296487168</v>
      </c>
    </row>
    <row r="2679" spans="1:25" x14ac:dyDescent="0.25">
      <c r="A2679" t="s">
        <v>193</v>
      </c>
      <c r="B2679">
        <v>645.00599999999997</v>
      </c>
      <c r="C2679">
        <v>639.22900000000004</v>
      </c>
      <c r="D2679">
        <v>603.85799999999995</v>
      </c>
      <c r="E2679">
        <v>276.05200000000002</v>
      </c>
      <c r="F2679">
        <v>0</v>
      </c>
      <c r="G2679">
        <v>1.0858E-2</v>
      </c>
      <c r="H2679">
        <v>0.99511099999999997</v>
      </c>
      <c r="I2679">
        <v>-296487168</v>
      </c>
    </row>
    <row r="2680" spans="1:25" x14ac:dyDescent="0.25">
      <c r="A2680" t="s">
        <v>193</v>
      </c>
      <c r="B2680">
        <v>641.553</v>
      </c>
      <c r="C2680">
        <v>635.54700000000003</v>
      </c>
      <c r="D2680">
        <v>603.28</v>
      </c>
      <c r="E2680">
        <v>276.23500000000001</v>
      </c>
      <c r="F2680">
        <v>0</v>
      </c>
      <c r="G2680">
        <v>1.08629E-2</v>
      </c>
      <c r="H2680">
        <v>0.98101899999999997</v>
      </c>
      <c r="I2680">
        <v>-296487168</v>
      </c>
    </row>
    <row r="2681" spans="1:25" x14ac:dyDescent="0.25">
      <c r="A2681" t="s">
        <v>193</v>
      </c>
      <c r="B2681">
        <v>648.52099999999996</v>
      </c>
      <c r="C2681">
        <v>642.41499999999996</v>
      </c>
      <c r="D2681">
        <v>604.87900000000002</v>
      </c>
      <c r="E2681">
        <v>276.435</v>
      </c>
      <c r="F2681">
        <v>0</v>
      </c>
      <c r="G2681">
        <v>1.0862200000000001E-2</v>
      </c>
      <c r="H2681">
        <v>0.99393200000000004</v>
      </c>
      <c r="I2681">
        <v>-296487168</v>
      </c>
    </row>
    <row r="2682" spans="1:25" x14ac:dyDescent="0.25">
      <c r="A2682" t="s">
        <v>193</v>
      </c>
      <c r="B2682">
        <v>662.78599999999994</v>
      </c>
      <c r="C2682">
        <v>651.86</v>
      </c>
      <c r="D2682">
        <v>611.24199999999996</v>
      </c>
      <c r="E2682">
        <v>279.226</v>
      </c>
      <c r="F2682">
        <v>0</v>
      </c>
      <c r="G2682">
        <v>1.08591E-2</v>
      </c>
      <c r="H2682">
        <v>0.99477000000000004</v>
      </c>
      <c r="I2682">
        <v>-296487168</v>
      </c>
    </row>
    <row r="2683" spans="1:25" x14ac:dyDescent="0.25">
      <c r="A2683" t="s">
        <v>193</v>
      </c>
      <c r="B2683">
        <v>653.19000000000005</v>
      </c>
      <c r="C2683">
        <v>646.60799999999995</v>
      </c>
      <c r="D2683">
        <v>603.447</v>
      </c>
      <c r="E2683">
        <v>276.476</v>
      </c>
      <c r="F2683">
        <v>0</v>
      </c>
      <c r="G2683">
        <v>1.09604E-2</v>
      </c>
      <c r="H2683">
        <v>0.98324199999999995</v>
      </c>
      <c r="I2683">
        <v>-296487168</v>
      </c>
    </row>
    <row r="2684" spans="1:25" x14ac:dyDescent="0.25">
      <c r="A2684" t="s">
        <v>193</v>
      </c>
      <c r="B2684">
        <v>645.07000000000005</v>
      </c>
      <c r="C2684">
        <v>638.94799999999998</v>
      </c>
      <c r="D2684">
        <v>603.61400000000003</v>
      </c>
      <c r="E2684">
        <v>275.94600000000003</v>
      </c>
      <c r="F2684">
        <v>0</v>
      </c>
      <c r="G2684">
        <v>1.09056E-2</v>
      </c>
      <c r="H2684">
        <v>0.99499099999999996</v>
      </c>
      <c r="I2684">
        <v>-296487168</v>
      </c>
    </row>
    <row r="2685" spans="1:25" x14ac:dyDescent="0.25">
      <c r="A2685" t="s">
        <v>193</v>
      </c>
      <c r="B2685">
        <v>639.22799999999995</v>
      </c>
      <c r="C2685">
        <v>633.16200000000003</v>
      </c>
      <c r="D2685">
        <v>604.01300000000003</v>
      </c>
      <c r="E2685">
        <v>276.81599999999997</v>
      </c>
      <c r="F2685">
        <v>0</v>
      </c>
      <c r="G2685">
        <v>1.0856899999999999E-2</v>
      </c>
      <c r="H2685">
        <v>0.98101400000000005</v>
      </c>
      <c r="I2685">
        <v>-296487168</v>
      </c>
    </row>
    <row r="2686" spans="1:25" x14ac:dyDescent="0.25">
      <c r="A2686" t="s">
        <v>193</v>
      </c>
      <c r="B2686">
        <v>643.726</v>
      </c>
      <c r="C2686">
        <v>637.78200000000004</v>
      </c>
      <c r="D2686">
        <v>603.154</v>
      </c>
      <c r="E2686">
        <v>276.00400000000002</v>
      </c>
      <c r="F2686">
        <v>0</v>
      </c>
      <c r="G2686">
        <v>1.08623E-2</v>
      </c>
      <c r="H2686">
        <v>0.99163199999999996</v>
      </c>
      <c r="I2686">
        <v>-296487168</v>
      </c>
    </row>
    <row r="2687" spans="1:25" x14ac:dyDescent="0.25">
      <c r="A2687" t="s">
        <v>193</v>
      </c>
      <c r="B2687">
        <v>640.34500000000003</v>
      </c>
      <c r="C2687">
        <v>634.39200000000005</v>
      </c>
      <c r="D2687">
        <v>603.19899999999996</v>
      </c>
      <c r="E2687">
        <v>276.48200000000003</v>
      </c>
      <c r="F2687">
        <v>0</v>
      </c>
      <c r="G2687">
        <v>1.0857E-2</v>
      </c>
      <c r="H2687">
        <v>0.98101899999999997</v>
      </c>
      <c r="I2687">
        <v>-296487168</v>
      </c>
      <c r="R2687" t="s">
        <v>69</v>
      </c>
      <c r="U2687" t="s">
        <v>68</v>
      </c>
      <c r="X2687" t="s">
        <v>66</v>
      </c>
    </row>
    <row r="2688" spans="1:25" x14ac:dyDescent="0.25">
      <c r="A2688" t="s">
        <v>193</v>
      </c>
      <c r="B2688">
        <v>639.83299999999997</v>
      </c>
      <c r="C2688">
        <v>633.94799999999998</v>
      </c>
      <c r="D2688">
        <v>603.85799999999995</v>
      </c>
      <c r="E2688">
        <v>277.05799999999999</v>
      </c>
      <c r="F2688">
        <v>0</v>
      </c>
      <c r="G2688">
        <v>1.0858700000000001E-2</v>
      </c>
      <c r="H2688">
        <v>0.98101899999999997</v>
      </c>
      <c r="I2688">
        <v>-296487168</v>
      </c>
      <c r="R2688">
        <f>AVERAGE(B2639:B2688)</f>
        <v>640.88167999999996</v>
      </c>
      <c r="S2688">
        <f>AVERAGE(C2639:C2688)</f>
        <v>634.55893999999989</v>
      </c>
      <c r="U2688">
        <f>_xlfn.VAR.P(B2639:B2688)</f>
        <v>37.787268697600013</v>
      </c>
      <c r="V2688">
        <f>_xlfn.VAR.P(C2639:C2688)</f>
        <v>31.142475896400001</v>
      </c>
      <c r="X2688">
        <f>1.96*SQRT(U2688)/50</f>
        <v>0.24096769196612247</v>
      </c>
      <c r="Y2688">
        <f>1.96*SQRT(V2688)/50</f>
        <v>0.21875734081727199</v>
      </c>
    </row>
    <row r="2689" spans="1:3" x14ac:dyDescent="0.25">
      <c r="A2689" t="s">
        <v>194</v>
      </c>
      <c r="B2689">
        <v>32094.987700000001</v>
      </c>
      <c r="C2689" t="s">
        <v>36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69</v>
      </c>
      <c r="U2855" t="s">
        <v>68</v>
      </c>
      <c r="X2855" t="s">
        <v>66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69</v>
      </c>
      <c r="U2911" t="s">
        <v>68</v>
      </c>
      <c r="X2911" t="s">
        <v>66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69</v>
      </c>
      <c r="U2967" t="s">
        <v>68</v>
      </c>
      <c r="X2967" t="s">
        <v>66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69</v>
      </c>
      <c r="U3023" t="s">
        <v>68</v>
      </c>
      <c r="X3023" t="s">
        <v>66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69</v>
      </c>
      <c r="U3079" t="s">
        <v>68</v>
      </c>
      <c r="X3079" t="s">
        <v>66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69</v>
      </c>
      <c r="U3135" t="s">
        <v>68</v>
      </c>
      <c r="X3135" t="s">
        <v>66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69</v>
      </c>
      <c r="U3191" t="s">
        <v>68</v>
      </c>
      <c r="X3191" t="s">
        <v>66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69</v>
      </c>
      <c r="U3247" t="s">
        <v>68</v>
      </c>
      <c r="X3247" t="s">
        <v>66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69</v>
      </c>
      <c r="U3303" t="s">
        <v>68</v>
      </c>
      <c r="X3303" t="s">
        <v>66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81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69</v>
      </c>
      <c r="U3359" t="s">
        <v>68</v>
      </c>
      <c r="X3359" t="s">
        <v>66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69</v>
      </c>
      <c r="U3415" t="s">
        <v>68</v>
      </c>
      <c r="X3415" t="s">
        <v>66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69</v>
      </c>
      <c r="U3471" t="s">
        <v>68</v>
      </c>
      <c r="X3471" t="s">
        <v>66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69</v>
      </c>
      <c r="U3527" t="s">
        <v>68</v>
      </c>
      <c r="X3527" t="s">
        <v>66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69</v>
      </c>
      <c r="U3583" t="s">
        <v>68</v>
      </c>
      <c r="X3583" t="s">
        <v>66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69</v>
      </c>
      <c r="U3639" t="s">
        <v>68</v>
      </c>
      <c r="X3639" t="s">
        <v>66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69</v>
      </c>
      <c r="U3695" t="s">
        <v>68</v>
      </c>
      <c r="X3695" t="s">
        <v>66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69</v>
      </c>
      <c r="U3751" t="s">
        <v>68</v>
      </c>
      <c r="X3751" t="s">
        <v>66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69</v>
      </c>
      <c r="U3807" t="s">
        <v>68</v>
      </c>
      <c r="X3807" t="s">
        <v>66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69</v>
      </c>
      <c r="U3863" t="s">
        <v>68</v>
      </c>
      <c r="X3863" t="s">
        <v>66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69</v>
      </c>
      <c r="U3919" t="s">
        <v>68</v>
      </c>
      <c r="X3919" t="s">
        <v>66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69</v>
      </c>
      <c r="U3975" t="s">
        <v>68</v>
      </c>
      <c r="X3975" t="s">
        <v>66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86" workbookViewId="0">
      <selection activeCell="J86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5.9981200000000854</v>
      </c>
      <c r="E3">
        <f ca="1">OFFSET('84p trace'!$S$56,(A3-1)*56,0)-OFFSET('84p stat'!$H$1,A3*20,0)</f>
        <v>30.110223999999903</v>
      </c>
      <c r="F3">
        <f ca="1">OFFSET('84p stat'!$H$1,A3*20,0)-OFFSET('84p stat'!$K$1,A3*20,0)</f>
        <v>17.551337000000046</v>
      </c>
      <c r="G3">
        <f ca="1">OFFSET('84p stat'!$K$1,A3*20,0)-OFFSET('84p stat'!$N$1,A3*20,0)</f>
        <v>256.19844000000001</v>
      </c>
      <c r="H3">
        <f ca="1">OFFSET('84p stat'!$N$1,A3*20,0)</f>
        <v>227.474459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76.372565883600146</v>
      </c>
      <c r="E4" s="5">
        <f ca="1">OFFSET('84p trace'!$V$56,(A4-1)*56,0)</f>
        <v>75.704625888399946</v>
      </c>
      <c r="F4" s="5">
        <f ca="1">OFFSET('84p stat'!$H$1,A4*20,1)</f>
        <v>24.109998999999998</v>
      </c>
      <c r="G4" s="5">
        <f ca="1">OFFSET('84p stat'!$K$1,A4*20,1)</f>
        <v>22.144590000000001</v>
      </c>
      <c r="H4" s="5">
        <f ca="1">OFFSET('84p stat'!$N$1,A4*20,1)</f>
        <v>6.0344559999999996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527.90402000000029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50.796578859599975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1.4035000000000082</v>
      </c>
      <c r="E7">
        <f ca="1">OFFSET('84p trace'!$S$56,(A7-1)*56,0)-OFFSET('84p stat'!$H$1,A7*20,0)</f>
        <v>30.349729999999965</v>
      </c>
      <c r="F7">
        <f ca="1">OFFSET('84p stat'!$H$1,A7*20,0)-OFFSET('84p stat'!$K$1,A7*20,0)</f>
        <v>17.283473000000015</v>
      </c>
      <c r="G7">
        <f ca="1">OFFSET('84p stat'!$K$1,A7*20,0)-OFFSET('84p stat'!$N$1,A7*20,0)</f>
        <v>74.279105999999985</v>
      </c>
      <c r="H7">
        <f ca="1">OFFSET('84p stat'!$N$1,A7*20,0)</f>
        <v>223.670511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50.509610897600005</v>
      </c>
      <c r="E8" s="5">
        <f ca="1">OFFSET('84p trace'!$V$56,(A8-1)*56,0)</f>
        <v>50.405936067599932</v>
      </c>
      <c r="F8" s="5">
        <f ca="1">OFFSET('84p stat'!$H$1,A8*20,1)</f>
        <v>15.607013</v>
      </c>
      <c r="G8" s="5">
        <f ca="1">OFFSET('84p stat'!$K$1,A8*20,1)</f>
        <v>13.665584000000001</v>
      </c>
      <c r="H8" s="5">
        <f ca="1">OFFSET('84p stat'!$N$1,A8*20,1)</f>
        <v>13.302764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6.2518400000000156</v>
      </c>
      <c r="E9">
        <f ca="1">OFFSET('84p trace'!$S$56,(A9-1)*56,0)-OFFSET('84p stat'!$H$1,A9*20,0)</f>
        <v>34.229510000000005</v>
      </c>
      <c r="F9">
        <f ca="1">OFFSET('84p stat'!$H$1,A9*20,0)-OFFSET('84p stat'!$K$1,A9*20,0)</f>
        <v>16.564668999999981</v>
      </c>
      <c r="G9">
        <f ca="1">OFFSET('84p stat'!$K$1,A9*20,0)-OFFSET('84p stat'!$N$1,A9*20,0)</f>
        <v>280.68487700000003</v>
      </c>
      <c r="H9">
        <f ca="1">OFFSET('84p stat'!$N$1,A9*20,0)</f>
        <v>315.53436399999998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92.378553632399957</v>
      </c>
      <c r="E10" s="5">
        <f ca="1">OFFSET('84p trace'!$V$56,(A10-1)*56,0)</f>
        <v>86.254717323600076</v>
      </c>
      <c r="F10" s="5">
        <f ca="1">OFFSET('84p stat'!$H$1,A10*20,1)</f>
        <v>43.706467000000004</v>
      </c>
      <c r="G10" s="5">
        <f ca="1">OFFSET('84p stat'!$K$1,A10*20,1)</f>
        <v>42.385204999999999</v>
      </c>
      <c r="H10" s="5">
        <f ca="1">OFFSET('84p stat'!$N$1,A10*20,1)</f>
        <v>11.47134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6.1677800000001071</v>
      </c>
      <c r="E11">
        <f ca="1">OFFSET('84p trace'!$S$56,(A11-1)*56,0)-OFFSET('84p stat'!$H$1,A11*20,0)</f>
        <v>31.982586000000083</v>
      </c>
      <c r="F11">
        <f ca="1">OFFSET('84p stat'!$H$1,A11*20,0)-OFFSET('84p stat'!$K$1,A11*20,0)</f>
        <v>17.771116000000006</v>
      </c>
      <c r="G11">
        <f ca="1">OFFSET('84p stat'!$K$1,A11*20,0)-OFFSET('84p stat'!$N$1,A11*20,0)</f>
        <v>277.88278999999994</v>
      </c>
      <c r="H11">
        <f ca="1">OFFSET('84p stat'!$N$1,A11*20,0)</f>
        <v>313.77806800000002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117.0356531844</v>
      </c>
      <c r="E12" s="5">
        <f ca="1">OFFSET('84p trace'!$V$56,(A12-1)*56,0)</f>
        <v>114.61044612640002</v>
      </c>
      <c r="F12" s="5">
        <f ca="1">OFFSET('84p stat'!$H$1,A12*20,1)</f>
        <v>38.651840999999997</v>
      </c>
      <c r="G12" s="5">
        <f ca="1">OFFSET('84p stat'!$K$1,A12*20,1)</f>
        <v>36.835962000000002</v>
      </c>
      <c r="H12" s="5">
        <f ca="1">OFFSET('84p stat'!$N$1,A12*20,1)</f>
        <v>8.858231</v>
      </c>
    </row>
    <row r="13" spans="1:8" x14ac:dyDescent="0.25">
      <c r="A13">
        <v>6</v>
      </c>
      <c r="B13" s="2"/>
      <c r="C13" t="str">
        <f ca="1">OFFSET('84p stat'!$A$1,A13*20,0)</f>
        <v>CUDA ant par global</v>
      </c>
      <c r="D13">
        <f ca="1">OFFSET('84p trace'!$R$56,(A13-1)*56,0)-OFFSET('84p trace'!$S$56,(A13-1)*56,0)</f>
        <v>6.2686799999999039</v>
      </c>
      <c r="E13">
        <f ca="1">OFFSET('84p trace'!$S$56,(A13-1)*56,0)-OFFSET('84p stat'!$H$1,A13*20,0)</f>
        <v>31.557000000000016</v>
      </c>
      <c r="F13">
        <f ca="1">OFFSET('84p stat'!$H$1,A13*20,0)-OFFSET('84p stat'!$K$1,A13*20,0)</f>
        <v>17.648810000000026</v>
      </c>
      <c r="G13">
        <f ca="1">OFFSET('84p stat'!$K$1,A13*20,0)-OFFSET('84p stat'!$N$1,A13*20,0)</f>
        <v>281.024271</v>
      </c>
      <c r="H13">
        <f ca="1">OFFSET('84p stat'!$N$1,A13*20,0)</f>
        <v>313.54133899999999</v>
      </c>
    </row>
    <row r="14" spans="1:8" x14ac:dyDescent="0.25">
      <c r="A14">
        <v>6</v>
      </c>
      <c r="B14" s="2"/>
      <c r="C14" t="str">
        <f ca="1">OFFSET('84p stat'!$A$1,A14*20,0)</f>
        <v>CUDA ant par global</v>
      </c>
      <c r="D14" s="5">
        <f ca="1">OFFSET('84p trace'!$U$56,(A14-1)*56,0)</f>
        <v>76.969575769999949</v>
      </c>
      <c r="E14" s="5">
        <f ca="1">OFFSET('84p trace'!$V$56,(A14-1)*56,0)</f>
        <v>71.981856763600106</v>
      </c>
      <c r="F14" s="5">
        <f ca="1">OFFSET('84p stat'!$H$1,A14*20,1)</f>
        <v>21.597258</v>
      </c>
      <c r="G14" s="5">
        <f ca="1">OFFSET('84p stat'!$K$1,A14*20,1)</f>
        <v>20.128205000000001</v>
      </c>
      <c r="H14" s="5">
        <f ca="1">OFFSET('84p stat'!$N$1,A14*20,1)</f>
        <v>5.5123410000000002</v>
      </c>
    </row>
    <row r="15" spans="1:8" x14ac:dyDescent="0.25">
      <c r="A15">
        <v>7</v>
      </c>
      <c r="C15" t="str">
        <f ca="1">OFFSET('84p stat'!$A$1,A15*20,0)</f>
        <v>CUDA ant non hash</v>
      </c>
      <c r="D15">
        <f ca="1">OFFSET('84p trace'!$R$56,(A15-1)*56,0)-OFFSET('84p trace'!$S$56,(A15-1)*56,0)</f>
        <v>1.3680400000000645</v>
      </c>
      <c r="E15">
        <f ca="1">OFFSET('84p trace'!$S$56,(A15-1)*56,0)-OFFSET('84p stat'!$H$1,A15*20,0)</f>
        <v>31.822626000000014</v>
      </c>
      <c r="F15">
        <f ca="1">OFFSET('84p stat'!$H$1,A15*20,0)-OFFSET('84p stat'!$K$1,A15*20,0)</f>
        <v>16.016058999999927</v>
      </c>
      <c r="G15">
        <f ca="1">OFFSET('84p stat'!$K$1,A15*20,0)-OFFSET('84p stat'!$N$1,A15*20,0)</f>
        <v>214.22102700000005</v>
      </c>
      <c r="H15">
        <f ca="1">OFFSET('84p stat'!$N$1,A15*20,0)</f>
        <v>313.48460799999998</v>
      </c>
    </row>
    <row r="16" spans="1:8" x14ac:dyDescent="0.25">
      <c r="A16">
        <v>7</v>
      </c>
      <c r="C16" t="str">
        <f ca="1">OFFSET('84p stat'!$A$1,A16*20,0)</f>
        <v>CUDA ant non hash</v>
      </c>
      <c r="D16" s="5">
        <f ca="1">OFFSET('84p trace'!$U$56,(A16-1)*56,0)</f>
        <v>393.7021312704</v>
      </c>
      <c r="E16" s="5">
        <f ca="1">OFFSET('84p trace'!$V$56,(A16-1)*56,0)</f>
        <v>393.76628825759997</v>
      </c>
      <c r="F16" s="5">
        <f ca="1">OFFSET('84p stat'!$H$1,A16*20,1)</f>
        <v>117.174408</v>
      </c>
      <c r="G16" s="5">
        <f ca="1">OFFSET('84p stat'!$K$1,A16*20,1)</f>
        <v>117.23411299999999</v>
      </c>
      <c r="H16" s="5">
        <f ca="1">OFFSET('84p stat'!$N$1,A16*20,1)</f>
        <v>25.968630000000001</v>
      </c>
    </row>
    <row r="17" spans="1:12" x14ac:dyDescent="0.25">
      <c r="A17">
        <v>8</v>
      </c>
      <c r="C17" t="str">
        <f ca="1">OFFSET('84p stat'!$A$1,A17*20,0)</f>
        <v>CUDA ant add CPU Time</v>
      </c>
      <c r="D17">
        <f ca="1">OFFSET('84p trace'!$R$56,(A17-1)*56,0)-OFFSET('84p trace'!$S$56,(A17-1)*56,0)</f>
        <v>6.0924000000000547</v>
      </c>
      <c r="E17">
        <f ca="1">OFFSET('84p trace'!$S$56,(A17-1)*56,0)-OFFSET('84p stat'!$H$1,A17*20,0)</f>
        <v>30.668297000000052</v>
      </c>
      <c r="F17">
        <f ca="1">OFFSET('84p stat'!$H$1,A17*20,0)-OFFSET('84p stat'!$K$1,A17*20,0)</f>
        <v>1.5354849999999942</v>
      </c>
      <c r="G17">
        <f ca="1">OFFSET('84p stat'!$K$1,A17*20,0)-OFFSET('84p stat'!$N$1,A17*20,0)</f>
        <v>329.94263100000001</v>
      </c>
      <c r="H17">
        <f ca="1">OFFSET('84p stat'!$N$1,A17*20,0)</f>
        <v>99.554787000000005</v>
      </c>
    </row>
    <row r="18" spans="1:12" x14ac:dyDescent="0.25">
      <c r="A18">
        <v>8</v>
      </c>
      <c r="C18" t="str">
        <f ca="1">OFFSET('84p stat'!$A$1,A18*20,0)</f>
        <v>CUDA ant add CPU Time</v>
      </c>
      <c r="D18" s="5">
        <f ca="1">OFFSET('84p trace'!$U$56,(A18-1)*56,0)</f>
        <v>176.06874136000002</v>
      </c>
      <c r="E18" s="5">
        <f ca="1">OFFSET('84p trace'!$V$56,(A18-1)*56,0)</f>
        <v>174.04154431999993</v>
      </c>
      <c r="F18" s="5">
        <f ca="1">OFFSET('84p stat'!$H$1,A18*20,1)</f>
        <v>73.419711000000007</v>
      </c>
      <c r="G18" s="5">
        <f ca="1">OFFSET('84p stat'!$K$1,A18*20,1)</f>
        <v>48.284545000000001</v>
      </c>
      <c r="H18" s="5">
        <f ca="1">OFFSET('84p stat'!$N$1,A18*20,1)</f>
        <v>1.753714</v>
      </c>
    </row>
    <row r="19" spans="1:12" x14ac:dyDescent="0.25">
      <c r="A19">
        <v>9</v>
      </c>
      <c r="C19" t="str">
        <f ca="1">OFFSET('84p stat'!$A$1,A19*20,0)</f>
        <v>CUDA ant add CPU Time global</v>
      </c>
      <c r="D19">
        <f ca="1">OFFSET('84p trace'!$R$56,(A19-1)*56,0)-OFFSET('84p trace'!$S$56,(A19-1)*56,0)</f>
        <v>6.220059999999819</v>
      </c>
      <c r="E19">
        <f ca="1">OFFSET('84p trace'!$S$56,(A19-1)*56,0)-OFFSET('84p stat'!$H$1,A19*20,0)</f>
        <v>30.110541000000069</v>
      </c>
      <c r="F19">
        <f ca="1">OFFSET('84p stat'!$H$1,A19*20,0)-OFFSET('84p stat'!$K$1,A19*20,0)</f>
        <v>1.3862679999999727</v>
      </c>
      <c r="G19">
        <f ca="1">OFFSET('84p stat'!$K$1,A19*20,0)-OFFSET('84p stat'!$N$1,A19*20,0)</f>
        <v>332.88655399999999</v>
      </c>
      <c r="H19">
        <f ca="1">OFFSET('84p stat'!$N$1,A19*20,0)</f>
        <v>99.880937000000003</v>
      </c>
    </row>
    <row r="20" spans="1:12" x14ac:dyDescent="0.25">
      <c r="A20">
        <v>9</v>
      </c>
      <c r="C20" t="str">
        <f ca="1">OFFSET('84p stat'!$A$1,A20*20,0)</f>
        <v>CUDA ant add CPU Time global</v>
      </c>
      <c r="D20" s="5">
        <f ca="1">OFFSET('84p trace'!$U$56,(A20-1)*56,0)</f>
        <v>152.20871047040001</v>
      </c>
      <c r="E20" s="5">
        <f ca="1">OFFSET('84p trace'!$V$56,(A20-1)*56,0)</f>
        <v>151.91108960999998</v>
      </c>
      <c r="F20" s="5">
        <f ca="1">OFFSET('84p stat'!$H$1,A20*20,1)</f>
        <v>67.223326999999998</v>
      </c>
      <c r="G20" s="5">
        <f ca="1">OFFSET('84p stat'!$K$1,A20*20,1)</f>
        <v>45.247086000000003</v>
      </c>
      <c r="H20" s="5">
        <f ca="1">OFFSET('84p stat'!$N$1,A20*20,1)</f>
        <v>4.7568869999999999</v>
      </c>
    </row>
    <row r="21" spans="1:12" x14ac:dyDescent="0.25">
      <c r="A21">
        <v>10</v>
      </c>
      <c r="C21" t="str">
        <f ca="1">OFFSET('84p stat'!$A$1,A21*20,0)</f>
        <v>CUDA ant add CPU</v>
      </c>
      <c r="D21">
        <f ca="1">OFFSET('84p trace'!$R$56,(A21-1)*56,0)-OFFSET('84p trace'!$S$56,(A21-1)*56,0)</f>
        <v>444.53188000000011</v>
      </c>
      <c r="E21">
        <f ca="1">OFFSET('84p trace'!$S$56,(A21-1)*56,0)-OFFSET('84p stat'!$H$1,A21*20,0)</f>
        <v>0</v>
      </c>
      <c r="F21">
        <f ca="1">OFFSET('84p stat'!$H$1,A21*20,0)-OFFSET('84p stat'!$K$1,A21*20,0)</f>
        <v>0</v>
      </c>
      <c r="G21">
        <f ca="1">OFFSET('84p stat'!$K$1,A21*20,0)-OFFSET('84p stat'!$N$1,A21*20,0)</f>
        <v>0</v>
      </c>
      <c r="H21">
        <f ca="1">OFFSET('84p stat'!$N$1,A21*20,0)</f>
        <v>0</v>
      </c>
    </row>
    <row r="22" spans="1:12" x14ac:dyDescent="0.25">
      <c r="A22">
        <v>10</v>
      </c>
      <c r="C22" t="str">
        <f ca="1">OFFSET('84p stat'!$A$1,A22*20,0)</f>
        <v>CUDA ant add CPU</v>
      </c>
      <c r="D22" s="5">
        <f ca="1">OFFSET('84p trace'!$U$56,(A22-1)*56,0)</f>
        <v>25.467231985599987</v>
      </c>
      <c r="E22" s="5">
        <f ca="1">OFFSET('84p trace'!$V$56,(A22-1)*56,0)</f>
        <v>0</v>
      </c>
      <c r="F22" s="5">
        <f ca="1">OFFSET('84p stat'!$H$1,A22*20,1)</f>
        <v>0</v>
      </c>
      <c r="G22" s="5">
        <f ca="1">OFFSET('84p stat'!$K$1,A22*20,1)</f>
        <v>0</v>
      </c>
      <c r="H22" s="5">
        <f ca="1">OFFSET('84p stat'!$N$1,A22*20,1)</f>
        <v>0</v>
      </c>
    </row>
    <row r="23" spans="1:12" x14ac:dyDescent="0.25">
      <c r="A23">
        <v>11</v>
      </c>
      <c r="C23" t="str">
        <f ca="1">OFFSET('84p stat'!$A$1,A23*20,0)</f>
        <v>CUDA ant add CPU non hash</v>
      </c>
      <c r="D23">
        <f ca="1">OFFSET('84p trace'!$R$56,(A23-1)*56,0)-OFFSET('84p trace'!$S$56,(A23-1)*56,0)</f>
        <v>1.4562400000001503</v>
      </c>
      <c r="E23">
        <f ca="1">OFFSET('84p trace'!$S$56,(A23-1)*56,0)-OFFSET('84p stat'!$H$1,A23*20,0)</f>
        <v>30.173667999999907</v>
      </c>
      <c r="F23">
        <f ca="1">OFFSET('84p stat'!$H$1,A23*20,0)-OFFSET('84p stat'!$K$1,A23*20,0)</f>
        <v>1.4906619999999862</v>
      </c>
      <c r="G23">
        <f ca="1">OFFSET('84p stat'!$K$1,A23*20,0)-OFFSET('84p stat'!$N$1,A23*20,0)</f>
        <v>265.27922999999998</v>
      </c>
      <c r="H23">
        <f ca="1">OFFSET('84p stat'!$N$1,A23*20,0)</f>
        <v>102.45780000000001</v>
      </c>
    </row>
    <row r="24" spans="1:12" x14ac:dyDescent="0.25">
      <c r="A24">
        <v>11</v>
      </c>
      <c r="C24" t="str">
        <f ca="1">OFFSET('84p stat'!$A$1,A24*20,0)</f>
        <v>CUDA ant add CPU non hash</v>
      </c>
      <c r="D24" s="5">
        <f ca="1">OFFSET('84p trace'!$U$56,(A24-1)*56,0)</f>
        <v>264.12032879999992</v>
      </c>
      <c r="E24" s="5">
        <f ca="1">OFFSET('84p trace'!$V$56,(A24-1)*56,0)</f>
        <v>256.8479005904</v>
      </c>
      <c r="F24" s="5">
        <f ca="1">OFFSET('84p stat'!$H$1,A24*20,1)</f>
        <v>118.495946</v>
      </c>
      <c r="G24" s="5">
        <f ca="1">OFFSET('84p stat'!$K$1,A24*20,1)</f>
        <v>84.671377000000007</v>
      </c>
      <c r="H24" s="5">
        <f ca="1">OFFSET('84p stat'!$N$1,A24*20,1)</f>
        <v>7.8287519999999997</v>
      </c>
    </row>
    <row r="25" spans="1:12" x14ac:dyDescent="0.25">
      <c r="A25">
        <v>12</v>
      </c>
      <c r="C25" t="str">
        <f ca="1">OFFSET('84p stat'!$A$1,A25*20,0)</f>
        <v>CUDA ant add CPU12</v>
      </c>
      <c r="D25">
        <f ca="1">OFFSET('84p trace'!$R$56,(A25-1)*56,0)-OFFSET('84p trace'!$S$56,(A25-1)*56,0)</f>
        <v>66.723400000000311</v>
      </c>
      <c r="E25">
        <f ca="1">OFFSET('84p trace'!$S$56,(A25-1)*56,0)-OFFSET('84p stat'!$H$1,A25*20,0)</f>
        <v>11.609456999999566</v>
      </c>
      <c r="F25">
        <f ca="1">OFFSET('84p stat'!$H$1,A25*20,0)-OFFSET('84p stat'!$K$1,A25*20,0)</f>
        <v>76.934478000000126</v>
      </c>
      <c r="G25">
        <f ca="1">OFFSET('84p stat'!$K$1,A25*20,0)-OFFSET('84p stat'!$N$1,A25*20,0)</f>
        <v>1884.854824</v>
      </c>
      <c r="H25">
        <f ca="1">OFFSET('84p stat'!$N$1,A25*20,0)</f>
        <v>1664.9518410000001</v>
      </c>
    </row>
    <row r="26" spans="1:12" x14ac:dyDescent="0.25">
      <c r="A26">
        <v>12</v>
      </c>
      <c r="C26" t="str">
        <f ca="1">OFFSET('84p stat'!$A$1,A26*20,0)</f>
        <v>CUDA ant add CPU12</v>
      </c>
      <c r="D26" s="5">
        <f ca="1">OFFSET('84p trace'!$U$56,(A26-1)*56,0)</f>
        <v>12561.790655999999</v>
      </c>
      <c r="E26" s="5">
        <f ca="1">OFFSET('84p trace'!$V$56,(A26-1)*56,0)</f>
        <v>12409.160397639995</v>
      </c>
      <c r="F26" s="5">
        <f ca="1">OFFSET('84p stat'!$H$1,A26*20,1)</f>
        <v>12435.426631</v>
      </c>
      <c r="G26" s="5">
        <f ca="1">OFFSET('84p stat'!$K$1,A26*20,1)</f>
        <v>11617.370686</v>
      </c>
      <c r="H26" s="5">
        <f ca="1">OFFSET('84p stat'!$N$1,A26*20,1)</f>
        <v>7159.4040320000004</v>
      </c>
    </row>
    <row r="27" spans="1:12" x14ac:dyDescent="0.25">
      <c r="A27">
        <v>13</v>
      </c>
      <c r="C27" t="str">
        <f ca="1">OFFSET('84p stat'!$A$1,A27*20,0)</f>
        <v>CUDA opt</v>
      </c>
      <c r="D27">
        <f ca="1">OFFSET('84p trace'!$R$56,(A27-1)*56,0)-OFFSET('84p trace'!$S$56,(A27-1)*56,0)</f>
        <v>521.9730800000001</v>
      </c>
      <c r="E27">
        <f ca="1">OFFSET('84p trace'!$S$56,(A27-1)*56,0)-OFFSET('84p stat'!$H$1,A27*20,0)</f>
        <v>0</v>
      </c>
      <c r="F27">
        <f ca="1">OFFSET('84p stat'!$H$1,A27*20,0)-OFFSET('84p stat'!$K$1,A27*20,0)</f>
        <v>0</v>
      </c>
      <c r="G27">
        <f ca="1">OFFSET('84p stat'!$K$1,A27*20,0)-OFFSET('84p stat'!$N$1,A27*20,0)</f>
        <v>0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</v>
      </c>
      <c r="D28" s="5">
        <f ca="1">OFFSET('84p trace'!$U$56,(A28-1)*56,0)</f>
        <v>46.337969313599935</v>
      </c>
      <c r="E28" s="5">
        <f ca="1">OFFSET('84p trace'!$V$56,(A28-1)*56,0)</f>
        <v>0</v>
      </c>
      <c r="F28" s="5">
        <f ca="1">OFFSET('84p stat'!$H$1,A28*20,1)</f>
        <v>0</v>
      </c>
      <c r="G28" s="5">
        <f ca="1">OFFSET('84p stat'!$K$1,A28*20,1)</f>
        <v>0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5.9981200000000854</v>
      </c>
      <c r="E31" s="5">
        <f ca="1">OFFSET('84p trace'!$S$56,(A31-1)*56,0)-OFFSET('84p stat'!$H$1,A31*20,0)</f>
        <v>30.110223999999903</v>
      </c>
      <c r="F31" s="5">
        <f ca="1">OFFSET('84p stat'!$H$1,A31*20,0)-OFFSET('84p stat'!$K$1,A31*20,0)</f>
        <v>17.551337000000046</v>
      </c>
      <c r="G31" s="5">
        <f ca="1">OFFSET('84p stat'!$K$1,A31*20,0)-OFFSET('84p stat'!$N$1,A31*20,0)</f>
        <v>256.19844000000001</v>
      </c>
      <c r="H31" s="5">
        <f ca="1">OFFSET('84p stat'!$N$1,A31*20,0)</f>
        <v>227.474459</v>
      </c>
      <c r="I31" s="5"/>
      <c r="J31" s="5">
        <f ca="1">SUM(E31:H31)</f>
        <v>531.33445999999992</v>
      </c>
      <c r="K31" s="10">
        <f ca="1">G31/J31</f>
        <v>0.48217922850326711</v>
      </c>
      <c r="L31">
        <f ca="1">$K$29*POWER(K31,2)*SQRT(G138/(POWER(G31,2)*$L$29)+J138/(POWER(J31,2)*$L$29))</f>
        <v>1.8122019806902179E-3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527.90402000000029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ca="1">SUM(D32:H32)</f>
        <v>527.90402000000029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1.4035000000000082</v>
      </c>
      <c r="E33" s="5">
        <f ca="1">OFFSET('84p trace'!$S$56,(A33-1)*56,0)-OFFSET('84p stat'!$H$1,A33*20,0)</f>
        <v>30.349729999999965</v>
      </c>
      <c r="F33" s="5">
        <f ca="1">OFFSET('84p stat'!$H$1,A33*20,0)-OFFSET('84p stat'!$K$1,A33*20,0)</f>
        <v>17.283473000000015</v>
      </c>
      <c r="G33" s="5">
        <f ca="1">OFFSET('84p stat'!$K$1,A33*20,0)-OFFSET('84p stat'!$N$1,A33*20,0)</f>
        <v>74.279105999999985</v>
      </c>
      <c r="H33" s="5">
        <f ca="1">OFFSET('84p stat'!$N$1,A33*20,0)</f>
        <v>223.670511</v>
      </c>
      <c r="I33" s="5"/>
      <c r="J33" s="5">
        <f t="shared" ref="J33:J78" ca="1" si="1">SUM(E33:H33)</f>
        <v>345.58281999999997</v>
      </c>
      <c r="K33" s="10">
        <f t="shared" ca="1" si="0"/>
        <v>0.21493865348977703</v>
      </c>
      <c r="L33">
        <f ca="1">$K$29*POWER(K33,2)*SQRT(G140/(POWER(G33,2)*$L$29)+J140/(POWER(J33,2)*$L$29))</f>
        <v>7.3063593294944371E-4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6.2518400000000156</v>
      </c>
      <c r="E34" s="5">
        <f ca="1">OFFSET('84p trace'!$S$56,(A34-1)*56,0)-OFFSET('84p stat'!$H$1,A34*20,0)</f>
        <v>34.229510000000005</v>
      </c>
      <c r="F34" s="5">
        <f ca="1">OFFSET('84p stat'!$H$1,A34*20,0)-OFFSET('84p stat'!$K$1,A34*20,0)</f>
        <v>16.564668999999981</v>
      </c>
      <c r="G34" s="5">
        <f ca="1">OFFSET('84p stat'!$K$1,A34*20,0)-OFFSET('84p stat'!$N$1,A34*20,0)</f>
        <v>280.68487700000003</v>
      </c>
      <c r="H34" s="5">
        <f ca="1">OFFSET('84p stat'!$N$1,A34*20,0)</f>
        <v>315.53436399999998</v>
      </c>
      <c r="I34" s="5"/>
      <c r="J34" s="5">
        <f t="shared" ca="1" si="1"/>
        <v>647.01342</v>
      </c>
      <c r="K34" s="10">
        <f t="shared" ca="1" si="0"/>
        <v>0.43381615948553282</v>
      </c>
      <c r="L34">
        <f ca="1">$K$29*POWER(K34,2)*SQRT(G141/(POWER(G34,2)*$L$29)+J141/(POWER(J34,2)*$L$29))</f>
        <v>1.6306088014738465E-3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6.1677800000001071</v>
      </c>
      <c r="E35" s="5">
        <f ca="1">OFFSET('84p trace'!$S$56,(A35-1)*56,0)-OFFSET('84p stat'!$H$1,A35*20,0)</f>
        <v>31.982586000000083</v>
      </c>
      <c r="F35" s="5">
        <f ca="1">OFFSET('84p stat'!$H$1,A35*20,0)-OFFSET('84p stat'!$K$1,A35*20,0)</f>
        <v>17.771116000000006</v>
      </c>
      <c r="G35" s="5">
        <f ca="1">OFFSET('84p stat'!$K$1,A35*20,0)-OFFSET('84p stat'!$N$1,A35*20,0)</f>
        <v>277.88278999999994</v>
      </c>
      <c r="H35" s="5">
        <f ca="1">OFFSET('84p stat'!$N$1,A35*20,0)</f>
        <v>313.77806800000002</v>
      </c>
      <c r="I35" s="5"/>
      <c r="J35" s="5">
        <f t="shared" ca="1" si="1"/>
        <v>641.41456000000005</v>
      </c>
      <c r="K35" s="10">
        <f ca="1">E35/J35</f>
        <v>4.9862581853458522E-2</v>
      </c>
      <c r="L35">
        <f ca="1">$K$29*POWER(K35,2)*SQRT(E142/(POWER(E35,2)*$L$29)+J142/(POWER(J35,2)*$L$29))</f>
        <v>2.3118215826159119E-4</v>
      </c>
    </row>
    <row r="36" spans="1:12" x14ac:dyDescent="0.25">
      <c r="A36">
        <v>6</v>
      </c>
      <c r="C36" t="str">
        <f ca="1">OFFSET('84p stat'!$A$1,A36*20,0)</f>
        <v>CUDA ant par global</v>
      </c>
      <c r="D36" s="5">
        <f ca="1">OFFSET('84p trace'!$R$56,(A36-1)*56,0)-OFFSET('84p trace'!$S$56,(A36-1)*56,0)</f>
        <v>6.2686799999999039</v>
      </c>
      <c r="E36" s="5">
        <f ca="1">OFFSET('84p trace'!$S$56,(A36-1)*56,0)-OFFSET('84p stat'!$H$1,A36*20,0)</f>
        <v>31.557000000000016</v>
      </c>
      <c r="F36" s="5">
        <f ca="1">OFFSET('84p stat'!$H$1,A36*20,0)-OFFSET('84p stat'!$K$1,A36*20,0)</f>
        <v>17.648810000000026</v>
      </c>
      <c r="G36" s="5">
        <f ca="1">OFFSET('84p stat'!$K$1,A36*20,0)-OFFSET('84p stat'!$N$1,A36*20,0)</f>
        <v>281.024271</v>
      </c>
      <c r="H36" s="5">
        <f ca="1">OFFSET('84p stat'!$N$1,A36*20,0)</f>
        <v>313.54133899999999</v>
      </c>
      <c r="I36" s="5"/>
      <c r="J36" s="5">
        <f t="shared" ca="1" si="1"/>
        <v>643.77142000000003</v>
      </c>
      <c r="K36" s="10">
        <f ca="1">E36/J36</f>
        <v>4.9018951478150448E-2</v>
      </c>
      <c r="L36">
        <f ca="1">$K$29*POWER(K36,2)*SQRT(E143/(POWER(E36,2)*$L$29)+J143/(POWER(J36,2)*$L$29))</f>
        <v>1.7942269990461258E-4</v>
      </c>
    </row>
    <row r="37" spans="1:12" x14ac:dyDescent="0.25">
      <c r="A37">
        <v>7</v>
      </c>
      <c r="C37" t="str">
        <f ca="1">OFFSET('84p stat'!$A$1,A37*20,0)</f>
        <v>CUDA ant non hash</v>
      </c>
      <c r="D37" s="5">
        <f ca="1">OFFSET('84p trace'!$R$56,(A37-1)*56,0)-OFFSET('84p trace'!$S$56,(A37-1)*56,0)</f>
        <v>1.3680400000000645</v>
      </c>
      <c r="E37" s="5">
        <f ca="1">OFFSET('84p trace'!$S$56,(A37-1)*56,0)-OFFSET('84p stat'!$H$1,A37*20,0)</f>
        <v>31.822626000000014</v>
      </c>
      <c r="F37" s="5">
        <f ca="1">OFFSET('84p stat'!$H$1,A37*20,0)-OFFSET('84p stat'!$K$1,A37*20,0)</f>
        <v>16.016058999999927</v>
      </c>
      <c r="G37" s="5">
        <f ca="1">OFFSET('84p stat'!$K$1,A37*20,0)-OFFSET('84p stat'!$N$1,A37*20,0)</f>
        <v>214.22102700000005</v>
      </c>
      <c r="H37" s="5">
        <f ca="1">OFFSET('84p stat'!$N$1,A37*20,0)</f>
        <v>313.48460799999998</v>
      </c>
      <c r="I37" s="5"/>
      <c r="J37" s="5">
        <f t="shared" ca="1" si="1"/>
        <v>575.54431999999997</v>
      </c>
      <c r="K37" s="10">
        <f t="shared" ca="1" si="0"/>
        <v>0.37220596148008211</v>
      </c>
      <c r="L37">
        <f t="shared" ref="L37:L59" ca="1" si="2">$K$29*POWER(K37,2)*SQRT(G144/(POWER(G37,2)*$L$29)+J144/(POWER(J37,2)*$L$29))</f>
        <v>2.5843916532798704E-3</v>
      </c>
    </row>
    <row r="38" spans="1:12" x14ac:dyDescent="0.25">
      <c r="A38">
        <v>8</v>
      </c>
      <c r="C38" t="str">
        <f ca="1">OFFSET('84p stat'!$A$1,A38*20,0)</f>
        <v>CUDA ant add CPU Time</v>
      </c>
      <c r="D38" s="5">
        <f ca="1">OFFSET('84p trace'!$R$56,(A38-1)*56,0)-OFFSET('84p trace'!$S$56,(A38-1)*56,0)</f>
        <v>6.0924000000000547</v>
      </c>
      <c r="E38" s="5">
        <f ca="1">OFFSET('84p trace'!$S$56,(A38-1)*56,0)-OFFSET('84p stat'!$H$1,A38*20,0)</f>
        <v>30.668297000000052</v>
      </c>
      <c r="F38" s="5">
        <f ca="1">OFFSET('84p stat'!$H$1,A38*20,0)-OFFSET('84p stat'!$K$1,A38*20,0)</f>
        <v>1.5354849999999942</v>
      </c>
      <c r="G38" s="5">
        <f ca="1">OFFSET('84p stat'!$K$1,A38*20,0)-OFFSET('84p stat'!$N$1,A38*20,0)</f>
        <v>329.94263100000001</v>
      </c>
      <c r="H38" s="5">
        <f ca="1">OFFSET('84p stat'!$N$1,A38*20,0)</f>
        <v>99.554787000000005</v>
      </c>
      <c r="I38" s="5"/>
      <c r="J38" s="5">
        <f t="shared" ca="1" si="1"/>
        <v>461.70120000000009</v>
      </c>
      <c r="K38" s="10">
        <f t="shared" ref="K38" ca="1" si="3">G38/J38</f>
        <v>0.71462372417485587</v>
      </c>
      <c r="L38">
        <f t="shared" ca="1" si="2"/>
        <v>6.0706387663971972E-3</v>
      </c>
    </row>
    <row r="39" spans="1:12" x14ac:dyDescent="0.25">
      <c r="A39">
        <v>9</v>
      </c>
      <c r="C39" t="str">
        <f ca="1">OFFSET('84p stat'!$A$1,A39*20,0)</f>
        <v>CUDA ant add CPU Time global</v>
      </c>
      <c r="D39" s="5">
        <f ca="1">OFFSET('84p trace'!$R$56,(A39-1)*56,0)-OFFSET('84p trace'!$S$56,(A39-1)*56,0)</f>
        <v>6.220059999999819</v>
      </c>
      <c r="E39" s="5">
        <f ca="1">OFFSET('84p trace'!$S$56,(A39-1)*56,0)-OFFSET('84p stat'!$H$1,A39*20,0)</f>
        <v>30.110541000000069</v>
      </c>
      <c r="F39" s="5">
        <f ca="1">OFFSET('84p stat'!$H$1,A39*20,0)-OFFSET('84p stat'!$K$1,A39*20,0)</f>
        <v>1.3862679999999727</v>
      </c>
      <c r="G39" s="5">
        <f ca="1">OFFSET('84p stat'!$K$1,A39*20,0)-OFFSET('84p stat'!$N$1,A39*20,0)</f>
        <v>332.88655399999999</v>
      </c>
      <c r="H39" s="5">
        <f ca="1">OFFSET('84p stat'!$N$1,A39*20,0)</f>
        <v>99.880937000000003</v>
      </c>
      <c r="I39" s="5"/>
      <c r="J39" s="5">
        <f t="shared" ca="1" si="1"/>
        <v>464.26430000000005</v>
      </c>
      <c r="K39" s="10">
        <f t="shared" ca="1" si="0"/>
        <v>0.71701949514532981</v>
      </c>
      <c r="L39">
        <f t="shared" ca="1" si="2"/>
        <v>5.8008501251811647E-3</v>
      </c>
    </row>
    <row r="40" spans="1:12" x14ac:dyDescent="0.25">
      <c r="A40">
        <v>10</v>
      </c>
      <c r="C40" t="str">
        <f ca="1">OFFSET('84p stat'!$A$1,A40*20,0)</f>
        <v>CUDA ant add CPU</v>
      </c>
      <c r="D40" s="5">
        <f ca="1">OFFSET('84p trace'!$R$56,(A40-1)*56,0)-OFFSET('84p trace'!$S$56,(A40-1)*56,0)</f>
        <v>444.53188000000011</v>
      </c>
      <c r="E40" s="5">
        <f ca="1">OFFSET('84p trace'!$S$56,(A40-1)*56,0)-OFFSET('84p stat'!$H$1,A40*20,0)</f>
        <v>0</v>
      </c>
      <c r="F40" s="5">
        <f ca="1">OFFSET('84p stat'!$H$1,A40*20,0)-OFFSET('84p stat'!$K$1,A40*20,0)</f>
        <v>0</v>
      </c>
      <c r="G40" s="5">
        <f ca="1">OFFSET('84p stat'!$K$1,A40*20,0)-OFFSET('84p stat'!$N$1,A40*20,0)</f>
        <v>0</v>
      </c>
      <c r="H40" s="5">
        <f ca="1">OFFSET('84p stat'!$N$1,A40*20,0)</f>
        <v>0</v>
      </c>
      <c r="I40" s="5"/>
      <c r="J40" s="5">
        <f ca="1">SUM(D40:H40)</f>
        <v>444.53188000000011</v>
      </c>
      <c r="K40" s="10">
        <f t="shared" ca="1" si="0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OFFSET('84p stat'!$A$1,A41*20,0)</f>
        <v>CUDA ant add CPU non hash</v>
      </c>
      <c r="D41" s="5">
        <f ca="1">OFFSET('84p trace'!$R$56,(A41-1)*56,0)-OFFSET('84p trace'!$S$56,(A41-1)*56,0)</f>
        <v>1.4562400000001503</v>
      </c>
      <c r="E41" s="5">
        <f ca="1">OFFSET('84p trace'!$S$56,(A41-1)*56,0)-OFFSET('84p stat'!$H$1,A41*20,0)</f>
        <v>30.173667999999907</v>
      </c>
      <c r="F41" s="5">
        <f ca="1">OFFSET('84p stat'!$H$1,A41*20,0)-OFFSET('84p stat'!$K$1,A41*20,0)</f>
        <v>1.4906619999999862</v>
      </c>
      <c r="G41" s="5">
        <f ca="1">OFFSET('84p stat'!$K$1,A41*20,0)-OFFSET('84p stat'!$N$1,A41*20,0)</f>
        <v>265.27922999999998</v>
      </c>
      <c r="H41" s="5">
        <f ca="1">OFFSET('84p stat'!$N$1,A41*20,0)</f>
        <v>102.45780000000001</v>
      </c>
      <c r="I41" s="5"/>
      <c r="J41" s="5">
        <f t="shared" ca="1" si="1"/>
        <v>399.4013599999999</v>
      </c>
      <c r="K41" s="10">
        <f t="shared" ca="1" si="0"/>
        <v>0.66419210490419978</v>
      </c>
      <c r="L41">
        <f t="shared" ca="1" si="2"/>
        <v>7.8640716300586999E-3</v>
      </c>
    </row>
    <row r="42" spans="1:12" x14ac:dyDescent="0.25">
      <c r="A42">
        <v>12</v>
      </c>
      <c r="C42" t="str">
        <f ca="1">OFFSET('84p stat'!$A$1,A42*20,0)</f>
        <v>CUDA ant add CPU12</v>
      </c>
      <c r="D42" s="5">
        <f ca="1">OFFSET('84p trace'!$R$56,(A42-1)*56,0)-OFFSET('84p trace'!$S$56,(A42-1)*56,0)</f>
        <v>66.723400000000311</v>
      </c>
      <c r="E42" s="5">
        <f ca="1">OFFSET('84p trace'!$S$56,(A42-1)*56,0)-OFFSET('84p stat'!$H$1,A42*20,0)</f>
        <v>11.609456999999566</v>
      </c>
      <c r="F42" s="5">
        <f ca="1">OFFSET('84p stat'!$H$1,A42*20,0)-OFFSET('84p stat'!$K$1,A42*20,0)</f>
        <v>76.934478000000126</v>
      </c>
      <c r="G42" s="5">
        <f ca="1">OFFSET('84p stat'!$K$1,A42*20,0)-OFFSET('84p stat'!$N$1,A42*20,0)</f>
        <v>1884.854824</v>
      </c>
      <c r="H42" s="5">
        <f ca="1">OFFSET('84p stat'!$N$1,A42*20,0)</f>
        <v>1664.9518410000001</v>
      </c>
      <c r="I42" s="5"/>
      <c r="J42" s="5">
        <f t="shared" ca="1" si="1"/>
        <v>3638.3505999999998</v>
      </c>
      <c r="K42" s="10">
        <f t="shared" ca="1" si="0"/>
        <v>0.51805200521357131</v>
      </c>
      <c r="L42">
        <f t="shared" ca="1" si="2"/>
        <v>6.0276070103827068E-3</v>
      </c>
    </row>
    <row r="43" spans="1:12" x14ac:dyDescent="0.25">
      <c r="A43">
        <v>13</v>
      </c>
      <c r="C43" t="str">
        <f ca="1">OFFSET('84p stat'!$A$1,A43*20,0)</f>
        <v>CUDA opt</v>
      </c>
      <c r="D43" s="5">
        <f ca="1">OFFSET('84p trace'!$R$56,(A43-1)*56,0)-OFFSET('84p trace'!$S$56,(A43-1)*56,0)</f>
        <v>521.9730800000001</v>
      </c>
      <c r="E43" s="5">
        <f ca="1">OFFSET('84p trace'!$S$56,(A43-1)*56,0)-OFFSET('84p stat'!$H$1,A43*20,0)</f>
        <v>0</v>
      </c>
      <c r="F43" s="5">
        <f ca="1">OFFSET('84p stat'!$H$1,A43*20,0)-OFFSET('84p stat'!$K$1,A43*20,0)</f>
        <v>0</v>
      </c>
      <c r="G43" s="5">
        <f ca="1">OFFSET('84p stat'!$K$1,A43*20,0)-OFFSET('84p stat'!$N$1,A43*20,0)</f>
        <v>0</v>
      </c>
      <c r="H43" s="5">
        <f ca="1">OFFSET('84p stat'!$N$1,A43*20,0)</f>
        <v>0</v>
      </c>
      <c r="I43" s="5"/>
      <c r="J43" s="5">
        <f ca="1">SUM(D43:H43)</f>
        <v>521.9730800000001</v>
      </c>
      <c r="K43" s="10">
        <f t="shared" ca="1" si="0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OFFSET('84p stat'!$A$1,A44*20,0)</f>
        <v>CUDA opt Time</v>
      </c>
      <c r="D44" s="5">
        <f ca="1">OFFSET('84p trace'!$R$56,(A44-1)*56,0)-OFFSET('84p trace'!$S$56,(A44-1)*56,0)</f>
        <v>6.1580799999998135</v>
      </c>
      <c r="E44" s="5">
        <f ca="1">OFFSET('84p trace'!$S$56,(A44-1)*56,0)-OFFSET('84p stat'!$H$1,A44*20,0)</f>
        <v>32.016478000000234</v>
      </c>
      <c r="F44" s="5">
        <f ca="1">OFFSET('84p stat'!$H$1,A44*20,0)-OFFSET('84p stat'!$K$1,A44*20,0)</f>
        <v>237.23301599999996</v>
      </c>
      <c r="G44" s="5">
        <f ca="1">OFFSET('84p stat'!$K$1,A44*20,0)-OFFSET('84p stat'!$N$1,A44*20,0)</f>
        <v>247.84160600000001</v>
      </c>
      <c r="H44" s="5">
        <f ca="1">OFFSET('84p stat'!$N$1,A44*20,0)</f>
        <v>0</v>
      </c>
      <c r="I44" s="5"/>
      <c r="J44" s="5">
        <f t="shared" ca="1" si="1"/>
        <v>517.09110000000021</v>
      </c>
      <c r="K44" s="10">
        <f t="shared" ref="K44:K59" ca="1" si="4">G44/J44</f>
        <v>0.47929969399976119</v>
      </c>
      <c r="L44">
        <f t="shared" ca="1" si="2"/>
        <v>8.1483435310637905E-4</v>
      </c>
    </row>
    <row r="45" spans="1:12" x14ac:dyDescent="0.25">
      <c r="A45">
        <v>15</v>
      </c>
      <c r="C45" t="str">
        <f ca="1">OFFSET('84p stat'!$A$1,A45*20,0)</f>
        <v>CUDA opt non hash</v>
      </c>
      <c r="D45" s="5">
        <f ca="1">OFFSET('84p trace'!$R$56,(A45-1)*56,0)-OFFSET('84p trace'!$S$56,(A45-1)*56,0)</f>
        <v>1.5337599999999156</v>
      </c>
      <c r="E45" s="5">
        <f ca="1">OFFSET('84p trace'!$S$56,(A45-1)*56,0)-OFFSET('84p stat'!$H$1,A45*20,0)</f>
        <v>32.692977999999925</v>
      </c>
      <c r="F45" s="5">
        <f ca="1">OFFSET('84p stat'!$H$1,A45*20,0)-OFFSET('84p stat'!$K$1,A45*20,0)</f>
        <v>236.85975000000002</v>
      </c>
      <c r="G45" s="5">
        <f ca="1">OFFSET('84p stat'!$K$1,A45*20,0)-OFFSET('84p stat'!$N$1,A45*20,0)</f>
        <v>74.447472000000005</v>
      </c>
      <c r="H45" s="5">
        <f ca="1">OFFSET('84p stat'!$N$1,A45*20,0)</f>
        <v>0</v>
      </c>
      <c r="I45" s="5"/>
      <c r="J45" s="5">
        <f t="shared" ca="1" si="1"/>
        <v>344.00019999999995</v>
      </c>
      <c r="K45" s="10">
        <f t="shared" ca="1" si="4"/>
        <v>0.21641694394363728</v>
      </c>
      <c r="L45">
        <f t="shared" ca="1" si="2"/>
        <v>2.3249214528856834E-4</v>
      </c>
    </row>
    <row r="46" spans="1:12" x14ac:dyDescent="0.25">
      <c r="A46">
        <v>16</v>
      </c>
      <c r="C46" t="str">
        <f ca="1">OFFSET('84p stat'!$A$1,A46*20,0)</f>
        <v>CUDA opt ant</v>
      </c>
      <c r="D46" s="5">
        <f ca="1">OFFSET('84p trace'!$R$56,(A46-1)*56,0)-OFFSET('84p trace'!$S$56,(A46-1)*56,0)</f>
        <v>6.2764999999997144</v>
      </c>
      <c r="E46" s="5">
        <f ca="1">OFFSET('84p trace'!$S$56,(A46-1)*56,0)-OFFSET('84p stat'!$H$1,A46*20,0)</f>
        <v>34.737365000000295</v>
      </c>
      <c r="F46" s="5">
        <f ca="1">OFFSET('84p stat'!$H$1,A46*20,0)-OFFSET('84p stat'!$K$1,A46*20,0)</f>
        <v>323.89255099999997</v>
      </c>
      <c r="G46" s="5">
        <f ca="1">OFFSET('84p stat'!$K$1,A46*20,0)-OFFSET('84p stat'!$N$1,A46*20,0)</f>
        <v>274.90144400000003</v>
      </c>
      <c r="H46" s="5">
        <f ca="1">OFFSET('84p stat'!$N$1,A46*20,0)</f>
        <v>0</v>
      </c>
      <c r="I46" s="5"/>
      <c r="J46" s="5">
        <f t="shared" ca="1" si="1"/>
        <v>633.53136000000029</v>
      </c>
      <c r="K46" s="10">
        <f t="shared" ca="1" si="4"/>
        <v>0.43391923645263575</v>
      </c>
      <c r="L46">
        <f t="shared" ca="1" si="2"/>
        <v>4.9975655121020797E-4</v>
      </c>
    </row>
    <row r="47" spans="1:12" x14ac:dyDescent="0.25">
      <c r="A47">
        <v>17</v>
      </c>
      <c r="C47" t="str">
        <f ca="1">OFFSET('84p stat'!$A$1,A47*20,0)</f>
        <v>CUDA opt ant non hash</v>
      </c>
      <c r="D47" s="5">
        <f ca="1">OFFSET('84p trace'!$R$56,(A47-1)*56,0)-OFFSET('84p trace'!$S$56,(A47-1)*56,0)</f>
        <v>1.542400000000157</v>
      </c>
      <c r="E47" s="5">
        <f ca="1">OFFSET('84p trace'!$S$56,(A47-1)*56,0)-OFFSET('84p stat'!$H$1,A47*20,0)</f>
        <v>34.652455999999916</v>
      </c>
      <c r="F47" s="5">
        <f ca="1">OFFSET('84p stat'!$H$1,A47*20,0)-OFFSET('84p stat'!$K$1,A47*20,0)</f>
        <v>323.88766700000002</v>
      </c>
      <c r="G47" s="5">
        <f ca="1">OFFSET('84p stat'!$K$1,A47*20,0)-OFFSET('84p stat'!$N$1,A47*20,0)</f>
        <v>210.233317</v>
      </c>
      <c r="H47" s="5">
        <f ca="1">OFFSET('84p stat'!$N$1,A47*20,0)</f>
        <v>0</v>
      </c>
      <c r="I47" s="5"/>
      <c r="J47" s="5">
        <f t="shared" ca="1" si="1"/>
        <v>568.77343999999994</v>
      </c>
      <c r="K47" s="10">
        <f t="shared" ca="1" si="4"/>
        <v>0.3696257634674362</v>
      </c>
      <c r="L47">
        <f t="shared" ca="1" si="2"/>
        <v>5.4426110438905533E-4</v>
      </c>
    </row>
    <row r="48" spans="1:12" x14ac:dyDescent="0.25">
      <c r="A48">
        <v>18</v>
      </c>
      <c r="C48" t="str">
        <f ca="1">OFFSET('84p stat'!$A$1,A48*20,0)</f>
        <v>CUDA opt ant par</v>
      </c>
      <c r="D48" s="5">
        <f ca="1">OFFSET('84p trace'!$R$56,(A48-1)*56,0)-OFFSET('84p trace'!$S$56,(A48-1)*56,0)</f>
        <v>6.2274599999999509</v>
      </c>
      <c r="E48" s="5">
        <f ca="1">OFFSET('84p trace'!$S$56,(A48-1)*56,0)-OFFSET('84p stat'!$H$1,A48*20,0)</f>
        <v>35.030356000000097</v>
      </c>
      <c r="F48" s="5">
        <f ca="1">OFFSET('84p stat'!$H$1,A48*20,0)-OFFSET('84p stat'!$K$1,A48*20,0)</f>
        <v>326.019094</v>
      </c>
      <c r="G48" s="5">
        <f ca="1">OFFSET('84p stat'!$K$1,A48*20,0)-OFFSET('84p stat'!$N$1,A48*20,0)</f>
        <v>274.77800999999999</v>
      </c>
      <c r="H48" s="5">
        <f ca="1">OFFSET('84p stat'!$N$1,A48*20,0)</f>
        <v>0</v>
      </c>
      <c r="I48" s="5"/>
      <c r="J48" s="5">
        <f t="shared" ca="1" si="1"/>
        <v>635.82746000000009</v>
      </c>
      <c r="K48" s="10">
        <f t="shared" ca="1" si="4"/>
        <v>0.43215813610818249</v>
      </c>
      <c r="L48">
        <f t="shared" ca="1" si="2"/>
        <v>5.2941601075808128E-4</v>
      </c>
    </row>
    <row r="49" spans="1:12" x14ac:dyDescent="0.25">
      <c r="A49">
        <v>19</v>
      </c>
      <c r="C49" t="str">
        <f ca="1">OFFSET('84p stat'!$A$1,A49*20,0)</f>
        <v>CUDA opt ant par global</v>
      </c>
      <c r="D49" s="5">
        <f ca="1">OFFSET('84p trace'!$R$56,(A49-1)*56,0)-OFFSET('84p trace'!$S$56,(A49-1)*56,0)</f>
        <v>6.248960000000011</v>
      </c>
      <c r="E49" s="5">
        <f ca="1">OFFSET('84p trace'!$S$56,(A49-1)*56,0)-OFFSET('84p stat'!$H$1,A49*20,0)</f>
        <v>34.043589999999881</v>
      </c>
      <c r="F49" s="5">
        <f ca="1">OFFSET('84p stat'!$H$1,A49*20,0)-OFFSET('84p stat'!$K$1,A49*20,0)</f>
        <v>326.16461800000002</v>
      </c>
      <c r="G49" s="5">
        <f ca="1">OFFSET('84p stat'!$K$1,A49*20,0)-OFFSET('84p stat'!$N$1,A49*20,0)</f>
        <v>278.282872</v>
      </c>
      <c r="H49" s="5">
        <f ca="1">OFFSET('84p stat'!$N$1,A49*20,0)</f>
        <v>0</v>
      </c>
      <c r="I49" s="5"/>
      <c r="J49" s="5">
        <f t="shared" ca="1" si="1"/>
        <v>638.4910799999999</v>
      </c>
      <c r="K49" s="10">
        <f t="shared" ca="1" si="4"/>
        <v>0.4358445728012364</v>
      </c>
      <c r="L49">
        <f t="shared" ca="1" si="2"/>
        <v>5.1999573449880985E-4</v>
      </c>
    </row>
    <row r="50" spans="1:12" x14ac:dyDescent="0.25">
      <c r="A50">
        <v>20</v>
      </c>
      <c r="C50" t="str">
        <f ca="1">OFFSET('84p stat'!$A$1,A50*20,0)</f>
        <v>CUDA opt_one_GPU</v>
      </c>
      <c r="D50" s="5">
        <f ca="1">OFFSET('84p trace'!$R$56,(A50-1)*56,0)-OFFSET('84p trace'!$S$56,(A50-1)*56,0)</f>
        <v>5.6700200000000223</v>
      </c>
      <c r="E50" s="5">
        <f ca="1">OFFSET('84p trace'!$S$56,(A50-1)*56,0)-OFFSET('84p stat'!$H$1,A50*20,0)</f>
        <v>867.99757999999997</v>
      </c>
      <c r="F50" s="5">
        <f ca="1">OFFSET('84p stat'!$H$1,A50*20,0)-OFFSET('84p stat'!$K$1,A50*20,0)</f>
        <v>0</v>
      </c>
      <c r="G50" s="5">
        <f ca="1">OFFSET('84p stat'!$K$1,A50*20,0)-OFFSET('84p stat'!$N$1,A50*20,0)</f>
        <v>0</v>
      </c>
      <c r="H50" s="5">
        <f ca="1">OFFSET('84p stat'!$N$1,A50*20,0)</f>
        <v>0</v>
      </c>
      <c r="I50" s="5"/>
      <c r="J50" s="5">
        <f t="shared" ca="1" si="1"/>
        <v>867.99757999999997</v>
      </c>
      <c r="K50" s="10">
        <f t="shared" ca="1" si="4"/>
        <v>0</v>
      </c>
      <c r="L50" t="e">
        <f t="shared" ca="1" si="2"/>
        <v>#DIV/0!</v>
      </c>
    </row>
    <row r="51" spans="1:12" x14ac:dyDescent="0.25">
      <c r="A51">
        <v>21</v>
      </c>
      <c r="C51" t="str">
        <f ca="1">OFFSET('84p stat'!$A$1,A51*20,0)</f>
        <v>CUDA opt_one_GPU ant</v>
      </c>
      <c r="D51" s="5">
        <f ca="1">OFFSET('84p trace'!$R$56,(A51-1)*56,0)-OFFSET('84p trace'!$S$56,(A51-1)*56,0)</f>
        <v>5.5060000000084983</v>
      </c>
      <c r="E51" s="5">
        <f ca="1">OFFSET('84p trace'!$S$56,(A51-1)*56,0)-OFFSET('84p stat'!$H$1,A51*20,0)</f>
        <v>28348.932000000001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t="shared" ca="1" si="1"/>
        <v>28348.932000000001</v>
      </c>
      <c r="K51" s="10">
        <f t="shared" ca="1" si="4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CUDA opt_one_GPU ant local</v>
      </c>
      <c r="D52" s="5">
        <f ca="1">OFFSET('84p trace'!$R$56,(A52-1)*56,0)-OFFSET('84p trace'!$S$56,(A52-1)*56,0)</f>
        <v>5.6394000000002507</v>
      </c>
      <c r="E52" s="5">
        <f ca="1">OFFSET('84p trace'!$S$56,(A52-1)*56,0)-OFFSET('84p stat'!$H$1,A52*20,0)</f>
        <v>1475.5375999999999</v>
      </c>
      <c r="F52" s="5">
        <f ca="1">OFFSET('84p stat'!$H$1,A52*20,0)-OFFSET('84p stat'!$K$1,A52*20,0)</f>
        <v>0</v>
      </c>
      <c r="G52" s="5">
        <f ca="1">OFFSET('84p stat'!$K$1,A52*20,0)-OFFSET('84p stat'!$N$1,A52*20,0)</f>
        <v>0</v>
      </c>
      <c r="H52" s="5">
        <f ca="1">OFFSET('84p stat'!$N$1,A52*20,0)</f>
        <v>0</v>
      </c>
      <c r="I52" s="5"/>
      <c r="J52" s="5">
        <f t="shared" ca="1" si="1"/>
        <v>1475.5375999999999</v>
      </c>
      <c r="K52" s="10">
        <f t="shared" ca="1" si="4"/>
        <v>0</v>
      </c>
      <c r="L52" t="e">
        <f t="shared" ca="1" si="2"/>
        <v>#DIV/0!</v>
      </c>
    </row>
    <row r="53" spans="1:12" x14ac:dyDescent="0.25">
      <c r="A53">
        <v>23</v>
      </c>
      <c r="C53" t="str">
        <f ca="1">OFFSET('84p stat'!$A$1,A53*20,0)</f>
        <v>non CUDA Time</v>
      </c>
      <c r="D53" s="5">
        <f ca="1">OFFSET('84p trace'!$R$56,(A53-1)*56,0)-OFFSET('84p trace'!$S$56,(A53-1)*56,0)</f>
        <v>68.375000000000227</v>
      </c>
      <c r="E53" s="5">
        <f ca="1">OFFSET('84p trace'!$S$56,(A53-1)*56,0)-OFFSET('84p stat'!$H$1,A53*20,0)</f>
        <v>5.6371999999782929E-2</v>
      </c>
      <c r="F53" s="5">
        <f ca="1">OFFSET('84p stat'!$H$1,A53*20,0)-OFFSET('84p stat'!$K$1,A53*20,0)</f>
        <v>1.7860679999998865</v>
      </c>
      <c r="G53" s="5">
        <f ca="1">OFFSET('84p stat'!$K$1,A53*20,0)-OFFSET('84p stat'!$N$1,A53*20,0)</f>
        <v>1536.467484</v>
      </c>
      <c r="H53" s="5">
        <f ca="1">OFFSET('84p stat'!$N$1,A53*20,0)</f>
        <v>89.092275999999998</v>
      </c>
      <c r="I53" s="5"/>
      <c r="J53" s="5">
        <f t="shared" ca="1" si="1"/>
        <v>1627.4021999999998</v>
      </c>
      <c r="K53" s="10">
        <f t="shared" ca="1" si="4"/>
        <v>0.94412277677884437</v>
      </c>
      <c r="L53">
        <f t="shared" ca="1" si="2"/>
        <v>1.9055317254967469E-3</v>
      </c>
    </row>
    <row r="54" spans="1:12" x14ac:dyDescent="0.25">
      <c r="A54">
        <v>24</v>
      </c>
      <c r="C54" t="str">
        <f ca="1">OFFSET('84p stat'!$A$1,A54*20,0)</f>
        <v>non CUDA</v>
      </c>
      <c r="D54" s="5">
        <f ca="1">OFFSET('84p trace'!$R$56,(A54-1)*56,0)-OFFSET('84p trace'!$S$56,(A54-1)*56,0)</f>
        <v>1615.4048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ca="1">SUM(D54:H54)</f>
        <v>1615.4048</v>
      </c>
      <c r="K54" s="10">
        <f t="shared" ca="1" si="4"/>
        <v>0</v>
      </c>
      <c r="L54" t="e">
        <f t="shared" ca="1" si="2"/>
        <v>#DIV/0!</v>
      </c>
    </row>
    <row r="55" spans="1:12" x14ac:dyDescent="0.25">
      <c r="A55">
        <v>25</v>
      </c>
      <c r="C55" t="str">
        <f ca="1">OFFSET('84p stat'!$A$1,A55*20,0)</f>
        <v>non CUDA non hash</v>
      </c>
      <c r="D55" s="5">
        <f ca="1">OFFSET('84p trace'!$R$56,(A55-1)*56,0)-OFFSET('84p trace'!$S$56,(A55-1)*56,0)</f>
        <v>0.74179999999955726</v>
      </c>
      <c r="E55" s="5">
        <f ca="1">OFFSET('84p trace'!$S$56,(A55-1)*56,0)-OFFSET('84p stat'!$H$1,A55*20,0)</f>
        <v>6.0870000000250002E-2</v>
      </c>
      <c r="F55" s="5">
        <f ca="1">OFFSET('84p stat'!$H$1,A55*20,0)-OFFSET('84p stat'!$K$1,A55*20,0)</f>
        <v>2.0185019999998985</v>
      </c>
      <c r="G55" s="5">
        <f ca="1">OFFSET('84p stat'!$K$1,A55*20,0)-OFFSET('84p stat'!$N$1,A55*20,0)</f>
        <v>1374.340134</v>
      </c>
      <c r="H55" s="5">
        <f ca="1">OFFSET('84p stat'!$N$1,A55*20,0)</f>
        <v>89.643894000000003</v>
      </c>
      <c r="I55" s="5"/>
      <c r="J55" s="5">
        <f t="shared" ca="1" si="1"/>
        <v>1466.0634000000002</v>
      </c>
      <c r="K55" s="10">
        <f t="shared" ca="1" si="4"/>
        <v>0.93743567570133723</v>
      </c>
      <c r="L55">
        <f t="shared" ca="1" si="2"/>
        <v>5.4777991669531642E-3</v>
      </c>
    </row>
    <row r="56" spans="1:12" x14ac:dyDescent="0.25">
      <c r="A56">
        <v>26</v>
      </c>
      <c r="C56" t="str">
        <f ca="1">OFFSET('84p stat'!$A$1,A56*20,0)</f>
        <v>Classic ACO</v>
      </c>
      <c r="D56" s="5">
        <f ca="1">OFFSET('84p trace'!$R$56,(A56-1)*56,0)-OFFSET('84p trace'!$S$56,(A56-1)*56,0)</f>
        <v>4420.7640000000065</v>
      </c>
      <c r="E56" s="5">
        <f ca="1">OFFSET('84p trace'!$S$56,(A56-1)*56,0)-OFFSET('84p stat'!$H$1,A56*20,0)</f>
        <v>39.865905999997267</v>
      </c>
      <c r="F56" s="5">
        <f ca="1">OFFSET('84p stat'!$H$1,A56*20,0)-OFFSET('84p stat'!$K$1,A56*20,0)</f>
        <v>3.4672069999996893</v>
      </c>
      <c r="G56" s="5">
        <f ca="1">OFFSET('84p stat'!$K$1,A56*20,0)-OFFSET('84p stat'!$N$1,A56*20,0)</f>
        <v>11150.594301000001</v>
      </c>
      <c r="H56" s="5">
        <f ca="1">OFFSET('84p stat'!$N$1,A56*20,0)</f>
        <v>247.524586</v>
      </c>
      <c r="I56" s="5"/>
      <c r="J56" s="5">
        <f t="shared" ca="1" si="1"/>
        <v>11441.451999999997</v>
      </c>
      <c r="K56" s="10">
        <f t="shared" ca="1" si="4"/>
        <v>0.97457860252352613</v>
      </c>
      <c r="L56">
        <f t="shared" ca="1" si="2"/>
        <v>2.8641316690023407E-3</v>
      </c>
    </row>
    <row r="57" spans="1:12" x14ac:dyDescent="0.25">
      <c r="A57">
        <v>27</v>
      </c>
      <c r="C57" t="str">
        <f ca="1">OFFSET('84p stat'!$A$1,A57*20,0)</f>
        <v>Classic ACO non hash</v>
      </c>
      <c r="D57" s="5">
        <f ca="1">OFFSET('84p trace'!$R$56,(A57-1)*56,0)-OFFSET('84p trace'!$S$56,(A57-1)*56,0)</f>
        <v>1.2219999999997526</v>
      </c>
      <c r="E57" s="5">
        <f ca="1">OFFSET('84p trace'!$S$56,(A57-1)*56,0)-OFFSET('84p stat'!$H$1,A57*20,0)</f>
        <v>37.002977000000101</v>
      </c>
      <c r="F57" s="5">
        <f ca="1">OFFSET('84p stat'!$H$1,A57*20,0)-OFFSET('84p stat'!$K$1,A57*20,0)</f>
        <v>3.3571090000004915</v>
      </c>
      <c r="G57" s="5">
        <f ca="1">OFFSET('84p stat'!$K$1,A57*20,0)-OFFSET('84p stat'!$N$1,A57*20,0)</f>
        <v>10869.450918999999</v>
      </c>
      <c r="H57" s="5">
        <f ca="1">OFFSET('84p stat'!$N$1,A57*20,0)</f>
        <v>244.080995</v>
      </c>
      <c r="I57" s="5"/>
      <c r="J57" s="5">
        <f t="shared" ca="1" si="1"/>
        <v>11153.892</v>
      </c>
      <c r="K57" s="10">
        <f t="shared" ca="1" si="4"/>
        <v>0.97449849066137628</v>
      </c>
      <c r="L57">
        <f t="shared" ca="1" si="2"/>
        <v>4.6341797748689515E-3</v>
      </c>
    </row>
    <row r="58" spans="1:12" x14ac:dyDescent="0.25">
      <c r="A58">
        <v>28</v>
      </c>
      <c r="C58" t="str">
        <f ca="1">OFFSET('84p stat'!$A$1,A58*20,0)</f>
        <v>omp</v>
      </c>
      <c r="D58" s="5">
        <f ca="1">OFFSET('84p trace'!$R$56,(A58-1)*56,0)-OFFSET('84p trace'!$S$56,(A58-1)*56,0)</f>
        <v>54.736000000000104</v>
      </c>
      <c r="E58" s="5">
        <f ca="1">OFFSET('84p trace'!$S$56,(A58-1)*56,0)-OFFSET('84p stat'!$H$1,A58*20,0)</f>
        <v>5.6670000000394793E-2</v>
      </c>
      <c r="F58" s="5">
        <f ca="1">OFFSET('84p stat'!$H$1,A58*20,0)-OFFSET('84p stat'!$K$1,A58*20,0)</f>
        <v>1.7726139999999759</v>
      </c>
      <c r="G58" s="5">
        <f ca="1">OFFSET('84p stat'!$K$1,A58*20,0)-OFFSET('84p stat'!$N$1,A58*20,0)</f>
        <v>1492.4615979999999</v>
      </c>
      <c r="H58" s="5">
        <f ca="1">OFFSET('84p stat'!$N$1,A58*20,0)</f>
        <v>83.511318000000003</v>
      </c>
      <c r="I58" s="5"/>
      <c r="J58" s="5">
        <f t="shared" ca="1" si="1"/>
        <v>1577.8022000000003</v>
      </c>
      <c r="K58" s="10">
        <f t="shared" ca="1" si="4"/>
        <v>0.94591172328191686</v>
      </c>
      <c r="L58">
        <f t="shared" ca="1" si="2"/>
        <v>3.1664140774425656E-3</v>
      </c>
    </row>
    <row r="59" spans="1:12" x14ac:dyDescent="0.25">
      <c r="A59">
        <v>29</v>
      </c>
      <c r="C59" t="str">
        <f ca="1">OFFSET('84p stat'!$A$1,A59*20,0)</f>
        <v>omp non hash</v>
      </c>
      <c r="D59" s="5">
        <f ca="1">OFFSET('84p trace'!$R$56,(A59-1)*56,0)-OFFSET('84p trace'!$S$56,(A59-1)*56,0)</f>
        <v>0.84360000000015134</v>
      </c>
      <c r="E59" s="5">
        <f ca="1">OFFSET('84p trace'!$S$56,(A59-1)*56,0)-OFFSET('84p stat'!$H$1,A59*20,0)</f>
        <v>5.6647999999768217E-2</v>
      </c>
      <c r="F59" s="5">
        <f ca="1">OFFSET('84p stat'!$H$1,A59*20,0)-OFFSET('84p stat'!$K$1,A59*20,0)</f>
        <v>1.7775360000000546</v>
      </c>
      <c r="G59" s="5">
        <f ca="1">OFFSET('84p stat'!$K$1,A59*20,0)-OFFSET('84p stat'!$N$1,A59*20,0)</f>
        <v>1370.060076</v>
      </c>
      <c r="H59" s="5">
        <f ca="1">OFFSET('84p stat'!$N$1,A59*20,0)</f>
        <v>102.04034</v>
      </c>
      <c r="I59" s="5"/>
      <c r="J59" s="5">
        <f t="shared" ca="1" si="1"/>
        <v>1473.9345999999998</v>
      </c>
      <c r="K59" s="10">
        <f t="shared" ca="1" si="4"/>
        <v>0.92952568994580909</v>
      </c>
      <c r="L59">
        <f t="shared" ca="1" si="2"/>
        <v>7.554487783273358E-3</v>
      </c>
    </row>
    <row r="60" spans="1:12" x14ac:dyDescent="0.25">
      <c r="A60">
        <v>30</v>
      </c>
      <c r="C60" t="str">
        <f ca="1">OFFSET('84p stat'!$A$1,A60*20,0)</f>
        <v>non CUDA transp Time</v>
      </c>
      <c r="D60" s="5">
        <f ca="1">OFFSET('84p trace'!$R$56,(A60-1)*56,0)-OFFSET('84p trace'!$S$56,(A60-1)*56,0)</f>
        <v>68.135199999999941</v>
      </c>
      <c r="E60" s="5">
        <f ca="1">OFFSET('84p trace'!$S$56,(A60-1)*56,0)-OFFSET('84p stat'!$H$1,A60*20,0)</f>
        <v>5.4090000000314831E-2</v>
      </c>
      <c r="F60" s="5">
        <f ca="1">OFFSET('84p stat'!$H$1,A60*20,0)-OFFSET('84p stat'!$K$1,A60*20,0)</f>
        <v>1.902274000000034</v>
      </c>
      <c r="G60" s="5">
        <f ca="1">OFFSET('84p stat'!$K$1,A60*20,0)-OFFSET('84p stat'!$N$1,A60*20,0)</f>
        <v>1533.6951779999999</v>
      </c>
      <c r="H60" s="5">
        <f ca="1">OFFSET('84p stat'!$N$1,A60*20,0)</f>
        <v>101.950458</v>
      </c>
      <c r="I60" s="5"/>
      <c r="J60" s="5">
        <f t="shared" ca="1" si="1"/>
        <v>1637.6020000000003</v>
      </c>
      <c r="K60" s="10">
        <f t="shared" ref="K60:K65" ca="1" si="5">G60/J60</f>
        <v>0.93654940455617397</v>
      </c>
      <c r="L60">
        <f t="shared" ref="L60:L80" ca="1" si="6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</v>
      </c>
      <c r="D61" s="5">
        <f ca="1">OFFSET('84p trace'!$R$56,(A61-1)*56,0)-OFFSET('84p trace'!$S$56,(A61-1)*56,0)</f>
        <v>1611.1133999999997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ca="1">SUM(D61:H61)</f>
        <v>1611.1133999999997</v>
      </c>
      <c r="K61" s="10">
        <f t="shared" ca="1" si="5"/>
        <v>0</v>
      </c>
      <c r="L61" t="e">
        <f t="shared" ca="1" si="6"/>
        <v>#DIV/0!</v>
      </c>
    </row>
    <row r="62" spans="1:12" x14ac:dyDescent="0.25">
      <c r="A62">
        <v>32</v>
      </c>
      <c r="C62" t="str">
        <f ca="1">OFFSET('84p stat'!$A$1,A62*20,0)</f>
        <v>non CUDA transp non hash</v>
      </c>
      <c r="D62" s="5">
        <f ca="1">OFFSET('84p trace'!$R$56,(A62-1)*56,0)-OFFSET('84p trace'!$S$56,(A62-1)*56,0)</f>
        <v>0.86039999999957217</v>
      </c>
      <c r="E62" s="5">
        <f ca="1">OFFSET('84p trace'!$S$56,(A62-1)*56,0)-OFFSET('84p stat'!$H$1,A62*20,0)</f>
        <v>5.5056000000377026E-2</v>
      </c>
      <c r="F62" s="5">
        <f ca="1">OFFSET('84p stat'!$H$1,A62*20,0)-OFFSET('84p stat'!$K$1,A62*20,0)</f>
        <v>1.857778000000053</v>
      </c>
      <c r="G62" s="5">
        <f ca="1">OFFSET('84p stat'!$K$1,A62*20,0)-OFFSET('84p stat'!$N$1,A62*20,0)</f>
        <v>1367.6330800000001</v>
      </c>
      <c r="H62" s="5">
        <f ca="1">OFFSET('84p stat'!$N$1,A62*20,0)</f>
        <v>92.623686000000006</v>
      </c>
      <c r="I62" s="5"/>
      <c r="J62" s="5">
        <f t="shared" ca="1" si="1"/>
        <v>1462.1696000000004</v>
      </c>
      <c r="K62" s="10">
        <f t="shared" ca="1" si="5"/>
        <v>0.93534503794908586</v>
      </c>
      <c r="L62">
        <f t="shared" ca="1" si="6"/>
        <v>0</v>
      </c>
    </row>
    <row r="63" spans="1:12" x14ac:dyDescent="0.25">
      <c r="A63">
        <v>33</v>
      </c>
      <c r="C63" t="str">
        <f ca="1">OFFSET('84p stat'!$A$1,A63*20,0)</f>
        <v>non CUDA transp_AVX Time</v>
      </c>
      <c r="D63" s="5">
        <f ca="1">OFFSET('84p trace'!$R$56,(A63-1)*56,0)-OFFSET('84p trace'!$S$56,(A63-1)*56,0)</f>
        <v>68.405799999999545</v>
      </c>
      <c r="E63" s="5">
        <f ca="1">OFFSET('84p trace'!$S$56,(A63-1)*56,0)-OFFSET('84p stat'!$H$1,A63*20,0)</f>
        <v>5.7852000000366388E-2</v>
      </c>
      <c r="F63" s="5">
        <f ca="1">OFFSET('84p stat'!$H$1,A63*20,0)-OFFSET('84p stat'!$K$1,A63*20,0)</f>
        <v>1.8414880000000267</v>
      </c>
      <c r="G63" s="5">
        <f ca="1">OFFSET('84p stat'!$K$1,A63*20,0)-OFFSET('84p stat'!$N$1,A63*20,0)</f>
        <v>2032.4753460000002</v>
      </c>
      <c r="H63" s="5">
        <f ca="1">OFFSET('84p stat'!$N$1,A63*20,0)</f>
        <v>93.288314</v>
      </c>
      <c r="I63" s="5"/>
      <c r="J63" s="5">
        <f t="shared" ca="1" si="1"/>
        <v>2127.6630000000005</v>
      </c>
      <c r="K63" s="10">
        <f t="shared" ca="1" si="5"/>
        <v>0.95526187464838164</v>
      </c>
      <c r="L63">
        <f t="shared" ca="1" si="6"/>
        <v>0</v>
      </c>
    </row>
    <row r="64" spans="1:12" x14ac:dyDescent="0.25">
      <c r="A64">
        <v>34</v>
      </c>
      <c r="C64" t="str">
        <f ca="1">OFFSET('84p stat'!$A$1,A64*20,0)</f>
        <v>non CUDA transp_AVX</v>
      </c>
      <c r="D64" s="5">
        <f ca="1">OFFSET('84p trace'!$R$56,(A64-1)*56,0)-OFFSET('84p trace'!$S$56,(A64-1)*56,0)</f>
        <v>2105.5182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ca="1">SUM(D64:H64)</f>
        <v>2105.5182</v>
      </c>
      <c r="K64" s="10">
        <f t="shared" ca="1" si="5"/>
        <v>0</v>
      </c>
      <c r="L64" t="e">
        <f t="shared" ca="1" si="6"/>
        <v>#VALUE!</v>
      </c>
    </row>
    <row r="65" spans="1:12" x14ac:dyDescent="0.25">
      <c r="A65">
        <v>35</v>
      </c>
      <c r="C65" t="str">
        <f ca="1">OFFSET('84p stat'!$A$1,A65*20,0)</f>
        <v>non CUDA transp_AVX non hash</v>
      </c>
      <c r="D65" s="5">
        <f ca="1">OFFSET('84p trace'!$R$56,(A65-1)*56,0)-OFFSET('84p trace'!$S$56,(A65-1)*56,0)</f>
        <v>0.87740000000030705</v>
      </c>
      <c r="E65" s="5">
        <f ca="1">OFFSET('84p trace'!$S$56,(A65-1)*56,0)-OFFSET('84p stat'!$H$1,A65*20,0)</f>
        <v>6.1136000000033164E-2</v>
      </c>
      <c r="F65" s="5">
        <f ca="1">OFFSET('84p stat'!$H$1,A65*20,0)-OFFSET('84p stat'!$K$1,A65*20,0)</f>
        <v>1.8830600000001141</v>
      </c>
      <c r="G65" s="5">
        <f ca="1">OFFSET('84p stat'!$K$1,A65*20,0)-OFFSET('84p stat'!$N$1,A65*20,0)</f>
        <v>1880.2759599999999</v>
      </c>
      <c r="H65" s="5">
        <f ca="1">OFFSET('84p stat'!$N$1,A65*20,0)</f>
        <v>91.295643999999996</v>
      </c>
      <c r="I65" s="5"/>
      <c r="J65" s="5">
        <f t="shared" ca="1" si="1"/>
        <v>1973.5158000000001</v>
      </c>
      <c r="K65" s="10">
        <f t="shared" ca="1" si="5"/>
        <v>0.95275444969835044</v>
      </c>
      <c r="L65">
        <f t="shared" ca="1" si="6"/>
        <v>2.7263849528020185E-4</v>
      </c>
    </row>
    <row r="66" spans="1:12" x14ac:dyDescent="0.25">
      <c r="A66">
        <v>36</v>
      </c>
      <c r="C66" t="str">
        <f ca="1">OFFSET('84p stat'!$A$1,A66*20,0)</f>
        <v>non CUDA transp_AVX_OMP Time</v>
      </c>
      <c r="D66" s="5">
        <f ca="1">OFFSET('84p trace'!$R$56,(A66-1)*56,0)-OFFSET('84p trace'!$S$56,(A66-1)*56,0)</f>
        <v>68.185999999999694</v>
      </c>
      <c r="E66" s="5">
        <f ca="1">OFFSET('84p trace'!$S$56,(A66-1)*56,0)-OFFSET('84p stat'!$H$1,A66*20,0)</f>
        <v>5.848599999990256E-2</v>
      </c>
      <c r="F66" s="5">
        <f ca="1">OFFSET('84p stat'!$H$1,A66*20,0)-OFFSET('84p stat'!$K$1,A66*20,0)</f>
        <v>1.8133459999999104</v>
      </c>
      <c r="G66" s="5">
        <f ca="1">OFFSET('84p stat'!$K$1,A66*20,0)-OFFSET('84p stat'!$N$1,A66*20,0)</f>
        <v>2024.8456119999998</v>
      </c>
      <c r="H66" s="5">
        <f ca="1">OFFSET('84p stat'!$N$1,A66*20,0)</f>
        <v>93.245756</v>
      </c>
      <c r="I66" s="5"/>
      <c r="J66" s="5">
        <f t="shared" ca="1" si="1"/>
        <v>2119.9631999999997</v>
      </c>
      <c r="K66" s="10">
        <f t="shared" ref="K66:K80" ca="1" si="7">G66/J66</f>
        <v>0.9551324343743326</v>
      </c>
      <c r="L66">
        <f t="shared" ca="1" si="6"/>
        <v>1.6765406335234073E-4</v>
      </c>
    </row>
    <row r="67" spans="1:12" x14ac:dyDescent="0.25">
      <c r="A67">
        <v>37</v>
      </c>
      <c r="C67" t="str">
        <f ca="1">OFFSET('84p stat'!$A$1,A67*20,0)</f>
        <v>non CUDA transp_AVX_OMP</v>
      </c>
      <c r="D67" s="5">
        <f ca="1">OFFSET('84p trace'!$R$56,(A67-1)*56,0)-OFFSET('84p trace'!$S$56,(A67-1)*56,0)</f>
        <v>2098.636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ca="1">SUM(D67:H67)</f>
        <v>2098.636</v>
      </c>
      <c r="K67" s="10">
        <f t="shared" ca="1" si="7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OFFSET('84p stat'!$A$1,A68*20,0)</f>
        <v>non CUDA transp_AVX_OMP non hash</v>
      </c>
      <c r="D68" s="5">
        <f ca="1">OFFSET('84p trace'!$R$56,(A68-1)*56,0)-OFFSET('84p trace'!$S$56,(A68-1)*56,0)</f>
        <v>0.85240000000089822</v>
      </c>
      <c r="E68" s="5">
        <f ca="1">OFFSET('84p trace'!$S$56,(A68-1)*56,0)-OFFSET('84p stat'!$H$1,A68*20,0)</f>
        <v>5.8225999999649503E-2</v>
      </c>
      <c r="F68" s="5">
        <f ca="1">OFFSET('84p stat'!$H$1,A68*20,0)-OFFSET('84p stat'!$K$1,A68*20,0)</f>
        <v>1.7728860000001987</v>
      </c>
      <c r="G68" s="5">
        <f ca="1">OFFSET('84p stat'!$K$1,A68*20,0)-OFFSET('84p stat'!$N$1,A68*20,0)</f>
        <v>1877.2715559999999</v>
      </c>
      <c r="H68" s="5">
        <f ca="1">OFFSET('84p stat'!$N$1,A68*20,0)</f>
        <v>91.055931999999999</v>
      </c>
      <c r="I68" s="5"/>
      <c r="J68" s="5">
        <f t="shared" ca="1" si="1"/>
        <v>1970.1585999999998</v>
      </c>
      <c r="K68" s="10">
        <f t="shared" ca="1" si="7"/>
        <v>0.95285301193518135</v>
      </c>
      <c r="L68">
        <f t="shared" ca="1" si="6"/>
        <v>3.0619039352824403E-4</v>
      </c>
    </row>
    <row r="69" spans="1:12" x14ac:dyDescent="0.25">
      <c r="A69">
        <v>39</v>
      </c>
      <c r="C69" t="str">
        <f ca="1">OFFSET('84p stat'!$A$1,A69*20,0)</f>
        <v>CUDA ant add CPU_AVX_transp Time</v>
      </c>
      <c r="D69" s="5">
        <f ca="1">OFFSET('84p trace'!$R$56,(A69-1)*56,0)-OFFSET('84p trace'!$S$56,(A69-1)*56,0)</f>
        <v>6.2053800000001047</v>
      </c>
      <c r="E69" s="5">
        <f ca="1">OFFSET('84p trace'!$S$56,(A69-1)*56,0)-OFFSET('84p stat'!$H$1,A69*20,0)</f>
        <v>28.815559000000007</v>
      </c>
      <c r="F69" s="5">
        <f ca="1">OFFSET('84p stat'!$H$1,A69*20,0)-OFFSET('84p stat'!$K$1,A69*20,0)</f>
        <v>3.0988970000000222</v>
      </c>
      <c r="G69" s="5">
        <f ca="1">OFFSET('84p stat'!$K$1,A69*20,0)-OFFSET('84p stat'!$N$1,A69*20,0)</f>
        <v>326.92463099999998</v>
      </c>
      <c r="H69" s="5">
        <f ca="1">OFFSET('84p stat'!$N$1,A69*20,0)</f>
        <v>92.601912999999996</v>
      </c>
      <c r="I69" s="5"/>
      <c r="J69" s="5">
        <f t="shared" ca="1" si="1"/>
        <v>451.44100000000003</v>
      </c>
      <c r="K69" s="10">
        <f t="shared" ca="1" si="7"/>
        <v>0.724180194089593</v>
      </c>
      <c r="L69">
        <f t="shared" ca="1" si="6"/>
        <v>8.5907364315887373E-4</v>
      </c>
    </row>
    <row r="70" spans="1:12" x14ac:dyDescent="0.25">
      <c r="A70">
        <v>40</v>
      </c>
      <c r="C70" t="str">
        <f ca="1">OFFSET('84p stat'!$A$1,A70*20,0)</f>
        <v>CUDA ant add CPU_AVX_transp</v>
      </c>
      <c r="D70" s="5">
        <f ca="1">OFFSET('84p trace'!$R$56,(A70-1)*56,0)-OFFSET('84p trace'!$S$56,(A70-1)*56,0)</f>
        <v>430.22585999999995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ca="1">SUM(D70:H70)</f>
        <v>430.22585999999995</v>
      </c>
      <c r="K70" s="10">
        <f t="shared" ca="1" si="7"/>
        <v>0</v>
      </c>
      <c r="L70" t="e">
        <f t="shared" ca="1" si="6"/>
        <v>#DIV/0!</v>
      </c>
    </row>
    <row r="71" spans="1:12" x14ac:dyDescent="0.25">
      <c r="A71">
        <v>41</v>
      </c>
      <c r="C71" t="str">
        <f ca="1">OFFSET('84p stat'!$A$1,A71*20,0)</f>
        <v>CUDA ant add CPU_AVX_transp non hash</v>
      </c>
      <c r="D71" s="5">
        <f ca="1">OFFSET('84p trace'!$R$56,(A71-1)*56,0)-OFFSET('84p trace'!$S$56,(A71-1)*56,0)</f>
        <v>1.2257799999999293</v>
      </c>
      <c r="E71" s="5">
        <f ca="1">OFFSET('84p trace'!$S$56,(A71-1)*56,0)-OFFSET('84p stat'!$H$1,A71*20,0)</f>
        <v>26.733044000000007</v>
      </c>
      <c r="F71" s="5">
        <f ca="1">OFFSET('84p stat'!$H$1,A71*20,0)-OFFSET('84p stat'!$K$1,A71*20,0)</f>
        <v>2.4142230000000495</v>
      </c>
      <c r="G71" s="5">
        <f ca="1">OFFSET('84p stat'!$K$1,A71*20,0)-OFFSET('84p stat'!$N$1,A71*20,0)</f>
        <v>261.36285699999996</v>
      </c>
      <c r="H71" s="5">
        <f ca="1">OFFSET('84p stat'!$N$1,A71*20,0)</f>
        <v>91.698976000000002</v>
      </c>
      <c r="I71" s="5"/>
      <c r="J71" s="5">
        <f t="shared" ca="1" si="1"/>
        <v>382.20910000000003</v>
      </c>
      <c r="K71" s="10">
        <f t="shared" ca="1" si="7"/>
        <v>0.68382164893509845</v>
      </c>
      <c r="L71">
        <f t="shared" ca="1" si="6"/>
        <v>1.2463617851258598E-3</v>
      </c>
    </row>
    <row r="72" spans="1:12" x14ac:dyDescent="0.25">
      <c r="A72">
        <v>42</v>
      </c>
      <c r="C72" t="str">
        <f ca="1">OFFSET('84p stat'!$A$1,A72*20,0)</f>
        <v>CUDA Const</v>
      </c>
      <c r="D72" s="5">
        <f ca="1">OFFSET('84p trace'!$R$56,(A72-1)*56,0)-OFFSET('84p trace'!$S$56,(A72-1)*56,0)</f>
        <v>6.2765600000000177</v>
      </c>
      <c r="E72" s="5">
        <f ca="1">OFFSET('84p trace'!$S$56,(A72-1)*56,0)-OFFSET('84p stat'!$H$1,A72*20,0)</f>
        <v>30.071746000000132</v>
      </c>
      <c r="F72" s="5">
        <f ca="1">OFFSET('84p stat'!$H$1,A72*20,0)-OFFSET('84p stat'!$K$1,A72*20,0)</f>
        <v>17.540157999999963</v>
      </c>
      <c r="G72" s="5">
        <f ca="1">OFFSET('84p stat'!$K$1,A72*20,0)-OFFSET('84p stat'!$N$1,A72*20,0)</f>
        <v>248.13529200000002</v>
      </c>
      <c r="H72" s="5">
        <f ca="1">OFFSET('84p stat'!$N$1,A72*20,0)</f>
        <v>221.572464</v>
      </c>
      <c r="I72" s="5"/>
      <c r="J72" s="5">
        <f t="shared" ca="1" si="1"/>
        <v>517.31966000000011</v>
      </c>
      <c r="K72" s="10">
        <f t="shared" ca="1" si="7"/>
        <v>0.47965563883653672</v>
      </c>
      <c r="L72">
        <f t="shared" ca="1" si="6"/>
        <v>4.4707314343185519E-4</v>
      </c>
    </row>
    <row r="73" spans="1:12" x14ac:dyDescent="0.25">
      <c r="A73">
        <v>43</v>
      </c>
      <c r="C73" t="str">
        <f ca="1">OFFSET('84p stat'!$A$1,A73*20,0)</f>
        <v>CUDA ant Const</v>
      </c>
      <c r="D73" s="5">
        <f ca="1">OFFSET('84p trace'!$R$56,(A73-1)*56,0)-OFFSET('84p trace'!$S$56,(A73-1)*56,0)</f>
        <v>6.1435800000001564</v>
      </c>
      <c r="E73" s="5">
        <f ca="1">OFFSET('84p trace'!$S$56,(A73-1)*56,0)-OFFSET('84p stat'!$H$1,A73*20,0)</f>
        <v>30.277939999999717</v>
      </c>
      <c r="F73" s="5">
        <f ca="1">OFFSET('84p stat'!$H$1,A73*20,0)-OFFSET('84p stat'!$K$1,A73*20,0)</f>
        <v>16.626266999999984</v>
      </c>
      <c r="G73" s="5">
        <f ca="1">OFFSET('84p stat'!$K$1,A73*20,0)-OFFSET('84p stat'!$N$1,A73*20,0)</f>
        <v>276.38395900000006</v>
      </c>
      <c r="H73" s="5">
        <f ca="1">OFFSET('84p stat'!$N$1,A73*20,0)</f>
        <v>309.77929399999999</v>
      </c>
      <c r="I73" s="5"/>
      <c r="J73" s="5">
        <f t="shared" ca="1" si="1"/>
        <v>633.06745999999976</v>
      </c>
      <c r="K73" s="10">
        <f t="shared" ca="1" si="7"/>
        <v>0.43657900060129479</v>
      </c>
      <c r="L73">
        <f t="shared" ca="1" si="6"/>
        <v>3.1591084704006247E-4</v>
      </c>
    </row>
    <row r="74" spans="1:12" x14ac:dyDescent="0.25">
      <c r="A74">
        <v>44</v>
      </c>
      <c r="C74" t="str">
        <f ca="1">OFFSET('84p stat'!$A$1,A74*20,0)</f>
        <v>CUDA ant par Const</v>
      </c>
      <c r="D74" s="5">
        <f ca="1">OFFSET('84p trace'!$R$56,(A74-1)*56,0)-OFFSET('84p trace'!$S$56,(A74-1)*56,0)</f>
        <v>6.2468000000001211</v>
      </c>
      <c r="E74" s="5">
        <f ca="1">OFFSET('84p trace'!$S$56,(A74-1)*56,0)-OFFSET('84p stat'!$H$1,A74*20,0)</f>
        <v>31.164608999999928</v>
      </c>
      <c r="F74" s="5">
        <f ca="1">OFFSET('84p stat'!$H$1,A74*20,0)-OFFSET('84p stat'!$K$1,A74*20,0)</f>
        <v>17.639717000000019</v>
      </c>
      <c r="G74" s="5">
        <f ca="1">OFFSET('84p stat'!$K$1,A74*20,0)-OFFSET('84p stat'!$N$1,A74*20,0)</f>
        <v>276.42582799999997</v>
      </c>
      <c r="H74" s="5">
        <f ca="1">OFFSET('84p stat'!$N$1,A74*20,0)</f>
        <v>310.96570600000001</v>
      </c>
      <c r="I74" s="5"/>
      <c r="J74" s="5">
        <f t="shared" ca="1" si="1"/>
        <v>636.19585999999993</v>
      </c>
      <c r="K74" s="10">
        <f t="shared" ca="1" si="7"/>
        <v>0.43449799877666606</v>
      </c>
      <c r="L74">
        <f t="shared" ca="1" si="6"/>
        <v>9.7282956856388443E-5</v>
      </c>
    </row>
    <row r="75" spans="1:12" x14ac:dyDescent="0.25">
      <c r="A75">
        <v>45</v>
      </c>
      <c r="C75" t="str">
        <f ca="1">OFFSET('84p stat'!$A$1,A75*20,0)</f>
        <v>CUDA ant add CPU Const</v>
      </c>
      <c r="D75" s="5">
        <f ca="1">OFFSET('84p trace'!$R$56,(A75-1)*56,0)-OFFSET('84p trace'!$S$56,(A75-1)*56,0)</f>
        <v>6.3222600000000853</v>
      </c>
      <c r="E75" s="5">
        <f ca="1">OFFSET('84p trace'!$S$56,(A75-1)*56,0)-OFFSET('84p stat'!$H$1,A75*20,0)</f>
        <v>28.394596000000035</v>
      </c>
      <c r="F75" s="5">
        <f ca="1">OFFSET('84p stat'!$H$1,A75*20,0)-OFFSET('84p stat'!$K$1,A75*20,0)</f>
        <v>3.1374809999999798</v>
      </c>
      <c r="G75" s="5">
        <f ca="1">OFFSET('84p stat'!$K$1,A75*20,0)-OFFSET('84p stat'!$N$1,A75*20,0)</f>
        <v>325.00820600000003</v>
      </c>
      <c r="H75" s="5">
        <f ca="1">OFFSET('84p stat'!$N$1,A75*20,0)</f>
        <v>100.05345699999999</v>
      </c>
      <c r="I75" s="5"/>
      <c r="J75" s="5">
        <f t="shared" ca="1" si="1"/>
        <v>456.59374000000003</v>
      </c>
      <c r="K75" s="10">
        <f t="shared" ca="1" si="7"/>
        <v>0.71181047291625155</v>
      </c>
      <c r="L75">
        <f t="shared" ca="1" si="6"/>
        <v>1.021518297206178E-3</v>
      </c>
    </row>
    <row r="76" spans="1:12" x14ac:dyDescent="0.25">
      <c r="A76">
        <v>46</v>
      </c>
      <c r="C76" t="str">
        <f ca="1">OFFSET('84p stat'!$A$1,A76*20,0)</f>
        <v>CUDA opt Const</v>
      </c>
      <c r="D76" s="5">
        <f ca="1">OFFSET('84p trace'!$R$56,(A76-1)*56,0)-OFFSET('84p trace'!$S$56,(A76-1)*56,0)</f>
        <v>6.1922599999998056</v>
      </c>
      <c r="E76" s="5">
        <f ca="1">OFFSET('84p trace'!$S$56,(A76-1)*56,0)-OFFSET('84p stat'!$H$1,A76*20,0)</f>
        <v>29.060172999999907</v>
      </c>
      <c r="F76" s="5">
        <f ca="1">OFFSET('84p stat'!$H$1,A76*20,0)-OFFSET('84p stat'!$K$1,A76*20,0)</f>
        <v>236.53028399999999</v>
      </c>
      <c r="G76" s="5">
        <f ca="1">OFFSET('84p stat'!$K$1,A76*20,0)-OFFSET('84p stat'!$N$1,A76*20,0)</f>
        <v>248.16206299999999</v>
      </c>
      <c r="H76" s="5">
        <f ca="1">OFFSET('84p stat'!$N$1,A76*20,0)</f>
        <v>0</v>
      </c>
      <c r="I76" s="5"/>
      <c r="J76" s="5">
        <f t="shared" ca="1" si="1"/>
        <v>513.75251999999989</v>
      </c>
      <c r="K76" s="10">
        <f t="shared" ca="1" si="7"/>
        <v>0.48303814256716454</v>
      </c>
      <c r="L76">
        <f t="shared" ca="1" si="6"/>
        <v>1.7165759741815105E-3</v>
      </c>
    </row>
    <row r="77" spans="1:12" x14ac:dyDescent="0.25">
      <c r="A77">
        <v>47</v>
      </c>
      <c r="C77" t="str">
        <f ca="1">OFFSET('84p stat'!$A$1,A77*20,0)</f>
        <v>CUDA opt ant Const</v>
      </c>
      <c r="D77" s="5">
        <f ca="1">OFFSET('84p trace'!$R$56,(A77-1)*56,0)-OFFSET('84p trace'!$S$56,(A77-1)*56,0)</f>
        <v>6.2411799999997584</v>
      </c>
      <c r="E77" s="5">
        <f ca="1">OFFSET('84p trace'!$S$56,(A77-1)*56,0)-OFFSET('84p stat'!$H$1,A77*20,0)</f>
        <v>31.714101000000142</v>
      </c>
      <c r="F77" s="5">
        <f ca="1">OFFSET('84p stat'!$H$1,A77*20,0)-OFFSET('84p stat'!$K$1,A77*20,0)</f>
        <v>324.46082699999999</v>
      </c>
      <c r="G77" s="5">
        <f ca="1">OFFSET('84p stat'!$K$1,A77*20,0)-OFFSET('84p stat'!$N$1,A77*20,0)</f>
        <v>276.60699199999999</v>
      </c>
      <c r="H77" s="5">
        <f ca="1">OFFSET('84p stat'!$N$1,A77*20,0)</f>
        <v>0</v>
      </c>
      <c r="I77" s="5"/>
      <c r="J77" s="5">
        <f t="shared" ca="1" si="1"/>
        <v>632.78192000000013</v>
      </c>
      <c r="K77" s="10">
        <f t="shared" ca="1" si="7"/>
        <v>0.43712846915727294</v>
      </c>
      <c r="L77">
        <f t="shared" ca="1" si="6"/>
        <v>1.1497541221026096E-4</v>
      </c>
    </row>
    <row r="78" spans="1:12" x14ac:dyDescent="0.25">
      <c r="A78">
        <v>48</v>
      </c>
      <c r="C78" t="str">
        <f ca="1">OFFSET('84p stat'!$A$1,A78*20,0)</f>
        <v>CUDA opt ant par Const</v>
      </c>
      <c r="D78" s="5">
        <f ca="1">OFFSET('84p trace'!$R$56,(A78-1)*56,0)-OFFSET('84p trace'!$S$56,(A78-1)*56,0)</f>
        <v>6.3227400000000671</v>
      </c>
      <c r="E78" s="5">
        <f ca="1">OFFSET('84p trace'!$S$56,(A78-1)*56,0)-OFFSET('84p stat'!$H$1,A78*20,0)</f>
        <v>31.184490999999866</v>
      </c>
      <c r="F78" s="5">
        <f ca="1">OFFSET('84p stat'!$H$1,A78*20,0)-OFFSET('84p stat'!$K$1,A78*20,0)</f>
        <v>326.71316800000005</v>
      </c>
      <c r="G78" s="5">
        <f ca="1">OFFSET('84p stat'!$K$1,A78*20,0)-OFFSET('84p stat'!$N$1,A78*20,0)</f>
        <v>276.66128099999997</v>
      </c>
      <c r="H78" s="5">
        <f ca="1">OFFSET('84p stat'!$N$1,A78*20,0)</f>
        <v>0</v>
      </c>
      <c r="I78" s="5"/>
      <c r="J78" s="5">
        <f t="shared" ca="1" si="1"/>
        <v>634.55893999999989</v>
      </c>
      <c r="K78" s="10">
        <f t="shared" ca="1" si="7"/>
        <v>0.43598988771634045</v>
      </c>
      <c r="L78">
        <f t="shared" ca="1" si="6"/>
        <v>1.4018375806995544E-4</v>
      </c>
    </row>
    <row r="79" spans="1:12" x14ac:dyDescent="0.25">
      <c r="A79">
        <v>49</v>
      </c>
      <c r="C79">
        <f ca="1">OFFSET('84p stat'!$A$1,A79*20,0)</f>
        <v>0</v>
      </c>
      <c r="D79" s="5" t="e">
        <f ca="1">OFFSET('84p trace'!$R$56,(A79-1)*56,0)-OFFSET('84p trace'!$S$56,(A79-1)*56,0)</f>
        <v>#DIV/0!</v>
      </c>
      <c r="E79" s="5" t="e">
        <f ca="1">OFFSET('84p trace'!$S$56,(A79-1)*56,0)-OFFSET('84p stat'!$H$1,A79*20,0)</f>
        <v>#DIV/0!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 t="e">
        <f t="shared" ref="J79:J80" ca="1" si="8">SUM(D79:H79)</f>
        <v>#DIV/0!</v>
      </c>
      <c r="K79" s="10" t="e">
        <f t="shared" ca="1" si="7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OFFSET('84p stat'!$A$1,A80*20,0)</f>
        <v>0</v>
      </c>
      <c r="D80" s="5" t="e">
        <f ca="1">OFFSET('84p trace'!$R$56,(A80-1)*56,0)-OFFSET('84p trace'!$S$56,(A80-1)*56,0)</f>
        <v>#DIV/0!</v>
      </c>
      <c r="E80" s="5" t="e">
        <f ca="1">OFFSET('84p trace'!$S$56,(A80-1)*56,0)-OFFSET('84p stat'!$H$1,A80*20,0)</f>
        <v>#DIV/0!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 t="e">
        <f t="shared" ca="1" si="8"/>
        <v>#DIV/0!</v>
      </c>
      <c r="K80" s="10" t="e">
        <f t="shared" ca="1" si="7"/>
        <v>#DIV/0!</v>
      </c>
      <c r="L80" t="e">
        <f t="shared" ca="1" si="6"/>
        <v>#DIV/0!</v>
      </c>
    </row>
    <row r="82" spans="1:8" x14ac:dyDescent="0.25">
      <c r="D82" t="s">
        <v>70</v>
      </c>
    </row>
    <row r="83" spans="1:8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537.33258000000001</v>
      </c>
      <c r="E84" s="5">
        <f ca="1">OFFSET('84p trace'!$S$56,(A84-1)*56,0)</f>
        <v>531.33445999999992</v>
      </c>
      <c r="F84" s="5">
        <f ca="1">OFFSET('84p stat'!$H$1,A84*20,0)</f>
        <v>501.22423600000002</v>
      </c>
      <c r="G84" s="5">
        <f ca="1">OFFSET('84p stat'!$K$1,A84*20,0)</f>
        <v>483.67289899999997</v>
      </c>
      <c r="H84" s="5">
        <f ca="1">OFFSET('84p stat'!$N$1,A84*20,0)</f>
        <v>227.474459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527.90402000000029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346.98631999999998</v>
      </c>
      <c r="E86" s="5">
        <f ca="1">OFFSET('84p trace'!$S$56,(A86-1)*56,0)</f>
        <v>345.58281999999997</v>
      </c>
      <c r="F86" s="5">
        <f ca="1">OFFSET('84p stat'!$H$1,A86*20,0)</f>
        <v>315.23309</v>
      </c>
      <c r="G86" s="5">
        <f ca="1">OFFSET('84p stat'!$K$1,A86*20,0)</f>
        <v>297.94961699999999</v>
      </c>
      <c r="H86" s="5">
        <f ca="1">OFFSET('84p stat'!$N$1,A86*20,0)</f>
        <v>223.670511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653.26526000000001</v>
      </c>
      <c r="E87" s="5">
        <f ca="1">OFFSET('84p trace'!$S$56,(A87-1)*56,0)</f>
        <v>647.01342</v>
      </c>
      <c r="F87" s="5">
        <f ca="1">OFFSET('84p stat'!$H$1,A87*20,0)</f>
        <v>612.78390999999999</v>
      </c>
      <c r="G87" s="5">
        <f ca="1">OFFSET('84p stat'!$K$1,A87*20,0)</f>
        <v>596.21924100000001</v>
      </c>
      <c r="H87" s="5">
        <f ca="1">OFFSET('84p stat'!$N$1,A87*20,0)</f>
        <v>315.53436399999998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647.58234000000016</v>
      </c>
      <c r="E88" s="5">
        <f ca="1">OFFSET('84p trace'!$S$56,(A88-1)*56,0)</f>
        <v>641.41456000000005</v>
      </c>
      <c r="F88" s="5">
        <f ca="1">OFFSET('84p stat'!$H$1,A88*20,0)</f>
        <v>609.43197399999997</v>
      </c>
      <c r="G88" s="5">
        <f ca="1">OFFSET('84p stat'!$K$1,A88*20,0)</f>
        <v>591.66085799999996</v>
      </c>
      <c r="H88" s="5">
        <f ca="1">OFFSET('84p stat'!$N$1,A88*20,0)</f>
        <v>313.77806800000002</v>
      </c>
    </row>
    <row r="89" spans="1:8" x14ac:dyDescent="0.25">
      <c r="A89">
        <v>6</v>
      </c>
      <c r="C89" t="str">
        <f ca="1">OFFSET('84p stat'!$A$1,A89*20,0)</f>
        <v>CUDA ant par global</v>
      </c>
      <c r="D89" s="5">
        <f ca="1">OFFSET('84p trace'!$R$56,(A89-1)*56,0)</f>
        <v>650.04009999999994</v>
      </c>
      <c r="E89" s="5">
        <f ca="1">OFFSET('84p trace'!$S$56,(A89-1)*56,0)</f>
        <v>643.77142000000003</v>
      </c>
      <c r="F89" s="5">
        <f ca="1">OFFSET('84p stat'!$H$1,A89*20,0)</f>
        <v>612.21442000000002</v>
      </c>
      <c r="G89" s="5">
        <f ca="1">OFFSET('84p stat'!$K$1,A89*20,0)</f>
        <v>594.56560999999999</v>
      </c>
      <c r="H89" s="5">
        <f ca="1">OFFSET('84p stat'!$N$1,A89*20,0)</f>
        <v>313.54133899999999</v>
      </c>
    </row>
    <row r="90" spans="1:8" x14ac:dyDescent="0.25">
      <c r="A90">
        <v>7</v>
      </c>
      <c r="C90" t="str">
        <f ca="1">OFFSET('84p stat'!$A$1,A90*20,0)</f>
        <v>CUDA ant non hash</v>
      </c>
      <c r="D90" s="5">
        <f ca="1">OFFSET('84p trace'!$R$56,(A90-1)*56,0)</f>
        <v>576.91236000000004</v>
      </c>
      <c r="E90" s="5">
        <f ca="1">OFFSET('84p trace'!$S$56,(A90-1)*56,0)</f>
        <v>575.54431999999997</v>
      </c>
      <c r="F90" s="5">
        <f ca="1">OFFSET('84p stat'!$H$1,A90*20,0)</f>
        <v>543.72169399999996</v>
      </c>
      <c r="G90" s="5">
        <f ca="1">OFFSET('84p stat'!$K$1,A90*20,0)</f>
        <v>527.70563500000003</v>
      </c>
      <c r="H90" s="5">
        <f ca="1">OFFSET('84p stat'!$N$1,A90*20,0)</f>
        <v>313.48460799999998</v>
      </c>
    </row>
    <row r="91" spans="1:8" x14ac:dyDescent="0.25">
      <c r="A91">
        <v>8</v>
      </c>
      <c r="C91" t="str">
        <f ca="1">OFFSET('84p stat'!$A$1,A91*20,0)</f>
        <v>CUDA ant add CPU Time</v>
      </c>
      <c r="D91" s="5">
        <f ca="1">OFFSET('84p trace'!$R$56,(A91-1)*56,0)</f>
        <v>467.79360000000008</v>
      </c>
      <c r="E91" s="5">
        <f ca="1">OFFSET('84p trace'!$S$56,(A91-1)*56,0)</f>
        <v>461.70120000000003</v>
      </c>
      <c r="F91" s="5">
        <f ca="1">OFFSET('84p stat'!$H$1,A91*20,0)</f>
        <v>431.03290299999998</v>
      </c>
      <c r="G91" s="5">
        <f ca="1">OFFSET('84p stat'!$K$1,A91*20,0)</f>
        <v>429.49741799999998</v>
      </c>
      <c r="H91" s="5">
        <f ca="1">OFFSET('84p stat'!$N$1,A91*20,0)</f>
        <v>99.554787000000005</v>
      </c>
    </row>
    <row r="92" spans="1:8" x14ac:dyDescent="0.25">
      <c r="A92">
        <v>9</v>
      </c>
      <c r="C92" t="str">
        <f ca="1">OFFSET('84p stat'!$A$1,A92*20,0)</f>
        <v>CUDA ant add CPU Time global</v>
      </c>
      <c r="D92" s="5">
        <f ca="1">OFFSET('84p trace'!$R$56,(A92-1)*56,0)</f>
        <v>470.48435999999987</v>
      </c>
      <c r="E92" s="5">
        <f ca="1">OFFSET('84p trace'!$S$56,(A92-1)*56,0)</f>
        <v>464.26430000000005</v>
      </c>
      <c r="F92" s="5">
        <f ca="1">OFFSET('84p stat'!$H$1,A92*20,0)</f>
        <v>434.15375899999998</v>
      </c>
      <c r="G92" s="5">
        <f ca="1">OFFSET('84p stat'!$K$1,A92*20,0)</f>
        <v>432.76749100000001</v>
      </c>
      <c r="H92" s="5">
        <f ca="1">OFFSET('84p stat'!$N$1,A92*20,0)</f>
        <v>99.880937000000003</v>
      </c>
    </row>
    <row r="93" spans="1:8" x14ac:dyDescent="0.25">
      <c r="A93">
        <v>10</v>
      </c>
      <c r="C93" t="str">
        <f ca="1">OFFSET('84p stat'!$A$1,A93*20,0)</f>
        <v>CUDA ant add CPU</v>
      </c>
      <c r="D93" s="5">
        <f ca="1">OFFSET('84p trace'!$R$56,(A93-1)*56,0)</f>
        <v>444.53188000000011</v>
      </c>
      <c r="E93" s="5">
        <f ca="1">OFFSET('84p trace'!$S$56,(A93-1)*56,0)</f>
        <v>0</v>
      </c>
      <c r="F93" s="5">
        <f ca="1">OFFSET('84p stat'!$H$1,A93*20,0)</f>
        <v>0</v>
      </c>
      <c r="G93" s="5">
        <f ca="1">OFFSET('84p stat'!$K$1,A93*20,0)</f>
        <v>0</v>
      </c>
      <c r="H93" s="5">
        <f ca="1">OFFSET('84p stat'!$N$1,A93*20,0)</f>
        <v>0</v>
      </c>
    </row>
    <row r="94" spans="1:8" x14ac:dyDescent="0.25">
      <c r="A94">
        <v>11</v>
      </c>
      <c r="C94" t="str">
        <f ca="1">OFFSET('84p stat'!$A$1,A94*20,0)</f>
        <v>CUDA ant add CPU non hash</v>
      </c>
      <c r="D94" s="5">
        <f ca="1">OFFSET('84p trace'!$R$56,(A94-1)*56,0)</f>
        <v>400.85760000000005</v>
      </c>
      <c r="E94" s="5">
        <f ca="1">OFFSET('84p trace'!$S$56,(A94-1)*56,0)</f>
        <v>399.4013599999999</v>
      </c>
      <c r="F94" s="5">
        <f ca="1">OFFSET('84p stat'!$H$1,A94*20,0)</f>
        <v>369.22769199999999</v>
      </c>
      <c r="G94" s="5">
        <f ca="1">OFFSET('84p stat'!$K$1,A94*20,0)</f>
        <v>367.73703</v>
      </c>
      <c r="H94" s="5">
        <f ca="1">OFFSET('84p stat'!$N$1,A94*20,0)</f>
        <v>102.45780000000001</v>
      </c>
    </row>
    <row r="95" spans="1:8" x14ac:dyDescent="0.25">
      <c r="A95">
        <v>12</v>
      </c>
      <c r="C95" t="str">
        <f ca="1">OFFSET('84p stat'!$A$1,A95*20,0)</f>
        <v>CUDA ant add CPU12</v>
      </c>
      <c r="D95" s="5">
        <f ca="1">OFFSET('84p trace'!$R$56,(A95-1)*56,0)</f>
        <v>3705.0740000000001</v>
      </c>
      <c r="E95" s="5">
        <f ca="1">OFFSET('84p trace'!$S$56,(A95-1)*56,0)</f>
        <v>3638.3505999999998</v>
      </c>
      <c r="F95" s="5">
        <f ca="1">OFFSET('84p stat'!$H$1,A95*20,0)</f>
        <v>3626.7411430000002</v>
      </c>
      <c r="G95" s="5">
        <f ca="1">OFFSET('84p stat'!$K$1,A95*20,0)</f>
        <v>3549.8066650000001</v>
      </c>
      <c r="H95" s="5">
        <f ca="1">OFFSET('84p stat'!$N$1,A95*20,0)</f>
        <v>1664.9518410000001</v>
      </c>
    </row>
    <row r="96" spans="1:8" x14ac:dyDescent="0.25">
      <c r="A96">
        <v>13</v>
      </c>
      <c r="C96" t="str">
        <f ca="1">OFFSET('84p stat'!$A$1,A96*20,0)</f>
        <v>CUDA opt</v>
      </c>
      <c r="D96" s="5">
        <f ca="1">OFFSET('84p trace'!$R$56,(A96-1)*56,0)</f>
        <v>521.9730800000001</v>
      </c>
      <c r="E96" s="5">
        <f ca="1">OFFSET('84p trace'!$S$56,(A96-1)*56,0)</f>
        <v>0</v>
      </c>
      <c r="F96" s="5">
        <f ca="1">OFFSET('84p stat'!$H$1,A96*20,0)</f>
        <v>0</v>
      </c>
      <c r="G96" s="5">
        <f ca="1">OFFSET('84p stat'!$K$1,A96*20,0)</f>
        <v>0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Time</v>
      </c>
      <c r="D97" s="5">
        <f ca="1">OFFSET('84p trace'!$R$56,(A97-1)*56,0)</f>
        <v>523.24918000000002</v>
      </c>
      <c r="E97" s="5">
        <f ca="1">OFFSET('84p trace'!$S$56,(A97-1)*56,0)</f>
        <v>517.09110000000021</v>
      </c>
      <c r="F97" s="5">
        <f ca="1">OFFSET('84p stat'!$H$1,A97*20,0)</f>
        <v>485.07462199999998</v>
      </c>
      <c r="G97" s="5">
        <f ca="1">OFFSET('84p stat'!$K$1,A97*20,0)</f>
        <v>247.84160600000001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non hash</v>
      </c>
      <c r="D98" s="5">
        <f ca="1">OFFSET('84p trace'!$R$56,(A98-1)*56,0)</f>
        <v>345.53395999999987</v>
      </c>
      <c r="E98" s="5">
        <f ca="1">OFFSET('84p trace'!$S$56,(A98-1)*56,0)</f>
        <v>344.00019999999995</v>
      </c>
      <c r="F98" s="5">
        <f ca="1">OFFSET('84p stat'!$H$1,A98*20,0)</f>
        <v>311.30722200000002</v>
      </c>
      <c r="G98" s="5">
        <f ca="1">OFFSET('84p stat'!$K$1,A98*20,0)</f>
        <v>74.447472000000005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</v>
      </c>
      <c r="D99" s="5">
        <f ca="1">OFFSET('84p trace'!$R$56,(A99-1)*56,0)</f>
        <v>639.80786000000001</v>
      </c>
      <c r="E99" s="5">
        <f ca="1">OFFSET('84p trace'!$S$56,(A99-1)*56,0)</f>
        <v>633.53136000000029</v>
      </c>
      <c r="F99" s="5">
        <f ca="1">OFFSET('84p stat'!$H$1,A99*20,0)</f>
        <v>598.793995</v>
      </c>
      <c r="G99" s="5">
        <f ca="1">OFFSET('84p stat'!$K$1,A99*20,0)</f>
        <v>274.90144400000003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 ant non hash</v>
      </c>
      <c r="D100" s="5">
        <f ca="1">OFFSET('84p trace'!$R$56,(A100-1)*56,0)</f>
        <v>570.31584000000009</v>
      </c>
      <c r="E100" s="5">
        <f ca="1">OFFSET('84p trace'!$S$56,(A100-1)*56,0)</f>
        <v>568.77343999999994</v>
      </c>
      <c r="F100" s="5">
        <f ca="1">OFFSET('84p stat'!$H$1,A100*20,0)</f>
        <v>534.12098400000002</v>
      </c>
      <c r="G100" s="5">
        <f ca="1">OFFSET('84p stat'!$K$1,A100*20,0)</f>
        <v>210.233317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 ant par</v>
      </c>
      <c r="D101" s="5">
        <f ca="1">OFFSET('84p trace'!$R$56,(A101-1)*56,0)</f>
        <v>642.05492000000004</v>
      </c>
      <c r="E101" s="5">
        <f ca="1">OFFSET('84p trace'!$S$56,(A101-1)*56,0)</f>
        <v>635.82746000000009</v>
      </c>
      <c r="F101" s="5">
        <f ca="1">OFFSET('84p stat'!$H$1,A101*20,0)</f>
        <v>600.79710399999999</v>
      </c>
      <c r="G101" s="5">
        <f ca="1">OFFSET('84p stat'!$K$1,A101*20,0)</f>
        <v>274.77800999999999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 ant par global</v>
      </c>
      <c r="D102" s="5">
        <f ca="1">OFFSET('84p trace'!$R$56,(A102-1)*56,0)</f>
        <v>644.74003999999991</v>
      </c>
      <c r="E102" s="5">
        <f ca="1">OFFSET('84p trace'!$S$56,(A102-1)*56,0)</f>
        <v>638.4910799999999</v>
      </c>
      <c r="F102" s="5">
        <f ca="1">OFFSET('84p stat'!$H$1,A102*20,0)</f>
        <v>604.44749000000002</v>
      </c>
      <c r="G102" s="5">
        <f ca="1">OFFSET('84p stat'!$K$1,A102*20,0)</f>
        <v>278.282872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CUDA opt_one_GPU</v>
      </c>
      <c r="D103" s="5">
        <f ca="1">OFFSET('84p trace'!$R$56,(A103-1)*56,0)</f>
        <v>873.66759999999999</v>
      </c>
      <c r="E103" s="5">
        <f ca="1">OFFSET('84p trace'!$S$56,(A103-1)*56,0)</f>
        <v>867.99757999999997</v>
      </c>
      <c r="F103" s="5">
        <f ca="1">OFFSET('84p stat'!$H$1,A103*20,0)</f>
        <v>0</v>
      </c>
      <c r="G103" s="5">
        <f ca="1">OFFSET('84p stat'!$K$1,A103*20,0)</f>
        <v>0</v>
      </c>
      <c r="H103" s="5">
        <f ca="1">OFFSET('84p stat'!$N$1,A103*20,0)</f>
        <v>0</v>
      </c>
    </row>
    <row r="104" spans="1:8" x14ac:dyDescent="0.25">
      <c r="A104">
        <v>21</v>
      </c>
      <c r="C104" t="str">
        <f ca="1">OFFSET('84p stat'!$A$1,A104*20,0)</f>
        <v>CUDA opt_one_GPU ant</v>
      </c>
      <c r="D104" s="5">
        <f ca="1">OFFSET('84p trace'!$R$56,(A104-1)*56,0)</f>
        <v>28354.438000000009</v>
      </c>
      <c r="E104" s="5">
        <f ca="1">OFFSET('84p trace'!$S$56,(A104-1)*56,0)</f>
        <v>28348.932000000001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CUDA opt_one_GPU ant local</v>
      </c>
      <c r="D105" s="5">
        <f ca="1">OFFSET('84p trace'!$R$56,(A105-1)*56,0)</f>
        <v>1481.1770000000001</v>
      </c>
      <c r="E105" s="5">
        <f ca="1">OFFSET('84p trace'!$S$56,(A105-1)*56,0)</f>
        <v>1475.5375999999999</v>
      </c>
      <c r="F105" s="5">
        <f ca="1">OFFSET('84p stat'!$H$1,A105*20,0)</f>
        <v>0</v>
      </c>
      <c r="G105" s="5">
        <f ca="1">OFFSET('84p stat'!$K$1,A105*20,0)</f>
        <v>0</v>
      </c>
      <c r="H105" s="5">
        <f ca="1">OFFSET('84p stat'!$N$1,A105*20,0)</f>
        <v>0</v>
      </c>
    </row>
    <row r="106" spans="1:8" x14ac:dyDescent="0.25">
      <c r="A106">
        <v>23</v>
      </c>
      <c r="C106" t="str">
        <f ca="1">OFFSET('84p stat'!$A$1,A106*20,0)</f>
        <v>non CUDA Time</v>
      </c>
      <c r="D106" s="5">
        <f ca="1">OFFSET('84p trace'!$R$56,(A106-1)*56,0)</f>
        <v>1695.7772</v>
      </c>
      <c r="E106" s="5">
        <f ca="1">OFFSET('84p trace'!$S$56,(A106-1)*56,0)</f>
        <v>1627.4021999999998</v>
      </c>
      <c r="F106" s="5">
        <f ca="1">OFFSET('84p stat'!$H$1,A106*20,0)</f>
        <v>1627.345828</v>
      </c>
      <c r="G106" s="5">
        <f ca="1">OFFSET('84p stat'!$K$1,A106*20,0)</f>
        <v>1625.5597600000001</v>
      </c>
      <c r="H106" s="5">
        <f ca="1">OFFSET('84p stat'!$N$1,A106*20,0)</f>
        <v>89.092275999999998</v>
      </c>
    </row>
    <row r="107" spans="1:8" x14ac:dyDescent="0.25">
      <c r="A107">
        <v>24</v>
      </c>
      <c r="C107" t="str">
        <f ca="1">OFFSET('84p stat'!$A$1,A107*20,0)</f>
        <v>non CUDA</v>
      </c>
      <c r="D107" s="5">
        <f ca="1">OFFSET('84p trace'!$R$56,(A107-1)*56,0)</f>
        <v>1615.4048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non hash</v>
      </c>
      <c r="D108" s="5">
        <f ca="1">OFFSET('84p trace'!$R$56,(A108-1)*56,0)</f>
        <v>1466.8051999999998</v>
      </c>
      <c r="E108" s="5">
        <f ca="1">OFFSET('84p trace'!$S$56,(A108-1)*56,0)</f>
        <v>1466.0634000000002</v>
      </c>
      <c r="F108" s="5">
        <f ca="1">OFFSET('84p stat'!$H$1,A108*20,0)</f>
        <v>1466.00253</v>
      </c>
      <c r="G108" s="5">
        <f ca="1">OFFSET('84p stat'!$K$1,A108*20,0)</f>
        <v>1463.9840280000001</v>
      </c>
      <c r="H108" s="5">
        <f ca="1">OFFSET('84p stat'!$N$1,A108*20,0)</f>
        <v>89.643894000000003</v>
      </c>
    </row>
    <row r="109" spans="1:8" x14ac:dyDescent="0.25">
      <c r="A109">
        <v>26</v>
      </c>
      <c r="C109" t="str">
        <f ca="1">OFFSET('84p stat'!$A$1,A109*20,0)</f>
        <v>Classic ACO</v>
      </c>
      <c r="D109" s="5">
        <f ca="1">OFFSET('84p trace'!$R$56,(A109-1)*56,0)</f>
        <v>15862.216000000004</v>
      </c>
      <c r="E109" s="5">
        <f ca="1">OFFSET('84p trace'!$S$56,(A109-1)*56,0)</f>
        <v>11441.451999999997</v>
      </c>
      <c r="F109" s="5">
        <f ca="1">OFFSET('84p stat'!$H$1,A109*20,0)</f>
        <v>11401.586094</v>
      </c>
      <c r="G109" s="5">
        <f ca="1">OFFSET('84p stat'!$K$1,A109*20,0)</f>
        <v>11398.118887000001</v>
      </c>
      <c r="H109" s="5">
        <f ca="1">OFFSET('84p stat'!$N$1,A109*20,0)</f>
        <v>247.524586</v>
      </c>
    </row>
    <row r="110" spans="1:8" x14ac:dyDescent="0.25">
      <c r="A110">
        <v>27</v>
      </c>
      <c r="C110" t="str">
        <f ca="1">OFFSET('84p stat'!$A$1,A110*20,0)</f>
        <v>Classic ACO non hash</v>
      </c>
      <c r="D110" s="5">
        <f ca="1">OFFSET('84p trace'!$R$56,(A110-1)*56,0)</f>
        <v>11155.114</v>
      </c>
      <c r="E110" s="5">
        <f ca="1">OFFSET('84p trace'!$S$56,(A110-1)*56,0)</f>
        <v>11153.892</v>
      </c>
      <c r="F110" s="5">
        <f ca="1">OFFSET('84p stat'!$H$1,A110*20,0)</f>
        <v>11116.889023</v>
      </c>
      <c r="G110" s="5">
        <f ca="1">OFFSET('84p stat'!$K$1,A110*20,0)</f>
        <v>11113.531913999999</v>
      </c>
      <c r="H110" s="5">
        <f ca="1">OFFSET('84p stat'!$N$1,A110*20,0)</f>
        <v>244.080995</v>
      </c>
    </row>
    <row r="111" spans="1:8" x14ac:dyDescent="0.25">
      <c r="A111">
        <v>28</v>
      </c>
      <c r="C111" t="str">
        <f ca="1">OFFSET('84p stat'!$A$1,A111*20,0)</f>
        <v>omp</v>
      </c>
      <c r="D111" s="5">
        <f ca="1">OFFSET('84p trace'!$R$56,(A111-1)*56,0)</f>
        <v>1632.5382000000004</v>
      </c>
      <c r="E111" s="5">
        <f ca="1">OFFSET('84p trace'!$S$56,(A111-1)*56,0)</f>
        <v>1577.8022000000003</v>
      </c>
      <c r="F111" s="5">
        <f ca="1">OFFSET('84p stat'!$H$1,A111*20,0)</f>
        <v>1577.7455299999999</v>
      </c>
      <c r="G111" s="5">
        <f ca="1">OFFSET('84p stat'!$K$1,A111*20,0)</f>
        <v>1575.9729159999999</v>
      </c>
      <c r="H111" s="5">
        <f ca="1">OFFSET('84p stat'!$N$1,A111*20,0)</f>
        <v>83.511318000000003</v>
      </c>
    </row>
    <row r="112" spans="1:8" x14ac:dyDescent="0.25">
      <c r="A112">
        <v>29</v>
      </c>
      <c r="C112" t="str">
        <f ca="1">OFFSET('84p stat'!$A$1,A112*20,0)</f>
        <v>omp non hash</v>
      </c>
      <c r="D112" s="5">
        <f ca="1">OFFSET('84p trace'!$R$56,(A112-1)*56,0)</f>
        <v>1474.7782</v>
      </c>
      <c r="E112" s="5">
        <f ca="1">OFFSET('84p trace'!$S$56,(A112-1)*56,0)</f>
        <v>1473.9345999999998</v>
      </c>
      <c r="F112" s="5">
        <f ca="1">OFFSET('84p stat'!$H$1,A112*20,0)</f>
        <v>1473.8779520000001</v>
      </c>
      <c r="G112" s="5">
        <f ca="1">OFFSET('84p stat'!$K$1,A112*20,0)</f>
        <v>1472.100416</v>
      </c>
      <c r="H112" s="5">
        <f ca="1">OFFSET('84p stat'!$N$1,A112*20,0)</f>
        <v>102.04034</v>
      </c>
    </row>
    <row r="113" spans="1:8" x14ac:dyDescent="0.25">
      <c r="A113">
        <v>30</v>
      </c>
      <c r="C113" t="str">
        <f ca="1">OFFSET('84p stat'!$A$1,A113*20,0)</f>
        <v>non CUDA transp Time</v>
      </c>
      <c r="D113" s="5">
        <f ca="1">OFFSET('84p trace'!$R$56,(A113-1)*56,0)</f>
        <v>1705.7372000000003</v>
      </c>
      <c r="E113" s="5">
        <f ca="1">OFFSET('84p trace'!$S$56,(A113-1)*56,0)</f>
        <v>1637.6020000000003</v>
      </c>
      <c r="F113" s="5">
        <f ca="1">OFFSET('84p stat'!$H$1,A113*20,0)</f>
        <v>1637.54791</v>
      </c>
      <c r="G113" s="5">
        <f ca="1">OFFSET('84p stat'!$K$1,A113*20,0)</f>
        <v>1635.645636</v>
      </c>
      <c r="H113" s="5">
        <f ca="1">OFFSET('84p stat'!$N$1,A113*20,0)</f>
        <v>101.950458</v>
      </c>
    </row>
    <row r="114" spans="1:8" x14ac:dyDescent="0.25">
      <c r="A114">
        <v>31</v>
      </c>
      <c r="C114" t="str">
        <f ca="1">OFFSET('84p stat'!$A$1,A114*20,0)</f>
        <v>non CUDA transp</v>
      </c>
      <c r="D114" s="5">
        <f ca="1">OFFSET('84p trace'!$R$56,(A114-1)*56,0)</f>
        <v>1611.1133999999997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 non hash</v>
      </c>
      <c r="D115" s="5">
        <f ca="1">OFFSET('84p trace'!$R$56,(A115-1)*56,0)</f>
        <v>1463.03</v>
      </c>
      <c r="E115" s="5">
        <f ca="1">OFFSET('84p trace'!$S$56,(A115-1)*56,0)</f>
        <v>1462.1696000000004</v>
      </c>
      <c r="F115" s="5">
        <f ca="1">OFFSET('84p stat'!$H$1,A115*20,0)</f>
        <v>1462.114544</v>
      </c>
      <c r="G115" s="5">
        <f ca="1">OFFSET('84p stat'!$K$1,A115*20,0)</f>
        <v>1460.256766</v>
      </c>
      <c r="H115" s="5">
        <f ca="1">OFFSET('84p stat'!$N$1,A115*20,0)</f>
        <v>92.623686000000006</v>
      </c>
    </row>
    <row r="116" spans="1:8" x14ac:dyDescent="0.25">
      <c r="A116">
        <v>33</v>
      </c>
      <c r="C116" t="str">
        <f ca="1">OFFSET('84p stat'!$A$1,A116*20,0)</f>
        <v>non CUDA transp_AVX Time</v>
      </c>
      <c r="D116" s="5">
        <f ca="1">OFFSET('84p trace'!$R$56,(A116-1)*56,0)</f>
        <v>2196.0688</v>
      </c>
      <c r="E116" s="5">
        <f ca="1">OFFSET('84p trace'!$S$56,(A116-1)*56,0)</f>
        <v>2127.6630000000005</v>
      </c>
      <c r="F116" s="5">
        <f ca="1">OFFSET('84p stat'!$H$1,A116*20,0)</f>
        <v>2127.6051480000001</v>
      </c>
      <c r="G116" s="5">
        <f ca="1">OFFSET('84p stat'!$K$1,A116*20,0)</f>
        <v>2125.7636600000001</v>
      </c>
      <c r="H116" s="5">
        <f ca="1">OFFSET('84p stat'!$N$1,A116*20,0)</f>
        <v>93.288314</v>
      </c>
    </row>
    <row r="117" spans="1:8" x14ac:dyDescent="0.25">
      <c r="A117">
        <v>34</v>
      </c>
      <c r="C117" t="str">
        <f ca="1">OFFSET('84p stat'!$A$1,A117*20,0)</f>
        <v>non CUDA transp_AVX</v>
      </c>
      <c r="D117" s="5">
        <f ca="1">OFFSET('84p trace'!$R$56,(A117-1)*56,0)</f>
        <v>2105.5182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non CUDA transp_AVX non hash</v>
      </c>
      <c r="D118" s="5">
        <f ca="1">OFFSET('84p trace'!$R$56,(A118-1)*56,0)</f>
        <v>1974.3932000000004</v>
      </c>
      <c r="E118" s="5">
        <f ca="1">OFFSET('84p trace'!$S$56,(A118-1)*56,0)</f>
        <v>1973.5158000000001</v>
      </c>
      <c r="F118" s="5">
        <f ca="1">OFFSET('84p stat'!$H$1,A118*20,0)</f>
        <v>1973.4546640000001</v>
      </c>
      <c r="G118" s="5">
        <f ca="1">OFFSET('84p stat'!$K$1,A118*20,0)</f>
        <v>1971.571604</v>
      </c>
      <c r="H118" s="5">
        <f ca="1">OFFSET('84p stat'!$N$1,A118*20,0)</f>
        <v>91.295643999999996</v>
      </c>
    </row>
    <row r="119" spans="1:8" x14ac:dyDescent="0.25">
      <c r="A119">
        <v>36</v>
      </c>
      <c r="C119" t="str">
        <f ca="1">OFFSET('84p stat'!$A$1,A119*20,0)</f>
        <v>non CUDA transp_AVX_OMP Time</v>
      </c>
      <c r="D119" s="5">
        <f ca="1">OFFSET('84p trace'!$R$56,(A119-1)*56,0)</f>
        <v>2188.1491999999994</v>
      </c>
      <c r="E119" s="5">
        <f ca="1">OFFSET('84p trace'!$S$56,(A119-1)*56,0)</f>
        <v>2119.9631999999997</v>
      </c>
      <c r="F119" s="5">
        <f ca="1">OFFSET('84p stat'!$H$1,A119*20,0)</f>
        <v>2119.9047139999998</v>
      </c>
      <c r="G119" s="5">
        <f ca="1">OFFSET('84p stat'!$K$1,A119*20,0)</f>
        <v>2118.0913679999999</v>
      </c>
      <c r="H119" s="5">
        <f ca="1">OFFSET('84p stat'!$N$1,A119*20,0)</f>
        <v>93.245756</v>
      </c>
    </row>
    <row r="120" spans="1:8" x14ac:dyDescent="0.25">
      <c r="A120">
        <v>37</v>
      </c>
      <c r="C120" t="str">
        <f ca="1">OFFSET('84p stat'!$A$1,A120*20,0)</f>
        <v>non CUDA transp_AVX_OMP</v>
      </c>
      <c r="D120" s="5">
        <f ca="1">OFFSET('84p trace'!$R$56,(A120-1)*56,0)</f>
        <v>2098.636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non CUDA transp_AVX_OMP non hash</v>
      </c>
      <c r="D121" s="5">
        <f ca="1">OFFSET('84p trace'!$R$56,(A121-1)*56,0)</f>
        <v>1971.0110000000006</v>
      </c>
      <c r="E121" s="5">
        <f ca="1">OFFSET('84p trace'!$S$56,(A121-1)*56,0)</f>
        <v>1970.1585999999998</v>
      </c>
      <c r="F121" s="5">
        <f ca="1">OFFSET('84p stat'!$H$1,A121*20,0)</f>
        <v>1970.1003740000001</v>
      </c>
      <c r="G121" s="5">
        <f ca="1">OFFSET('84p stat'!$K$1,A121*20,0)</f>
        <v>1968.3274879999999</v>
      </c>
      <c r="H121" s="5">
        <f ca="1">OFFSET('84p stat'!$N$1,A121*20,0)</f>
        <v>91.055931999999999</v>
      </c>
    </row>
    <row r="122" spans="1:8" x14ac:dyDescent="0.25">
      <c r="A122">
        <v>39</v>
      </c>
      <c r="C122" t="str">
        <f ca="1">OFFSET('84p stat'!$A$1,A122*20,0)</f>
        <v>CUDA ant add CPU_AVX_transp Time</v>
      </c>
      <c r="D122" s="5">
        <f ca="1">OFFSET('84p trace'!$R$56,(A122-1)*56,0)</f>
        <v>457.64638000000014</v>
      </c>
      <c r="E122" s="5">
        <f ca="1">OFFSET('84p trace'!$S$56,(A122-1)*56,0)</f>
        <v>451.44100000000003</v>
      </c>
      <c r="F122" s="5">
        <f ca="1">OFFSET('84p stat'!$H$1,A122*20,0)</f>
        <v>422.62544100000002</v>
      </c>
      <c r="G122" s="5">
        <f ca="1">OFFSET('84p stat'!$K$1,A122*20,0)</f>
        <v>419.526544</v>
      </c>
      <c r="H122" s="5">
        <f ca="1">OFFSET('84p stat'!$N$1,A122*20,0)</f>
        <v>92.601912999999996</v>
      </c>
    </row>
    <row r="123" spans="1:8" x14ac:dyDescent="0.25">
      <c r="A123">
        <v>40</v>
      </c>
      <c r="C123" t="str">
        <f ca="1">OFFSET('84p stat'!$A$1,A123*20,0)</f>
        <v>CUDA ant add CPU_AVX_transp</v>
      </c>
      <c r="D123" s="5">
        <f ca="1">OFFSET('84p trace'!$R$56,(A123-1)*56,0)</f>
        <v>430.22585999999995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 t="str">
        <f ca="1">OFFSET('84p stat'!$A$1,A124*20,0)</f>
        <v>CUDA ant add CPU_AVX_transp non hash</v>
      </c>
      <c r="D124" s="5">
        <f ca="1">OFFSET('84p trace'!$R$56,(A124-1)*56,0)</f>
        <v>383.43487999999996</v>
      </c>
      <c r="E124" s="5">
        <f ca="1">OFFSET('84p trace'!$S$56,(A124-1)*56,0)</f>
        <v>382.20910000000003</v>
      </c>
      <c r="F124" s="5">
        <f ca="1">OFFSET('84p stat'!$H$1,A124*20,0)</f>
        <v>355.47605600000003</v>
      </c>
      <c r="G124" s="5">
        <f ca="1">OFFSET('84p stat'!$K$1,A124*20,0)</f>
        <v>353.06183299999998</v>
      </c>
      <c r="H124" s="5">
        <f ca="1">OFFSET('84p stat'!$N$1,A124*20,0)</f>
        <v>91.698976000000002</v>
      </c>
    </row>
    <row r="125" spans="1:8" x14ac:dyDescent="0.25">
      <c r="A125">
        <v>42</v>
      </c>
      <c r="C125" t="str">
        <f ca="1">OFFSET('84p stat'!$A$1,A125*20,0)</f>
        <v>CUDA Const</v>
      </c>
      <c r="D125" s="5">
        <f ca="1">OFFSET('84p trace'!$R$56,(A125-1)*56,0)</f>
        <v>523.59622000000013</v>
      </c>
      <c r="E125" s="5">
        <f ca="1">OFFSET('84p trace'!$S$56,(A125-1)*56,0)</f>
        <v>517.31966000000011</v>
      </c>
      <c r="F125" s="5">
        <f ca="1">OFFSET('84p stat'!$H$1,A125*20,0)</f>
        <v>487.24791399999998</v>
      </c>
      <c r="G125" s="5">
        <f ca="1">OFFSET('84p stat'!$K$1,A125*20,0)</f>
        <v>469.70775600000002</v>
      </c>
      <c r="H125" s="5">
        <f ca="1">OFFSET('84p stat'!$N$1,A125*20,0)</f>
        <v>221.572464</v>
      </c>
    </row>
    <row r="126" spans="1:8" x14ac:dyDescent="0.25">
      <c r="A126">
        <v>43</v>
      </c>
      <c r="C126" t="str">
        <f ca="1">OFFSET('84p stat'!$A$1,A126*20,0)</f>
        <v>CUDA ant Const</v>
      </c>
      <c r="D126" s="5">
        <f ca="1">OFFSET('84p trace'!$R$56,(A126-1)*56,0)</f>
        <v>639.21103999999991</v>
      </c>
      <c r="E126" s="5">
        <f ca="1">OFFSET('84p trace'!$S$56,(A126-1)*56,0)</f>
        <v>633.06745999999976</v>
      </c>
      <c r="F126" s="5">
        <f ca="1">OFFSET('84p stat'!$H$1,A126*20,0)</f>
        <v>602.78952000000004</v>
      </c>
      <c r="G126" s="5">
        <f ca="1">OFFSET('84p stat'!$K$1,A126*20,0)</f>
        <v>586.16325300000005</v>
      </c>
      <c r="H126" s="5">
        <f ca="1">OFFSET('84p stat'!$N$1,A126*20,0)</f>
        <v>309.77929399999999</v>
      </c>
    </row>
    <row r="127" spans="1:8" x14ac:dyDescent="0.25">
      <c r="A127">
        <v>44</v>
      </c>
      <c r="C127" t="str">
        <f ca="1">OFFSET('84p stat'!$A$1,A127*20,0)</f>
        <v>CUDA ant par Const</v>
      </c>
      <c r="D127" s="5">
        <f ca="1">OFFSET('84p trace'!$R$56,(A127-1)*56,0)</f>
        <v>642.44266000000005</v>
      </c>
      <c r="E127" s="5">
        <f ca="1">OFFSET('84p trace'!$S$56,(A127-1)*56,0)</f>
        <v>636.19585999999993</v>
      </c>
      <c r="F127" s="5">
        <f ca="1">OFFSET('84p stat'!$H$1,A127*20,0)</f>
        <v>605.031251</v>
      </c>
      <c r="G127" s="5">
        <f ca="1">OFFSET('84p stat'!$K$1,A127*20,0)</f>
        <v>587.39153399999998</v>
      </c>
      <c r="H127" s="5">
        <f ca="1">OFFSET('84p stat'!$N$1,A127*20,0)</f>
        <v>310.96570600000001</v>
      </c>
    </row>
    <row r="128" spans="1:8" x14ac:dyDescent="0.25">
      <c r="A128">
        <v>45</v>
      </c>
      <c r="C128" t="str">
        <f ca="1">OFFSET('84p stat'!$A$1,A128*20,0)</f>
        <v>CUDA ant add CPU Const</v>
      </c>
      <c r="D128" s="5">
        <f ca="1">OFFSET('84p trace'!$R$56,(A128-1)*56,0)</f>
        <v>462.91600000000011</v>
      </c>
      <c r="E128" s="5">
        <f ca="1">OFFSET('84p trace'!$S$56,(A128-1)*56,0)</f>
        <v>456.59374000000003</v>
      </c>
      <c r="F128" s="5">
        <f ca="1">OFFSET('84p stat'!$H$1,A128*20,0)</f>
        <v>428.19914399999999</v>
      </c>
      <c r="G128" s="5">
        <f ca="1">OFFSET('84p stat'!$K$1,A128*20,0)</f>
        <v>425.06166300000001</v>
      </c>
      <c r="H128" s="5">
        <f ca="1">OFFSET('84p stat'!$N$1,A128*20,0)</f>
        <v>100.05345699999999</v>
      </c>
    </row>
    <row r="129" spans="1:10" x14ac:dyDescent="0.25">
      <c r="A129">
        <v>46</v>
      </c>
      <c r="C129" t="str">
        <f ca="1">OFFSET('84p stat'!$A$1,A129*20,0)</f>
        <v>CUDA opt Const</v>
      </c>
      <c r="D129" s="5">
        <f ca="1">OFFSET('84p trace'!$R$56,(A129-1)*56,0)</f>
        <v>519.9447799999997</v>
      </c>
      <c r="E129" s="5">
        <f ca="1">OFFSET('84p trace'!$S$56,(A129-1)*56,0)</f>
        <v>513.75251999999989</v>
      </c>
      <c r="F129" s="5">
        <f ca="1">OFFSET('84p stat'!$H$1,A129*20,0)</f>
        <v>484.69234699999998</v>
      </c>
      <c r="G129" s="5">
        <f ca="1">OFFSET('84p stat'!$K$1,A129*20,0)</f>
        <v>248.16206299999999</v>
      </c>
      <c r="H129" s="5">
        <f ca="1">OFFSET('84p stat'!$N$1,A129*20,0)</f>
        <v>0</v>
      </c>
    </row>
    <row r="130" spans="1:10" x14ac:dyDescent="0.25">
      <c r="A130">
        <v>47</v>
      </c>
      <c r="C130" t="str">
        <f ca="1">OFFSET('84p stat'!$A$1,A130*20,0)</f>
        <v>CUDA opt ant Const</v>
      </c>
      <c r="D130" s="5">
        <f ca="1">OFFSET('84p trace'!$R$56,(A130-1)*56,0)</f>
        <v>639.02309999999989</v>
      </c>
      <c r="E130" s="5">
        <f ca="1">OFFSET('84p trace'!$S$56,(A130-1)*56,0)</f>
        <v>632.78192000000013</v>
      </c>
      <c r="F130" s="5">
        <f ca="1">OFFSET('84p stat'!$H$1,A130*20,0)</f>
        <v>601.06781899999999</v>
      </c>
      <c r="G130" s="5">
        <f ca="1">OFFSET('84p stat'!$K$1,A130*20,0)</f>
        <v>276.60699199999999</v>
      </c>
      <c r="H130" s="5">
        <f ca="1">OFFSET('84p stat'!$N$1,A130*20,0)</f>
        <v>0</v>
      </c>
    </row>
    <row r="131" spans="1:10" x14ac:dyDescent="0.25">
      <c r="A131">
        <v>48</v>
      </c>
      <c r="C131" t="str">
        <f ca="1">OFFSET('84p stat'!$A$1,A131*20,0)</f>
        <v>CUDA opt ant par Const</v>
      </c>
      <c r="D131" s="5">
        <f ca="1">OFFSET('84p trace'!$R$56,(A131-1)*56,0)</f>
        <v>640.88167999999996</v>
      </c>
      <c r="E131" s="5">
        <f ca="1">OFFSET('84p trace'!$S$56,(A131-1)*56,0)</f>
        <v>634.55893999999989</v>
      </c>
      <c r="F131" s="5">
        <f ca="1">OFFSET('84p stat'!$H$1,A131*20,0)</f>
        <v>603.37444900000003</v>
      </c>
      <c r="G131" s="5">
        <f ca="1">OFFSET('84p stat'!$K$1,A131*20,0)</f>
        <v>276.66128099999997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 t="e">
        <f ca="1">OFFSET('84p trace'!$R$56,(A132-1)*56,0)</f>
        <v>#DIV/0!</v>
      </c>
      <c r="E132" s="5" t="e">
        <f ca="1">OFFSET('84p trace'!$S$56,(A132-1)*56,0)</f>
        <v>#DIV/0!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 t="e">
        <f ca="1">OFFSET('84p trace'!$R$56,(A133-1)*56,0)</f>
        <v>#DIV/0!</v>
      </c>
      <c r="E133" s="5" t="e">
        <f ca="1">OFFSET('84p trace'!$S$56,(A133-1)*56,0)</f>
        <v>#DIV/0!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78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77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76.372565883600146</v>
      </c>
      <c r="E138" s="5">
        <f ca="1">OFFSET('84p trace'!$V$56,(A31-1)*56,0)</f>
        <v>75.704625888399946</v>
      </c>
      <c r="F138" s="5">
        <f ca="1">OFFSET('84p stat'!$H$1,A138*20,1)</f>
        <v>24.109998999999998</v>
      </c>
      <c r="G138" s="5">
        <f ca="1">OFFSET('84p stat'!$K$1,A138*20,1)</f>
        <v>22.144590000000001</v>
      </c>
      <c r="H138" s="5">
        <f ca="1">OFFSET('84p stat'!$N$1,A138*20,1)</f>
        <v>6.0344559999999996</v>
      </c>
      <c r="J138" s="5">
        <f ca="1">SUM(E138:H138)</f>
        <v>127.99367088839995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50.796578859599975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ca="1">SUM(D139:H139)</f>
        <v>50.796578859599975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50.509610897600005</v>
      </c>
      <c r="E140" s="5">
        <f ca="1">OFFSET('84p trace'!$V$56,(A33-1)*56,0)</f>
        <v>50.405936067599932</v>
      </c>
      <c r="F140" s="5">
        <f ca="1">OFFSET('84p stat'!$H$1,A140*20,1)</f>
        <v>15.607013</v>
      </c>
      <c r="G140" s="5">
        <f ca="1">OFFSET('84p stat'!$K$1,A140*20,1)</f>
        <v>13.665584000000001</v>
      </c>
      <c r="H140" s="5">
        <f ca="1">OFFSET('84p stat'!$N$1,A140*20,1)</f>
        <v>13.302764</v>
      </c>
      <c r="J140" s="5">
        <f t="shared" ref="J140:J185" ca="1" si="9">SUM(E140:H140)</f>
        <v>92.981297067599925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92.378553632399957</v>
      </c>
      <c r="E141" s="5">
        <f ca="1">OFFSET('84p trace'!$V$56,(A34-1)*56,0)</f>
        <v>86.254717323600076</v>
      </c>
      <c r="F141" s="5">
        <f ca="1">OFFSET('84p stat'!$H$1,A141*20,1)</f>
        <v>43.706467000000004</v>
      </c>
      <c r="G141" s="5">
        <f ca="1">OFFSET('84p stat'!$K$1,A141*20,1)</f>
        <v>42.385204999999999</v>
      </c>
      <c r="H141" s="5">
        <f ca="1">OFFSET('84p stat'!$N$1,A141*20,1)</f>
        <v>11.47134</v>
      </c>
      <c r="J141" s="5">
        <f t="shared" ca="1" si="9"/>
        <v>183.81772932360008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117.0356531844</v>
      </c>
      <c r="E142" s="5">
        <f ca="1">OFFSET('84p trace'!$V$56,(A35-1)*56,0)</f>
        <v>114.61044612640002</v>
      </c>
      <c r="F142" s="5">
        <f ca="1">OFFSET('84p stat'!$H$1,A142*20,1)</f>
        <v>38.651840999999997</v>
      </c>
      <c r="G142" s="5">
        <f ca="1">OFFSET('84p stat'!$K$1,A142*20,1)</f>
        <v>36.835962000000002</v>
      </c>
      <c r="H142" s="5">
        <f ca="1">OFFSET('84p stat'!$N$1,A142*20,1)</f>
        <v>8.858231</v>
      </c>
      <c r="J142" s="5">
        <f t="shared" ca="1" si="9"/>
        <v>198.95648012640001</v>
      </c>
    </row>
    <row r="143" spans="1:10" x14ac:dyDescent="0.25">
      <c r="A143">
        <v>6</v>
      </c>
      <c r="C143" t="str">
        <f ca="1">OFFSET('84p stat'!$A$1,A143*20,0)</f>
        <v>CUDA ant par global</v>
      </c>
      <c r="D143" s="5">
        <f ca="1">OFFSET('84p trace'!$U$56,(A36-1)*56,0)</f>
        <v>76.969575769999949</v>
      </c>
      <c r="E143" s="5">
        <f ca="1">OFFSET('84p trace'!$V$56,(A36-1)*56,0)</f>
        <v>71.981856763600106</v>
      </c>
      <c r="F143" s="5">
        <f ca="1">OFFSET('84p stat'!$H$1,A143*20,1)</f>
        <v>21.597258</v>
      </c>
      <c r="G143" s="5">
        <f ca="1">OFFSET('84p stat'!$K$1,A143*20,1)</f>
        <v>20.128205000000001</v>
      </c>
      <c r="H143" s="5">
        <f ca="1">OFFSET('84p stat'!$N$1,A143*20,1)</f>
        <v>5.5123410000000002</v>
      </c>
      <c r="J143" s="5">
        <f t="shared" ca="1" si="9"/>
        <v>119.21966076360012</v>
      </c>
    </row>
    <row r="144" spans="1:10" x14ac:dyDescent="0.25">
      <c r="A144">
        <v>7</v>
      </c>
      <c r="C144" t="str">
        <f ca="1">OFFSET('84p stat'!$A$1,A144*20,0)</f>
        <v>CUDA ant non hash</v>
      </c>
      <c r="D144" s="5">
        <f ca="1">OFFSET('84p trace'!$U$56,(A37-1)*56,0)</f>
        <v>393.7021312704</v>
      </c>
      <c r="E144" s="5">
        <f ca="1">OFFSET('84p trace'!$V$56,(A37-1)*56,0)</f>
        <v>393.76628825759997</v>
      </c>
      <c r="F144" s="5">
        <f ca="1">OFFSET('84p stat'!$H$1,A144*20,1)</f>
        <v>117.174408</v>
      </c>
      <c r="G144" s="5">
        <f ca="1">OFFSET('84p stat'!$K$1,A144*20,1)</f>
        <v>117.23411299999999</v>
      </c>
      <c r="H144" s="5">
        <f ca="1">OFFSET('84p stat'!$N$1,A144*20,1)</f>
        <v>25.968630000000001</v>
      </c>
      <c r="J144" s="5">
        <f t="shared" ca="1" si="9"/>
        <v>654.14343925759988</v>
      </c>
    </row>
    <row r="145" spans="1:10" x14ac:dyDescent="0.25">
      <c r="A145">
        <v>8</v>
      </c>
      <c r="C145" t="str">
        <f ca="1">OFFSET('84p stat'!$A$1,A145*20,0)</f>
        <v>CUDA ant add CPU Time</v>
      </c>
      <c r="D145" s="5">
        <f ca="1">OFFSET('84p trace'!$U$56,(A38-1)*56,0)</f>
        <v>176.06874136000002</v>
      </c>
      <c r="E145" s="5">
        <f ca="1">OFFSET('84p trace'!$V$56,(A38-1)*56,0)</f>
        <v>174.04154431999993</v>
      </c>
      <c r="F145" s="5">
        <f ca="1">OFFSET('84p stat'!$H$1,A145*20,1)</f>
        <v>73.419711000000007</v>
      </c>
      <c r="G145" s="5">
        <f ca="1">OFFSET('84p stat'!$K$1,A145*20,1)</f>
        <v>48.284545000000001</v>
      </c>
      <c r="H145" s="5">
        <f ca="1">OFFSET('84p stat'!$N$1,A145*20,1)</f>
        <v>1.753714</v>
      </c>
      <c r="J145" s="5">
        <f t="shared" ca="1" si="9"/>
        <v>297.49951431999995</v>
      </c>
    </row>
    <row r="146" spans="1:10" x14ac:dyDescent="0.25">
      <c r="A146">
        <v>9</v>
      </c>
      <c r="C146" t="str">
        <f ca="1">OFFSET('84p stat'!$A$1,A146*20,0)</f>
        <v>CUDA ant add CPU Time global</v>
      </c>
      <c r="D146" s="5">
        <f ca="1">OFFSET('84p trace'!$U$56,(A39-1)*56,0)</f>
        <v>152.20871047040001</v>
      </c>
      <c r="E146" s="5">
        <f ca="1">OFFSET('84p trace'!$V$56,(A39-1)*56,0)</f>
        <v>151.91108960999998</v>
      </c>
      <c r="F146" s="5">
        <f ca="1">OFFSET('84p stat'!$H$1,A146*20,1)</f>
        <v>67.223326999999998</v>
      </c>
      <c r="G146" s="5">
        <f ca="1">OFFSET('84p stat'!$K$1,A146*20,1)</f>
        <v>45.247086000000003</v>
      </c>
      <c r="H146" s="5">
        <f ca="1">OFFSET('84p stat'!$N$1,A146*20,1)</f>
        <v>4.7568869999999999</v>
      </c>
      <c r="J146" s="5">
        <f t="shared" ca="1" si="9"/>
        <v>269.13838960999999</v>
      </c>
    </row>
    <row r="147" spans="1:10" x14ac:dyDescent="0.25">
      <c r="A147">
        <v>10</v>
      </c>
      <c r="C147" t="str">
        <f ca="1">OFFSET('84p stat'!$A$1,A147*20,0)</f>
        <v>CUDA ant add CPU</v>
      </c>
      <c r="D147" s="5">
        <f ca="1">OFFSET('84p trace'!$U$56,(A40-1)*56,0)</f>
        <v>25.467231985599987</v>
      </c>
      <c r="E147" s="5">
        <f ca="1">OFFSET('84p trace'!$V$56,(A40-1)*56,0)</f>
        <v>0</v>
      </c>
      <c r="F147" s="5">
        <f ca="1">OFFSET('84p stat'!$H$1,A147*20,1)</f>
        <v>0</v>
      </c>
      <c r="G147" s="5">
        <f ca="1">OFFSET('84p stat'!$K$1,A147*20,1)</f>
        <v>0</v>
      </c>
      <c r="H147" s="5">
        <f ca="1">OFFSET('84p stat'!$N$1,A147*20,1)</f>
        <v>0</v>
      </c>
      <c r="J147" s="5">
        <f ca="1">SUM(D147:H147)</f>
        <v>25.467231985599987</v>
      </c>
    </row>
    <row r="148" spans="1:10" x14ac:dyDescent="0.25">
      <c r="A148">
        <v>11</v>
      </c>
      <c r="C148" t="str">
        <f ca="1">OFFSET('84p stat'!$A$1,A148*20,0)</f>
        <v>CUDA ant add CPU non hash</v>
      </c>
      <c r="D148" s="5">
        <f ca="1">OFFSET('84p trace'!$U$56,(A41-1)*56,0)</f>
        <v>264.12032879999992</v>
      </c>
      <c r="E148" s="5">
        <f ca="1">OFFSET('84p trace'!$V$56,(A41-1)*56,0)</f>
        <v>256.8479005904</v>
      </c>
      <c r="F148" s="5">
        <f ca="1">OFFSET('84p stat'!$H$1,A148*20,1)</f>
        <v>118.495946</v>
      </c>
      <c r="G148" s="5">
        <f ca="1">OFFSET('84p stat'!$K$1,A148*20,1)</f>
        <v>84.671377000000007</v>
      </c>
      <c r="H148" s="5">
        <f ca="1">OFFSET('84p stat'!$N$1,A148*20,1)</f>
        <v>7.8287519999999997</v>
      </c>
      <c r="J148" s="5">
        <f t="shared" ca="1" si="9"/>
        <v>467.84397559040002</v>
      </c>
    </row>
    <row r="149" spans="1:10" x14ac:dyDescent="0.25">
      <c r="A149">
        <v>12</v>
      </c>
      <c r="C149" t="str">
        <f ca="1">OFFSET('84p stat'!$A$1,A149*20,0)</f>
        <v>CUDA ant add CPU12</v>
      </c>
      <c r="D149" s="5">
        <f ca="1">OFFSET('84p trace'!$U$56,(A42-1)*56,0)</f>
        <v>12561.790655999999</v>
      </c>
      <c r="E149" s="5">
        <f ca="1">OFFSET('84p trace'!$V$56,(A42-1)*56,0)</f>
        <v>12409.160397639995</v>
      </c>
      <c r="F149" s="5">
        <f ca="1">OFFSET('84p stat'!$H$1,A149*20,1)</f>
        <v>12435.426631</v>
      </c>
      <c r="G149" s="5">
        <f ca="1">OFFSET('84p stat'!$K$1,A149*20,1)</f>
        <v>11617.370686</v>
      </c>
      <c r="H149" s="5">
        <f ca="1">OFFSET('84p stat'!$N$1,A149*20,1)</f>
        <v>7159.4040320000004</v>
      </c>
      <c r="J149" s="5">
        <f t="shared" ca="1" si="9"/>
        <v>43621.361746639996</v>
      </c>
    </row>
    <row r="150" spans="1:10" x14ac:dyDescent="0.25">
      <c r="A150">
        <v>13</v>
      </c>
      <c r="C150" t="str">
        <f ca="1">OFFSET('84p stat'!$A$1,A150*20,0)</f>
        <v>CUDA opt</v>
      </c>
      <c r="D150" s="5">
        <f ca="1">OFFSET('84p trace'!$U$56,(A43-1)*56,0)</f>
        <v>46.337969313599935</v>
      </c>
      <c r="E150" s="5">
        <f ca="1">OFFSET('84p trace'!$V$56,(A43-1)*56,0)</f>
        <v>0</v>
      </c>
      <c r="F150" s="5">
        <f ca="1">OFFSET('84p stat'!$H$1,A150*20,1)</f>
        <v>0</v>
      </c>
      <c r="G150" s="5">
        <f ca="1">OFFSET('84p stat'!$K$1,A150*20,1)</f>
        <v>0</v>
      </c>
      <c r="H150" s="5">
        <f ca="1">OFFSET('84p stat'!$N$1,A150*20,1)</f>
        <v>0</v>
      </c>
      <c r="J150" s="5">
        <f ca="1">SUM(D150:H150)</f>
        <v>46.337969313599935</v>
      </c>
    </row>
    <row r="151" spans="1:10" x14ac:dyDescent="0.25">
      <c r="A151">
        <v>14</v>
      </c>
      <c r="C151" t="str">
        <f ca="1">OFFSET('84p stat'!$A$1,A151*20,0)</f>
        <v>CUDA opt Time</v>
      </c>
      <c r="D151" s="5">
        <f ca="1">OFFSET('84p trace'!$U$56,(A44-1)*56,0)</f>
        <v>43.700366987599921</v>
      </c>
      <c r="E151" s="5">
        <f ca="1">OFFSET('84p trace'!$V$56,(A44-1)*56,0)</f>
        <v>39.155731490000051</v>
      </c>
      <c r="F151" s="5">
        <f ca="1">OFFSET('84p stat'!$H$1,A151*20,1)</f>
        <v>1.7685820000000001</v>
      </c>
      <c r="G151" s="5">
        <f ca="1">OFFSET('84p stat'!$K$1,A151*20,1)</f>
        <v>0.533972</v>
      </c>
      <c r="H151" s="5">
        <f ca="1">OFFSET('84p stat'!$N$1,A151*20,1)</f>
        <v>0</v>
      </c>
      <c r="J151" s="5">
        <f t="shared" ca="1" si="9"/>
        <v>41.458285490000051</v>
      </c>
    </row>
    <row r="152" spans="1:10" x14ac:dyDescent="0.25">
      <c r="A152">
        <v>15</v>
      </c>
      <c r="C152" t="str">
        <f ca="1">OFFSET('84p stat'!$A$1,A152*20,0)</f>
        <v>CUDA opt non hash</v>
      </c>
      <c r="D152" s="5">
        <f ca="1">OFFSET('84p trace'!$U$56,(A45-1)*56,0)</f>
        <v>39.127185238400003</v>
      </c>
      <c r="E152" s="5">
        <f ca="1">OFFSET('84p trace'!$V$56,(A45-1)*56,0)</f>
        <v>36.11425251999998</v>
      </c>
      <c r="F152" s="5">
        <f ca="1">OFFSET('84p stat'!$H$1,A152*20,1)</f>
        <v>1.8112429999999999</v>
      </c>
      <c r="G152" s="5">
        <f ca="1">OFFSET('84p stat'!$K$1,A152*20,1)</f>
        <v>1.155E-3</v>
      </c>
      <c r="H152" s="5">
        <f ca="1">OFFSET('84p stat'!$N$1,A152*20,1)</f>
        <v>0</v>
      </c>
      <c r="J152" s="5">
        <f t="shared" ca="1" si="9"/>
        <v>37.926650519999974</v>
      </c>
    </row>
    <row r="153" spans="1:10" x14ac:dyDescent="0.25">
      <c r="A153">
        <v>16</v>
      </c>
      <c r="C153" t="str">
        <f ca="1">OFFSET('84p stat'!$A$1,A153*20,0)</f>
        <v>CUDA opt ant</v>
      </c>
      <c r="D153" s="5">
        <f ca="1">OFFSET('84p trace'!$U$56,(A46-1)*56,0)</f>
        <v>33.1051778004</v>
      </c>
      <c r="E153" s="5">
        <f ca="1">OFFSET('84p trace'!$V$56,(A46-1)*56,0)</f>
        <v>28.980620750399979</v>
      </c>
      <c r="F153" s="5">
        <f ca="1">OFFSET('84p stat'!$H$1,A153*20,1)</f>
        <v>3.1216780000000002</v>
      </c>
      <c r="G153" s="5">
        <f ca="1">OFFSET('84p stat'!$K$1,A153*20,1)</f>
        <v>0.74473</v>
      </c>
      <c r="H153" s="5">
        <f ca="1">OFFSET('84p stat'!$N$1,A153*20,1)</f>
        <v>0</v>
      </c>
      <c r="J153" s="5">
        <f t="shared" ca="1" si="9"/>
        <v>32.847028750399978</v>
      </c>
    </row>
    <row r="154" spans="1:10" x14ac:dyDescent="0.25">
      <c r="A154">
        <v>17</v>
      </c>
      <c r="C154" t="str">
        <f ca="1">OFFSET('84p stat'!$A$1,A154*20,0)</f>
        <v>CUDA opt ant non hash</v>
      </c>
      <c r="D154" s="5">
        <f ca="1">OFFSET('84p trace'!$U$56,(A47-1)*56,0)</f>
        <v>53.739693014400075</v>
      </c>
      <c r="E154" s="5">
        <f ca="1">OFFSET('84p trace'!$V$56,(A47-1)*56,0)</f>
        <v>47.53111960640009</v>
      </c>
      <c r="F154" s="5">
        <f ca="1">OFFSET('84p stat'!$H$1,A154*20,1)</f>
        <v>6.145823</v>
      </c>
      <c r="G154" s="5">
        <f ca="1">OFFSET('84p stat'!$K$1,A154*20,1)</f>
        <v>1.579728</v>
      </c>
      <c r="H154" s="5">
        <f ca="1">OFFSET('84p stat'!$N$1,A154*20,1)</f>
        <v>0</v>
      </c>
      <c r="J154" s="5">
        <f t="shared" ca="1" si="9"/>
        <v>55.256670606400093</v>
      </c>
    </row>
    <row r="155" spans="1:10" x14ac:dyDescent="0.25">
      <c r="A155">
        <v>18</v>
      </c>
      <c r="C155" t="str">
        <f ca="1">OFFSET('84p stat'!$A$1,A155*20,0)</f>
        <v>CUDA opt ant par</v>
      </c>
      <c r="D155" s="5">
        <f ca="1">OFFSET('84p trace'!$U$56,(A48-1)*56,0)</f>
        <v>37.25871439360003</v>
      </c>
      <c r="E155" s="5">
        <f ca="1">OFFSET('84p trace'!$V$56,(A48-1)*56,0)</f>
        <v>33.891006088399969</v>
      </c>
      <c r="F155" s="5">
        <f ca="1">OFFSET('84p stat'!$H$1,A155*20,1)</f>
        <v>3.480731</v>
      </c>
      <c r="G155" s="5">
        <f ca="1">OFFSET('84p stat'!$K$1,A155*20,1)</f>
        <v>0.77279399999999998</v>
      </c>
      <c r="H155" s="5">
        <f ca="1">OFFSET('84p stat'!$N$1,A155*20,1)</f>
        <v>0</v>
      </c>
      <c r="J155" s="5">
        <f t="shared" ca="1" si="9"/>
        <v>38.144531088399965</v>
      </c>
    </row>
    <row r="156" spans="1:10" x14ac:dyDescent="0.25">
      <c r="A156">
        <v>19</v>
      </c>
      <c r="C156" t="str">
        <f ca="1">OFFSET('84p stat'!$A$1,A156*20,0)</f>
        <v>CUDA opt ant par global</v>
      </c>
      <c r="D156" s="5">
        <f ca="1">OFFSET('84p trace'!$U$56,(A49-1)*56,0)</f>
        <v>35.413478838399854</v>
      </c>
      <c r="E156" s="5">
        <f ca="1">OFFSET('84p trace'!$V$56,(A49-1)*56,0)</f>
        <v>31.122063873600069</v>
      </c>
      <c r="F156" s="5">
        <f ca="1">OFFSET('84p stat'!$H$1,A156*20,1)</f>
        <v>3.816964</v>
      </c>
      <c r="G156" s="5">
        <f ca="1">OFFSET('84p stat'!$K$1,A156*20,1)</f>
        <v>0.76951499999999995</v>
      </c>
      <c r="H156" s="5">
        <f ca="1">OFFSET('84p stat'!$N$1,A156*20,1)</f>
        <v>0</v>
      </c>
      <c r="J156" s="5">
        <f t="shared" ca="1" si="9"/>
        <v>35.708542873600067</v>
      </c>
    </row>
    <row r="157" spans="1:10" x14ac:dyDescent="0.25">
      <c r="A157">
        <v>20</v>
      </c>
      <c r="C157" t="str">
        <f ca="1">OFFSET('84p stat'!$A$1,A157*20,0)</f>
        <v>CUDA opt_one_GPU</v>
      </c>
      <c r="D157" s="5">
        <f ca="1">OFFSET('84p trace'!$U$56,(A50-1)*56,0)</f>
        <v>69063.876434320075</v>
      </c>
      <c r="E157" s="5">
        <f ca="1">OFFSET('84p trace'!$V$56,(A50-1)*56,0)</f>
        <v>69117.892387483604</v>
      </c>
      <c r="F157" s="5">
        <f ca="1">OFFSET('84p stat'!$H$1,A157*20,1)</f>
        <v>0</v>
      </c>
      <c r="G157" s="5">
        <f ca="1">OFFSET('84p stat'!$K$1,A157*20,1)</f>
        <v>0</v>
      </c>
      <c r="H157" s="5">
        <f ca="1">OFFSET('84p stat'!$N$1,A157*20,1)</f>
        <v>0</v>
      </c>
      <c r="J157" s="5">
        <f t="shared" ca="1" si="9"/>
        <v>69117.892387483604</v>
      </c>
    </row>
    <row r="158" spans="1:10" x14ac:dyDescent="0.25">
      <c r="A158">
        <v>21</v>
      </c>
      <c r="C158" t="str">
        <f ca="1">OFFSET('84p stat'!$A$1,A158*20,0)</f>
        <v>CUDA opt_one_GPU ant</v>
      </c>
      <c r="D158" s="5">
        <f ca="1">OFFSET('84p trace'!$U$56,(A51-1)*56,0)</f>
        <v>575.66755600000238</v>
      </c>
      <c r="E158" s="5">
        <f ca="1">OFFSET('84p trace'!$V$56,(A51-1)*56,0)</f>
        <v>574.50657599999352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9"/>
        <v>574.50657599999352</v>
      </c>
    </row>
    <row r="159" spans="1:10" x14ac:dyDescent="0.25">
      <c r="A159">
        <v>22</v>
      </c>
      <c r="C159" t="str">
        <f ca="1">OFFSET('84p stat'!$A$1,A159*20,0)</f>
        <v>CUDA opt_one_GPU ant local</v>
      </c>
      <c r="D159" s="5">
        <f ca="1">OFFSET('84p trace'!$U$56,(A52-1)*56,0)</f>
        <v>6.2486929999999781</v>
      </c>
      <c r="E159" s="5">
        <f ca="1">OFFSET('84p trace'!$V$56,(A52-1)*56,0)</f>
        <v>3.8608662400000231</v>
      </c>
      <c r="F159" s="5">
        <f ca="1">OFFSET('84p stat'!$H$1,A159*20,1)</f>
        <v>0</v>
      </c>
      <c r="G159" s="5">
        <f ca="1">OFFSET('84p stat'!$K$1,A159*20,1)</f>
        <v>0</v>
      </c>
      <c r="H159" s="5">
        <f ca="1">OFFSET('84p stat'!$N$1,A159*20,1)</f>
        <v>0</v>
      </c>
      <c r="J159" s="5">
        <f t="shared" ca="1" si="9"/>
        <v>3.8608662400000231</v>
      </c>
    </row>
    <row r="160" spans="1:10" x14ac:dyDescent="0.25">
      <c r="A160">
        <v>23</v>
      </c>
      <c r="C160" t="str">
        <f ca="1">OFFSET('84p stat'!$A$1,A160*20,0)</f>
        <v>non CUDA Time</v>
      </c>
      <c r="D160" s="5">
        <f ca="1">OFFSET('84p trace'!$U$56,(A53-1)*56,0)</f>
        <v>53.40125215999997</v>
      </c>
      <c r="E160" s="5">
        <f ca="1">OFFSET('84p trace'!$V$56,(A53-1)*56,0)</f>
        <v>38.115305159999927</v>
      </c>
      <c r="F160" s="5">
        <f ca="1">OFFSET('84p stat'!$H$1,A160*20,1)</f>
        <v>38.105474000000001</v>
      </c>
      <c r="G160" s="5">
        <f ca="1">OFFSET('84p stat'!$K$1,A160*20,1)</f>
        <v>38.043236999999998</v>
      </c>
      <c r="H160" s="5">
        <f ca="1">OFFSET('84p stat'!$N$1,A160*20,1)</f>
        <v>0.58740199999999998</v>
      </c>
      <c r="J160" s="5">
        <f t="shared" ca="1" si="9"/>
        <v>114.85141815999992</v>
      </c>
    </row>
    <row r="161" spans="1:10" x14ac:dyDescent="0.25">
      <c r="A161">
        <v>24</v>
      </c>
      <c r="C161" t="str">
        <f ca="1">OFFSET('84p stat'!$A$1,A161*20,0)</f>
        <v>non CUDA</v>
      </c>
      <c r="D161" s="5">
        <f ca="1">OFFSET('84p trace'!$U$56,(A54-1)*56,0)</f>
        <v>258.01610495999995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ca="1">SUM(D161:H161)</f>
        <v>258.01610495999995</v>
      </c>
    </row>
    <row r="162" spans="1:10" x14ac:dyDescent="0.25">
      <c r="A162">
        <v>25</v>
      </c>
      <c r="C162" t="str">
        <f ca="1">OFFSET('84p stat'!$A$1,A162*20,0)</f>
        <v>non CUDA non hash</v>
      </c>
      <c r="D162" s="5">
        <f ca="1">OFFSET('84p trace'!$U$56,(A55-1)*56,0)</f>
        <v>262.82078496000008</v>
      </c>
      <c r="E162" s="5">
        <f ca="1">OFFSET('84p trace'!$V$56,(A55-1)*56,0)</f>
        <v>262.81188643999985</v>
      </c>
      <c r="F162" s="5">
        <f ca="1">OFFSET('84p stat'!$H$1,A162*20,1)</f>
        <v>262.70005300000003</v>
      </c>
      <c r="G162" s="5">
        <f ca="1">OFFSET('84p stat'!$K$1,A162*20,1)</f>
        <v>262.01840199999998</v>
      </c>
      <c r="H162" s="5">
        <f ca="1">OFFSET('84p stat'!$N$1,A162*20,1)</f>
        <v>1.260281</v>
      </c>
      <c r="J162" s="5">
        <f t="shared" ca="1" si="9"/>
        <v>788.79062243999977</v>
      </c>
    </row>
    <row r="163" spans="1:10" x14ac:dyDescent="0.25">
      <c r="A163">
        <v>26</v>
      </c>
      <c r="C163" t="str">
        <f ca="1">OFFSET('84p stat'!$A$1,A163*20,0)</f>
        <v>Classic ACO</v>
      </c>
      <c r="D163" s="5">
        <f ca="1">OFFSET('84p trace'!$U$56,(A56-1)*56,0)</f>
        <v>14933.336143999961</v>
      </c>
      <c r="E163" s="5">
        <f ca="1">OFFSET('84p trace'!$V$56,(A56-1)*56,0)</f>
        <v>3854.5808960000063</v>
      </c>
      <c r="F163" s="5">
        <f ca="1">OFFSET('84p stat'!$H$1,A163*20,1)</f>
        <v>3812.2597759999999</v>
      </c>
      <c r="G163" s="5">
        <f ca="1">OFFSET('84p stat'!$K$1,A163*20,1)</f>
        <v>3807.9670930000002</v>
      </c>
      <c r="H163" s="5">
        <f ca="1">OFFSET('84p stat'!$N$1,A163*20,1)</f>
        <v>9.0868490000000008</v>
      </c>
      <c r="J163" s="5">
        <f t="shared" ca="1" si="9"/>
        <v>11483.894614000004</v>
      </c>
    </row>
    <row r="164" spans="1:10" x14ac:dyDescent="0.25">
      <c r="A164">
        <v>27</v>
      </c>
      <c r="C164" t="str">
        <f ca="1">OFFSET('84p stat'!$A$1,A164*20,0)</f>
        <v>Classic ACO non hash</v>
      </c>
      <c r="D164" s="5">
        <f ca="1">OFFSET('84p trace'!$U$56,(A57-1)*56,0)</f>
        <v>9579.8596039999902</v>
      </c>
      <c r="E164" s="5">
        <f ca="1">OFFSET('84p trace'!$V$56,(A57-1)*56,0)</f>
        <v>9577.2363359999908</v>
      </c>
      <c r="F164" s="5">
        <f ca="1">OFFSET('84p stat'!$H$1,A164*20,1)</f>
        <v>9495.2388499999997</v>
      </c>
      <c r="G164" s="5">
        <f ca="1">OFFSET('84p stat'!$K$1,A164*20,1)</f>
        <v>9489.2536789999995</v>
      </c>
      <c r="H164" s="5">
        <f ca="1">OFFSET('84p stat'!$N$1,A164*20,1)</f>
        <v>5.4096989999999998</v>
      </c>
      <c r="J164" s="5">
        <f t="shared" ca="1" si="9"/>
        <v>28567.13856399999</v>
      </c>
    </row>
    <row r="165" spans="1:10" x14ac:dyDescent="0.25">
      <c r="A165">
        <v>28</v>
      </c>
      <c r="C165" t="str">
        <f ca="1">OFFSET('84p stat'!$A$1,A165*20,0)</f>
        <v>omp</v>
      </c>
      <c r="D165" s="5">
        <f ca="1">OFFSET('84p trace'!$U$56,(A58-1)*56,0)</f>
        <v>185.51047875999967</v>
      </c>
      <c r="E165" s="5">
        <f ca="1">OFFSET('84p trace'!$V$56,(A58-1)*56,0)</f>
        <v>98.609141160000036</v>
      </c>
      <c r="F165" s="5">
        <f ca="1">OFFSET('84p stat'!$H$1,A165*20,1)</f>
        <v>98.578175000000002</v>
      </c>
      <c r="G165" s="5">
        <f ca="1">OFFSET('84p stat'!$K$1,A165*20,1)</f>
        <v>98.377358000000001</v>
      </c>
      <c r="H165" s="5">
        <f ca="1">OFFSET('84p stat'!$N$1,A165*20,1)</f>
        <v>0.27062599999999998</v>
      </c>
      <c r="J165" s="5">
        <f t="shared" ca="1" si="9"/>
        <v>295.83530016000003</v>
      </c>
    </row>
    <row r="166" spans="1:10" x14ac:dyDescent="0.25">
      <c r="A166">
        <v>29</v>
      </c>
      <c r="C166" t="str">
        <f ca="1">OFFSET('84p stat'!$A$1,A166*20,0)</f>
        <v>omp non hash</v>
      </c>
      <c r="D166" s="5">
        <f ca="1">OFFSET('84p trace'!$U$56,(A59-1)*56,0)</f>
        <v>424.67627475999967</v>
      </c>
      <c r="E166" s="5">
        <f ca="1">OFFSET('84p trace'!$V$56,(A59-1)*56,0)</f>
        <v>424.44204884000015</v>
      </c>
      <c r="F166" s="5">
        <f ca="1">OFFSET('84p stat'!$H$1,A166*20,1)</f>
        <v>424.396615</v>
      </c>
      <c r="G166" s="5">
        <f ca="1">OFFSET('84p stat'!$K$1,A166*20,1)</f>
        <v>424.28605399999998</v>
      </c>
      <c r="H166" s="5">
        <f ca="1">OFFSET('84p stat'!$N$1,A166*20,1)</f>
        <v>397.43069500000001</v>
      </c>
      <c r="J166" s="5">
        <f t="shared" ca="1" si="9"/>
        <v>1670.5554128400001</v>
      </c>
    </row>
    <row r="167" spans="1:10" x14ac:dyDescent="0.25">
      <c r="A167">
        <v>30</v>
      </c>
      <c r="C167" t="str">
        <f ca="1">OFFSET('84p stat'!$A$1,A167*20,0)</f>
        <v>non CUDA transp Time</v>
      </c>
      <c r="D167" s="5">
        <f ca="1">OFFSET('84p trace'!$U$56,(A60-1)*56,0)</f>
        <v>132.58039615999985</v>
      </c>
      <c r="E167" s="5">
        <f ca="1">OFFSET('84p trace'!$V$56,(A60-1)*56,0)</f>
        <v>140.80257599999979</v>
      </c>
      <c r="F167" s="5">
        <f ca="1">OFFSET('84p stat'!$H$1,A167*20,1)</f>
        <v>140.80816799999999</v>
      </c>
      <c r="G167" s="5">
        <f ca="1">OFFSET('84p stat'!$K$1,A167*20,1)</f>
        <v>141.08561900000001</v>
      </c>
      <c r="H167" s="5">
        <f ca="1">OFFSET('84p stat'!$N$1,A167*20,1)</f>
        <v>131.67175800000001</v>
      </c>
      <c r="J167" s="5">
        <f t="shared" ca="1" si="9"/>
        <v>554.36812099999975</v>
      </c>
    </row>
    <row r="168" spans="1:10" x14ac:dyDescent="0.25">
      <c r="A168">
        <v>31</v>
      </c>
      <c r="C168" t="str">
        <f ca="1">OFFSET('84p stat'!$A$1,A168*20,0)</f>
        <v>non CUDA transp</v>
      </c>
      <c r="D168" s="5">
        <f ca="1">OFFSET('84p trace'!$U$56,(A61-1)*56,0)</f>
        <v>125.55332244000006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ca="1">SUM(D168:H168)</f>
        <v>125.55332244000006</v>
      </c>
    </row>
    <row r="169" spans="1:10" x14ac:dyDescent="0.25">
      <c r="A169">
        <v>32</v>
      </c>
      <c r="C169" t="str">
        <f ca="1">OFFSET('84p stat'!$A$1,A169*20,0)</f>
        <v>non CUDA transp non hash</v>
      </c>
      <c r="D169" s="5">
        <f ca="1">OFFSET('84p trace'!$U$56,(A62-1)*56,0)</f>
        <v>27.363099999999918</v>
      </c>
      <c r="E169" s="5">
        <f ca="1">OFFSET('84p trace'!$V$56,(A62-1)*56,0)</f>
        <v>27.379543839999887</v>
      </c>
      <c r="F169" s="5">
        <f ca="1">OFFSET('84p stat'!$H$1,A169*20,1)</f>
        <v>27.377193999999999</v>
      </c>
      <c r="G169" s="5">
        <f ca="1">OFFSET('84p stat'!$K$1,A169*20,1)</f>
        <v>27.186014</v>
      </c>
      <c r="H169" s="5">
        <f ca="1">OFFSET('84p stat'!$N$1,A169*20,1)</f>
        <v>0.15023900000000001</v>
      </c>
      <c r="J169" s="5">
        <f t="shared" ca="1" si="9"/>
        <v>82.092990839999885</v>
      </c>
    </row>
    <row r="170" spans="1:10" x14ac:dyDescent="0.25">
      <c r="A170">
        <v>33</v>
      </c>
      <c r="C170" t="str">
        <f ca="1">OFFSET('84p stat'!$A$1,A170*20,0)</f>
        <v>non CUDA transp_AVX Time</v>
      </c>
      <c r="D170" s="5">
        <f ca="1">OFFSET('84p trace'!$U$56,(A63-1)*56,0)</f>
        <v>56.716370559999895</v>
      </c>
      <c r="E170" s="5">
        <f ca="1">OFFSET('84p trace'!$V$56,(A63-1)*56,0)</f>
        <v>31.16436100000028</v>
      </c>
      <c r="F170" s="5">
        <f ca="1">OFFSET('84p stat'!$H$1,A170*20,1)</f>
        <v>31.155918</v>
      </c>
      <c r="G170" s="5">
        <f ca="1">OFFSET('84p stat'!$K$1,A170*20,1)</f>
        <v>31.017254999999999</v>
      </c>
      <c r="H170" s="5">
        <f ca="1">OFFSET('84p stat'!$N$1,A170*20,1)</f>
        <v>20.292694000000001</v>
      </c>
      <c r="J170" s="5">
        <f t="shared" ca="1" si="9"/>
        <v>113.63022800000029</v>
      </c>
    </row>
    <row r="171" spans="1:10" x14ac:dyDescent="0.25">
      <c r="A171">
        <v>34</v>
      </c>
      <c r="C171" t="str">
        <f ca="1">OFFSET('84p stat'!$A$1,A171*20,0)</f>
        <v>non CUDA transp_AVX</v>
      </c>
      <c r="D171" s="5">
        <f ca="1">OFFSET('84p trace'!$U$56,(A64-1)*56,0)</f>
        <v>104.80248675999954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ca="1">SUM(D171:H171)</f>
        <v>104.80248675999954</v>
      </c>
    </row>
    <row r="172" spans="1:10" x14ac:dyDescent="0.25">
      <c r="A172">
        <v>35</v>
      </c>
      <c r="C172" t="str">
        <f ca="1">OFFSET('84p stat'!$A$1,A172*20,0)</f>
        <v>non CUDA transp_AVX non hash</v>
      </c>
      <c r="D172" s="5">
        <f ca="1">OFFSET('84p trace'!$U$56,(A65-1)*56,0)</f>
        <v>94.019769760000287</v>
      </c>
      <c r="E172" s="5">
        <f ca="1">OFFSET('84p trace'!$V$56,(A65-1)*56,0)</f>
        <v>94.066560359999997</v>
      </c>
      <c r="F172" s="5">
        <f ca="1">OFFSET('84p stat'!$H$1,A172*20,1)</f>
        <v>93.909552000000005</v>
      </c>
      <c r="G172" s="5">
        <f ca="1">OFFSET('84p stat'!$K$1,A172*20,1)</f>
        <v>91.521039999999999</v>
      </c>
      <c r="H172" s="5">
        <f ca="1">OFFSET('84p stat'!$N$1,A172*20,1)</f>
        <v>2.4334600000000002</v>
      </c>
      <c r="J172" s="5">
        <f t="shared" ca="1" si="9"/>
        <v>281.93061236</v>
      </c>
    </row>
    <row r="173" spans="1:10" x14ac:dyDescent="0.25">
      <c r="A173">
        <v>36</v>
      </c>
      <c r="C173" t="str">
        <f ca="1">OFFSET('84p stat'!$A$1,A173*20,0)</f>
        <v>non CUDA transp_AVX_OMP Time</v>
      </c>
      <c r="D173" s="5">
        <f ca="1">OFFSET('84p trace'!$U$56,(A66-1)*56,0)</f>
        <v>101.40976336000023</v>
      </c>
      <c r="E173" s="5">
        <f ca="1">OFFSET('84p trace'!$V$56,(A66-1)*56,0)</f>
        <v>79.258657759999977</v>
      </c>
      <c r="F173" s="5">
        <f ca="1">OFFSET('84p stat'!$H$1,A173*20,1)</f>
        <v>79.238326999999998</v>
      </c>
      <c r="G173" s="5">
        <f ca="1">OFFSET('84p stat'!$K$1,A173*20,1)</f>
        <v>78.707027999999994</v>
      </c>
      <c r="H173" s="5">
        <f ca="1">OFFSET('84p stat'!$N$1,A173*20,1)</f>
        <v>22.326615</v>
      </c>
      <c r="J173" s="5">
        <f t="shared" ca="1" si="9"/>
        <v>259.53062775999996</v>
      </c>
    </row>
    <row r="174" spans="1:10" x14ac:dyDescent="0.25">
      <c r="A174">
        <v>37</v>
      </c>
      <c r="C174" t="str">
        <f ca="1">OFFSET('84p stat'!$A$1,A174*20,0)</f>
        <v>non CUDA transp_AVX_OMP</v>
      </c>
      <c r="D174" s="5">
        <f ca="1">OFFSET('84p trace'!$U$56,(A67-1)*56,0)</f>
        <v>83.137088000000233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ca="1">SUM(D174:H174)</f>
        <v>83.137088000000233</v>
      </c>
    </row>
    <row r="175" spans="1:10" x14ac:dyDescent="0.25">
      <c r="A175">
        <v>38</v>
      </c>
      <c r="C175" t="str">
        <f ca="1">OFFSET('84p stat'!$A$1,A175*20,0)</f>
        <v>non CUDA transp_AVX_OMP non hash</v>
      </c>
      <c r="D175" s="5">
        <f ca="1">OFFSET('84p trace'!$U$56,(A68-1)*56,0)</f>
        <v>123.69229300000015</v>
      </c>
      <c r="E175" s="5">
        <f ca="1">OFFSET('84p trace'!$V$56,(A68-1)*56,0)</f>
        <v>122.51144004000037</v>
      </c>
      <c r="F175" s="5">
        <f ca="1">OFFSET('84p stat'!$H$1,A175*20,1)</f>
        <v>122.43602199999999</v>
      </c>
      <c r="G175" s="5">
        <f ca="1">OFFSET('84p stat'!$K$1,A175*20,1)</f>
        <v>120.894926</v>
      </c>
      <c r="H175" s="5">
        <f ca="1">OFFSET('84p stat'!$N$1,A175*20,1)</f>
        <v>3.461919</v>
      </c>
      <c r="J175" s="5">
        <f t="shared" ca="1" si="9"/>
        <v>369.30430704000037</v>
      </c>
    </row>
    <row r="176" spans="1:10" x14ac:dyDescent="0.25">
      <c r="A176">
        <v>39</v>
      </c>
      <c r="C176" t="str">
        <f ca="1">OFFSET('84p stat'!$A$1,A176*20,0)</f>
        <v>CUDA ant add CPU_AVX_transp Time</v>
      </c>
      <c r="D176" s="5">
        <f ca="1">OFFSET('84p trace'!$U$56,(A69-1)*56,0)</f>
        <v>195.04093755560007</v>
      </c>
      <c r="E176" s="5">
        <f ca="1">OFFSET('84p trace'!$V$56,(A69-1)*56,0)</f>
        <v>193.40068988000007</v>
      </c>
      <c r="F176" s="5">
        <f ca="1">OFFSET('84p stat'!$H$1,A176*20,1)</f>
        <v>102.91688600000001</v>
      </c>
      <c r="G176" s="5">
        <f ca="1">OFFSET('84p stat'!$K$1,A176*20,1)</f>
        <v>74.754110999999995</v>
      </c>
      <c r="H176" s="5">
        <f ca="1">OFFSET('84p stat'!$N$1,A176*20,1)</f>
        <v>2.7475610000000001</v>
      </c>
      <c r="J176" s="5">
        <f t="shared" ca="1" si="9"/>
        <v>373.81924788000003</v>
      </c>
    </row>
    <row r="177" spans="1:10" x14ac:dyDescent="0.25">
      <c r="A177">
        <v>40</v>
      </c>
      <c r="C177" t="str">
        <f ca="1">OFFSET('84p stat'!$A$1,A177*20,0)</f>
        <v>CUDA ant add CPU_AVX_transp</v>
      </c>
      <c r="D177" s="5">
        <f ca="1">OFFSET('84p trace'!$U$56,(A70-1)*56,0)</f>
        <v>55.849246680400007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ca="1">SUM(D177:H177)</f>
        <v>55.849246680400007</v>
      </c>
    </row>
    <row r="178" spans="1:10" x14ac:dyDescent="0.25">
      <c r="A178">
        <v>41</v>
      </c>
      <c r="C178" t="str">
        <f ca="1">OFFSET('84p stat'!$A$1,A178*20,0)</f>
        <v>CUDA ant add CPU_AVX_transp non hash</v>
      </c>
      <c r="D178" s="5">
        <f ca="1">OFFSET('84p trace'!$U$56,(A71-1)*56,0)</f>
        <v>172.15415826559993</v>
      </c>
      <c r="E178" s="5">
        <f ca="1">OFFSET('84p trace'!$V$56,(A71-1)*56,0)</f>
        <v>168.02044909</v>
      </c>
      <c r="F178" s="5">
        <f ca="1">OFFSET('84p stat'!$H$1,A178*20,1)</f>
        <v>96.628181999999995</v>
      </c>
      <c r="G178" s="5">
        <f ca="1">OFFSET('84p stat'!$K$1,A178*20,1)</f>
        <v>72.031784000000002</v>
      </c>
      <c r="H178" s="5">
        <f ca="1">OFFSET('84p stat'!$N$1,A178*20,1)</f>
        <v>2.6396449999999998</v>
      </c>
      <c r="J178" s="5">
        <f t="shared" ca="1" si="9"/>
        <v>339.32006008999997</v>
      </c>
    </row>
    <row r="179" spans="1:10" x14ac:dyDescent="0.25">
      <c r="A179">
        <v>42</v>
      </c>
      <c r="C179" t="str">
        <f ca="1">OFFSET('84p stat'!$A$1,A179*20,0)</f>
        <v>CUDA Const</v>
      </c>
      <c r="D179" s="5">
        <f ca="1">OFFSET('84p trace'!$U$56,(A72-1)*56,0)</f>
        <v>53.003550491599896</v>
      </c>
      <c r="E179" s="5">
        <f ca="1">OFFSET('84p trace'!$V$56,(A72-1)*56,0)</f>
        <v>47.342054664400003</v>
      </c>
      <c r="F179" s="5">
        <f ca="1">OFFSET('84p stat'!$H$1,A179*20,1)</f>
        <v>3.2519659999999999</v>
      </c>
      <c r="G179" s="5">
        <f ca="1">OFFSET('84p stat'!$K$1,A179*20,1)</f>
        <v>2.3891629999999999</v>
      </c>
      <c r="H179" s="5">
        <f ca="1">OFFSET('84p stat'!$N$1,A179*20,1)</f>
        <v>0.54684900000000003</v>
      </c>
      <c r="J179" s="5">
        <f t="shared" ca="1" si="9"/>
        <v>53.530032664400004</v>
      </c>
    </row>
    <row r="180" spans="1:10" x14ac:dyDescent="0.25">
      <c r="A180">
        <v>43</v>
      </c>
      <c r="C180" t="str">
        <f ca="1">OFFSET('84p stat'!$A$1,A180*20,0)</f>
        <v>CUDA ant Const</v>
      </c>
      <c r="D180" s="5">
        <f ca="1">OFFSET('84p trace'!$U$56,(A73-1)*56,0)</f>
        <v>29.713481518400105</v>
      </c>
      <c r="E180" s="5">
        <f ca="1">OFFSET('84p trace'!$V$56,(A73-1)*56,0)</f>
        <v>25.354447448400034</v>
      </c>
      <c r="F180" s="5">
        <f ca="1">OFFSET('84p stat'!$H$1,A180*20,1)</f>
        <v>2.715303</v>
      </c>
      <c r="G180" s="5">
        <f ca="1">OFFSET('84p stat'!$K$1,A180*20,1)</f>
        <v>2.5135299999999998</v>
      </c>
      <c r="H180" s="5">
        <f ca="1">OFFSET('84p stat'!$N$1,A180*20,1)</f>
        <v>0.74190400000000001</v>
      </c>
      <c r="J180" s="5">
        <f t="shared" ca="1" si="9"/>
        <v>31.325184448400034</v>
      </c>
    </row>
    <row r="181" spans="1:10" x14ac:dyDescent="0.25">
      <c r="A181">
        <v>44</v>
      </c>
      <c r="C181" t="str">
        <f ca="1">OFFSET('84p stat'!$A$1,A181*20,0)</f>
        <v>CUDA ant par Const</v>
      </c>
      <c r="D181" s="5">
        <f ca="1">OFFSET('84p trace'!$U$56,(A74-1)*56,0)</f>
        <v>49.039354864400011</v>
      </c>
      <c r="E181" s="5">
        <f ca="1">OFFSET('84p trace'!$V$56,(A74-1)*56,0)</f>
        <v>41.504387120400061</v>
      </c>
      <c r="F181" s="5">
        <f ca="1">OFFSET('84p stat'!$H$1,A181*20,1)</f>
        <v>4.5913240000000002</v>
      </c>
      <c r="G181" s="5">
        <f ca="1">OFFSET('84p stat'!$K$1,A181*20,1)</f>
        <v>3.666687</v>
      </c>
      <c r="H181" s="5">
        <f ca="1">OFFSET('84p stat'!$N$1,A181*20,1)</f>
        <v>1.015846</v>
      </c>
      <c r="J181" s="5">
        <f t="shared" ca="1" si="9"/>
        <v>50.778244120400068</v>
      </c>
    </row>
    <row r="182" spans="1:10" x14ac:dyDescent="0.25">
      <c r="A182">
        <v>45</v>
      </c>
      <c r="C182" t="str">
        <f ca="1">OFFSET('84p stat'!$A$1,A182*20,0)</f>
        <v>CUDA ant add CPU Const</v>
      </c>
      <c r="D182" s="5">
        <f ca="1">OFFSET('84p trace'!$U$56,(A75-1)*56,0)</f>
        <v>191.15707108000004</v>
      </c>
      <c r="E182" s="5">
        <f ca="1">OFFSET('84p trace'!$V$56,(A75-1)*56,0)</f>
        <v>184.8069067923999</v>
      </c>
      <c r="F182" s="5">
        <f ca="1">OFFSET('84p stat'!$H$1,A182*20,1)</f>
        <v>96.034557000000007</v>
      </c>
      <c r="G182" s="5">
        <f ca="1">OFFSET('84p stat'!$K$1,A182*20,1)</f>
        <v>70.203203999999999</v>
      </c>
      <c r="H182" s="5">
        <f ca="1">OFFSET('84p stat'!$N$1,A182*20,1)</f>
        <v>1.8786609999999999</v>
      </c>
      <c r="J182" s="5">
        <f t="shared" ca="1" si="9"/>
        <v>352.9233287923999</v>
      </c>
    </row>
    <row r="183" spans="1:10" x14ac:dyDescent="0.25">
      <c r="A183">
        <v>46</v>
      </c>
      <c r="C183" t="str">
        <f ca="1">OFFSET('84p stat'!$A$1,A183*20,0)</f>
        <v>CUDA opt Const</v>
      </c>
      <c r="D183" s="5">
        <f ca="1">OFFSET('84p trace'!$U$56,(A76-1)*56,0)</f>
        <v>28.081869491600042</v>
      </c>
      <c r="E183" s="5">
        <f ca="1">OFFSET('84p trace'!$V$56,(A76-1)*56,0)</f>
        <v>23.141100169599962</v>
      </c>
      <c r="F183" s="5">
        <f ca="1">OFFSET('84p stat'!$H$1,A183*20,1)</f>
        <v>2.4508109999999999</v>
      </c>
      <c r="G183" s="5">
        <f ca="1">OFFSET('84p stat'!$K$1,A183*20,1)</f>
        <v>0.55597200000000002</v>
      </c>
      <c r="H183" s="5">
        <f ca="1">OFFSET('84p stat'!$N$1,A183*20,1)</f>
        <v>0</v>
      </c>
      <c r="J183" s="5">
        <f t="shared" ca="1" si="9"/>
        <v>26.147883169599961</v>
      </c>
    </row>
    <row r="184" spans="1:10" x14ac:dyDescent="0.25">
      <c r="A184">
        <v>47</v>
      </c>
      <c r="C184" t="str">
        <f ca="1">OFFSET('84p stat'!$A$1,A184*20,0)</f>
        <v>CUDA opt ant Const</v>
      </c>
      <c r="D184" s="5">
        <f ca="1">OFFSET('84p trace'!$U$56,(A77-1)*56,0)</f>
        <v>30.48076644999998</v>
      </c>
      <c r="E184" s="5">
        <f ca="1">OFFSET('84p trace'!$V$56,(A77-1)*56,0)</f>
        <v>26.30929955360007</v>
      </c>
      <c r="F184" s="5">
        <f ca="1">OFFSET('84p stat'!$H$1,A184*20,1)</f>
        <v>2.1103529999999999</v>
      </c>
      <c r="G184" s="5">
        <f ca="1">OFFSET('84p stat'!$K$1,A184*20,1)</f>
        <v>0.50218099999999999</v>
      </c>
      <c r="H184" s="5">
        <f ca="1">OFFSET('84p stat'!$N$1,A184*20,1)</f>
        <v>0</v>
      </c>
      <c r="J184" s="5">
        <f t="shared" ca="1" si="9"/>
        <v>28.92183355360007</v>
      </c>
    </row>
    <row r="185" spans="1:10" x14ac:dyDescent="0.25">
      <c r="A185">
        <v>48</v>
      </c>
      <c r="C185" t="str">
        <f ca="1">OFFSET('84p stat'!$A$1,A185*20,0)</f>
        <v>CUDA opt ant par Const</v>
      </c>
      <c r="D185" s="5">
        <f ca="1">OFFSET('84p trace'!$U$56,(A78-1)*56,0)</f>
        <v>37.787268697600013</v>
      </c>
      <c r="E185" s="5">
        <f ca="1">OFFSET('84p trace'!$V$56,(A78-1)*56,0)</f>
        <v>31.142475896400001</v>
      </c>
      <c r="F185" s="5">
        <f ca="1">OFFSET('84p stat'!$H$1,A185*20,1)</f>
        <v>3.4118689999999998</v>
      </c>
      <c r="G185" s="5">
        <f ca="1">OFFSET('84p stat'!$K$1,A185*20,1)</f>
        <v>0.70945999999999998</v>
      </c>
      <c r="H185" s="5">
        <f ca="1">OFFSET('84p stat'!$N$1,A185*20,1)</f>
        <v>0</v>
      </c>
      <c r="J185" s="5">
        <f t="shared" ca="1" si="9"/>
        <v>35.263804896400003</v>
      </c>
    </row>
    <row r="186" spans="1:10" x14ac:dyDescent="0.25">
      <c r="A186">
        <v>49</v>
      </c>
      <c r="C186">
        <f ca="1">OFFSET('84p stat'!$A$1,A186*20,0)</f>
        <v>0</v>
      </c>
      <c r="D186" s="5" t="e">
        <f ca="1">OFFSET('84p trace'!$U$56,(A79-1)*56,0)</f>
        <v>#DIV/0!</v>
      </c>
      <c r="E186" s="5" t="e">
        <f ca="1">OFFSET('84p trace'!$V$56,(A79-1)*56,0)</f>
        <v>#DIV/0!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 t="e">
        <f t="shared" ref="J186:J187" ca="1" si="10">SUM(D186:H186)</f>
        <v>#DIV/0!</v>
      </c>
    </row>
    <row r="187" spans="1:10" x14ac:dyDescent="0.25">
      <c r="A187">
        <v>50</v>
      </c>
      <c r="C187">
        <f ca="1">OFFSET('84p stat'!$A$1,A187*20,0)</f>
        <v>0</v>
      </c>
      <c r="D187" s="5" t="e">
        <f ca="1">OFFSET('84p trace'!$U$56,(A80-1)*56,0)</f>
        <v>#DIV/0!</v>
      </c>
      <c r="E187" s="5" t="e">
        <f ca="1">OFFSET('84p trace'!$V$56,(A80-1)*56,0)</f>
        <v>#DIV/0!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 t="e">
        <f t="shared" ca="1" si="10"/>
        <v>#DIV/0!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79</v>
      </c>
      <c r="D191">
        <v>1.96</v>
      </c>
      <c r="E191">
        <f>SQRT(E190)</f>
        <v>7.0710678118654755</v>
      </c>
    </row>
    <row r="192" spans="1:10" x14ac:dyDescent="0.25">
      <c r="D192" t="s">
        <v>59</v>
      </c>
      <c r="E192" t="s">
        <v>55</v>
      </c>
      <c r="F192" t="s">
        <v>56</v>
      </c>
      <c r="G192" t="s">
        <v>57</v>
      </c>
      <c r="H192" t="s">
        <v>58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1">$D$191*SQRT(D138)/$E$191</f>
        <v>2.4223659884436883</v>
      </c>
      <c r="E193" s="8">
        <f t="shared" ca="1" si="11"/>
        <v>2.411749948949423</v>
      </c>
      <c r="F193" s="8">
        <f t="shared" ca="1" si="11"/>
        <v>1.3610361652682121</v>
      </c>
      <c r="G193" s="8">
        <f t="shared" ca="1" si="11"/>
        <v>1.3043822824923683</v>
      </c>
      <c r="H193" s="8">
        <f t="shared" ca="1" si="11"/>
        <v>0.68091065742283696</v>
      </c>
      <c r="J193" s="8">
        <f ca="1">$D$191*SQRT(J138)/$E$191</f>
        <v>3.1359224674244648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2">$D$191*SQRT(D139)/$E$191</f>
        <v>1.9755512514082709</v>
      </c>
      <c r="E194" s="8">
        <f t="shared" ca="1" si="12"/>
        <v>0</v>
      </c>
      <c r="F194" s="8">
        <f t="shared" ca="1" si="12"/>
        <v>0</v>
      </c>
      <c r="G194" s="8">
        <f t="shared" ca="1" si="12"/>
        <v>0</v>
      </c>
      <c r="H194" s="8">
        <f t="shared" ca="1" si="12"/>
        <v>0</v>
      </c>
      <c r="J194" s="8">
        <f t="shared" ref="J194:J242" ca="1" si="13">$D$191*SQRT(J139)/$E$191</f>
        <v>1.9755512514082709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4">$D$191*SQRT(D140)/$E$191</f>
        <v>1.9699630515531001</v>
      </c>
      <c r="E195" s="8">
        <f t="shared" ca="1" si="14"/>
        <v>1.9679402633072574</v>
      </c>
      <c r="F195" s="8">
        <f t="shared" ca="1" si="14"/>
        <v>1.0950424753478742</v>
      </c>
      <c r="G195" s="8">
        <f t="shared" ca="1" si="14"/>
        <v>1.0246727037878973</v>
      </c>
      <c r="H195" s="8">
        <f t="shared" ca="1" si="14"/>
        <v>1.01097871572452</v>
      </c>
      <c r="J195" s="8">
        <f t="shared" ca="1" si="13"/>
        <v>2.6728148114483794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5">$D$191*SQRT(D141)/$E$191</f>
        <v>2.6641375776570833</v>
      </c>
      <c r="E196" s="8">
        <f t="shared" ca="1" si="15"/>
        <v>2.5743198016965261</v>
      </c>
      <c r="F196" s="8">
        <f t="shared" ca="1" si="15"/>
        <v>1.8324997332998441</v>
      </c>
      <c r="G196" s="8">
        <f t="shared" ca="1" si="15"/>
        <v>1.8045886153248334</v>
      </c>
      <c r="H196" s="8">
        <f t="shared" ca="1" si="15"/>
        <v>0.93881094735841242</v>
      </c>
      <c r="J196" s="8">
        <f t="shared" ca="1" si="13"/>
        <v>3.7580691557488453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6">$D$191*SQRT(D142)/$E$191</f>
        <v>2.9986802606253007</v>
      </c>
      <c r="E197" s="8">
        <f t="shared" ca="1" si="16"/>
        <v>2.967448364636454</v>
      </c>
      <c r="F197" s="8">
        <f t="shared" ca="1" si="16"/>
        <v>1.7232812445193035</v>
      </c>
      <c r="G197" s="8">
        <f t="shared" ca="1" si="16"/>
        <v>1.682314070672893</v>
      </c>
      <c r="H197" s="8">
        <f t="shared" ca="1" si="16"/>
        <v>0.82498218416642177</v>
      </c>
      <c r="J197" s="8">
        <f t="shared" ca="1" si="13"/>
        <v>3.9097601308867485</v>
      </c>
    </row>
    <row r="198" spans="1:10" x14ac:dyDescent="0.25">
      <c r="A198">
        <v>6</v>
      </c>
      <c r="C198" t="str">
        <f ca="1">OFFSET('84p stat'!$A$1,A198*20,0)</f>
        <v>CUDA ant par global</v>
      </c>
      <c r="D198" s="8">
        <f t="shared" ref="D198:H198" ca="1" si="17">$D$191*SQRT(D143)/$E$191</f>
        <v>2.4318154628920006</v>
      </c>
      <c r="E198" s="8">
        <f t="shared" ca="1" si="17"/>
        <v>2.3517036418011776</v>
      </c>
      <c r="F198" s="8">
        <f t="shared" ca="1" si="17"/>
        <v>1.28816168498213</v>
      </c>
      <c r="G198" s="8">
        <f t="shared" ca="1" si="17"/>
        <v>1.2435796100612135</v>
      </c>
      <c r="H198" s="8">
        <f t="shared" ca="1" si="17"/>
        <v>0.65078735675487731</v>
      </c>
      <c r="J198" s="8">
        <f t="shared" ca="1" si="13"/>
        <v>3.0265301874901103</v>
      </c>
    </row>
    <row r="199" spans="1:10" x14ac:dyDescent="0.25">
      <c r="A199">
        <v>7</v>
      </c>
      <c r="C199" t="str">
        <f ca="1">OFFSET('84p stat'!$A$1,A199*20,0)</f>
        <v>CUDA ant non hash</v>
      </c>
      <c r="D199" s="8">
        <f t="shared" ref="D199:H199" ca="1" si="18">$D$191*SQRT(D144)/$E$191</f>
        <v>5.4999020127423517</v>
      </c>
      <c r="E199" s="8">
        <f t="shared" ca="1" si="18"/>
        <v>5.5003501215293484</v>
      </c>
      <c r="F199" s="8">
        <f t="shared" ca="1" si="18"/>
        <v>3.0004573177194169</v>
      </c>
      <c r="G199" s="8">
        <f t="shared" ca="1" si="18"/>
        <v>3.001221646266067</v>
      </c>
      <c r="H199" s="8">
        <f t="shared" ca="1" si="18"/>
        <v>1.4125231963263472</v>
      </c>
      <c r="J199" s="8">
        <f t="shared" ca="1" si="13"/>
        <v>7.0893687113197821</v>
      </c>
    </row>
    <row r="200" spans="1:10" x14ac:dyDescent="0.25">
      <c r="A200">
        <v>8</v>
      </c>
      <c r="C200" t="str">
        <f ca="1">OFFSET('84p stat'!$A$1,A200*20,0)</f>
        <v>CUDA ant add CPU Time</v>
      </c>
      <c r="D200" s="8">
        <f t="shared" ref="D200:H200" ca="1" si="19">$D$191*SQRT(D145)/$E$191</f>
        <v>3.6780040152467919</v>
      </c>
      <c r="E200" s="8">
        <f t="shared" ca="1" si="19"/>
        <v>3.6567690565845465</v>
      </c>
      <c r="F200" s="8">
        <f t="shared" ca="1" si="19"/>
        <v>2.3750754168135373</v>
      </c>
      <c r="G200" s="8">
        <f t="shared" ca="1" si="19"/>
        <v>1.9260836330336228</v>
      </c>
      <c r="H200" s="8">
        <f t="shared" ca="1" si="19"/>
        <v>0.36707132011095611</v>
      </c>
      <c r="J200" s="8">
        <f t="shared" ca="1" si="13"/>
        <v>4.780949977173389</v>
      </c>
    </row>
    <row r="201" spans="1:10" x14ac:dyDescent="0.25">
      <c r="A201">
        <v>9</v>
      </c>
      <c r="C201" t="str">
        <f ca="1">OFFSET('84p stat'!$A$1,A201*20,0)</f>
        <v>CUDA ant add CPU Time global</v>
      </c>
      <c r="D201" s="8">
        <f t="shared" ref="D201:H215" ca="1" si="20">$D$191*SQRT(D146)/$E$191</f>
        <v>3.4197221587230988</v>
      </c>
      <c r="E201" s="8">
        <f t="shared" ref="E201:H205" ca="1" si="21">$D$191*SQRT(E146)/$E$191</f>
        <v>3.4163771508595944</v>
      </c>
      <c r="F201" s="8">
        <f t="shared" ca="1" si="21"/>
        <v>2.2726422199862433</v>
      </c>
      <c r="G201" s="8">
        <f t="shared" ca="1" si="21"/>
        <v>1.8645171255721946</v>
      </c>
      <c r="H201" s="8">
        <f t="shared" ca="1" si="21"/>
        <v>0.60455036348016522</v>
      </c>
      <c r="J201" s="8">
        <f t="shared" ca="1" si="13"/>
        <v>4.547355357844328</v>
      </c>
    </row>
    <row r="202" spans="1:10" x14ac:dyDescent="0.25">
      <c r="A202">
        <v>10</v>
      </c>
      <c r="C202" t="str">
        <f ca="1">OFFSET('84p stat'!$A$1,A202*20,0)</f>
        <v>CUDA ant add CPU</v>
      </c>
      <c r="D202" s="8">
        <f t="shared" ca="1" si="20"/>
        <v>1.3988203486930044</v>
      </c>
      <c r="E202" s="8">
        <f t="shared" ca="1" si="21"/>
        <v>0</v>
      </c>
      <c r="F202" s="8">
        <f t="shared" ca="1" si="21"/>
        <v>0</v>
      </c>
      <c r="G202" s="8">
        <f t="shared" ca="1" si="21"/>
        <v>0</v>
      </c>
      <c r="H202" s="8">
        <f t="shared" ca="1" si="21"/>
        <v>0</v>
      </c>
      <c r="J202" s="8">
        <f t="shared" ca="1" si="13"/>
        <v>1.3988203486930044</v>
      </c>
    </row>
    <row r="203" spans="1:10" x14ac:dyDescent="0.25">
      <c r="A203">
        <v>11</v>
      </c>
      <c r="C203" t="str">
        <f ca="1">OFFSET('84p stat'!$A$1,A203*20,0)</f>
        <v>CUDA ant add CPU non hash</v>
      </c>
      <c r="D203" s="8">
        <f t="shared" ca="1" si="20"/>
        <v>4.5047633791756017</v>
      </c>
      <c r="E203" s="8">
        <f t="shared" ca="1" si="21"/>
        <v>4.4423122242995943</v>
      </c>
      <c r="F203" s="8">
        <f t="shared" ca="1" si="21"/>
        <v>3.0173300321761292</v>
      </c>
      <c r="G203" s="8">
        <f t="shared" ca="1" si="21"/>
        <v>2.550582529083111</v>
      </c>
      <c r="H203" s="8">
        <f t="shared" ca="1" si="21"/>
        <v>0.77556345560115192</v>
      </c>
      <c r="J203" s="8">
        <f t="shared" ca="1" si="13"/>
        <v>5.9954473004573732</v>
      </c>
    </row>
    <row r="204" spans="1:10" x14ac:dyDescent="0.25">
      <c r="A204">
        <v>12</v>
      </c>
      <c r="C204" t="str">
        <f ca="1">OFFSET('84p stat'!$A$1,A204*20,0)</f>
        <v>CUDA ant add CPU12</v>
      </c>
      <c r="D204" s="8">
        <f t="shared" ca="1" si="20"/>
        <v>31.066823134684885</v>
      </c>
      <c r="E204" s="8">
        <f t="shared" ca="1" si="21"/>
        <v>30.877509803601001</v>
      </c>
      <c r="F204" s="8">
        <f t="shared" ca="1" si="21"/>
        <v>30.910171447486213</v>
      </c>
      <c r="G204" s="8">
        <f t="shared" ca="1" si="21"/>
        <v>29.876174864710372</v>
      </c>
      <c r="H204" s="8">
        <f t="shared" ca="1" si="21"/>
        <v>23.453599523028956</v>
      </c>
      <c r="J204" s="8">
        <f t="shared" ca="1" si="13"/>
        <v>57.892283300262427</v>
      </c>
    </row>
    <row r="205" spans="1:10" x14ac:dyDescent="0.25">
      <c r="A205">
        <v>13</v>
      </c>
      <c r="C205" t="str">
        <f ca="1">OFFSET('84p stat'!$A$1,A205*20,0)</f>
        <v>CUDA opt</v>
      </c>
      <c r="D205" s="8">
        <f t="shared" ca="1" si="20"/>
        <v>1.886859522673193</v>
      </c>
      <c r="E205" s="8">
        <f t="shared" ca="1" si="21"/>
        <v>0</v>
      </c>
      <c r="F205" s="8">
        <f t="shared" ca="1" si="21"/>
        <v>0</v>
      </c>
      <c r="G205" s="8">
        <f t="shared" ca="1" si="21"/>
        <v>0</v>
      </c>
      <c r="H205" s="8">
        <f t="shared" ca="1" si="21"/>
        <v>0</v>
      </c>
      <c r="J205" s="8">
        <f t="shared" ca="1" si="13"/>
        <v>1.886859522673193</v>
      </c>
    </row>
    <row r="206" spans="1:10" x14ac:dyDescent="0.25">
      <c r="A206">
        <v>14</v>
      </c>
      <c r="C206" t="str">
        <f ca="1">OFFSET('84p stat'!$A$1,A206*20,0)</f>
        <v>CUDA opt Time</v>
      </c>
      <c r="D206" s="8">
        <f t="shared" ca="1" si="20"/>
        <v>1.8323718499232837</v>
      </c>
      <c r="E206" s="8">
        <f t="shared" ca="1" si="20"/>
        <v>1.7344777778454481</v>
      </c>
      <c r="F206" s="8">
        <f t="shared" ca="1" si="20"/>
        <v>0.36862405269325549</v>
      </c>
      <c r="G206" s="8">
        <f t="shared" ca="1" si="20"/>
        <v>0.20254909702094454</v>
      </c>
      <c r="H206" s="8">
        <f t="shared" ca="1" si="20"/>
        <v>0</v>
      </c>
      <c r="J206" s="8">
        <f t="shared" ca="1" si="13"/>
        <v>1.7847473184649092</v>
      </c>
    </row>
    <row r="207" spans="1:10" x14ac:dyDescent="0.25">
      <c r="A207">
        <v>15</v>
      </c>
      <c r="C207" t="str">
        <f ca="1">OFFSET('84p stat'!$A$1,A207*20,0)</f>
        <v>CUDA opt non hash</v>
      </c>
      <c r="D207" s="8">
        <f t="shared" ca="1" si="20"/>
        <v>1.7338454072485092</v>
      </c>
      <c r="E207" s="8">
        <f t="shared" ca="1" si="20"/>
        <v>1.6657521573201213</v>
      </c>
      <c r="F207" s="8">
        <f t="shared" ca="1" si="20"/>
        <v>0.37304345883020118</v>
      </c>
      <c r="G207" s="8">
        <f t="shared" ca="1" si="20"/>
        <v>9.4202420351071642E-3</v>
      </c>
      <c r="H207" s="8">
        <f t="shared" ca="1" si="20"/>
        <v>0</v>
      </c>
      <c r="J207" s="8">
        <f t="shared" ca="1" si="13"/>
        <v>1.7070384918778596</v>
      </c>
    </row>
    <row r="208" spans="1:10" x14ac:dyDescent="0.25">
      <c r="A208">
        <v>16</v>
      </c>
      <c r="C208" t="str">
        <f ca="1">OFFSET('84p stat'!$A$1,A208*20,0)</f>
        <v>CUDA opt ant</v>
      </c>
      <c r="D208" s="8">
        <f t="shared" ca="1" si="20"/>
        <v>1.5948470211152959</v>
      </c>
      <c r="E208" s="8">
        <f t="shared" ca="1" si="20"/>
        <v>1.4921926998530488</v>
      </c>
      <c r="F208" s="8">
        <f t="shared" ca="1" si="20"/>
        <v>0.48973948594737587</v>
      </c>
      <c r="G208" s="8">
        <f t="shared" ca="1" si="20"/>
        <v>0.23920513238641014</v>
      </c>
      <c r="H208" s="8">
        <f t="shared" ca="1" si="20"/>
        <v>0</v>
      </c>
      <c r="J208" s="8">
        <f t="shared" ca="1" si="13"/>
        <v>1.588616666458819</v>
      </c>
    </row>
    <row r="209" spans="1:10" x14ac:dyDescent="0.25">
      <c r="A209">
        <v>17</v>
      </c>
      <c r="C209" t="str">
        <f ca="1">OFFSET('84p stat'!$A$1,A209*20,0)</f>
        <v>CUDA opt ant non hash</v>
      </c>
      <c r="D209" s="8">
        <f t="shared" ca="1" si="20"/>
        <v>2.031976400867487</v>
      </c>
      <c r="E209" s="8">
        <f t="shared" ca="1" si="20"/>
        <v>1.9109973787525014</v>
      </c>
      <c r="F209" s="8">
        <f t="shared" ca="1" si="20"/>
        <v>0.68716509860149333</v>
      </c>
      <c r="G209" s="8">
        <f t="shared" ca="1" si="20"/>
        <v>0.34838722952484924</v>
      </c>
      <c r="H209" s="8">
        <f t="shared" ca="1" si="20"/>
        <v>0</v>
      </c>
      <c r="J209" s="8">
        <f t="shared" ca="1" si="13"/>
        <v>2.0604563853745925</v>
      </c>
    </row>
    <row r="210" spans="1:10" x14ac:dyDescent="0.25">
      <c r="A210">
        <v>18</v>
      </c>
      <c r="C210" t="str">
        <f ca="1">OFFSET('84p stat'!$A$1,A210*20,0)</f>
        <v>CUDA opt ant par</v>
      </c>
      <c r="D210" s="8">
        <f t="shared" ca="1" si="20"/>
        <v>1.6919401716045035</v>
      </c>
      <c r="E210" s="8">
        <f t="shared" ca="1" si="20"/>
        <v>1.6136647048826305</v>
      </c>
      <c r="F210" s="8">
        <f t="shared" ca="1" si="20"/>
        <v>0.5171378193402606</v>
      </c>
      <c r="G210" s="8">
        <f t="shared" ca="1" si="20"/>
        <v>0.24367049186965581</v>
      </c>
      <c r="H210" s="8">
        <f t="shared" ca="1" si="20"/>
        <v>0</v>
      </c>
      <c r="J210" s="8">
        <f t="shared" ca="1" si="13"/>
        <v>1.7119347571049388</v>
      </c>
    </row>
    <row r="211" spans="1:10" x14ac:dyDescent="0.25">
      <c r="A211">
        <v>19</v>
      </c>
      <c r="C211" t="str">
        <f ca="1">OFFSET('84p stat'!$A$1,A211*20,0)</f>
        <v>CUDA opt ant par global</v>
      </c>
      <c r="D211" s="8">
        <f t="shared" ca="1" si="20"/>
        <v>1.6495115659224513</v>
      </c>
      <c r="E211" s="8">
        <f t="shared" ca="1" si="20"/>
        <v>1.5463409751851109</v>
      </c>
      <c r="F211" s="8">
        <f t="shared" ca="1" si="20"/>
        <v>0.54153945197741593</v>
      </c>
      <c r="G211" s="8">
        <f t="shared" ca="1" si="20"/>
        <v>0.24315298986440612</v>
      </c>
      <c r="H211" s="8">
        <f t="shared" ca="1" si="20"/>
        <v>0</v>
      </c>
      <c r="J211" s="8">
        <f t="shared" ca="1" si="13"/>
        <v>1.656369151507127</v>
      </c>
    </row>
    <row r="212" spans="1:10" x14ac:dyDescent="0.25">
      <c r="A212">
        <v>20</v>
      </c>
      <c r="C212" t="str">
        <f ca="1">OFFSET('84p stat'!$A$1,A212*20,0)</f>
        <v>CUDA opt_one_GPU</v>
      </c>
      <c r="D212" s="8">
        <f t="shared" ca="1" si="20"/>
        <v>72.844462755941024</v>
      </c>
      <c r="E212" s="8">
        <f t="shared" ca="1" si="20"/>
        <v>72.872943593045136</v>
      </c>
      <c r="F212" s="8">
        <f t="shared" ca="1" si="20"/>
        <v>0</v>
      </c>
      <c r="G212" s="8">
        <f t="shared" ca="1" si="20"/>
        <v>0</v>
      </c>
      <c r="H212" s="8">
        <f t="shared" ca="1" si="20"/>
        <v>0</v>
      </c>
      <c r="J212" s="8">
        <f t="shared" ca="1" si="13"/>
        <v>72.872943593045136</v>
      </c>
    </row>
    <row r="213" spans="1:10" x14ac:dyDescent="0.25">
      <c r="A213">
        <v>21</v>
      </c>
      <c r="C213" t="str">
        <f ca="1">OFFSET('84p stat'!$A$1,A213*20,0)</f>
        <v>CUDA opt_one_GPU ant</v>
      </c>
      <c r="D213" s="8">
        <f t="shared" ca="1" si="20"/>
        <v>6.6505405541649152</v>
      </c>
      <c r="E213" s="8">
        <f t="shared" ca="1" si="20"/>
        <v>6.643830916514319</v>
      </c>
      <c r="F213" s="8">
        <f t="shared" ca="1" si="20"/>
        <v>0</v>
      </c>
      <c r="G213" s="8">
        <f t="shared" ca="1" si="20"/>
        <v>0</v>
      </c>
      <c r="H213" s="8">
        <f t="shared" ca="1" si="20"/>
        <v>0</v>
      </c>
      <c r="J213" s="8">
        <f t="shared" ca="1" si="13"/>
        <v>6.643830916514319</v>
      </c>
    </row>
    <row r="214" spans="1:10" x14ac:dyDescent="0.25">
      <c r="A214">
        <v>22</v>
      </c>
      <c r="C214" t="str">
        <f ca="1">OFFSET('84p stat'!$A$1,A214*20,0)</f>
        <v>CUDA opt_one_GPU ant local</v>
      </c>
      <c r="D214" s="8">
        <f t="shared" ca="1" si="20"/>
        <v>0.69289218539105957</v>
      </c>
      <c r="E214" s="8">
        <f t="shared" ca="1" si="20"/>
        <v>0.54464490721173708</v>
      </c>
      <c r="F214" s="8">
        <f t="shared" ca="1" si="20"/>
        <v>0</v>
      </c>
      <c r="G214" s="8">
        <f t="shared" ca="1" si="20"/>
        <v>0</v>
      </c>
      <c r="H214" s="8">
        <f t="shared" ca="1" si="20"/>
        <v>0</v>
      </c>
      <c r="J214" s="8">
        <f t="shared" ca="1" si="13"/>
        <v>0.54464490721173708</v>
      </c>
    </row>
    <row r="215" spans="1:10" x14ac:dyDescent="0.25">
      <c r="A215">
        <v>23</v>
      </c>
      <c r="C215" t="str">
        <f ca="1">OFFSET('84p stat'!$A$1,A215*20,0)</f>
        <v>non CUDA Time</v>
      </c>
      <c r="D215" s="8">
        <f t="shared" ca="1" si="20"/>
        <v>2.0255678230948271</v>
      </c>
      <c r="E215" s="8">
        <f t="shared" ca="1" si="20"/>
        <v>1.7112787984583675</v>
      </c>
      <c r="F215" s="8">
        <f t="shared" ca="1" si="20"/>
        <v>1.7110580873740082</v>
      </c>
      <c r="G215" s="8">
        <f t="shared" ca="1" si="20"/>
        <v>1.7096601958237196</v>
      </c>
      <c r="H215" s="8">
        <f t="shared" ca="1" si="20"/>
        <v>0.21244121649058592</v>
      </c>
      <c r="J215" s="8">
        <f t="shared" ca="1" si="13"/>
        <v>2.970566302924261</v>
      </c>
    </row>
    <row r="216" spans="1:10" x14ac:dyDescent="0.25">
      <c r="A216">
        <v>24</v>
      </c>
      <c r="C216" t="str">
        <f ca="1">OFFSET('84p stat'!$A$1,A216*20,0)</f>
        <v>non CUDA</v>
      </c>
      <c r="D216" s="8">
        <f t="shared" ref="D216:H221" ca="1" si="22">$D$191*SQRT(D161)/$E$191</f>
        <v>4.4524031012798826</v>
      </c>
      <c r="E216" s="8">
        <f t="shared" ca="1" si="22"/>
        <v>0</v>
      </c>
      <c r="F216" s="8">
        <f t="shared" ca="1" si="22"/>
        <v>0</v>
      </c>
      <c r="G216" s="8">
        <f t="shared" ca="1" si="22"/>
        <v>0</v>
      </c>
      <c r="H216" s="8">
        <f t="shared" ca="1" si="22"/>
        <v>0</v>
      </c>
      <c r="J216" s="8">
        <f t="shared" ca="1" si="13"/>
        <v>4.4524031012798826</v>
      </c>
    </row>
    <row r="217" spans="1:10" x14ac:dyDescent="0.25">
      <c r="A217">
        <v>25</v>
      </c>
      <c r="C217" t="str">
        <f ca="1">OFFSET('84p stat'!$A$1,A217*20,0)</f>
        <v>non CUDA non hash</v>
      </c>
      <c r="D217" s="8">
        <f t="shared" ca="1" si="22"/>
        <v>4.4936673831122311</v>
      </c>
      <c r="E217" s="8">
        <f t="shared" ca="1" si="22"/>
        <v>4.4935913097385782</v>
      </c>
      <c r="F217" s="8">
        <f t="shared" ca="1" si="22"/>
        <v>4.4926351367650588</v>
      </c>
      <c r="G217" s="8">
        <f t="shared" ca="1" si="22"/>
        <v>4.4868026324392734</v>
      </c>
      <c r="H217" s="8">
        <f t="shared" ca="1" si="22"/>
        <v>0.31117504686590791</v>
      </c>
      <c r="J217" s="8">
        <f t="shared" ca="1" si="13"/>
        <v>7.7848802883095169</v>
      </c>
    </row>
    <row r="218" spans="1:10" x14ac:dyDescent="0.25">
      <c r="A218">
        <v>26</v>
      </c>
      <c r="C218" t="str">
        <f ca="1">OFFSET('84p stat'!$A$1,A218*20,0)</f>
        <v>Classic ACO</v>
      </c>
      <c r="D218" s="8">
        <f t="shared" ca="1" si="22"/>
        <v>33.872674571338543</v>
      </c>
      <c r="E218" s="8">
        <f t="shared" ca="1" si="22"/>
        <v>17.209159171832667</v>
      </c>
      <c r="F218" s="8">
        <f t="shared" ca="1" si="22"/>
        <v>17.114425000847444</v>
      </c>
      <c r="G218" s="8">
        <f t="shared" ca="1" si="22"/>
        <v>17.104786689385399</v>
      </c>
      <c r="H218" s="8">
        <f t="shared" ca="1" si="22"/>
        <v>0.8355601608310439</v>
      </c>
      <c r="J218" s="8">
        <f t="shared" ca="1" si="13"/>
        <v>29.704050077099726</v>
      </c>
    </row>
    <row r="219" spans="1:10" x14ac:dyDescent="0.25">
      <c r="A219">
        <v>27</v>
      </c>
      <c r="C219" t="str">
        <f ca="1">OFFSET('84p stat'!$A$1,A219*20,0)</f>
        <v>Classic ACO non hash</v>
      </c>
      <c r="D219" s="8">
        <f t="shared" ca="1" si="22"/>
        <v>27.130052950455646</v>
      </c>
      <c r="E219" s="8">
        <f t="shared" ca="1" si="22"/>
        <v>27.12633816362893</v>
      </c>
      <c r="F219" s="8">
        <f t="shared" ca="1" si="22"/>
        <v>27.009964667196439</v>
      </c>
      <c r="G219" s="8">
        <f t="shared" ca="1" si="22"/>
        <v>27.001450677045632</v>
      </c>
      <c r="H219" s="8">
        <f t="shared" ca="1" si="22"/>
        <v>0.64469992521172192</v>
      </c>
      <c r="J219" s="8">
        <f t="shared" ca="1" si="13"/>
        <v>46.849443861685778</v>
      </c>
    </row>
    <row r="220" spans="1:10" x14ac:dyDescent="0.25">
      <c r="A220">
        <v>28</v>
      </c>
      <c r="C220" t="str">
        <f ca="1">OFFSET('84p stat'!$A$1,A220*20,0)</f>
        <v>omp</v>
      </c>
      <c r="D220" s="8">
        <f t="shared" ca="1" si="22"/>
        <v>3.7753332441108154</v>
      </c>
      <c r="E220" s="8">
        <f t="shared" ca="1" si="22"/>
        <v>2.7525147653745883</v>
      </c>
      <c r="F220" s="8">
        <f t="shared" ca="1" si="22"/>
        <v>2.7520825462910805</v>
      </c>
      <c r="G220" s="8">
        <f t="shared" ca="1" si="22"/>
        <v>2.7492779360872186</v>
      </c>
      <c r="H220" s="8">
        <f t="shared" ca="1" si="22"/>
        <v>0.14419686831550815</v>
      </c>
      <c r="J220" s="8">
        <f t="shared" ca="1" si="13"/>
        <v>4.7675588912873561</v>
      </c>
    </row>
    <row r="221" spans="1:10" x14ac:dyDescent="0.25">
      <c r="A221">
        <v>29</v>
      </c>
      <c r="C221" t="str">
        <f ca="1">OFFSET('84p stat'!$A$1,A221*20,0)</f>
        <v>omp non hash</v>
      </c>
      <c r="D221" s="8">
        <f t="shared" ca="1" si="22"/>
        <v>5.7121561202719491</v>
      </c>
      <c r="E221" s="8">
        <f t="shared" ca="1" si="22"/>
        <v>5.7105806619357793</v>
      </c>
      <c r="F221" s="8">
        <f t="shared" ca="1" si="22"/>
        <v>5.7102750129639119</v>
      </c>
      <c r="G221" s="8">
        <f t="shared" ca="1" si="22"/>
        <v>5.7095311629702135</v>
      </c>
      <c r="H221" s="8">
        <f t="shared" ca="1" si="22"/>
        <v>5.5258841064792517</v>
      </c>
      <c r="J221" s="8">
        <f t="shared" ca="1" si="13"/>
        <v>11.32925917610339</v>
      </c>
    </row>
    <row r="222" spans="1:10" x14ac:dyDescent="0.25">
      <c r="A222">
        <v>30</v>
      </c>
      <c r="C222" t="str">
        <f ca="1">OFFSET('84p stat'!$A$1,A222*20,0)</f>
        <v>non CUDA transp Time</v>
      </c>
      <c r="D222" s="8">
        <f t="shared" ref="D222:H222" ca="1" si="23">$D$191*SQRT(D167)/$E$191</f>
        <v>3.191616674628253</v>
      </c>
      <c r="E222" s="8">
        <f t="shared" ca="1" si="23"/>
        <v>3.2890946351894441</v>
      </c>
      <c r="F222" s="8">
        <f t="shared" ca="1" si="23"/>
        <v>3.289159948037796</v>
      </c>
      <c r="G222" s="8">
        <f t="shared" ca="1" si="23"/>
        <v>3.2923988638996944</v>
      </c>
      <c r="H222" s="8">
        <f t="shared" ca="1" si="23"/>
        <v>3.180661017879145</v>
      </c>
      <c r="J222" s="8">
        <f t="shared" ca="1" si="13"/>
        <v>6.5263474832920121</v>
      </c>
    </row>
    <row r="223" spans="1:10" x14ac:dyDescent="0.25">
      <c r="A223">
        <v>31</v>
      </c>
      <c r="C223" t="str">
        <f ca="1">OFFSET('84p stat'!$A$1,A223*20,0)</f>
        <v>non CUDA transp</v>
      </c>
      <c r="D223" s="8">
        <f t="shared" ref="D223:H223" ca="1" si="24">$D$191*SQRT(D168)/$E$191</f>
        <v>3.1058835892077608</v>
      </c>
      <c r="E223" s="8">
        <f t="shared" ca="1" si="24"/>
        <v>0</v>
      </c>
      <c r="F223" s="8">
        <f t="shared" ca="1" si="24"/>
        <v>0</v>
      </c>
      <c r="G223" s="8">
        <f t="shared" ca="1" si="24"/>
        <v>0</v>
      </c>
      <c r="H223" s="8">
        <f t="shared" ca="1" si="24"/>
        <v>0</v>
      </c>
      <c r="J223" s="8">
        <f t="shared" ca="1" si="13"/>
        <v>3.1058835892077608</v>
      </c>
    </row>
    <row r="224" spans="1:10" x14ac:dyDescent="0.25">
      <c r="A224">
        <v>32</v>
      </c>
      <c r="C224" t="str">
        <f ca="1">OFFSET('84p stat'!$A$1,A224*20,0)</f>
        <v>non CUDA transp non hash</v>
      </c>
      <c r="D224" s="8">
        <f t="shared" ref="D224:H224" ca="1" si="25">$D$191*SQRT(D169)/$E$191</f>
        <v>1.4499523092846858</v>
      </c>
      <c r="E224" s="8">
        <f t="shared" ca="1" si="25"/>
        <v>1.450387917873998</v>
      </c>
      <c r="F224" s="8">
        <f t="shared" ca="1" si="25"/>
        <v>1.4503256770146491</v>
      </c>
      <c r="G224" s="8">
        <f t="shared" ca="1" si="25"/>
        <v>1.4452528594152652</v>
      </c>
      <c r="H224" s="8">
        <f t="shared" ca="1" si="25"/>
        <v>0.10743911228225966</v>
      </c>
      <c r="J224" s="8">
        <f t="shared" ca="1" si="13"/>
        <v>2.5114475252767812</v>
      </c>
    </row>
    <row r="225" spans="1:10" x14ac:dyDescent="0.25">
      <c r="A225">
        <v>33</v>
      </c>
      <c r="C225" t="str">
        <f ca="1">OFFSET('84p stat'!$A$1,A225*20,0)</f>
        <v>non CUDA transp_AVX Time</v>
      </c>
      <c r="D225" s="8">
        <f t="shared" ref="D225:H225" ca="1" si="26">$D$191*SQRT(D170)/$E$191</f>
        <v>2.0874942354090256</v>
      </c>
      <c r="E225" s="8">
        <f t="shared" ca="1" si="26"/>
        <v>1.5473914127821768</v>
      </c>
      <c r="F225" s="8">
        <f t="shared" ca="1" si="26"/>
        <v>1.5471817901513707</v>
      </c>
      <c r="G225" s="8">
        <f t="shared" ca="1" si="26"/>
        <v>1.5437349954444901</v>
      </c>
      <c r="H225" s="8">
        <f t="shared" ca="1" si="26"/>
        <v>1.2486505777870767</v>
      </c>
      <c r="J225" s="8">
        <f t="shared" ca="1" si="13"/>
        <v>2.9547314053389049</v>
      </c>
    </row>
    <row r="226" spans="1:10" x14ac:dyDescent="0.25">
      <c r="A226">
        <v>34</v>
      </c>
      <c r="C226" t="str">
        <f ca="1">OFFSET('84p stat'!$A$1,A226*20,0)</f>
        <v>non CUDA transp_AVX</v>
      </c>
      <c r="D226" s="8">
        <f t="shared" ref="D226:H226" ca="1" si="27">$D$191*SQRT(D171)/$E$191</f>
        <v>2.837637161926148</v>
      </c>
      <c r="E226" s="8">
        <f t="shared" ca="1" si="27"/>
        <v>0</v>
      </c>
      <c r="F226" s="8">
        <f t="shared" ca="1" si="27"/>
        <v>0</v>
      </c>
      <c r="G226" s="8">
        <f t="shared" ca="1" si="27"/>
        <v>0</v>
      </c>
      <c r="H226" s="8">
        <f t="shared" ca="1" si="27"/>
        <v>0</v>
      </c>
      <c r="J226" s="8">
        <f t="shared" ca="1" si="13"/>
        <v>2.837637161926148</v>
      </c>
    </row>
    <row r="227" spans="1:10" x14ac:dyDescent="0.25">
      <c r="A227">
        <v>35</v>
      </c>
      <c r="C227" t="str">
        <f ca="1">OFFSET('84p stat'!$A$1,A227*20,0)</f>
        <v>non CUDA transp_AVX non hash</v>
      </c>
      <c r="D227" s="8">
        <f t="shared" ref="D227:H227" ca="1" si="28">$D$191*SQRT(D172)/$E$191</f>
        <v>2.6876991926553724</v>
      </c>
      <c r="E227" s="8">
        <f t="shared" ca="1" si="28"/>
        <v>2.6883678999682163</v>
      </c>
      <c r="F227" s="8">
        <f t="shared" ca="1" si="28"/>
        <v>2.6861233589066602</v>
      </c>
      <c r="G227" s="8">
        <f t="shared" ca="1" si="28"/>
        <v>2.6517436801621677</v>
      </c>
      <c r="H227" s="8">
        <f t="shared" ca="1" si="28"/>
        <v>0.43239750082534012</v>
      </c>
      <c r="J227" s="8">
        <f t="shared" ca="1" si="13"/>
        <v>4.6541694005314751</v>
      </c>
    </row>
    <row r="228" spans="1:10" x14ac:dyDescent="0.25">
      <c r="A228">
        <v>36</v>
      </c>
      <c r="C228" t="str">
        <f ca="1">OFFSET('84p stat'!$A$1,A228*20,0)</f>
        <v>non CUDA transp_AVX_OMP Time</v>
      </c>
      <c r="D228" s="8">
        <f t="shared" ref="D228:H228" ca="1" si="29">$D$191*SQRT(D173)/$E$191</f>
        <v>2.7913285257159424</v>
      </c>
      <c r="E228" s="8">
        <f t="shared" ca="1" si="29"/>
        <v>2.4677117321551796</v>
      </c>
      <c r="F228" s="8">
        <f t="shared" ca="1" si="29"/>
        <v>2.4673952135934774</v>
      </c>
      <c r="G228" s="8">
        <f t="shared" ca="1" si="29"/>
        <v>2.4591092646110706</v>
      </c>
      <c r="H228" s="8">
        <f t="shared" ca="1" si="29"/>
        <v>1.3097322183102926</v>
      </c>
      <c r="J228" s="8">
        <f t="shared" ca="1" si="13"/>
        <v>4.4654515104361296</v>
      </c>
    </row>
    <row r="229" spans="1:10" x14ac:dyDescent="0.25">
      <c r="A229">
        <v>37</v>
      </c>
      <c r="C229" t="str">
        <f ca="1">OFFSET('84p stat'!$A$1,A229*20,0)</f>
        <v>non CUDA transp_AVX_OMP</v>
      </c>
      <c r="D229" s="8">
        <f t="shared" ref="D229:H229" ca="1" si="30">$D$191*SQRT(D174)/$E$191</f>
        <v>2.5273679481262752</v>
      </c>
      <c r="E229" s="8">
        <f t="shared" ca="1" si="30"/>
        <v>0</v>
      </c>
      <c r="F229" s="8">
        <f t="shared" ca="1" si="30"/>
        <v>0</v>
      </c>
      <c r="G229" s="8">
        <f t="shared" ca="1" si="30"/>
        <v>0</v>
      </c>
      <c r="H229" s="8">
        <f t="shared" ca="1" si="30"/>
        <v>0</v>
      </c>
      <c r="J229" s="8">
        <f t="shared" ca="1" si="13"/>
        <v>2.5273679481262752</v>
      </c>
    </row>
    <row r="230" spans="1:10" x14ac:dyDescent="0.25">
      <c r="A230">
        <v>38</v>
      </c>
      <c r="C230" t="str">
        <f ca="1">OFFSET('84p stat'!$A$1,A230*20,0)</f>
        <v>non CUDA transp_AVX_OMP non hash</v>
      </c>
      <c r="D230" s="8">
        <f t="shared" ref="D230:H230" ca="1" si="31">$D$191*SQRT(D175)/$E$191</f>
        <v>3.0827789826349878</v>
      </c>
      <c r="E230" s="8">
        <f t="shared" ca="1" si="31"/>
        <v>3.0680285137451557</v>
      </c>
      <c r="F230" s="8">
        <f t="shared" ca="1" si="31"/>
        <v>3.0670840292212405</v>
      </c>
      <c r="G230" s="8">
        <f t="shared" ca="1" si="31"/>
        <v>3.047720288089443</v>
      </c>
      <c r="H230" s="8">
        <f t="shared" ca="1" si="31"/>
        <v>0.51573846143951685</v>
      </c>
      <c r="J230" s="8">
        <f t="shared" ca="1" si="13"/>
        <v>5.326761541358624</v>
      </c>
    </row>
    <row r="231" spans="1:10" x14ac:dyDescent="0.25">
      <c r="A231">
        <v>39</v>
      </c>
      <c r="C231" t="str">
        <f ca="1">OFFSET('84p stat'!$A$1,A231*20,0)</f>
        <v>CUDA ant add CPU_AVX_transp Time</v>
      </c>
      <c r="D231" s="8">
        <f t="shared" ref="D231:H231" ca="1" si="32">$D$191*SQRT(D176)/$E$191</f>
        <v>3.8710961385984546</v>
      </c>
      <c r="E231" s="8">
        <f t="shared" ca="1" si="32"/>
        <v>3.8547842747500365</v>
      </c>
      <c r="F231" s="8">
        <f t="shared" ca="1" si="32"/>
        <v>2.8119939873961322</v>
      </c>
      <c r="G231" s="8">
        <f t="shared" ca="1" si="32"/>
        <v>2.3965616738052034</v>
      </c>
      <c r="H231" s="8">
        <f t="shared" ca="1" si="32"/>
        <v>0.45945686059955615</v>
      </c>
      <c r="J231" s="8">
        <f t="shared" ca="1" si="13"/>
        <v>5.3592238666728749</v>
      </c>
    </row>
    <row r="232" spans="1:10" x14ac:dyDescent="0.25">
      <c r="A232">
        <v>40</v>
      </c>
      <c r="C232" t="str">
        <f ca="1">OFFSET('84p stat'!$A$1,A232*20,0)</f>
        <v>CUDA ant add CPU_AVX_transp</v>
      </c>
      <c r="D232" s="8">
        <f t="shared" ref="D232:H232" ca="1" si="33">$D$191*SQRT(D177)/$E$191</f>
        <v>2.0714751557642423</v>
      </c>
      <c r="E232" s="8">
        <f t="shared" ca="1" si="33"/>
        <v>0</v>
      </c>
      <c r="F232" s="8">
        <f t="shared" ca="1" si="33"/>
        <v>0</v>
      </c>
      <c r="G232" s="8">
        <f t="shared" ca="1" si="33"/>
        <v>0</v>
      </c>
      <c r="H232" s="8">
        <f t="shared" ca="1" si="33"/>
        <v>0</v>
      </c>
      <c r="J232" s="8">
        <f t="shared" ca="1" si="13"/>
        <v>2.0714751557642423</v>
      </c>
    </row>
    <row r="233" spans="1:10" x14ac:dyDescent="0.25">
      <c r="A233">
        <v>41</v>
      </c>
      <c r="C233" t="str">
        <f ca="1">OFFSET('84p stat'!$A$1,A233*20,0)</f>
        <v>CUDA ant add CPU_AVX_transp non hash</v>
      </c>
      <c r="D233" s="8">
        <f t="shared" ref="D233:H233" ca="1" si="34">$D$191*SQRT(D178)/$E$191</f>
        <v>3.6368871700758842</v>
      </c>
      <c r="E233" s="8">
        <f t="shared" ca="1" si="34"/>
        <v>3.5929579936986289</v>
      </c>
      <c r="F233" s="8">
        <f t="shared" ca="1" si="34"/>
        <v>2.7247268632697845</v>
      </c>
      <c r="G233" s="8">
        <f t="shared" ca="1" si="34"/>
        <v>2.3525190813865886</v>
      </c>
      <c r="H233" s="8">
        <f t="shared" ca="1" si="34"/>
        <v>0.45034342966229662</v>
      </c>
      <c r="J233" s="8">
        <f t="shared" ca="1" si="13"/>
        <v>5.1059415250113149</v>
      </c>
    </row>
    <row r="234" spans="1:10" x14ac:dyDescent="0.25">
      <c r="A234">
        <v>42</v>
      </c>
      <c r="C234" t="str">
        <f ca="1">OFFSET('84p stat'!$A$1,A234*20,0)</f>
        <v>CUDA Const</v>
      </c>
      <c r="D234" s="8">
        <f t="shared" ref="D234:H234" ca="1" si="35">$D$191*SQRT(D179)/$E$191</f>
        <v>2.0180110979304851</v>
      </c>
      <c r="E234" s="8">
        <f t="shared" ca="1" si="35"/>
        <v>1.9071928963728817</v>
      </c>
      <c r="F234" s="8">
        <f t="shared" ca="1" si="35"/>
        <v>0.49985503069590087</v>
      </c>
      <c r="G234" s="8">
        <f t="shared" ca="1" si="35"/>
        <v>0.42844389552892453</v>
      </c>
      <c r="H234" s="8">
        <f t="shared" ca="1" si="35"/>
        <v>0.20497683373493697</v>
      </c>
      <c r="J234" s="8">
        <f t="shared" ca="1" si="13"/>
        <v>2.0280087449691089</v>
      </c>
    </row>
    <row r="235" spans="1:10" x14ac:dyDescent="0.25">
      <c r="A235">
        <v>43</v>
      </c>
      <c r="C235" t="str">
        <f ca="1">OFFSET('84p stat'!$A$1,A235*20,0)</f>
        <v>CUDA ant Const</v>
      </c>
      <c r="D235" s="8">
        <f t="shared" ref="D235:H235" ca="1" si="36">$D$191*SQRT(D180)/$E$191</f>
        <v>1.5109421603826259</v>
      </c>
      <c r="E235" s="8">
        <f t="shared" ca="1" si="36"/>
        <v>1.3957194941518412</v>
      </c>
      <c r="F235" s="8">
        <f t="shared" ca="1" si="36"/>
        <v>0.45675174887021502</v>
      </c>
      <c r="G235" s="8">
        <f t="shared" ca="1" si="36"/>
        <v>0.43945368010747154</v>
      </c>
      <c r="H235" s="8">
        <f t="shared" ca="1" si="36"/>
        <v>0.23875084948121125</v>
      </c>
      <c r="J235" s="8">
        <f t="shared" ca="1" si="13"/>
        <v>1.5513789258396773</v>
      </c>
    </row>
    <row r="236" spans="1:10" x14ac:dyDescent="0.25">
      <c r="A236">
        <v>44</v>
      </c>
      <c r="C236" t="str">
        <f ca="1">OFFSET('84p stat'!$A$1,A236*20,0)</f>
        <v>CUDA ant par Const</v>
      </c>
      <c r="D236" s="8">
        <f t="shared" ref="D236:H236" ca="1" si="37">$D$191*SQRT(D181)/$E$191</f>
        <v>1.9410800377474344</v>
      </c>
      <c r="E236" s="8">
        <f t="shared" ca="1" si="37"/>
        <v>1.7857393626267459</v>
      </c>
      <c r="F236" s="8">
        <f t="shared" ca="1" si="37"/>
        <v>0.59393653328280793</v>
      </c>
      <c r="G236" s="8">
        <f t="shared" ca="1" si="37"/>
        <v>0.5307719807827086</v>
      </c>
      <c r="H236" s="8">
        <f t="shared" ca="1" si="37"/>
        <v>0.27937337001224721</v>
      </c>
      <c r="J236" s="8">
        <f t="shared" ca="1" si="13"/>
        <v>1.9751946871786026</v>
      </c>
    </row>
    <row r="237" spans="1:10" x14ac:dyDescent="0.25">
      <c r="A237">
        <v>45</v>
      </c>
      <c r="C237" t="str">
        <f ca="1">OFFSET('84p stat'!$A$1,A237*20,0)</f>
        <v>CUDA ant add CPU Const</v>
      </c>
      <c r="D237" s="8">
        <f t="shared" ref="D237:H237" ca="1" si="38">$D$191*SQRT(D182)/$E$191</f>
        <v>3.8323595975871783</v>
      </c>
      <c r="E237" s="8">
        <f t="shared" ca="1" si="38"/>
        <v>3.7681672285971688</v>
      </c>
      <c r="F237" s="8">
        <f t="shared" ca="1" si="38"/>
        <v>2.7163444338713747</v>
      </c>
      <c r="G237" s="8">
        <f t="shared" ca="1" si="38"/>
        <v>2.3224669146681074</v>
      </c>
      <c r="H237" s="8">
        <f t="shared" ca="1" si="38"/>
        <v>0.37992273155472017</v>
      </c>
      <c r="J237" s="8">
        <f t="shared" ca="1" si="13"/>
        <v>5.207283859919456</v>
      </c>
    </row>
    <row r="238" spans="1:10" x14ac:dyDescent="0.25">
      <c r="A238">
        <v>46</v>
      </c>
      <c r="C238" t="str">
        <f ca="1">OFFSET('84p stat'!$A$1,A238*20,0)</f>
        <v>CUDA opt Const</v>
      </c>
      <c r="D238" s="8">
        <f t="shared" ref="D238:H238" ca="1" si="39">$D$191*SQRT(D183)/$E$191</f>
        <v>1.4688724235884525</v>
      </c>
      <c r="E238" s="8">
        <f t="shared" ca="1" si="39"/>
        <v>1.3334080426601245</v>
      </c>
      <c r="F238" s="8">
        <f t="shared" ca="1" si="39"/>
        <v>0.43393629803463085</v>
      </c>
      <c r="G238" s="8">
        <f t="shared" ca="1" si="39"/>
        <v>0.20667956044079441</v>
      </c>
      <c r="H238" s="8">
        <f t="shared" ca="1" si="39"/>
        <v>0</v>
      </c>
      <c r="J238" s="8">
        <f t="shared" ca="1" si="13"/>
        <v>1.4173899109584154</v>
      </c>
    </row>
    <row r="239" spans="1:10" x14ac:dyDescent="0.25">
      <c r="A239">
        <v>47</v>
      </c>
      <c r="C239" t="str">
        <f ca="1">OFFSET('84p stat'!$A$1,A239*20,0)</f>
        <v>CUDA opt ant Const</v>
      </c>
      <c r="D239" s="8">
        <f t="shared" ref="D239:H239" ca="1" si="40">$D$191*SQRT(D184)/$E$191</f>
        <v>1.5303261900282561</v>
      </c>
      <c r="E239" s="8">
        <f t="shared" ca="1" si="40"/>
        <v>1.4217581029493731</v>
      </c>
      <c r="F239" s="8">
        <f t="shared" ca="1" si="40"/>
        <v>0.40266939503269922</v>
      </c>
      <c r="G239" s="8">
        <f t="shared" ca="1" si="40"/>
        <v>0.19642701085135922</v>
      </c>
      <c r="H239" s="8">
        <f t="shared" ca="1" si="40"/>
        <v>0</v>
      </c>
      <c r="J239" s="8">
        <f t="shared" ca="1" si="13"/>
        <v>1.4906784749201285</v>
      </c>
    </row>
    <row r="240" spans="1:10" x14ac:dyDescent="0.25">
      <c r="A240">
        <v>48</v>
      </c>
      <c r="C240" t="str">
        <f ca="1">OFFSET('84p stat'!$A$1,A240*20,0)</f>
        <v>CUDA opt ant par Const</v>
      </c>
      <c r="D240" s="8">
        <f t="shared" ref="D240:H240" ca="1" si="41">$D$191*SQRT(D185)/$E$191</f>
        <v>1.7038988903611634</v>
      </c>
      <c r="E240" s="8">
        <f t="shared" ca="1" si="41"/>
        <v>1.5468479912622974</v>
      </c>
      <c r="F240" s="8">
        <f t="shared" ca="1" si="41"/>
        <v>0.51199679589622427</v>
      </c>
      <c r="G240" s="8">
        <f t="shared" ca="1" si="41"/>
        <v>0.23347211979163593</v>
      </c>
      <c r="H240" s="8">
        <f t="shared" ca="1" si="41"/>
        <v>0</v>
      </c>
      <c r="J240" s="8">
        <f t="shared" ca="1" si="13"/>
        <v>1.6460220708727464</v>
      </c>
    </row>
    <row r="241" spans="1:10" x14ac:dyDescent="0.25">
      <c r="A241">
        <v>49</v>
      </c>
      <c r="C241">
        <f ca="1">OFFSET('84p stat'!$A$1,A241*20,0)</f>
        <v>0</v>
      </c>
      <c r="D241" s="8" t="e">
        <f t="shared" ref="D241:H241" ca="1" si="42">$D$191*SQRT(D186)/$E$191</f>
        <v>#DIV/0!</v>
      </c>
      <c r="E241" s="8" t="e">
        <f t="shared" ca="1" si="42"/>
        <v>#DIV/0!</v>
      </c>
      <c r="F241" s="8">
        <f t="shared" ca="1" si="42"/>
        <v>0</v>
      </c>
      <c r="G241" s="8">
        <f t="shared" ca="1" si="42"/>
        <v>0</v>
      </c>
      <c r="H241" s="8">
        <f t="shared" ca="1" si="42"/>
        <v>0</v>
      </c>
      <c r="J241" s="8" t="e">
        <f t="shared" ca="1" si="13"/>
        <v>#DIV/0!</v>
      </c>
    </row>
    <row r="242" spans="1:10" x14ac:dyDescent="0.25">
      <c r="A242">
        <v>50</v>
      </c>
      <c r="C242">
        <f ca="1">OFFSET('84p stat'!$A$1,A242*20,0)</f>
        <v>0</v>
      </c>
      <c r="D242" s="8" t="e">
        <f t="shared" ref="D242:H242" ca="1" si="43">$D$191*SQRT(D187)/$E$191</f>
        <v>#DIV/0!</v>
      </c>
      <c r="E242" s="8" t="e">
        <f t="shared" ca="1" si="43"/>
        <v>#DIV/0!</v>
      </c>
      <c r="F242" s="8">
        <f t="shared" ca="1" si="43"/>
        <v>0</v>
      </c>
      <c r="G242" s="8">
        <f t="shared" ca="1" si="43"/>
        <v>0</v>
      </c>
      <c r="H242" s="8">
        <f t="shared" ca="1" si="43"/>
        <v>0</v>
      </c>
      <c r="J242" s="8" t="e">
        <f t="shared" ca="1" si="13"/>
        <v>#DIV/0!</v>
      </c>
    </row>
    <row r="245" spans="1:10" x14ac:dyDescent="0.25">
      <c r="C245" t="s">
        <v>66</v>
      </c>
      <c r="D245">
        <v>1.96</v>
      </c>
      <c r="E245">
        <v>50</v>
      </c>
    </row>
    <row r="246" spans="1:10" x14ac:dyDescent="0.25">
      <c r="D246" t="s">
        <v>59</v>
      </c>
      <c r="E246" t="s">
        <v>55</v>
      </c>
      <c r="F246" t="s">
        <v>56</v>
      </c>
      <c r="G246" t="s">
        <v>57</v>
      </c>
      <c r="H246" t="s">
        <v>58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2.6451544413874076E-4</v>
      </c>
      <c r="E247" s="9">
        <f ca="1">POWER(SQRT(E138)/E84,2)</f>
        <v>2.6815534080151202E-4</v>
      </c>
      <c r="F247" s="9">
        <f ca="1">POWER(SQRT(F138)/F84,2)</f>
        <v>9.5969463572787418E-5</v>
      </c>
      <c r="G247" s="9">
        <f ca="1">POWER(SQRT(G138)/G84,2)</f>
        <v>9.4659484757009019E-5</v>
      </c>
      <c r="H247" s="9">
        <f ca="1">POWER(SQRT(H138)/H84,2)</f>
        <v>1.1661994797566185E-4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4">POWER(SQRT(D139)/D85,2)</f>
        <v>1.8227391647797264E-4</v>
      </c>
      <c r="E248" s="9" t="e">
        <f t="shared" ca="1" si="44"/>
        <v>#DIV/0!</v>
      </c>
      <c r="F248" s="9" t="e">
        <f t="shared" ca="1" si="44"/>
        <v>#DIV/0!</v>
      </c>
      <c r="G248" s="9" t="e">
        <f t="shared" ca="1" si="44"/>
        <v>#DIV/0!</v>
      </c>
      <c r="H248" s="9" t="e">
        <f t="shared" ca="1" si="44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5">POWER(SQRT(D140)/D86,2)</f>
        <v>4.1951676102001029E-4</v>
      </c>
      <c r="E249" s="9">
        <f t="shared" ca="1" si="45"/>
        <v>4.2206311106164038E-4</v>
      </c>
      <c r="F249" s="9">
        <f t="shared" ca="1" si="45"/>
        <v>1.5705660089102447E-4</v>
      </c>
      <c r="G249" s="9">
        <f t="shared" ca="1" si="45"/>
        <v>1.5393682790823689E-4</v>
      </c>
      <c r="H249" s="9">
        <f t="shared" ca="1" si="45"/>
        <v>2.6590372821795881E-4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6">POWER(SQRT(D141)/D87,2)</f>
        <v>2.1646716597465429E-4</v>
      </c>
      <c r="E250" s="9">
        <f t="shared" ca="1" si="46"/>
        <v>2.0604224769166734E-4</v>
      </c>
      <c r="F250" s="9">
        <f t="shared" ca="1" si="46"/>
        <v>1.1639410762974618E-4</v>
      </c>
      <c r="G250" s="9">
        <f t="shared" ca="1" si="46"/>
        <v>1.1923460390622164E-4</v>
      </c>
      <c r="H250" s="9">
        <f t="shared" ca="1" si="46"/>
        <v>1.1521813045887221E-4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47">POWER(SQRT(D142)/D88,2)</f>
        <v>2.790796629605144E-4</v>
      </c>
      <c r="E251" s="9">
        <f t="shared" ca="1" si="47"/>
        <v>2.7857784521361471E-4</v>
      </c>
      <c r="F251" s="9">
        <f t="shared" ca="1" si="47"/>
        <v>1.0406860010772579E-4</v>
      </c>
      <c r="G251" s="9">
        <f t="shared" ca="1" si="47"/>
        <v>1.0522679390265065E-4</v>
      </c>
      <c r="H251" s="9">
        <f t="shared" ca="1" si="47"/>
        <v>8.9970851786583074E-5</v>
      </c>
    </row>
    <row r="252" spans="1:10" x14ac:dyDescent="0.25">
      <c r="A252">
        <v>6</v>
      </c>
      <c r="C252" t="str">
        <f ca="1">OFFSET('84p stat'!$A$1,A252*20,0)</f>
        <v>CUDA ant par global</v>
      </c>
      <c r="D252" s="9">
        <f t="shared" ref="D252:H252" ca="1" si="48">POWER(SQRT(D143)/D89,2)</f>
        <v>1.8215403499940815E-4</v>
      </c>
      <c r="E252" s="9">
        <f t="shared" ca="1" si="48"/>
        <v>1.7368393907921055E-4</v>
      </c>
      <c r="F252" s="9">
        <f t="shared" ca="1" si="48"/>
        <v>5.7622421775680244E-5</v>
      </c>
      <c r="G252" s="9">
        <f t="shared" ca="1" si="48"/>
        <v>5.6938428364832527E-5</v>
      </c>
      <c r="H252" s="9">
        <f t="shared" ca="1" si="48"/>
        <v>5.6072053108525493E-5</v>
      </c>
    </row>
    <row r="253" spans="1:10" x14ac:dyDescent="0.25">
      <c r="A253">
        <v>7</v>
      </c>
      <c r="C253" t="str">
        <f ca="1">OFFSET('84p stat'!$A$1,A253*20,0)</f>
        <v>CUDA ant non hash</v>
      </c>
      <c r="D253" s="9">
        <f t="shared" ref="D253:H253" ca="1" si="49">POWER(SQRT(D144)/D90,2)</f>
        <v>1.1829001277586565E-3</v>
      </c>
      <c r="E253" s="9">
        <f t="shared" ca="1" si="49"/>
        <v>1.1887238803704324E-3</v>
      </c>
      <c r="F253" s="9">
        <f t="shared" ca="1" si="49"/>
        <v>3.9635053195441526E-4</v>
      </c>
      <c r="G253" s="9">
        <f t="shared" ca="1" si="49"/>
        <v>4.2098879653298688E-4</v>
      </c>
      <c r="H253" s="9">
        <f t="shared" ca="1" si="49"/>
        <v>2.6425097274894628E-4</v>
      </c>
    </row>
    <row r="254" spans="1:10" x14ac:dyDescent="0.25">
      <c r="A254">
        <v>8</v>
      </c>
      <c r="C254" t="str">
        <f ca="1">OFFSET('84p stat'!$A$1,A254*20,0)</f>
        <v>CUDA ant add CPU Time</v>
      </c>
      <c r="D254" s="9">
        <f t="shared" ref="D254:H254" ca="1" si="50">POWER(SQRT(D145)/D91,2)</f>
        <v>8.0458829086087875E-4</v>
      </c>
      <c r="E254" s="9">
        <f t="shared" ca="1" si="50"/>
        <v>8.1645249702775756E-4</v>
      </c>
      <c r="F254" s="9">
        <f t="shared" ca="1" si="50"/>
        <v>3.9517714916120935E-4</v>
      </c>
      <c r="G254" s="9">
        <f t="shared" ca="1" si="50"/>
        <v>2.6175020386202464E-4</v>
      </c>
      <c r="H254" s="9">
        <f t="shared" ca="1" si="50"/>
        <v>1.7694344314540944E-4</v>
      </c>
    </row>
    <row r="255" spans="1:10" x14ac:dyDescent="0.25">
      <c r="A255">
        <v>9</v>
      </c>
      <c r="C255" t="str">
        <f ca="1">OFFSET('84p stat'!$A$1,A255*20,0)</f>
        <v>CUDA ant add CPU Time global</v>
      </c>
      <c r="D255" s="9">
        <f t="shared" ref="D255:H259" ca="1" si="51">POWER(SQRT(D146)/D92,2)</f>
        <v>6.87620988752201E-4</v>
      </c>
      <c r="E255" s="9">
        <f t="shared" ca="1" si="51"/>
        <v>7.0478864718312645E-4</v>
      </c>
      <c r="F255" s="9">
        <f t="shared" ca="1" si="51"/>
        <v>3.5664231605016418E-4</v>
      </c>
      <c r="G255" s="9">
        <f t="shared" ca="1" si="51"/>
        <v>2.4159133618513259E-4</v>
      </c>
      <c r="H255" s="9">
        <f t="shared" ca="1" si="51"/>
        <v>4.7682346469870174E-4</v>
      </c>
    </row>
    <row r="256" spans="1:10" x14ac:dyDescent="0.25">
      <c r="A256">
        <v>10</v>
      </c>
      <c r="C256" t="str">
        <f ca="1">OFFSET('84p stat'!$A$1,A256*20,0)</f>
        <v>CUDA ant add CPU</v>
      </c>
      <c r="D256" s="9">
        <f t="shared" ca="1" si="51"/>
        <v>1.2887714893618671E-4</v>
      </c>
      <c r="E256" s="9" t="e">
        <f t="shared" ca="1" si="51"/>
        <v>#DIV/0!</v>
      </c>
      <c r="F256" s="9" t="e">
        <f t="shared" ca="1" si="51"/>
        <v>#DIV/0!</v>
      </c>
      <c r="G256" s="9" t="e">
        <f t="shared" ca="1" si="51"/>
        <v>#DIV/0!</v>
      </c>
      <c r="H256" s="9" t="e">
        <f t="shared" ca="1" si="51"/>
        <v>#DIV/0!</v>
      </c>
    </row>
    <row r="257" spans="1:8" x14ac:dyDescent="0.25">
      <c r="A257">
        <v>11</v>
      </c>
      <c r="C257" t="str">
        <f ca="1">OFFSET('84p stat'!$A$1,A257*20,0)</f>
        <v>CUDA ant add CPU non hash</v>
      </c>
      <c r="D257" s="9">
        <f t="shared" ca="1" si="51"/>
        <v>1.6436963295010077E-3</v>
      </c>
      <c r="E257" s="9">
        <f t="shared" ca="1" si="51"/>
        <v>1.6101151690594605E-3</v>
      </c>
      <c r="F257" s="9">
        <f t="shared" ca="1" si="51"/>
        <v>8.6919048069142887E-4</v>
      </c>
      <c r="G257" s="9">
        <f t="shared" ca="1" si="51"/>
        <v>6.2612622487583146E-4</v>
      </c>
      <c r="H257" s="9">
        <f t="shared" ca="1" si="51"/>
        <v>7.4576583387404806E-4</v>
      </c>
    </row>
    <row r="258" spans="1:8" x14ac:dyDescent="0.25">
      <c r="A258">
        <v>12</v>
      </c>
      <c r="C258" t="str">
        <f ca="1">OFFSET('84p stat'!$A$1,A258*20,0)</f>
        <v>CUDA ant add CPU12</v>
      </c>
      <c r="D258" s="9">
        <f t="shared" ca="1" si="51"/>
        <v>9.150772929681566E-4</v>
      </c>
      <c r="E258" s="9">
        <f t="shared" ca="1" si="51"/>
        <v>9.3741803663425377E-4</v>
      </c>
      <c r="F258" s="9">
        <f t="shared" ca="1" si="51"/>
        <v>9.4542606463174123E-4</v>
      </c>
      <c r="G258" s="9">
        <f t="shared" ca="1" si="51"/>
        <v>9.2193105863775803E-4</v>
      </c>
      <c r="H258" s="9">
        <f t="shared" ca="1" si="51"/>
        <v>2.5826973682937359E-3</v>
      </c>
    </row>
    <row r="259" spans="1:8" x14ac:dyDescent="0.25">
      <c r="A259">
        <v>13</v>
      </c>
      <c r="C259" t="str">
        <f ca="1">OFFSET('84p stat'!$A$1,A259*20,0)</f>
        <v>CUDA opt</v>
      </c>
      <c r="D259" s="9">
        <f t="shared" ca="1" si="51"/>
        <v>1.7007512023885452E-4</v>
      </c>
      <c r="E259" s="9" t="e">
        <f t="shared" ca="1" si="51"/>
        <v>#DIV/0!</v>
      </c>
      <c r="F259" s="9" t="e">
        <f t="shared" ca="1" si="51"/>
        <v>#DIV/0!</v>
      </c>
      <c r="G259" s="9" t="e">
        <f t="shared" ca="1" si="51"/>
        <v>#DIV/0!</v>
      </c>
      <c r="H259" s="9" t="e">
        <f t="shared" ca="1" si="51"/>
        <v>#DIV/0!</v>
      </c>
    </row>
    <row r="260" spans="1:8" x14ac:dyDescent="0.25">
      <c r="A260">
        <v>14</v>
      </c>
      <c r="C260" t="str">
        <f ca="1">OFFSET('84p stat'!$A$1,A260*20,0)</f>
        <v>CUDA opt Time</v>
      </c>
      <c r="D260" s="9">
        <f t="shared" ref="D260:H260" ca="1" si="52">POWER(SQRT(D151)/D97,2)</f>
        <v>1.5961289372823102E-4</v>
      </c>
      <c r="E260" s="9">
        <f t="shared" ca="1" si="52"/>
        <v>1.4644050432265318E-4</v>
      </c>
      <c r="F260" s="9">
        <f t="shared" ca="1" si="52"/>
        <v>7.5163690009674403E-6</v>
      </c>
      <c r="G260" s="9">
        <f t="shared" ca="1" si="52"/>
        <v>8.6930075172266479E-6</v>
      </c>
      <c r="H260" s="9" t="e">
        <f t="shared" ca="1" si="52"/>
        <v>#DIV/0!</v>
      </c>
    </row>
    <row r="261" spans="1:8" x14ac:dyDescent="0.25">
      <c r="A261">
        <v>15</v>
      </c>
      <c r="C261" t="str">
        <f ca="1">OFFSET('84p stat'!$A$1,A261*20,0)</f>
        <v>CUDA opt non hash</v>
      </c>
      <c r="D261" s="9">
        <f t="shared" ref="D261:H261" ca="1" si="53">POWER(SQRT(D152)/D98,2)</f>
        <v>3.2771561228962863E-4</v>
      </c>
      <c r="E261" s="9">
        <f t="shared" ca="1" si="53"/>
        <v>3.0518363411573594E-4</v>
      </c>
      <c r="F261" s="9">
        <f t="shared" ca="1" si="53"/>
        <v>1.8689527767209106E-5</v>
      </c>
      <c r="G261" s="9">
        <f t="shared" ca="1" si="53"/>
        <v>2.0839249488041782E-7</v>
      </c>
      <c r="H261" s="9" t="e">
        <f t="shared" ca="1" si="53"/>
        <v>#DIV/0!</v>
      </c>
    </row>
    <row r="262" spans="1:8" x14ac:dyDescent="0.25">
      <c r="A262">
        <v>16</v>
      </c>
      <c r="C262" t="str">
        <f ca="1">OFFSET('84p stat'!$A$1,A262*20,0)</f>
        <v>CUDA opt ant</v>
      </c>
      <c r="D262" s="9">
        <f t="shared" ref="D262:H262" ca="1" si="54">POWER(SQRT(D153)/D99,2)</f>
        <v>8.0871739125043917E-5</v>
      </c>
      <c r="E262" s="9">
        <f t="shared" ca="1" si="54"/>
        <v>7.2205694356270442E-5</v>
      </c>
      <c r="F262" s="9">
        <f t="shared" ca="1" si="54"/>
        <v>8.7062920423105914E-6</v>
      </c>
      <c r="G262" s="9">
        <f t="shared" ca="1" si="54"/>
        <v>9.8547317407732168E-6</v>
      </c>
      <c r="H262" s="9" t="e">
        <f t="shared" ca="1" si="54"/>
        <v>#DIV/0!</v>
      </c>
    </row>
    <row r="263" spans="1:8" x14ac:dyDescent="0.25">
      <c r="A263">
        <v>17</v>
      </c>
      <c r="C263" t="str">
        <f ca="1">OFFSET('84p stat'!$A$1,A263*20,0)</f>
        <v>CUDA opt ant non hash</v>
      </c>
      <c r="D263" s="9">
        <f t="shared" ref="D263:H263" ca="1" si="55">POWER(SQRT(D154)/D100,2)</f>
        <v>1.652206450720072E-4</v>
      </c>
      <c r="E263" s="9">
        <f t="shared" ca="1" si="55"/>
        <v>1.4692626156110418E-4</v>
      </c>
      <c r="F263" s="9">
        <f t="shared" ca="1" si="55"/>
        <v>2.1542731447695115E-5</v>
      </c>
      <c r="G263" s="9">
        <f t="shared" ca="1" si="55"/>
        <v>3.5742031302496075E-5</v>
      </c>
      <c r="H263" s="9" t="e">
        <f t="shared" ca="1" si="55"/>
        <v>#DIV/0!</v>
      </c>
    </row>
    <row r="264" spans="1:8" x14ac:dyDescent="0.25">
      <c r="A264">
        <v>18</v>
      </c>
      <c r="C264" t="str">
        <f ca="1">OFFSET('84p stat'!$A$1,A264*20,0)</f>
        <v>CUDA opt ant par</v>
      </c>
      <c r="D264" s="9">
        <f t="shared" ref="D264:H264" ca="1" si="56">POWER(SQRT(D155)/D101,2)</f>
        <v>9.0382325009628507E-5</v>
      </c>
      <c r="E264" s="9">
        <f t="shared" ca="1" si="56"/>
        <v>8.383124211170768E-5</v>
      </c>
      <c r="F264" s="9">
        <f t="shared" ca="1" si="56"/>
        <v>9.6430584679758686E-6</v>
      </c>
      <c r="G264" s="9">
        <f t="shared" ca="1" si="56"/>
        <v>1.0235281549659407E-5</v>
      </c>
      <c r="H264" s="9" t="e">
        <f t="shared" ca="1" si="56"/>
        <v>#DIV/0!</v>
      </c>
    </row>
    <row r="265" spans="1:8" x14ac:dyDescent="0.25">
      <c r="A265">
        <v>19</v>
      </c>
      <c r="C265" t="str">
        <f ca="1">OFFSET('84p stat'!$A$1,A265*20,0)</f>
        <v>CUDA opt ant par global</v>
      </c>
      <c r="D265" s="9">
        <f t="shared" ref="D265:H265" ca="1" si="57">POWER(SQRT(D156)/D102,2)</f>
        <v>8.5192096904213556E-5</v>
      </c>
      <c r="E265" s="9">
        <f t="shared" ca="1" si="57"/>
        <v>7.6341154066426181E-5</v>
      </c>
      <c r="F265" s="9">
        <f t="shared" ca="1" si="57"/>
        <v>1.0447224008321034E-5</v>
      </c>
      <c r="G265" s="9">
        <f t="shared" ca="1" si="57"/>
        <v>9.9367448003879521E-6</v>
      </c>
      <c r="H265" s="9" t="e">
        <f t="shared" ca="1" si="57"/>
        <v>#DIV/0!</v>
      </c>
    </row>
    <row r="266" spans="1:8" x14ac:dyDescent="0.25">
      <c r="A266">
        <v>20</v>
      </c>
      <c r="C266" t="str">
        <f ca="1">OFFSET('84p stat'!$A$1,A266*20,0)</f>
        <v>CUDA opt_one_GPU</v>
      </c>
      <c r="D266" s="9">
        <f t="shared" ref="D266:H266" ca="1" si="58">POWER(SQRT(D157)/D103,2)</f>
        <v>9.0481228911508726E-2</v>
      </c>
      <c r="E266" s="9">
        <f t="shared" ca="1" si="58"/>
        <v>9.1738885133751294E-2</v>
      </c>
      <c r="F266" s="9" t="e">
        <f t="shared" ca="1" si="58"/>
        <v>#DIV/0!</v>
      </c>
      <c r="G266" s="9" t="e">
        <f t="shared" ca="1" si="58"/>
        <v>#DIV/0!</v>
      </c>
      <c r="H266" s="9" t="e">
        <f t="shared" ca="1" si="58"/>
        <v>#DIV/0!</v>
      </c>
    </row>
    <row r="267" spans="1:8" x14ac:dyDescent="0.25">
      <c r="A267">
        <v>21</v>
      </c>
      <c r="C267" t="str">
        <f ca="1">OFFSET('84p stat'!$A$1,A267*20,0)</f>
        <v>CUDA opt_one_GPU ant</v>
      </c>
      <c r="D267" s="9">
        <f t="shared" ref="D267:H267" ca="1" si="59">POWER(SQRT(D158)/D104,2)</f>
        <v>7.160274405888047E-7</v>
      </c>
      <c r="E267" s="9">
        <f t="shared" ca="1" si="59"/>
        <v>7.1486099247056225E-7</v>
      </c>
      <c r="F267" s="9" t="e">
        <f t="shared" ca="1" si="59"/>
        <v>#DIV/0!</v>
      </c>
      <c r="G267" s="9" t="e">
        <f t="shared" ca="1" si="59"/>
        <v>#DIV/0!</v>
      </c>
      <c r="H267" s="9" t="e">
        <f t="shared" ca="1" si="59"/>
        <v>#DIV/0!</v>
      </c>
    </row>
    <row r="268" spans="1:8" x14ac:dyDescent="0.25">
      <c r="A268">
        <v>22</v>
      </c>
      <c r="C268" t="str">
        <f ca="1">OFFSET('84p stat'!$A$1,A268*20,0)</f>
        <v>CUDA opt_one_GPU ant local</v>
      </c>
      <c r="D268" s="9">
        <f t="shared" ref="D268:H268" ca="1" si="60">POWER(SQRT(D159)/D105,2)</f>
        <v>2.848231393328426E-6</v>
      </c>
      <c r="E268" s="9">
        <f t="shared" ca="1" si="60"/>
        <v>1.7733080851393056E-6</v>
      </c>
      <c r="F268" s="9" t="e">
        <f t="shared" ca="1" si="60"/>
        <v>#DIV/0!</v>
      </c>
      <c r="G268" s="9" t="e">
        <f t="shared" ca="1" si="60"/>
        <v>#DIV/0!</v>
      </c>
      <c r="H268" s="9" t="e">
        <f t="shared" ca="1" si="60"/>
        <v>#DIV/0!</v>
      </c>
    </row>
    <row r="269" spans="1:8" x14ac:dyDescent="0.25">
      <c r="A269">
        <v>23</v>
      </c>
      <c r="C269" t="str">
        <f ca="1">OFFSET('84p stat'!$A$1,A269*20,0)</f>
        <v>non CUDA Time</v>
      </c>
      <c r="D269" s="9">
        <f t="shared" ref="D269:H269" ca="1" si="61">POWER(SQRT(D160)/D106,2)</f>
        <v>1.8570083516616732E-5</v>
      </c>
      <c r="E269" s="9">
        <f t="shared" ca="1" si="61"/>
        <v>1.4391617362082994E-5</v>
      </c>
      <c r="F269" s="9">
        <f t="shared" ca="1" si="61"/>
        <v>1.4388902126698107E-5</v>
      </c>
      <c r="G269" s="9">
        <f t="shared" ca="1" si="61"/>
        <v>1.4396986018109496E-5</v>
      </c>
      <c r="H269" s="9">
        <f t="shared" ca="1" si="61"/>
        <v>7.4004020245054363E-5</v>
      </c>
    </row>
    <row r="270" spans="1:8" x14ac:dyDescent="0.25">
      <c r="A270">
        <v>24</v>
      </c>
      <c r="C270" t="str">
        <f ca="1">OFFSET('84p stat'!$A$1,A270*20,0)</f>
        <v>non CUDA</v>
      </c>
      <c r="D270" s="9">
        <f t="shared" ref="D270:H270" ca="1" si="62">POWER(SQRT(D161)/D107,2)</f>
        <v>9.8874449106356937E-5</v>
      </c>
      <c r="E270" s="9" t="e">
        <f t="shared" ca="1" si="62"/>
        <v>#DIV/0!</v>
      </c>
      <c r="F270" s="9" t="e">
        <f t="shared" ca="1" si="62"/>
        <v>#DIV/0!</v>
      </c>
      <c r="G270" s="9" t="e">
        <f t="shared" ca="1" si="62"/>
        <v>#DIV/0!</v>
      </c>
      <c r="H270" s="9" t="e">
        <f t="shared" ca="1" si="62"/>
        <v>#DIV/0!</v>
      </c>
    </row>
    <row r="271" spans="1:8" x14ac:dyDescent="0.25">
      <c r="A271">
        <v>25</v>
      </c>
      <c r="C271" t="str">
        <f ca="1">OFFSET('84p stat'!$A$1,A271*20,0)</f>
        <v>non CUDA non hash</v>
      </c>
      <c r="D271" s="9">
        <f t="shared" ref="D271:H271" ca="1" si="63">POWER(SQRT(D162)/D108,2)</f>
        <v>1.2215600644739386E-4</v>
      </c>
      <c r="E271" s="9">
        <f t="shared" ca="1" si="63"/>
        <v>1.2227551480664466E-4</v>
      </c>
      <c r="F271" s="9">
        <f t="shared" ca="1" si="63"/>
        <v>1.2223363323789229E-4</v>
      </c>
      <c r="G271" s="9">
        <f t="shared" ca="1" si="63"/>
        <v>1.2225288492545366E-4</v>
      </c>
      <c r="H271" s="9">
        <f t="shared" ca="1" si="63"/>
        <v>1.5682885153102695E-4</v>
      </c>
    </row>
    <row r="272" spans="1:8" x14ac:dyDescent="0.25">
      <c r="A272">
        <v>26</v>
      </c>
      <c r="C272" t="str">
        <f ca="1">OFFSET('84p stat'!$A$1,A272*20,0)</f>
        <v>Classic ACO</v>
      </c>
      <c r="D272" s="9">
        <f t="shared" ref="D272:H272" ca="1" si="64">POWER(SQRT(D163)/D109,2)</f>
        <v>5.9351147772184695E-5</v>
      </c>
      <c r="E272" s="9">
        <f t="shared" ca="1" si="64"/>
        <v>2.9445225100548055E-5</v>
      </c>
      <c r="F272" s="9">
        <f t="shared" ca="1" si="64"/>
        <v>2.9325940211716986E-5</v>
      </c>
      <c r="G272" s="9">
        <f t="shared" ca="1" si="64"/>
        <v>2.9310742603520301E-5</v>
      </c>
      <c r="H272" s="9">
        <f t="shared" ca="1" si="64"/>
        <v>1.4831211413592386E-4</v>
      </c>
    </row>
    <row r="273" spans="1:8" x14ac:dyDescent="0.25">
      <c r="A273">
        <v>27</v>
      </c>
      <c r="C273" t="str">
        <f ca="1">OFFSET('84p stat'!$A$1,A273*20,0)</f>
        <v>Classic ACO non hash</v>
      </c>
      <c r="D273" s="9">
        <f t="shared" ref="D273:H273" ca="1" si="65">POWER(SQRT(D164)/D110,2)</f>
        <v>7.698588711337875E-5</v>
      </c>
      <c r="E273" s="9">
        <f t="shared" ca="1" si="65"/>
        <v>7.6981671117461002E-5</v>
      </c>
      <c r="F273" s="9">
        <f t="shared" ca="1" si="65"/>
        <v>7.6831507286505429E-5</v>
      </c>
      <c r="G273" s="9">
        <f t="shared" ca="1" si="65"/>
        <v>7.6829473131042529E-5</v>
      </c>
      <c r="H273" s="9">
        <f t="shared" ca="1" si="65"/>
        <v>9.0804039972085503E-5</v>
      </c>
    </row>
    <row r="274" spans="1:8" x14ac:dyDescent="0.25">
      <c r="A274">
        <v>28</v>
      </c>
      <c r="C274" t="str">
        <f ca="1">OFFSET('84p stat'!$A$1,A274*20,0)</f>
        <v>omp</v>
      </c>
      <c r="D274" s="9">
        <f t="shared" ref="D274:H274" ca="1" si="66">POWER(SQRT(D165)/D111,2)</f>
        <v>6.9605209003729791E-5</v>
      </c>
      <c r="E274" s="9">
        <f t="shared" ca="1" si="66"/>
        <v>3.9610658448923229E-5</v>
      </c>
      <c r="F274" s="9">
        <f t="shared" ca="1" si="66"/>
        <v>3.9601064197099502E-5</v>
      </c>
      <c r="G274" s="9">
        <f t="shared" ca="1" si="66"/>
        <v>3.9609344551155361E-5</v>
      </c>
      <c r="H274" s="9">
        <f t="shared" ca="1" si="66"/>
        <v>3.8804209682634147E-5</v>
      </c>
    </row>
    <row r="275" spans="1:8" x14ac:dyDescent="0.25">
      <c r="A275">
        <v>29</v>
      </c>
      <c r="C275" t="str">
        <f ca="1">OFFSET('84p stat'!$A$1,A275*20,0)</f>
        <v>omp non hash</v>
      </c>
      <c r="D275" s="9">
        <f t="shared" ref="D275:H275" ca="1" si="67">POWER(SQRT(D166)/D112,2)</f>
        <v>1.952560864874596E-4</v>
      </c>
      <c r="E275" s="9">
        <f t="shared" ca="1" si="67"/>
        <v>1.9537184354201964E-4</v>
      </c>
      <c r="F275" s="9">
        <f t="shared" ca="1" si="67"/>
        <v>1.9536594700267449E-4</v>
      </c>
      <c r="G275" s="9">
        <f t="shared" ca="1" si="67"/>
        <v>1.9578701547884263E-4</v>
      </c>
      <c r="H275" s="9">
        <f t="shared" ca="1" si="67"/>
        <v>3.8169600298356657E-2</v>
      </c>
    </row>
    <row r="276" spans="1:8" x14ac:dyDescent="0.25">
      <c r="A276">
        <v>30</v>
      </c>
      <c r="C276" t="str">
        <f ca="1">OFFSET('84p stat'!$A$1,A276*20,0)</f>
        <v>non CUDA transp Time</v>
      </c>
      <c r="D276" s="9">
        <f t="shared" ref="D276:H276" ca="1" si="68">POWER(SQRT(D167)/D113,2)</f>
        <v>4.5567486168670283E-5</v>
      </c>
      <c r="E276" s="9">
        <f t="shared" ca="1" si="68"/>
        <v>5.2504180010922845E-5</v>
      </c>
      <c r="F276" s="9">
        <f t="shared" ca="1" si="68"/>
        <v>5.2509733960132432E-5</v>
      </c>
      <c r="G276" s="9">
        <f t="shared" ca="1" si="68"/>
        <v>5.2735650738049142E-5</v>
      </c>
      <c r="H276" s="9">
        <f t="shared" ca="1" si="68"/>
        <v>1.2668181347877804E-2</v>
      </c>
    </row>
    <row r="277" spans="1:8" x14ac:dyDescent="0.25">
      <c r="A277">
        <v>31</v>
      </c>
      <c r="C277" t="str">
        <f ca="1">OFFSET('84p stat'!$A$1,A277*20,0)</f>
        <v>non CUDA transp</v>
      </c>
      <c r="D277" s="9">
        <f t="shared" ref="D277:H277" ca="1" si="69">POWER(SQRT(D168)/D114,2)</f>
        <v>4.8369989162368392E-5</v>
      </c>
      <c r="E277" s="9" t="e">
        <f t="shared" ca="1" si="69"/>
        <v>#DIV/0!</v>
      </c>
      <c r="F277" s="9" t="e">
        <f t="shared" ca="1" si="69"/>
        <v>#DIV/0!</v>
      </c>
      <c r="G277" s="9" t="e">
        <f t="shared" ca="1" si="69"/>
        <v>#DIV/0!</v>
      </c>
      <c r="H277" s="9" t="e">
        <f t="shared" ca="1" si="69"/>
        <v>#DIV/0!</v>
      </c>
    </row>
    <row r="278" spans="1:8" x14ac:dyDescent="0.25">
      <c r="A278">
        <v>32</v>
      </c>
      <c r="C278" t="str">
        <f ca="1">OFFSET('84p stat'!$A$1,A278*20,0)</f>
        <v>non CUDA transp non hash</v>
      </c>
      <c r="D278" s="9">
        <f t="shared" ref="D278:H278" ca="1" si="70">POWER(SQRT(D169)/D115,2)</f>
        <v>1.2783766644657281E-5</v>
      </c>
      <c r="E278" s="9">
        <f t="shared" ca="1" si="70"/>
        <v>1.2806507488093452E-5</v>
      </c>
      <c r="F278" s="9">
        <f t="shared" ca="1" si="70"/>
        <v>1.2806372768769266E-5</v>
      </c>
      <c r="G278" s="9">
        <f t="shared" ca="1" si="70"/>
        <v>1.2749321762894358E-5</v>
      </c>
      <c r="H278" s="9">
        <f t="shared" ca="1" si="70"/>
        <v>1.7512113541534164E-5</v>
      </c>
    </row>
    <row r="279" spans="1:8" x14ac:dyDescent="0.25">
      <c r="A279">
        <v>33</v>
      </c>
      <c r="C279" t="str">
        <f ca="1">OFFSET('84p stat'!$A$1,A279*20,0)</f>
        <v>non CUDA transp_AVX Time</v>
      </c>
      <c r="D279" s="9">
        <f t="shared" ref="D279:H279" ca="1" si="71">POWER(SQRT(D170)/D116,2)</f>
        <v>1.1760249823812027E-5</v>
      </c>
      <c r="E279" s="9">
        <f t="shared" ca="1" si="71"/>
        <v>6.8841851778059434E-6</v>
      </c>
      <c r="F279" s="9">
        <f t="shared" ca="1" si="71"/>
        <v>6.8826944063988496E-6</v>
      </c>
      <c r="G279" s="9">
        <f t="shared" ca="1" si="71"/>
        <v>6.8639388138241399E-6</v>
      </c>
      <c r="H279" s="9">
        <f t="shared" ca="1" si="71"/>
        <v>2.3317673573346287E-3</v>
      </c>
    </row>
    <row r="280" spans="1:8" x14ac:dyDescent="0.25">
      <c r="A280">
        <v>34</v>
      </c>
      <c r="C280" t="str">
        <f ca="1">OFFSET('84p stat'!$A$1,A280*20,0)</f>
        <v>non CUDA transp_AVX</v>
      </c>
      <c r="D280" s="9">
        <f t="shared" ref="D280:H280" ca="1" si="72">POWER(SQRT(D171)/D117,2)</f>
        <v>2.3640332912015494E-5</v>
      </c>
      <c r="E280" s="9" t="e">
        <f t="shared" ca="1" si="72"/>
        <v>#DIV/0!</v>
      </c>
      <c r="F280" s="9" t="e">
        <f t="shared" ca="1" si="72"/>
        <v>#DIV/0!</v>
      </c>
      <c r="G280" s="9" t="e">
        <f t="shared" ca="1" si="72"/>
        <v>#DIV/0!</v>
      </c>
      <c r="H280" s="9" t="e">
        <f t="shared" ca="1" si="72"/>
        <v>#DIV/0!</v>
      </c>
    </row>
    <row r="281" spans="1:8" x14ac:dyDescent="0.25">
      <c r="A281">
        <v>35</v>
      </c>
      <c r="C281" t="str">
        <f ca="1">OFFSET('84p stat'!$A$1,A281*20,0)</f>
        <v>non CUDA transp_AVX non hash</v>
      </c>
      <c r="D281" s="9">
        <f t="shared" ref="D281:H281" ca="1" si="73">POWER(SQRT(D172)/D118,2)</f>
        <v>2.4118588626109862E-5</v>
      </c>
      <c r="E281" s="9">
        <f t="shared" ca="1" si="73"/>
        <v>2.4152052745281391E-5</v>
      </c>
      <c r="F281" s="9">
        <f t="shared" ca="1" si="73"/>
        <v>2.4113234022261315E-5</v>
      </c>
      <c r="G281" s="9">
        <f t="shared" ca="1" si="73"/>
        <v>2.3544845099095941E-5</v>
      </c>
      <c r="H281" s="9">
        <f t="shared" ca="1" si="73"/>
        <v>2.9196050014778898E-4</v>
      </c>
    </row>
    <row r="282" spans="1:8" x14ac:dyDescent="0.25">
      <c r="A282">
        <v>36</v>
      </c>
      <c r="C282" t="str">
        <f ca="1">OFFSET('84p stat'!$A$1,A282*20,0)</f>
        <v>non CUDA transp_AVX_OMP Time</v>
      </c>
      <c r="D282" s="9">
        <f t="shared" ref="D282:H282" ca="1" si="74">POWER(SQRT(D173)/D119,2)</f>
        <v>2.1179997611415329E-5</v>
      </c>
      <c r="E282" s="9">
        <f t="shared" ca="1" si="74"/>
        <v>1.763559306091439E-5</v>
      </c>
      <c r="F282" s="9">
        <f t="shared" ca="1" si="74"/>
        <v>1.7632042187572107E-5</v>
      </c>
      <c r="G282" s="9">
        <f t="shared" ca="1" si="74"/>
        <v>1.7543818795035664E-5</v>
      </c>
      <c r="H282" s="9">
        <f t="shared" ca="1" si="74"/>
        <v>2.5678209315871032E-3</v>
      </c>
    </row>
    <row r="283" spans="1:8" x14ac:dyDescent="0.25">
      <c r="A283">
        <v>37</v>
      </c>
      <c r="C283" t="str">
        <f ca="1">OFFSET('84p stat'!$A$1,A283*20,0)</f>
        <v>non CUDA transp_AVX_OMP</v>
      </c>
      <c r="D283" s="9">
        <f t="shared" ref="D283:H283" ca="1" si="75">POWER(SQRT(D174)/D120,2)</f>
        <v>1.8876460850190227E-5</v>
      </c>
      <c r="E283" s="9" t="e">
        <f t="shared" ca="1" si="75"/>
        <v>#DIV/0!</v>
      </c>
      <c r="F283" s="9" t="e">
        <f t="shared" ca="1" si="75"/>
        <v>#DIV/0!</v>
      </c>
      <c r="G283" s="9" t="e">
        <f t="shared" ca="1" si="75"/>
        <v>#DIV/0!</v>
      </c>
      <c r="H283" s="9" t="e">
        <f t="shared" ca="1" si="75"/>
        <v>#DIV/0!</v>
      </c>
    </row>
    <row r="284" spans="1:8" x14ac:dyDescent="0.25">
      <c r="A284">
        <v>38</v>
      </c>
      <c r="C284" t="str">
        <f ca="1">OFFSET('84p stat'!$A$1,A284*20,0)</f>
        <v>non CUDA transp_AVX_OMP non hash</v>
      </c>
      <c r="D284" s="9">
        <f t="shared" ref="D284:H284" ca="1" si="76">POWER(SQRT(D175)/D121,2)</f>
        <v>3.1839375762646575E-5</v>
      </c>
      <c r="E284" s="9">
        <f t="shared" ca="1" si="76"/>
        <v>3.1562708705302038E-5</v>
      </c>
      <c r="F284" s="9">
        <f t="shared" ca="1" si="76"/>
        <v>3.1545143243084214E-5</v>
      </c>
      <c r="G284" s="9">
        <f t="shared" ca="1" si="76"/>
        <v>3.1204221981823969E-5</v>
      </c>
      <c r="H284" s="9">
        <f t="shared" ca="1" si="76"/>
        <v>4.1754223774679775E-4</v>
      </c>
    </row>
    <row r="285" spans="1:8" x14ac:dyDescent="0.25">
      <c r="A285">
        <v>39</v>
      </c>
      <c r="C285" t="str">
        <f ca="1">OFFSET('84p stat'!$A$1,A285*20,0)</f>
        <v>CUDA ant add CPU_AVX_transp Time</v>
      </c>
      <c r="D285" s="9">
        <f t="shared" ref="D285:H285" ca="1" si="77">POWER(SQRT(D176)/D122,2)</f>
        <v>9.3124877199312825E-4</v>
      </c>
      <c r="E285" s="9">
        <f t="shared" ca="1" si="77"/>
        <v>9.4897772903207206E-4</v>
      </c>
      <c r="F285" s="9">
        <f t="shared" ca="1" si="77"/>
        <v>5.762027984651132E-4</v>
      </c>
      <c r="G285" s="9">
        <f t="shared" ca="1" si="77"/>
        <v>4.247331829342603E-4</v>
      </c>
      <c r="H285" s="9">
        <f t="shared" ca="1" si="77"/>
        <v>3.2041100639329447E-4</v>
      </c>
    </row>
    <row r="286" spans="1:8" x14ac:dyDescent="0.25">
      <c r="A286">
        <v>40</v>
      </c>
      <c r="C286" t="str">
        <f ca="1">OFFSET('84p stat'!$A$1,A286*20,0)</f>
        <v>CUDA ant add CPU_AVX_transp</v>
      </c>
      <c r="D286" s="9">
        <f t="shared" ref="D286:H286" ca="1" si="78">POWER(SQRT(D177)/D123,2)</f>
        <v>3.0173403239784239E-4</v>
      </c>
      <c r="E286" s="9" t="e">
        <f t="shared" ca="1" si="78"/>
        <v>#DIV/0!</v>
      </c>
      <c r="F286" s="9" t="e">
        <f t="shared" ca="1" si="78"/>
        <v>#DIV/0!</v>
      </c>
      <c r="G286" s="9" t="e">
        <f t="shared" ca="1" si="78"/>
        <v>#DIV/0!</v>
      </c>
      <c r="H286" s="9" t="e">
        <f t="shared" ca="1" si="78"/>
        <v>#DIV/0!</v>
      </c>
    </row>
    <row r="287" spans="1:8" x14ac:dyDescent="0.25">
      <c r="A287">
        <v>41</v>
      </c>
      <c r="C287" t="str">
        <f ca="1">OFFSET('84p stat'!$A$1,A287*20,0)</f>
        <v>CUDA ant add CPU_AVX_transp non hash</v>
      </c>
      <c r="D287" s="9">
        <f t="shared" ref="D287:H287" ca="1" si="79">POWER(SQRT(D178)/D124,2)</f>
        <v>1.1709390332903208E-3</v>
      </c>
      <c r="E287" s="9">
        <f t="shared" ca="1" si="79"/>
        <v>1.1501648611920534E-3</v>
      </c>
      <c r="F287" s="9">
        <f t="shared" ca="1" si="79"/>
        <v>7.6468593562415191E-4</v>
      </c>
      <c r="G287" s="9">
        <f t="shared" ca="1" si="79"/>
        <v>5.7785999272848309E-4</v>
      </c>
      <c r="H287" s="9">
        <f t="shared" ca="1" si="79"/>
        <v>3.1391824057856412E-4</v>
      </c>
    </row>
    <row r="288" spans="1:8" x14ac:dyDescent="0.25">
      <c r="A288">
        <v>42</v>
      </c>
      <c r="C288" t="str">
        <f ca="1">OFFSET('84p stat'!$A$1,A288*20,0)</f>
        <v>CUDA Const</v>
      </c>
      <c r="D288" s="9">
        <f t="shared" ref="D288:H288" ca="1" si="80">POWER(SQRT(D179)/D125,2)</f>
        <v>1.9333565630357403E-4</v>
      </c>
      <c r="E288" s="9">
        <f t="shared" ca="1" si="80"/>
        <v>1.7690053063101779E-4</v>
      </c>
      <c r="F288" s="9">
        <f t="shared" ca="1" si="80"/>
        <v>1.3697648558998518E-5</v>
      </c>
      <c r="G288" s="9">
        <f t="shared" ca="1" si="80"/>
        <v>1.082904896441218E-5</v>
      </c>
      <c r="H288" s="9">
        <f t="shared" ca="1" si="80"/>
        <v>1.1138734380286968E-5</v>
      </c>
    </row>
    <row r="289" spans="1:8" x14ac:dyDescent="0.25">
      <c r="A289">
        <v>43</v>
      </c>
      <c r="C289" t="str">
        <f ca="1">OFFSET('84p stat'!$A$1,A289*20,0)</f>
        <v>CUDA ant Const</v>
      </c>
      <c r="D289" s="9">
        <f t="shared" ref="D289:H289" ca="1" si="81">POWER(SQRT(D180)/D126,2)</f>
        <v>7.272186473235664E-5</v>
      </c>
      <c r="E289" s="9">
        <f t="shared" ca="1" si="81"/>
        <v>6.3263638806937666E-5</v>
      </c>
      <c r="F289" s="9">
        <f t="shared" ca="1" si="81"/>
        <v>7.472861154824299E-6</v>
      </c>
      <c r="G289" s="9">
        <f t="shared" ca="1" si="81"/>
        <v>7.3155485291714063E-6</v>
      </c>
      <c r="H289" s="9">
        <f t="shared" ca="1" si="81"/>
        <v>7.7311293811178334E-6</v>
      </c>
    </row>
    <row r="290" spans="1:8" x14ac:dyDescent="0.25">
      <c r="A290">
        <v>44</v>
      </c>
      <c r="C290" t="str">
        <f ca="1">OFFSET('84p stat'!$A$1,A290*20,0)</f>
        <v>CUDA ant par Const</v>
      </c>
      <c r="D290" s="9">
        <f t="shared" ref="D290:H290" ca="1" si="82">POWER(SQRT(D181)/D127,2)</f>
        <v>1.1881629477290287E-4</v>
      </c>
      <c r="E290" s="9">
        <f t="shared" ca="1" si="82"/>
        <v>1.0254448962660079E-4</v>
      </c>
      <c r="F290" s="9">
        <f t="shared" ca="1" si="82"/>
        <v>1.2542448497344616E-5</v>
      </c>
      <c r="G290" s="9">
        <f t="shared" ca="1" si="82"/>
        <v>1.0627190683606217E-5</v>
      </c>
      <c r="H290" s="9">
        <f t="shared" ca="1" si="82"/>
        <v>1.0505165082399819E-5</v>
      </c>
    </row>
    <row r="291" spans="1:8" x14ac:dyDescent="0.25">
      <c r="A291">
        <v>45</v>
      </c>
      <c r="C291" t="str">
        <f ca="1">OFFSET('84p stat'!$A$1,A291*20,0)</f>
        <v>CUDA ant add CPU Const</v>
      </c>
      <c r="D291" s="9">
        <f t="shared" ref="D291:H291" ca="1" si="83">POWER(SQRT(D182)/D128,2)</f>
        <v>8.9204339941652906E-4</v>
      </c>
      <c r="E291" s="9">
        <f t="shared" ca="1" si="83"/>
        <v>8.8645826228854951E-4</v>
      </c>
      <c r="F291" s="9">
        <f t="shared" ca="1" si="83"/>
        <v>5.2376436561049112E-4</v>
      </c>
      <c r="G291" s="9">
        <f t="shared" ca="1" si="83"/>
        <v>3.8855549868250524E-4</v>
      </c>
      <c r="H291" s="9">
        <f t="shared" ca="1" si="83"/>
        <v>1.8766540577984394E-4</v>
      </c>
    </row>
    <row r="292" spans="1:8" x14ac:dyDescent="0.25">
      <c r="A292">
        <v>46</v>
      </c>
      <c r="C292" t="str">
        <f ca="1">OFFSET('84p stat'!$A$1,A292*20,0)</f>
        <v>CUDA opt Const</v>
      </c>
      <c r="D292" s="9">
        <f t="shared" ref="D292:H292" ca="1" si="84">POWER(SQRT(D183)/D129,2)</f>
        <v>1.0387512795416887E-4</v>
      </c>
      <c r="E292" s="9">
        <f t="shared" ca="1" si="84"/>
        <v>8.7675060041596671E-5</v>
      </c>
      <c r="F292" s="9">
        <f t="shared" ca="1" si="84"/>
        <v>1.0432238225911861E-5</v>
      </c>
      <c r="G292" s="9">
        <f t="shared" ca="1" si="84"/>
        <v>9.0278043485650551E-6</v>
      </c>
      <c r="H292" s="9" t="e">
        <f t="shared" ca="1" si="84"/>
        <v>#DIV/0!</v>
      </c>
    </row>
    <row r="293" spans="1:8" x14ac:dyDescent="0.25">
      <c r="A293">
        <v>47</v>
      </c>
      <c r="C293" t="str">
        <f ca="1">OFFSET('84p stat'!$A$1,A293*20,0)</f>
        <v>CUDA opt ant Const</v>
      </c>
      <c r="D293" s="9">
        <f t="shared" ref="D293:H293" ca="1" si="85">POWER(SQRT(D184)/D130,2)</f>
        <v>7.4643632817734273E-5</v>
      </c>
      <c r="E293" s="9">
        <f t="shared" ca="1" si="85"/>
        <v>6.5705414896377327E-5</v>
      </c>
      <c r="F293" s="9">
        <f t="shared" ca="1" si="85"/>
        <v>5.841281726715129E-6</v>
      </c>
      <c r="G293" s="9">
        <f t="shared" ca="1" si="85"/>
        <v>6.5634770252510418E-6</v>
      </c>
      <c r="H293" s="9" t="e">
        <f t="shared" ca="1" si="85"/>
        <v>#DIV/0!</v>
      </c>
    </row>
    <row r="294" spans="1:8" x14ac:dyDescent="0.25">
      <c r="A294">
        <v>48</v>
      </c>
      <c r="C294" t="str">
        <f ca="1">OFFSET('84p stat'!$A$1,A294*20,0)</f>
        <v>CUDA opt ant par Const</v>
      </c>
      <c r="D294" s="9">
        <f t="shared" ref="D294:H294" ca="1" si="86">POWER(SQRT(D185)/D131,2)</f>
        <v>9.2000415221663584E-5</v>
      </c>
      <c r="E294" s="9">
        <f t="shared" ca="1" si="86"/>
        <v>7.734089667145398E-5</v>
      </c>
      <c r="F294" s="9">
        <f t="shared" ca="1" si="86"/>
        <v>9.3717030129604734E-6</v>
      </c>
      <c r="G294" s="9">
        <f t="shared" ca="1" si="86"/>
        <v>9.2689629799887223E-6</v>
      </c>
      <c r="H294" s="9" t="e">
        <f t="shared" ca="1" si="86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87">POWER(SQRT(D186)/D132,2)</f>
        <v>#DIV/0!</v>
      </c>
      <c r="E295" s="9" t="e">
        <f t="shared" ca="1" si="87"/>
        <v>#DIV/0!</v>
      </c>
      <c r="F295" s="9" t="e">
        <f t="shared" ca="1" si="87"/>
        <v>#DIV/0!</v>
      </c>
      <c r="G295" s="9" t="e">
        <f t="shared" ca="1" si="87"/>
        <v>#DIV/0!</v>
      </c>
      <c r="H295" s="9" t="e">
        <f t="shared" ca="1" si="87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88">POWER(SQRT(D187)/D133,2)</f>
        <v>#DIV/0!</v>
      </c>
      <c r="E296" s="9" t="e">
        <f t="shared" ca="1" si="88"/>
        <v>#DIV/0!</v>
      </c>
      <c r="F296" s="9" t="e">
        <f t="shared" ca="1" si="88"/>
        <v>#DIV/0!</v>
      </c>
      <c r="G296" s="9" t="e">
        <f t="shared" ca="1" si="88"/>
        <v>#DIV/0!</v>
      </c>
      <c r="H296" s="9" t="e">
        <f t="shared" ca="1" si="88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workbookViewId="0">
      <selection activeCell="A2" sqref="A2:AN96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73.168148000000002</v>
      </c>
      <c r="I2">
        <v>2.0217520000000002</v>
      </c>
      <c r="J2" t="s">
        <v>3</v>
      </c>
      <c r="K2">
        <v>72.223236</v>
      </c>
      <c r="L2">
        <v>1.9033199999999999</v>
      </c>
      <c r="M2" t="s">
        <v>4</v>
      </c>
      <c r="N2">
        <v>11.340881</v>
      </c>
      <c r="O2">
        <v>0.129691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145.91537700000001</v>
      </c>
      <c r="I3">
        <v>7.5036370000000003</v>
      </c>
      <c r="J3" t="s">
        <v>3</v>
      </c>
      <c r="K3">
        <v>144.02904899999999</v>
      </c>
      <c r="L3">
        <v>7.1230440000000002</v>
      </c>
      <c r="M3" t="s">
        <v>4</v>
      </c>
      <c r="N3">
        <v>22.590340000000001</v>
      </c>
      <c r="O3">
        <v>0.365423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218.69541799999999</v>
      </c>
      <c r="I4">
        <v>15.973909000000001</v>
      </c>
      <c r="J4" t="s">
        <v>3</v>
      </c>
      <c r="K4">
        <v>215.869382</v>
      </c>
      <c r="L4">
        <v>15.203279999999999</v>
      </c>
      <c r="M4" t="s">
        <v>4</v>
      </c>
      <c r="N4">
        <v>33.860498999999997</v>
      </c>
      <c r="O4">
        <v>0.76024400000000003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291.36707799999999</v>
      </c>
      <c r="I5">
        <v>27.098756000000002</v>
      </c>
      <c r="J5" t="s">
        <v>3</v>
      </c>
      <c r="K5">
        <v>287.60586999999998</v>
      </c>
      <c r="L5">
        <v>25.938808999999999</v>
      </c>
      <c r="M5" t="s">
        <v>4</v>
      </c>
      <c r="N5">
        <v>45.076025999999999</v>
      </c>
      <c r="O5">
        <v>1.129937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364.25072299999999</v>
      </c>
      <c r="I6">
        <v>40.312724000000003</v>
      </c>
      <c r="J6" t="s">
        <v>3</v>
      </c>
      <c r="K6">
        <v>359.563288</v>
      </c>
      <c r="L6">
        <v>38.751958000000002</v>
      </c>
      <c r="M6" t="s">
        <v>4</v>
      </c>
      <c r="N6">
        <v>56.336720999999997</v>
      </c>
      <c r="O6">
        <v>1.6242110000000001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436.929618</v>
      </c>
      <c r="I7">
        <v>54.998251000000003</v>
      </c>
      <c r="J7" t="s">
        <v>3</v>
      </c>
      <c r="K7">
        <v>431.33267799999999</v>
      </c>
      <c r="L7">
        <v>53.288687000000003</v>
      </c>
      <c r="M7" t="s">
        <v>4</v>
      </c>
      <c r="N7">
        <v>67.564493999999996</v>
      </c>
      <c r="O7">
        <v>2.0890249999999999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509.605075</v>
      </c>
      <c r="I8">
        <v>70.231485000000006</v>
      </c>
      <c r="J8" t="s">
        <v>3</v>
      </c>
      <c r="K8">
        <v>503.09784400000001</v>
      </c>
      <c r="L8">
        <v>68.330691000000002</v>
      </c>
      <c r="M8" t="s">
        <v>4</v>
      </c>
      <c r="N8">
        <v>78.825942999999995</v>
      </c>
      <c r="O8">
        <v>2.73095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582.17816000000005</v>
      </c>
      <c r="I9">
        <v>87.685344999999998</v>
      </c>
      <c r="J9" t="s">
        <v>3</v>
      </c>
      <c r="K9">
        <v>574.73892699999999</v>
      </c>
      <c r="L9">
        <v>85.246683000000004</v>
      </c>
      <c r="M9" t="s">
        <v>4</v>
      </c>
      <c r="N9">
        <v>90.081106000000005</v>
      </c>
      <c r="O9">
        <v>3.6027689999999999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654.76332400000001</v>
      </c>
      <c r="I10">
        <v>104.923067</v>
      </c>
      <c r="J10" t="s">
        <v>3</v>
      </c>
      <c r="K10">
        <v>646.39093100000002</v>
      </c>
      <c r="L10">
        <v>102.04177</v>
      </c>
      <c r="M10" t="s">
        <v>4</v>
      </c>
      <c r="N10">
        <v>101.21512</v>
      </c>
      <c r="O10">
        <v>4.2089189999999999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727.34967500000005</v>
      </c>
      <c r="I11">
        <v>126.867107</v>
      </c>
      <c r="J11" t="s">
        <v>3</v>
      </c>
      <c r="K11">
        <v>718.04968799999995</v>
      </c>
      <c r="L11">
        <v>123.441467</v>
      </c>
      <c r="M11" t="s">
        <v>4</v>
      </c>
      <c r="N11">
        <v>112.412583</v>
      </c>
      <c r="O11">
        <v>4.8560650000000001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800.05776900000001</v>
      </c>
      <c r="I12">
        <v>151.77513099999999</v>
      </c>
      <c r="J12" t="s">
        <v>3</v>
      </c>
      <c r="K12">
        <v>789.82915800000001</v>
      </c>
      <c r="L12">
        <v>147.69499200000001</v>
      </c>
      <c r="M12" t="s">
        <v>4</v>
      </c>
      <c r="N12">
        <v>123.721565</v>
      </c>
      <c r="O12">
        <v>6.2760230000000004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872.77141600000004</v>
      </c>
      <c r="I13">
        <v>182.701471</v>
      </c>
      <c r="J13" t="s">
        <v>3</v>
      </c>
      <c r="K13">
        <v>861.61469699999998</v>
      </c>
      <c r="L13">
        <v>177.584363</v>
      </c>
      <c r="M13" t="s">
        <v>4</v>
      </c>
      <c r="N13">
        <v>134.95357100000001</v>
      </c>
      <c r="O13">
        <v>7.4787059999999999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945.34670400000005</v>
      </c>
      <c r="I14">
        <v>209.72657100000001</v>
      </c>
      <c r="J14" t="s">
        <v>3</v>
      </c>
      <c r="K14">
        <v>933.26384399999995</v>
      </c>
      <c r="L14">
        <v>204.285618</v>
      </c>
      <c r="M14" t="s">
        <v>4</v>
      </c>
      <c r="N14">
        <v>146.15291099999999</v>
      </c>
      <c r="O14">
        <v>8.6166520000000002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1018.125448</v>
      </c>
      <c r="I15">
        <v>239.61048299999999</v>
      </c>
      <c r="J15" t="s">
        <v>3</v>
      </c>
      <c r="K15">
        <v>1005.0994020000001</v>
      </c>
      <c r="L15">
        <v>233.49847600000001</v>
      </c>
      <c r="M15" t="s">
        <v>4</v>
      </c>
      <c r="N15">
        <v>157.422122</v>
      </c>
      <c r="O15">
        <v>9.9985389999999992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1090.756519</v>
      </c>
      <c r="I16">
        <v>275.15856000000002</v>
      </c>
      <c r="J16" t="s">
        <v>3</v>
      </c>
      <c r="K16">
        <v>1076.791201</v>
      </c>
      <c r="L16">
        <v>268.178561</v>
      </c>
      <c r="M16" t="s">
        <v>4</v>
      </c>
      <c r="N16">
        <v>168.69336799999999</v>
      </c>
      <c r="O16">
        <v>11.517725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1163.5587599999999</v>
      </c>
      <c r="I17">
        <v>311.29832099999999</v>
      </c>
      <c r="J17" t="s">
        <v>3</v>
      </c>
      <c r="K17">
        <v>1148.649807</v>
      </c>
      <c r="L17">
        <v>303.50912599999998</v>
      </c>
      <c r="M17" t="s">
        <v>4</v>
      </c>
      <c r="N17">
        <v>179.936576</v>
      </c>
      <c r="O17">
        <v>13.006036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1236.3478250000001</v>
      </c>
      <c r="I18">
        <v>355.34963399999998</v>
      </c>
      <c r="J18" t="s">
        <v>3</v>
      </c>
      <c r="K18">
        <v>1220.5229079999999</v>
      </c>
      <c r="L18">
        <v>346.45453800000001</v>
      </c>
      <c r="M18" t="s">
        <v>4</v>
      </c>
      <c r="N18">
        <v>191.228973</v>
      </c>
      <c r="O18">
        <v>14.957992000000001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1309.1389919999999</v>
      </c>
      <c r="I19">
        <v>401.14459199999999</v>
      </c>
      <c r="J19" t="s">
        <v>3</v>
      </c>
      <c r="K19">
        <v>1292.389077</v>
      </c>
      <c r="L19">
        <v>390.88921599999998</v>
      </c>
      <c r="M19" t="s">
        <v>4</v>
      </c>
      <c r="N19">
        <v>202.51432299999999</v>
      </c>
      <c r="O19">
        <v>16.942793000000002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1381.8573289999999</v>
      </c>
      <c r="I20">
        <v>447.42107499999997</v>
      </c>
      <c r="J20" t="s">
        <v>3</v>
      </c>
      <c r="K20">
        <v>1364.1741669999999</v>
      </c>
      <c r="L20">
        <v>435.96056099999998</v>
      </c>
      <c r="M20" t="s">
        <v>4</v>
      </c>
      <c r="N20">
        <v>213.76860400000001</v>
      </c>
      <c r="O20">
        <v>19.329162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1454.5326150000001</v>
      </c>
      <c r="I21">
        <v>497.413836</v>
      </c>
      <c r="J21" t="s">
        <v>3</v>
      </c>
      <c r="K21">
        <v>1435.9118530000001</v>
      </c>
      <c r="L21">
        <v>485.16345699999999</v>
      </c>
      <c r="M21" t="s">
        <v>4</v>
      </c>
      <c r="N21">
        <v>225.000102</v>
      </c>
      <c r="O21">
        <v>21.290103999999999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25.125271000000001</v>
      </c>
      <c r="I42">
        <v>0.28002199999999999</v>
      </c>
      <c r="J42" t="s">
        <v>3</v>
      </c>
      <c r="K42">
        <v>24.208804000000001</v>
      </c>
      <c r="L42">
        <v>0.27104899999999998</v>
      </c>
      <c r="M42" t="s">
        <v>4</v>
      </c>
      <c r="N42">
        <v>11.963615000000001</v>
      </c>
      <c r="O42">
        <v>9.4240000000000004E-2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49.952081</v>
      </c>
      <c r="I43">
        <v>1.0144359999999999</v>
      </c>
      <c r="J43" t="s">
        <v>3</v>
      </c>
      <c r="K43">
        <v>48.140954999999998</v>
      </c>
      <c r="L43">
        <v>0.97668500000000003</v>
      </c>
      <c r="M43" t="s">
        <v>4</v>
      </c>
      <c r="N43">
        <v>23.803352</v>
      </c>
      <c r="O43">
        <v>0.261876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74.714376000000001</v>
      </c>
      <c r="I44">
        <v>2.4024429999999999</v>
      </c>
      <c r="J44" t="s">
        <v>3</v>
      </c>
      <c r="K44">
        <v>72.007405000000006</v>
      </c>
      <c r="L44">
        <v>2.2968199999999999</v>
      </c>
      <c r="M44" t="s">
        <v>4</v>
      </c>
      <c r="N44">
        <v>35.635503999999997</v>
      </c>
      <c r="O44">
        <v>0.64293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99.490470000000002</v>
      </c>
      <c r="I45">
        <v>4.1076620000000004</v>
      </c>
      <c r="J45" t="s">
        <v>3</v>
      </c>
      <c r="K45">
        <v>95.889521000000002</v>
      </c>
      <c r="L45">
        <v>3.9263439999999998</v>
      </c>
      <c r="M45" t="s">
        <v>4</v>
      </c>
      <c r="N45">
        <v>47.459595999999998</v>
      </c>
      <c r="O45">
        <v>1.070476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124.33708300000001</v>
      </c>
      <c r="I46">
        <v>6.748297</v>
      </c>
      <c r="J46" t="s">
        <v>3</v>
      </c>
      <c r="K46">
        <v>119.84863900000001</v>
      </c>
      <c r="L46">
        <v>6.4549960000000004</v>
      </c>
      <c r="M46" t="s">
        <v>4</v>
      </c>
      <c r="N46">
        <v>59.275570000000002</v>
      </c>
      <c r="O46">
        <v>1.5737909999999999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149.09587099999999</v>
      </c>
      <c r="I47">
        <v>9.2716860000000008</v>
      </c>
      <c r="J47" t="s">
        <v>3</v>
      </c>
      <c r="K47">
        <v>143.71610899999999</v>
      </c>
      <c r="L47">
        <v>8.9088809999999992</v>
      </c>
      <c r="M47" t="s">
        <v>4</v>
      </c>
      <c r="N47">
        <v>71.085498000000001</v>
      </c>
      <c r="O47">
        <v>2.2373970000000001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173.853848</v>
      </c>
      <c r="I48">
        <v>12.372479</v>
      </c>
      <c r="J48" t="s">
        <v>3</v>
      </c>
      <c r="K48">
        <v>167.58752100000001</v>
      </c>
      <c r="L48">
        <v>11.893364</v>
      </c>
      <c r="M48" t="s">
        <v>4</v>
      </c>
      <c r="N48">
        <v>82.901974999999993</v>
      </c>
      <c r="O48">
        <v>2.9234249999999999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198.764377</v>
      </c>
      <c r="I49">
        <v>16.389094</v>
      </c>
      <c r="J49" t="s">
        <v>3</v>
      </c>
      <c r="K49">
        <v>191.60874899999999</v>
      </c>
      <c r="L49">
        <v>15.768506</v>
      </c>
      <c r="M49" t="s">
        <v>4</v>
      </c>
      <c r="N49">
        <v>94.799048999999997</v>
      </c>
      <c r="O49">
        <v>3.9921139999999999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223.62252000000001</v>
      </c>
      <c r="I50">
        <v>20.888363999999999</v>
      </c>
      <c r="J50" t="s">
        <v>3</v>
      </c>
      <c r="K50">
        <v>215.58322799999999</v>
      </c>
      <c r="L50">
        <v>20.131689000000001</v>
      </c>
      <c r="M50" t="s">
        <v>4</v>
      </c>
      <c r="N50">
        <v>106.606317</v>
      </c>
      <c r="O50">
        <v>4.825234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248.444705</v>
      </c>
      <c r="I51">
        <v>24.029987999999999</v>
      </c>
      <c r="J51" t="s">
        <v>3</v>
      </c>
      <c r="K51">
        <v>239.52064100000001</v>
      </c>
      <c r="L51">
        <v>23.166094000000001</v>
      </c>
      <c r="M51" t="s">
        <v>4</v>
      </c>
      <c r="N51">
        <v>118.451122</v>
      </c>
      <c r="O51">
        <v>5.4573780000000003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273.28652699999998</v>
      </c>
      <c r="I52">
        <v>27.934107999999998</v>
      </c>
      <c r="J52" t="s">
        <v>3</v>
      </c>
      <c r="K52">
        <v>263.474965</v>
      </c>
      <c r="L52">
        <v>26.991099999999999</v>
      </c>
      <c r="M52" t="s">
        <v>4</v>
      </c>
      <c r="N52">
        <v>130.291799</v>
      </c>
      <c r="O52">
        <v>6.1826590000000001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298.06419599999998</v>
      </c>
      <c r="I53">
        <v>31.210657000000001</v>
      </c>
      <c r="J53" t="s">
        <v>3</v>
      </c>
      <c r="K53">
        <v>287.36390999999998</v>
      </c>
      <c r="L53">
        <v>30.189167000000001</v>
      </c>
      <c r="M53" t="s">
        <v>4</v>
      </c>
      <c r="N53">
        <v>142.09238300000001</v>
      </c>
      <c r="O53">
        <v>6.9902150000000001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322.81559299999998</v>
      </c>
      <c r="I54">
        <v>34.740166000000002</v>
      </c>
      <c r="J54" t="s">
        <v>3</v>
      </c>
      <c r="K54">
        <v>311.22747299999997</v>
      </c>
      <c r="L54">
        <v>33.651423000000001</v>
      </c>
      <c r="M54" t="s">
        <v>4</v>
      </c>
      <c r="N54">
        <v>153.91622899999999</v>
      </c>
      <c r="O54">
        <v>7.8863690000000002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347.63609700000001</v>
      </c>
      <c r="I55">
        <v>38.726055000000002</v>
      </c>
      <c r="J55" t="s">
        <v>3</v>
      </c>
      <c r="K55">
        <v>335.16292499999997</v>
      </c>
      <c r="L55">
        <v>37.507845000000003</v>
      </c>
      <c r="M55" t="s">
        <v>4</v>
      </c>
      <c r="N55">
        <v>165.76353499999999</v>
      </c>
      <c r="O55">
        <v>8.8756160000000008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372.34397000000001</v>
      </c>
      <c r="I56">
        <v>42.265300000000003</v>
      </c>
      <c r="J56" t="s">
        <v>3</v>
      </c>
      <c r="K56">
        <v>358.97952900000001</v>
      </c>
      <c r="L56">
        <v>40.962988000000003</v>
      </c>
      <c r="M56" t="s">
        <v>4</v>
      </c>
      <c r="N56">
        <v>177.54520199999999</v>
      </c>
      <c r="O56">
        <v>9.6507629999999995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397.1576</v>
      </c>
      <c r="I57">
        <v>46.205261</v>
      </c>
      <c r="J57" t="s">
        <v>3</v>
      </c>
      <c r="K57">
        <v>382.89749399999999</v>
      </c>
      <c r="L57">
        <v>44.711615000000002</v>
      </c>
      <c r="M57" t="s">
        <v>4</v>
      </c>
      <c r="N57">
        <v>189.373694</v>
      </c>
      <c r="O57">
        <v>10.543773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422.09054099999997</v>
      </c>
      <c r="I58">
        <v>52.713354000000002</v>
      </c>
      <c r="J58" t="s">
        <v>3</v>
      </c>
      <c r="K58">
        <v>406.94129600000002</v>
      </c>
      <c r="L58">
        <v>51.078842999999999</v>
      </c>
      <c r="M58" t="s">
        <v>4</v>
      </c>
      <c r="N58">
        <v>201.30869899999999</v>
      </c>
      <c r="O58">
        <v>13.107984999999999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446.82663300000002</v>
      </c>
      <c r="I59">
        <v>56.611626999999999</v>
      </c>
      <c r="J59" t="s">
        <v>3</v>
      </c>
      <c r="K59">
        <v>430.78342500000002</v>
      </c>
      <c r="L59">
        <v>54.794381999999999</v>
      </c>
      <c r="M59" t="s">
        <v>4</v>
      </c>
      <c r="N59">
        <v>213.10280700000001</v>
      </c>
      <c r="O59">
        <v>14.057446000000001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471.61368299999998</v>
      </c>
      <c r="I60">
        <v>61.448180999999998</v>
      </c>
      <c r="J60" t="s">
        <v>3</v>
      </c>
      <c r="K60">
        <v>454.683335</v>
      </c>
      <c r="L60">
        <v>59.487093000000002</v>
      </c>
      <c r="M60" t="s">
        <v>4</v>
      </c>
      <c r="N60">
        <v>224.924398</v>
      </c>
      <c r="O60">
        <v>15.159632999999999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496.46603399999998</v>
      </c>
      <c r="I61">
        <v>65.221648000000002</v>
      </c>
      <c r="J61" t="s">
        <v>3</v>
      </c>
      <c r="K61">
        <v>478.64112399999999</v>
      </c>
      <c r="L61">
        <v>62.996611999999999</v>
      </c>
      <c r="M61" t="s">
        <v>4</v>
      </c>
      <c r="N61">
        <v>236.771514</v>
      </c>
      <c r="O61">
        <v>15.864938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44.754288000000003</v>
      </c>
      <c r="I62">
        <v>0.876467</v>
      </c>
      <c r="J62" t="s">
        <v>3</v>
      </c>
      <c r="K62">
        <v>43.908414999999998</v>
      </c>
      <c r="L62">
        <v>0.83179800000000004</v>
      </c>
      <c r="M62" t="s">
        <v>4</v>
      </c>
      <c r="N62">
        <v>16.584205000000001</v>
      </c>
      <c r="O62">
        <v>0.34312700000000002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89.137056999999999</v>
      </c>
      <c r="I63">
        <v>3.3794339999999998</v>
      </c>
      <c r="J63" t="s">
        <v>3</v>
      </c>
      <c r="K63">
        <v>87.473804000000001</v>
      </c>
      <c r="L63">
        <v>3.2359330000000002</v>
      </c>
      <c r="M63" t="s">
        <v>4</v>
      </c>
      <c r="N63">
        <v>32.875396000000002</v>
      </c>
      <c r="O63">
        <v>0.94745800000000002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133.469109</v>
      </c>
      <c r="I64">
        <v>7.2664429999999998</v>
      </c>
      <c r="J64" t="s">
        <v>3</v>
      </c>
      <c r="K64">
        <v>130.973275</v>
      </c>
      <c r="L64">
        <v>6.8935969999999998</v>
      </c>
      <c r="M64" t="s">
        <v>4</v>
      </c>
      <c r="N64">
        <v>49.160989000000001</v>
      </c>
      <c r="O64">
        <v>1.8862410000000001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177.85996399999999</v>
      </c>
      <c r="I65">
        <v>11.637698</v>
      </c>
      <c r="J65" t="s">
        <v>3</v>
      </c>
      <c r="K65">
        <v>174.53198900000001</v>
      </c>
      <c r="L65">
        <v>10.995013</v>
      </c>
      <c r="M65" t="s">
        <v>4</v>
      </c>
      <c r="N65">
        <v>65.476571000000007</v>
      </c>
      <c r="O65">
        <v>3.1057739999999998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222.20183599999999</v>
      </c>
      <c r="I66">
        <v>17.100947999999999</v>
      </c>
      <c r="J66" t="s">
        <v>3</v>
      </c>
      <c r="K66">
        <v>218.05025699999999</v>
      </c>
      <c r="L66">
        <v>16.207663</v>
      </c>
      <c r="M66" t="s">
        <v>4</v>
      </c>
      <c r="N66">
        <v>81.754446999999999</v>
      </c>
      <c r="O66">
        <v>4.248729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266.46256299999999</v>
      </c>
      <c r="I67">
        <v>22.145036999999999</v>
      </c>
      <c r="J67" t="s">
        <v>3</v>
      </c>
      <c r="K67">
        <v>261.48640599999999</v>
      </c>
      <c r="L67">
        <v>21.016317000000001</v>
      </c>
      <c r="M67" t="s">
        <v>4</v>
      </c>
      <c r="N67">
        <v>97.999213999999995</v>
      </c>
      <c r="O67">
        <v>5.2027190000000001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310.76338299999998</v>
      </c>
      <c r="I68">
        <v>29.215548999999999</v>
      </c>
      <c r="J68" t="s">
        <v>3</v>
      </c>
      <c r="K68">
        <v>304.96359100000001</v>
      </c>
      <c r="L68">
        <v>27.747748000000001</v>
      </c>
      <c r="M68" t="s">
        <v>4</v>
      </c>
      <c r="N68">
        <v>114.25234399999999</v>
      </c>
      <c r="O68">
        <v>6.2369820000000002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355.08065499999998</v>
      </c>
      <c r="I69">
        <v>37.145597000000002</v>
      </c>
      <c r="J69" t="s">
        <v>3</v>
      </c>
      <c r="K69">
        <v>348.46014200000002</v>
      </c>
      <c r="L69">
        <v>35.314090999999998</v>
      </c>
      <c r="M69" t="s">
        <v>4</v>
      </c>
      <c r="N69">
        <v>130.539995</v>
      </c>
      <c r="O69">
        <v>8.0109440000000003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399.39751699999999</v>
      </c>
      <c r="I70">
        <v>45.135182999999998</v>
      </c>
      <c r="J70" t="s">
        <v>3</v>
      </c>
      <c r="K70">
        <v>391.96098599999999</v>
      </c>
      <c r="L70">
        <v>42.967703999999998</v>
      </c>
      <c r="M70" t="s">
        <v>4</v>
      </c>
      <c r="N70">
        <v>146.88700700000001</v>
      </c>
      <c r="O70">
        <v>9.987368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443.73674899999997</v>
      </c>
      <c r="I71">
        <v>52.489576999999997</v>
      </c>
      <c r="J71" t="s">
        <v>3</v>
      </c>
      <c r="K71">
        <v>435.47853600000002</v>
      </c>
      <c r="L71">
        <v>49.866059</v>
      </c>
      <c r="M71" t="s">
        <v>4</v>
      </c>
      <c r="N71">
        <v>163.184055</v>
      </c>
      <c r="O71">
        <v>11.014778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487.88921800000003</v>
      </c>
      <c r="I72">
        <v>57.011192000000001</v>
      </c>
      <c r="J72" t="s">
        <v>3</v>
      </c>
      <c r="K72">
        <v>478.80973399999999</v>
      </c>
      <c r="L72">
        <v>54.133394000000003</v>
      </c>
      <c r="M72" t="s">
        <v>4</v>
      </c>
      <c r="N72">
        <v>179.38409899999999</v>
      </c>
      <c r="O72">
        <v>11.399775999999999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532.02625399999999</v>
      </c>
      <c r="I73">
        <v>64.026137000000006</v>
      </c>
      <c r="J73" t="s">
        <v>3</v>
      </c>
      <c r="K73">
        <v>522.12497399999995</v>
      </c>
      <c r="L73">
        <v>60.848072000000002</v>
      </c>
      <c r="M73" t="s">
        <v>4</v>
      </c>
      <c r="N73">
        <v>195.57563400000001</v>
      </c>
      <c r="O73">
        <v>12.948194000000001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576.07263999999998</v>
      </c>
      <c r="I74">
        <v>68.638951000000006</v>
      </c>
      <c r="J74" t="s">
        <v>3</v>
      </c>
      <c r="K74">
        <v>565.34461499999998</v>
      </c>
      <c r="L74">
        <v>65.209659000000002</v>
      </c>
      <c r="M74" t="s">
        <v>4</v>
      </c>
      <c r="N74">
        <v>211.68753599999999</v>
      </c>
      <c r="O74">
        <v>13.483999000000001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620.11958300000003</v>
      </c>
      <c r="I75">
        <v>74.077859000000004</v>
      </c>
      <c r="J75" t="s">
        <v>3</v>
      </c>
      <c r="K75">
        <v>608.57821999999999</v>
      </c>
      <c r="L75">
        <v>70.463254000000006</v>
      </c>
      <c r="M75" t="s">
        <v>4</v>
      </c>
      <c r="N75">
        <v>227.87139199999999</v>
      </c>
      <c r="O75">
        <v>15.533177999999999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664.21686899999997</v>
      </c>
      <c r="I76">
        <v>77.878415000000004</v>
      </c>
      <c r="J76" t="s">
        <v>3</v>
      </c>
      <c r="K76">
        <v>651.85407799999996</v>
      </c>
      <c r="L76">
        <v>73.978393999999994</v>
      </c>
      <c r="M76" t="s">
        <v>4</v>
      </c>
      <c r="N76">
        <v>244.094121</v>
      </c>
      <c r="O76">
        <v>16.653188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708.45083599999998</v>
      </c>
      <c r="I77">
        <v>86.484971000000002</v>
      </c>
      <c r="J77" t="s">
        <v>3</v>
      </c>
      <c r="K77">
        <v>695.271792</v>
      </c>
      <c r="L77">
        <v>82.281011000000007</v>
      </c>
      <c r="M77" t="s">
        <v>4</v>
      </c>
      <c r="N77">
        <v>260.32982600000003</v>
      </c>
      <c r="O77">
        <v>18.005718000000002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752.829927</v>
      </c>
      <c r="I78">
        <v>94.666629</v>
      </c>
      <c r="J78" t="s">
        <v>3</v>
      </c>
      <c r="K78">
        <v>738.83054300000003</v>
      </c>
      <c r="L78">
        <v>90.223575999999994</v>
      </c>
      <c r="M78" t="s">
        <v>4</v>
      </c>
      <c r="N78">
        <v>276.64833599999997</v>
      </c>
      <c r="O78">
        <v>19.665962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797.33491800000002</v>
      </c>
      <c r="I79">
        <v>105.944276</v>
      </c>
      <c r="J79" t="s">
        <v>3</v>
      </c>
      <c r="K79">
        <v>782.51798599999995</v>
      </c>
      <c r="L79">
        <v>101.136505</v>
      </c>
      <c r="M79" t="s">
        <v>4</v>
      </c>
      <c r="N79">
        <v>293.01499000000001</v>
      </c>
      <c r="O79">
        <v>22.909079999999999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841.79335400000002</v>
      </c>
      <c r="I80">
        <v>117.429954</v>
      </c>
      <c r="J80" t="s">
        <v>3</v>
      </c>
      <c r="K80">
        <v>826.15164300000004</v>
      </c>
      <c r="L80">
        <v>112.226994</v>
      </c>
      <c r="M80" t="s">
        <v>4</v>
      </c>
      <c r="N80">
        <v>309.39702999999997</v>
      </c>
      <c r="O80">
        <v>25.402833999999999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886.28034500000001</v>
      </c>
      <c r="I81">
        <v>127.45879600000001</v>
      </c>
      <c r="J81" t="s">
        <v>3</v>
      </c>
      <c r="K81">
        <v>869.81534499999998</v>
      </c>
      <c r="L81">
        <v>121.91802300000001</v>
      </c>
      <c r="M81" t="s">
        <v>4</v>
      </c>
      <c r="N81">
        <v>325.78603700000002</v>
      </c>
      <c r="O81">
        <v>27.174389000000001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44.276978</v>
      </c>
      <c r="I82">
        <v>0.76725600000000005</v>
      </c>
      <c r="J82" t="s">
        <v>3</v>
      </c>
      <c r="K82">
        <v>43.341923999999999</v>
      </c>
      <c r="L82">
        <v>0.73139100000000001</v>
      </c>
      <c r="M82" t="s">
        <v>4</v>
      </c>
      <c r="N82">
        <v>15.986841</v>
      </c>
      <c r="O82">
        <v>0.28587800000000002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88.218658000000005</v>
      </c>
      <c r="I83">
        <v>2.9715850000000001</v>
      </c>
      <c r="J83" t="s">
        <v>3</v>
      </c>
      <c r="K83">
        <v>86.380971000000002</v>
      </c>
      <c r="L83">
        <v>2.8336410000000001</v>
      </c>
      <c r="M83" t="s">
        <v>4</v>
      </c>
      <c r="N83">
        <v>31.803349999999998</v>
      </c>
      <c r="O83">
        <v>1.066905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132.18307100000001</v>
      </c>
      <c r="I84">
        <v>5.7180790000000004</v>
      </c>
      <c r="J84" t="s">
        <v>3</v>
      </c>
      <c r="K84">
        <v>129.440157</v>
      </c>
      <c r="L84">
        <v>5.4197300000000004</v>
      </c>
      <c r="M84" t="s">
        <v>4</v>
      </c>
      <c r="N84">
        <v>47.557898000000002</v>
      </c>
      <c r="O84">
        <v>1.719895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176.040494</v>
      </c>
      <c r="I85">
        <v>9.2387840000000008</v>
      </c>
      <c r="J85" t="s">
        <v>3</v>
      </c>
      <c r="K85">
        <v>172.39261200000001</v>
      </c>
      <c r="L85">
        <v>8.7652439999999991</v>
      </c>
      <c r="M85" t="s">
        <v>4</v>
      </c>
      <c r="N85">
        <v>63.297649999999997</v>
      </c>
      <c r="O85">
        <v>2.3842089999999998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219.84416999999999</v>
      </c>
      <c r="I86">
        <v>13.374140000000001</v>
      </c>
      <c r="J86" t="s">
        <v>3</v>
      </c>
      <c r="K86">
        <v>215.29563999999999</v>
      </c>
      <c r="L86">
        <v>12.696168</v>
      </c>
      <c r="M86" t="s">
        <v>4</v>
      </c>
      <c r="N86">
        <v>79.034338000000005</v>
      </c>
      <c r="O86">
        <v>3.30951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263.660639</v>
      </c>
      <c r="I87">
        <v>17.793827</v>
      </c>
      <c r="J87" t="s">
        <v>3</v>
      </c>
      <c r="K87">
        <v>258.210736</v>
      </c>
      <c r="L87">
        <v>16.841999999999999</v>
      </c>
      <c r="M87" t="s">
        <v>4</v>
      </c>
      <c r="N87">
        <v>94.790591000000006</v>
      </c>
      <c r="O87">
        <v>4.4953370000000001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307.57637799999998</v>
      </c>
      <c r="I88">
        <v>24.162794999999999</v>
      </c>
      <c r="J88" t="s">
        <v>3</v>
      </c>
      <c r="K88">
        <v>301.21813200000003</v>
      </c>
      <c r="L88">
        <v>22.814273</v>
      </c>
      <c r="M88" t="s">
        <v>4</v>
      </c>
      <c r="N88">
        <v>110.590976</v>
      </c>
      <c r="O88">
        <v>6.0985569999999996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351.46955200000002</v>
      </c>
      <c r="I89">
        <v>31.242884</v>
      </c>
      <c r="J89" t="s">
        <v>3</v>
      </c>
      <c r="K89">
        <v>344.20223600000003</v>
      </c>
      <c r="L89">
        <v>29.534721000000001</v>
      </c>
      <c r="M89" t="s">
        <v>4</v>
      </c>
      <c r="N89">
        <v>126.329894</v>
      </c>
      <c r="O89">
        <v>7.7120420000000003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395.587131</v>
      </c>
      <c r="I90">
        <v>37.652042000000002</v>
      </c>
      <c r="J90" t="s">
        <v>3</v>
      </c>
      <c r="K90">
        <v>387.41857800000002</v>
      </c>
      <c r="L90">
        <v>35.630107000000002</v>
      </c>
      <c r="M90" t="s">
        <v>4</v>
      </c>
      <c r="N90">
        <v>142.20536100000001</v>
      </c>
      <c r="O90">
        <v>9.3384459999999994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439.719675</v>
      </c>
      <c r="I91">
        <v>46.767212000000001</v>
      </c>
      <c r="J91" t="s">
        <v>3</v>
      </c>
      <c r="K91">
        <v>430.64170999999999</v>
      </c>
      <c r="L91">
        <v>44.274313999999997</v>
      </c>
      <c r="M91" t="s">
        <v>4</v>
      </c>
      <c r="N91">
        <v>158.03964999999999</v>
      </c>
      <c r="O91">
        <v>11.256831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483.90557100000001</v>
      </c>
      <c r="I92">
        <v>56.416505000000001</v>
      </c>
      <c r="J92" t="s">
        <v>3</v>
      </c>
      <c r="K92">
        <v>473.91552000000001</v>
      </c>
      <c r="L92">
        <v>53.439846000000003</v>
      </c>
      <c r="M92" t="s">
        <v>4</v>
      </c>
      <c r="N92">
        <v>173.99030200000001</v>
      </c>
      <c r="O92">
        <v>13.85793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527.95728899999995</v>
      </c>
      <c r="I93">
        <v>66.833796000000007</v>
      </c>
      <c r="J93" t="s">
        <v>3</v>
      </c>
      <c r="K93">
        <v>517.05862300000001</v>
      </c>
      <c r="L93">
        <v>63.363838000000001</v>
      </c>
      <c r="M93" t="s">
        <v>4</v>
      </c>
      <c r="N93">
        <v>189.85690299999999</v>
      </c>
      <c r="O93">
        <v>16.134944999999998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572.02866500000005</v>
      </c>
      <c r="I94">
        <v>78.740954000000002</v>
      </c>
      <c r="J94" t="s">
        <v>3</v>
      </c>
      <c r="K94">
        <v>560.230232</v>
      </c>
      <c r="L94">
        <v>74.743035000000006</v>
      </c>
      <c r="M94" t="s">
        <v>4</v>
      </c>
      <c r="N94">
        <v>205.69942699999999</v>
      </c>
      <c r="O94">
        <v>19.014015000000001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616.02082399999995</v>
      </c>
      <c r="I95">
        <v>89.682644999999994</v>
      </c>
      <c r="J95" t="s">
        <v>3</v>
      </c>
      <c r="K95">
        <v>603.31472699999995</v>
      </c>
      <c r="L95">
        <v>85.088071999999997</v>
      </c>
      <c r="M95" t="s">
        <v>4</v>
      </c>
      <c r="N95">
        <v>221.519543</v>
      </c>
      <c r="O95">
        <v>21.733499999999999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660.03064600000005</v>
      </c>
      <c r="I96">
        <v>103.538326</v>
      </c>
      <c r="J96" t="s">
        <v>3</v>
      </c>
      <c r="K96">
        <v>646.41108999999994</v>
      </c>
      <c r="L96">
        <v>98.305722000000003</v>
      </c>
      <c r="M96" t="s">
        <v>4</v>
      </c>
      <c r="N96">
        <v>237.37275</v>
      </c>
      <c r="O96">
        <v>25.956914999999999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703.96716400000003</v>
      </c>
      <c r="I97">
        <v>116.303808</v>
      </c>
      <c r="J97" t="s">
        <v>3</v>
      </c>
      <c r="K97">
        <v>689.44687899999997</v>
      </c>
      <c r="L97">
        <v>110.536306</v>
      </c>
      <c r="M97" t="s">
        <v>4</v>
      </c>
      <c r="N97">
        <v>253.13320300000001</v>
      </c>
      <c r="O97">
        <v>28.218989000000001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747.94256600000006</v>
      </c>
      <c r="I98">
        <v>130.86078699999999</v>
      </c>
      <c r="J98" t="s">
        <v>3</v>
      </c>
      <c r="K98">
        <v>732.52128100000004</v>
      </c>
      <c r="L98">
        <v>124.39999299999999</v>
      </c>
      <c r="M98" t="s">
        <v>4</v>
      </c>
      <c r="N98">
        <v>268.986107</v>
      </c>
      <c r="O98">
        <v>31.806896999999999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791.95760499999994</v>
      </c>
      <c r="I99">
        <v>143.703281</v>
      </c>
      <c r="J99" t="s">
        <v>3</v>
      </c>
      <c r="K99">
        <v>775.63321399999995</v>
      </c>
      <c r="L99">
        <v>136.52894699999999</v>
      </c>
      <c r="M99" t="s">
        <v>4</v>
      </c>
      <c r="N99">
        <v>284.813087</v>
      </c>
      <c r="O99">
        <v>34.777796000000002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835.83635500000003</v>
      </c>
      <c r="I100">
        <v>154.84698800000001</v>
      </c>
      <c r="J100" t="s">
        <v>3</v>
      </c>
      <c r="K100">
        <v>818.61461499999996</v>
      </c>
      <c r="L100">
        <v>146.991389</v>
      </c>
      <c r="M100" t="s">
        <v>4</v>
      </c>
      <c r="N100">
        <v>300.57106900000002</v>
      </c>
      <c r="O100">
        <v>37.875360000000001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879.64617299999998</v>
      </c>
      <c r="I101">
        <v>165.66430700000001</v>
      </c>
      <c r="J101" t="s">
        <v>3</v>
      </c>
      <c r="K101">
        <v>861.52272900000003</v>
      </c>
      <c r="L101">
        <v>157.32664</v>
      </c>
      <c r="M101" t="s">
        <v>4</v>
      </c>
      <c r="N101">
        <v>316.31455399999999</v>
      </c>
      <c r="O101">
        <v>40.488284999999998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207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44.520392999999999</v>
      </c>
      <c r="I102">
        <v>0.45776699999999998</v>
      </c>
      <c r="J102" t="s">
        <v>3</v>
      </c>
      <c r="K102">
        <v>43.595590999999999</v>
      </c>
      <c r="L102">
        <v>0.44761899999999999</v>
      </c>
      <c r="M102" t="s">
        <v>4</v>
      </c>
      <c r="N102">
        <v>15.894009</v>
      </c>
      <c r="O102">
        <v>0.16292100000000001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207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88.731900999999993</v>
      </c>
      <c r="I103">
        <v>1.8817159999999999</v>
      </c>
      <c r="J103" t="s">
        <v>3</v>
      </c>
      <c r="K103">
        <v>86.913443000000001</v>
      </c>
      <c r="L103">
        <v>1.827545</v>
      </c>
      <c r="M103" t="s">
        <v>4</v>
      </c>
      <c r="N103">
        <v>31.668348000000002</v>
      </c>
      <c r="O103">
        <v>0.50417599999999996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207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132.92078599999999</v>
      </c>
      <c r="I104">
        <v>3.9513400000000001</v>
      </c>
      <c r="J104" t="s">
        <v>3</v>
      </c>
      <c r="K104">
        <v>130.20414299999999</v>
      </c>
      <c r="L104">
        <v>3.8417270000000001</v>
      </c>
      <c r="M104" t="s">
        <v>4</v>
      </c>
      <c r="N104">
        <v>47.437925999999997</v>
      </c>
      <c r="O104">
        <v>0.96279199999999998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207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177.21249499999999</v>
      </c>
      <c r="I105">
        <v>7.5044129999999996</v>
      </c>
      <c r="J105" t="s">
        <v>3</v>
      </c>
      <c r="K105">
        <v>173.59658899999999</v>
      </c>
      <c r="L105">
        <v>7.3177479999999999</v>
      </c>
      <c r="M105" t="s">
        <v>4</v>
      </c>
      <c r="N105">
        <v>63.243150999999997</v>
      </c>
      <c r="O105">
        <v>1.6963280000000001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207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221.48255399999999</v>
      </c>
      <c r="I106">
        <v>11.437033</v>
      </c>
      <c r="J106" t="s">
        <v>3</v>
      </c>
      <c r="K106">
        <v>216.96652900000001</v>
      </c>
      <c r="L106">
        <v>11.173691</v>
      </c>
      <c r="M106" t="s">
        <v>4</v>
      </c>
      <c r="N106">
        <v>79.041820000000001</v>
      </c>
      <c r="O106">
        <v>2.627507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207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265.72713099999999</v>
      </c>
      <c r="I107">
        <v>16.092779</v>
      </c>
      <c r="J107" t="s">
        <v>3</v>
      </c>
      <c r="K107">
        <v>260.30737099999999</v>
      </c>
      <c r="L107">
        <v>15.705204</v>
      </c>
      <c r="M107" t="s">
        <v>4</v>
      </c>
      <c r="N107">
        <v>94.804055000000005</v>
      </c>
      <c r="O107">
        <v>3.5591430000000002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207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310.01849700000002</v>
      </c>
      <c r="I108">
        <v>21.062653000000001</v>
      </c>
      <c r="J108" t="s">
        <v>3</v>
      </c>
      <c r="K108">
        <v>303.70052900000002</v>
      </c>
      <c r="L108">
        <v>20.581177</v>
      </c>
      <c r="M108" t="s">
        <v>4</v>
      </c>
      <c r="N108">
        <v>110.64207500000001</v>
      </c>
      <c r="O108">
        <v>4.8592079999999997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207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354.30933099999999</v>
      </c>
      <c r="I109">
        <v>28.398517999999999</v>
      </c>
      <c r="J109" t="s">
        <v>3</v>
      </c>
      <c r="K109">
        <v>347.08851600000003</v>
      </c>
      <c r="L109">
        <v>27.742531</v>
      </c>
      <c r="M109" t="s">
        <v>4</v>
      </c>
      <c r="N109">
        <v>126.43767099999999</v>
      </c>
      <c r="O109">
        <v>6.447648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207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398.50885399999999</v>
      </c>
      <c r="I110">
        <v>35.324249999999999</v>
      </c>
      <c r="J110" t="s">
        <v>3</v>
      </c>
      <c r="K110">
        <v>390.393351</v>
      </c>
      <c r="L110">
        <v>34.497346</v>
      </c>
      <c r="M110" t="s">
        <v>4</v>
      </c>
      <c r="N110">
        <v>142.177955</v>
      </c>
      <c r="O110">
        <v>8.0101580000000006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207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442.693422</v>
      </c>
      <c r="I111">
        <v>42.357401000000003</v>
      </c>
      <c r="J111" t="s">
        <v>3</v>
      </c>
      <c r="K111">
        <v>433.678425</v>
      </c>
      <c r="L111">
        <v>41.471860999999997</v>
      </c>
      <c r="M111" t="s">
        <v>4</v>
      </c>
      <c r="N111">
        <v>157.900069</v>
      </c>
      <c r="O111">
        <v>9.6197269999999993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207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486.81807700000002</v>
      </c>
      <c r="I112">
        <v>47.594099</v>
      </c>
      <c r="J112" t="s">
        <v>3</v>
      </c>
      <c r="K112">
        <v>476.90589799999998</v>
      </c>
      <c r="L112">
        <v>46.619489999999999</v>
      </c>
      <c r="M112" t="s">
        <v>4</v>
      </c>
      <c r="N112">
        <v>173.58310399999999</v>
      </c>
      <c r="O112">
        <v>11.001454000000001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207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531.05856100000005</v>
      </c>
      <c r="I113">
        <v>55.538747000000001</v>
      </c>
      <c r="J113" t="s">
        <v>3</v>
      </c>
      <c r="K113">
        <v>520.23194799999999</v>
      </c>
      <c r="L113">
        <v>54.305419999999998</v>
      </c>
      <c r="M113" t="s">
        <v>4</v>
      </c>
      <c r="N113">
        <v>189.25437600000001</v>
      </c>
      <c r="O113">
        <v>12.594851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207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575.30280500000003</v>
      </c>
      <c r="I114">
        <v>62.861666</v>
      </c>
      <c r="J114" t="s">
        <v>3</v>
      </c>
      <c r="K114">
        <v>563.57773799999995</v>
      </c>
      <c r="L114">
        <v>61.552678999999998</v>
      </c>
      <c r="M114" t="s">
        <v>4</v>
      </c>
      <c r="N114">
        <v>204.966745</v>
      </c>
      <c r="O114">
        <v>14.312364000000001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207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619.62464</v>
      </c>
      <c r="I115">
        <v>71.521871000000004</v>
      </c>
      <c r="J115" t="s">
        <v>3</v>
      </c>
      <c r="K115">
        <v>606.99964799999998</v>
      </c>
      <c r="L115">
        <v>70.129073000000005</v>
      </c>
      <c r="M115" t="s">
        <v>4</v>
      </c>
      <c r="N115">
        <v>220.71440100000001</v>
      </c>
      <c r="O115">
        <v>16.381724999999999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207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664.00452299999995</v>
      </c>
      <c r="I116">
        <v>80.575023999999999</v>
      </c>
      <c r="J116" t="s">
        <v>3</v>
      </c>
      <c r="K116">
        <v>650.47792100000004</v>
      </c>
      <c r="L116">
        <v>78.831816000000003</v>
      </c>
      <c r="M116" t="s">
        <v>4</v>
      </c>
      <c r="N116">
        <v>236.550546</v>
      </c>
      <c r="O116">
        <v>18.495961999999999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207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708.36239499999999</v>
      </c>
      <c r="I117">
        <v>91.203297000000006</v>
      </c>
      <c r="J117" t="s">
        <v>3</v>
      </c>
      <c r="K117">
        <v>693.93035199999997</v>
      </c>
      <c r="L117">
        <v>88.959695999999994</v>
      </c>
      <c r="M117" t="s">
        <v>4</v>
      </c>
      <c r="N117">
        <v>252.43650299999999</v>
      </c>
      <c r="O117">
        <v>21.663830000000001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207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752.56685900000002</v>
      </c>
      <c r="I118">
        <v>99.607893000000004</v>
      </c>
      <c r="J118" t="s">
        <v>3</v>
      </c>
      <c r="K118">
        <v>737.22901000000002</v>
      </c>
      <c r="L118">
        <v>97.057214000000002</v>
      </c>
      <c r="M118" t="s">
        <v>4</v>
      </c>
      <c r="N118">
        <v>268.25429300000002</v>
      </c>
      <c r="O118">
        <v>24.665441000000001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207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796.78687000000002</v>
      </c>
      <c r="I119">
        <v>107.80324299999999</v>
      </c>
      <c r="J119" t="s">
        <v>3</v>
      </c>
      <c r="K119">
        <v>780.54612099999997</v>
      </c>
      <c r="L119">
        <v>104.992896</v>
      </c>
      <c r="M119" t="s">
        <v>4</v>
      </c>
      <c r="N119">
        <v>284.01320500000003</v>
      </c>
      <c r="O119">
        <v>27.182259999999999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207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841.06909399999995</v>
      </c>
      <c r="I120">
        <v>118.000207</v>
      </c>
      <c r="J120" t="s">
        <v>3</v>
      </c>
      <c r="K120">
        <v>823.92244000000005</v>
      </c>
      <c r="L120">
        <v>114.754932</v>
      </c>
      <c r="M120" t="s">
        <v>4</v>
      </c>
      <c r="N120">
        <v>299.83239600000002</v>
      </c>
      <c r="O120">
        <v>29.902405999999999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207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885.50247899999999</v>
      </c>
      <c r="I121">
        <v>133.52157600000001</v>
      </c>
      <c r="J121" t="s">
        <v>3</v>
      </c>
      <c r="K121">
        <v>867.45649200000003</v>
      </c>
      <c r="L121">
        <v>129.78129799999999</v>
      </c>
      <c r="M121" t="s">
        <v>4</v>
      </c>
      <c r="N121">
        <v>315.742501</v>
      </c>
      <c r="O121">
        <v>34.765641000000002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38.568022999999997</v>
      </c>
      <c r="I122">
        <v>0.42157699999999998</v>
      </c>
      <c r="J122" t="s">
        <v>3</v>
      </c>
      <c r="K122">
        <v>37.694893</v>
      </c>
      <c r="L122">
        <v>0.400142</v>
      </c>
      <c r="M122" t="s">
        <v>4</v>
      </c>
      <c r="N122">
        <v>16.337254999999999</v>
      </c>
      <c r="O122">
        <v>6.1331999999999998E-2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76.858265000000003</v>
      </c>
      <c r="I123">
        <v>1.580668</v>
      </c>
      <c r="J123" t="s">
        <v>3</v>
      </c>
      <c r="K123">
        <v>75.133519000000007</v>
      </c>
      <c r="L123">
        <v>1.493714</v>
      </c>
      <c r="M123" t="s">
        <v>4</v>
      </c>
      <c r="N123">
        <v>32.673440999999997</v>
      </c>
      <c r="O123">
        <v>0.24010000000000001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115.204425</v>
      </c>
      <c r="I124">
        <v>3.9418519999999999</v>
      </c>
      <c r="J124" t="s">
        <v>3</v>
      </c>
      <c r="K124">
        <v>112.6378</v>
      </c>
      <c r="L124">
        <v>3.759738</v>
      </c>
      <c r="M124" t="s">
        <v>4</v>
      </c>
      <c r="N124">
        <v>48.976787999999999</v>
      </c>
      <c r="O124">
        <v>0.50622400000000001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153.41011900000001</v>
      </c>
      <c r="I125">
        <v>6.3447550000000001</v>
      </c>
      <c r="J125" t="s">
        <v>3</v>
      </c>
      <c r="K125">
        <v>150.011188</v>
      </c>
      <c r="L125">
        <v>6.0511689999999998</v>
      </c>
      <c r="M125" t="s">
        <v>4</v>
      </c>
      <c r="N125">
        <v>65.245424</v>
      </c>
      <c r="O125">
        <v>0.89165700000000003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191.768225</v>
      </c>
      <c r="I126">
        <v>9.0276270000000007</v>
      </c>
      <c r="J126" t="s">
        <v>3</v>
      </c>
      <c r="K126">
        <v>187.53271899999999</v>
      </c>
      <c r="L126">
        <v>8.6340420000000009</v>
      </c>
      <c r="M126" t="s">
        <v>4</v>
      </c>
      <c r="N126">
        <v>81.563927000000007</v>
      </c>
      <c r="O126">
        <v>1.3212950000000001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230.209093</v>
      </c>
      <c r="I127">
        <v>12.41123</v>
      </c>
      <c r="J127" t="s">
        <v>3</v>
      </c>
      <c r="K127">
        <v>225.135188</v>
      </c>
      <c r="L127">
        <v>11.832897000000001</v>
      </c>
      <c r="M127" t="s">
        <v>4</v>
      </c>
      <c r="N127">
        <v>97.906762000000001</v>
      </c>
      <c r="O127">
        <v>1.857369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268.63554199999999</v>
      </c>
      <c r="I128">
        <v>15.082435</v>
      </c>
      <c r="J128" t="s">
        <v>3</v>
      </c>
      <c r="K128">
        <v>262.72507899999999</v>
      </c>
      <c r="L128">
        <v>14.403529000000001</v>
      </c>
      <c r="M128" t="s">
        <v>4</v>
      </c>
      <c r="N128">
        <v>114.234279</v>
      </c>
      <c r="O128">
        <v>2.2789510000000002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307.08308599999998</v>
      </c>
      <c r="I129">
        <v>17.981999999999999</v>
      </c>
      <c r="J129" t="s">
        <v>3</v>
      </c>
      <c r="K129">
        <v>300.33405699999997</v>
      </c>
      <c r="L129">
        <v>17.121316</v>
      </c>
      <c r="M129" t="s">
        <v>4</v>
      </c>
      <c r="N129">
        <v>130.526532</v>
      </c>
      <c r="O129">
        <v>2.602868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345.55235499999998</v>
      </c>
      <c r="I130">
        <v>21.862589</v>
      </c>
      <c r="J130" t="s">
        <v>3</v>
      </c>
      <c r="K130">
        <v>337.95754399999998</v>
      </c>
      <c r="L130">
        <v>20.719646000000001</v>
      </c>
      <c r="M130" t="s">
        <v>4</v>
      </c>
      <c r="N130">
        <v>146.85274200000001</v>
      </c>
      <c r="O130">
        <v>3.134036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383.93231300000002</v>
      </c>
      <c r="I131">
        <v>26.325782</v>
      </c>
      <c r="J131" t="s">
        <v>3</v>
      </c>
      <c r="K131">
        <v>375.48414100000002</v>
      </c>
      <c r="L131">
        <v>24.956177</v>
      </c>
      <c r="M131" t="s">
        <v>4</v>
      </c>
      <c r="N131">
        <v>163.159716</v>
      </c>
      <c r="O131">
        <v>3.4745849999999998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422.31182200000001</v>
      </c>
      <c r="I132">
        <v>31.415378</v>
      </c>
      <c r="J132" t="s">
        <v>3</v>
      </c>
      <c r="K132">
        <v>413.02408300000002</v>
      </c>
      <c r="L132">
        <v>29.675989000000001</v>
      </c>
      <c r="M132" t="s">
        <v>4</v>
      </c>
      <c r="N132">
        <v>179.432883</v>
      </c>
      <c r="O132">
        <v>3.8638539999999999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460.736671</v>
      </c>
      <c r="I133">
        <v>36.292744999999996</v>
      </c>
      <c r="J133" t="s">
        <v>3</v>
      </c>
      <c r="K133">
        <v>450.60927199999998</v>
      </c>
      <c r="L133">
        <v>34.256352</v>
      </c>
      <c r="M133" t="s">
        <v>4</v>
      </c>
      <c r="N133">
        <v>195.7373</v>
      </c>
      <c r="O133">
        <v>4.5048250000000003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499.08360299999998</v>
      </c>
      <c r="I134">
        <v>40.770291</v>
      </c>
      <c r="J134" t="s">
        <v>3</v>
      </c>
      <c r="K134">
        <v>488.10697599999997</v>
      </c>
      <c r="L134">
        <v>38.351522000000003</v>
      </c>
      <c r="M134" t="s">
        <v>4</v>
      </c>
      <c r="N134">
        <v>212.03203600000001</v>
      </c>
      <c r="O134">
        <v>4.8801759999999996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537.48754599999995</v>
      </c>
      <c r="I135">
        <v>46.905062000000001</v>
      </c>
      <c r="J135" t="s">
        <v>3</v>
      </c>
      <c r="K135">
        <v>525.67153299999995</v>
      </c>
      <c r="L135">
        <v>44.156416999999998</v>
      </c>
      <c r="M135" t="s">
        <v>4</v>
      </c>
      <c r="N135">
        <v>228.32476600000001</v>
      </c>
      <c r="O135">
        <v>5.614617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575.819031</v>
      </c>
      <c r="I136">
        <v>53.486445000000003</v>
      </c>
      <c r="J136" t="s">
        <v>3</v>
      </c>
      <c r="K136">
        <v>563.16250400000001</v>
      </c>
      <c r="L136">
        <v>50.381929</v>
      </c>
      <c r="M136" t="s">
        <v>4</v>
      </c>
      <c r="N136">
        <v>244.595024</v>
      </c>
      <c r="O136">
        <v>6.2255399999999996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614.16827599999999</v>
      </c>
      <c r="I137">
        <v>60.068663000000001</v>
      </c>
      <c r="J137" t="s">
        <v>3</v>
      </c>
      <c r="K137">
        <v>600.66963599999997</v>
      </c>
      <c r="L137">
        <v>56.574179999999998</v>
      </c>
      <c r="M137" t="s">
        <v>4</v>
      </c>
      <c r="N137">
        <v>260.89278100000001</v>
      </c>
      <c r="O137">
        <v>6.9409770000000002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652.56490699999995</v>
      </c>
      <c r="I138">
        <v>67.524243999999996</v>
      </c>
      <c r="J138" t="s">
        <v>3</v>
      </c>
      <c r="K138">
        <v>638.22632199999998</v>
      </c>
      <c r="L138">
        <v>63.642406999999999</v>
      </c>
      <c r="M138" t="s">
        <v>4</v>
      </c>
      <c r="N138">
        <v>277.16605099999998</v>
      </c>
      <c r="O138">
        <v>7.589963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690.88056900000004</v>
      </c>
      <c r="I139">
        <v>74.290651999999994</v>
      </c>
      <c r="J139" t="s">
        <v>3</v>
      </c>
      <c r="K139">
        <v>675.71307899999999</v>
      </c>
      <c r="L139">
        <v>69.995526999999996</v>
      </c>
      <c r="M139" t="s">
        <v>4</v>
      </c>
      <c r="N139">
        <v>293.45222699999999</v>
      </c>
      <c r="O139">
        <v>8.3998830000000009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729.173722</v>
      </c>
      <c r="I140">
        <v>80.217153999999994</v>
      </c>
      <c r="J140" t="s">
        <v>3</v>
      </c>
      <c r="K140">
        <v>713.16899699999999</v>
      </c>
      <c r="L140">
        <v>75.544916000000001</v>
      </c>
      <c r="M140" t="s">
        <v>4</v>
      </c>
      <c r="N140">
        <v>309.73801500000002</v>
      </c>
      <c r="O140">
        <v>8.9676779999999994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767.46898699999997</v>
      </c>
      <c r="I141">
        <v>85.306280999999998</v>
      </c>
      <c r="J141" t="s">
        <v>3</v>
      </c>
      <c r="K141">
        <v>750.62831500000004</v>
      </c>
      <c r="L141">
        <v>80.379886999999997</v>
      </c>
      <c r="M141" t="s">
        <v>4</v>
      </c>
      <c r="N141">
        <v>325.94847800000002</v>
      </c>
      <c r="O141">
        <v>9.1803880000000007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101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39.834811000000002</v>
      </c>
      <c r="I142">
        <v>0.44950699999999999</v>
      </c>
      <c r="J142" t="s">
        <v>3</v>
      </c>
      <c r="K142">
        <v>39.687199</v>
      </c>
      <c r="L142">
        <v>0.45135199999999998</v>
      </c>
      <c r="M142" t="s">
        <v>4</v>
      </c>
      <c r="N142">
        <v>9.5083160000000007</v>
      </c>
      <c r="O142">
        <v>8.0196000000000003E-2</v>
      </c>
      <c r="P142" t="s">
        <v>5</v>
      </c>
      <c r="Q142">
        <v>0.18661800000000001</v>
      </c>
      <c r="R142">
        <v>1.21E-4</v>
      </c>
      <c r="S142" t="s">
        <v>6</v>
      </c>
      <c r="T142">
        <v>27.682479000000001</v>
      </c>
      <c r="U142">
        <v>0.239232</v>
      </c>
      <c r="V142" t="s">
        <v>7</v>
      </c>
      <c r="W142">
        <v>0.22676399999999999</v>
      </c>
      <c r="X142">
        <v>1.2260000000000001E-3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2.6769000000000001E-2</v>
      </c>
      <c r="AG142">
        <v>4.0000000000000003E-5</v>
      </c>
      <c r="AH142" t="s">
        <v>11</v>
      </c>
      <c r="AI142">
        <v>0.97406300000000001</v>
      </c>
      <c r="AJ142">
        <v>7.6000000000000004E-5</v>
      </c>
      <c r="AK142" t="s">
        <v>12</v>
      </c>
      <c r="AL142">
        <v>0</v>
      </c>
      <c r="AM142">
        <v>0</v>
      </c>
    </row>
    <row r="143" spans="1:39" x14ac:dyDescent="0.25">
      <c r="A143" t="s">
        <v>101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79.522015999999994</v>
      </c>
      <c r="I143">
        <v>1.6085609999999999</v>
      </c>
      <c r="J143" t="s">
        <v>3</v>
      </c>
      <c r="K143">
        <v>79.227109999999996</v>
      </c>
      <c r="L143">
        <v>1.61233</v>
      </c>
      <c r="M143" t="s">
        <v>4</v>
      </c>
      <c r="N143">
        <v>19.018929</v>
      </c>
      <c r="O143">
        <v>0.15773599999999999</v>
      </c>
      <c r="P143" t="s">
        <v>5</v>
      </c>
      <c r="Q143">
        <v>0.37096000000000001</v>
      </c>
      <c r="R143">
        <v>2.22E-4</v>
      </c>
      <c r="S143" t="s">
        <v>6</v>
      </c>
      <c r="T143">
        <v>55.178573999999998</v>
      </c>
      <c r="U143">
        <v>0.99128700000000003</v>
      </c>
      <c r="V143" t="s">
        <v>7</v>
      </c>
      <c r="W143">
        <v>0.45406000000000002</v>
      </c>
      <c r="X143">
        <v>2.4620000000000002E-3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2.4882999999999999E-2</v>
      </c>
      <c r="AG143">
        <v>4.3999999999999999E-5</v>
      </c>
      <c r="AH143" t="s">
        <v>11</v>
      </c>
      <c r="AI143">
        <v>0.97948000000000002</v>
      </c>
      <c r="AJ143">
        <v>3.0000000000000001E-5</v>
      </c>
      <c r="AK143" t="s">
        <v>12</v>
      </c>
      <c r="AL143">
        <v>0</v>
      </c>
      <c r="AM143">
        <v>0</v>
      </c>
    </row>
    <row r="144" spans="1:39" x14ac:dyDescent="0.25">
      <c r="A144" t="s">
        <v>101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119.07013600000001</v>
      </c>
      <c r="I144">
        <v>3.5028079999999999</v>
      </c>
      <c r="J144" t="s">
        <v>3</v>
      </c>
      <c r="K144">
        <v>118.62729400000001</v>
      </c>
      <c r="L144">
        <v>3.515431</v>
      </c>
      <c r="M144" t="s">
        <v>4</v>
      </c>
      <c r="N144">
        <v>28.416461000000002</v>
      </c>
      <c r="O144">
        <v>0.25093199999999999</v>
      </c>
      <c r="P144" t="s">
        <v>5</v>
      </c>
      <c r="Q144">
        <v>0.55076000000000003</v>
      </c>
      <c r="R144">
        <v>3.2899999999999997E-4</v>
      </c>
      <c r="S144" t="s">
        <v>6</v>
      </c>
      <c r="T144">
        <v>82.642859000000001</v>
      </c>
      <c r="U144">
        <v>1.836454</v>
      </c>
      <c r="V144" t="s">
        <v>7</v>
      </c>
      <c r="W144">
        <v>0.67143600000000003</v>
      </c>
      <c r="X144">
        <v>5.777E-3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2.3456000000000001E-2</v>
      </c>
      <c r="AG144">
        <v>5.3999999999999998E-5</v>
      </c>
      <c r="AH144" t="s">
        <v>11</v>
      </c>
      <c r="AI144">
        <v>0.98016000000000003</v>
      </c>
      <c r="AJ144">
        <v>2.0000000000000002E-5</v>
      </c>
      <c r="AK144" t="s">
        <v>12</v>
      </c>
      <c r="AL144">
        <v>0</v>
      </c>
      <c r="AM144">
        <v>0</v>
      </c>
    </row>
    <row r="145" spans="1:39" x14ac:dyDescent="0.25">
      <c r="A145" t="s">
        <v>101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158.69546800000001</v>
      </c>
      <c r="I145">
        <v>6.3943450000000004</v>
      </c>
      <c r="J145" t="s">
        <v>3</v>
      </c>
      <c r="K145">
        <v>158.10450700000001</v>
      </c>
      <c r="L145">
        <v>6.4211970000000003</v>
      </c>
      <c r="M145" t="s">
        <v>4</v>
      </c>
      <c r="N145">
        <v>37.819858000000004</v>
      </c>
      <c r="O145">
        <v>0.44111099999999998</v>
      </c>
      <c r="P145" t="s">
        <v>5</v>
      </c>
      <c r="Q145">
        <v>0.729522</v>
      </c>
      <c r="R145">
        <v>3.9800000000000002E-4</v>
      </c>
      <c r="S145" t="s">
        <v>6</v>
      </c>
      <c r="T145">
        <v>110.164275</v>
      </c>
      <c r="U145">
        <v>2.8172450000000002</v>
      </c>
      <c r="V145" t="s">
        <v>7</v>
      </c>
      <c r="W145">
        <v>0.88227999999999995</v>
      </c>
      <c r="X145">
        <v>9.5090000000000001E-3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2.0275000000000001E-2</v>
      </c>
      <c r="AG145">
        <v>5.7000000000000003E-5</v>
      </c>
      <c r="AH145" t="s">
        <v>11</v>
      </c>
      <c r="AI145">
        <v>0.98069899999999999</v>
      </c>
      <c r="AJ145">
        <v>1.5999999999999999E-5</v>
      </c>
      <c r="AK145" t="s">
        <v>12</v>
      </c>
      <c r="AL145">
        <v>0</v>
      </c>
      <c r="AM145">
        <v>0</v>
      </c>
    </row>
    <row r="146" spans="1:39" x14ac:dyDescent="0.25">
      <c r="A146" t="s">
        <v>101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198.332019</v>
      </c>
      <c r="I146">
        <v>9.8661980000000007</v>
      </c>
      <c r="J146" t="s">
        <v>3</v>
      </c>
      <c r="K146">
        <v>197.592814</v>
      </c>
      <c r="L146">
        <v>9.8957759999999997</v>
      </c>
      <c r="M146" t="s">
        <v>4</v>
      </c>
      <c r="N146">
        <v>47.222537000000003</v>
      </c>
      <c r="O146">
        <v>0.87437299999999996</v>
      </c>
      <c r="P146" t="s">
        <v>5</v>
      </c>
      <c r="Q146">
        <v>0.90977600000000003</v>
      </c>
      <c r="R146">
        <v>6.2100000000000002E-4</v>
      </c>
      <c r="S146" t="s">
        <v>6</v>
      </c>
      <c r="T146">
        <v>137.70352099999999</v>
      </c>
      <c r="U146">
        <v>3.9458869999999999</v>
      </c>
      <c r="V146" t="s">
        <v>7</v>
      </c>
      <c r="W146">
        <v>1.0923639999999999</v>
      </c>
      <c r="X146">
        <v>1.4969E-2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1.9014E-2</v>
      </c>
      <c r="AG146">
        <v>5.5999999999999999E-5</v>
      </c>
      <c r="AH146" t="s">
        <v>11</v>
      </c>
      <c r="AI146">
        <v>0.98109500000000005</v>
      </c>
      <c r="AJ146">
        <v>1.1E-5</v>
      </c>
      <c r="AK146" t="s">
        <v>12</v>
      </c>
      <c r="AL146">
        <v>0</v>
      </c>
      <c r="AM146">
        <v>0</v>
      </c>
    </row>
    <row r="147" spans="1:39" x14ac:dyDescent="0.25">
      <c r="A147" t="s">
        <v>101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237.940336</v>
      </c>
      <c r="I147">
        <v>13.264281</v>
      </c>
      <c r="J147" t="s">
        <v>3</v>
      </c>
      <c r="K147">
        <v>237.05292399999999</v>
      </c>
      <c r="L147">
        <v>13.297703</v>
      </c>
      <c r="M147" t="s">
        <v>4</v>
      </c>
      <c r="N147">
        <v>56.639896</v>
      </c>
      <c r="O147">
        <v>0.939392</v>
      </c>
      <c r="P147" t="s">
        <v>5</v>
      </c>
      <c r="Q147">
        <v>1.089602</v>
      </c>
      <c r="R147">
        <v>7.0500000000000001E-4</v>
      </c>
      <c r="S147" t="s">
        <v>6</v>
      </c>
      <c r="T147">
        <v>165.17476400000001</v>
      </c>
      <c r="U147">
        <v>5.1759110000000002</v>
      </c>
      <c r="V147" t="s">
        <v>7</v>
      </c>
      <c r="W147">
        <v>1.2991379999999999</v>
      </c>
      <c r="X147">
        <v>2.0525999999999999E-2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1.7984E-2</v>
      </c>
      <c r="AG147">
        <v>5.1E-5</v>
      </c>
      <c r="AH147" t="s">
        <v>11</v>
      </c>
      <c r="AI147">
        <v>0.98139600000000005</v>
      </c>
      <c r="AJ147">
        <v>9.0000000000000002E-6</v>
      </c>
      <c r="AK147" t="s">
        <v>12</v>
      </c>
      <c r="AL147">
        <v>0</v>
      </c>
      <c r="AM147">
        <v>0</v>
      </c>
    </row>
    <row r="148" spans="1:39" x14ac:dyDescent="0.25">
      <c r="A148" t="s">
        <v>101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277.58895200000001</v>
      </c>
      <c r="I148">
        <v>16.804705999999999</v>
      </c>
      <c r="J148" t="s">
        <v>3</v>
      </c>
      <c r="K148">
        <v>276.554957</v>
      </c>
      <c r="L148">
        <v>16.804624</v>
      </c>
      <c r="M148" t="s">
        <v>4</v>
      </c>
      <c r="N148">
        <v>66.120136000000002</v>
      </c>
      <c r="O148">
        <v>1.089826</v>
      </c>
      <c r="P148" t="s">
        <v>5</v>
      </c>
      <c r="Q148">
        <v>1.2727520000000001</v>
      </c>
      <c r="R148">
        <v>8.6899999999999998E-4</v>
      </c>
      <c r="S148" t="s">
        <v>6</v>
      </c>
      <c r="T148">
        <v>192.61769000000001</v>
      </c>
      <c r="U148">
        <v>6.5351140000000001</v>
      </c>
      <c r="V148" t="s">
        <v>7</v>
      </c>
      <c r="W148">
        <v>1.519698</v>
      </c>
      <c r="X148">
        <v>2.0958999999999998E-2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1.7513000000000001E-2</v>
      </c>
      <c r="AG148">
        <v>4.8999999999999998E-5</v>
      </c>
      <c r="AH148" t="s">
        <v>11</v>
      </c>
      <c r="AI148">
        <v>0.981518</v>
      </c>
      <c r="AJ148">
        <v>9.0000000000000002E-6</v>
      </c>
      <c r="AK148" t="s">
        <v>12</v>
      </c>
      <c r="AL148">
        <v>0</v>
      </c>
      <c r="AM148">
        <v>0</v>
      </c>
    </row>
    <row r="149" spans="1:39" x14ac:dyDescent="0.25">
      <c r="A149" t="s">
        <v>101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317.08561900000001</v>
      </c>
      <c r="I149">
        <v>21.313797999999998</v>
      </c>
      <c r="J149" t="s">
        <v>3</v>
      </c>
      <c r="K149">
        <v>315.89493800000002</v>
      </c>
      <c r="L149">
        <v>21.287635000000002</v>
      </c>
      <c r="M149" t="s">
        <v>4</v>
      </c>
      <c r="N149">
        <v>75.485719000000003</v>
      </c>
      <c r="O149">
        <v>1.1584129999999999</v>
      </c>
      <c r="P149" t="s">
        <v>5</v>
      </c>
      <c r="Q149">
        <v>1.4537329999999999</v>
      </c>
      <c r="R149">
        <v>1.369E-3</v>
      </c>
      <c r="S149" t="s">
        <v>6</v>
      </c>
      <c r="T149">
        <v>220.06215599999999</v>
      </c>
      <c r="U149">
        <v>8.0364559999999994</v>
      </c>
      <c r="V149" t="s">
        <v>7</v>
      </c>
      <c r="W149">
        <v>1.733606</v>
      </c>
      <c r="X149">
        <v>2.6012E-2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1.6844000000000001E-2</v>
      </c>
      <c r="AG149">
        <v>4.6E-5</v>
      </c>
      <c r="AH149" t="s">
        <v>11</v>
      </c>
      <c r="AI149">
        <v>0.98158299999999998</v>
      </c>
      <c r="AJ149">
        <v>9.0000000000000002E-6</v>
      </c>
      <c r="AK149" t="s">
        <v>12</v>
      </c>
      <c r="AL149">
        <v>0</v>
      </c>
      <c r="AM149">
        <v>0</v>
      </c>
    </row>
    <row r="150" spans="1:39" x14ac:dyDescent="0.25">
      <c r="A150" t="s">
        <v>101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356.52104500000002</v>
      </c>
      <c r="I150">
        <v>26.165548999999999</v>
      </c>
      <c r="J150" t="s">
        <v>3</v>
      </c>
      <c r="K150">
        <v>355.17933199999999</v>
      </c>
      <c r="L150">
        <v>26.130638999999999</v>
      </c>
      <c r="M150" t="s">
        <v>4</v>
      </c>
      <c r="N150">
        <v>84.870517000000007</v>
      </c>
      <c r="O150">
        <v>1.42184</v>
      </c>
      <c r="P150" t="s">
        <v>5</v>
      </c>
      <c r="Q150">
        <v>1.635983</v>
      </c>
      <c r="R150">
        <v>1.4580000000000001E-3</v>
      </c>
      <c r="S150" t="s">
        <v>6</v>
      </c>
      <c r="T150">
        <v>247.48906500000001</v>
      </c>
      <c r="U150">
        <v>9.9831029999999998</v>
      </c>
      <c r="V150" t="s">
        <v>7</v>
      </c>
      <c r="W150">
        <v>1.946202</v>
      </c>
      <c r="X150">
        <v>3.3980000000000003E-2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1.5782000000000001E-2</v>
      </c>
      <c r="AG150">
        <v>4.1E-5</v>
      </c>
      <c r="AH150" t="s">
        <v>11</v>
      </c>
      <c r="AI150">
        <v>0.98161500000000002</v>
      </c>
      <c r="AJ150">
        <v>9.0000000000000002E-6</v>
      </c>
      <c r="AK150" t="s">
        <v>12</v>
      </c>
      <c r="AL150">
        <v>0</v>
      </c>
      <c r="AM150">
        <v>0</v>
      </c>
    </row>
    <row r="151" spans="1:39" x14ac:dyDescent="0.25">
      <c r="A151" t="s">
        <v>101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395.98309999999998</v>
      </c>
      <c r="I151">
        <v>31.430175999999999</v>
      </c>
      <c r="J151" t="s">
        <v>3</v>
      </c>
      <c r="K151">
        <v>394.49608899999998</v>
      </c>
      <c r="L151">
        <v>31.386994000000001</v>
      </c>
      <c r="M151" t="s">
        <v>4</v>
      </c>
      <c r="N151">
        <v>94.223697000000001</v>
      </c>
      <c r="O151">
        <v>1.967741</v>
      </c>
      <c r="P151" t="s">
        <v>5</v>
      </c>
      <c r="Q151">
        <v>1.8162400000000001</v>
      </c>
      <c r="R151">
        <v>1.732E-3</v>
      </c>
      <c r="S151" t="s">
        <v>6</v>
      </c>
      <c r="T151">
        <v>274.92090000000002</v>
      </c>
      <c r="U151">
        <v>11.913982000000001</v>
      </c>
      <c r="V151" t="s">
        <v>7</v>
      </c>
      <c r="W151">
        <v>2.1499199999999998</v>
      </c>
      <c r="X151">
        <v>4.4422999999999997E-2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1.5266E-2</v>
      </c>
      <c r="AG151">
        <v>3.6000000000000001E-5</v>
      </c>
      <c r="AH151" t="s">
        <v>11</v>
      </c>
      <c r="AI151">
        <v>0.98176600000000003</v>
      </c>
      <c r="AJ151">
        <v>1.1E-5</v>
      </c>
      <c r="AK151" t="s">
        <v>12</v>
      </c>
      <c r="AL151">
        <v>0</v>
      </c>
      <c r="AM151">
        <v>0</v>
      </c>
    </row>
    <row r="152" spans="1:39" x14ac:dyDescent="0.25">
      <c r="A152" t="s">
        <v>101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435.45842199999998</v>
      </c>
      <c r="I152">
        <v>35.848785999999997</v>
      </c>
      <c r="J152" t="s">
        <v>3</v>
      </c>
      <c r="K152">
        <v>433.82220699999999</v>
      </c>
      <c r="L152">
        <v>35.797243999999999</v>
      </c>
      <c r="M152" t="s">
        <v>4</v>
      </c>
      <c r="N152">
        <v>103.57595600000001</v>
      </c>
      <c r="O152">
        <v>2.0778029999999998</v>
      </c>
      <c r="P152" t="s">
        <v>5</v>
      </c>
      <c r="Q152">
        <v>1.9951939999999999</v>
      </c>
      <c r="R152">
        <v>1.799E-3</v>
      </c>
      <c r="S152" t="s">
        <v>6</v>
      </c>
      <c r="T152">
        <v>302.302166</v>
      </c>
      <c r="U152">
        <v>13.366177</v>
      </c>
      <c r="V152" t="s">
        <v>7</v>
      </c>
      <c r="W152">
        <v>2.3591069999999998</v>
      </c>
      <c r="X152">
        <v>4.9731999999999998E-2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1.4971999999999999E-2</v>
      </c>
      <c r="AG152">
        <v>3.3000000000000003E-5</v>
      </c>
      <c r="AH152" t="s">
        <v>11</v>
      </c>
      <c r="AI152">
        <v>0.98177400000000004</v>
      </c>
      <c r="AJ152">
        <v>1.1E-5</v>
      </c>
      <c r="AK152" t="s">
        <v>12</v>
      </c>
      <c r="AL152">
        <v>0</v>
      </c>
      <c r="AM152">
        <v>0</v>
      </c>
    </row>
    <row r="153" spans="1:39" x14ac:dyDescent="0.25">
      <c r="A153" t="s">
        <v>101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475.16680100000002</v>
      </c>
      <c r="I153">
        <v>39.701166999999998</v>
      </c>
      <c r="J153" t="s">
        <v>3</v>
      </c>
      <c r="K153">
        <v>473.380605</v>
      </c>
      <c r="L153">
        <v>39.638269000000001</v>
      </c>
      <c r="M153" t="s">
        <v>4</v>
      </c>
      <c r="N153">
        <v>113.013611</v>
      </c>
      <c r="O153">
        <v>2.1316259999999998</v>
      </c>
      <c r="P153" t="s">
        <v>5</v>
      </c>
      <c r="Q153">
        <v>2.176946</v>
      </c>
      <c r="R153">
        <v>1.8469999999999999E-3</v>
      </c>
      <c r="S153" t="s">
        <v>6</v>
      </c>
      <c r="T153">
        <v>329.82007099999998</v>
      </c>
      <c r="U153">
        <v>14.724627</v>
      </c>
      <c r="V153" t="s">
        <v>7</v>
      </c>
      <c r="W153">
        <v>2.5833270000000002</v>
      </c>
      <c r="X153">
        <v>5.1493999999999998E-2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1.4571000000000001E-2</v>
      </c>
      <c r="AG153">
        <v>2.9E-5</v>
      </c>
      <c r="AH153" t="s">
        <v>11</v>
      </c>
      <c r="AI153">
        <v>0.98177499999999995</v>
      </c>
      <c r="AJ153">
        <v>1.1E-5</v>
      </c>
      <c r="AK153" t="s">
        <v>12</v>
      </c>
      <c r="AL153">
        <v>0</v>
      </c>
      <c r="AM153">
        <v>0</v>
      </c>
    </row>
    <row r="154" spans="1:39" x14ac:dyDescent="0.25">
      <c r="A154" t="s">
        <v>101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514.75344700000005</v>
      </c>
      <c r="I154">
        <v>44.649659999999997</v>
      </c>
      <c r="J154" t="s">
        <v>3</v>
      </c>
      <c r="K154">
        <v>512.81912699999998</v>
      </c>
      <c r="L154">
        <v>44.599272999999997</v>
      </c>
      <c r="M154" t="s">
        <v>4</v>
      </c>
      <c r="N154">
        <v>122.375704</v>
      </c>
      <c r="O154">
        <v>2.2484060000000001</v>
      </c>
      <c r="P154" t="s">
        <v>5</v>
      </c>
      <c r="Q154">
        <v>2.3561040000000002</v>
      </c>
      <c r="R154">
        <v>2.1610000000000002E-3</v>
      </c>
      <c r="S154" t="s">
        <v>6</v>
      </c>
      <c r="T154">
        <v>357.30322100000001</v>
      </c>
      <c r="U154">
        <v>16.300096</v>
      </c>
      <c r="V154" t="s">
        <v>7</v>
      </c>
      <c r="W154">
        <v>2.7966929999999999</v>
      </c>
      <c r="X154">
        <v>5.8656E-2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1.3828E-2</v>
      </c>
      <c r="AG154">
        <v>2.0000000000000002E-5</v>
      </c>
      <c r="AH154" t="s">
        <v>11</v>
      </c>
      <c r="AI154">
        <v>0.98179400000000006</v>
      </c>
      <c r="AJ154">
        <v>1.1E-5</v>
      </c>
      <c r="AK154" t="s">
        <v>12</v>
      </c>
      <c r="AL154">
        <v>0</v>
      </c>
      <c r="AM154">
        <v>0</v>
      </c>
    </row>
    <row r="155" spans="1:39" x14ac:dyDescent="0.25">
      <c r="A155" t="s">
        <v>101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554.36493299999995</v>
      </c>
      <c r="I155">
        <v>50.67024</v>
      </c>
      <c r="J155" t="s">
        <v>3</v>
      </c>
      <c r="K155">
        <v>552.28676900000005</v>
      </c>
      <c r="L155">
        <v>50.633879999999998</v>
      </c>
      <c r="M155" t="s">
        <v>4</v>
      </c>
      <c r="N155">
        <v>131.76286099999999</v>
      </c>
      <c r="O155">
        <v>2.5860789999999998</v>
      </c>
      <c r="P155" t="s">
        <v>5</v>
      </c>
      <c r="Q155">
        <v>2.5355799999999999</v>
      </c>
      <c r="R155">
        <v>2.4260000000000002E-3</v>
      </c>
      <c r="S155" t="s">
        <v>6</v>
      </c>
      <c r="T155">
        <v>384.81016499999998</v>
      </c>
      <c r="U155">
        <v>18.006637999999999</v>
      </c>
      <c r="V155" t="s">
        <v>7</v>
      </c>
      <c r="W155">
        <v>2.999584</v>
      </c>
      <c r="X155">
        <v>6.5512000000000001E-2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1.3672999999999999E-2</v>
      </c>
      <c r="AG155">
        <v>2.0999999999999999E-5</v>
      </c>
      <c r="AH155" t="s">
        <v>11</v>
      </c>
      <c r="AI155">
        <v>0.98181399999999996</v>
      </c>
      <c r="AJ155">
        <v>1.1E-5</v>
      </c>
      <c r="AK155" t="s">
        <v>12</v>
      </c>
      <c r="AL155">
        <v>0</v>
      </c>
      <c r="AM155">
        <v>0</v>
      </c>
    </row>
    <row r="156" spans="1:39" x14ac:dyDescent="0.25">
      <c r="A156" t="s">
        <v>101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593.857528</v>
      </c>
      <c r="I156">
        <v>56.646785999999999</v>
      </c>
      <c r="J156" t="s">
        <v>3</v>
      </c>
      <c r="K156">
        <v>591.62371700000006</v>
      </c>
      <c r="L156">
        <v>56.520778999999997</v>
      </c>
      <c r="M156" t="s">
        <v>4</v>
      </c>
      <c r="N156">
        <v>141.0926</v>
      </c>
      <c r="O156">
        <v>2.900617</v>
      </c>
      <c r="P156" t="s">
        <v>5</v>
      </c>
      <c r="Q156">
        <v>2.7159460000000002</v>
      </c>
      <c r="R156">
        <v>2.9870000000000001E-3</v>
      </c>
      <c r="S156" t="s">
        <v>6</v>
      </c>
      <c r="T156">
        <v>412.28202900000002</v>
      </c>
      <c r="U156">
        <v>19.833470999999999</v>
      </c>
      <c r="V156" t="s">
        <v>7</v>
      </c>
      <c r="W156">
        <v>3.2110400000000001</v>
      </c>
      <c r="X156">
        <v>7.3857000000000006E-2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1.3122E-2</v>
      </c>
      <c r="AG156">
        <v>1.4E-5</v>
      </c>
      <c r="AH156" t="s">
        <v>11</v>
      </c>
      <c r="AI156">
        <v>0.98182499999999995</v>
      </c>
      <c r="AJ156">
        <v>1.1E-5</v>
      </c>
      <c r="AK156" t="s">
        <v>12</v>
      </c>
      <c r="AL156">
        <v>0</v>
      </c>
      <c r="AM156">
        <v>0</v>
      </c>
    </row>
    <row r="157" spans="1:39" x14ac:dyDescent="0.25">
      <c r="A157" t="s">
        <v>101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633.49390900000003</v>
      </c>
      <c r="I157">
        <v>63.830182000000001</v>
      </c>
      <c r="J157" t="s">
        <v>3</v>
      </c>
      <c r="K157">
        <v>631.112528</v>
      </c>
      <c r="L157">
        <v>63.738334000000002</v>
      </c>
      <c r="M157" t="s">
        <v>4</v>
      </c>
      <c r="N157">
        <v>150.52754200000001</v>
      </c>
      <c r="O157">
        <v>3.6377419999999998</v>
      </c>
      <c r="P157" t="s">
        <v>5</v>
      </c>
      <c r="Q157">
        <v>2.896636</v>
      </c>
      <c r="R157">
        <v>3.5370000000000002E-3</v>
      </c>
      <c r="S157" t="s">
        <v>6</v>
      </c>
      <c r="T157">
        <v>439.779404</v>
      </c>
      <c r="U157">
        <v>22.060395</v>
      </c>
      <c r="V157" t="s">
        <v>7</v>
      </c>
      <c r="W157">
        <v>3.4242620000000001</v>
      </c>
      <c r="X157">
        <v>8.4418000000000007E-2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1.3096999999999999E-2</v>
      </c>
      <c r="AG157">
        <v>1.4E-5</v>
      </c>
      <c r="AH157" t="s">
        <v>11</v>
      </c>
      <c r="AI157">
        <v>0.98238099999999995</v>
      </c>
      <c r="AJ157">
        <v>1.7E-5</v>
      </c>
      <c r="AK157" t="s">
        <v>12</v>
      </c>
      <c r="AL157">
        <v>0</v>
      </c>
      <c r="AM157">
        <v>0</v>
      </c>
    </row>
    <row r="158" spans="1:39" x14ac:dyDescent="0.25">
      <c r="A158" t="s">
        <v>101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673.19499800000006</v>
      </c>
      <c r="I158">
        <v>68.758168999999995</v>
      </c>
      <c r="J158" t="s">
        <v>3</v>
      </c>
      <c r="K158">
        <v>670.66982299999995</v>
      </c>
      <c r="L158">
        <v>68.640137999999993</v>
      </c>
      <c r="M158" t="s">
        <v>4</v>
      </c>
      <c r="N158">
        <v>160.035799</v>
      </c>
      <c r="O158">
        <v>3.8930470000000001</v>
      </c>
      <c r="P158" t="s">
        <v>5</v>
      </c>
      <c r="Q158">
        <v>3.0787900000000001</v>
      </c>
      <c r="R158">
        <v>3.8080000000000002E-3</v>
      </c>
      <c r="S158" t="s">
        <v>6</v>
      </c>
      <c r="T158">
        <v>467.286855</v>
      </c>
      <c r="U158">
        <v>23.718208000000001</v>
      </c>
      <c r="V158" t="s">
        <v>7</v>
      </c>
      <c r="W158">
        <v>3.650204</v>
      </c>
      <c r="X158">
        <v>8.8010000000000005E-2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1.2954E-2</v>
      </c>
      <c r="AG158">
        <v>1.2999999999999999E-5</v>
      </c>
      <c r="AH158" t="s">
        <v>11</v>
      </c>
      <c r="AI158">
        <v>0.98238099999999995</v>
      </c>
      <c r="AJ158">
        <v>1.7E-5</v>
      </c>
      <c r="AK158" t="s">
        <v>12</v>
      </c>
      <c r="AL158">
        <v>0</v>
      </c>
      <c r="AM158">
        <v>0</v>
      </c>
    </row>
    <row r="159" spans="1:39" x14ac:dyDescent="0.25">
      <c r="A159" t="s">
        <v>101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712.80429000000004</v>
      </c>
      <c r="I159">
        <v>75.516638</v>
      </c>
      <c r="J159" t="s">
        <v>3</v>
      </c>
      <c r="K159">
        <v>710.13369599999999</v>
      </c>
      <c r="L159">
        <v>75.375444999999999</v>
      </c>
      <c r="M159" t="s">
        <v>4</v>
      </c>
      <c r="N159">
        <v>169.476786</v>
      </c>
      <c r="O159">
        <v>4.2835970000000003</v>
      </c>
      <c r="P159" t="s">
        <v>5</v>
      </c>
      <c r="Q159">
        <v>3.2591540000000001</v>
      </c>
      <c r="R159">
        <v>4.4019999999999997E-3</v>
      </c>
      <c r="S159" t="s">
        <v>6</v>
      </c>
      <c r="T159">
        <v>494.728409</v>
      </c>
      <c r="U159">
        <v>25.323021000000001</v>
      </c>
      <c r="V159" t="s">
        <v>7</v>
      </c>
      <c r="W159">
        <v>3.8620239999999999</v>
      </c>
      <c r="X159">
        <v>9.3668000000000001E-2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1.2671999999999999E-2</v>
      </c>
      <c r="AG159">
        <v>1.2E-5</v>
      </c>
      <c r="AH159" t="s">
        <v>11</v>
      </c>
      <c r="AI159">
        <v>0.98238499999999995</v>
      </c>
      <c r="AJ159">
        <v>1.7E-5</v>
      </c>
      <c r="AK159" t="s">
        <v>12</v>
      </c>
      <c r="AL159">
        <v>0</v>
      </c>
      <c r="AM159">
        <v>0</v>
      </c>
    </row>
    <row r="160" spans="1:39" x14ac:dyDescent="0.25">
      <c r="A160" t="s">
        <v>101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752.39905299999998</v>
      </c>
      <c r="I160">
        <v>83.522482999999994</v>
      </c>
      <c r="J160" t="s">
        <v>3</v>
      </c>
      <c r="K160">
        <v>749.57899399999997</v>
      </c>
      <c r="L160">
        <v>83.38167</v>
      </c>
      <c r="M160" t="s">
        <v>4</v>
      </c>
      <c r="N160">
        <v>178.88467199999999</v>
      </c>
      <c r="O160">
        <v>5.5244200000000001</v>
      </c>
      <c r="P160" t="s">
        <v>5</v>
      </c>
      <c r="Q160">
        <v>3.4403299999999999</v>
      </c>
      <c r="R160">
        <v>5.1469999999999997E-3</v>
      </c>
      <c r="S160" t="s">
        <v>6</v>
      </c>
      <c r="T160">
        <v>522.17558099999997</v>
      </c>
      <c r="U160">
        <v>26.508272999999999</v>
      </c>
      <c r="V160" t="s">
        <v>7</v>
      </c>
      <c r="W160">
        <v>4.0677180000000002</v>
      </c>
      <c r="X160">
        <v>0.10374899999999999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1.2605E-2</v>
      </c>
      <c r="AG160">
        <v>1.2E-5</v>
      </c>
      <c r="AH160" t="s">
        <v>11</v>
      </c>
      <c r="AI160">
        <v>0.98285800000000001</v>
      </c>
      <c r="AJ160">
        <v>2.0999999999999999E-5</v>
      </c>
      <c r="AK160" t="s">
        <v>12</v>
      </c>
      <c r="AL160">
        <v>0</v>
      </c>
      <c r="AM160">
        <v>0</v>
      </c>
    </row>
    <row r="161" spans="1:39" x14ac:dyDescent="0.25">
      <c r="A161" t="s">
        <v>101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791.86000899999999</v>
      </c>
      <c r="I161">
        <v>89.959018</v>
      </c>
      <c r="J161" t="s">
        <v>3</v>
      </c>
      <c r="K161">
        <v>788.89058</v>
      </c>
      <c r="L161">
        <v>89.773990999999995</v>
      </c>
      <c r="M161" t="s">
        <v>4</v>
      </c>
      <c r="N161">
        <v>188.23662400000001</v>
      </c>
      <c r="O161">
        <v>6.1333679999999999</v>
      </c>
      <c r="P161" t="s">
        <v>5</v>
      </c>
      <c r="Q161">
        <v>3.619964</v>
      </c>
      <c r="R161">
        <v>5.4949999999999999E-3</v>
      </c>
      <c r="S161" t="s">
        <v>6</v>
      </c>
      <c r="T161">
        <v>549.62582999999995</v>
      </c>
      <c r="U161">
        <v>28.297232999999999</v>
      </c>
      <c r="V161" t="s">
        <v>7</v>
      </c>
      <c r="W161">
        <v>4.2694679999999998</v>
      </c>
      <c r="X161">
        <v>0.111456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1.2478E-2</v>
      </c>
      <c r="AG161">
        <v>1.2E-5</v>
      </c>
      <c r="AH161" t="s">
        <v>11</v>
      </c>
      <c r="AI161">
        <v>0.98286899999999999</v>
      </c>
      <c r="AJ161">
        <v>2.0999999999999999E-5</v>
      </c>
      <c r="AK161" t="s">
        <v>12</v>
      </c>
      <c r="AL161">
        <v>0</v>
      </c>
      <c r="AM161">
        <v>0</v>
      </c>
    </row>
    <row r="162" spans="1:39" x14ac:dyDescent="0.25">
      <c r="A162" t="s">
        <v>208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39.942469000000003</v>
      </c>
      <c r="I162">
        <v>0.53251099999999996</v>
      </c>
      <c r="J162" t="s">
        <v>3</v>
      </c>
      <c r="K162">
        <v>39.791741000000002</v>
      </c>
      <c r="L162">
        <v>0.53245399999999998</v>
      </c>
      <c r="M162" t="s">
        <v>4</v>
      </c>
      <c r="N162">
        <v>9.4548439999999996</v>
      </c>
      <c r="O162">
        <v>4.514E-2</v>
      </c>
      <c r="P162" t="s">
        <v>5</v>
      </c>
      <c r="Q162">
        <v>0.186416</v>
      </c>
      <c r="R162">
        <v>1.27E-4</v>
      </c>
      <c r="S162" t="s">
        <v>6</v>
      </c>
      <c r="T162">
        <v>27.821843000000001</v>
      </c>
      <c r="U162">
        <v>0.21435799999999999</v>
      </c>
      <c r="V162" t="s">
        <v>7</v>
      </c>
      <c r="W162">
        <v>0.22825999999999999</v>
      </c>
      <c r="X162">
        <v>1.7780000000000001E-3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2.6692E-2</v>
      </c>
      <c r="AG162">
        <v>3.8999999999999999E-5</v>
      </c>
      <c r="AH162" t="s">
        <v>11</v>
      </c>
      <c r="AI162">
        <v>0.97380100000000003</v>
      </c>
      <c r="AJ162">
        <v>6.2000000000000003E-5</v>
      </c>
      <c r="AK162" t="s">
        <v>12</v>
      </c>
      <c r="AL162">
        <v>0</v>
      </c>
      <c r="AM162">
        <v>0</v>
      </c>
    </row>
    <row r="163" spans="1:39" x14ac:dyDescent="0.25">
      <c r="A163" t="s">
        <v>208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79.502680999999995</v>
      </c>
      <c r="I163">
        <v>1.5037780000000001</v>
      </c>
      <c r="J163" t="s">
        <v>3</v>
      </c>
      <c r="K163">
        <v>79.204820999999995</v>
      </c>
      <c r="L163">
        <v>1.509064</v>
      </c>
      <c r="M163" t="s">
        <v>4</v>
      </c>
      <c r="N163">
        <v>18.838545</v>
      </c>
      <c r="O163">
        <v>9.4697000000000003E-2</v>
      </c>
      <c r="P163" t="s">
        <v>5</v>
      </c>
      <c r="Q163">
        <v>0.367562</v>
      </c>
      <c r="R163">
        <v>2.0000000000000001E-4</v>
      </c>
      <c r="S163" t="s">
        <v>6</v>
      </c>
      <c r="T163">
        <v>55.371363000000002</v>
      </c>
      <c r="U163">
        <v>0.50300400000000001</v>
      </c>
      <c r="V163" t="s">
        <v>7</v>
      </c>
      <c r="W163">
        <v>0.45641599999999999</v>
      </c>
      <c r="X163">
        <v>4.006E-3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2.487E-2</v>
      </c>
      <c r="AG163">
        <v>5.0000000000000002E-5</v>
      </c>
      <c r="AH163" t="s">
        <v>11</v>
      </c>
      <c r="AI163">
        <v>0.97885999999999995</v>
      </c>
      <c r="AJ163">
        <v>1.4E-5</v>
      </c>
      <c r="AK163" t="s">
        <v>12</v>
      </c>
      <c r="AL163">
        <v>0</v>
      </c>
      <c r="AM163">
        <v>0</v>
      </c>
    </row>
    <row r="164" spans="1:39" x14ac:dyDescent="0.25">
      <c r="A164" t="s">
        <v>208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119.03601</v>
      </c>
      <c r="I164">
        <v>2.8134769999999998</v>
      </c>
      <c r="J164" t="s">
        <v>3</v>
      </c>
      <c r="K164">
        <v>118.593727</v>
      </c>
      <c r="L164">
        <v>2.8311799999999998</v>
      </c>
      <c r="M164" t="s">
        <v>4</v>
      </c>
      <c r="N164">
        <v>28.170407999999998</v>
      </c>
      <c r="O164">
        <v>0.16969000000000001</v>
      </c>
      <c r="P164" t="s">
        <v>5</v>
      </c>
      <c r="Q164">
        <v>0.54609399999999997</v>
      </c>
      <c r="R164">
        <v>2.92E-4</v>
      </c>
      <c r="S164" t="s">
        <v>6</v>
      </c>
      <c r="T164">
        <v>82.970742999999999</v>
      </c>
      <c r="U164">
        <v>0.90628399999999998</v>
      </c>
      <c r="V164" t="s">
        <v>7</v>
      </c>
      <c r="W164">
        <v>0.66295999999999999</v>
      </c>
      <c r="X164">
        <v>6.0330000000000002E-3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2.282E-2</v>
      </c>
      <c r="AG164">
        <v>5.7000000000000003E-5</v>
      </c>
      <c r="AH164" t="s">
        <v>11</v>
      </c>
      <c r="AI164">
        <v>0.97964700000000005</v>
      </c>
      <c r="AJ164">
        <v>1.0000000000000001E-5</v>
      </c>
      <c r="AK164" t="s">
        <v>12</v>
      </c>
      <c r="AL164">
        <v>0</v>
      </c>
      <c r="AM164">
        <v>0</v>
      </c>
    </row>
    <row r="165" spans="1:39" x14ac:dyDescent="0.25">
      <c r="A165" t="s">
        <v>208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158.626237</v>
      </c>
      <c r="I165">
        <v>4.5757130000000004</v>
      </c>
      <c r="J165" t="s">
        <v>3</v>
      </c>
      <c r="K165">
        <v>158.03609299999999</v>
      </c>
      <c r="L165">
        <v>4.5931199999999999</v>
      </c>
      <c r="M165" t="s">
        <v>4</v>
      </c>
      <c r="N165">
        <v>37.569273000000003</v>
      </c>
      <c r="O165">
        <v>0.31545499999999999</v>
      </c>
      <c r="P165" t="s">
        <v>5</v>
      </c>
      <c r="Q165">
        <v>0.72750199999999998</v>
      </c>
      <c r="R165">
        <v>5.4699999999999996E-4</v>
      </c>
      <c r="S165" t="s">
        <v>6</v>
      </c>
      <c r="T165">
        <v>110.555862</v>
      </c>
      <c r="U165">
        <v>1.442062</v>
      </c>
      <c r="V165" t="s">
        <v>7</v>
      </c>
      <c r="W165">
        <v>0.87930399999999997</v>
      </c>
      <c r="X165">
        <v>8.9280000000000002E-3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2.2023000000000001E-2</v>
      </c>
      <c r="AG165">
        <v>5.8E-5</v>
      </c>
      <c r="AH165" t="s">
        <v>11</v>
      </c>
      <c r="AI165">
        <v>0.98037600000000003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208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198.26878099999999</v>
      </c>
      <c r="I166">
        <v>6.7495849999999997</v>
      </c>
      <c r="J166" t="s">
        <v>3</v>
      </c>
      <c r="K166">
        <v>197.529256</v>
      </c>
      <c r="L166">
        <v>6.7342519999999997</v>
      </c>
      <c r="M166" t="s">
        <v>4</v>
      </c>
      <c r="N166">
        <v>46.994016000000002</v>
      </c>
      <c r="O166">
        <v>0.43179600000000001</v>
      </c>
      <c r="P166" t="s">
        <v>5</v>
      </c>
      <c r="Q166">
        <v>0.90937800000000002</v>
      </c>
      <c r="R166">
        <v>6.4999999999999997E-4</v>
      </c>
      <c r="S166" t="s">
        <v>6</v>
      </c>
      <c r="T166">
        <v>138.15028699999999</v>
      </c>
      <c r="U166">
        <v>2.0455489999999998</v>
      </c>
      <c r="V166" t="s">
        <v>7</v>
      </c>
      <c r="W166">
        <v>1.0942559999999999</v>
      </c>
      <c r="X166">
        <v>1.2092E-2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2.0612999999999999E-2</v>
      </c>
      <c r="AG166">
        <v>5.7000000000000003E-5</v>
      </c>
      <c r="AH166" t="s">
        <v>11</v>
      </c>
      <c r="AI166">
        <v>0.98086300000000004</v>
      </c>
      <c r="AJ166">
        <v>3.0000000000000001E-6</v>
      </c>
      <c r="AK166" t="s">
        <v>12</v>
      </c>
      <c r="AL166">
        <v>0</v>
      </c>
      <c r="AM166">
        <v>0</v>
      </c>
    </row>
    <row r="167" spans="1:39" x14ac:dyDescent="0.25">
      <c r="A167" t="s">
        <v>208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237.66787099999999</v>
      </c>
      <c r="I167">
        <v>8.5594219999999996</v>
      </c>
      <c r="J167" t="s">
        <v>3</v>
      </c>
      <c r="K167">
        <v>236.782881</v>
      </c>
      <c r="L167">
        <v>8.5528879999999994</v>
      </c>
      <c r="M167" t="s">
        <v>4</v>
      </c>
      <c r="N167">
        <v>56.328648000000001</v>
      </c>
      <c r="O167">
        <v>0.51532199999999995</v>
      </c>
      <c r="P167" t="s">
        <v>5</v>
      </c>
      <c r="Q167">
        <v>1.0890660000000001</v>
      </c>
      <c r="R167">
        <v>7.3499999999999998E-4</v>
      </c>
      <c r="S167" t="s">
        <v>6</v>
      </c>
      <c r="T167">
        <v>165.659164</v>
      </c>
      <c r="U167">
        <v>2.5854910000000002</v>
      </c>
      <c r="V167" t="s">
        <v>7</v>
      </c>
      <c r="W167">
        <v>1.3003039999999999</v>
      </c>
      <c r="X167">
        <v>1.4146000000000001E-2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1.8939000000000001E-2</v>
      </c>
      <c r="AG167">
        <v>5.3999999999999998E-5</v>
      </c>
      <c r="AH167" t="s">
        <v>11</v>
      </c>
      <c r="AI167">
        <v>0.98103399999999996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208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277.22025600000001</v>
      </c>
      <c r="I168">
        <v>10.826746999999999</v>
      </c>
      <c r="J168" t="s">
        <v>3</v>
      </c>
      <c r="K168">
        <v>276.18648400000001</v>
      </c>
      <c r="L168">
        <v>10.820611</v>
      </c>
      <c r="M168" t="s">
        <v>4</v>
      </c>
      <c r="N168">
        <v>65.746538000000001</v>
      </c>
      <c r="O168">
        <v>0.49429200000000001</v>
      </c>
      <c r="P168" t="s">
        <v>5</v>
      </c>
      <c r="Q168">
        <v>1.273496</v>
      </c>
      <c r="R168">
        <v>9.1500000000000001E-4</v>
      </c>
      <c r="S168" t="s">
        <v>6</v>
      </c>
      <c r="T168">
        <v>193.15670600000001</v>
      </c>
      <c r="U168">
        <v>2.996543</v>
      </c>
      <c r="V168" t="s">
        <v>7</v>
      </c>
      <c r="W168">
        <v>1.5200720000000001</v>
      </c>
      <c r="X168">
        <v>1.5015000000000001E-2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1.7659999999999999E-2</v>
      </c>
      <c r="AG168">
        <v>4.8999999999999998E-5</v>
      </c>
      <c r="AH168" t="s">
        <v>11</v>
      </c>
      <c r="AI168">
        <v>0.98107800000000001</v>
      </c>
      <c r="AJ168">
        <v>3.0000000000000001E-6</v>
      </c>
      <c r="AK168" t="s">
        <v>12</v>
      </c>
      <c r="AL168">
        <v>0</v>
      </c>
      <c r="AM168">
        <v>0</v>
      </c>
    </row>
    <row r="169" spans="1:39" x14ac:dyDescent="0.25">
      <c r="A169" t="s">
        <v>208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316.71249499999999</v>
      </c>
      <c r="I169">
        <v>13.371541000000001</v>
      </c>
      <c r="J169" t="s">
        <v>3</v>
      </c>
      <c r="K169">
        <v>315.52891</v>
      </c>
      <c r="L169">
        <v>13.368406</v>
      </c>
      <c r="M169" t="s">
        <v>4</v>
      </c>
      <c r="N169">
        <v>75.082801000000003</v>
      </c>
      <c r="O169">
        <v>0.53400199999999998</v>
      </c>
      <c r="P169" t="s">
        <v>5</v>
      </c>
      <c r="Q169">
        <v>1.4519029999999999</v>
      </c>
      <c r="R169">
        <v>9.2800000000000001E-4</v>
      </c>
      <c r="S169" t="s">
        <v>6</v>
      </c>
      <c r="T169">
        <v>220.711341</v>
      </c>
      <c r="U169">
        <v>3.6997239999999998</v>
      </c>
      <c r="V169" t="s">
        <v>7</v>
      </c>
      <c r="W169">
        <v>1.729368</v>
      </c>
      <c r="X169">
        <v>1.8880999999999998E-2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1.6671999999999999E-2</v>
      </c>
      <c r="AG169">
        <v>4.1999999999999998E-5</v>
      </c>
      <c r="AH169" t="s">
        <v>11</v>
      </c>
      <c r="AI169">
        <v>0.98109800000000003</v>
      </c>
      <c r="AJ169">
        <v>3.0000000000000001E-6</v>
      </c>
      <c r="AK169" t="s">
        <v>12</v>
      </c>
      <c r="AL169">
        <v>0</v>
      </c>
      <c r="AM169">
        <v>0</v>
      </c>
    </row>
    <row r="170" spans="1:39" x14ac:dyDescent="0.25">
      <c r="A170" t="s">
        <v>208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356.25901900000002</v>
      </c>
      <c r="I170">
        <v>16.386718999999999</v>
      </c>
      <c r="J170" t="s">
        <v>3</v>
      </c>
      <c r="K170">
        <v>354.92956099999998</v>
      </c>
      <c r="L170">
        <v>16.374569999999999</v>
      </c>
      <c r="M170" t="s">
        <v>4</v>
      </c>
      <c r="N170">
        <v>84.480447999999996</v>
      </c>
      <c r="O170">
        <v>0.71677500000000005</v>
      </c>
      <c r="P170" t="s">
        <v>5</v>
      </c>
      <c r="Q170">
        <v>1.6326149999999999</v>
      </c>
      <c r="R170">
        <v>9.9799999999999997E-4</v>
      </c>
      <c r="S170" t="s">
        <v>6</v>
      </c>
      <c r="T170">
        <v>248.26351</v>
      </c>
      <c r="U170">
        <v>4.388115</v>
      </c>
      <c r="V170" t="s">
        <v>7</v>
      </c>
      <c r="W170">
        <v>1.947778</v>
      </c>
      <c r="X170">
        <v>2.2882E-2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1.5989E-2</v>
      </c>
      <c r="AG170">
        <v>3.8000000000000002E-5</v>
      </c>
      <c r="AH170" t="s">
        <v>11</v>
      </c>
      <c r="AI170">
        <v>0.98138700000000001</v>
      </c>
      <c r="AJ170">
        <v>5.0000000000000004E-6</v>
      </c>
      <c r="AK170" t="s">
        <v>12</v>
      </c>
      <c r="AL170">
        <v>0</v>
      </c>
      <c r="AM170">
        <v>0</v>
      </c>
    </row>
    <row r="171" spans="1:39" x14ac:dyDescent="0.25">
      <c r="A171" t="s">
        <v>208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395.736108</v>
      </c>
      <c r="I171">
        <v>18.288081999999999</v>
      </c>
      <c r="J171" t="s">
        <v>3</v>
      </c>
      <c r="K171">
        <v>394.25979699999999</v>
      </c>
      <c r="L171">
        <v>18.185504000000002</v>
      </c>
      <c r="M171" t="s">
        <v>4</v>
      </c>
      <c r="N171">
        <v>93.881204999999994</v>
      </c>
      <c r="O171">
        <v>0.77074600000000004</v>
      </c>
      <c r="P171" t="s">
        <v>5</v>
      </c>
      <c r="Q171">
        <v>1.813582</v>
      </c>
      <c r="R171">
        <v>1.0529999999999999E-3</v>
      </c>
      <c r="S171" t="s">
        <v>6</v>
      </c>
      <c r="T171">
        <v>275.77605799999998</v>
      </c>
      <c r="U171">
        <v>4.940086</v>
      </c>
      <c r="V171" t="s">
        <v>7</v>
      </c>
      <c r="W171">
        <v>2.1613250000000002</v>
      </c>
      <c r="X171">
        <v>2.4937999999999998E-2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1.5395000000000001E-2</v>
      </c>
      <c r="AG171">
        <v>3.6000000000000001E-5</v>
      </c>
      <c r="AH171" t="s">
        <v>11</v>
      </c>
      <c r="AI171">
        <v>0.98140400000000005</v>
      </c>
      <c r="AJ171">
        <v>5.0000000000000004E-6</v>
      </c>
      <c r="AK171" t="s">
        <v>12</v>
      </c>
      <c r="AL171">
        <v>0</v>
      </c>
      <c r="AM171">
        <v>0</v>
      </c>
    </row>
    <row r="172" spans="1:39" x14ac:dyDescent="0.25">
      <c r="A172" t="s">
        <v>208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435.14176900000001</v>
      </c>
      <c r="I172">
        <v>19.048898000000001</v>
      </c>
      <c r="J172" t="s">
        <v>3</v>
      </c>
      <c r="K172">
        <v>433.51804199999998</v>
      </c>
      <c r="L172">
        <v>18.931069000000001</v>
      </c>
      <c r="M172" t="s">
        <v>4</v>
      </c>
      <c r="N172">
        <v>103.23114700000001</v>
      </c>
      <c r="O172">
        <v>0.91223299999999996</v>
      </c>
      <c r="P172" t="s">
        <v>5</v>
      </c>
      <c r="Q172">
        <v>1.993436</v>
      </c>
      <c r="R172">
        <v>1.16E-3</v>
      </c>
      <c r="S172" t="s">
        <v>6</v>
      </c>
      <c r="T172">
        <v>303.30351400000001</v>
      </c>
      <c r="U172">
        <v>5.1273730000000004</v>
      </c>
      <c r="V172" t="s">
        <v>7</v>
      </c>
      <c r="W172">
        <v>2.3768410000000002</v>
      </c>
      <c r="X172">
        <v>2.9468000000000001E-2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1.489E-2</v>
      </c>
      <c r="AG172">
        <v>3.1999999999999999E-5</v>
      </c>
      <c r="AH172" t="s">
        <v>11</v>
      </c>
      <c r="AI172">
        <v>0.98166200000000003</v>
      </c>
      <c r="AJ172">
        <v>6.9999999999999999E-6</v>
      </c>
      <c r="AK172" t="s">
        <v>12</v>
      </c>
      <c r="AL172">
        <v>0</v>
      </c>
      <c r="AM172">
        <v>0</v>
      </c>
    </row>
    <row r="173" spans="1:39" x14ac:dyDescent="0.25">
      <c r="A173" t="s">
        <v>208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474.611895</v>
      </c>
      <c r="I173">
        <v>19.612348000000001</v>
      </c>
      <c r="J173" t="s">
        <v>3</v>
      </c>
      <c r="K173">
        <v>472.84031399999998</v>
      </c>
      <c r="L173">
        <v>19.480902</v>
      </c>
      <c r="M173" t="s">
        <v>4</v>
      </c>
      <c r="N173">
        <v>112.600503</v>
      </c>
      <c r="O173">
        <v>1.0372459999999999</v>
      </c>
      <c r="P173" t="s">
        <v>5</v>
      </c>
      <c r="Q173">
        <v>2.175662</v>
      </c>
      <c r="R173">
        <v>1.3290000000000001E-3</v>
      </c>
      <c r="S173" t="s">
        <v>6</v>
      </c>
      <c r="T173">
        <v>330.82388900000001</v>
      </c>
      <c r="U173">
        <v>5.319134</v>
      </c>
      <c r="V173" t="s">
        <v>7</v>
      </c>
      <c r="W173">
        <v>2.593083</v>
      </c>
      <c r="X173">
        <v>3.2648999999999997E-2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1.4592000000000001E-2</v>
      </c>
      <c r="AG173">
        <v>2.9E-5</v>
      </c>
      <c r="AH173" t="s">
        <v>11</v>
      </c>
      <c r="AI173">
        <v>0.98186600000000002</v>
      </c>
      <c r="AJ173">
        <v>9.0000000000000002E-6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208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514.09038499999997</v>
      </c>
      <c r="I174">
        <v>21.896540999999999</v>
      </c>
      <c r="J174" t="s">
        <v>3</v>
      </c>
      <c r="K174">
        <v>512.17095700000004</v>
      </c>
      <c r="L174">
        <v>21.732693999999999</v>
      </c>
      <c r="M174" t="s">
        <v>4</v>
      </c>
      <c r="N174">
        <v>121.95872199999999</v>
      </c>
      <c r="O174">
        <v>1.519425</v>
      </c>
      <c r="P174" t="s">
        <v>5</v>
      </c>
      <c r="Q174">
        <v>2.3555440000000001</v>
      </c>
      <c r="R174">
        <v>1.639E-3</v>
      </c>
      <c r="S174" t="s">
        <v>6</v>
      </c>
      <c r="T174">
        <v>358.345596</v>
      </c>
      <c r="U174">
        <v>5.7836480000000003</v>
      </c>
      <c r="V174" t="s">
        <v>7</v>
      </c>
      <c r="W174">
        <v>2.8005330000000002</v>
      </c>
      <c r="X174">
        <v>3.8665999999999999E-2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1.3916E-2</v>
      </c>
      <c r="AG174">
        <v>1.9000000000000001E-5</v>
      </c>
      <c r="AH174" t="s">
        <v>11</v>
      </c>
      <c r="AI174">
        <v>0.98199700000000001</v>
      </c>
      <c r="AJ174">
        <v>1.0000000000000001E-5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208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553.67078200000003</v>
      </c>
      <c r="I175">
        <v>22.822264000000001</v>
      </c>
      <c r="J175" t="s">
        <v>3</v>
      </c>
      <c r="K175">
        <v>551.60501299999999</v>
      </c>
      <c r="L175">
        <v>22.645347000000001</v>
      </c>
      <c r="M175" t="s">
        <v>4</v>
      </c>
      <c r="N175">
        <v>131.3168</v>
      </c>
      <c r="O175">
        <v>1.6847129999999999</v>
      </c>
      <c r="P175" t="s">
        <v>5</v>
      </c>
      <c r="Q175">
        <v>2.5347680000000001</v>
      </c>
      <c r="R175">
        <v>1.8E-3</v>
      </c>
      <c r="S175" t="s">
        <v>6</v>
      </c>
      <c r="T175">
        <v>385.94678499999998</v>
      </c>
      <c r="U175">
        <v>6.1488240000000003</v>
      </c>
      <c r="V175" t="s">
        <v>7</v>
      </c>
      <c r="W175">
        <v>3.0237250000000002</v>
      </c>
      <c r="X175">
        <v>4.2548999999999997E-2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1.3802E-2</v>
      </c>
      <c r="AG175">
        <v>1.9000000000000001E-5</v>
      </c>
      <c r="AH175" t="s">
        <v>11</v>
      </c>
      <c r="AI175">
        <v>0.982016</v>
      </c>
      <c r="AJ175">
        <v>1.0000000000000001E-5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208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593.34160299999996</v>
      </c>
      <c r="I176">
        <v>23.718176</v>
      </c>
      <c r="J176" t="s">
        <v>3</v>
      </c>
      <c r="K176">
        <v>591.13136599999996</v>
      </c>
      <c r="L176">
        <v>23.555488</v>
      </c>
      <c r="M176" t="s">
        <v>4</v>
      </c>
      <c r="N176">
        <v>140.719425</v>
      </c>
      <c r="O176">
        <v>1.9257439999999999</v>
      </c>
      <c r="P176" t="s">
        <v>5</v>
      </c>
      <c r="Q176">
        <v>2.7165240000000002</v>
      </c>
      <c r="R176">
        <v>1.882E-3</v>
      </c>
      <c r="S176" t="s">
        <v>6</v>
      </c>
      <c r="T176">
        <v>413.59260499999999</v>
      </c>
      <c r="U176">
        <v>6.4890319999999999</v>
      </c>
      <c r="V176" t="s">
        <v>7</v>
      </c>
      <c r="W176">
        <v>3.2450130000000001</v>
      </c>
      <c r="X176">
        <v>4.4741999999999997E-2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1.3232000000000001E-2</v>
      </c>
      <c r="AG176">
        <v>1.5999999999999999E-5</v>
      </c>
      <c r="AH176" t="s">
        <v>11</v>
      </c>
      <c r="AI176">
        <v>0.98202100000000003</v>
      </c>
      <c r="AJ176">
        <v>1.0000000000000001E-5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208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632.99367099999995</v>
      </c>
      <c r="I177">
        <v>25.824977000000001</v>
      </c>
      <c r="J177" t="s">
        <v>3</v>
      </c>
      <c r="K177">
        <v>630.634142</v>
      </c>
      <c r="L177">
        <v>25.689225</v>
      </c>
      <c r="M177" t="s">
        <v>4</v>
      </c>
      <c r="N177">
        <v>150.11398299999999</v>
      </c>
      <c r="O177">
        <v>2.2378840000000002</v>
      </c>
      <c r="P177" t="s">
        <v>5</v>
      </c>
      <c r="Q177">
        <v>2.89845</v>
      </c>
      <c r="R177">
        <v>2.111E-3</v>
      </c>
      <c r="S177" t="s">
        <v>6</v>
      </c>
      <c r="T177">
        <v>441.25043099999999</v>
      </c>
      <c r="U177">
        <v>6.8274759999999999</v>
      </c>
      <c r="V177" t="s">
        <v>7</v>
      </c>
      <c r="W177">
        <v>3.4662250000000001</v>
      </c>
      <c r="X177">
        <v>4.7995999999999997E-2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1.2911000000000001E-2</v>
      </c>
      <c r="AG177">
        <v>1.1E-5</v>
      </c>
      <c r="AH177" t="s">
        <v>11</v>
      </c>
      <c r="AI177">
        <v>0.98229</v>
      </c>
      <c r="AJ177">
        <v>1.2999999999999999E-5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208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672.67296499999998</v>
      </c>
      <c r="I178">
        <v>28.108592999999999</v>
      </c>
      <c r="J178" t="s">
        <v>3</v>
      </c>
      <c r="K178">
        <v>670.16525000000001</v>
      </c>
      <c r="L178">
        <v>27.927807000000001</v>
      </c>
      <c r="M178" t="s">
        <v>4</v>
      </c>
      <c r="N178">
        <v>159.54854399999999</v>
      </c>
      <c r="O178">
        <v>3.0459529999999999</v>
      </c>
      <c r="P178" t="s">
        <v>5</v>
      </c>
      <c r="Q178">
        <v>3.0791200000000001</v>
      </c>
      <c r="R178">
        <v>2.4849999999999998E-3</v>
      </c>
      <c r="S178" t="s">
        <v>6</v>
      </c>
      <c r="T178">
        <v>468.85767299999998</v>
      </c>
      <c r="U178">
        <v>7.5872529999999996</v>
      </c>
      <c r="V178" t="s">
        <v>7</v>
      </c>
      <c r="W178">
        <v>3.6860840000000001</v>
      </c>
      <c r="X178">
        <v>5.3698000000000003E-2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1.2409E-2</v>
      </c>
      <c r="AG178">
        <v>6.9999999999999999E-6</v>
      </c>
      <c r="AH178" t="s">
        <v>11</v>
      </c>
      <c r="AI178">
        <v>0.98229299999999997</v>
      </c>
      <c r="AJ178">
        <v>1.2999999999999999E-5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208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712.28241300000002</v>
      </c>
      <c r="I179">
        <v>31.930084999999998</v>
      </c>
      <c r="J179" t="s">
        <v>3</v>
      </c>
      <c r="K179">
        <v>709.62354600000003</v>
      </c>
      <c r="L179">
        <v>31.674071999999999</v>
      </c>
      <c r="M179" t="s">
        <v>4</v>
      </c>
      <c r="N179">
        <v>168.91297700000001</v>
      </c>
      <c r="O179">
        <v>4.0952789999999997</v>
      </c>
      <c r="P179" t="s">
        <v>5</v>
      </c>
      <c r="Q179">
        <v>3.2587869999999999</v>
      </c>
      <c r="R179">
        <v>3.045E-3</v>
      </c>
      <c r="S179" t="s">
        <v>6</v>
      </c>
      <c r="T179">
        <v>496.46975500000002</v>
      </c>
      <c r="U179">
        <v>8.5044400000000007</v>
      </c>
      <c r="V179" t="s">
        <v>7</v>
      </c>
      <c r="W179">
        <v>3.9031560000000001</v>
      </c>
      <c r="X179">
        <v>6.3058000000000003E-2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1.223E-2</v>
      </c>
      <c r="AG179">
        <v>6.0000000000000002E-6</v>
      </c>
      <c r="AH179" t="s">
        <v>11</v>
      </c>
      <c r="AI179">
        <v>0.98229599999999995</v>
      </c>
      <c r="AJ179">
        <v>1.2999999999999999E-5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208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751.95068500000002</v>
      </c>
      <c r="I180">
        <v>35.846547000000001</v>
      </c>
      <c r="J180" t="s">
        <v>3</v>
      </c>
      <c r="K180">
        <v>749.14528900000005</v>
      </c>
      <c r="L180">
        <v>35.585014999999999</v>
      </c>
      <c r="M180" t="s">
        <v>4</v>
      </c>
      <c r="N180">
        <v>178.33431400000001</v>
      </c>
      <c r="O180">
        <v>4.4470470000000004</v>
      </c>
      <c r="P180" t="s">
        <v>5</v>
      </c>
      <c r="Q180">
        <v>3.439009</v>
      </c>
      <c r="R180">
        <v>3.0959999999999998E-3</v>
      </c>
      <c r="S180" t="s">
        <v>6</v>
      </c>
      <c r="T180">
        <v>524.09612500000003</v>
      </c>
      <c r="U180">
        <v>9.6880500000000005</v>
      </c>
      <c r="V180" t="s">
        <v>7</v>
      </c>
      <c r="W180">
        <v>4.1213870000000004</v>
      </c>
      <c r="X180">
        <v>7.0158999999999999E-2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1.223E-2</v>
      </c>
      <c r="AG180">
        <v>6.0000000000000002E-6</v>
      </c>
      <c r="AH180" t="s">
        <v>11</v>
      </c>
      <c r="AI180">
        <v>0.98229699999999998</v>
      </c>
      <c r="AJ180">
        <v>1.2999999999999999E-5</v>
      </c>
      <c r="AK180" t="s">
        <v>12</v>
      </c>
      <c r="AL180">
        <v>0</v>
      </c>
      <c r="AM180">
        <v>0</v>
      </c>
    </row>
    <row r="181" spans="1:39" x14ac:dyDescent="0.25">
      <c r="A181" t="s">
        <v>208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791.684124</v>
      </c>
      <c r="I181">
        <v>40.466650000000001</v>
      </c>
      <c r="J181" t="s">
        <v>3</v>
      </c>
      <c r="K181">
        <v>788.73165500000005</v>
      </c>
      <c r="L181">
        <v>40.184562999999997</v>
      </c>
      <c r="M181" t="s">
        <v>4</v>
      </c>
      <c r="N181">
        <v>187.81287</v>
      </c>
      <c r="O181">
        <v>4.7688199999999998</v>
      </c>
      <c r="P181" t="s">
        <v>5</v>
      </c>
      <c r="Q181">
        <v>3.6212710000000001</v>
      </c>
      <c r="R181">
        <v>3.2980000000000002E-3</v>
      </c>
      <c r="S181" t="s">
        <v>6</v>
      </c>
      <c r="T181">
        <v>551.74350100000004</v>
      </c>
      <c r="U181">
        <v>10.923405000000001</v>
      </c>
      <c r="V181" t="s">
        <v>7</v>
      </c>
      <c r="W181">
        <v>4.3494609999999998</v>
      </c>
      <c r="X181">
        <v>7.7938999999999994E-2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1.2078E-2</v>
      </c>
      <c r="AG181">
        <v>6.0000000000000002E-6</v>
      </c>
      <c r="AH181" t="s">
        <v>11</v>
      </c>
      <c r="AI181">
        <v>0.98257700000000003</v>
      </c>
      <c r="AJ181">
        <v>1.5999999999999999E-5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33.194056000000003</v>
      </c>
      <c r="I202">
        <v>0.22354399999999999</v>
      </c>
      <c r="J202" t="s">
        <v>3</v>
      </c>
      <c r="K202">
        <v>33.042467000000002</v>
      </c>
      <c r="L202">
        <v>0.22023599999999999</v>
      </c>
      <c r="M202" t="s">
        <v>4</v>
      </c>
      <c r="N202">
        <v>9.4793800000000008</v>
      </c>
      <c r="O202">
        <v>4.8863999999999998E-2</v>
      </c>
      <c r="P202" t="s">
        <v>5</v>
      </c>
      <c r="Q202">
        <v>0.186918</v>
      </c>
      <c r="R202">
        <v>1.4799999999999999E-4</v>
      </c>
      <c r="S202" t="s">
        <v>6</v>
      </c>
      <c r="T202">
        <v>21.128975000000001</v>
      </c>
      <c r="U202">
        <v>3.9746999999999998E-2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2.7229E-2</v>
      </c>
      <c r="AG202">
        <v>3.0000000000000001E-5</v>
      </c>
      <c r="AH202" t="s">
        <v>11</v>
      </c>
      <c r="AI202">
        <v>0.97476399999999996</v>
      </c>
      <c r="AJ202">
        <v>6.9999999999999994E-5</v>
      </c>
      <c r="AK202" t="s">
        <v>12</v>
      </c>
      <c r="AL202">
        <v>0</v>
      </c>
      <c r="AM202">
        <v>0</v>
      </c>
    </row>
    <row r="203" spans="1:39" x14ac:dyDescent="0.25">
      <c r="A203" t="s">
        <v>103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66.000377999999998</v>
      </c>
      <c r="I203">
        <v>0.70072000000000001</v>
      </c>
      <c r="J203" t="s">
        <v>3</v>
      </c>
      <c r="K203">
        <v>65.700896999999998</v>
      </c>
      <c r="L203">
        <v>0.70118499999999995</v>
      </c>
      <c r="M203" t="s">
        <v>4</v>
      </c>
      <c r="N203">
        <v>18.869312000000001</v>
      </c>
      <c r="O203">
        <v>0.14008899999999999</v>
      </c>
      <c r="P203" t="s">
        <v>5</v>
      </c>
      <c r="Q203">
        <v>0.36730000000000002</v>
      </c>
      <c r="R203">
        <v>2.3599999999999999E-4</v>
      </c>
      <c r="S203" t="s">
        <v>6</v>
      </c>
      <c r="T203">
        <v>42.053978999999998</v>
      </c>
      <c r="U203">
        <v>0.14934600000000001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2.3761000000000001E-2</v>
      </c>
      <c r="AG203">
        <v>5.5999999999999999E-5</v>
      </c>
      <c r="AH203" t="s">
        <v>11</v>
      </c>
      <c r="AI203">
        <v>0.97994199999999998</v>
      </c>
      <c r="AJ203">
        <v>6.9999999999999999E-6</v>
      </c>
      <c r="AK203" t="s">
        <v>12</v>
      </c>
      <c r="AL203">
        <v>0</v>
      </c>
      <c r="AM203">
        <v>0</v>
      </c>
    </row>
    <row r="204" spans="1:39" x14ac:dyDescent="0.25">
      <c r="A204" t="s">
        <v>103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98.765337000000002</v>
      </c>
      <c r="I204">
        <v>1.340114</v>
      </c>
      <c r="J204" t="s">
        <v>3</v>
      </c>
      <c r="K204">
        <v>98.319725000000005</v>
      </c>
      <c r="L204">
        <v>1.336848</v>
      </c>
      <c r="M204" t="s">
        <v>4</v>
      </c>
      <c r="N204">
        <v>28.233819</v>
      </c>
      <c r="O204">
        <v>0.285526</v>
      </c>
      <c r="P204" t="s">
        <v>5</v>
      </c>
      <c r="Q204">
        <v>0.54606200000000005</v>
      </c>
      <c r="R204">
        <v>3.2400000000000001E-4</v>
      </c>
      <c r="S204" t="s">
        <v>6</v>
      </c>
      <c r="T204">
        <v>62.974362999999997</v>
      </c>
      <c r="U204">
        <v>0.29765399999999997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2.2282E-2</v>
      </c>
      <c r="AG204">
        <v>5.8999999999999998E-5</v>
      </c>
      <c r="AH204" t="s">
        <v>11</v>
      </c>
      <c r="AI204">
        <v>0.98080400000000001</v>
      </c>
      <c r="AJ204">
        <v>5.0000000000000004E-6</v>
      </c>
      <c r="AK204" t="s">
        <v>12</v>
      </c>
      <c r="AL204">
        <v>0</v>
      </c>
      <c r="AM204">
        <v>0</v>
      </c>
    </row>
    <row r="205" spans="1:39" x14ac:dyDescent="0.25">
      <c r="A205" t="s">
        <v>103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131.54361499999999</v>
      </c>
      <c r="I205">
        <v>2.3259069999999999</v>
      </c>
      <c r="J205" t="s">
        <v>3</v>
      </c>
      <c r="K205">
        <v>130.95185499999999</v>
      </c>
      <c r="L205">
        <v>2.3122760000000002</v>
      </c>
      <c r="M205" t="s">
        <v>4</v>
      </c>
      <c r="N205">
        <v>37.582389999999997</v>
      </c>
      <c r="O205">
        <v>0.42647800000000002</v>
      </c>
      <c r="P205" t="s">
        <v>5</v>
      </c>
      <c r="Q205">
        <v>0.72528400000000004</v>
      </c>
      <c r="R205">
        <v>4.1599999999999997E-4</v>
      </c>
      <c r="S205" t="s">
        <v>6</v>
      </c>
      <c r="T205">
        <v>83.901234000000002</v>
      </c>
      <c r="U205">
        <v>0.46986800000000001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2.0674999999999999E-2</v>
      </c>
      <c r="AG205">
        <v>5.8E-5</v>
      </c>
      <c r="AH205" t="s">
        <v>11</v>
      </c>
      <c r="AI205">
        <v>0.98088399999999998</v>
      </c>
      <c r="AJ205">
        <v>5.0000000000000004E-6</v>
      </c>
      <c r="AK205" t="s">
        <v>12</v>
      </c>
      <c r="AL205">
        <v>0</v>
      </c>
      <c r="AM205">
        <v>0</v>
      </c>
    </row>
    <row r="206" spans="1:39" x14ac:dyDescent="0.25">
      <c r="A206" t="s">
        <v>103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164.31958900000001</v>
      </c>
      <c r="I206">
        <v>3.6861250000000001</v>
      </c>
      <c r="J206" t="s">
        <v>3</v>
      </c>
      <c r="K206">
        <v>163.58004800000001</v>
      </c>
      <c r="L206">
        <v>3.6695180000000001</v>
      </c>
      <c r="M206" t="s">
        <v>4</v>
      </c>
      <c r="N206">
        <v>46.909796999999998</v>
      </c>
      <c r="O206">
        <v>0.47539399999999998</v>
      </c>
      <c r="P206" t="s">
        <v>5</v>
      </c>
      <c r="Q206">
        <v>0.90231799999999995</v>
      </c>
      <c r="R206">
        <v>4.57E-4</v>
      </c>
      <c r="S206" t="s">
        <v>6</v>
      </c>
      <c r="T206">
        <v>104.828283</v>
      </c>
      <c r="U206">
        <v>0.89700999999999997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1.8776999999999999E-2</v>
      </c>
      <c r="AG206">
        <v>5.3999999999999998E-5</v>
      </c>
      <c r="AH206" t="s">
        <v>11</v>
      </c>
      <c r="AI206">
        <v>0.98098200000000002</v>
      </c>
      <c r="AJ206">
        <v>5.0000000000000004E-6</v>
      </c>
      <c r="AK206" t="s">
        <v>12</v>
      </c>
      <c r="AL206">
        <v>0</v>
      </c>
      <c r="AM206">
        <v>0</v>
      </c>
    </row>
    <row r="207" spans="1:39" x14ac:dyDescent="0.25">
      <c r="A207" t="s">
        <v>103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197.08024800000001</v>
      </c>
      <c r="I207">
        <v>4.9931510000000001</v>
      </c>
      <c r="J207" t="s">
        <v>3</v>
      </c>
      <c r="K207">
        <v>196.19268500000001</v>
      </c>
      <c r="L207">
        <v>4.9731160000000001</v>
      </c>
      <c r="M207" t="s">
        <v>4</v>
      </c>
      <c r="N207">
        <v>56.258468000000001</v>
      </c>
      <c r="O207">
        <v>0.69844499999999998</v>
      </c>
      <c r="P207" t="s">
        <v>5</v>
      </c>
      <c r="Q207">
        <v>1.081164</v>
      </c>
      <c r="R207">
        <v>6.7000000000000002E-4</v>
      </c>
      <c r="S207" t="s">
        <v>6</v>
      </c>
      <c r="T207">
        <v>125.737843</v>
      </c>
      <c r="U207">
        <v>1.113928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1.7708999999999999E-2</v>
      </c>
      <c r="AG207">
        <v>4.8999999999999998E-5</v>
      </c>
      <c r="AH207" t="s">
        <v>11</v>
      </c>
      <c r="AI207">
        <v>0.98131400000000002</v>
      </c>
      <c r="AJ207">
        <v>7.9999999999999996E-6</v>
      </c>
      <c r="AK207" t="s">
        <v>12</v>
      </c>
      <c r="AL207">
        <v>0</v>
      </c>
      <c r="AM207">
        <v>0</v>
      </c>
    </row>
    <row r="208" spans="1:39" x14ac:dyDescent="0.25">
      <c r="A208" t="s">
        <v>103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229.90095299999999</v>
      </c>
      <c r="I208">
        <v>6.4687080000000003</v>
      </c>
      <c r="J208" t="s">
        <v>3</v>
      </c>
      <c r="K208">
        <v>228.86391399999999</v>
      </c>
      <c r="L208">
        <v>6.4401339999999996</v>
      </c>
      <c r="M208" t="s">
        <v>4</v>
      </c>
      <c r="N208">
        <v>65.607726999999997</v>
      </c>
      <c r="O208">
        <v>0.74779899999999999</v>
      </c>
      <c r="P208" t="s">
        <v>5</v>
      </c>
      <c r="Q208">
        <v>1.2602199999999999</v>
      </c>
      <c r="R208">
        <v>7.5600000000000005E-4</v>
      </c>
      <c r="S208" t="s">
        <v>6</v>
      </c>
      <c r="T208">
        <v>146.68042399999999</v>
      </c>
      <c r="U208">
        <v>1.5509139999999999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1.7059000000000001E-2</v>
      </c>
      <c r="AG208">
        <v>4.1999999999999998E-5</v>
      </c>
      <c r="AH208" t="s">
        <v>11</v>
      </c>
      <c r="AI208">
        <v>0.98165100000000005</v>
      </c>
      <c r="AJ208">
        <v>1.2E-5</v>
      </c>
      <c r="AK208" t="s">
        <v>12</v>
      </c>
      <c r="AL208">
        <v>0</v>
      </c>
      <c r="AM208">
        <v>0</v>
      </c>
    </row>
    <row r="209" spans="1:39" x14ac:dyDescent="0.25">
      <c r="A209" t="s">
        <v>103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262.67489399999999</v>
      </c>
      <c r="I209">
        <v>7.7253670000000003</v>
      </c>
      <c r="J209" t="s">
        <v>3</v>
      </c>
      <c r="K209">
        <v>261.49291299999999</v>
      </c>
      <c r="L209">
        <v>7.692539</v>
      </c>
      <c r="M209" t="s">
        <v>4</v>
      </c>
      <c r="N209">
        <v>74.944824999999994</v>
      </c>
      <c r="O209">
        <v>0.72297199999999995</v>
      </c>
      <c r="P209" t="s">
        <v>5</v>
      </c>
      <c r="Q209">
        <v>1.4381790000000001</v>
      </c>
      <c r="R209">
        <v>7.7300000000000003E-4</v>
      </c>
      <c r="S209" t="s">
        <v>6</v>
      </c>
      <c r="T209">
        <v>167.63223099999999</v>
      </c>
      <c r="U209">
        <v>2.1550929999999999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1.6482E-2</v>
      </c>
      <c r="AG209">
        <v>4.0000000000000003E-5</v>
      </c>
      <c r="AH209" t="s">
        <v>11</v>
      </c>
      <c r="AI209">
        <v>0.98204499999999995</v>
      </c>
      <c r="AJ209">
        <v>1.4E-5</v>
      </c>
      <c r="AK209" t="s">
        <v>12</v>
      </c>
      <c r="AL209">
        <v>0</v>
      </c>
      <c r="AM209">
        <v>0</v>
      </c>
    </row>
    <row r="210" spans="1:39" x14ac:dyDescent="0.25">
      <c r="A210" t="s">
        <v>103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295.44660599999997</v>
      </c>
      <c r="I210">
        <v>8.7219700000000007</v>
      </c>
      <c r="J210" t="s">
        <v>3</v>
      </c>
      <c r="K210">
        <v>294.11613499999999</v>
      </c>
      <c r="L210">
        <v>8.6791219999999996</v>
      </c>
      <c r="M210" t="s">
        <v>4</v>
      </c>
      <c r="N210">
        <v>84.272628999999995</v>
      </c>
      <c r="O210">
        <v>0.751637</v>
      </c>
      <c r="P210" t="s">
        <v>5</v>
      </c>
      <c r="Q210">
        <v>1.6157919999999999</v>
      </c>
      <c r="R210">
        <v>8.0099999999999995E-4</v>
      </c>
      <c r="S210" t="s">
        <v>6</v>
      </c>
      <c r="T210">
        <v>188.587366</v>
      </c>
      <c r="U210">
        <v>2.6379579999999998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1.6451E-2</v>
      </c>
      <c r="AG210">
        <v>4.0000000000000003E-5</v>
      </c>
      <c r="AH210" t="s">
        <v>11</v>
      </c>
      <c r="AI210">
        <v>0.98209500000000005</v>
      </c>
      <c r="AJ210">
        <v>1.2999999999999999E-5</v>
      </c>
      <c r="AK210" t="s">
        <v>12</v>
      </c>
      <c r="AL210">
        <v>0</v>
      </c>
      <c r="AM210">
        <v>0</v>
      </c>
    </row>
    <row r="211" spans="1:39" x14ac:dyDescent="0.25">
      <c r="A211" t="s">
        <v>103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328.24816299999998</v>
      </c>
      <c r="I211">
        <v>10.196757</v>
      </c>
      <c r="J211" t="s">
        <v>3</v>
      </c>
      <c r="K211">
        <v>326.77084600000001</v>
      </c>
      <c r="L211">
        <v>10.148887</v>
      </c>
      <c r="M211" t="s">
        <v>4</v>
      </c>
      <c r="N211">
        <v>93.620385999999996</v>
      </c>
      <c r="O211">
        <v>0.76917599999999997</v>
      </c>
      <c r="P211" t="s">
        <v>5</v>
      </c>
      <c r="Q211">
        <v>1.7934859999999999</v>
      </c>
      <c r="R211">
        <v>8.8699999999999998E-4</v>
      </c>
      <c r="S211" t="s">
        <v>6</v>
      </c>
      <c r="T211">
        <v>209.555544</v>
      </c>
      <c r="U211">
        <v>3.3117450000000002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1.5916E-2</v>
      </c>
      <c r="AG211">
        <v>3.6999999999999998E-5</v>
      </c>
      <c r="AH211" t="s">
        <v>11</v>
      </c>
      <c r="AI211">
        <v>0.98210299999999995</v>
      </c>
      <c r="AJ211">
        <v>1.2999999999999999E-5</v>
      </c>
      <c r="AK211" t="s">
        <v>12</v>
      </c>
      <c r="AL211">
        <v>0</v>
      </c>
      <c r="AM211">
        <v>0</v>
      </c>
    </row>
    <row r="212" spans="1:39" x14ac:dyDescent="0.25">
      <c r="A212" t="s">
        <v>103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361.04370799999998</v>
      </c>
      <c r="I212">
        <v>11.899754</v>
      </c>
      <c r="J212" t="s">
        <v>3</v>
      </c>
      <c r="K212">
        <v>359.42081100000001</v>
      </c>
      <c r="L212">
        <v>11.849069999999999</v>
      </c>
      <c r="M212" t="s">
        <v>4</v>
      </c>
      <c r="N212">
        <v>102.954008</v>
      </c>
      <c r="O212">
        <v>0.75078100000000003</v>
      </c>
      <c r="P212" t="s">
        <v>5</v>
      </c>
      <c r="Q212">
        <v>1.970793</v>
      </c>
      <c r="R212">
        <v>9.5E-4</v>
      </c>
      <c r="S212" t="s">
        <v>6</v>
      </c>
      <c r="T212">
        <v>230.50922399999999</v>
      </c>
      <c r="U212">
        <v>4.1283190000000003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1.5192000000000001E-2</v>
      </c>
      <c r="AG212">
        <v>3.3000000000000003E-5</v>
      </c>
      <c r="AH212" t="s">
        <v>11</v>
      </c>
      <c r="AI212">
        <v>0.98210299999999995</v>
      </c>
      <c r="AJ212">
        <v>1.2999999999999999E-5</v>
      </c>
      <c r="AK212" t="s">
        <v>12</v>
      </c>
      <c r="AL212">
        <v>0</v>
      </c>
      <c r="AM212">
        <v>0</v>
      </c>
    </row>
    <row r="213" spans="1:39" x14ac:dyDescent="0.25">
      <c r="A213" t="s">
        <v>103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393.87049200000001</v>
      </c>
      <c r="I213">
        <v>14.131857</v>
      </c>
      <c r="J213" t="s">
        <v>3</v>
      </c>
      <c r="K213">
        <v>392.098994</v>
      </c>
      <c r="L213">
        <v>14.06495</v>
      </c>
      <c r="M213" t="s">
        <v>4</v>
      </c>
      <c r="N213">
        <v>112.33619899999999</v>
      </c>
      <c r="O213">
        <v>0.88582300000000003</v>
      </c>
      <c r="P213" t="s">
        <v>5</v>
      </c>
      <c r="Q213">
        <v>2.150207</v>
      </c>
      <c r="R213">
        <v>1.0529999999999999E-3</v>
      </c>
      <c r="S213" t="s">
        <v>6</v>
      </c>
      <c r="T213">
        <v>251.4349</v>
      </c>
      <c r="U213">
        <v>4.7390499999999998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1.5192000000000001E-2</v>
      </c>
      <c r="AG213">
        <v>3.3000000000000003E-5</v>
      </c>
      <c r="AH213" t="s">
        <v>11</v>
      </c>
      <c r="AI213">
        <v>0.98216800000000004</v>
      </c>
      <c r="AJ213">
        <v>1.2999999999999999E-5</v>
      </c>
      <c r="AK213" t="s">
        <v>12</v>
      </c>
      <c r="AL213">
        <v>0</v>
      </c>
      <c r="AM213">
        <v>0</v>
      </c>
    </row>
    <row r="214" spans="1:39" x14ac:dyDescent="0.25">
      <c r="A214" t="s">
        <v>103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426.66201599999999</v>
      </c>
      <c r="I214">
        <v>16.258779000000001</v>
      </c>
      <c r="J214" t="s">
        <v>3</v>
      </c>
      <c r="K214">
        <v>424.74041899999997</v>
      </c>
      <c r="L214">
        <v>16.174842999999999</v>
      </c>
      <c r="M214" t="s">
        <v>4</v>
      </c>
      <c r="N214">
        <v>121.68207700000001</v>
      </c>
      <c r="O214">
        <v>0.95711400000000002</v>
      </c>
      <c r="P214" t="s">
        <v>5</v>
      </c>
      <c r="Q214">
        <v>2.3331050000000002</v>
      </c>
      <c r="R214">
        <v>2.1580000000000002E-3</v>
      </c>
      <c r="S214" t="s">
        <v>6</v>
      </c>
      <c r="T214">
        <v>272.356853</v>
      </c>
      <c r="U214">
        <v>5.5206460000000002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1.4475999999999999E-2</v>
      </c>
      <c r="AG214">
        <v>2.5000000000000001E-5</v>
      </c>
      <c r="AH214" t="s">
        <v>11</v>
      </c>
      <c r="AI214">
        <v>0.98217699999999997</v>
      </c>
      <c r="AJ214">
        <v>1.2999999999999999E-5</v>
      </c>
      <c r="AK214" t="s">
        <v>12</v>
      </c>
      <c r="AL214">
        <v>0</v>
      </c>
      <c r="AM214">
        <v>0</v>
      </c>
    </row>
    <row r="215" spans="1:39" x14ac:dyDescent="0.25">
      <c r="A215" t="s">
        <v>103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459.37984299999999</v>
      </c>
      <c r="I215">
        <v>17.335925</v>
      </c>
      <c r="J215" t="s">
        <v>3</v>
      </c>
      <c r="K215">
        <v>457.31087600000001</v>
      </c>
      <c r="L215">
        <v>17.278072999999999</v>
      </c>
      <c r="M215" t="s">
        <v>4</v>
      </c>
      <c r="N215">
        <v>131.01413400000001</v>
      </c>
      <c r="O215">
        <v>0.914377</v>
      </c>
      <c r="P215" t="s">
        <v>5</v>
      </c>
      <c r="Q215">
        <v>2.5100889999999998</v>
      </c>
      <c r="R215">
        <v>2.173E-3</v>
      </c>
      <c r="S215" t="s">
        <v>6</v>
      </c>
      <c r="T215">
        <v>293.24596100000002</v>
      </c>
      <c r="U215">
        <v>5.9914139999999998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1.4035000000000001E-2</v>
      </c>
      <c r="AG215">
        <v>2.4000000000000001E-5</v>
      </c>
      <c r="AH215" t="s">
        <v>11</v>
      </c>
      <c r="AI215">
        <v>0.98221000000000003</v>
      </c>
      <c r="AJ215">
        <v>1.2999999999999999E-5</v>
      </c>
      <c r="AK215" t="s">
        <v>12</v>
      </c>
      <c r="AL215">
        <v>0</v>
      </c>
      <c r="AM215">
        <v>0</v>
      </c>
    </row>
    <row r="216" spans="1:39" x14ac:dyDescent="0.25">
      <c r="A216" t="s">
        <v>103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492.18604399999998</v>
      </c>
      <c r="I216">
        <v>19.450215</v>
      </c>
      <c r="J216" t="s">
        <v>3</v>
      </c>
      <c r="K216">
        <v>489.97009300000002</v>
      </c>
      <c r="L216">
        <v>19.402965999999999</v>
      </c>
      <c r="M216" t="s">
        <v>4</v>
      </c>
      <c r="N216">
        <v>140.39287999999999</v>
      </c>
      <c r="O216">
        <v>0.96852700000000003</v>
      </c>
      <c r="P216" t="s">
        <v>5</v>
      </c>
      <c r="Q216">
        <v>2.6896689999999999</v>
      </c>
      <c r="R216">
        <v>2.3180000000000002E-3</v>
      </c>
      <c r="S216" t="s">
        <v>6</v>
      </c>
      <c r="T216">
        <v>314.18486799999999</v>
      </c>
      <c r="U216">
        <v>7.0033120000000002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1.3776E-2</v>
      </c>
      <c r="AG216">
        <v>2.1999999999999999E-5</v>
      </c>
      <c r="AH216" t="s">
        <v>11</v>
      </c>
      <c r="AI216">
        <v>0.982483</v>
      </c>
      <c r="AJ216">
        <v>1.5999999999999999E-5</v>
      </c>
      <c r="AK216" t="s">
        <v>12</v>
      </c>
      <c r="AL216">
        <v>0</v>
      </c>
      <c r="AM216">
        <v>0</v>
      </c>
    </row>
    <row r="217" spans="1:39" x14ac:dyDescent="0.25">
      <c r="A217" t="s">
        <v>103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524.96794399999999</v>
      </c>
      <c r="I217">
        <v>20.934820999999999</v>
      </c>
      <c r="J217" t="s">
        <v>3</v>
      </c>
      <c r="K217">
        <v>522.60603100000003</v>
      </c>
      <c r="L217">
        <v>20.870674000000001</v>
      </c>
      <c r="M217" t="s">
        <v>4</v>
      </c>
      <c r="N217">
        <v>149.77724900000001</v>
      </c>
      <c r="O217">
        <v>1.0737840000000001</v>
      </c>
      <c r="P217" t="s">
        <v>5</v>
      </c>
      <c r="Q217">
        <v>2.8687010000000002</v>
      </c>
      <c r="R217">
        <v>2.526E-3</v>
      </c>
      <c r="S217" t="s">
        <v>6</v>
      </c>
      <c r="T217">
        <v>335.089741</v>
      </c>
      <c r="U217">
        <v>7.5009880000000004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1.2906000000000001E-2</v>
      </c>
      <c r="AG217">
        <v>1.2E-5</v>
      </c>
      <c r="AH217" t="s">
        <v>11</v>
      </c>
      <c r="AI217">
        <v>0.982541</v>
      </c>
      <c r="AJ217">
        <v>1.5999999999999999E-5</v>
      </c>
      <c r="AK217" t="s">
        <v>12</v>
      </c>
      <c r="AL217">
        <v>0</v>
      </c>
      <c r="AM217">
        <v>0</v>
      </c>
    </row>
    <row r="218" spans="1:39" x14ac:dyDescent="0.25">
      <c r="A218" t="s">
        <v>103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557.72151199999996</v>
      </c>
      <c r="I218">
        <v>22.106352000000001</v>
      </c>
      <c r="J218" t="s">
        <v>3</v>
      </c>
      <c r="K218">
        <v>555.21282199999996</v>
      </c>
      <c r="L218">
        <v>22.043521999999999</v>
      </c>
      <c r="M218" t="s">
        <v>4</v>
      </c>
      <c r="N218">
        <v>159.11032800000001</v>
      </c>
      <c r="O218">
        <v>1.1021650000000001</v>
      </c>
      <c r="P218" t="s">
        <v>5</v>
      </c>
      <c r="Q218">
        <v>3.0462750000000001</v>
      </c>
      <c r="R218">
        <v>2.862E-3</v>
      </c>
      <c r="S218" t="s">
        <v>6</v>
      </c>
      <c r="T218">
        <v>356.01363199999997</v>
      </c>
      <c r="U218">
        <v>8.1586770000000008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1.2871E-2</v>
      </c>
      <c r="AG218">
        <v>1.2E-5</v>
      </c>
      <c r="AH218" t="s">
        <v>11</v>
      </c>
      <c r="AI218">
        <v>0.98277899999999996</v>
      </c>
      <c r="AJ218">
        <v>1.8E-5</v>
      </c>
      <c r="AK218" t="s">
        <v>12</v>
      </c>
      <c r="AL218">
        <v>0</v>
      </c>
      <c r="AM218">
        <v>0</v>
      </c>
    </row>
    <row r="219" spans="1:39" x14ac:dyDescent="0.25">
      <c r="A219" t="s">
        <v>103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590.53487700000005</v>
      </c>
      <c r="I219">
        <v>23.799882</v>
      </c>
      <c r="J219" t="s">
        <v>3</v>
      </c>
      <c r="K219">
        <v>587.87793299999998</v>
      </c>
      <c r="L219">
        <v>23.691133000000001</v>
      </c>
      <c r="M219" t="s">
        <v>4</v>
      </c>
      <c r="N219">
        <v>168.47036800000001</v>
      </c>
      <c r="O219">
        <v>1.1632750000000001</v>
      </c>
      <c r="P219" t="s">
        <v>5</v>
      </c>
      <c r="Q219">
        <v>3.2254160000000001</v>
      </c>
      <c r="R219">
        <v>3.127E-3</v>
      </c>
      <c r="S219" t="s">
        <v>6</v>
      </c>
      <c r="T219">
        <v>376.96450800000002</v>
      </c>
      <c r="U219">
        <v>8.6421170000000007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1.2444999999999999E-2</v>
      </c>
      <c r="AG219">
        <v>6.0000000000000002E-6</v>
      </c>
      <c r="AH219" t="s">
        <v>11</v>
      </c>
      <c r="AI219">
        <v>0.98277899999999996</v>
      </c>
      <c r="AJ219">
        <v>1.8E-5</v>
      </c>
      <c r="AK219" t="s">
        <v>12</v>
      </c>
      <c r="AL219">
        <v>0</v>
      </c>
      <c r="AM219">
        <v>0</v>
      </c>
    </row>
    <row r="220" spans="1:39" x14ac:dyDescent="0.25">
      <c r="A220" t="s">
        <v>103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623.31875500000001</v>
      </c>
      <c r="I220">
        <v>24.218492000000001</v>
      </c>
      <c r="J220" t="s">
        <v>3</v>
      </c>
      <c r="K220">
        <v>620.51418899999999</v>
      </c>
      <c r="L220">
        <v>24.111574999999998</v>
      </c>
      <c r="M220" t="s">
        <v>4</v>
      </c>
      <c r="N220">
        <v>177.80859599999999</v>
      </c>
      <c r="O220">
        <v>1.1182620000000001</v>
      </c>
      <c r="P220" t="s">
        <v>5</v>
      </c>
      <c r="Q220">
        <v>3.4031579999999999</v>
      </c>
      <c r="R220">
        <v>3.1749999999999999E-3</v>
      </c>
      <c r="S220" t="s">
        <v>6</v>
      </c>
      <c r="T220">
        <v>397.90838400000001</v>
      </c>
      <c r="U220">
        <v>8.9847249999999992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1.2382000000000001E-2</v>
      </c>
      <c r="AG220">
        <v>6.0000000000000002E-6</v>
      </c>
      <c r="AH220" t="s">
        <v>11</v>
      </c>
      <c r="AI220">
        <v>0.98278900000000002</v>
      </c>
      <c r="AJ220">
        <v>1.8E-5</v>
      </c>
      <c r="AK220" t="s">
        <v>12</v>
      </c>
      <c r="AL220">
        <v>0</v>
      </c>
      <c r="AM220">
        <v>0</v>
      </c>
    </row>
    <row r="221" spans="1:39" x14ac:dyDescent="0.25">
      <c r="A221" t="s">
        <v>103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656.08140600000002</v>
      </c>
      <c r="I221">
        <v>24.981874000000001</v>
      </c>
      <c r="J221" t="s">
        <v>3</v>
      </c>
      <c r="K221">
        <v>653.13086399999997</v>
      </c>
      <c r="L221">
        <v>24.884264999999999</v>
      </c>
      <c r="M221" t="s">
        <v>4</v>
      </c>
      <c r="N221">
        <v>187.14402799999999</v>
      </c>
      <c r="O221">
        <v>1.1419550000000001</v>
      </c>
      <c r="P221" t="s">
        <v>5</v>
      </c>
      <c r="Q221">
        <v>3.5818859999999999</v>
      </c>
      <c r="R221">
        <v>3.2209999999999999E-3</v>
      </c>
      <c r="S221" t="s">
        <v>6</v>
      </c>
      <c r="T221">
        <v>418.84643899999998</v>
      </c>
      <c r="U221">
        <v>9.4266190000000005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1.2298E-2</v>
      </c>
      <c r="AG221">
        <v>6.0000000000000002E-6</v>
      </c>
      <c r="AH221" t="s">
        <v>11</v>
      </c>
      <c r="AI221">
        <v>0.98279399999999995</v>
      </c>
      <c r="AJ221">
        <v>1.8E-5</v>
      </c>
      <c r="AK221" t="s">
        <v>12</v>
      </c>
      <c r="AL221">
        <v>0</v>
      </c>
      <c r="AM221">
        <v>0</v>
      </c>
    </row>
    <row r="222" spans="1:39" x14ac:dyDescent="0.25">
      <c r="A222" t="s">
        <v>104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319.39374199999997</v>
      </c>
      <c r="I222">
        <v>2184.2846500000001</v>
      </c>
      <c r="J222" t="s">
        <v>3</v>
      </c>
      <c r="K222">
        <v>312.63645100000002</v>
      </c>
      <c r="L222">
        <v>2016.4132179999999</v>
      </c>
      <c r="M222" t="s">
        <v>4</v>
      </c>
      <c r="N222">
        <v>143.579162</v>
      </c>
      <c r="O222">
        <v>1651.0028970000001</v>
      </c>
      <c r="P222" t="s">
        <v>5</v>
      </c>
      <c r="Q222">
        <v>146.15238299999999</v>
      </c>
      <c r="R222">
        <v>12.995621</v>
      </c>
      <c r="S222" t="s">
        <v>6</v>
      </c>
      <c r="T222">
        <v>311.53407199999998</v>
      </c>
      <c r="U222">
        <v>2007.744751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2.4927999999999999E-2</v>
      </c>
      <c r="AG222">
        <v>4.1999999999999998E-5</v>
      </c>
      <c r="AH222" t="s">
        <v>11</v>
      </c>
      <c r="AI222">
        <v>0.97409000000000001</v>
      </c>
      <c r="AJ222">
        <v>6.4999999999999994E-5</v>
      </c>
      <c r="AK222" t="s">
        <v>12</v>
      </c>
      <c r="AL222">
        <v>0</v>
      </c>
      <c r="AM222">
        <v>0</v>
      </c>
    </row>
    <row r="223" spans="1:39" x14ac:dyDescent="0.25">
      <c r="A223" t="s">
        <v>104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630.83408799999995</v>
      </c>
      <c r="I223">
        <v>6733.29252</v>
      </c>
      <c r="J223" t="s">
        <v>3</v>
      </c>
      <c r="K223">
        <v>617.61627299999998</v>
      </c>
      <c r="L223">
        <v>6184.3593270000001</v>
      </c>
      <c r="M223" t="s">
        <v>4</v>
      </c>
      <c r="N223">
        <v>279.704229</v>
      </c>
      <c r="O223">
        <v>5181.2462059999998</v>
      </c>
      <c r="P223" t="s">
        <v>5</v>
      </c>
      <c r="Q223">
        <v>292.27648900000003</v>
      </c>
      <c r="R223">
        <v>64.140906999999999</v>
      </c>
      <c r="S223" t="s">
        <v>6</v>
      </c>
      <c r="T223">
        <v>615.41367200000002</v>
      </c>
      <c r="U223">
        <v>6154.2646590000004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2.3147000000000001E-2</v>
      </c>
      <c r="AG223">
        <v>5.3999999999999998E-5</v>
      </c>
      <c r="AH223" t="s">
        <v>11</v>
      </c>
      <c r="AI223">
        <v>0.97663599999999995</v>
      </c>
      <c r="AJ223">
        <v>4.6999999999999997E-5</v>
      </c>
      <c r="AK223" t="s">
        <v>12</v>
      </c>
      <c r="AL223">
        <v>0</v>
      </c>
      <c r="AM223">
        <v>0</v>
      </c>
    </row>
    <row r="224" spans="1:39" x14ac:dyDescent="0.25">
      <c r="A224" t="s">
        <v>104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941.64271399999996</v>
      </c>
      <c r="I224">
        <v>13765.415271</v>
      </c>
      <c r="J224" t="s">
        <v>3</v>
      </c>
      <c r="K224">
        <v>922.01284499999997</v>
      </c>
      <c r="L224">
        <v>12644.838097</v>
      </c>
      <c r="M224" t="s">
        <v>4</v>
      </c>
      <c r="N224">
        <v>414.74508600000001</v>
      </c>
      <c r="O224">
        <v>10577.757315000001</v>
      </c>
      <c r="P224" t="s">
        <v>5</v>
      </c>
      <c r="Q224">
        <v>438.273349</v>
      </c>
      <c r="R224">
        <v>191.18397100000001</v>
      </c>
      <c r="S224" t="s">
        <v>6</v>
      </c>
      <c r="T224">
        <v>918.70952699999998</v>
      </c>
      <c r="U224">
        <v>12581.656572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2.2422000000000001E-2</v>
      </c>
      <c r="AG224">
        <v>5.7000000000000003E-5</v>
      </c>
      <c r="AH224" t="s">
        <v>11</v>
      </c>
      <c r="AI224">
        <v>0.97912100000000002</v>
      </c>
      <c r="AJ224">
        <v>2.5000000000000001E-5</v>
      </c>
      <c r="AK224" t="s">
        <v>12</v>
      </c>
      <c r="AL224">
        <v>0</v>
      </c>
      <c r="AM224">
        <v>0</v>
      </c>
    </row>
    <row r="225" spans="1:39" x14ac:dyDescent="0.25">
      <c r="A225" t="s">
        <v>104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1249.451593</v>
      </c>
      <c r="I225">
        <v>22883.159276999999</v>
      </c>
      <c r="J225" t="s">
        <v>3</v>
      </c>
      <c r="K225">
        <v>1223.4460240000001</v>
      </c>
      <c r="L225">
        <v>21023.114822</v>
      </c>
      <c r="M225" t="s">
        <v>4</v>
      </c>
      <c r="N225">
        <v>547.60504100000003</v>
      </c>
      <c r="O225">
        <v>17389.269969000001</v>
      </c>
      <c r="P225" t="s">
        <v>5</v>
      </c>
      <c r="Q225">
        <v>583.60860600000001</v>
      </c>
      <c r="R225">
        <v>284.39381400000002</v>
      </c>
      <c r="S225" t="s">
        <v>6</v>
      </c>
      <c r="T225">
        <v>1219.044122</v>
      </c>
      <c r="U225">
        <v>20915.644526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2.0927999999999999E-2</v>
      </c>
      <c r="AG225">
        <v>5.8E-5</v>
      </c>
      <c r="AH225" t="s">
        <v>11</v>
      </c>
      <c r="AI225">
        <v>0.979715</v>
      </c>
      <c r="AJ225">
        <v>1.9000000000000001E-5</v>
      </c>
      <c r="AK225" t="s">
        <v>12</v>
      </c>
      <c r="AL225">
        <v>0</v>
      </c>
      <c r="AM225">
        <v>0</v>
      </c>
    </row>
    <row r="226" spans="1:39" x14ac:dyDescent="0.25">
      <c r="A226" t="s">
        <v>104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1559.0379</v>
      </c>
      <c r="I226">
        <v>33891.557898999999</v>
      </c>
      <c r="J226" t="s">
        <v>3</v>
      </c>
      <c r="K226">
        <v>1526.519955</v>
      </c>
      <c r="L226">
        <v>31154.218965</v>
      </c>
      <c r="M226" t="s">
        <v>4</v>
      </c>
      <c r="N226">
        <v>682.99865</v>
      </c>
      <c r="O226">
        <v>25473.817824999998</v>
      </c>
      <c r="P226" t="s">
        <v>5</v>
      </c>
      <c r="Q226">
        <v>728.942545</v>
      </c>
      <c r="R226">
        <v>311.45615099999998</v>
      </c>
      <c r="S226" t="s">
        <v>6</v>
      </c>
      <c r="T226">
        <v>1521.0145620000001</v>
      </c>
      <c r="U226">
        <v>30995.256895999999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2.0056999999999998E-2</v>
      </c>
      <c r="AG226">
        <v>6.0000000000000002E-5</v>
      </c>
      <c r="AH226" t="s">
        <v>11</v>
      </c>
      <c r="AI226">
        <v>0.98062099999999996</v>
      </c>
      <c r="AJ226">
        <v>6.9999999999999999E-6</v>
      </c>
      <c r="AK226" t="s">
        <v>12</v>
      </c>
      <c r="AL226">
        <v>0</v>
      </c>
      <c r="AM226">
        <v>0</v>
      </c>
    </row>
    <row r="227" spans="1:39" x14ac:dyDescent="0.25">
      <c r="A227" t="s">
        <v>104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1867.1568119999999</v>
      </c>
      <c r="I227">
        <v>46741.809752000001</v>
      </c>
      <c r="J227" t="s">
        <v>3</v>
      </c>
      <c r="K227">
        <v>1828.2450389999999</v>
      </c>
      <c r="L227">
        <v>42966.973235999998</v>
      </c>
      <c r="M227" t="s">
        <v>4</v>
      </c>
      <c r="N227">
        <v>817.12921800000004</v>
      </c>
      <c r="O227">
        <v>34993.036908000002</v>
      </c>
      <c r="P227" t="s">
        <v>5</v>
      </c>
      <c r="Q227">
        <v>873.83145500000001</v>
      </c>
      <c r="R227">
        <v>313.323823</v>
      </c>
      <c r="S227" t="s">
        <v>6</v>
      </c>
      <c r="T227">
        <v>1821.6435630000001</v>
      </c>
      <c r="U227">
        <v>42745.583957000003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1.9526999999999999E-2</v>
      </c>
      <c r="AG227">
        <v>5.8E-5</v>
      </c>
      <c r="AH227" t="s">
        <v>11</v>
      </c>
      <c r="AI227">
        <v>0.98122699999999996</v>
      </c>
      <c r="AJ227">
        <v>9.0000000000000002E-6</v>
      </c>
      <c r="AK227" t="s">
        <v>12</v>
      </c>
      <c r="AL227">
        <v>0</v>
      </c>
      <c r="AM227">
        <v>0</v>
      </c>
    </row>
    <row r="228" spans="1:39" x14ac:dyDescent="0.25">
      <c r="A228" t="s">
        <v>104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2173.221423</v>
      </c>
      <c r="I228">
        <v>62418.443401999997</v>
      </c>
      <c r="J228" t="s">
        <v>3</v>
      </c>
      <c r="K228">
        <v>2127.9533080000001</v>
      </c>
      <c r="L228">
        <v>57367.357155999998</v>
      </c>
      <c r="M228" t="s">
        <v>4</v>
      </c>
      <c r="N228">
        <v>949.77577299999996</v>
      </c>
      <c r="O228">
        <v>46326.528807000002</v>
      </c>
      <c r="P228" t="s">
        <v>5</v>
      </c>
      <c r="Q228">
        <v>1018.569348</v>
      </c>
      <c r="R228">
        <v>327.23405400000001</v>
      </c>
      <c r="S228" t="s">
        <v>6</v>
      </c>
      <c r="T228">
        <v>2120.2505030000002</v>
      </c>
      <c r="U228">
        <v>57069.925820999997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1.8724999999999999E-2</v>
      </c>
      <c r="AG228">
        <v>5.5999999999999999E-5</v>
      </c>
      <c r="AH228" t="s">
        <v>11</v>
      </c>
      <c r="AI228">
        <v>0.98147600000000002</v>
      </c>
      <c r="AJ228">
        <v>7.9999999999999996E-6</v>
      </c>
      <c r="AK228" t="s">
        <v>12</v>
      </c>
      <c r="AL228">
        <v>0</v>
      </c>
      <c r="AM228">
        <v>0</v>
      </c>
    </row>
    <row r="229" spans="1:39" x14ac:dyDescent="0.25">
      <c r="A229" t="s">
        <v>104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2478.7578520000002</v>
      </c>
      <c r="I229">
        <v>82310.214936000004</v>
      </c>
      <c r="J229" t="s">
        <v>3</v>
      </c>
      <c r="K229">
        <v>2427.1288840000002</v>
      </c>
      <c r="L229">
        <v>75681.927196999997</v>
      </c>
      <c r="M229" t="s">
        <v>4</v>
      </c>
      <c r="N229">
        <v>1082.351396</v>
      </c>
      <c r="O229">
        <v>60219.169567999998</v>
      </c>
      <c r="P229" t="s">
        <v>5</v>
      </c>
      <c r="Q229">
        <v>1163.409797</v>
      </c>
      <c r="R229">
        <v>344.05331999999999</v>
      </c>
      <c r="S229" t="s">
        <v>6</v>
      </c>
      <c r="T229">
        <v>2418.3287519999999</v>
      </c>
      <c r="U229">
        <v>75289.301428999999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1.8364999999999999E-2</v>
      </c>
      <c r="AG229">
        <v>5.5000000000000002E-5</v>
      </c>
      <c r="AH229" t="s">
        <v>11</v>
      </c>
      <c r="AI229">
        <v>0.98156299999999996</v>
      </c>
      <c r="AJ229">
        <v>7.9999999999999996E-6</v>
      </c>
      <c r="AK229" t="s">
        <v>12</v>
      </c>
      <c r="AL229">
        <v>0</v>
      </c>
      <c r="AM229">
        <v>0</v>
      </c>
    </row>
    <row r="230" spans="1:39" x14ac:dyDescent="0.25">
      <c r="A230" t="s">
        <v>104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2785.7590409999998</v>
      </c>
      <c r="I230">
        <v>104965.41559400001</v>
      </c>
      <c r="J230" t="s">
        <v>3</v>
      </c>
      <c r="K230">
        <v>2727.781011</v>
      </c>
      <c r="L230">
        <v>96587.353545999998</v>
      </c>
      <c r="M230" t="s">
        <v>4</v>
      </c>
      <c r="N230">
        <v>1214.7229219999999</v>
      </c>
      <c r="O230">
        <v>75497.44051</v>
      </c>
      <c r="P230" t="s">
        <v>5</v>
      </c>
      <c r="Q230">
        <v>1308.784502</v>
      </c>
      <c r="R230">
        <v>418.15410900000001</v>
      </c>
      <c r="S230" t="s">
        <v>6</v>
      </c>
      <c r="T230">
        <v>2717.8792800000001</v>
      </c>
      <c r="U230">
        <v>96094.663065000001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1.6573000000000001E-2</v>
      </c>
      <c r="AG230">
        <v>4.6E-5</v>
      </c>
      <c r="AH230" t="s">
        <v>11</v>
      </c>
      <c r="AI230">
        <v>0.98176399999999997</v>
      </c>
      <c r="AJ230">
        <v>1.0000000000000001E-5</v>
      </c>
      <c r="AK230" t="s">
        <v>12</v>
      </c>
      <c r="AL230">
        <v>0</v>
      </c>
      <c r="AM230">
        <v>0</v>
      </c>
    </row>
    <row r="231" spans="1:39" x14ac:dyDescent="0.25">
      <c r="A231" t="s">
        <v>104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3093.5939749999998</v>
      </c>
      <c r="I231">
        <v>129215.00579700001</v>
      </c>
      <c r="J231" t="s">
        <v>3</v>
      </c>
      <c r="K231">
        <v>3029.1494600000001</v>
      </c>
      <c r="L231">
        <v>118957.169215</v>
      </c>
      <c r="M231" t="s">
        <v>4</v>
      </c>
      <c r="N231">
        <v>1349.123376</v>
      </c>
      <c r="O231">
        <v>92016.227763000003</v>
      </c>
      <c r="P231" t="s">
        <v>5</v>
      </c>
      <c r="Q231">
        <v>1453.7169799999999</v>
      </c>
      <c r="R231">
        <v>462.91649699999999</v>
      </c>
      <c r="S231" t="s">
        <v>6</v>
      </c>
      <c r="T231">
        <v>3018.1438669999998</v>
      </c>
      <c r="U231">
        <v>118357.250348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1.5965E-2</v>
      </c>
      <c r="AG231">
        <v>4.3000000000000002E-5</v>
      </c>
      <c r="AH231" t="s">
        <v>11</v>
      </c>
      <c r="AI231">
        <v>0.98182499999999995</v>
      </c>
      <c r="AJ231">
        <v>1.0000000000000001E-5</v>
      </c>
      <c r="AK231" t="s">
        <v>12</v>
      </c>
      <c r="AL231">
        <v>0</v>
      </c>
      <c r="AM231">
        <v>0</v>
      </c>
    </row>
    <row r="232" spans="1:39" x14ac:dyDescent="0.25">
      <c r="A232" t="s">
        <v>104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3402.285793</v>
      </c>
      <c r="I232">
        <v>155830.767998</v>
      </c>
      <c r="J232" t="s">
        <v>3</v>
      </c>
      <c r="K232">
        <v>3331.339258</v>
      </c>
      <c r="L232">
        <v>143476.334565</v>
      </c>
      <c r="M232" t="s">
        <v>4</v>
      </c>
      <c r="N232">
        <v>1484.4035530000001</v>
      </c>
      <c r="O232">
        <v>110673.30448999999</v>
      </c>
      <c r="P232" t="s">
        <v>5</v>
      </c>
      <c r="Q232">
        <v>1598.692153</v>
      </c>
      <c r="R232">
        <v>456.77838300000002</v>
      </c>
      <c r="S232" t="s">
        <v>6</v>
      </c>
      <c r="T232">
        <v>3319.2362400000002</v>
      </c>
      <c r="U232">
        <v>142755.130057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1.5394E-2</v>
      </c>
      <c r="AG232">
        <v>3.8999999999999999E-5</v>
      </c>
      <c r="AH232" t="s">
        <v>11</v>
      </c>
      <c r="AI232">
        <v>0.98186799999999996</v>
      </c>
      <c r="AJ232">
        <v>1.0000000000000001E-5</v>
      </c>
      <c r="AK232" t="s">
        <v>12</v>
      </c>
      <c r="AL232">
        <v>0</v>
      </c>
      <c r="AM232">
        <v>0</v>
      </c>
    </row>
    <row r="233" spans="1:39" x14ac:dyDescent="0.25">
      <c r="A233" t="s">
        <v>104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3711.3706739999998</v>
      </c>
      <c r="I233">
        <v>183986.23282400001</v>
      </c>
      <c r="J233" t="s">
        <v>3</v>
      </c>
      <c r="K233">
        <v>3633.9348100000002</v>
      </c>
      <c r="L233">
        <v>169357.07455600001</v>
      </c>
      <c r="M233" t="s">
        <v>4</v>
      </c>
      <c r="N233">
        <v>1619.3978750000001</v>
      </c>
      <c r="O233">
        <v>131458.42926800001</v>
      </c>
      <c r="P233" t="s">
        <v>5</v>
      </c>
      <c r="Q233">
        <v>1743.892014</v>
      </c>
      <c r="R233">
        <v>502.22886699999998</v>
      </c>
      <c r="S233" t="s">
        <v>6</v>
      </c>
      <c r="T233">
        <v>3620.7331199999999</v>
      </c>
      <c r="U233">
        <v>168504.07013499999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1.5081000000000001E-2</v>
      </c>
      <c r="AG233">
        <v>3.6000000000000001E-5</v>
      </c>
      <c r="AH233" t="s">
        <v>11</v>
      </c>
      <c r="AI233">
        <v>0.98187000000000002</v>
      </c>
      <c r="AJ233">
        <v>1.0000000000000001E-5</v>
      </c>
      <c r="AK233" t="s">
        <v>12</v>
      </c>
      <c r="AL233">
        <v>0</v>
      </c>
      <c r="AM233">
        <v>0</v>
      </c>
    </row>
    <row r="234" spans="1:39" x14ac:dyDescent="0.25">
      <c r="A234" t="s">
        <v>104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4019.9337650000002</v>
      </c>
      <c r="I234">
        <v>213435.585548</v>
      </c>
      <c r="J234" t="s">
        <v>3</v>
      </c>
      <c r="K234">
        <v>3936.0370950000001</v>
      </c>
      <c r="L234">
        <v>196436.771629</v>
      </c>
      <c r="M234" t="s">
        <v>4</v>
      </c>
      <c r="N234">
        <v>1754.494506</v>
      </c>
      <c r="O234">
        <v>153083.06193500001</v>
      </c>
      <c r="P234" t="s">
        <v>5</v>
      </c>
      <c r="Q234">
        <v>1888.558806</v>
      </c>
      <c r="R234">
        <v>554.76446199999998</v>
      </c>
      <c r="S234" t="s">
        <v>6</v>
      </c>
      <c r="T234">
        <v>3921.7309909999999</v>
      </c>
      <c r="U234">
        <v>195444.89940900001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1.4643E-2</v>
      </c>
      <c r="AG234">
        <v>3.3000000000000003E-5</v>
      </c>
      <c r="AH234" t="s">
        <v>11</v>
      </c>
      <c r="AI234">
        <v>0.98187500000000005</v>
      </c>
      <c r="AJ234">
        <v>1.0000000000000001E-5</v>
      </c>
      <c r="AK234" t="s">
        <v>12</v>
      </c>
      <c r="AL234">
        <v>0</v>
      </c>
      <c r="AM234">
        <v>0</v>
      </c>
    </row>
    <row r="235" spans="1:39" x14ac:dyDescent="0.25">
      <c r="A235" t="s">
        <v>104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4330.4080219999996</v>
      </c>
      <c r="I235">
        <v>244248.93497599999</v>
      </c>
      <c r="J235" t="s">
        <v>3</v>
      </c>
      <c r="K235">
        <v>4240.0639449999999</v>
      </c>
      <c r="L235">
        <v>224748.415504</v>
      </c>
      <c r="M235" t="s">
        <v>4</v>
      </c>
      <c r="N235">
        <v>1890.629799</v>
      </c>
      <c r="O235">
        <v>175781.73716399999</v>
      </c>
      <c r="P235" t="s">
        <v>5</v>
      </c>
      <c r="Q235">
        <v>2033.5595949999999</v>
      </c>
      <c r="R235">
        <v>599.71432900000002</v>
      </c>
      <c r="S235" t="s">
        <v>6</v>
      </c>
      <c r="T235">
        <v>4224.6550880000004</v>
      </c>
      <c r="U235">
        <v>223613.250776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1.4134000000000001E-2</v>
      </c>
      <c r="AG235">
        <v>3.0000000000000001E-5</v>
      </c>
      <c r="AH235" t="s">
        <v>11</v>
      </c>
      <c r="AI235">
        <v>0.98195200000000005</v>
      </c>
      <c r="AJ235">
        <v>1.0000000000000001E-5</v>
      </c>
      <c r="AK235" t="s">
        <v>12</v>
      </c>
      <c r="AL235">
        <v>0</v>
      </c>
      <c r="AM235">
        <v>0</v>
      </c>
    </row>
    <row r="236" spans="1:39" x14ac:dyDescent="0.25">
      <c r="A236" t="s">
        <v>104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4639.3756149999999</v>
      </c>
      <c r="I236">
        <v>275866.24617699999</v>
      </c>
      <c r="J236" t="s">
        <v>3</v>
      </c>
      <c r="K236">
        <v>4542.6704390000004</v>
      </c>
      <c r="L236">
        <v>253798.536914</v>
      </c>
      <c r="M236" t="s">
        <v>4</v>
      </c>
      <c r="N236">
        <v>2024.165645</v>
      </c>
      <c r="O236">
        <v>199014.30204800001</v>
      </c>
      <c r="P236" t="s">
        <v>5</v>
      </c>
      <c r="Q236">
        <v>2179.1565580000001</v>
      </c>
      <c r="R236">
        <v>707.99196900000004</v>
      </c>
      <c r="S236" t="s">
        <v>6</v>
      </c>
      <c r="T236">
        <v>4526.1699019999996</v>
      </c>
      <c r="U236">
        <v>252515.86498799999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1.387E-2</v>
      </c>
      <c r="AG236">
        <v>2.6999999999999999E-5</v>
      </c>
      <c r="AH236" t="s">
        <v>11</v>
      </c>
      <c r="AI236">
        <v>0.98195399999999999</v>
      </c>
      <c r="AJ236">
        <v>1.0000000000000001E-5</v>
      </c>
      <c r="AK236" t="s">
        <v>12</v>
      </c>
      <c r="AL236">
        <v>0</v>
      </c>
      <c r="AM236">
        <v>0</v>
      </c>
    </row>
    <row r="237" spans="1:39" x14ac:dyDescent="0.25">
      <c r="A237" t="s">
        <v>104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4946.2283450000004</v>
      </c>
      <c r="I237">
        <v>308726.18923700001</v>
      </c>
      <c r="J237" t="s">
        <v>3</v>
      </c>
      <c r="K237">
        <v>4843.1744429999999</v>
      </c>
      <c r="L237">
        <v>283988.38333600003</v>
      </c>
      <c r="M237" t="s">
        <v>4</v>
      </c>
      <c r="N237">
        <v>2157.7742349999999</v>
      </c>
      <c r="O237">
        <v>223559.355014</v>
      </c>
      <c r="P237" t="s">
        <v>5</v>
      </c>
      <c r="Q237">
        <v>2324.1547270000001</v>
      </c>
      <c r="R237">
        <v>822.41044499999998</v>
      </c>
      <c r="S237" t="s">
        <v>6</v>
      </c>
      <c r="T237">
        <v>4825.5729099999999</v>
      </c>
      <c r="U237">
        <v>282559.88874099997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1.3316E-2</v>
      </c>
      <c r="AG237">
        <v>2.3E-5</v>
      </c>
      <c r="AH237" t="s">
        <v>11</v>
      </c>
      <c r="AI237">
        <v>0.98216999999999999</v>
      </c>
      <c r="AJ237">
        <v>1.1E-5</v>
      </c>
      <c r="AK237" t="s">
        <v>12</v>
      </c>
      <c r="AL237">
        <v>0</v>
      </c>
      <c r="AM237">
        <v>0</v>
      </c>
    </row>
    <row r="238" spans="1:39" x14ac:dyDescent="0.25">
      <c r="A238" t="s">
        <v>104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5254.3263429999997</v>
      </c>
      <c r="I238">
        <v>338183.70418300002</v>
      </c>
      <c r="J238" t="s">
        <v>3</v>
      </c>
      <c r="K238">
        <v>5144.794785</v>
      </c>
      <c r="L238">
        <v>310914.83536899998</v>
      </c>
      <c r="M238" t="s">
        <v>4</v>
      </c>
      <c r="N238">
        <v>2292.2172909999999</v>
      </c>
      <c r="O238">
        <v>246359.62845700001</v>
      </c>
      <c r="P238" t="s">
        <v>5</v>
      </c>
      <c r="Q238">
        <v>2469.173276</v>
      </c>
      <c r="R238">
        <v>974.43141100000003</v>
      </c>
      <c r="S238" t="s">
        <v>6</v>
      </c>
      <c r="T238">
        <v>5126.0882959999999</v>
      </c>
      <c r="U238">
        <v>309355.13996200002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1.3216E-2</v>
      </c>
      <c r="AG238">
        <v>2.3E-5</v>
      </c>
      <c r="AH238" t="s">
        <v>11</v>
      </c>
      <c r="AI238">
        <v>0.98217100000000002</v>
      </c>
      <c r="AJ238">
        <v>1.1E-5</v>
      </c>
      <c r="AK238" t="s">
        <v>12</v>
      </c>
      <c r="AL238">
        <v>0</v>
      </c>
      <c r="AM238">
        <v>0</v>
      </c>
    </row>
    <row r="239" spans="1:39" x14ac:dyDescent="0.25">
      <c r="A239" t="s">
        <v>104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5565.6431590000002</v>
      </c>
      <c r="I239">
        <v>371039.39104100002</v>
      </c>
      <c r="J239" t="s">
        <v>3</v>
      </c>
      <c r="K239">
        <v>5449.5466889999998</v>
      </c>
      <c r="L239">
        <v>340994.68481900002</v>
      </c>
      <c r="M239" t="s">
        <v>4</v>
      </c>
      <c r="N239">
        <v>2428.9909859999998</v>
      </c>
      <c r="O239">
        <v>271489.611814</v>
      </c>
      <c r="P239" t="s">
        <v>5</v>
      </c>
      <c r="Q239">
        <v>2614.835552</v>
      </c>
      <c r="R239">
        <v>1188.4692219999999</v>
      </c>
      <c r="S239" t="s">
        <v>6</v>
      </c>
      <c r="T239">
        <v>5429.7316259999998</v>
      </c>
      <c r="U239">
        <v>339288.29792500002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1.3001E-2</v>
      </c>
      <c r="AG239">
        <v>1.9000000000000001E-5</v>
      </c>
      <c r="AH239" t="s">
        <v>11</v>
      </c>
      <c r="AI239">
        <v>0.98217200000000005</v>
      </c>
      <c r="AJ239">
        <v>1.1E-5</v>
      </c>
      <c r="AK239" t="s">
        <v>12</v>
      </c>
      <c r="AL239">
        <v>0</v>
      </c>
      <c r="AM239">
        <v>0</v>
      </c>
    </row>
    <row r="240" spans="1:39" x14ac:dyDescent="0.25">
      <c r="A240" t="s">
        <v>104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5872.4981250000001</v>
      </c>
      <c r="I240">
        <v>402456.35004200001</v>
      </c>
      <c r="J240" t="s">
        <v>3</v>
      </c>
      <c r="K240">
        <v>5750.1396729999997</v>
      </c>
      <c r="L240">
        <v>369788.18513900001</v>
      </c>
      <c r="M240" t="s">
        <v>4</v>
      </c>
      <c r="N240">
        <v>2562.028397</v>
      </c>
      <c r="O240">
        <v>295304.82189899997</v>
      </c>
      <c r="P240" t="s">
        <v>5</v>
      </c>
      <c r="Q240">
        <v>2760.2194039999999</v>
      </c>
      <c r="R240">
        <v>1373.117477</v>
      </c>
      <c r="S240" t="s">
        <v>6</v>
      </c>
      <c r="T240">
        <v>5729.2287260000003</v>
      </c>
      <c r="U240">
        <v>367931.05264000001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1.2961E-2</v>
      </c>
      <c r="AG240">
        <v>1.9000000000000001E-5</v>
      </c>
      <c r="AH240" t="s">
        <v>11</v>
      </c>
      <c r="AI240">
        <v>0.98217200000000005</v>
      </c>
      <c r="AJ240">
        <v>1.1E-5</v>
      </c>
      <c r="AK240" t="s">
        <v>12</v>
      </c>
      <c r="AL240">
        <v>0</v>
      </c>
      <c r="AM240">
        <v>0</v>
      </c>
    </row>
    <row r="241" spans="1:39" x14ac:dyDescent="0.25">
      <c r="A241" t="s">
        <v>104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6177.4602150000001</v>
      </c>
      <c r="I241">
        <v>438544.19914600003</v>
      </c>
      <c r="J241" t="s">
        <v>3</v>
      </c>
      <c r="K241">
        <v>6048.8161469999995</v>
      </c>
      <c r="L241">
        <v>402955.23218599998</v>
      </c>
      <c r="M241" t="s">
        <v>4</v>
      </c>
      <c r="N241">
        <v>2693.6279279999999</v>
      </c>
      <c r="O241">
        <v>322020.49951300002</v>
      </c>
      <c r="P241" t="s">
        <v>5</v>
      </c>
      <c r="Q241">
        <v>2905.1440579999999</v>
      </c>
      <c r="R241">
        <v>1572.124714</v>
      </c>
      <c r="S241" t="s">
        <v>6</v>
      </c>
      <c r="T241">
        <v>6026.8118850000001</v>
      </c>
      <c r="U241">
        <v>400931.62433399999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1.2349000000000001E-2</v>
      </c>
      <c r="AG241">
        <v>1.1E-5</v>
      </c>
      <c r="AH241" t="s">
        <v>11</v>
      </c>
      <c r="AI241">
        <v>0.98301400000000005</v>
      </c>
      <c r="AJ241">
        <v>1.8E-5</v>
      </c>
      <c r="AK241" t="s">
        <v>12</v>
      </c>
      <c r="AL241">
        <v>0</v>
      </c>
      <c r="AM241">
        <v>0</v>
      </c>
    </row>
    <row r="242" spans="1:39" x14ac:dyDescent="0.25">
      <c r="A242" t="s">
        <v>92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92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92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92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92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92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92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92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92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92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92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92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92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92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92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92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92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92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92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92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71.854089999999999</v>
      </c>
      <c r="I262">
        <v>0.34234100000000001</v>
      </c>
      <c r="J262" t="s">
        <v>3</v>
      </c>
      <c r="K262">
        <v>59.838943999999998</v>
      </c>
      <c r="L262">
        <v>0.26592500000000002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143.240148</v>
      </c>
      <c r="I263">
        <v>1.298897</v>
      </c>
      <c r="J263" t="s">
        <v>3</v>
      </c>
      <c r="K263">
        <v>119.290442</v>
      </c>
      <c r="L263">
        <v>0.934666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214.66705200000001</v>
      </c>
      <c r="I264">
        <v>3.464594</v>
      </c>
      <c r="J264" t="s">
        <v>3</v>
      </c>
      <c r="K264">
        <v>178.76224300000001</v>
      </c>
      <c r="L264">
        <v>2.6513460000000002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286.063804</v>
      </c>
      <c r="I265">
        <v>5.555364</v>
      </c>
      <c r="J265" t="s">
        <v>3</v>
      </c>
      <c r="K265">
        <v>238.20289500000001</v>
      </c>
      <c r="L265">
        <v>4.2179349999999998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357.50609100000003</v>
      </c>
      <c r="I266">
        <v>9.3434030000000003</v>
      </c>
      <c r="J266" t="s">
        <v>3</v>
      </c>
      <c r="K266">
        <v>297.66661199999999</v>
      </c>
      <c r="L266">
        <v>6.7976640000000002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429.084363</v>
      </c>
      <c r="I267">
        <v>13.953281</v>
      </c>
      <c r="J267" t="s">
        <v>3</v>
      </c>
      <c r="K267">
        <v>357.25806599999999</v>
      </c>
      <c r="L267">
        <v>10.207777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500.70608199999998</v>
      </c>
      <c r="I268">
        <v>20.656295</v>
      </c>
      <c r="J268" t="s">
        <v>3</v>
      </c>
      <c r="K268">
        <v>416.88407699999999</v>
      </c>
      <c r="L268">
        <v>14.89432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572.28756599999997</v>
      </c>
      <c r="I269">
        <v>28.680389999999999</v>
      </c>
      <c r="J269" t="s">
        <v>3</v>
      </c>
      <c r="K269">
        <v>476.47810700000002</v>
      </c>
      <c r="L269">
        <v>20.393903999999999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643.76816699999995</v>
      </c>
      <c r="I270">
        <v>35.933242999999997</v>
      </c>
      <c r="J270" t="s">
        <v>3</v>
      </c>
      <c r="K270">
        <v>536.002115</v>
      </c>
      <c r="L270">
        <v>25.513328000000001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715.28017899999998</v>
      </c>
      <c r="I271">
        <v>42.994587000000003</v>
      </c>
      <c r="J271" t="s">
        <v>3</v>
      </c>
      <c r="K271">
        <v>595.53336100000001</v>
      </c>
      <c r="L271">
        <v>30.392244000000002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786.61083599999995</v>
      </c>
      <c r="I272">
        <v>44.428271000000002</v>
      </c>
      <c r="J272" t="s">
        <v>3</v>
      </c>
      <c r="K272">
        <v>654.91063199999996</v>
      </c>
      <c r="L272">
        <v>31.098317000000002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857.95158800000002</v>
      </c>
      <c r="I273">
        <v>46.165573999999999</v>
      </c>
      <c r="J273" t="s">
        <v>3</v>
      </c>
      <c r="K273">
        <v>714.31117900000004</v>
      </c>
      <c r="L273">
        <v>32.309871999999999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929.38226699999996</v>
      </c>
      <c r="I274">
        <v>49.646357000000002</v>
      </c>
      <c r="J274" t="s">
        <v>3</v>
      </c>
      <c r="K274">
        <v>773.77172199999995</v>
      </c>
      <c r="L274">
        <v>34.533403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1000.811149</v>
      </c>
      <c r="I275">
        <v>52.140628</v>
      </c>
      <c r="J275" t="s">
        <v>3</v>
      </c>
      <c r="K275">
        <v>833.23855100000003</v>
      </c>
      <c r="L275">
        <v>35.971817000000001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1072.2769920000001</v>
      </c>
      <c r="I276">
        <v>63.598888000000002</v>
      </c>
      <c r="J276" t="s">
        <v>3</v>
      </c>
      <c r="K276">
        <v>892.75224400000002</v>
      </c>
      <c r="L276">
        <v>44.496341999999999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1143.6064719999999</v>
      </c>
      <c r="I277">
        <v>68.934309999999996</v>
      </c>
      <c r="J277" t="s">
        <v>3</v>
      </c>
      <c r="K277">
        <v>952.13014999999996</v>
      </c>
      <c r="L277">
        <v>48.473444000000001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1214.983381</v>
      </c>
      <c r="I278">
        <v>73.005120000000005</v>
      </c>
      <c r="J278" t="s">
        <v>3</v>
      </c>
      <c r="K278">
        <v>1011.566639</v>
      </c>
      <c r="L278">
        <v>51.394756000000001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1286.3465719999999</v>
      </c>
      <c r="I279">
        <v>72.553679000000002</v>
      </c>
      <c r="J279" t="s">
        <v>3</v>
      </c>
      <c r="K279">
        <v>1070.9833450000001</v>
      </c>
      <c r="L279">
        <v>51.304775999999997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1357.61698</v>
      </c>
      <c r="I280">
        <v>71.622450999999998</v>
      </c>
      <c r="J280" t="s">
        <v>3</v>
      </c>
      <c r="K280">
        <v>1130.323545</v>
      </c>
      <c r="L280">
        <v>50.789957999999999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1428.9878590000001</v>
      </c>
      <c r="I281">
        <v>74.835441000000003</v>
      </c>
      <c r="J281" t="s">
        <v>3</v>
      </c>
      <c r="K281">
        <v>1189.7472829999999</v>
      </c>
      <c r="L281">
        <v>52.867137999999997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24.759699999999999</v>
      </c>
      <c r="I282">
        <v>0.246223</v>
      </c>
      <c r="J282" t="s">
        <v>3</v>
      </c>
      <c r="K282">
        <v>12.047523999999999</v>
      </c>
      <c r="L282">
        <v>0.10105699999999999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49.136710999999998</v>
      </c>
      <c r="I283">
        <v>0.62711399999999995</v>
      </c>
      <c r="J283" t="s">
        <v>3</v>
      </c>
      <c r="K283">
        <v>23.922121000000001</v>
      </c>
      <c r="L283">
        <v>0.24238299999999999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73.512878999999998</v>
      </c>
      <c r="I284">
        <v>1.2544850000000001</v>
      </c>
      <c r="J284" t="s">
        <v>3</v>
      </c>
      <c r="K284">
        <v>35.771636999999998</v>
      </c>
      <c r="L284">
        <v>0.40940500000000002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97.864204000000001</v>
      </c>
      <c r="I285">
        <v>1.8348439999999999</v>
      </c>
      <c r="J285" t="s">
        <v>3</v>
      </c>
      <c r="K285">
        <v>47.630870999999999</v>
      </c>
      <c r="L285">
        <v>0.59771200000000002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122.23504800000001</v>
      </c>
      <c r="I286">
        <v>2.608212</v>
      </c>
      <c r="J286" t="s">
        <v>3</v>
      </c>
      <c r="K286">
        <v>59.483756999999997</v>
      </c>
      <c r="L286">
        <v>0.83615399999999995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146.62431000000001</v>
      </c>
      <c r="I287">
        <v>3.5857320000000001</v>
      </c>
      <c r="J287" t="s">
        <v>3</v>
      </c>
      <c r="K287">
        <v>71.337226999999999</v>
      </c>
      <c r="L287">
        <v>1.0731280000000001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170.95693600000001</v>
      </c>
      <c r="I288">
        <v>4.6574960000000001</v>
      </c>
      <c r="J288" t="s">
        <v>3</v>
      </c>
      <c r="K288">
        <v>83.179179000000005</v>
      </c>
      <c r="L288">
        <v>1.3522160000000001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195.29754500000001</v>
      </c>
      <c r="I289">
        <v>5.8128979999999997</v>
      </c>
      <c r="J289" t="s">
        <v>3</v>
      </c>
      <c r="K289">
        <v>95.035533999999998</v>
      </c>
      <c r="L289">
        <v>1.7371179999999999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219.68545499999999</v>
      </c>
      <c r="I290">
        <v>7.1740250000000003</v>
      </c>
      <c r="J290" t="s">
        <v>3</v>
      </c>
      <c r="K290">
        <v>106.902539</v>
      </c>
      <c r="L290">
        <v>2.1126870000000002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244.107529</v>
      </c>
      <c r="I291">
        <v>8.908633</v>
      </c>
      <c r="J291" t="s">
        <v>3</v>
      </c>
      <c r="K291">
        <v>118.790083</v>
      </c>
      <c r="L291">
        <v>2.6926600000000001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268.55502899999999</v>
      </c>
      <c r="I292">
        <v>10.426396</v>
      </c>
      <c r="J292" t="s">
        <v>3</v>
      </c>
      <c r="K292">
        <v>130.715081</v>
      </c>
      <c r="L292">
        <v>3.1955930000000001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292.85897799999998</v>
      </c>
      <c r="I293">
        <v>10.758604999999999</v>
      </c>
      <c r="J293" t="s">
        <v>3</v>
      </c>
      <c r="K293">
        <v>142.55313799999999</v>
      </c>
      <c r="L293">
        <v>3.3113450000000002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317.265513</v>
      </c>
      <c r="I294">
        <v>11.11448</v>
      </c>
      <c r="J294" t="s">
        <v>3</v>
      </c>
      <c r="K294">
        <v>154.448936</v>
      </c>
      <c r="L294">
        <v>3.4278430000000002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341.64142199999998</v>
      </c>
      <c r="I295">
        <v>12.175559</v>
      </c>
      <c r="J295" t="s">
        <v>3</v>
      </c>
      <c r="K295">
        <v>166.299543</v>
      </c>
      <c r="L295">
        <v>3.8224399999999998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365.93676099999999</v>
      </c>
      <c r="I296">
        <v>12.756216999999999</v>
      </c>
      <c r="J296" t="s">
        <v>3</v>
      </c>
      <c r="K296">
        <v>178.117257</v>
      </c>
      <c r="L296">
        <v>3.986577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390.29236500000002</v>
      </c>
      <c r="I297">
        <v>13.735035</v>
      </c>
      <c r="J297" t="s">
        <v>3</v>
      </c>
      <c r="K297">
        <v>189.96864099999999</v>
      </c>
      <c r="L297">
        <v>4.2468680000000001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414.62280600000003</v>
      </c>
      <c r="I298">
        <v>15.110208</v>
      </c>
      <c r="J298" t="s">
        <v>3</v>
      </c>
      <c r="K298">
        <v>201.80275700000001</v>
      </c>
      <c r="L298">
        <v>4.7057799999999999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439.03750200000002</v>
      </c>
      <c r="I299">
        <v>16.541495000000001</v>
      </c>
      <c r="J299" t="s">
        <v>3</v>
      </c>
      <c r="K299">
        <v>213.701413</v>
      </c>
      <c r="L299">
        <v>5.3492790000000001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463.46446100000003</v>
      </c>
      <c r="I300">
        <v>18.99952</v>
      </c>
      <c r="J300" t="s">
        <v>3</v>
      </c>
      <c r="K300">
        <v>225.58751599999999</v>
      </c>
      <c r="L300">
        <v>6.0012869999999996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487.91511400000002</v>
      </c>
      <c r="I301">
        <v>21.238792</v>
      </c>
      <c r="J301" t="s">
        <v>3</v>
      </c>
      <c r="K301">
        <v>237.48018500000001</v>
      </c>
      <c r="L301">
        <v>6.4601850000000001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43.710332999999999</v>
      </c>
      <c r="I302">
        <v>8.6233000000000004E-2</v>
      </c>
      <c r="J302" t="s">
        <v>3</v>
      </c>
      <c r="K302">
        <v>27.163091999999999</v>
      </c>
      <c r="L302">
        <v>4.0933999999999998E-2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87.326114000000004</v>
      </c>
      <c r="I303">
        <v>0.35004299999999999</v>
      </c>
      <c r="J303" t="s">
        <v>3</v>
      </c>
      <c r="K303">
        <v>54.121901999999999</v>
      </c>
      <c r="L303">
        <v>0.183145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130.954814</v>
      </c>
      <c r="I304">
        <v>0.69448299999999996</v>
      </c>
      <c r="J304" t="s">
        <v>3</v>
      </c>
      <c r="K304">
        <v>81.103772000000006</v>
      </c>
      <c r="L304">
        <v>0.39161099999999999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174.65444299999999</v>
      </c>
      <c r="I305">
        <v>1.342759</v>
      </c>
      <c r="J305" t="s">
        <v>3</v>
      </c>
      <c r="K305">
        <v>108.104696</v>
      </c>
      <c r="L305">
        <v>0.67337100000000005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218.321022</v>
      </c>
      <c r="I306">
        <v>2.3159740000000002</v>
      </c>
      <c r="J306" t="s">
        <v>3</v>
      </c>
      <c r="K306">
        <v>135.07743600000001</v>
      </c>
      <c r="L306">
        <v>1.1138399999999999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261.99894499999999</v>
      </c>
      <c r="I307">
        <v>3.6302240000000001</v>
      </c>
      <c r="J307" t="s">
        <v>3</v>
      </c>
      <c r="K307">
        <v>162.09768500000001</v>
      </c>
      <c r="L307">
        <v>1.8870119999999999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305.651588</v>
      </c>
      <c r="I308">
        <v>4.9730020000000001</v>
      </c>
      <c r="J308" t="s">
        <v>3</v>
      </c>
      <c r="K308">
        <v>189.08533299999999</v>
      </c>
      <c r="L308">
        <v>2.5454110000000001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349.28661099999999</v>
      </c>
      <c r="I309">
        <v>5.7009939999999997</v>
      </c>
      <c r="J309" t="s">
        <v>3</v>
      </c>
      <c r="K309">
        <v>216.06153800000001</v>
      </c>
      <c r="L309">
        <v>2.981808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392.94856399999998</v>
      </c>
      <c r="I310">
        <v>6.9578670000000002</v>
      </c>
      <c r="J310" t="s">
        <v>3</v>
      </c>
      <c r="K310">
        <v>243.049688</v>
      </c>
      <c r="L310">
        <v>3.4760939999999998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436.609127</v>
      </c>
      <c r="I311">
        <v>8.0243800000000007</v>
      </c>
      <c r="J311" t="s">
        <v>3</v>
      </c>
      <c r="K311">
        <v>270.03130700000003</v>
      </c>
      <c r="L311">
        <v>4.0903520000000002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480.26306</v>
      </c>
      <c r="I312">
        <v>9.4167039999999993</v>
      </c>
      <c r="J312" t="s">
        <v>3</v>
      </c>
      <c r="K312">
        <v>297.031274</v>
      </c>
      <c r="L312">
        <v>5.1007020000000001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523.87490600000001</v>
      </c>
      <c r="I313">
        <v>9.3678229999999996</v>
      </c>
      <c r="J313" t="s">
        <v>3</v>
      </c>
      <c r="K313">
        <v>323.99791399999998</v>
      </c>
      <c r="L313">
        <v>5.0596189999999996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567.51260100000002</v>
      </c>
      <c r="I314">
        <v>9.8344269999999998</v>
      </c>
      <c r="J314" t="s">
        <v>3</v>
      </c>
      <c r="K314">
        <v>350.97979600000002</v>
      </c>
      <c r="L314">
        <v>5.2792019999999997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611.06659100000002</v>
      </c>
      <c r="I315">
        <v>9.7988</v>
      </c>
      <c r="J315" t="s">
        <v>3</v>
      </c>
      <c r="K315">
        <v>377.89343000000002</v>
      </c>
      <c r="L315">
        <v>5.2511080000000003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654.67214000000001</v>
      </c>
      <c r="I316">
        <v>9.9286060000000003</v>
      </c>
      <c r="J316" t="s">
        <v>3</v>
      </c>
      <c r="K316">
        <v>404.84397899999999</v>
      </c>
      <c r="L316">
        <v>5.3272009999999996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698.31959099999995</v>
      </c>
      <c r="I317">
        <v>10.791183</v>
      </c>
      <c r="J317" t="s">
        <v>3</v>
      </c>
      <c r="K317">
        <v>431.829838</v>
      </c>
      <c r="L317">
        <v>5.7282700000000002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741.91508999999996</v>
      </c>
      <c r="I318">
        <v>10.687745</v>
      </c>
      <c r="J318" t="s">
        <v>3</v>
      </c>
      <c r="K318">
        <v>458.77670899999998</v>
      </c>
      <c r="L318">
        <v>5.6895639999999998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785.58354399999996</v>
      </c>
      <c r="I319">
        <v>10.611295</v>
      </c>
      <c r="J319" t="s">
        <v>3</v>
      </c>
      <c r="K319">
        <v>485.77154999999999</v>
      </c>
      <c r="L319">
        <v>5.6572120000000004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829.16929600000003</v>
      </c>
      <c r="I320">
        <v>11.142951999999999</v>
      </c>
      <c r="J320" t="s">
        <v>3</v>
      </c>
      <c r="K320">
        <v>512.71556299999997</v>
      </c>
      <c r="L320">
        <v>5.8493430000000002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872.76009999999997</v>
      </c>
      <c r="I321">
        <v>11.220060999999999</v>
      </c>
      <c r="J321" t="s">
        <v>3</v>
      </c>
      <c r="K321">
        <v>539.66181900000004</v>
      </c>
      <c r="L321">
        <v>5.8414479999999998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94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37.486122999999999</v>
      </c>
      <c r="I322">
        <v>0.14879500000000001</v>
      </c>
      <c r="J322" t="s">
        <v>3</v>
      </c>
      <c r="K322">
        <v>20.893774000000001</v>
      </c>
      <c r="L322">
        <v>4.9131000000000001E-2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94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74.869364000000004</v>
      </c>
      <c r="I323">
        <v>0.45870899999999998</v>
      </c>
      <c r="J323" t="s">
        <v>3</v>
      </c>
      <c r="K323">
        <v>41.623202999999997</v>
      </c>
      <c r="L323">
        <v>0.19087399999999999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94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112.31961</v>
      </c>
      <c r="I324">
        <v>1.051823</v>
      </c>
      <c r="J324" t="s">
        <v>3</v>
      </c>
      <c r="K324">
        <v>62.37247</v>
      </c>
      <c r="L324">
        <v>0.41812899999999997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94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149.74823499999999</v>
      </c>
      <c r="I325">
        <v>1.601221</v>
      </c>
      <c r="J325" t="s">
        <v>3</v>
      </c>
      <c r="K325">
        <v>83.107044000000002</v>
      </c>
      <c r="L325">
        <v>0.66067699999999996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94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187.22064399999999</v>
      </c>
      <c r="I326">
        <v>2.2318899999999999</v>
      </c>
      <c r="J326" t="s">
        <v>3</v>
      </c>
      <c r="K326">
        <v>103.887202</v>
      </c>
      <c r="L326">
        <v>0.96990399999999999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94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224.657354</v>
      </c>
      <c r="I327">
        <v>3.2626400000000002</v>
      </c>
      <c r="J327" t="s">
        <v>3</v>
      </c>
      <c r="K327">
        <v>124.65064</v>
      </c>
      <c r="L327">
        <v>1.4844619999999999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94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262.12211100000002</v>
      </c>
      <c r="I328">
        <v>4.5584249999999997</v>
      </c>
      <c r="J328" t="s">
        <v>3</v>
      </c>
      <c r="K328">
        <v>145.40874700000001</v>
      </c>
      <c r="L328">
        <v>1.9900009999999999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94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299.588099</v>
      </c>
      <c r="I329">
        <v>6.2181040000000003</v>
      </c>
      <c r="J329" t="s">
        <v>3</v>
      </c>
      <c r="K329">
        <v>166.175476</v>
      </c>
      <c r="L329">
        <v>2.6956419999999999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94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337.15022599999998</v>
      </c>
      <c r="I330">
        <v>8.6765380000000007</v>
      </c>
      <c r="J330" t="s">
        <v>3</v>
      </c>
      <c r="K330">
        <v>187.02114700000001</v>
      </c>
      <c r="L330">
        <v>3.9056549999999999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94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374.67238500000002</v>
      </c>
      <c r="I331">
        <v>11.178132</v>
      </c>
      <c r="J331" t="s">
        <v>3</v>
      </c>
      <c r="K331">
        <v>207.82544899999999</v>
      </c>
      <c r="L331">
        <v>4.9364600000000003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94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412.19151900000003</v>
      </c>
      <c r="I332">
        <v>13.805031</v>
      </c>
      <c r="J332" t="s">
        <v>3</v>
      </c>
      <c r="K332">
        <v>228.61639299999999</v>
      </c>
      <c r="L332">
        <v>6.0223469999999999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94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449.72816</v>
      </c>
      <c r="I333">
        <v>16.727160000000001</v>
      </c>
      <c r="J333" t="s">
        <v>3</v>
      </c>
      <c r="K333">
        <v>249.42571599999999</v>
      </c>
      <c r="L333">
        <v>7.1311369999999998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94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487.14409499999999</v>
      </c>
      <c r="I334">
        <v>19.187844999999999</v>
      </c>
      <c r="J334" t="s">
        <v>3</v>
      </c>
      <c r="K334">
        <v>270.17337900000001</v>
      </c>
      <c r="L334">
        <v>8.4113140000000008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94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524.53422899999998</v>
      </c>
      <c r="I335">
        <v>20.494364000000001</v>
      </c>
      <c r="J335" t="s">
        <v>3</v>
      </c>
      <c r="K335">
        <v>290.888936</v>
      </c>
      <c r="L335">
        <v>9.1132249999999999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94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561.94297200000005</v>
      </c>
      <c r="I336">
        <v>21.498442000000001</v>
      </c>
      <c r="J336" t="s">
        <v>3</v>
      </c>
      <c r="K336">
        <v>311.62286499999999</v>
      </c>
      <c r="L336">
        <v>9.6262659999999993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94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599.37473899999998</v>
      </c>
      <c r="I337">
        <v>22.526420000000002</v>
      </c>
      <c r="J337" t="s">
        <v>3</v>
      </c>
      <c r="K337">
        <v>332.32489199999998</v>
      </c>
      <c r="L337">
        <v>9.8516429999999993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94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636.79297399999996</v>
      </c>
      <c r="I338">
        <v>23.496904000000001</v>
      </c>
      <c r="J338" t="s">
        <v>3</v>
      </c>
      <c r="K338">
        <v>353.05723699999999</v>
      </c>
      <c r="L338">
        <v>10.244097999999999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94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674.20823600000006</v>
      </c>
      <c r="I339">
        <v>24.604295</v>
      </c>
      <c r="J339" t="s">
        <v>3</v>
      </c>
      <c r="K339">
        <v>373.79633200000001</v>
      </c>
      <c r="L339">
        <v>10.48382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94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711.56991100000005</v>
      </c>
      <c r="I340">
        <v>25.930008999999998</v>
      </c>
      <c r="J340" t="s">
        <v>3</v>
      </c>
      <c r="K340">
        <v>394.49072699999999</v>
      </c>
      <c r="L340">
        <v>11.137494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94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748.980186</v>
      </c>
      <c r="I341">
        <v>28.058458999999999</v>
      </c>
      <c r="J341" t="s">
        <v>3</v>
      </c>
      <c r="K341">
        <v>415.230434</v>
      </c>
      <c r="L341">
        <v>12.110948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105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43.397466000000001</v>
      </c>
      <c r="I342">
        <v>7.3443999999999995E-2</v>
      </c>
      <c r="J342" t="s">
        <v>3</v>
      </c>
      <c r="K342">
        <v>27.211829999999999</v>
      </c>
      <c r="L342">
        <v>6.5697000000000005E-2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105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86.633763999999999</v>
      </c>
      <c r="I343">
        <v>0.11558400000000001</v>
      </c>
      <c r="J343" t="s">
        <v>3</v>
      </c>
      <c r="K343">
        <v>54.163451000000002</v>
      </c>
      <c r="L343">
        <v>9.8608000000000001E-2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105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129.85896</v>
      </c>
      <c r="I344">
        <v>0.16164500000000001</v>
      </c>
      <c r="J344" t="s">
        <v>3</v>
      </c>
      <c r="K344">
        <v>81.092083000000002</v>
      </c>
      <c r="L344">
        <v>0.122795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105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173.087504</v>
      </c>
      <c r="I345">
        <v>0.178198</v>
      </c>
      <c r="J345" t="s">
        <v>3</v>
      </c>
      <c r="K345">
        <v>108.047037</v>
      </c>
      <c r="L345">
        <v>0.14968899999999999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105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216.327088</v>
      </c>
      <c r="I346">
        <v>0.187358</v>
      </c>
      <c r="J346" t="s">
        <v>3</v>
      </c>
      <c r="K346">
        <v>135.01074600000001</v>
      </c>
      <c r="L346">
        <v>0.15418499999999999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105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259.57727499999999</v>
      </c>
      <c r="I347">
        <v>0.23044300000000001</v>
      </c>
      <c r="J347" t="s">
        <v>3</v>
      </c>
      <c r="K347">
        <v>161.966106</v>
      </c>
      <c r="L347">
        <v>0.15147099999999999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105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302.83683200000002</v>
      </c>
      <c r="I348">
        <v>0.27071499999999998</v>
      </c>
      <c r="J348" t="s">
        <v>3</v>
      </c>
      <c r="K348">
        <v>188.939008</v>
      </c>
      <c r="L348">
        <v>0.17374500000000001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105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346.048024</v>
      </c>
      <c r="I349">
        <v>0.31689499999999998</v>
      </c>
      <c r="J349" t="s">
        <v>3</v>
      </c>
      <c r="K349">
        <v>215.86973699999999</v>
      </c>
      <c r="L349">
        <v>0.178282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105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389.32683200000002</v>
      </c>
      <c r="I350">
        <v>0.347827</v>
      </c>
      <c r="J350" t="s">
        <v>3</v>
      </c>
      <c r="K350">
        <v>242.85426799999999</v>
      </c>
      <c r="L350">
        <v>0.20022200000000001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105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432.54272900000001</v>
      </c>
      <c r="I351">
        <v>0.40775499999999998</v>
      </c>
      <c r="J351" t="s">
        <v>3</v>
      </c>
      <c r="K351">
        <v>269.79125199999999</v>
      </c>
      <c r="L351">
        <v>0.22863900000000001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105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475.80629499999998</v>
      </c>
      <c r="I352">
        <v>0.44226399999999999</v>
      </c>
      <c r="J352" t="s">
        <v>3</v>
      </c>
      <c r="K352">
        <v>296.769047</v>
      </c>
      <c r="L352">
        <v>0.242646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105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519.05839100000003</v>
      </c>
      <c r="I353">
        <v>0.51391699999999996</v>
      </c>
      <c r="J353" t="s">
        <v>3</v>
      </c>
      <c r="K353">
        <v>323.73703</v>
      </c>
      <c r="L353">
        <v>0.29840499999999998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105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562.352125</v>
      </c>
      <c r="I354">
        <v>0.56253699999999995</v>
      </c>
      <c r="J354" t="s">
        <v>3</v>
      </c>
      <c r="K354">
        <v>350.73460299999999</v>
      </c>
      <c r="L354">
        <v>0.33893499999999999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105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605.58896200000004</v>
      </c>
      <c r="I355">
        <v>0.66073499999999996</v>
      </c>
      <c r="J355" t="s">
        <v>3</v>
      </c>
      <c r="K355">
        <v>377.70165400000002</v>
      </c>
      <c r="L355">
        <v>0.40831400000000001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105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648.86127699999997</v>
      </c>
      <c r="I356">
        <v>0.795682</v>
      </c>
      <c r="J356" t="s">
        <v>3</v>
      </c>
      <c r="K356">
        <v>404.68041599999998</v>
      </c>
      <c r="L356">
        <v>0.497948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105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692.08216800000002</v>
      </c>
      <c r="I357">
        <v>0.88825299999999996</v>
      </c>
      <c r="J357" t="s">
        <v>3</v>
      </c>
      <c r="K357">
        <v>431.62408399999998</v>
      </c>
      <c r="L357">
        <v>0.58304500000000004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105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735.35166300000003</v>
      </c>
      <c r="I358">
        <v>1.022551</v>
      </c>
      <c r="J358" t="s">
        <v>3</v>
      </c>
      <c r="K358">
        <v>458.59582799999998</v>
      </c>
      <c r="L358">
        <v>0.62894799999999995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105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778.590553</v>
      </c>
      <c r="I359">
        <v>1.1552880000000001</v>
      </c>
      <c r="J359" t="s">
        <v>3</v>
      </c>
      <c r="K359">
        <v>485.54398600000002</v>
      </c>
      <c r="L359">
        <v>0.64703500000000003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105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821.860455</v>
      </c>
      <c r="I360">
        <v>1.2359519999999999</v>
      </c>
      <c r="J360" t="s">
        <v>3</v>
      </c>
      <c r="K360">
        <v>512.53191800000002</v>
      </c>
      <c r="L360">
        <v>0.703762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105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865.09405600000002</v>
      </c>
      <c r="I361">
        <v>1.362951</v>
      </c>
      <c r="J361" t="s">
        <v>3</v>
      </c>
      <c r="K361">
        <v>539.48939800000005</v>
      </c>
      <c r="L361">
        <v>0.73802100000000004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209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43.794426000000001</v>
      </c>
      <c r="I362">
        <v>0.42147400000000002</v>
      </c>
      <c r="J362" t="s">
        <v>3</v>
      </c>
      <c r="K362">
        <v>27.553920999999999</v>
      </c>
      <c r="L362">
        <v>0.19461100000000001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209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87.468029999999999</v>
      </c>
      <c r="I363">
        <v>1.2542819999999999</v>
      </c>
      <c r="J363" t="s">
        <v>3</v>
      </c>
      <c r="K363">
        <v>54.903480999999999</v>
      </c>
      <c r="L363">
        <v>0.57959499999999997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209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131.19506799999999</v>
      </c>
      <c r="I364">
        <v>2.7507329999999999</v>
      </c>
      <c r="J364" t="s">
        <v>3</v>
      </c>
      <c r="K364">
        <v>82.310912999999999</v>
      </c>
      <c r="L364">
        <v>1.3315360000000001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209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174.93210400000001</v>
      </c>
      <c r="I365">
        <v>4.8317569999999996</v>
      </c>
      <c r="J365" t="s">
        <v>3</v>
      </c>
      <c r="K365">
        <v>109.736086</v>
      </c>
      <c r="L365">
        <v>2.6093410000000001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209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218.670806</v>
      </c>
      <c r="I366">
        <v>7.3523500000000004</v>
      </c>
      <c r="J366" t="s">
        <v>3</v>
      </c>
      <c r="K366">
        <v>137.115444</v>
      </c>
      <c r="L366">
        <v>3.9038940000000002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209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262.41792299999997</v>
      </c>
      <c r="I367">
        <v>10.561548</v>
      </c>
      <c r="J367" t="s">
        <v>3</v>
      </c>
      <c r="K367">
        <v>164.570922</v>
      </c>
      <c r="L367">
        <v>5.9724069999999996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209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306.15731599999998</v>
      </c>
      <c r="I368">
        <v>13.35216</v>
      </c>
      <c r="J368" t="s">
        <v>3</v>
      </c>
      <c r="K368">
        <v>191.967872</v>
      </c>
      <c r="L368">
        <v>7.6468340000000001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209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349.96917100000002</v>
      </c>
      <c r="I369">
        <v>16.281199000000001</v>
      </c>
      <c r="J369" t="s">
        <v>3</v>
      </c>
      <c r="K369">
        <v>219.42112299999999</v>
      </c>
      <c r="L369">
        <v>9.0985990000000001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209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393.73877399999998</v>
      </c>
      <c r="I370">
        <v>19.649125999999999</v>
      </c>
      <c r="J370" t="s">
        <v>3</v>
      </c>
      <c r="K370">
        <v>246.87554</v>
      </c>
      <c r="L370">
        <v>11.126877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209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437.44422900000001</v>
      </c>
      <c r="I371">
        <v>22.203775</v>
      </c>
      <c r="J371" t="s">
        <v>3</v>
      </c>
      <c r="K371">
        <v>274.26656200000002</v>
      </c>
      <c r="L371">
        <v>12.505717000000001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209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481.17391700000002</v>
      </c>
      <c r="I372">
        <v>25.769582</v>
      </c>
      <c r="J372" t="s">
        <v>3</v>
      </c>
      <c r="K372">
        <v>301.695695</v>
      </c>
      <c r="L372">
        <v>15.185950999999999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209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524.88809800000001</v>
      </c>
      <c r="I373">
        <v>29.847456999999999</v>
      </c>
      <c r="J373" t="s">
        <v>3</v>
      </c>
      <c r="K373">
        <v>329.06347</v>
      </c>
      <c r="L373">
        <v>17.507746999999998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209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568.58487400000001</v>
      </c>
      <c r="I374">
        <v>34.542378999999997</v>
      </c>
      <c r="J374" t="s">
        <v>3</v>
      </c>
      <c r="K374">
        <v>356.423993</v>
      </c>
      <c r="L374">
        <v>20.098077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209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612.19639600000005</v>
      </c>
      <c r="I375">
        <v>37.666837000000001</v>
      </c>
      <c r="J375" t="s">
        <v>3</v>
      </c>
      <c r="K375">
        <v>383.74259499999999</v>
      </c>
      <c r="L375">
        <v>21.90869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209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655.80026499999997</v>
      </c>
      <c r="I376">
        <v>39.654885999999998</v>
      </c>
      <c r="J376" t="s">
        <v>3</v>
      </c>
      <c r="K376">
        <v>411.06949600000002</v>
      </c>
      <c r="L376">
        <v>23.01895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209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699.48915299999999</v>
      </c>
      <c r="I377">
        <v>42.303980000000003</v>
      </c>
      <c r="J377" t="s">
        <v>3</v>
      </c>
      <c r="K377">
        <v>438.456796</v>
      </c>
      <c r="L377">
        <v>24.738166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209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743.17771500000003</v>
      </c>
      <c r="I378">
        <v>45.537985999999997</v>
      </c>
      <c r="J378" t="s">
        <v>3</v>
      </c>
      <c r="K378">
        <v>465.832652</v>
      </c>
      <c r="L378">
        <v>26.372941999999998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209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786.81064200000003</v>
      </c>
      <c r="I379">
        <v>47.995694999999998</v>
      </c>
      <c r="J379" t="s">
        <v>3</v>
      </c>
      <c r="K379">
        <v>493.17353100000003</v>
      </c>
      <c r="L379">
        <v>27.670237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209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830.54543200000001</v>
      </c>
      <c r="I380">
        <v>51.920841000000003</v>
      </c>
      <c r="J380" t="s">
        <v>3</v>
      </c>
      <c r="K380">
        <v>520.58126600000003</v>
      </c>
      <c r="L380">
        <v>29.656835999999998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209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874.30472299999997</v>
      </c>
      <c r="I381">
        <v>56.364406000000002</v>
      </c>
      <c r="J381" t="s">
        <v>3</v>
      </c>
      <c r="K381">
        <v>547.99829499999998</v>
      </c>
      <c r="L381">
        <v>32.223835000000001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195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195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195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195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195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195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195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195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195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195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195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195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195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195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195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195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195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195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195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195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196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196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196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196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196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196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196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196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196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196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196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196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196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196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196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196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196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196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196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196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158.33337399999999</v>
      </c>
      <c r="I442">
        <v>41.829790000000003</v>
      </c>
      <c r="J442" t="s">
        <v>3</v>
      </c>
      <c r="K442">
        <v>158.15522000000001</v>
      </c>
      <c r="L442">
        <v>41.726599999999998</v>
      </c>
      <c r="M442" t="s">
        <v>4</v>
      </c>
      <c r="N442">
        <v>9.0354679999999998</v>
      </c>
      <c r="O442">
        <v>0.158637</v>
      </c>
      <c r="P442" t="s">
        <v>5</v>
      </c>
      <c r="Q442">
        <v>16.025506</v>
      </c>
      <c r="R442">
        <v>0.103353</v>
      </c>
      <c r="S442" t="s">
        <v>6</v>
      </c>
      <c r="T442">
        <v>3.9001760000000001</v>
      </c>
      <c r="U442">
        <v>1.3039E-2</v>
      </c>
      <c r="V442" t="s">
        <v>7</v>
      </c>
      <c r="W442">
        <v>4.5424480000000003</v>
      </c>
      <c r="X442">
        <v>3.4280000000000001E-3</v>
      </c>
      <c r="Y442" t="s">
        <v>8</v>
      </c>
      <c r="Z442">
        <v>6.1154820000000001</v>
      </c>
      <c r="AA442">
        <v>1.5082E-2</v>
      </c>
      <c r="AB442" t="s">
        <v>9</v>
      </c>
      <c r="AC442">
        <v>132.22365199999999</v>
      </c>
      <c r="AD442">
        <v>33.056859000000003</v>
      </c>
      <c r="AE442" t="s">
        <v>10</v>
      </c>
      <c r="AF442">
        <v>2.8420000000000001E-2</v>
      </c>
      <c r="AG442">
        <v>1.7E-5</v>
      </c>
      <c r="AH442" t="s">
        <v>11</v>
      </c>
      <c r="AI442">
        <v>0.97331000000000001</v>
      </c>
      <c r="AJ442">
        <v>7.7000000000000001E-5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316.315358</v>
      </c>
      <c r="I443">
        <v>146.44331</v>
      </c>
      <c r="J443" t="s">
        <v>3</v>
      </c>
      <c r="K443">
        <v>315.96010799999999</v>
      </c>
      <c r="L443">
        <v>146.08430899999999</v>
      </c>
      <c r="M443" t="s">
        <v>4</v>
      </c>
      <c r="N443">
        <v>18.054359999999999</v>
      </c>
      <c r="O443">
        <v>0.562365</v>
      </c>
      <c r="P443" t="s">
        <v>5</v>
      </c>
      <c r="Q443">
        <v>31.922692000000001</v>
      </c>
      <c r="R443">
        <v>0.42813800000000002</v>
      </c>
      <c r="S443" t="s">
        <v>6</v>
      </c>
      <c r="T443">
        <v>7.7925500000000003</v>
      </c>
      <c r="U443">
        <v>5.0402000000000002E-2</v>
      </c>
      <c r="V443" t="s">
        <v>7</v>
      </c>
      <c r="W443">
        <v>9.0844900000000006</v>
      </c>
      <c r="X443">
        <v>1.8688E-2</v>
      </c>
      <c r="Y443" t="s">
        <v>8</v>
      </c>
      <c r="Z443">
        <v>12.110303999999999</v>
      </c>
      <c r="AA443">
        <v>5.4032999999999998E-2</v>
      </c>
      <c r="AB443" t="s">
        <v>9</v>
      </c>
      <c r="AC443">
        <v>264.24583000000001</v>
      </c>
      <c r="AD443">
        <v>114.50175299999999</v>
      </c>
      <c r="AE443" t="s">
        <v>10</v>
      </c>
      <c r="AF443">
        <v>2.7126999999999998E-2</v>
      </c>
      <c r="AG443">
        <v>2.8E-5</v>
      </c>
      <c r="AH443" t="s">
        <v>11</v>
      </c>
      <c r="AI443">
        <v>0.97760899999999995</v>
      </c>
      <c r="AJ443">
        <v>4.0000000000000003E-5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474.540144</v>
      </c>
      <c r="I444">
        <v>208.02112299999999</v>
      </c>
      <c r="J444" t="s">
        <v>3</v>
      </c>
      <c r="K444">
        <v>474.00834200000003</v>
      </c>
      <c r="L444">
        <v>207.50681299999999</v>
      </c>
      <c r="M444" t="s">
        <v>4</v>
      </c>
      <c r="N444">
        <v>27.097726000000002</v>
      </c>
      <c r="O444">
        <v>0.93215300000000001</v>
      </c>
      <c r="P444" t="s">
        <v>5</v>
      </c>
      <c r="Q444">
        <v>47.833559999999999</v>
      </c>
      <c r="R444">
        <v>0.68929200000000002</v>
      </c>
      <c r="S444" t="s">
        <v>6</v>
      </c>
      <c r="T444">
        <v>11.690201999999999</v>
      </c>
      <c r="U444">
        <v>7.0787000000000003E-2</v>
      </c>
      <c r="V444" t="s">
        <v>7</v>
      </c>
      <c r="W444">
        <v>13.625014</v>
      </c>
      <c r="X444">
        <v>3.2987000000000002E-2</v>
      </c>
      <c r="Y444" t="s">
        <v>8</v>
      </c>
      <c r="Z444">
        <v>18.109093999999999</v>
      </c>
      <c r="AA444">
        <v>9.1836000000000001E-2</v>
      </c>
      <c r="AB444" t="s">
        <v>9</v>
      </c>
      <c r="AC444">
        <v>396.47015199999998</v>
      </c>
      <c r="AD444">
        <v>161.391626</v>
      </c>
      <c r="AE444" t="s">
        <v>10</v>
      </c>
      <c r="AF444">
        <v>2.4805000000000001E-2</v>
      </c>
      <c r="AG444">
        <v>4.8000000000000001E-5</v>
      </c>
      <c r="AH444" t="s">
        <v>11</v>
      </c>
      <c r="AI444">
        <v>0.97944900000000001</v>
      </c>
      <c r="AJ444">
        <v>2.9E-5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633.02538000000004</v>
      </c>
      <c r="I445">
        <v>399.81794200000002</v>
      </c>
      <c r="J445" t="s">
        <v>3</v>
      </c>
      <c r="K445">
        <v>632.31565799999998</v>
      </c>
      <c r="L445">
        <v>398.87192299999998</v>
      </c>
      <c r="M445" t="s">
        <v>4</v>
      </c>
      <c r="N445">
        <v>36.128624000000002</v>
      </c>
      <c r="O445">
        <v>1.5121530000000001</v>
      </c>
      <c r="P445" t="s">
        <v>5</v>
      </c>
      <c r="Q445">
        <v>63.761366000000002</v>
      </c>
      <c r="R445">
        <v>1.2708079999999999</v>
      </c>
      <c r="S445" t="s">
        <v>6</v>
      </c>
      <c r="T445">
        <v>15.591108</v>
      </c>
      <c r="U445">
        <v>0.12330000000000001</v>
      </c>
      <c r="V445" t="s">
        <v>7</v>
      </c>
      <c r="W445">
        <v>18.173406</v>
      </c>
      <c r="X445">
        <v>5.3290999999999998E-2</v>
      </c>
      <c r="Y445" t="s">
        <v>8</v>
      </c>
      <c r="Z445">
        <v>24.113458000000001</v>
      </c>
      <c r="AA445">
        <v>0.176735</v>
      </c>
      <c r="AB445" t="s">
        <v>9</v>
      </c>
      <c r="AC445">
        <v>528.944118</v>
      </c>
      <c r="AD445">
        <v>314.488921</v>
      </c>
      <c r="AE445" t="s">
        <v>10</v>
      </c>
      <c r="AF445">
        <v>2.3167E-2</v>
      </c>
      <c r="AG445">
        <v>5.3999999999999998E-5</v>
      </c>
      <c r="AH445" t="s">
        <v>11</v>
      </c>
      <c r="AI445">
        <v>0.98066299999999995</v>
      </c>
      <c r="AJ445">
        <v>1.0000000000000001E-5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791.09335399999998</v>
      </c>
      <c r="I446">
        <v>610.20168999999999</v>
      </c>
      <c r="J446" t="s">
        <v>3</v>
      </c>
      <c r="K446">
        <v>790.20666800000004</v>
      </c>
      <c r="L446">
        <v>608.79286300000001</v>
      </c>
      <c r="M446" t="s">
        <v>4</v>
      </c>
      <c r="N446">
        <v>45.154877999999997</v>
      </c>
      <c r="O446">
        <v>2.1422349999999999</v>
      </c>
      <c r="P446" t="s">
        <v>5</v>
      </c>
      <c r="Q446">
        <v>79.657336000000001</v>
      </c>
      <c r="R446">
        <v>1.8440890000000001</v>
      </c>
      <c r="S446" t="s">
        <v>6</v>
      </c>
      <c r="T446">
        <v>19.481672</v>
      </c>
      <c r="U446">
        <v>0.17011000000000001</v>
      </c>
      <c r="V446" t="s">
        <v>7</v>
      </c>
      <c r="W446">
        <v>22.712755999999999</v>
      </c>
      <c r="X446">
        <v>6.8113000000000007E-2</v>
      </c>
      <c r="Y446" t="s">
        <v>8</v>
      </c>
      <c r="Z446">
        <v>30.110140000000001</v>
      </c>
      <c r="AA446">
        <v>0.27369300000000002</v>
      </c>
      <c r="AB446" t="s">
        <v>9</v>
      </c>
      <c r="AC446">
        <v>661.04111799999998</v>
      </c>
      <c r="AD446">
        <v>483.68516299999999</v>
      </c>
      <c r="AE446" t="s">
        <v>10</v>
      </c>
      <c r="AF446">
        <v>2.2082000000000001E-2</v>
      </c>
      <c r="AG446">
        <v>5.5000000000000002E-5</v>
      </c>
      <c r="AH446" t="s">
        <v>11</v>
      </c>
      <c r="AI446">
        <v>0.98109500000000005</v>
      </c>
      <c r="AJ446">
        <v>7.9999999999999996E-6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949.13881800000001</v>
      </c>
      <c r="I447">
        <v>909.92475000000002</v>
      </c>
      <c r="J447" t="s">
        <v>3</v>
      </c>
      <c r="K447">
        <v>948.07536200000004</v>
      </c>
      <c r="L447">
        <v>907.83431199999995</v>
      </c>
      <c r="M447" t="s">
        <v>4</v>
      </c>
      <c r="N447">
        <v>54.174993999999998</v>
      </c>
      <c r="O447">
        <v>3.0315219999999998</v>
      </c>
      <c r="P447" t="s">
        <v>5</v>
      </c>
      <c r="Q447">
        <v>95.543801999999999</v>
      </c>
      <c r="R447">
        <v>2.6407120000000002</v>
      </c>
      <c r="S447" t="s">
        <v>6</v>
      </c>
      <c r="T447">
        <v>23.372627999999999</v>
      </c>
      <c r="U447">
        <v>0.237565</v>
      </c>
      <c r="V447" t="s">
        <v>7</v>
      </c>
      <c r="W447">
        <v>27.25085</v>
      </c>
      <c r="X447">
        <v>8.7570999999999996E-2</v>
      </c>
      <c r="Y447" t="s">
        <v>8</v>
      </c>
      <c r="Z447">
        <v>36.099609999999998</v>
      </c>
      <c r="AA447">
        <v>0.40144000000000002</v>
      </c>
      <c r="AB447" t="s">
        <v>9</v>
      </c>
      <c r="AC447">
        <v>793.13289399999996</v>
      </c>
      <c r="AD447">
        <v>724.16711799999996</v>
      </c>
      <c r="AE447" t="s">
        <v>10</v>
      </c>
      <c r="AF447">
        <v>2.0792999999999999E-2</v>
      </c>
      <c r="AG447">
        <v>5.8999999999999998E-5</v>
      </c>
      <c r="AH447" t="s">
        <v>11</v>
      </c>
      <c r="AI447">
        <v>0.98139399999999999</v>
      </c>
      <c r="AJ447">
        <v>7.9999999999999996E-6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1106.92464</v>
      </c>
      <c r="I448">
        <v>1152.7579840000001</v>
      </c>
      <c r="J448" t="s">
        <v>3</v>
      </c>
      <c r="K448">
        <v>1105.685064</v>
      </c>
      <c r="L448">
        <v>1150.1207710000001</v>
      </c>
      <c r="M448" t="s">
        <v>4</v>
      </c>
      <c r="N448">
        <v>63.179381999999997</v>
      </c>
      <c r="O448">
        <v>3.9529809999999999</v>
      </c>
      <c r="P448" t="s">
        <v>5</v>
      </c>
      <c r="Q448">
        <v>111.42330800000001</v>
      </c>
      <c r="R448">
        <v>3.3900519999999998</v>
      </c>
      <c r="S448" t="s">
        <v>6</v>
      </c>
      <c r="T448">
        <v>27.258868</v>
      </c>
      <c r="U448">
        <v>0.29199000000000003</v>
      </c>
      <c r="V448" t="s">
        <v>7</v>
      </c>
      <c r="W448">
        <v>31.790368000000001</v>
      </c>
      <c r="X448">
        <v>0.103828</v>
      </c>
      <c r="Y448" t="s">
        <v>8</v>
      </c>
      <c r="Z448">
        <v>42.086554</v>
      </c>
      <c r="AA448">
        <v>0.54031799999999996</v>
      </c>
      <c r="AB448" t="s">
        <v>9</v>
      </c>
      <c r="AC448">
        <v>924.99232600000005</v>
      </c>
      <c r="AD448">
        <v>917.11100799999997</v>
      </c>
      <c r="AE448" t="s">
        <v>10</v>
      </c>
      <c r="AF448">
        <v>2.0060000000000001E-2</v>
      </c>
      <c r="AG448">
        <v>5.8E-5</v>
      </c>
      <c r="AH448" t="s">
        <v>11</v>
      </c>
      <c r="AI448">
        <v>0.98150199999999999</v>
      </c>
      <c r="AJ448">
        <v>7.9999999999999996E-6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1264.732694</v>
      </c>
      <c r="I449">
        <v>1476.136497</v>
      </c>
      <c r="J449" t="s">
        <v>3</v>
      </c>
      <c r="K449">
        <v>1263.3167040000001</v>
      </c>
      <c r="L449">
        <v>1472.8572630000001</v>
      </c>
      <c r="M449" t="s">
        <v>4</v>
      </c>
      <c r="N449">
        <v>72.178520000000006</v>
      </c>
      <c r="O449">
        <v>4.9655639999999996</v>
      </c>
      <c r="P449" t="s">
        <v>5</v>
      </c>
      <c r="Q449">
        <v>127.30423</v>
      </c>
      <c r="R449">
        <v>4.3635650000000004</v>
      </c>
      <c r="S449" t="s">
        <v>6</v>
      </c>
      <c r="T449">
        <v>31.149656</v>
      </c>
      <c r="U449">
        <v>0.36559399999999997</v>
      </c>
      <c r="V449" t="s">
        <v>7</v>
      </c>
      <c r="W449">
        <v>36.332371999999999</v>
      </c>
      <c r="X449">
        <v>0.12604299999999999</v>
      </c>
      <c r="Y449" t="s">
        <v>8</v>
      </c>
      <c r="Z449">
        <v>48.069102000000001</v>
      </c>
      <c r="AA449">
        <v>0.718198</v>
      </c>
      <c r="AB449" t="s">
        <v>9</v>
      </c>
      <c r="AC449">
        <v>1056.8781779999999</v>
      </c>
      <c r="AD449">
        <v>1176.9720609999999</v>
      </c>
      <c r="AE449" t="s">
        <v>10</v>
      </c>
      <c r="AF449">
        <v>1.9345000000000001E-2</v>
      </c>
      <c r="AG449">
        <v>5.5000000000000002E-5</v>
      </c>
      <c r="AH449" t="s">
        <v>11</v>
      </c>
      <c r="AI449">
        <v>0.98178900000000002</v>
      </c>
      <c r="AJ449">
        <v>1.0000000000000001E-5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1422.2353860000001</v>
      </c>
      <c r="I450">
        <v>1513.5503679999999</v>
      </c>
      <c r="J450" t="s">
        <v>3</v>
      </c>
      <c r="K450">
        <v>1420.644076</v>
      </c>
      <c r="L450">
        <v>1510.220544</v>
      </c>
      <c r="M450" t="s">
        <v>4</v>
      </c>
      <c r="N450">
        <v>81.162211999999997</v>
      </c>
      <c r="O450">
        <v>5.5840779999999999</v>
      </c>
      <c r="P450" t="s">
        <v>5</v>
      </c>
      <c r="Q450">
        <v>143.17715999999999</v>
      </c>
      <c r="R450">
        <v>4.5938970000000001</v>
      </c>
      <c r="S450" t="s">
        <v>6</v>
      </c>
      <c r="T450">
        <v>35.032524000000002</v>
      </c>
      <c r="U450">
        <v>0.37793300000000002</v>
      </c>
      <c r="V450" t="s">
        <v>7</v>
      </c>
      <c r="W450">
        <v>40.868406</v>
      </c>
      <c r="X450">
        <v>0.131941</v>
      </c>
      <c r="Y450" t="s">
        <v>8</v>
      </c>
      <c r="Z450">
        <v>54.060144000000001</v>
      </c>
      <c r="AA450">
        <v>0.78719099999999997</v>
      </c>
      <c r="AB450" t="s">
        <v>9</v>
      </c>
      <c r="AC450">
        <v>1188.486398</v>
      </c>
      <c r="AD450">
        <v>1207.1391329999999</v>
      </c>
      <c r="AE450" t="s">
        <v>10</v>
      </c>
      <c r="AF450">
        <v>1.8794999999999999E-2</v>
      </c>
      <c r="AG450">
        <v>5.3000000000000001E-5</v>
      </c>
      <c r="AH450" t="s">
        <v>11</v>
      </c>
      <c r="AI450">
        <v>0.98242399999999996</v>
      </c>
      <c r="AJ450">
        <v>1.5E-5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1580.67407</v>
      </c>
      <c r="I451">
        <v>2035.145221</v>
      </c>
      <c r="J451" t="s">
        <v>3</v>
      </c>
      <c r="K451">
        <v>1578.904822</v>
      </c>
      <c r="L451">
        <v>2030.732258</v>
      </c>
      <c r="M451" t="s">
        <v>4</v>
      </c>
      <c r="N451">
        <v>90.186723999999998</v>
      </c>
      <c r="O451">
        <v>7.1888579999999997</v>
      </c>
      <c r="P451" t="s">
        <v>5</v>
      </c>
      <c r="Q451">
        <v>159.09690599999999</v>
      </c>
      <c r="R451">
        <v>6.0120680000000002</v>
      </c>
      <c r="S451" t="s">
        <v>6</v>
      </c>
      <c r="T451">
        <v>38.928199999999997</v>
      </c>
      <c r="U451">
        <v>0.49303000000000002</v>
      </c>
      <c r="V451" t="s">
        <v>7</v>
      </c>
      <c r="W451">
        <v>45.413359999999997</v>
      </c>
      <c r="X451">
        <v>0.16156000000000001</v>
      </c>
      <c r="Y451" t="s">
        <v>8</v>
      </c>
      <c r="Z451">
        <v>60.065779999999997</v>
      </c>
      <c r="AA451">
        <v>1.035736</v>
      </c>
      <c r="AB451" t="s">
        <v>9</v>
      </c>
      <c r="AC451">
        <v>1320.9282820000001</v>
      </c>
      <c r="AD451">
        <v>1623.6721319999999</v>
      </c>
      <c r="AE451" t="s">
        <v>10</v>
      </c>
      <c r="AF451">
        <v>1.7545000000000002E-2</v>
      </c>
      <c r="AG451">
        <v>5.0000000000000002E-5</v>
      </c>
      <c r="AH451" t="s">
        <v>11</v>
      </c>
      <c r="AI451">
        <v>0.98243499999999995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1739.022968</v>
      </c>
      <c r="I452">
        <v>2660.542422</v>
      </c>
      <c r="J452" t="s">
        <v>3</v>
      </c>
      <c r="K452">
        <v>1737.0769660000001</v>
      </c>
      <c r="L452">
        <v>2654.93995</v>
      </c>
      <c r="M452" t="s">
        <v>4</v>
      </c>
      <c r="N452">
        <v>99.197059999999993</v>
      </c>
      <c r="O452">
        <v>8.7859750000000005</v>
      </c>
      <c r="P452" t="s">
        <v>5</v>
      </c>
      <c r="Q452">
        <v>175.01112599999999</v>
      </c>
      <c r="R452">
        <v>7.7511080000000003</v>
      </c>
      <c r="S452" t="s">
        <v>6</v>
      </c>
      <c r="T452">
        <v>42.826537999999999</v>
      </c>
      <c r="U452">
        <v>0.63118799999999997</v>
      </c>
      <c r="V452" t="s">
        <v>7</v>
      </c>
      <c r="W452">
        <v>49.954515999999998</v>
      </c>
      <c r="X452">
        <v>0.19233700000000001</v>
      </c>
      <c r="Y452" t="s">
        <v>8</v>
      </c>
      <c r="Z452">
        <v>66.067794000000006</v>
      </c>
      <c r="AA452">
        <v>1.359909</v>
      </c>
      <c r="AB452" t="s">
        <v>9</v>
      </c>
      <c r="AC452">
        <v>1453.3021879999999</v>
      </c>
      <c r="AD452">
        <v>2127.8788789999999</v>
      </c>
      <c r="AE452" t="s">
        <v>10</v>
      </c>
      <c r="AF452">
        <v>1.6504999999999999E-2</v>
      </c>
      <c r="AG452">
        <v>4.3000000000000002E-5</v>
      </c>
      <c r="AH452" t="s">
        <v>11</v>
      </c>
      <c r="AI452">
        <v>0.98244100000000001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1897.13123</v>
      </c>
      <c r="I453">
        <v>3099.250528</v>
      </c>
      <c r="J453" t="s">
        <v>3</v>
      </c>
      <c r="K453">
        <v>1895.0076240000001</v>
      </c>
      <c r="L453">
        <v>3092.7321769999999</v>
      </c>
      <c r="M453" t="s">
        <v>4</v>
      </c>
      <c r="N453">
        <v>108.21366999999999</v>
      </c>
      <c r="O453">
        <v>10.244540000000001</v>
      </c>
      <c r="P453" t="s">
        <v>5</v>
      </c>
      <c r="Q453">
        <v>190.91566399999999</v>
      </c>
      <c r="R453">
        <v>9.0683910000000001</v>
      </c>
      <c r="S453" t="s">
        <v>6</v>
      </c>
      <c r="T453">
        <v>46.721476000000003</v>
      </c>
      <c r="U453">
        <v>0.727742</v>
      </c>
      <c r="V453" t="s">
        <v>7</v>
      </c>
      <c r="W453">
        <v>54.500964000000003</v>
      </c>
      <c r="X453">
        <v>0.21667800000000001</v>
      </c>
      <c r="Y453" t="s">
        <v>8</v>
      </c>
      <c r="Z453">
        <v>72.062560000000005</v>
      </c>
      <c r="AA453">
        <v>1.6160600000000001</v>
      </c>
      <c r="AB453" t="s">
        <v>9</v>
      </c>
      <c r="AC453">
        <v>1585.441656</v>
      </c>
      <c r="AD453">
        <v>2479.4308000000001</v>
      </c>
      <c r="AE453" t="s">
        <v>10</v>
      </c>
      <c r="AF453">
        <v>1.5706000000000001E-2</v>
      </c>
      <c r="AG453">
        <v>3.4999999999999997E-5</v>
      </c>
      <c r="AH453" t="s">
        <v>11</v>
      </c>
      <c r="AI453">
        <v>0.982456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2054.6597780000002</v>
      </c>
      <c r="I454">
        <v>3231.2333290000001</v>
      </c>
      <c r="J454" t="s">
        <v>3</v>
      </c>
      <c r="K454">
        <v>2052.3591099999999</v>
      </c>
      <c r="L454">
        <v>3224.4643259999998</v>
      </c>
      <c r="M454" t="s">
        <v>4</v>
      </c>
      <c r="N454">
        <v>117.21337800000001</v>
      </c>
      <c r="O454">
        <v>11.443</v>
      </c>
      <c r="P454" t="s">
        <v>5</v>
      </c>
      <c r="Q454">
        <v>206.7782</v>
      </c>
      <c r="R454">
        <v>9.413157</v>
      </c>
      <c r="S454" t="s">
        <v>6</v>
      </c>
      <c r="T454">
        <v>50.604619999999997</v>
      </c>
      <c r="U454">
        <v>0.754081</v>
      </c>
      <c r="V454" t="s">
        <v>7</v>
      </c>
      <c r="W454">
        <v>59.038744000000001</v>
      </c>
      <c r="X454">
        <v>0.22398499999999999</v>
      </c>
      <c r="Y454" t="s">
        <v>8</v>
      </c>
      <c r="Z454">
        <v>78.040043999999995</v>
      </c>
      <c r="AA454">
        <v>1.687991</v>
      </c>
      <c r="AB454" t="s">
        <v>9</v>
      </c>
      <c r="AC454">
        <v>1717.0651499999999</v>
      </c>
      <c r="AD454">
        <v>2586.4859379999998</v>
      </c>
      <c r="AE454" t="s">
        <v>10</v>
      </c>
      <c r="AF454">
        <v>1.5647000000000001E-2</v>
      </c>
      <c r="AG454">
        <v>3.4999999999999997E-5</v>
      </c>
      <c r="AH454" t="s">
        <v>11</v>
      </c>
      <c r="AI454">
        <v>0.98280100000000004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2212.5473280000001</v>
      </c>
      <c r="I455">
        <v>3722.2986249999999</v>
      </c>
      <c r="J455" t="s">
        <v>3</v>
      </c>
      <c r="K455">
        <v>2210.0702900000001</v>
      </c>
      <c r="L455">
        <v>3714.5091240000002</v>
      </c>
      <c r="M455" t="s">
        <v>4</v>
      </c>
      <c r="N455">
        <v>126.203928</v>
      </c>
      <c r="O455">
        <v>13.176836</v>
      </c>
      <c r="P455" t="s">
        <v>5</v>
      </c>
      <c r="Q455">
        <v>222.65405200000001</v>
      </c>
      <c r="R455">
        <v>10.626973</v>
      </c>
      <c r="S455" t="s">
        <v>6</v>
      </c>
      <c r="T455">
        <v>54.494816</v>
      </c>
      <c r="U455">
        <v>0.86329299999999998</v>
      </c>
      <c r="V455" t="s">
        <v>7</v>
      </c>
      <c r="W455">
        <v>63.576762000000002</v>
      </c>
      <c r="X455">
        <v>0.24354200000000001</v>
      </c>
      <c r="Y455" t="s">
        <v>8</v>
      </c>
      <c r="Z455">
        <v>84.019126</v>
      </c>
      <c r="AA455">
        <v>1.8899010000000001</v>
      </c>
      <c r="AB455" t="s">
        <v>9</v>
      </c>
      <c r="AC455">
        <v>1849.0413120000001</v>
      </c>
      <c r="AD455">
        <v>2984.88168</v>
      </c>
      <c r="AE455" t="s">
        <v>10</v>
      </c>
      <c r="AF455">
        <v>1.5405E-2</v>
      </c>
      <c r="AG455">
        <v>3.1999999999999999E-5</v>
      </c>
      <c r="AH455" t="s">
        <v>11</v>
      </c>
      <c r="AI455">
        <v>0.98305200000000004</v>
      </c>
      <c r="AJ455">
        <v>2.0000000000000002E-5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2370.3869359999999</v>
      </c>
      <c r="I456">
        <v>4161.8251540000001</v>
      </c>
      <c r="J456" t="s">
        <v>3</v>
      </c>
      <c r="K456">
        <v>2367.7336100000002</v>
      </c>
      <c r="L456">
        <v>4153.1705430000002</v>
      </c>
      <c r="M456" t="s">
        <v>4</v>
      </c>
      <c r="N456">
        <v>135.21113</v>
      </c>
      <c r="O456">
        <v>14.863477</v>
      </c>
      <c r="P456" t="s">
        <v>5</v>
      </c>
      <c r="Q456">
        <v>238.533556</v>
      </c>
      <c r="R456">
        <v>11.694221000000001</v>
      </c>
      <c r="S456" t="s">
        <v>6</v>
      </c>
      <c r="T456">
        <v>58.385106</v>
      </c>
      <c r="U456">
        <v>0.966978</v>
      </c>
      <c r="V456" t="s">
        <v>7</v>
      </c>
      <c r="W456">
        <v>68.117221999999998</v>
      </c>
      <c r="X456">
        <v>0.26457700000000001</v>
      </c>
      <c r="Y456" t="s">
        <v>8</v>
      </c>
      <c r="Z456">
        <v>89.998596000000006</v>
      </c>
      <c r="AA456">
        <v>2.051294</v>
      </c>
      <c r="AB456" t="s">
        <v>9</v>
      </c>
      <c r="AC456">
        <v>1980.9498900000001</v>
      </c>
      <c r="AD456">
        <v>3345.1166779999999</v>
      </c>
      <c r="AE456" t="s">
        <v>10</v>
      </c>
      <c r="AF456">
        <v>1.4657E-2</v>
      </c>
      <c r="AG456">
        <v>2.5000000000000001E-5</v>
      </c>
      <c r="AH456" t="s">
        <v>11</v>
      </c>
      <c r="AI456">
        <v>0.98329599999999995</v>
      </c>
      <c r="AJ456">
        <v>2.1999999999999999E-5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2528.2337560000001</v>
      </c>
      <c r="I457">
        <v>4385.5562330000002</v>
      </c>
      <c r="J457" t="s">
        <v>3</v>
      </c>
      <c r="K457">
        <v>2525.403738</v>
      </c>
      <c r="L457">
        <v>4376.4491310000003</v>
      </c>
      <c r="M457" t="s">
        <v>4</v>
      </c>
      <c r="N457">
        <v>144.21263999999999</v>
      </c>
      <c r="O457">
        <v>16.192546</v>
      </c>
      <c r="P457" t="s">
        <v>5</v>
      </c>
      <c r="Q457">
        <v>254.423518</v>
      </c>
      <c r="R457">
        <v>12.385202</v>
      </c>
      <c r="S457" t="s">
        <v>6</v>
      </c>
      <c r="T457">
        <v>62.275370000000002</v>
      </c>
      <c r="U457">
        <v>1.02522</v>
      </c>
      <c r="V457" t="s">
        <v>7</v>
      </c>
      <c r="W457">
        <v>72.661590000000004</v>
      </c>
      <c r="X457">
        <v>0.27624199999999999</v>
      </c>
      <c r="Y457" t="s">
        <v>8</v>
      </c>
      <c r="Z457">
        <v>95.986969999999999</v>
      </c>
      <c r="AA457">
        <v>2.1801520000000001</v>
      </c>
      <c r="AB457" t="s">
        <v>9</v>
      </c>
      <c r="AC457">
        <v>2112.862126</v>
      </c>
      <c r="AD457">
        <v>3527.4945750000002</v>
      </c>
      <c r="AE457" t="s">
        <v>10</v>
      </c>
      <c r="AF457">
        <v>1.4624E-2</v>
      </c>
      <c r="AG457">
        <v>2.5000000000000001E-5</v>
      </c>
      <c r="AH457" t="s">
        <v>11</v>
      </c>
      <c r="AI457">
        <v>0.98331199999999996</v>
      </c>
      <c r="AJ457">
        <v>2.1999999999999999E-5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2685.545122</v>
      </c>
      <c r="I458">
        <v>4640.1694269999998</v>
      </c>
      <c r="J458" t="s">
        <v>3</v>
      </c>
      <c r="K458">
        <v>2682.5380319999999</v>
      </c>
      <c r="L458">
        <v>4630.1933680000002</v>
      </c>
      <c r="M458" t="s">
        <v>4</v>
      </c>
      <c r="N458">
        <v>153.21045799999999</v>
      </c>
      <c r="O458">
        <v>18.359404000000001</v>
      </c>
      <c r="P458" t="s">
        <v>5</v>
      </c>
      <c r="Q458">
        <v>270.27931999999998</v>
      </c>
      <c r="R458">
        <v>13.081517</v>
      </c>
      <c r="S458" t="s">
        <v>6</v>
      </c>
      <c r="T458">
        <v>66.156114000000002</v>
      </c>
      <c r="U458">
        <v>1.0864240000000001</v>
      </c>
      <c r="V458" t="s">
        <v>7</v>
      </c>
      <c r="W458">
        <v>77.198136000000005</v>
      </c>
      <c r="X458">
        <v>0.29391099999999998</v>
      </c>
      <c r="Y458" t="s">
        <v>8</v>
      </c>
      <c r="Z458">
        <v>101.966872</v>
      </c>
      <c r="AA458">
        <v>2.2924820000000001</v>
      </c>
      <c r="AB458" t="s">
        <v>9</v>
      </c>
      <c r="AC458">
        <v>2244.2800739999998</v>
      </c>
      <c r="AD458">
        <v>3716.490268</v>
      </c>
      <c r="AE458" t="s">
        <v>10</v>
      </c>
      <c r="AF458">
        <v>1.4347E-2</v>
      </c>
      <c r="AG458">
        <v>2.4000000000000001E-5</v>
      </c>
      <c r="AH458" t="s">
        <v>11</v>
      </c>
      <c r="AI458">
        <v>0.98331400000000002</v>
      </c>
      <c r="AJ458">
        <v>2.1999999999999999E-5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2843.5704839999999</v>
      </c>
      <c r="I459">
        <v>5262.4419429999998</v>
      </c>
      <c r="J459" t="s">
        <v>3</v>
      </c>
      <c r="K459">
        <v>2840.3856099999998</v>
      </c>
      <c r="L459">
        <v>5251.196414</v>
      </c>
      <c r="M459" t="s">
        <v>4</v>
      </c>
      <c r="N459">
        <v>162.22006400000001</v>
      </c>
      <c r="O459">
        <v>20.642952999999999</v>
      </c>
      <c r="P459" t="s">
        <v>5</v>
      </c>
      <c r="Q459">
        <v>286.16341199999999</v>
      </c>
      <c r="R459">
        <v>14.623521999999999</v>
      </c>
      <c r="S459" t="s">
        <v>6</v>
      </c>
      <c r="T459">
        <v>70.049335999999997</v>
      </c>
      <c r="U459">
        <v>1.22719</v>
      </c>
      <c r="V459" t="s">
        <v>7</v>
      </c>
      <c r="W459">
        <v>81.735246000000004</v>
      </c>
      <c r="X459">
        <v>0.316608</v>
      </c>
      <c r="Y459" t="s">
        <v>8</v>
      </c>
      <c r="Z459">
        <v>107.94982400000001</v>
      </c>
      <c r="AA459">
        <v>2.5461130000000001</v>
      </c>
      <c r="AB459" t="s">
        <v>9</v>
      </c>
      <c r="AC459">
        <v>2376.3650379999999</v>
      </c>
      <c r="AD459">
        <v>4216.9449340000001</v>
      </c>
      <c r="AE459" t="s">
        <v>10</v>
      </c>
      <c r="AF459">
        <v>1.4119E-2</v>
      </c>
      <c r="AG459">
        <v>2.1999999999999999E-5</v>
      </c>
      <c r="AH459" t="s">
        <v>11</v>
      </c>
      <c r="AI459">
        <v>0.98331500000000005</v>
      </c>
      <c r="AJ459">
        <v>2.1999999999999999E-5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3001.7366499999998</v>
      </c>
      <c r="I460">
        <v>6106.9105200000004</v>
      </c>
      <c r="J460" t="s">
        <v>3</v>
      </c>
      <c r="K460">
        <v>2998.3740640000001</v>
      </c>
      <c r="L460">
        <v>6093.9909010000001</v>
      </c>
      <c r="M460" t="s">
        <v>4</v>
      </c>
      <c r="N460">
        <v>171.24746400000001</v>
      </c>
      <c r="O460">
        <v>23.003651999999999</v>
      </c>
      <c r="P460" t="s">
        <v>5</v>
      </c>
      <c r="Q460">
        <v>302.048248</v>
      </c>
      <c r="R460">
        <v>16.471156000000001</v>
      </c>
      <c r="S460" t="s">
        <v>6</v>
      </c>
      <c r="T460">
        <v>73.942813999999998</v>
      </c>
      <c r="U460">
        <v>1.4222189999999999</v>
      </c>
      <c r="V460" t="s">
        <v>7</v>
      </c>
      <c r="W460">
        <v>86.276195999999999</v>
      </c>
      <c r="X460">
        <v>0.34482099999999999</v>
      </c>
      <c r="Y460" t="s">
        <v>8</v>
      </c>
      <c r="Z460">
        <v>113.930736</v>
      </c>
      <c r="AA460">
        <v>2.7888229999999998</v>
      </c>
      <c r="AB460" t="s">
        <v>9</v>
      </c>
      <c r="AC460">
        <v>2508.5714739999999</v>
      </c>
      <c r="AD460">
        <v>4909.8616499999998</v>
      </c>
      <c r="AE460" t="s">
        <v>10</v>
      </c>
      <c r="AF460">
        <v>1.3538E-2</v>
      </c>
      <c r="AG460">
        <v>1.5999999999999999E-5</v>
      </c>
      <c r="AH460" t="s">
        <v>11</v>
      </c>
      <c r="AI460">
        <v>0.98331900000000005</v>
      </c>
      <c r="AJ460">
        <v>2.1999999999999999E-5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3159.7987720000001</v>
      </c>
      <c r="I461">
        <v>6899.0598929999996</v>
      </c>
      <c r="J461" t="s">
        <v>3</v>
      </c>
      <c r="K461">
        <v>3156.258906</v>
      </c>
      <c r="L461">
        <v>6884.435727</v>
      </c>
      <c r="M461" t="s">
        <v>4</v>
      </c>
      <c r="N461">
        <v>180.26948400000001</v>
      </c>
      <c r="O461">
        <v>25.286473999999998</v>
      </c>
      <c r="P461" t="s">
        <v>5</v>
      </c>
      <c r="Q461">
        <v>317.93222400000002</v>
      </c>
      <c r="R461">
        <v>18.029627999999999</v>
      </c>
      <c r="S461" t="s">
        <v>6</v>
      </c>
      <c r="T461">
        <v>77.834134000000006</v>
      </c>
      <c r="U461">
        <v>1.5973139999999999</v>
      </c>
      <c r="V461" t="s">
        <v>7</v>
      </c>
      <c r="W461">
        <v>90.819727999999998</v>
      </c>
      <c r="X461">
        <v>0.36202000000000001</v>
      </c>
      <c r="Y461" t="s">
        <v>8</v>
      </c>
      <c r="Z461">
        <v>119.91092</v>
      </c>
      <c r="AA461">
        <v>3.002024</v>
      </c>
      <c r="AB461" t="s">
        <v>9</v>
      </c>
      <c r="AC461">
        <v>2640.6806120000001</v>
      </c>
      <c r="AD461">
        <v>5566.7836909999996</v>
      </c>
      <c r="AE461" t="s">
        <v>10</v>
      </c>
      <c r="AF461">
        <v>1.3386E-2</v>
      </c>
      <c r="AG461">
        <v>1.5E-5</v>
      </c>
      <c r="AH461" t="s">
        <v>11</v>
      </c>
      <c r="AI461">
        <v>0.98359700000000005</v>
      </c>
      <c r="AJ461">
        <v>2.4000000000000001E-5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144.994034</v>
      </c>
      <c r="I482">
        <v>5.0493790000000001</v>
      </c>
      <c r="J482" t="s">
        <v>3</v>
      </c>
      <c r="K482">
        <v>144.817948</v>
      </c>
      <c r="L482">
        <v>5.03667</v>
      </c>
      <c r="M482" t="s">
        <v>4</v>
      </c>
      <c r="N482">
        <v>9.1153720000000007</v>
      </c>
      <c r="O482">
        <v>0.109347</v>
      </c>
      <c r="P482" t="s">
        <v>5</v>
      </c>
      <c r="Q482">
        <v>0</v>
      </c>
      <c r="R482">
        <v>0</v>
      </c>
      <c r="S482" t="s">
        <v>6</v>
      </c>
      <c r="T482">
        <v>3.8779180000000002</v>
      </c>
      <c r="U482">
        <v>1.8710000000000001E-3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2.6391000000000001E-2</v>
      </c>
      <c r="AD482">
        <v>4.3999999999999999E-5</v>
      </c>
      <c r="AE482" t="s">
        <v>10</v>
      </c>
      <c r="AF482">
        <v>0</v>
      </c>
      <c r="AG482">
        <v>0</v>
      </c>
      <c r="AH482" t="s">
        <v>11</v>
      </c>
      <c r="AI482">
        <v>0.97159300000000004</v>
      </c>
      <c r="AJ482">
        <v>8.2000000000000001E-5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289.69600600000001</v>
      </c>
      <c r="I483">
        <v>11.500031999999999</v>
      </c>
      <c r="J483" t="s">
        <v>3</v>
      </c>
      <c r="K483">
        <v>289.34468600000002</v>
      </c>
      <c r="L483">
        <v>11.478135</v>
      </c>
      <c r="M483" t="s">
        <v>4</v>
      </c>
      <c r="N483">
        <v>18.227955999999999</v>
      </c>
      <c r="O483">
        <v>0.39016899999999999</v>
      </c>
      <c r="P483" t="s">
        <v>5</v>
      </c>
      <c r="Q483">
        <v>0</v>
      </c>
      <c r="R483">
        <v>0</v>
      </c>
      <c r="S483" t="s">
        <v>6</v>
      </c>
      <c r="T483">
        <v>7.7504039999999996</v>
      </c>
      <c r="U483">
        <v>3.8430000000000001E-3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2.4275000000000001E-2</v>
      </c>
      <c r="AD483">
        <v>4.8000000000000001E-5</v>
      </c>
      <c r="AE483" t="s">
        <v>10</v>
      </c>
      <c r="AF483">
        <v>0</v>
      </c>
      <c r="AG483">
        <v>0</v>
      </c>
      <c r="AH483" t="s">
        <v>11</v>
      </c>
      <c r="AI483">
        <v>0.97575800000000001</v>
      </c>
      <c r="AJ483">
        <v>4.8000000000000001E-5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434.67944999999997</v>
      </c>
      <c r="I484">
        <v>18.407824000000002</v>
      </c>
      <c r="J484" t="s">
        <v>3</v>
      </c>
      <c r="K484">
        <v>434.15185400000001</v>
      </c>
      <c r="L484">
        <v>18.375703999999999</v>
      </c>
      <c r="M484" t="s">
        <v>4</v>
      </c>
      <c r="N484">
        <v>27.343736</v>
      </c>
      <c r="O484">
        <v>0.81650199999999995</v>
      </c>
      <c r="P484" t="s">
        <v>5</v>
      </c>
      <c r="Q484">
        <v>0</v>
      </c>
      <c r="R484">
        <v>0</v>
      </c>
      <c r="S484" t="s">
        <v>6</v>
      </c>
      <c r="T484">
        <v>11.627048</v>
      </c>
      <c r="U484">
        <v>5.6990000000000001E-3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2.3396E-2</v>
      </c>
      <c r="AD484">
        <v>5.1E-5</v>
      </c>
      <c r="AE484" t="s">
        <v>10</v>
      </c>
      <c r="AF484">
        <v>0</v>
      </c>
      <c r="AG484">
        <v>0</v>
      </c>
      <c r="AH484" t="s">
        <v>11</v>
      </c>
      <c r="AI484">
        <v>0.97846599999999995</v>
      </c>
      <c r="AJ484">
        <v>2.5999999999999998E-5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579.85841200000004</v>
      </c>
      <c r="I485">
        <v>26.091683</v>
      </c>
      <c r="J485" t="s">
        <v>3</v>
      </c>
      <c r="K485">
        <v>579.15477599999997</v>
      </c>
      <c r="L485">
        <v>26.044833000000001</v>
      </c>
      <c r="M485" t="s">
        <v>4</v>
      </c>
      <c r="N485">
        <v>36.476678</v>
      </c>
      <c r="O485">
        <v>1.423103</v>
      </c>
      <c r="P485" t="s">
        <v>5</v>
      </c>
      <c r="Q485">
        <v>0</v>
      </c>
      <c r="R485">
        <v>0</v>
      </c>
      <c r="S485" t="s">
        <v>6</v>
      </c>
      <c r="T485">
        <v>15.505848</v>
      </c>
      <c r="U485">
        <v>7.8530000000000006E-3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2.2107999999999999E-2</v>
      </c>
      <c r="AD485">
        <v>5.3000000000000001E-5</v>
      </c>
      <c r="AE485" t="s">
        <v>10</v>
      </c>
      <c r="AF485">
        <v>0</v>
      </c>
      <c r="AG485">
        <v>0</v>
      </c>
      <c r="AH485" t="s">
        <v>11</v>
      </c>
      <c r="AI485">
        <v>0.97959499999999999</v>
      </c>
      <c r="AJ485">
        <v>1.4E-5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725.09466199999997</v>
      </c>
      <c r="I486">
        <v>35.519435000000001</v>
      </c>
      <c r="J486" t="s">
        <v>3</v>
      </c>
      <c r="K486">
        <v>724.21488399999998</v>
      </c>
      <c r="L486">
        <v>35.464899000000003</v>
      </c>
      <c r="M486" t="s">
        <v>4</v>
      </c>
      <c r="N486">
        <v>45.603425999999999</v>
      </c>
      <c r="O486">
        <v>2.3526820000000002</v>
      </c>
      <c r="P486" t="s">
        <v>5</v>
      </c>
      <c r="Q486">
        <v>0</v>
      </c>
      <c r="R486">
        <v>0</v>
      </c>
      <c r="S486" t="s">
        <v>6</v>
      </c>
      <c r="T486">
        <v>19.384467999999998</v>
      </c>
      <c r="U486">
        <v>9.5160000000000002E-3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2.0895E-2</v>
      </c>
      <c r="AD486">
        <v>5.3000000000000001E-5</v>
      </c>
      <c r="AE486" t="s">
        <v>10</v>
      </c>
      <c r="AF486">
        <v>0</v>
      </c>
      <c r="AG486">
        <v>0</v>
      </c>
      <c r="AH486" t="s">
        <v>11</v>
      </c>
      <c r="AI486">
        <v>0.98069899999999999</v>
      </c>
      <c r="AJ486">
        <v>6.9999999999999999E-6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870.63119800000004</v>
      </c>
      <c r="I487">
        <v>29.992882000000002</v>
      </c>
      <c r="J487" t="s">
        <v>3</v>
      </c>
      <c r="K487">
        <v>869.575602</v>
      </c>
      <c r="L487">
        <v>29.946028999999999</v>
      </c>
      <c r="M487" t="s">
        <v>4</v>
      </c>
      <c r="N487">
        <v>54.727285999999999</v>
      </c>
      <c r="O487">
        <v>3.2583980000000001</v>
      </c>
      <c r="P487" t="s">
        <v>5</v>
      </c>
      <c r="Q487">
        <v>0</v>
      </c>
      <c r="R487">
        <v>0</v>
      </c>
      <c r="S487" t="s">
        <v>6</v>
      </c>
      <c r="T487">
        <v>23.265892000000001</v>
      </c>
      <c r="U487">
        <v>8.7480000000000006E-3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1.9803999999999999E-2</v>
      </c>
      <c r="AD487">
        <v>5.3000000000000001E-5</v>
      </c>
      <c r="AE487" t="s">
        <v>10</v>
      </c>
      <c r="AF487">
        <v>0</v>
      </c>
      <c r="AG487">
        <v>0</v>
      </c>
      <c r="AH487" t="s">
        <v>11</v>
      </c>
      <c r="AI487">
        <v>0.98078600000000005</v>
      </c>
      <c r="AJ487">
        <v>6.0000000000000002E-6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1015.628152</v>
      </c>
      <c r="I488">
        <v>32.617275999999997</v>
      </c>
      <c r="J488" t="s">
        <v>3</v>
      </c>
      <c r="K488">
        <v>1014.397262</v>
      </c>
      <c r="L488">
        <v>32.566423</v>
      </c>
      <c r="M488" t="s">
        <v>4</v>
      </c>
      <c r="N488">
        <v>63.819853999999999</v>
      </c>
      <c r="O488">
        <v>4.3856590000000004</v>
      </c>
      <c r="P488" t="s">
        <v>5</v>
      </c>
      <c r="Q488">
        <v>0</v>
      </c>
      <c r="R488">
        <v>0</v>
      </c>
      <c r="S488" t="s">
        <v>6</v>
      </c>
      <c r="T488">
        <v>27.14762</v>
      </c>
      <c r="U488">
        <v>1.0493000000000001E-2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1.8726E-2</v>
      </c>
      <c r="AD488">
        <v>4.8999999999999998E-5</v>
      </c>
      <c r="AE488" t="s">
        <v>10</v>
      </c>
      <c r="AF488">
        <v>0</v>
      </c>
      <c r="AG488">
        <v>0</v>
      </c>
      <c r="AH488" t="s">
        <v>11</v>
      </c>
      <c r="AI488">
        <v>0.98104499999999994</v>
      </c>
      <c r="AJ488">
        <v>6.9999999999999999E-6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1159.7604940000001</v>
      </c>
      <c r="I489">
        <v>37.360337000000001</v>
      </c>
      <c r="J489" t="s">
        <v>3</v>
      </c>
      <c r="K489">
        <v>1158.354572</v>
      </c>
      <c r="L489">
        <v>37.301214999999999</v>
      </c>
      <c r="M489" t="s">
        <v>4</v>
      </c>
      <c r="N489">
        <v>72.910697999999996</v>
      </c>
      <c r="O489">
        <v>5.8302060000000004</v>
      </c>
      <c r="P489" t="s">
        <v>5</v>
      </c>
      <c r="Q489">
        <v>0</v>
      </c>
      <c r="R489">
        <v>0</v>
      </c>
      <c r="S489" t="s">
        <v>6</v>
      </c>
      <c r="T489">
        <v>31.006958000000001</v>
      </c>
      <c r="U489">
        <v>1.1232000000000001E-2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1.7942E-2</v>
      </c>
      <c r="AD489">
        <v>4.3999999999999999E-5</v>
      </c>
      <c r="AE489" t="s">
        <v>10</v>
      </c>
      <c r="AF489">
        <v>0</v>
      </c>
      <c r="AG489">
        <v>0</v>
      </c>
      <c r="AH489" t="s">
        <v>11</v>
      </c>
      <c r="AI489">
        <v>0.98123800000000005</v>
      </c>
      <c r="AJ489">
        <v>9.0000000000000002E-6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1304.382016</v>
      </c>
      <c r="I490">
        <v>35.400407000000001</v>
      </c>
      <c r="J490" t="s">
        <v>3</v>
      </c>
      <c r="K490">
        <v>1302.800628</v>
      </c>
      <c r="L490">
        <v>35.356014999999999</v>
      </c>
      <c r="M490" t="s">
        <v>4</v>
      </c>
      <c r="N490">
        <v>82.037289999999999</v>
      </c>
      <c r="O490">
        <v>7.1318219999999997</v>
      </c>
      <c r="P490" t="s">
        <v>5</v>
      </c>
      <c r="Q490">
        <v>0</v>
      </c>
      <c r="R490">
        <v>0</v>
      </c>
      <c r="S490" t="s">
        <v>6</v>
      </c>
      <c r="T490">
        <v>34.879657999999999</v>
      </c>
      <c r="U490">
        <v>1.1690000000000001E-2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1.6518000000000001E-2</v>
      </c>
      <c r="AD490">
        <v>4.0000000000000003E-5</v>
      </c>
      <c r="AE490" t="s">
        <v>10</v>
      </c>
      <c r="AF490">
        <v>0</v>
      </c>
      <c r="AG490">
        <v>0</v>
      </c>
      <c r="AH490" t="s">
        <v>11</v>
      </c>
      <c r="AI490">
        <v>0.981433</v>
      </c>
      <c r="AJ490">
        <v>6.9999999999999999E-6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1449.430106</v>
      </c>
      <c r="I491">
        <v>35.014375000000001</v>
      </c>
      <c r="J491" t="s">
        <v>3</v>
      </c>
      <c r="K491">
        <v>1447.6720519999999</v>
      </c>
      <c r="L491">
        <v>34.965207999999997</v>
      </c>
      <c r="M491" t="s">
        <v>4</v>
      </c>
      <c r="N491">
        <v>91.152131999999995</v>
      </c>
      <c r="O491">
        <v>8.4641470000000005</v>
      </c>
      <c r="P491" t="s">
        <v>5</v>
      </c>
      <c r="Q491">
        <v>0</v>
      </c>
      <c r="R491">
        <v>0</v>
      </c>
      <c r="S491" t="s">
        <v>6</v>
      </c>
      <c r="T491">
        <v>38.758029999999998</v>
      </c>
      <c r="U491">
        <v>1.3671000000000001E-2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1.5938999999999998E-2</v>
      </c>
      <c r="AD491">
        <v>3.8999999999999999E-5</v>
      </c>
      <c r="AE491" t="s">
        <v>10</v>
      </c>
      <c r="AF491">
        <v>0</v>
      </c>
      <c r="AG491">
        <v>0</v>
      </c>
      <c r="AH491" t="s">
        <v>11</v>
      </c>
      <c r="AI491">
        <v>0.981487</v>
      </c>
      <c r="AJ491">
        <v>6.9999999999999999E-6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1594.065484</v>
      </c>
      <c r="I492">
        <v>52.199236999999997</v>
      </c>
      <c r="J492" t="s">
        <v>3</v>
      </c>
      <c r="K492">
        <v>1592.1319020000001</v>
      </c>
      <c r="L492">
        <v>52.106800999999997</v>
      </c>
      <c r="M492" t="s">
        <v>4</v>
      </c>
      <c r="N492">
        <v>100.24849399999999</v>
      </c>
      <c r="O492">
        <v>10.255879999999999</v>
      </c>
      <c r="P492" t="s">
        <v>5</v>
      </c>
      <c r="Q492">
        <v>0</v>
      </c>
      <c r="R492">
        <v>0</v>
      </c>
      <c r="S492" t="s">
        <v>6</v>
      </c>
      <c r="T492">
        <v>42.626227999999998</v>
      </c>
      <c r="U492">
        <v>1.9054999999999999E-2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1.5292999999999999E-2</v>
      </c>
      <c r="AD492">
        <v>3.4E-5</v>
      </c>
      <c r="AE492" t="s">
        <v>10</v>
      </c>
      <c r="AF492">
        <v>0</v>
      </c>
      <c r="AG492">
        <v>0</v>
      </c>
      <c r="AH492" t="s">
        <v>11</v>
      </c>
      <c r="AI492">
        <v>0.981796</v>
      </c>
      <c r="AJ492">
        <v>1.0000000000000001E-5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1738.2833820000001</v>
      </c>
      <c r="I493">
        <v>58.762957999999998</v>
      </c>
      <c r="J493" t="s">
        <v>3</v>
      </c>
      <c r="K493">
        <v>1736.174086</v>
      </c>
      <c r="L493">
        <v>58.670234000000001</v>
      </c>
      <c r="M493" t="s">
        <v>4</v>
      </c>
      <c r="N493">
        <v>109.338384</v>
      </c>
      <c r="O493">
        <v>12.253705999999999</v>
      </c>
      <c r="P493" t="s">
        <v>5</v>
      </c>
      <c r="Q493">
        <v>0</v>
      </c>
      <c r="R493">
        <v>0</v>
      </c>
      <c r="S493" t="s">
        <v>6</v>
      </c>
      <c r="T493">
        <v>46.489060000000002</v>
      </c>
      <c r="U493">
        <v>1.983E-2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1.5140000000000001E-2</v>
      </c>
      <c r="AD493">
        <v>3.4E-5</v>
      </c>
      <c r="AE493" t="s">
        <v>10</v>
      </c>
      <c r="AF493">
        <v>0</v>
      </c>
      <c r="AG493">
        <v>0</v>
      </c>
      <c r="AH493" t="s">
        <v>11</v>
      </c>
      <c r="AI493">
        <v>0.981796</v>
      </c>
      <c r="AJ493">
        <v>1.0000000000000001E-5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1883.3637120000001</v>
      </c>
      <c r="I494">
        <v>62.374133</v>
      </c>
      <c r="J494" t="s">
        <v>3</v>
      </c>
      <c r="K494">
        <v>1881.0787379999999</v>
      </c>
      <c r="L494">
        <v>62.302374</v>
      </c>
      <c r="M494" t="s">
        <v>4</v>
      </c>
      <c r="N494">
        <v>118.452212</v>
      </c>
      <c r="O494">
        <v>14.10722</v>
      </c>
      <c r="P494" t="s">
        <v>5</v>
      </c>
      <c r="Q494">
        <v>0</v>
      </c>
      <c r="R494">
        <v>0</v>
      </c>
      <c r="S494" t="s">
        <v>6</v>
      </c>
      <c r="T494">
        <v>50.363892</v>
      </c>
      <c r="U494">
        <v>2.0926E-2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1.4394000000000001E-2</v>
      </c>
      <c r="AD494">
        <v>2.6999999999999999E-5</v>
      </c>
      <c r="AE494" t="s">
        <v>10</v>
      </c>
      <c r="AF494">
        <v>0</v>
      </c>
      <c r="AG494">
        <v>0</v>
      </c>
      <c r="AH494" t="s">
        <v>11</v>
      </c>
      <c r="AI494">
        <v>0.98180500000000004</v>
      </c>
      <c r="AJ494">
        <v>1.0000000000000001E-5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2028.3969279999999</v>
      </c>
      <c r="I495">
        <v>64.646327999999997</v>
      </c>
      <c r="J495" t="s">
        <v>3</v>
      </c>
      <c r="K495">
        <v>2025.936328</v>
      </c>
      <c r="L495">
        <v>64.569721999999999</v>
      </c>
      <c r="M495" t="s">
        <v>4</v>
      </c>
      <c r="N495">
        <v>127.586294</v>
      </c>
      <c r="O495">
        <v>16.339587999999999</v>
      </c>
      <c r="P495" t="s">
        <v>5</v>
      </c>
      <c r="Q495">
        <v>0</v>
      </c>
      <c r="R495">
        <v>0</v>
      </c>
      <c r="S495" t="s">
        <v>6</v>
      </c>
      <c r="T495">
        <v>54.241109999999999</v>
      </c>
      <c r="U495">
        <v>2.1663000000000002E-2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1.4030000000000001E-2</v>
      </c>
      <c r="AD495">
        <v>2.5999999999999998E-5</v>
      </c>
      <c r="AE495" t="s">
        <v>10</v>
      </c>
      <c r="AF495">
        <v>0</v>
      </c>
      <c r="AG495">
        <v>0</v>
      </c>
      <c r="AH495" t="s">
        <v>11</v>
      </c>
      <c r="AI495">
        <v>0.98183900000000002</v>
      </c>
      <c r="AJ495">
        <v>9.0000000000000002E-6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2173.107888</v>
      </c>
      <c r="I496">
        <v>72.408914999999993</v>
      </c>
      <c r="J496" t="s">
        <v>3</v>
      </c>
      <c r="K496">
        <v>2170.4717479999999</v>
      </c>
      <c r="L496">
        <v>72.339988000000005</v>
      </c>
      <c r="M496" t="s">
        <v>4</v>
      </c>
      <c r="N496">
        <v>136.68561800000001</v>
      </c>
      <c r="O496">
        <v>19.087295000000001</v>
      </c>
      <c r="P496" t="s">
        <v>5</v>
      </c>
      <c r="Q496">
        <v>0</v>
      </c>
      <c r="R496">
        <v>0</v>
      </c>
      <c r="S496" t="s">
        <v>6</v>
      </c>
      <c r="T496">
        <v>58.110888000000003</v>
      </c>
      <c r="U496">
        <v>2.0759E-2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1.3837E-2</v>
      </c>
      <c r="AD496">
        <v>2.1999999999999999E-5</v>
      </c>
      <c r="AE496" t="s">
        <v>10</v>
      </c>
      <c r="AF496">
        <v>0</v>
      </c>
      <c r="AG496">
        <v>0</v>
      </c>
      <c r="AH496" t="s">
        <v>11</v>
      </c>
      <c r="AI496">
        <v>0.98209400000000002</v>
      </c>
      <c r="AJ496">
        <v>1.2E-5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2318.6438119999998</v>
      </c>
      <c r="I497">
        <v>70.092025000000007</v>
      </c>
      <c r="J497" t="s">
        <v>3</v>
      </c>
      <c r="K497">
        <v>2315.8321999999998</v>
      </c>
      <c r="L497">
        <v>70.048993999999993</v>
      </c>
      <c r="M497" t="s">
        <v>4</v>
      </c>
      <c r="N497">
        <v>145.78601599999999</v>
      </c>
      <c r="O497">
        <v>21.440612000000002</v>
      </c>
      <c r="P497" t="s">
        <v>5</v>
      </c>
      <c r="Q497">
        <v>0</v>
      </c>
      <c r="R497">
        <v>0</v>
      </c>
      <c r="S497" t="s">
        <v>6</v>
      </c>
      <c r="T497">
        <v>61.995565999999997</v>
      </c>
      <c r="U497">
        <v>2.1618999999999999E-2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1.3780000000000001E-2</v>
      </c>
      <c r="AD497">
        <v>2.1999999999999999E-5</v>
      </c>
      <c r="AE497" t="s">
        <v>10</v>
      </c>
      <c r="AF497">
        <v>0</v>
      </c>
      <c r="AG497">
        <v>0</v>
      </c>
      <c r="AH497" t="s">
        <v>11</v>
      </c>
      <c r="AI497">
        <v>0.98231000000000002</v>
      </c>
      <c r="AJ497">
        <v>1.4E-5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2463.3399039999999</v>
      </c>
      <c r="I498">
        <v>80.518814000000006</v>
      </c>
      <c r="J498" t="s">
        <v>3</v>
      </c>
      <c r="K498">
        <v>2460.3524339999999</v>
      </c>
      <c r="L498">
        <v>80.446207000000001</v>
      </c>
      <c r="M498" t="s">
        <v>4</v>
      </c>
      <c r="N498">
        <v>154.89230000000001</v>
      </c>
      <c r="O498">
        <v>24.160274999999999</v>
      </c>
      <c r="P498" t="s">
        <v>5</v>
      </c>
      <c r="Q498">
        <v>0</v>
      </c>
      <c r="R498">
        <v>0</v>
      </c>
      <c r="S498" t="s">
        <v>6</v>
      </c>
      <c r="T498">
        <v>65.865577999999999</v>
      </c>
      <c r="U498">
        <v>2.6147E-2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1.3674E-2</v>
      </c>
      <c r="AD498">
        <v>2.1999999999999999E-5</v>
      </c>
      <c r="AE498" t="s">
        <v>10</v>
      </c>
      <c r="AF498">
        <v>0</v>
      </c>
      <c r="AG498">
        <v>0</v>
      </c>
      <c r="AH498" t="s">
        <v>11</v>
      </c>
      <c r="AI498">
        <v>0.982321</v>
      </c>
      <c r="AJ498">
        <v>1.4E-5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2607.7810279999999</v>
      </c>
      <c r="I499">
        <v>94.244117000000003</v>
      </c>
      <c r="J499" t="s">
        <v>3</v>
      </c>
      <c r="K499">
        <v>2604.6188059999999</v>
      </c>
      <c r="L499">
        <v>94.144859999999994</v>
      </c>
      <c r="M499" t="s">
        <v>4</v>
      </c>
      <c r="N499">
        <v>163.993088</v>
      </c>
      <c r="O499">
        <v>27.580718000000001</v>
      </c>
      <c r="P499" t="s">
        <v>5</v>
      </c>
      <c r="Q499">
        <v>0</v>
      </c>
      <c r="R499">
        <v>0</v>
      </c>
      <c r="S499" t="s">
        <v>6</v>
      </c>
      <c r="T499">
        <v>69.732208</v>
      </c>
      <c r="U499">
        <v>2.9295000000000002E-2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1.3441E-2</v>
      </c>
      <c r="AD499">
        <v>2.0999999999999999E-5</v>
      </c>
      <c r="AE499" t="s">
        <v>10</v>
      </c>
      <c r="AF499">
        <v>0</v>
      </c>
      <c r="AG499">
        <v>0</v>
      </c>
      <c r="AH499" t="s">
        <v>11</v>
      </c>
      <c r="AI499">
        <v>0.98235399999999995</v>
      </c>
      <c r="AJ499">
        <v>1.4E-5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2752.3136979999999</v>
      </c>
      <c r="I500">
        <v>103.794287</v>
      </c>
      <c r="J500" t="s">
        <v>3</v>
      </c>
      <c r="K500">
        <v>2748.9752779999999</v>
      </c>
      <c r="L500">
        <v>103.671476</v>
      </c>
      <c r="M500" t="s">
        <v>4</v>
      </c>
      <c r="N500">
        <v>173.07723799999999</v>
      </c>
      <c r="O500">
        <v>30.471323000000002</v>
      </c>
      <c r="P500" t="s">
        <v>5</v>
      </c>
      <c r="Q500">
        <v>0</v>
      </c>
      <c r="R500">
        <v>0</v>
      </c>
      <c r="S500" t="s">
        <v>6</v>
      </c>
      <c r="T500">
        <v>73.601184000000003</v>
      </c>
      <c r="U500">
        <v>3.1850000000000003E-2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1.3278999999999999E-2</v>
      </c>
      <c r="AD500">
        <v>2.0000000000000002E-5</v>
      </c>
      <c r="AE500" t="s">
        <v>10</v>
      </c>
      <c r="AF500">
        <v>0</v>
      </c>
      <c r="AG500">
        <v>0</v>
      </c>
      <c r="AH500" t="s">
        <v>11</v>
      </c>
      <c r="AI500">
        <v>0.98235399999999995</v>
      </c>
      <c r="AJ500">
        <v>1.4E-5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2896.9706299999998</v>
      </c>
      <c r="I501">
        <v>100.966554</v>
      </c>
      <c r="J501" t="s">
        <v>3</v>
      </c>
      <c r="K501">
        <v>2893.457746</v>
      </c>
      <c r="L501">
        <v>100.85000700000001</v>
      </c>
      <c r="M501" t="s">
        <v>4</v>
      </c>
      <c r="N501">
        <v>182.16666599999999</v>
      </c>
      <c r="O501">
        <v>33.829236000000002</v>
      </c>
      <c r="P501" t="s">
        <v>5</v>
      </c>
      <c r="Q501">
        <v>0</v>
      </c>
      <c r="R501">
        <v>0</v>
      </c>
      <c r="S501" t="s">
        <v>6</v>
      </c>
      <c r="T501">
        <v>77.470274000000003</v>
      </c>
      <c r="U501">
        <v>3.0452E-2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1.3261E-2</v>
      </c>
      <c r="AD501">
        <v>2.0000000000000002E-5</v>
      </c>
      <c r="AE501" t="s">
        <v>10</v>
      </c>
      <c r="AF501">
        <v>0</v>
      </c>
      <c r="AG501">
        <v>0</v>
      </c>
      <c r="AH501" t="s">
        <v>11</v>
      </c>
      <c r="AI501">
        <v>0.98263599999999995</v>
      </c>
      <c r="AJ501">
        <v>1.7E-5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1070.5517159999999</v>
      </c>
      <c r="I502">
        <v>43.402759000000003</v>
      </c>
      <c r="J502" t="s">
        <v>3</v>
      </c>
      <c r="K502">
        <v>1070.215132</v>
      </c>
      <c r="L502">
        <v>43.426695000000002</v>
      </c>
      <c r="M502" t="s">
        <v>4</v>
      </c>
      <c r="N502">
        <v>24.363005999999999</v>
      </c>
      <c r="O502">
        <v>0.169018</v>
      </c>
      <c r="P502" t="s">
        <v>5</v>
      </c>
      <c r="Q502">
        <v>36.501705999999999</v>
      </c>
      <c r="R502">
        <v>0.15778800000000001</v>
      </c>
      <c r="S502" t="s">
        <v>6</v>
      </c>
      <c r="T502">
        <v>17.513843999999999</v>
      </c>
      <c r="U502">
        <v>9.2829999999999996E-3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2.7935000000000001E-2</v>
      </c>
      <c r="AG502">
        <v>2.6999999999999999E-5</v>
      </c>
      <c r="AH502" t="s">
        <v>11</v>
      </c>
      <c r="AI502">
        <v>0.97397599999999995</v>
      </c>
      <c r="AJ502">
        <v>6.7000000000000002E-5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2152.7901029999998</v>
      </c>
      <c r="I503">
        <v>2233.9421630000002</v>
      </c>
      <c r="J503" t="s">
        <v>3</v>
      </c>
      <c r="K503">
        <v>2152.11645</v>
      </c>
      <c r="L503">
        <v>2232.8743460000001</v>
      </c>
      <c r="M503" t="s">
        <v>4</v>
      </c>
      <c r="N503">
        <v>49.055719000000003</v>
      </c>
      <c r="O503">
        <v>1.435665</v>
      </c>
      <c r="P503" t="s">
        <v>5</v>
      </c>
      <c r="Q503">
        <v>73.506118999999998</v>
      </c>
      <c r="R503">
        <v>2.1824370000000002</v>
      </c>
      <c r="S503" t="s">
        <v>6</v>
      </c>
      <c r="T503">
        <v>35.182628000000001</v>
      </c>
      <c r="U503">
        <v>0.40357700000000002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2.4983000000000002E-2</v>
      </c>
      <c r="AG503">
        <v>4.8000000000000001E-5</v>
      </c>
      <c r="AH503" t="s">
        <v>11</v>
      </c>
      <c r="AI503">
        <v>0.97845800000000005</v>
      </c>
      <c r="AJ503">
        <v>2.3E-5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3241.9439109999998</v>
      </c>
      <c r="I504">
        <v>11866.970789999999</v>
      </c>
      <c r="J504" t="s">
        <v>3</v>
      </c>
      <c r="K504">
        <v>3240.931685</v>
      </c>
      <c r="L504">
        <v>11861.442295999999</v>
      </c>
      <c r="M504" t="s">
        <v>4</v>
      </c>
      <c r="N504">
        <v>73.883195999999998</v>
      </c>
      <c r="O504">
        <v>7.32423</v>
      </c>
      <c r="P504" t="s">
        <v>5</v>
      </c>
      <c r="Q504">
        <v>110.480844</v>
      </c>
      <c r="R504">
        <v>8.5584419999999994</v>
      </c>
      <c r="S504" t="s">
        <v>6</v>
      </c>
      <c r="T504">
        <v>52.932927999999997</v>
      </c>
      <c r="U504">
        <v>2.0384350000000002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2.3158999999999999E-2</v>
      </c>
      <c r="AG504">
        <v>6.0000000000000002E-5</v>
      </c>
      <c r="AH504" t="s">
        <v>11</v>
      </c>
      <c r="AI504">
        <v>0.97943599999999997</v>
      </c>
      <c r="AJ504">
        <v>1.2E-5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4324.762549</v>
      </c>
      <c r="I505">
        <v>24369.433519999999</v>
      </c>
      <c r="J505" t="s">
        <v>3</v>
      </c>
      <c r="K505">
        <v>4323.4153809999998</v>
      </c>
      <c r="L505">
        <v>24358.705110999999</v>
      </c>
      <c r="M505" t="s">
        <v>4</v>
      </c>
      <c r="N505">
        <v>98.483789999999999</v>
      </c>
      <c r="O505">
        <v>12.224964</v>
      </c>
      <c r="P505" t="s">
        <v>5</v>
      </c>
      <c r="Q505">
        <v>147.41067899999999</v>
      </c>
      <c r="R505">
        <v>16.156859000000001</v>
      </c>
      <c r="S505" t="s">
        <v>6</v>
      </c>
      <c r="T505">
        <v>70.589798000000002</v>
      </c>
      <c r="U505">
        <v>3.9479649999999999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2.2048999999999999E-2</v>
      </c>
      <c r="AG505">
        <v>6.3E-5</v>
      </c>
      <c r="AH505" t="s">
        <v>11</v>
      </c>
      <c r="AI505">
        <v>0.98039100000000001</v>
      </c>
      <c r="AJ505">
        <v>6.0000000000000002E-6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5394.552412</v>
      </c>
      <c r="I506">
        <v>24912.995616</v>
      </c>
      <c r="J506" t="s">
        <v>3</v>
      </c>
      <c r="K506">
        <v>5392.872539</v>
      </c>
      <c r="L506">
        <v>24901.387214999999</v>
      </c>
      <c r="M506" t="s">
        <v>4</v>
      </c>
      <c r="N506">
        <v>122.867617</v>
      </c>
      <c r="O506">
        <v>13.167014</v>
      </c>
      <c r="P506" t="s">
        <v>5</v>
      </c>
      <c r="Q506">
        <v>183.784335</v>
      </c>
      <c r="R506">
        <v>17.036935</v>
      </c>
      <c r="S506" t="s">
        <v>6</v>
      </c>
      <c r="T506">
        <v>88.094483999999994</v>
      </c>
      <c r="U506">
        <v>4.0260400000000001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1.9814999999999999E-2</v>
      </c>
      <c r="AG506">
        <v>6.3999999999999997E-5</v>
      </c>
      <c r="AH506" t="s">
        <v>11</v>
      </c>
      <c r="AI506">
        <v>0.98105799999999999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6466.8448340000004</v>
      </c>
      <c r="I507">
        <v>25220.968323000001</v>
      </c>
      <c r="J507" t="s">
        <v>3</v>
      </c>
      <c r="K507">
        <v>6464.8325199999999</v>
      </c>
      <c r="L507">
        <v>25209.492828999999</v>
      </c>
      <c r="M507" t="s">
        <v>4</v>
      </c>
      <c r="N507">
        <v>147.23918</v>
      </c>
      <c r="O507">
        <v>13.313931</v>
      </c>
      <c r="P507" t="s">
        <v>5</v>
      </c>
      <c r="Q507">
        <v>220.231447</v>
      </c>
      <c r="R507">
        <v>17.873996000000002</v>
      </c>
      <c r="S507" t="s">
        <v>6</v>
      </c>
      <c r="T507">
        <v>105.635752</v>
      </c>
      <c r="U507">
        <v>4.0924519999999998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1.8759999999999999E-2</v>
      </c>
      <c r="AG507">
        <v>5.8E-5</v>
      </c>
      <c r="AH507" t="s">
        <v>11</v>
      </c>
      <c r="AI507">
        <v>0.98112299999999997</v>
      </c>
      <c r="AJ507">
        <v>6.0000000000000002E-6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7541.4565819999998</v>
      </c>
      <c r="I508">
        <v>25509.152204999999</v>
      </c>
      <c r="J508" t="s">
        <v>3</v>
      </c>
      <c r="K508">
        <v>7539.1118260000003</v>
      </c>
      <c r="L508">
        <v>25497.10571</v>
      </c>
      <c r="M508" t="s">
        <v>4</v>
      </c>
      <c r="N508">
        <v>171.725345</v>
      </c>
      <c r="O508">
        <v>14.38419</v>
      </c>
      <c r="P508" t="s">
        <v>5</v>
      </c>
      <c r="Q508">
        <v>256.912442</v>
      </c>
      <c r="R508">
        <v>18.351126000000001</v>
      </c>
      <c r="S508" t="s">
        <v>6</v>
      </c>
      <c r="T508">
        <v>123.195002</v>
      </c>
      <c r="U508">
        <v>4.1326539999999996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1.8093999999999999E-2</v>
      </c>
      <c r="AG508">
        <v>5.5000000000000002E-5</v>
      </c>
      <c r="AH508" t="s">
        <v>11</v>
      </c>
      <c r="AI508">
        <v>0.98118300000000003</v>
      </c>
      <c r="AJ508">
        <v>6.0000000000000002E-6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8614.2600199999997</v>
      </c>
      <c r="I509">
        <v>24865.316599999998</v>
      </c>
      <c r="J509" t="s">
        <v>3</v>
      </c>
      <c r="K509">
        <v>8611.5836519999993</v>
      </c>
      <c r="L509">
        <v>24853.140052999999</v>
      </c>
      <c r="M509" t="s">
        <v>4</v>
      </c>
      <c r="N509">
        <v>196.10333199999999</v>
      </c>
      <c r="O509">
        <v>14.704243</v>
      </c>
      <c r="P509" t="s">
        <v>5</v>
      </c>
      <c r="Q509">
        <v>293.45348300000001</v>
      </c>
      <c r="R509">
        <v>18.743327000000001</v>
      </c>
      <c r="S509" t="s">
        <v>6</v>
      </c>
      <c r="T509">
        <v>140.73718199999999</v>
      </c>
      <c r="U509">
        <v>4.0272899999999998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1.7743999999999999E-2</v>
      </c>
      <c r="AG509">
        <v>5.3000000000000001E-5</v>
      </c>
      <c r="AH509" t="s">
        <v>11</v>
      </c>
      <c r="AI509">
        <v>0.98135700000000003</v>
      </c>
      <c r="AJ509">
        <v>5.0000000000000004E-6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9685.3300199999994</v>
      </c>
      <c r="I510">
        <v>25303.706861999999</v>
      </c>
      <c r="J510" t="s">
        <v>3</v>
      </c>
      <c r="K510">
        <v>9682.3203709999998</v>
      </c>
      <c r="L510">
        <v>25291.335883</v>
      </c>
      <c r="M510" t="s">
        <v>4</v>
      </c>
      <c r="N510">
        <v>220.60155399999999</v>
      </c>
      <c r="O510">
        <v>15.372927000000001</v>
      </c>
      <c r="P510" t="s">
        <v>5</v>
      </c>
      <c r="Q510">
        <v>330.17673200000002</v>
      </c>
      <c r="R510">
        <v>19.399605999999999</v>
      </c>
      <c r="S510" t="s">
        <v>6</v>
      </c>
      <c r="T510">
        <v>158.25447</v>
      </c>
      <c r="U510">
        <v>4.1057880000000004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1.7323999999999999E-2</v>
      </c>
      <c r="AG510">
        <v>5.1E-5</v>
      </c>
      <c r="AH510" t="s">
        <v>11</v>
      </c>
      <c r="AI510">
        <v>0.98165500000000006</v>
      </c>
      <c r="AJ510">
        <v>6.9999999999999999E-6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10757.421093999999</v>
      </c>
      <c r="I511">
        <v>25272.594249000002</v>
      </c>
      <c r="J511" t="s">
        <v>3</v>
      </c>
      <c r="K511">
        <v>10754.078906000001</v>
      </c>
      <c r="L511">
        <v>25260.341571000001</v>
      </c>
      <c r="M511" t="s">
        <v>4</v>
      </c>
      <c r="N511">
        <v>245.05836600000001</v>
      </c>
      <c r="O511">
        <v>15.708507000000001</v>
      </c>
      <c r="P511" t="s">
        <v>5</v>
      </c>
      <c r="Q511">
        <v>366.90993500000002</v>
      </c>
      <c r="R511">
        <v>20.419632</v>
      </c>
      <c r="S511" t="s">
        <v>6</v>
      </c>
      <c r="T511">
        <v>175.78867</v>
      </c>
      <c r="U511">
        <v>4.1018819999999998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1.6292999999999998E-2</v>
      </c>
      <c r="AG511">
        <v>4.3000000000000002E-5</v>
      </c>
      <c r="AH511" t="s">
        <v>11</v>
      </c>
      <c r="AI511">
        <v>0.98192500000000005</v>
      </c>
      <c r="AJ511">
        <v>9.0000000000000002E-6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11834.420077999999</v>
      </c>
      <c r="I512">
        <v>24820.668602999998</v>
      </c>
      <c r="J512" t="s">
        <v>3</v>
      </c>
      <c r="K512">
        <v>11830.746133000001</v>
      </c>
      <c r="L512">
        <v>24808.417550999999</v>
      </c>
      <c r="M512" t="s">
        <v>4</v>
      </c>
      <c r="N512">
        <v>269.51273600000002</v>
      </c>
      <c r="O512">
        <v>15.718674</v>
      </c>
      <c r="P512" t="s">
        <v>5</v>
      </c>
      <c r="Q512">
        <v>403.64413999999999</v>
      </c>
      <c r="R512">
        <v>20.450272999999999</v>
      </c>
      <c r="S512" t="s">
        <v>6</v>
      </c>
      <c r="T512">
        <v>193.372286</v>
      </c>
      <c r="U512">
        <v>4.0749420000000001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1.5753E-2</v>
      </c>
      <c r="AG512">
        <v>4.1999999999999998E-5</v>
      </c>
      <c r="AH512" t="s">
        <v>11</v>
      </c>
      <c r="AI512">
        <v>0.98207599999999995</v>
      </c>
      <c r="AJ512">
        <v>1.0000000000000001E-5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12909.649960999999</v>
      </c>
      <c r="I513">
        <v>24719.068171999999</v>
      </c>
      <c r="J513" t="s">
        <v>3</v>
      </c>
      <c r="K513">
        <v>12905.643104999999</v>
      </c>
      <c r="L513">
        <v>24706.831692</v>
      </c>
      <c r="M513" t="s">
        <v>4</v>
      </c>
      <c r="N513">
        <v>294.00663500000002</v>
      </c>
      <c r="O513">
        <v>16.512530999999999</v>
      </c>
      <c r="P513" t="s">
        <v>5</v>
      </c>
      <c r="Q513">
        <v>440.41884499999998</v>
      </c>
      <c r="R513">
        <v>21.264968</v>
      </c>
      <c r="S513" t="s">
        <v>6</v>
      </c>
      <c r="T513">
        <v>210.938806</v>
      </c>
      <c r="U513">
        <v>4.0999790000000003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1.5636000000000001E-2</v>
      </c>
      <c r="AG513">
        <v>4.1E-5</v>
      </c>
      <c r="AH513" t="s">
        <v>11</v>
      </c>
      <c r="AI513">
        <v>0.98208200000000001</v>
      </c>
      <c r="AJ513">
        <v>1.0000000000000001E-5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13979.987148</v>
      </c>
      <c r="I514">
        <v>25454.499705999999</v>
      </c>
      <c r="J514" t="s">
        <v>3</v>
      </c>
      <c r="K514">
        <v>13975.649551</v>
      </c>
      <c r="L514">
        <v>25441.713092999998</v>
      </c>
      <c r="M514" t="s">
        <v>4</v>
      </c>
      <c r="N514">
        <v>318.408323</v>
      </c>
      <c r="O514">
        <v>17.560749999999999</v>
      </c>
      <c r="P514" t="s">
        <v>5</v>
      </c>
      <c r="Q514">
        <v>476.986358</v>
      </c>
      <c r="R514">
        <v>22.785692999999998</v>
      </c>
      <c r="S514" t="s">
        <v>6</v>
      </c>
      <c r="T514">
        <v>228.454082</v>
      </c>
      <c r="U514">
        <v>4.1851330000000004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1.4869E-2</v>
      </c>
      <c r="AG514">
        <v>3.8000000000000002E-5</v>
      </c>
      <c r="AH514" t="s">
        <v>11</v>
      </c>
      <c r="AI514">
        <v>0.98208799999999996</v>
      </c>
      <c r="AJ514">
        <v>1.0000000000000001E-5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15054.368691</v>
      </c>
      <c r="I515">
        <v>26041.094709000001</v>
      </c>
      <c r="J515" t="s">
        <v>3</v>
      </c>
      <c r="K515">
        <v>15049.700566</v>
      </c>
      <c r="L515">
        <v>26028.070565000002</v>
      </c>
      <c r="M515" t="s">
        <v>4</v>
      </c>
      <c r="N515">
        <v>342.85885999999999</v>
      </c>
      <c r="O515">
        <v>19.224305999999999</v>
      </c>
      <c r="P515" t="s">
        <v>5</v>
      </c>
      <c r="Q515">
        <v>513.71296299999995</v>
      </c>
      <c r="R515">
        <v>24.260203000000001</v>
      </c>
      <c r="S515" t="s">
        <v>6</v>
      </c>
      <c r="T515">
        <v>246.016234</v>
      </c>
      <c r="U515">
        <v>4.2529940000000002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1.4688E-2</v>
      </c>
      <c r="AG515">
        <v>3.4999999999999997E-5</v>
      </c>
      <c r="AH515" t="s">
        <v>11</v>
      </c>
      <c r="AI515">
        <v>0.98209000000000002</v>
      </c>
      <c r="AJ515">
        <v>1.0000000000000001E-5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16127.800585999999</v>
      </c>
      <c r="I516">
        <v>26301.764842</v>
      </c>
      <c r="J516" t="s">
        <v>3</v>
      </c>
      <c r="K516">
        <v>16122.80082</v>
      </c>
      <c r="L516">
        <v>26288.470834</v>
      </c>
      <c r="M516" t="s">
        <v>4</v>
      </c>
      <c r="N516">
        <v>367.30342200000001</v>
      </c>
      <c r="O516">
        <v>19.790372000000001</v>
      </c>
      <c r="P516" t="s">
        <v>5</v>
      </c>
      <c r="Q516">
        <v>550.66722300000004</v>
      </c>
      <c r="R516">
        <v>24.715115000000001</v>
      </c>
      <c r="S516" t="s">
        <v>6</v>
      </c>
      <c r="T516">
        <v>263.56109800000002</v>
      </c>
      <c r="U516">
        <v>4.3282299999999996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1.4002000000000001E-2</v>
      </c>
      <c r="AG516">
        <v>2.5999999999999998E-5</v>
      </c>
      <c r="AH516" t="s">
        <v>11</v>
      </c>
      <c r="AI516">
        <v>0.98234200000000005</v>
      </c>
      <c r="AJ516">
        <v>1.2E-5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17203.165625000001</v>
      </c>
      <c r="I517">
        <v>25759.487119000001</v>
      </c>
      <c r="J517" t="s">
        <v>3</v>
      </c>
      <c r="K517">
        <v>17197.835781000002</v>
      </c>
      <c r="L517">
        <v>25745.779645999999</v>
      </c>
      <c r="M517" t="s">
        <v>4</v>
      </c>
      <c r="N517">
        <v>391.780643</v>
      </c>
      <c r="O517">
        <v>20.634374999999999</v>
      </c>
      <c r="P517" t="s">
        <v>5</v>
      </c>
      <c r="Q517">
        <v>587.60230000000001</v>
      </c>
      <c r="R517">
        <v>25.511030999999999</v>
      </c>
      <c r="S517" t="s">
        <v>6</v>
      </c>
      <c r="T517">
        <v>281.12934200000001</v>
      </c>
      <c r="U517">
        <v>4.3110489999999997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1.3912000000000001E-2</v>
      </c>
      <c r="AG517">
        <v>2.4000000000000001E-5</v>
      </c>
      <c r="AH517" t="s">
        <v>11</v>
      </c>
      <c r="AI517">
        <v>0.98234399999999999</v>
      </c>
      <c r="AJ517">
        <v>1.2E-5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18274.756015999999</v>
      </c>
      <c r="I518">
        <v>28403.707853</v>
      </c>
      <c r="J518" t="s">
        <v>3</v>
      </c>
      <c r="K518">
        <v>18269.094727</v>
      </c>
      <c r="L518">
        <v>28388.90552</v>
      </c>
      <c r="M518" t="s">
        <v>4</v>
      </c>
      <c r="N518">
        <v>416.241038</v>
      </c>
      <c r="O518">
        <v>22.897987000000001</v>
      </c>
      <c r="P518" t="s">
        <v>5</v>
      </c>
      <c r="Q518">
        <v>624.59590700000001</v>
      </c>
      <c r="R518">
        <v>26.667424</v>
      </c>
      <c r="S518" t="s">
        <v>6</v>
      </c>
      <c r="T518">
        <v>298.664828</v>
      </c>
      <c r="U518">
        <v>4.7274950000000002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1.3849999999999999E-2</v>
      </c>
      <c r="AG518">
        <v>2.3E-5</v>
      </c>
      <c r="AH518" t="s">
        <v>11</v>
      </c>
      <c r="AI518">
        <v>0.98260700000000001</v>
      </c>
      <c r="AJ518">
        <v>1.5E-5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19348.391718999999</v>
      </c>
      <c r="I519">
        <v>28425.824291000001</v>
      </c>
      <c r="J519" t="s">
        <v>3</v>
      </c>
      <c r="K519">
        <v>19342.399647999999</v>
      </c>
      <c r="L519">
        <v>28410.664446999999</v>
      </c>
      <c r="M519" t="s">
        <v>4</v>
      </c>
      <c r="N519">
        <v>440.64195100000001</v>
      </c>
      <c r="O519">
        <v>23.659648000000001</v>
      </c>
      <c r="P519" t="s">
        <v>5</v>
      </c>
      <c r="Q519">
        <v>661.64523099999997</v>
      </c>
      <c r="R519">
        <v>27.787557</v>
      </c>
      <c r="S519" t="s">
        <v>6</v>
      </c>
      <c r="T519">
        <v>316.21784000000002</v>
      </c>
      <c r="U519">
        <v>4.7782650000000002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1.3494000000000001E-2</v>
      </c>
      <c r="AG519">
        <v>2.0000000000000002E-5</v>
      </c>
      <c r="AH519" t="s">
        <v>11</v>
      </c>
      <c r="AI519">
        <v>0.98302299999999998</v>
      </c>
      <c r="AJ519">
        <v>1.8E-5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20423.545819999999</v>
      </c>
      <c r="I520">
        <v>28498.083376999999</v>
      </c>
      <c r="J520" t="s">
        <v>3</v>
      </c>
      <c r="K520">
        <v>20417.221641</v>
      </c>
      <c r="L520">
        <v>28482.521303000001</v>
      </c>
      <c r="M520" t="s">
        <v>4</v>
      </c>
      <c r="N520">
        <v>465.14198699999997</v>
      </c>
      <c r="O520">
        <v>24.934286</v>
      </c>
      <c r="P520" t="s">
        <v>5</v>
      </c>
      <c r="Q520">
        <v>698.89433799999995</v>
      </c>
      <c r="R520">
        <v>27.842821000000001</v>
      </c>
      <c r="S520" t="s">
        <v>6</v>
      </c>
      <c r="T520">
        <v>333.78155800000002</v>
      </c>
      <c r="U520">
        <v>4.8241880000000004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1.3322000000000001E-2</v>
      </c>
      <c r="AG520">
        <v>1.9000000000000001E-5</v>
      </c>
      <c r="AH520" t="s">
        <v>11</v>
      </c>
      <c r="AI520">
        <v>0.98302400000000001</v>
      </c>
      <c r="AJ520">
        <v>1.8E-5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21500.097031000001</v>
      </c>
      <c r="I521">
        <v>28163.843668000001</v>
      </c>
      <c r="J521" t="s">
        <v>3</v>
      </c>
      <c r="K521">
        <v>21493.440858999998</v>
      </c>
      <c r="L521">
        <v>28148.83268</v>
      </c>
      <c r="M521" t="s">
        <v>4</v>
      </c>
      <c r="N521">
        <v>489.75103200000001</v>
      </c>
      <c r="O521">
        <v>25.242087999999999</v>
      </c>
      <c r="P521" t="s">
        <v>5</v>
      </c>
      <c r="Q521">
        <v>736.20492200000001</v>
      </c>
      <c r="R521">
        <v>27.889862999999998</v>
      </c>
      <c r="S521" t="s">
        <v>6</v>
      </c>
      <c r="T521">
        <v>351.36537399999997</v>
      </c>
      <c r="U521">
        <v>4.8290620000000004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1.3132E-2</v>
      </c>
      <c r="AG521">
        <v>1.5999999999999999E-5</v>
      </c>
      <c r="AH521" t="s">
        <v>11</v>
      </c>
      <c r="AI521">
        <v>0.98302400000000001</v>
      </c>
      <c r="AJ521">
        <v>1.8E-5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1051.726946</v>
      </c>
      <c r="I522">
        <v>48.690885999999999</v>
      </c>
      <c r="J522" t="s">
        <v>3</v>
      </c>
      <c r="K522">
        <v>1051.393235</v>
      </c>
      <c r="L522">
        <v>48.671357999999998</v>
      </c>
      <c r="M522" t="s">
        <v>4</v>
      </c>
      <c r="N522">
        <v>24.346779000000002</v>
      </c>
      <c r="O522">
        <v>0.246502</v>
      </c>
      <c r="P522" t="s">
        <v>5</v>
      </c>
      <c r="Q522">
        <v>0</v>
      </c>
      <c r="R522">
        <v>0</v>
      </c>
      <c r="S522" t="s">
        <v>6</v>
      </c>
      <c r="T522">
        <v>17.505299999999998</v>
      </c>
      <c r="U522">
        <v>7.2859999999999999E-3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2.7598000000000001E-2</v>
      </c>
      <c r="AG522">
        <v>2.9E-5</v>
      </c>
      <c r="AH522" t="s">
        <v>11</v>
      </c>
      <c r="AI522">
        <v>0.97523499999999996</v>
      </c>
      <c r="AJ522">
        <v>6.0999999999999999E-5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2103.6355520000002</v>
      </c>
      <c r="I523">
        <v>137.79246699999999</v>
      </c>
      <c r="J523" t="s">
        <v>3</v>
      </c>
      <c r="K523">
        <v>2102.968472</v>
      </c>
      <c r="L523">
        <v>137.69658999999999</v>
      </c>
      <c r="M523" t="s">
        <v>4</v>
      </c>
      <c r="N523">
        <v>48.780968999999999</v>
      </c>
      <c r="O523">
        <v>0.44354199999999999</v>
      </c>
      <c r="P523" t="s">
        <v>5</v>
      </c>
      <c r="Q523">
        <v>0</v>
      </c>
      <c r="R523">
        <v>0</v>
      </c>
      <c r="S523" t="s">
        <v>6</v>
      </c>
      <c r="T523">
        <v>35.017406000000001</v>
      </c>
      <c r="U523">
        <v>2.1680000000000001E-2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2.5576999999999999E-2</v>
      </c>
      <c r="AG523">
        <v>4.1E-5</v>
      </c>
      <c r="AH523" t="s">
        <v>11</v>
      </c>
      <c r="AI523">
        <v>0.97944200000000003</v>
      </c>
      <c r="AJ523">
        <v>9.0000000000000002E-6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3155.3467719999999</v>
      </c>
      <c r="I524">
        <v>166.54468199999999</v>
      </c>
      <c r="J524" t="s">
        <v>3</v>
      </c>
      <c r="K524">
        <v>3154.3465670000001</v>
      </c>
      <c r="L524">
        <v>166.43947600000001</v>
      </c>
      <c r="M524" t="s">
        <v>4</v>
      </c>
      <c r="N524">
        <v>73.138654000000002</v>
      </c>
      <c r="O524">
        <v>0.71011000000000002</v>
      </c>
      <c r="P524" t="s">
        <v>5</v>
      </c>
      <c r="Q524">
        <v>0</v>
      </c>
      <c r="R524">
        <v>0</v>
      </c>
      <c r="S524" t="s">
        <v>6</v>
      </c>
      <c r="T524">
        <v>52.522745999999998</v>
      </c>
      <c r="U524">
        <v>3.1969999999999998E-2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2.4323000000000001E-2</v>
      </c>
      <c r="AG524">
        <v>4.8999999999999998E-5</v>
      </c>
      <c r="AH524" t="s">
        <v>11</v>
      </c>
      <c r="AI524">
        <v>0.98001300000000002</v>
      </c>
      <c r="AJ524">
        <v>5.0000000000000004E-6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4213.1567679999998</v>
      </c>
      <c r="I525">
        <v>2349.0556609999999</v>
      </c>
      <c r="J525" t="s">
        <v>3</v>
      </c>
      <c r="K525">
        <v>4211.8245699999998</v>
      </c>
      <c r="L525">
        <v>2347.734618</v>
      </c>
      <c r="M525" t="s">
        <v>4</v>
      </c>
      <c r="N525">
        <v>97.683484000000007</v>
      </c>
      <c r="O525">
        <v>1.593753</v>
      </c>
      <c r="P525" t="s">
        <v>5</v>
      </c>
      <c r="Q525">
        <v>0</v>
      </c>
      <c r="R525">
        <v>0</v>
      </c>
      <c r="S525" t="s">
        <v>6</v>
      </c>
      <c r="T525">
        <v>70.104085999999995</v>
      </c>
      <c r="U525">
        <v>0.438691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2.2839000000000002E-2</v>
      </c>
      <c r="AG525">
        <v>5.8E-5</v>
      </c>
      <c r="AH525" t="s">
        <v>11</v>
      </c>
      <c r="AI525">
        <v>0.98047499999999999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5268.5852830000003</v>
      </c>
      <c r="I526">
        <v>7193.0344859999996</v>
      </c>
      <c r="J526" t="s">
        <v>3</v>
      </c>
      <c r="K526">
        <v>5266.9215819999999</v>
      </c>
      <c r="L526">
        <v>7189.3798809999998</v>
      </c>
      <c r="M526" t="s">
        <v>4</v>
      </c>
      <c r="N526">
        <v>122.01425399999999</v>
      </c>
      <c r="O526">
        <v>2.9291320000000001</v>
      </c>
      <c r="P526" t="s">
        <v>5</v>
      </c>
      <c r="Q526">
        <v>0</v>
      </c>
      <c r="R526">
        <v>0</v>
      </c>
      <c r="S526" t="s">
        <v>6</v>
      </c>
      <c r="T526">
        <v>87.661277999999996</v>
      </c>
      <c r="U526">
        <v>1.243905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1.9937E-2</v>
      </c>
      <c r="AG526">
        <v>6.0000000000000002E-5</v>
      </c>
      <c r="AH526" t="s">
        <v>11</v>
      </c>
      <c r="AI526">
        <v>0.98083100000000001</v>
      </c>
      <c r="AJ526">
        <v>3.0000000000000001E-6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6322.1973630000002</v>
      </c>
      <c r="I527">
        <v>10484.483706000001</v>
      </c>
      <c r="J527" t="s">
        <v>3</v>
      </c>
      <c r="K527">
        <v>6320.2048050000003</v>
      </c>
      <c r="L527">
        <v>10478.473244000001</v>
      </c>
      <c r="M527" t="s">
        <v>4</v>
      </c>
      <c r="N527">
        <v>146.4383</v>
      </c>
      <c r="O527">
        <v>4.505655</v>
      </c>
      <c r="P527" t="s">
        <v>5</v>
      </c>
      <c r="Q527">
        <v>0</v>
      </c>
      <c r="R527">
        <v>0</v>
      </c>
      <c r="S527" t="s">
        <v>6</v>
      </c>
      <c r="T527">
        <v>105.190978</v>
      </c>
      <c r="U527">
        <v>1.7491810000000001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1.8998000000000001E-2</v>
      </c>
      <c r="AG527">
        <v>5.8E-5</v>
      </c>
      <c r="AH527" t="s">
        <v>11</v>
      </c>
      <c r="AI527">
        <v>0.98087100000000005</v>
      </c>
      <c r="AJ527">
        <v>3.0000000000000001E-6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7374.5665429999999</v>
      </c>
      <c r="I528">
        <v>10340.646449</v>
      </c>
      <c r="J528" t="s">
        <v>3</v>
      </c>
      <c r="K528">
        <v>7372.2437010000003</v>
      </c>
      <c r="L528">
        <v>10334.655922</v>
      </c>
      <c r="M528" t="s">
        <v>4</v>
      </c>
      <c r="N528">
        <v>170.83246</v>
      </c>
      <c r="O528">
        <v>4.9432669999999996</v>
      </c>
      <c r="P528" t="s">
        <v>5</v>
      </c>
      <c r="Q528">
        <v>0</v>
      </c>
      <c r="R528">
        <v>0</v>
      </c>
      <c r="S528" t="s">
        <v>6</v>
      </c>
      <c r="T528">
        <v>122.70600399999999</v>
      </c>
      <c r="U528">
        <v>1.7367919999999999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1.7569999999999999E-2</v>
      </c>
      <c r="AG528">
        <v>5.0000000000000002E-5</v>
      </c>
      <c r="AH528" t="s">
        <v>11</v>
      </c>
      <c r="AI528">
        <v>0.98133800000000004</v>
      </c>
      <c r="AJ528">
        <v>7.9999999999999996E-6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8426.4412890000003</v>
      </c>
      <c r="I529">
        <v>10364.404682</v>
      </c>
      <c r="J529" t="s">
        <v>3</v>
      </c>
      <c r="K529">
        <v>8423.7900200000004</v>
      </c>
      <c r="L529">
        <v>10358.644458999999</v>
      </c>
      <c r="M529" t="s">
        <v>4</v>
      </c>
      <c r="N529">
        <v>195.12785099999999</v>
      </c>
      <c r="O529">
        <v>4.6801709999999996</v>
      </c>
      <c r="P529" t="s">
        <v>5</v>
      </c>
      <c r="Q529">
        <v>0</v>
      </c>
      <c r="R529">
        <v>0</v>
      </c>
      <c r="S529" t="s">
        <v>6</v>
      </c>
      <c r="T529">
        <v>140.21087399999999</v>
      </c>
      <c r="U529">
        <v>1.72925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1.6317999999999999E-2</v>
      </c>
      <c r="AG529">
        <v>4.1E-5</v>
      </c>
      <c r="AH529" t="s">
        <v>11</v>
      </c>
      <c r="AI529">
        <v>0.98146800000000001</v>
      </c>
      <c r="AJ529">
        <v>6.9999999999999999E-6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9478.4353319999991</v>
      </c>
      <c r="I530">
        <v>11207.528002999999</v>
      </c>
      <c r="J530" t="s">
        <v>3</v>
      </c>
      <c r="K530">
        <v>9475.4529879999991</v>
      </c>
      <c r="L530">
        <v>11201.222199</v>
      </c>
      <c r="M530" t="s">
        <v>4</v>
      </c>
      <c r="N530">
        <v>219.34656100000001</v>
      </c>
      <c r="O530">
        <v>4.9225459999999996</v>
      </c>
      <c r="P530" t="s">
        <v>5</v>
      </c>
      <c r="Q530">
        <v>0</v>
      </c>
      <c r="R530">
        <v>0</v>
      </c>
      <c r="S530" t="s">
        <v>6</v>
      </c>
      <c r="T530">
        <v>157.71606199999999</v>
      </c>
      <c r="U530">
        <v>1.8542339999999999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1.6028000000000001E-2</v>
      </c>
      <c r="AG530">
        <v>4.1E-5</v>
      </c>
      <c r="AH530" t="s">
        <v>11</v>
      </c>
      <c r="AI530">
        <v>0.98158100000000004</v>
      </c>
      <c r="AJ530">
        <v>6.9999999999999999E-6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10529.311543</v>
      </c>
      <c r="I531">
        <v>11429.881705</v>
      </c>
      <c r="J531" t="s">
        <v>3</v>
      </c>
      <c r="K531">
        <v>10526.000156</v>
      </c>
      <c r="L531">
        <v>11423.249199</v>
      </c>
      <c r="M531" t="s">
        <v>4</v>
      </c>
      <c r="N531">
        <v>243.66402199999999</v>
      </c>
      <c r="O531">
        <v>5.1567949999999998</v>
      </c>
      <c r="P531" t="s">
        <v>5</v>
      </c>
      <c r="Q531">
        <v>0</v>
      </c>
      <c r="R531">
        <v>0</v>
      </c>
      <c r="S531" t="s">
        <v>6</v>
      </c>
      <c r="T531">
        <v>175.2106</v>
      </c>
      <c r="U531">
        <v>1.9040250000000001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1.5494000000000001E-2</v>
      </c>
      <c r="AG531">
        <v>3.8999999999999999E-5</v>
      </c>
      <c r="AH531" t="s">
        <v>11</v>
      </c>
      <c r="AI531">
        <v>0.98161200000000004</v>
      </c>
      <c r="AJ531">
        <v>6.9999999999999999E-6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11582.452128999999</v>
      </c>
      <c r="I532">
        <v>11256.122808</v>
      </c>
      <c r="J532" t="s">
        <v>3</v>
      </c>
      <c r="K532">
        <v>11578.810645</v>
      </c>
      <c r="L532">
        <v>11249.489804999999</v>
      </c>
      <c r="M532" t="s">
        <v>4</v>
      </c>
      <c r="N532">
        <v>268.07465100000002</v>
      </c>
      <c r="O532">
        <v>5.4118880000000003</v>
      </c>
      <c r="P532" t="s">
        <v>5</v>
      </c>
      <c r="Q532">
        <v>0</v>
      </c>
      <c r="R532">
        <v>0</v>
      </c>
      <c r="S532" t="s">
        <v>6</v>
      </c>
      <c r="T532">
        <v>192.737966</v>
      </c>
      <c r="U532">
        <v>1.875483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1.4775999999999999E-2</v>
      </c>
      <c r="AG532">
        <v>3.3000000000000003E-5</v>
      </c>
      <c r="AH532" t="s">
        <v>11</v>
      </c>
      <c r="AI532">
        <v>0.98165800000000003</v>
      </c>
      <c r="AJ532">
        <v>6.9999999999999999E-6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12632.730331999999</v>
      </c>
      <c r="I533">
        <v>11038.807159</v>
      </c>
      <c r="J533" t="s">
        <v>3</v>
      </c>
      <c r="K533">
        <v>12628.758984</v>
      </c>
      <c r="L533">
        <v>11031.749862000001</v>
      </c>
      <c r="M533" t="s">
        <v>4</v>
      </c>
      <c r="N533">
        <v>292.40448099999998</v>
      </c>
      <c r="O533">
        <v>5.6294529999999998</v>
      </c>
      <c r="P533" t="s">
        <v>5</v>
      </c>
      <c r="Q533">
        <v>0</v>
      </c>
      <c r="R533">
        <v>0</v>
      </c>
      <c r="S533" t="s">
        <v>6</v>
      </c>
      <c r="T533">
        <v>210.22066599999999</v>
      </c>
      <c r="U533">
        <v>1.844444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1.4432E-2</v>
      </c>
      <c r="AG533">
        <v>3.0000000000000001E-5</v>
      </c>
      <c r="AH533" t="s">
        <v>11</v>
      </c>
      <c r="AI533">
        <v>0.98226500000000005</v>
      </c>
      <c r="AJ533">
        <v>1.2E-5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13683.026172</v>
      </c>
      <c r="I534">
        <v>11093.557636</v>
      </c>
      <c r="J534" t="s">
        <v>3</v>
      </c>
      <c r="K534">
        <v>13678.726387000001</v>
      </c>
      <c r="L534">
        <v>11086.114555</v>
      </c>
      <c r="M534" t="s">
        <v>4</v>
      </c>
      <c r="N534">
        <v>316.73319900000001</v>
      </c>
      <c r="O534">
        <v>5.9907310000000003</v>
      </c>
      <c r="P534" t="s">
        <v>5</v>
      </c>
      <c r="Q534">
        <v>0</v>
      </c>
      <c r="R534">
        <v>0</v>
      </c>
      <c r="S534" t="s">
        <v>6</v>
      </c>
      <c r="T534">
        <v>227.707154</v>
      </c>
      <c r="U534">
        <v>1.8499719999999999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1.3899999999999999E-2</v>
      </c>
      <c r="AG534">
        <v>2.3E-5</v>
      </c>
      <c r="AH534" t="s">
        <v>11</v>
      </c>
      <c r="AI534">
        <v>0.98228099999999996</v>
      </c>
      <c r="AJ534">
        <v>1.1E-5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14734.192520000001</v>
      </c>
      <c r="I535">
        <v>11435.394738999999</v>
      </c>
      <c r="J535" t="s">
        <v>3</v>
      </c>
      <c r="K535">
        <v>14729.563104999999</v>
      </c>
      <c r="L535">
        <v>11427.080293000001</v>
      </c>
      <c r="M535" t="s">
        <v>4</v>
      </c>
      <c r="N535">
        <v>341.08705400000002</v>
      </c>
      <c r="O535">
        <v>6.6821869999999999</v>
      </c>
      <c r="P535" t="s">
        <v>5</v>
      </c>
      <c r="Q535">
        <v>0</v>
      </c>
      <c r="R535">
        <v>0</v>
      </c>
      <c r="S535" t="s">
        <v>6</v>
      </c>
      <c r="T535">
        <v>245.20583400000001</v>
      </c>
      <c r="U535">
        <v>1.9068590000000001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1.3757E-2</v>
      </c>
      <c r="AG535">
        <v>2.3E-5</v>
      </c>
      <c r="AH535" t="s">
        <v>11</v>
      </c>
      <c r="AI535">
        <v>0.98228400000000005</v>
      </c>
      <c r="AJ535">
        <v>1.1E-5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15784.76002</v>
      </c>
      <c r="I536">
        <v>11202.811458</v>
      </c>
      <c r="J536" t="s">
        <v>3</v>
      </c>
      <c r="K536">
        <v>15779.802675999999</v>
      </c>
      <c r="L536">
        <v>11194.461667</v>
      </c>
      <c r="M536" t="s">
        <v>4</v>
      </c>
      <c r="N536">
        <v>365.39759600000002</v>
      </c>
      <c r="O536">
        <v>6.4863900000000001</v>
      </c>
      <c r="P536" t="s">
        <v>5</v>
      </c>
      <c r="Q536">
        <v>0</v>
      </c>
      <c r="R536">
        <v>0</v>
      </c>
      <c r="S536" t="s">
        <v>6</v>
      </c>
      <c r="T536">
        <v>262.69728199999997</v>
      </c>
      <c r="U536">
        <v>1.8815710000000001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1.3668E-2</v>
      </c>
      <c r="AG536">
        <v>2.0999999999999999E-5</v>
      </c>
      <c r="AH536" t="s">
        <v>11</v>
      </c>
      <c r="AI536">
        <v>0.98228499999999996</v>
      </c>
      <c r="AJ536">
        <v>1.1E-5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16836.152773000002</v>
      </c>
      <c r="I537">
        <v>11519.122020999999</v>
      </c>
      <c r="J537" t="s">
        <v>3</v>
      </c>
      <c r="K537">
        <v>16830.864063000001</v>
      </c>
      <c r="L537">
        <v>11510.463962</v>
      </c>
      <c r="M537" t="s">
        <v>4</v>
      </c>
      <c r="N537">
        <v>389.80472500000002</v>
      </c>
      <c r="O537">
        <v>7.3597539999999997</v>
      </c>
      <c r="P537" t="s">
        <v>5</v>
      </c>
      <c r="Q537">
        <v>0</v>
      </c>
      <c r="R537">
        <v>0</v>
      </c>
      <c r="S537" t="s">
        <v>6</v>
      </c>
      <c r="T537">
        <v>280.19724600000001</v>
      </c>
      <c r="U537">
        <v>1.9290119999999999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1.3662000000000001E-2</v>
      </c>
      <c r="AG537">
        <v>2.0999999999999999E-5</v>
      </c>
      <c r="AH537" t="s">
        <v>11</v>
      </c>
      <c r="AI537">
        <v>0.98229500000000003</v>
      </c>
      <c r="AJ537">
        <v>1.1E-5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17889.574296999999</v>
      </c>
      <c r="I538">
        <v>11697.760474000001</v>
      </c>
      <c r="J538" t="s">
        <v>3</v>
      </c>
      <c r="K538">
        <v>17883.956249999999</v>
      </c>
      <c r="L538">
        <v>11689.030424</v>
      </c>
      <c r="M538" t="s">
        <v>4</v>
      </c>
      <c r="N538">
        <v>414.19984199999999</v>
      </c>
      <c r="O538">
        <v>7.5276670000000001</v>
      </c>
      <c r="P538" t="s">
        <v>5</v>
      </c>
      <c r="Q538">
        <v>0</v>
      </c>
      <c r="R538">
        <v>0</v>
      </c>
      <c r="S538" t="s">
        <v>6</v>
      </c>
      <c r="T538">
        <v>297.71907599999997</v>
      </c>
      <c r="U538">
        <v>1.9681709999999999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1.294E-2</v>
      </c>
      <c r="AG538">
        <v>1.1E-5</v>
      </c>
      <c r="AH538" t="s">
        <v>11</v>
      </c>
      <c r="AI538">
        <v>0.98241800000000001</v>
      </c>
      <c r="AJ538">
        <v>1.2E-5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18940.979453</v>
      </c>
      <c r="I539">
        <v>11901.943117000001</v>
      </c>
      <c r="J539" t="s">
        <v>3</v>
      </c>
      <c r="K539">
        <v>18935.032227</v>
      </c>
      <c r="L539">
        <v>11892.909267000001</v>
      </c>
      <c r="M539" t="s">
        <v>4</v>
      </c>
      <c r="N539">
        <v>438.55006400000002</v>
      </c>
      <c r="O539">
        <v>7.3449340000000003</v>
      </c>
      <c r="P539" t="s">
        <v>5</v>
      </c>
      <c r="Q539">
        <v>0</v>
      </c>
      <c r="R539">
        <v>0</v>
      </c>
      <c r="S539" t="s">
        <v>6</v>
      </c>
      <c r="T539">
        <v>315.21883000000003</v>
      </c>
      <c r="U539">
        <v>2.0308519999999999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1.294E-2</v>
      </c>
      <c r="AG539">
        <v>1.1E-5</v>
      </c>
      <c r="AH539" t="s">
        <v>11</v>
      </c>
      <c r="AI539">
        <v>0.98241900000000004</v>
      </c>
      <c r="AJ539">
        <v>1.2E-5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19991.327695</v>
      </c>
      <c r="I540">
        <v>11876.987341</v>
      </c>
      <c r="J540" t="s">
        <v>3</v>
      </c>
      <c r="K540">
        <v>19985.053242000002</v>
      </c>
      <c r="L540">
        <v>11868.318977999999</v>
      </c>
      <c r="M540" t="s">
        <v>4</v>
      </c>
      <c r="N540">
        <v>462.87289900000002</v>
      </c>
      <c r="O540">
        <v>7.2842900000000004</v>
      </c>
      <c r="P540" t="s">
        <v>5</v>
      </c>
      <c r="Q540">
        <v>0</v>
      </c>
      <c r="R540">
        <v>0</v>
      </c>
      <c r="S540" t="s">
        <v>6</v>
      </c>
      <c r="T540">
        <v>332.71137599999997</v>
      </c>
      <c r="U540">
        <v>2.057318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1.2633E-2</v>
      </c>
      <c r="AG540">
        <v>9.0000000000000002E-6</v>
      </c>
      <c r="AH540" t="s">
        <v>11</v>
      </c>
      <c r="AI540">
        <v>0.98241900000000004</v>
      </c>
      <c r="AJ540">
        <v>1.2E-5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21042.594530999999</v>
      </c>
      <c r="I541">
        <v>12026.302109</v>
      </c>
      <c r="J541" t="s">
        <v>3</v>
      </c>
      <c r="K541">
        <v>21035.990977000001</v>
      </c>
      <c r="L541">
        <v>12017.288497</v>
      </c>
      <c r="M541" t="s">
        <v>4</v>
      </c>
      <c r="N541">
        <v>487.22517499999998</v>
      </c>
      <c r="O541">
        <v>7.4409549999999998</v>
      </c>
      <c r="P541" t="s">
        <v>5</v>
      </c>
      <c r="Q541">
        <v>0</v>
      </c>
      <c r="R541">
        <v>0</v>
      </c>
      <c r="S541" t="s">
        <v>6</v>
      </c>
      <c r="T541">
        <v>350.21397400000001</v>
      </c>
      <c r="U541">
        <v>2.0935540000000001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1.2479000000000001E-2</v>
      </c>
      <c r="AG541">
        <v>9.0000000000000002E-6</v>
      </c>
      <c r="AH541" t="s">
        <v>11</v>
      </c>
      <c r="AI541">
        <v>0.98267800000000005</v>
      </c>
      <c r="AJ541">
        <v>1.4E-5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154.68275399999999</v>
      </c>
      <c r="I542">
        <v>5.9957310000000001</v>
      </c>
      <c r="J542" t="s">
        <v>3</v>
      </c>
      <c r="K542">
        <v>154.50617</v>
      </c>
      <c r="L542">
        <v>5.9806379999999999</v>
      </c>
      <c r="M542" t="s">
        <v>4</v>
      </c>
      <c r="N542">
        <v>8.3632439999999999</v>
      </c>
      <c r="O542">
        <v>3.1519999999999999E-2</v>
      </c>
      <c r="P542" t="s">
        <v>5</v>
      </c>
      <c r="Q542">
        <v>14.718368</v>
      </c>
      <c r="R542">
        <v>3.9215E-2</v>
      </c>
      <c r="S542" t="s">
        <v>6</v>
      </c>
      <c r="T542">
        <v>3.8871220000000002</v>
      </c>
      <c r="U542">
        <v>2.1289999999999998E-3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2.6662000000000002E-2</v>
      </c>
      <c r="AG542">
        <v>4.0000000000000003E-5</v>
      </c>
      <c r="AH542" t="s">
        <v>11</v>
      </c>
      <c r="AI542">
        <v>0.97534200000000004</v>
      </c>
      <c r="AJ542">
        <v>5.8999999999999998E-5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309.250272</v>
      </c>
      <c r="I543">
        <v>8.8785600000000002</v>
      </c>
      <c r="J543" t="s">
        <v>3</v>
      </c>
      <c r="K543">
        <v>308.89765</v>
      </c>
      <c r="L543">
        <v>8.8590789999999995</v>
      </c>
      <c r="M543" t="s">
        <v>4</v>
      </c>
      <c r="N543">
        <v>16.707856</v>
      </c>
      <c r="O543">
        <v>8.7600999999999998E-2</v>
      </c>
      <c r="P543" t="s">
        <v>5</v>
      </c>
      <c r="Q543">
        <v>29.300418000000001</v>
      </c>
      <c r="R543">
        <v>7.2915999999999995E-2</v>
      </c>
      <c r="S543" t="s">
        <v>6</v>
      </c>
      <c r="T543">
        <v>7.772106</v>
      </c>
      <c r="U543">
        <v>3.3149999999999998E-3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2.4728E-2</v>
      </c>
      <c r="AG543">
        <v>5.1999999999999997E-5</v>
      </c>
      <c r="AH543" t="s">
        <v>11</v>
      </c>
      <c r="AI543">
        <v>0.97918099999999997</v>
      </c>
      <c r="AJ543">
        <v>1.2999999999999999E-5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463.38574799999998</v>
      </c>
      <c r="I544">
        <v>14.351547</v>
      </c>
      <c r="J544" t="s">
        <v>3</v>
      </c>
      <c r="K544">
        <v>462.85751800000003</v>
      </c>
      <c r="L544">
        <v>14.321396999999999</v>
      </c>
      <c r="M544" t="s">
        <v>4</v>
      </c>
      <c r="N544">
        <v>25.028492</v>
      </c>
      <c r="O544">
        <v>0.173066</v>
      </c>
      <c r="P544" t="s">
        <v>5</v>
      </c>
      <c r="Q544">
        <v>43.832076000000001</v>
      </c>
      <c r="R544">
        <v>9.5952999999999997E-2</v>
      </c>
      <c r="S544" t="s">
        <v>6</v>
      </c>
      <c r="T544">
        <v>11.649824000000001</v>
      </c>
      <c r="U544">
        <v>5.0270000000000002E-3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2.2841E-2</v>
      </c>
      <c r="AG544">
        <v>5.5000000000000002E-5</v>
      </c>
      <c r="AH544" t="s">
        <v>11</v>
      </c>
      <c r="AI544">
        <v>0.98034399999999999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618.35834199999999</v>
      </c>
      <c r="I545">
        <v>21.667134999999998</v>
      </c>
      <c r="J545" t="s">
        <v>3</v>
      </c>
      <c r="K545">
        <v>617.65416200000004</v>
      </c>
      <c r="L545">
        <v>21.620083999999999</v>
      </c>
      <c r="M545" t="s">
        <v>4</v>
      </c>
      <c r="N545">
        <v>33.375571999999998</v>
      </c>
      <c r="O545">
        <v>0.28582000000000002</v>
      </c>
      <c r="P545" t="s">
        <v>5</v>
      </c>
      <c r="Q545">
        <v>58.422849999999997</v>
      </c>
      <c r="R545">
        <v>0.130658</v>
      </c>
      <c r="S545" t="s">
        <v>6</v>
      </c>
      <c r="T545">
        <v>15.544066000000001</v>
      </c>
      <c r="U545">
        <v>7.953E-3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2.0995E-2</v>
      </c>
      <c r="AG545">
        <v>5.7000000000000003E-5</v>
      </c>
      <c r="AH545" t="s">
        <v>11</v>
      </c>
      <c r="AI545">
        <v>0.98069600000000001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772.32861400000002</v>
      </c>
      <c r="I546">
        <v>22.415717999999998</v>
      </c>
      <c r="J546" t="s">
        <v>3</v>
      </c>
      <c r="K546">
        <v>771.44869800000004</v>
      </c>
      <c r="L546">
        <v>22.358640000000001</v>
      </c>
      <c r="M546" t="s">
        <v>4</v>
      </c>
      <c r="N546">
        <v>41.708525999999999</v>
      </c>
      <c r="O546">
        <v>0.41290700000000002</v>
      </c>
      <c r="P546" t="s">
        <v>5</v>
      </c>
      <c r="Q546">
        <v>72.955697999999998</v>
      </c>
      <c r="R546">
        <v>0.15302199999999999</v>
      </c>
      <c r="S546" t="s">
        <v>6</v>
      </c>
      <c r="T546">
        <v>19.421312</v>
      </c>
      <c r="U546">
        <v>9.2510000000000005E-3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1.8696999999999998E-2</v>
      </c>
      <c r="AG546">
        <v>5.3999999999999998E-5</v>
      </c>
      <c r="AH546" t="s">
        <v>11</v>
      </c>
      <c r="AI546">
        <v>0.980823</v>
      </c>
      <c r="AJ546">
        <v>1.9999999999999999E-6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926.89224000000002</v>
      </c>
      <c r="I547">
        <v>26.100521000000001</v>
      </c>
      <c r="J547" t="s">
        <v>3</v>
      </c>
      <c r="K547">
        <v>925.83704399999999</v>
      </c>
      <c r="L547">
        <v>26.038779999999999</v>
      </c>
      <c r="M547" t="s">
        <v>4</v>
      </c>
      <c r="N547">
        <v>50.053736000000001</v>
      </c>
      <c r="O547">
        <v>0.64571400000000001</v>
      </c>
      <c r="P547" t="s">
        <v>5</v>
      </c>
      <c r="Q547">
        <v>87.520635999999996</v>
      </c>
      <c r="R547">
        <v>0.17516300000000001</v>
      </c>
      <c r="S547" t="s">
        <v>6</v>
      </c>
      <c r="T547">
        <v>23.309425999999998</v>
      </c>
      <c r="U547">
        <v>1.2125E-2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1.7565000000000001E-2</v>
      </c>
      <c r="AG547">
        <v>5.1E-5</v>
      </c>
      <c r="AH547" t="s">
        <v>11</v>
      </c>
      <c r="AI547">
        <v>0.980935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1080.8944839999999</v>
      </c>
      <c r="I548">
        <v>31.785518</v>
      </c>
      <c r="J548" t="s">
        <v>3</v>
      </c>
      <c r="K548">
        <v>1079.6644679999999</v>
      </c>
      <c r="L548">
        <v>31.717431000000001</v>
      </c>
      <c r="M548" t="s">
        <v>4</v>
      </c>
      <c r="N548">
        <v>58.359319999999997</v>
      </c>
      <c r="O548">
        <v>0.92421399999999998</v>
      </c>
      <c r="P548" t="s">
        <v>5</v>
      </c>
      <c r="Q548">
        <v>102.06664000000001</v>
      </c>
      <c r="R548">
        <v>0.218412</v>
      </c>
      <c r="S548" t="s">
        <v>6</v>
      </c>
      <c r="T548">
        <v>27.187443999999999</v>
      </c>
      <c r="U548">
        <v>1.5709999999999998E-2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1.7235E-2</v>
      </c>
      <c r="AG548">
        <v>4.8000000000000001E-5</v>
      </c>
      <c r="AH548" t="s">
        <v>11</v>
      </c>
      <c r="AI548">
        <v>0.98097100000000004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1235.6495239999999</v>
      </c>
      <c r="I549">
        <v>39.677869000000001</v>
      </c>
      <c r="J549" t="s">
        <v>3</v>
      </c>
      <c r="K549">
        <v>1234.2429079999999</v>
      </c>
      <c r="L549">
        <v>39.578347999999998</v>
      </c>
      <c r="M549" t="s">
        <v>4</v>
      </c>
      <c r="N549">
        <v>66.740116</v>
      </c>
      <c r="O549">
        <v>1.199425</v>
      </c>
      <c r="P549" t="s">
        <v>5</v>
      </c>
      <c r="Q549">
        <v>116.656308</v>
      </c>
      <c r="R549">
        <v>0.29073399999999999</v>
      </c>
      <c r="S549" t="s">
        <v>6</v>
      </c>
      <c r="T549">
        <v>31.078033999999999</v>
      </c>
      <c r="U549">
        <v>1.9373000000000001E-2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1.6587000000000001E-2</v>
      </c>
      <c r="AG549">
        <v>4.3000000000000002E-5</v>
      </c>
      <c r="AH549" t="s">
        <v>11</v>
      </c>
      <c r="AI549">
        <v>0.98097999999999996</v>
      </c>
      <c r="AJ549">
        <v>1.9999999999999999E-6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1390.3822459999999</v>
      </c>
      <c r="I550">
        <v>46.180225</v>
      </c>
      <c r="J550" t="s">
        <v>3</v>
      </c>
      <c r="K550">
        <v>1388.799894</v>
      </c>
      <c r="L550">
        <v>46.067982000000001</v>
      </c>
      <c r="M550" t="s">
        <v>4</v>
      </c>
      <c r="N550">
        <v>75.079055999999994</v>
      </c>
      <c r="O550">
        <v>1.518659</v>
      </c>
      <c r="P550" t="s">
        <v>5</v>
      </c>
      <c r="Q550">
        <v>131.22780599999999</v>
      </c>
      <c r="R550">
        <v>0.38069599999999998</v>
      </c>
      <c r="S550" t="s">
        <v>6</v>
      </c>
      <c r="T550">
        <v>34.967202</v>
      </c>
      <c r="U550">
        <v>2.4021000000000001E-2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1.5838000000000001E-2</v>
      </c>
      <c r="AG550">
        <v>3.6999999999999998E-5</v>
      </c>
      <c r="AH550" t="s">
        <v>11</v>
      </c>
      <c r="AI550">
        <v>0.98101400000000005</v>
      </c>
      <c r="AJ550">
        <v>1.9999999999999999E-6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1545.0662540000001</v>
      </c>
      <c r="I551">
        <v>53.177413000000001</v>
      </c>
      <c r="J551" t="s">
        <v>3</v>
      </c>
      <c r="K551">
        <v>1543.3075980000001</v>
      </c>
      <c r="L551">
        <v>53.049675000000001</v>
      </c>
      <c r="M551" t="s">
        <v>4</v>
      </c>
      <c r="N551">
        <v>83.45926</v>
      </c>
      <c r="O551">
        <v>1.8694470000000001</v>
      </c>
      <c r="P551" t="s">
        <v>5</v>
      </c>
      <c r="Q551">
        <v>145.806894</v>
      </c>
      <c r="R551">
        <v>0.41747000000000001</v>
      </c>
      <c r="S551" t="s">
        <v>6</v>
      </c>
      <c r="T551">
        <v>38.857607999999999</v>
      </c>
      <c r="U551">
        <v>2.7654999999999999E-2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1.5126000000000001E-2</v>
      </c>
      <c r="AG551">
        <v>3.0000000000000001E-5</v>
      </c>
      <c r="AH551" t="s">
        <v>11</v>
      </c>
      <c r="AI551">
        <v>0.98102100000000003</v>
      </c>
      <c r="AJ551">
        <v>1.9999999999999999E-6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1700.074192</v>
      </c>
      <c r="I552">
        <v>75.289873</v>
      </c>
      <c r="J552" t="s">
        <v>3</v>
      </c>
      <c r="K552">
        <v>1698.13922</v>
      </c>
      <c r="L552">
        <v>75.108046000000002</v>
      </c>
      <c r="M552" t="s">
        <v>4</v>
      </c>
      <c r="N552">
        <v>91.840937999999994</v>
      </c>
      <c r="O552">
        <v>2.3616600000000001</v>
      </c>
      <c r="P552" t="s">
        <v>5</v>
      </c>
      <c r="Q552">
        <v>160.39137199999999</v>
      </c>
      <c r="R552">
        <v>0.484705</v>
      </c>
      <c r="S552" t="s">
        <v>6</v>
      </c>
      <c r="T552">
        <v>42.752009999999999</v>
      </c>
      <c r="U552">
        <v>3.4696999999999999E-2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1.5016E-2</v>
      </c>
      <c r="AG552">
        <v>3.1000000000000001E-5</v>
      </c>
      <c r="AH552" t="s">
        <v>11</v>
      </c>
      <c r="AI552">
        <v>0.98104100000000005</v>
      </c>
      <c r="AJ552">
        <v>1.9999999999999999E-6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1854.5344640000001</v>
      </c>
      <c r="I553">
        <v>86.372889000000001</v>
      </c>
      <c r="J553" t="s">
        <v>3</v>
      </c>
      <c r="K553">
        <v>1852.42255</v>
      </c>
      <c r="L553">
        <v>86.179761999999997</v>
      </c>
      <c r="M553" t="s">
        <v>4</v>
      </c>
      <c r="N553">
        <v>100.191106</v>
      </c>
      <c r="O553">
        <v>2.8292860000000002</v>
      </c>
      <c r="P553" t="s">
        <v>5</v>
      </c>
      <c r="Q553">
        <v>174.955826</v>
      </c>
      <c r="R553">
        <v>0.54588499999999995</v>
      </c>
      <c r="S553" t="s">
        <v>6</v>
      </c>
      <c r="T553">
        <v>46.638626000000002</v>
      </c>
      <c r="U553">
        <v>4.0622999999999999E-2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1.4995E-2</v>
      </c>
      <c r="AG553">
        <v>3.1000000000000001E-5</v>
      </c>
      <c r="AH553" t="s">
        <v>11</v>
      </c>
      <c r="AI553">
        <v>0.98127399999999998</v>
      </c>
      <c r="AJ553">
        <v>3.9999999999999998E-6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2009.2310419999999</v>
      </c>
      <c r="I554">
        <v>99.674565999999999</v>
      </c>
      <c r="J554" t="s">
        <v>3</v>
      </c>
      <c r="K554">
        <v>2006.942186</v>
      </c>
      <c r="L554">
        <v>99.460661999999999</v>
      </c>
      <c r="M554" t="s">
        <v>4</v>
      </c>
      <c r="N554">
        <v>108.55310799999999</v>
      </c>
      <c r="O554">
        <v>3.2254909999999999</v>
      </c>
      <c r="P554" t="s">
        <v>5</v>
      </c>
      <c r="Q554">
        <v>189.514546</v>
      </c>
      <c r="R554">
        <v>0.63978999999999997</v>
      </c>
      <c r="S554" t="s">
        <v>6</v>
      </c>
      <c r="T554">
        <v>50.525336000000003</v>
      </c>
      <c r="U554">
        <v>4.8395000000000001E-2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1.4507000000000001E-2</v>
      </c>
      <c r="AG554">
        <v>2.8E-5</v>
      </c>
      <c r="AH554" t="s">
        <v>11</v>
      </c>
      <c r="AI554">
        <v>0.98142700000000005</v>
      </c>
      <c r="AJ554">
        <v>3.9999999999999998E-6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2163.8159740000001</v>
      </c>
      <c r="I555">
        <v>113.520438</v>
      </c>
      <c r="J555" t="s">
        <v>3</v>
      </c>
      <c r="K555">
        <v>2161.350946</v>
      </c>
      <c r="L555">
        <v>113.296817</v>
      </c>
      <c r="M555" t="s">
        <v>4</v>
      </c>
      <c r="N555">
        <v>116.87985999999999</v>
      </c>
      <c r="O555">
        <v>3.562859</v>
      </c>
      <c r="P555" t="s">
        <v>5</v>
      </c>
      <c r="Q555">
        <v>204.0805</v>
      </c>
      <c r="R555">
        <v>0.76169200000000004</v>
      </c>
      <c r="S555" t="s">
        <v>6</v>
      </c>
      <c r="T555">
        <v>54.413131999999997</v>
      </c>
      <c r="U555">
        <v>5.7437000000000002E-2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1.4003E-2</v>
      </c>
      <c r="AG555">
        <v>2.5000000000000001E-5</v>
      </c>
      <c r="AH555" t="s">
        <v>11</v>
      </c>
      <c r="AI555">
        <v>0.98148999999999997</v>
      </c>
      <c r="AJ555">
        <v>3.9999999999999998E-6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2318.3430619999999</v>
      </c>
      <c r="I556">
        <v>128.58098200000001</v>
      </c>
      <c r="J556" t="s">
        <v>3</v>
      </c>
      <c r="K556">
        <v>2315.7017059999998</v>
      </c>
      <c r="L556">
        <v>128.319344</v>
      </c>
      <c r="M556" t="s">
        <v>4</v>
      </c>
      <c r="N556">
        <v>125.22448199999999</v>
      </c>
      <c r="O556">
        <v>4.0835679999999996</v>
      </c>
      <c r="P556" t="s">
        <v>5</v>
      </c>
      <c r="Q556">
        <v>218.63944799999999</v>
      </c>
      <c r="R556">
        <v>0.82670299999999997</v>
      </c>
      <c r="S556" t="s">
        <v>6</v>
      </c>
      <c r="T556">
        <v>58.300572000000003</v>
      </c>
      <c r="U556">
        <v>6.3109999999999999E-2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1.3651999999999999E-2</v>
      </c>
      <c r="AG556">
        <v>1.8E-5</v>
      </c>
      <c r="AH556" t="s">
        <v>11</v>
      </c>
      <c r="AI556">
        <v>0.98150599999999999</v>
      </c>
      <c r="AJ556">
        <v>3.9999999999999998E-6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2472.763238</v>
      </c>
      <c r="I557">
        <v>123.973579</v>
      </c>
      <c r="J557" t="s">
        <v>3</v>
      </c>
      <c r="K557">
        <v>2469.94605</v>
      </c>
      <c r="L557">
        <v>123.736272</v>
      </c>
      <c r="M557" t="s">
        <v>4</v>
      </c>
      <c r="N557">
        <v>133.55687399999999</v>
      </c>
      <c r="O557">
        <v>4.5120490000000002</v>
      </c>
      <c r="P557" t="s">
        <v>5</v>
      </c>
      <c r="Q557">
        <v>233.194626</v>
      </c>
      <c r="R557">
        <v>0.80796900000000005</v>
      </c>
      <c r="S557" t="s">
        <v>6</v>
      </c>
      <c r="T557">
        <v>62.184964000000001</v>
      </c>
      <c r="U557">
        <v>6.4443E-2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1.3521E-2</v>
      </c>
      <c r="AG557">
        <v>1.8E-5</v>
      </c>
      <c r="AH557" t="s">
        <v>11</v>
      </c>
      <c r="AI557">
        <v>0.98151500000000003</v>
      </c>
      <c r="AJ557">
        <v>3.9999999999999998E-6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2627.1846399999999</v>
      </c>
      <c r="I558">
        <v>119.033529</v>
      </c>
      <c r="J558" t="s">
        <v>3</v>
      </c>
      <c r="K558">
        <v>2624.191836</v>
      </c>
      <c r="L558">
        <v>118.810333</v>
      </c>
      <c r="M558" t="s">
        <v>4</v>
      </c>
      <c r="N558">
        <v>141.909964</v>
      </c>
      <c r="O558">
        <v>5.0619059999999996</v>
      </c>
      <c r="P558" t="s">
        <v>5</v>
      </c>
      <c r="Q558">
        <v>247.75724</v>
      </c>
      <c r="R558">
        <v>0.79224000000000006</v>
      </c>
      <c r="S558" t="s">
        <v>6</v>
      </c>
      <c r="T558">
        <v>66.069187999999997</v>
      </c>
      <c r="U558">
        <v>6.4313999999999996E-2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1.3412E-2</v>
      </c>
      <c r="AG558">
        <v>1.8E-5</v>
      </c>
      <c r="AH558" t="s">
        <v>11</v>
      </c>
      <c r="AI558">
        <v>0.98153100000000004</v>
      </c>
      <c r="AJ558">
        <v>3.9999999999999998E-6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2781.1849980000002</v>
      </c>
      <c r="I559">
        <v>119.292863</v>
      </c>
      <c r="J559" t="s">
        <v>3</v>
      </c>
      <c r="K559">
        <v>2778.016286</v>
      </c>
      <c r="L559">
        <v>119.06889099999999</v>
      </c>
      <c r="M559" t="s">
        <v>4</v>
      </c>
      <c r="N559">
        <v>150.22300999999999</v>
      </c>
      <c r="O559">
        <v>5.6454139999999997</v>
      </c>
      <c r="P559" t="s">
        <v>5</v>
      </c>
      <c r="Q559">
        <v>262.28830399999998</v>
      </c>
      <c r="R559">
        <v>0.78710999999999998</v>
      </c>
      <c r="S559" t="s">
        <v>6</v>
      </c>
      <c r="T559">
        <v>69.946928</v>
      </c>
      <c r="U559">
        <v>6.7555000000000004E-2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1.3299E-2</v>
      </c>
      <c r="AG559">
        <v>1.7E-5</v>
      </c>
      <c r="AH559" t="s">
        <v>11</v>
      </c>
      <c r="AI559">
        <v>0.98153699999999999</v>
      </c>
      <c r="AJ559">
        <v>3.9999999999999998E-6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2935.8791860000001</v>
      </c>
      <c r="I560">
        <v>132.045647</v>
      </c>
      <c r="J560" t="s">
        <v>3</v>
      </c>
      <c r="K560">
        <v>2932.5334579999999</v>
      </c>
      <c r="L560">
        <v>131.75264200000001</v>
      </c>
      <c r="M560" t="s">
        <v>4</v>
      </c>
      <c r="N560">
        <v>158.57234800000001</v>
      </c>
      <c r="O560">
        <v>6.2464839999999997</v>
      </c>
      <c r="P560" t="s">
        <v>5</v>
      </c>
      <c r="Q560">
        <v>276.846136</v>
      </c>
      <c r="R560">
        <v>0.823133</v>
      </c>
      <c r="S560" t="s">
        <v>6</v>
      </c>
      <c r="T560">
        <v>73.833578000000003</v>
      </c>
      <c r="U560">
        <v>7.2347999999999996E-2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1.2930000000000001E-2</v>
      </c>
      <c r="AG560">
        <v>1.2E-5</v>
      </c>
      <c r="AH560" t="s">
        <v>11</v>
      </c>
      <c r="AI560">
        <v>0.98153699999999999</v>
      </c>
      <c r="AJ560">
        <v>3.9999999999999998E-6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3090.414702</v>
      </c>
      <c r="I561">
        <v>157.15849399999999</v>
      </c>
      <c r="J561" t="s">
        <v>3</v>
      </c>
      <c r="K561">
        <v>3086.892272</v>
      </c>
      <c r="L561">
        <v>156.77345700000001</v>
      </c>
      <c r="M561" t="s">
        <v>4</v>
      </c>
      <c r="N561">
        <v>166.93623199999999</v>
      </c>
      <c r="O561">
        <v>6.8512810000000002</v>
      </c>
      <c r="P561" t="s">
        <v>5</v>
      </c>
      <c r="Q561">
        <v>291.41926999999998</v>
      </c>
      <c r="R561">
        <v>0.89978800000000003</v>
      </c>
      <c r="S561" t="s">
        <v>6</v>
      </c>
      <c r="T561">
        <v>77.720904000000004</v>
      </c>
      <c r="U561">
        <v>8.0957000000000001E-2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1.2511E-2</v>
      </c>
      <c r="AG561">
        <v>1.0000000000000001E-5</v>
      </c>
      <c r="AH561" t="s">
        <v>11</v>
      </c>
      <c r="AI561">
        <v>0.98175699999999999</v>
      </c>
      <c r="AJ561">
        <v>6.0000000000000002E-6</v>
      </c>
      <c r="AK561" t="s">
        <v>12</v>
      </c>
      <c r="AL561">
        <v>0</v>
      </c>
      <c r="AM561">
        <v>0</v>
      </c>
    </row>
    <row r="562" spans="1:39" x14ac:dyDescent="0.25">
      <c r="A562" t="s">
        <v>75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144.382758</v>
      </c>
      <c r="I562">
        <v>6.0227040000000001</v>
      </c>
      <c r="J562" t="s">
        <v>3</v>
      </c>
      <c r="K562">
        <v>144.20593199999999</v>
      </c>
      <c r="L562">
        <v>6.0073550000000004</v>
      </c>
      <c r="M562" t="s">
        <v>4</v>
      </c>
      <c r="N562">
        <v>8.3036860000000008</v>
      </c>
      <c r="O562">
        <v>1.8915000000000001E-2</v>
      </c>
      <c r="P562" t="s">
        <v>5</v>
      </c>
      <c r="Q562">
        <v>0</v>
      </c>
      <c r="R562">
        <v>0</v>
      </c>
      <c r="S562" t="s">
        <v>6</v>
      </c>
      <c r="T562">
        <v>3.8928739999999999</v>
      </c>
      <c r="U562">
        <v>2.0760000000000002E-3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2.6758000000000001E-2</v>
      </c>
      <c r="AG562">
        <v>3.0000000000000001E-5</v>
      </c>
      <c r="AH562" t="s">
        <v>11</v>
      </c>
      <c r="AI562">
        <v>0.97641199999999995</v>
      </c>
      <c r="AJ562">
        <v>4.3999999999999999E-5</v>
      </c>
      <c r="AK562" t="s">
        <v>12</v>
      </c>
      <c r="AL562">
        <v>0</v>
      </c>
      <c r="AM562">
        <v>0</v>
      </c>
    </row>
    <row r="563" spans="1:39" x14ac:dyDescent="0.25">
      <c r="A563" t="s">
        <v>75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287.24775799999998</v>
      </c>
      <c r="I563">
        <v>5.6751560000000003</v>
      </c>
      <c r="J563" t="s">
        <v>3</v>
      </c>
      <c r="K563">
        <v>286.89635399999997</v>
      </c>
      <c r="L563">
        <v>5.6600710000000003</v>
      </c>
      <c r="M563" t="s">
        <v>4</v>
      </c>
      <c r="N563">
        <v>16.555536</v>
      </c>
      <c r="O563">
        <v>3.0747E-2</v>
      </c>
      <c r="P563" t="s">
        <v>5</v>
      </c>
      <c r="Q563">
        <v>0</v>
      </c>
      <c r="R563">
        <v>0</v>
      </c>
      <c r="S563" t="s">
        <v>6</v>
      </c>
      <c r="T563">
        <v>7.7540620000000002</v>
      </c>
      <c r="U563">
        <v>2.2769999999999999E-3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2.4923000000000001E-2</v>
      </c>
      <c r="AG563">
        <v>4.3000000000000002E-5</v>
      </c>
      <c r="AH563" t="s">
        <v>11</v>
      </c>
      <c r="AI563">
        <v>0.97950499999999996</v>
      </c>
      <c r="AJ563">
        <v>7.9999999999999996E-6</v>
      </c>
      <c r="AK563" t="s">
        <v>12</v>
      </c>
      <c r="AL563">
        <v>0</v>
      </c>
      <c r="AM563">
        <v>0</v>
      </c>
    </row>
    <row r="564" spans="1:39" x14ac:dyDescent="0.25">
      <c r="A564" t="s">
        <v>75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430.92343</v>
      </c>
      <c r="I564">
        <v>8.6225439999999995</v>
      </c>
      <c r="J564" t="s">
        <v>3</v>
      </c>
      <c r="K564">
        <v>430.39549599999998</v>
      </c>
      <c r="L564">
        <v>8.599774</v>
      </c>
      <c r="M564" t="s">
        <v>4</v>
      </c>
      <c r="N564">
        <v>24.862842000000001</v>
      </c>
      <c r="O564">
        <v>5.1617000000000003E-2</v>
      </c>
      <c r="P564" t="s">
        <v>5</v>
      </c>
      <c r="Q564">
        <v>0</v>
      </c>
      <c r="R564">
        <v>0</v>
      </c>
      <c r="S564" t="s">
        <v>6</v>
      </c>
      <c r="T564">
        <v>11.631104000000001</v>
      </c>
      <c r="U564">
        <v>4.8729999999999997E-3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2.3769999999999999E-2</v>
      </c>
      <c r="AG564">
        <v>4.8000000000000001E-5</v>
      </c>
      <c r="AH564" t="s">
        <v>11</v>
      </c>
      <c r="AI564">
        <v>0.980186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75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574.63222599999995</v>
      </c>
      <c r="I565">
        <v>14.298638</v>
      </c>
      <c r="J565" t="s">
        <v>3</v>
      </c>
      <c r="K565">
        <v>573.92877799999997</v>
      </c>
      <c r="L565">
        <v>14.263073</v>
      </c>
      <c r="M565" t="s">
        <v>4</v>
      </c>
      <c r="N565">
        <v>33.139648000000001</v>
      </c>
      <c r="O565">
        <v>7.1414000000000005E-2</v>
      </c>
      <c r="P565" t="s">
        <v>5</v>
      </c>
      <c r="Q565">
        <v>0</v>
      </c>
      <c r="R565">
        <v>0</v>
      </c>
      <c r="S565" t="s">
        <v>6</v>
      </c>
      <c r="T565">
        <v>15.506974</v>
      </c>
      <c r="U565">
        <v>8.3339999999999994E-3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2.2574E-2</v>
      </c>
      <c r="AG565">
        <v>5.1999999999999997E-5</v>
      </c>
      <c r="AH565" t="s">
        <v>11</v>
      </c>
      <c r="AI565">
        <v>0.98033099999999995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75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717.70189800000003</v>
      </c>
      <c r="I566">
        <v>15.268836</v>
      </c>
      <c r="J566" t="s">
        <v>3</v>
      </c>
      <c r="K566">
        <v>716.82356000000004</v>
      </c>
      <c r="L566">
        <v>15.215968</v>
      </c>
      <c r="M566" t="s">
        <v>4</v>
      </c>
      <c r="N566">
        <v>41.385544000000003</v>
      </c>
      <c r="O566">
        <v>8.8388999999999995E-2</v>
      </c>
      <c r="P566" t="s">
        <v>5</v>
      </c>
      <c r="Q566">
        <v>0</v>
      </c>
      <c r="R566">
        <v>0</v>
      </c>
      <c r="S566" t="s">
        <v>6</v>
      </c>
      <c r="T566">
        <v>19.371866000000001</v>
      </c>
      <c r="U566">
        <v>8.9849999999999999E-3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2.0874E-2</v>
      </c>
      <c r="AG566">
        <v>5.1999999999999997E-5</v>
      </c>
      <c r="AH566" t="s">
        <v>11</v>
      </c>
      <c r="AI566">
        <v>0.98064700000000005</v>
      </c>
      <c r="AJ566">
        <v>6.9999999999999999E-6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75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860.82570999999996</v>
      </c>
      <c r="I567">
        <v>16.403082999999999</v>
      </c>
      <c r="J567" t="s">
        <v>3</v>
      </c>
      <c r="K567">
        <v>859.77205200000003</v>
      </c>
      <c r="L567">
        <v>16.335979999999999</v>
      </c>
      <c r="M567" t="s">
        <v>4</v>
      </c>
      <c r="N567">
        <v>49.670276000000001</v>
      </c>
      <c r="O567">
        <v>0.12998000000000001</v>
      </c>
      <c r="P567" t="s">
        <v>5</v>
      </c>
      <c r="Q567">
        <v>0</v>
      </c>
      <c r="R567">
        <v>0</v>
      </c>
      <c r="S567" t="s">
        <v>6</v>
      </c>
      <c r="T567">
        <v>23.239671999999999</v>
      </c>
      <c r="U567">
        <v>1.1939E-2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2.0115000000000001E-2</v>
      </c>
      <c r="AG567">
        <v>5.3000000000000001E-5</v>
      </c>
      <c r="AH567" t="s">
        <v>11</v>
      </c>
      <c r="AI567">
        <v>0.98103899999999999</v>
      </c>
      <c r="AJ567">
        <v>3.9999999999999998E-6</v>
      </c>
      <c r="AK567" t="s">
        <v>12</v>
      </c>
      <c r="AL567">
        <v>0</v>
      </c>
      <c r="AM567">
        <v>0</v>
      </c>
    </row>
    <row r="568" spans="1:39" x14ac:dyDescent="0.25">
      <c r="A568" t="s">
        <v>75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1004.09844</v>
      </c>
      <c r="I568">
        <v>22.604232</v>
      </c>
      <c r="J568" t="s">
        <v>3</v>
      </c>
      <c r="K568">
        <v>1002.86948</v>
      </c>
      <c r="L568">
        <v>22.512187999999998</v>
      </c>
      <c r="M568" t="s">
        <v>4</v>
      </c>
      <c r="N568">
        <v>57.939701999999997</v>
      </c>
      <c r="O568">
        <v>0.15913099999999999</v>
      </c>
      <c r="P568" t="s">
        <v>5</v>
      </c>
      <c r="Q568">
        <v>0</v>
      </c>
      <c r="R568">
        <v>0</v>
      </c>
      <c r="S568" t="s">
        <v>6</v>
      </c>
      <c r="T568">
        <v>27.110624000000001</v>
      </c>
      <c r="U568">
        <v>1.5264E-2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1.8377999999999999E-2</v>
      </c>
      <c r="AG568">
        <v>4.6999999999999997E-5</v>
      </c>
      <c r="AH568" t="s">
        <v>11</v>
      </c>
      <c r="AI568">
        <v>0.98161299999999996</v>
      </c>
      <c r="AJ568">
        <v>1.0000000000000001E-5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75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1146.9291720000001</v>
      </c>
      <c r="I569">
        <v>26.877879</v>
      </c>
      <c r="J569" t="s">
        <v>3</v>
      </c>
      <c r="K569">
        <v>1145.5251840000001</v>
      </c>
      <c r="L569">
        <v>26.779599000000001</v>
      </c>
      <c r="M569" t="s">
        <v>4</v>
      </c>
      <c r="N569">
        <v>66.207151999999994</v>
      </c>
      <c r="O569">
        <v>0.19214200000000001</v>
      </c>
      <c r="P569" t="s">
        <v>5</v>
      </c>
      <c r="Q569">
        <v>0</v>
      </c>
      <c r="R569">
        <v>0</v>
      </c>
      <c r="S569" t="s">
        <v>6</v>
      </c>
      <c r="T569">
        <v>30.971854</v>
      </c>
      <c r="U569">
        <v>1.6357E-2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1.6381E-2</v>
      </c>
      <c r="AG569">
        <v>3.8999999999999999E-5</v>
      </c>
      <c r="AH569" t="s">
        <v>11</v>
      </c>
      <c r="AI569">
        <v>0.98165899999999995</v>
      </c>
      <c r="AJ569">
        <v>1.0000000000000001E-5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75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1289.816178</v>
      </c>
      <c r="I570">
        <v>28.674237000000002</v>
      </c>
      <c r="J570" t="s">
        <v>3</v>
      </c>
      <c r="K570">
        <v>1288.237298</v>
      </c>
      <c r="L570">
        <v>28.572026000000001</v>
      </c>
      <c r="M570" t="s">
        <v>4</v>
      </c>
      <c r="N570">
        <v>74.453646000000006</v>
      </c>
      <c r="O570">
        <v>0.233016</v>
      </c>
      <c r="P570" t="s">
        <v>5</v>
      </c>
      <c r="Q570">
        <v>0</v>
      </c>
      <c r="R570">
        <v>0</v>
      </c>
      <c r="S570" t="s">
        <v>6</v>
      </c>
      <c r="T570">
        <v>34.833280000000002</v>
      </c>
      <c r="U570">
        <v>1.9533999999999999E-2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1.5701E-2</v>
      </c>
      <c r="AG570">
        <v>3.4E-5</v>
      </c>
      <c r="AH570" t="s">
        <v>11</v>
      </c>
      <c r="AI570">
        <v>0.98168900000000003</v>
      </c>
      <c r="AJ570">
        <v>1.0000000000000001E-5</v>
      </c>
      <c r="AK570" t="s">
        <v>12</v>
      </c>
      <c r="AL570">
        <v>0</v>
      </c>
      <c r="AM570">
        <v>0</v>
      </c>
    </row>
    <row r="571" spans="1:39" x14ac:dyDescent="0.25">
      <c r="A571" t="s">
        <v>75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1435.9781519999999</v>
      </c>
      <c r="I571">
        <v>26.161422000000002</v>
      </c>
      <c r="J571" t="s">
        <v>3</v>
      </c>
      <c r="K571">
        <v>1434.2203500000001</v>
      </c>
      <c r="L571">
        <v>26.10106</v>
      </c>
      <c r="M571" t="s">
        <v>4</v>
      </c>
      <c r="N571">
        <v>82.834885999999997</v>
      </c>
      <c r="O571">
        <v>0.26071299999999997</v>
      </c>
      <c r="P571" t="s">
        <v>5</v>
      </c>
      <c r="Q571">
        <v>0</v>
      </c>
      <c r="R571">
        <v>0</v>
      </c>
      <c r="S571" t="s">
        <v>6</v>
      </c>
      <c r="T571">
        <v>38.750779999999999</v>
      </c>
      <c r="U571">
        <v>1.9959999999999999E-2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1.4871000000000001E-2</v>
      </c>
      <c r="AG571">
        <v>2.8E-5</v>
      </c>
      <c r="AH571" t="s">
        <v>11</v>
      </c>
      <c r="AI571">
        <v>0.98199499999999995</v>
      </c>
      <c r="AJ571">
        <v>1.2999999999999999E-5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75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1579.2698780000001</v>
      </c>
      <c r="I572">
        <v>33.283563999999998</v>
      </c>
      <c r="J572" t="s">
        <v>3</v>
      </c>
      <c r="K572">
        <v>1577.336828</v>
      </c>
      <c r="L572">
        <v>33.201546999999998</v>
      </c>
      <c r="M572" t="s">
        <v>4</v>
      </c>
      <c r="N572">
        <v>91.095153999999994</v>
      </c>
      <c r="O572">
        <v>0.33737200000000001</v>
      </c>
      <c r="P572" t="s">
        <v>5</v>
      </c>
      <c r="Q572">
        <v>0</v>
      </c>
      <c r="R572">
        <v>0</v>
      </c>
      <c r="S572" t="s">
        <v>6</v>
      </c>
      <c r="T572">
        <v>42.620863999999997</v>
      </c>
      <c r="U572">
        <v>2.5371000000000001E-2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1.4475E-2</v>
      </c>
      <c r="AG572">
        <v>2.5999999999999998E-5</v>
      </c>
      <c r="AH572" t="s">
        <v>11</v>
      </c>
      <c r="AI572">
        <v>0.98199499999999995</v>
      </c>
      <c r="AJ572">
        <v>1.2999999999999999E-5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75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1722.192722</v>
      </c>
      <c r="I573">
        <v>35.083795000000002</v>
      </c>
      <c r="J573" t="s">
        <v>3</v>
      </c>
      <c r="K573">
        <v>1720.08456</v>
      </c>
      <c r="L573">
        <v>34.999501000000002</v>
      </c>
      <c r="M573" t="s">
        <v>4</v>
      </c>
      <c r="N573">
        <v>99.359904</v>
      </c>
      <c r="O573">
        <v>0.37316100000000002</v>
      </c>
      <c r="P573" t="s">
        <v>5</v>
      </c>
      <c r="Q573">
        <v>0</v>
      </c>
      <c r="R573">
        <v>0</v>
      </c>
      <c r="S573" t="s">
        <v>6</v>
      </c>
      <c r="T573">
        <v>46.481524</v>
      </c>
      <c r="U573">
        <v>2.8735E-2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1.4007E-2</v>
      </c>
      <c r="AG573">
        <v>2.4000000000000001E-5</v>
      </c>
      <c r="AH573" t="s">
        <v>11</v>
      </c>
      <c r="AI573">
        <v>0.98199800000000004</v>
      </c>
      <c r="AJ573">
        <v>1.2999999999999999E-5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75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1866.24136</v>
      </c>
      <c r="I574">
        <v>45.709726000000003</v>
      </c>
      <c r="J574" t="s">
        <v>3</v>
      </c>
      <c r="K574">
        <v>1863.9565500000001</v>
      </c>
      <c r="L574">
        <v>45.611562999999997</v>
      </c>
      <c r="M574" t="s">
        <v>4</v>
      </c>
      <c r="N574">
        <v>107.67873</v>
      </c>
      <c r="O574">
        <v>0.46024999999999999</v>
      </c>
      <c r="P574" t="s">
        <v>5</v>
      </c>
      <c r="Q574">
        <v>0</v>
      </c>
      <c r="R574">
        <v>0</v>
      </c>
      <c r="S574" t="s">
        <v>6</v>
      </c>
      <c r="T574">
        <v>50.364047999999997</v>
      </c>
      <c r="U574">
        <v>3.5097999999999997E-2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1.3986E-2</v>
      </c>
      <c r="AG574">
        <v>2.4000000000000001E-5</v>
      </c>
      <c r="AH574" t="s">
        <v>11</v>
      </c>
      <c r="AI574">
        <v>0.98213600000000001</v>
      </c>
      <c r="AJ574">
        <v>1.4E-5</v>
      </c>
      <c r="AK574" t="s">
        <v>12</v>
      </c>
      <c r="AL574">
        <v>0</v>
      </c>
      <c r="AM574">
        <v>0</v>
      </c>
    </row>
    <row r="575" spans="1:39" x14ac:dyDescent="0.25">
      <c r="A575" t="s">
        <v>75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2010.3398380000001</v>
      </c>
      <c r="I575">
        <v>64.838504</v>
      </c>
      <c r="J575" t="s">
        <v>3</v>
      </c>
      <c r="K575">
        <v>2007.8790180000001</v>
      </c>
      <c r="L575">
        <v>64.680537000000001</v>
      </c>
      <c r="M575" t="s">
        <v>4</v>
      </c>
      <c r="N575">
        <v>115.98476599999999</v>
      </c>
      <c r="O575">
        <v>0.52805299999999999</v>
      </c>
      <c r="P575" t="s">
        <v>5</v>
      </c>
      <c r="Q575">
        <v>0</v>
      </c>
      <c r="R575">
        <v>0</v>
      </c>
      <c r="S575" t="s">
        <v>6</v>
      </c>
      <c r="T575">
        <v>54.248503999999997</v>
      </c>
      <c r="U575">
        <v>4.4158000000000003E-2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1.3558000000000001E-2</v>
      </c>
      <c r="AG575">
        <v>1.9000000000000001E-5</v>
      </c>
      <c r="AH575" t="s">
        <v>11</v>
      </c>
      <c r="AI575">
        <v>0.98214299999999999</v>
      </c>
      <c r="AJ575">
        <v>1.4E-5</v>
      </c>
      <c r="AK575" t="s">
        <v>12</v>
      </c>
      <c r="AL575">
        <v>0</v>
      </c>
      <c r="AM575">
        <v>0</v>
      </c>
    </row>
    <row r="576" spans="1:39" x14ac:dyDescent="0.25">
      <c r="A576" t="s">
        <v>75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2153.6222120000002</v>
      </c>
      <c r="I576">
        <v>60.022512999999996</v>
      </c>
      <c r="J576" t="s">
        <v>3</v>
      </c>
      <c r="K576">
        <v>2150.9865020000002</v>
      </c>
      <c r="L576">
        <v>59.854261999999999</v>
      </c>
      <c r="M576" t="s">
        <v>4</v>
      </c>
      <c r="N576">
        <v>124.256428</v>
      </c>
      <c r="O576">
        <v>0.54288499999999995</v>
      </c>
      <c r="P576" t="s">
        <v>5</v>
      </c>
      <c r="Q576">
        <v>0</v>
      </c>
      <c r="R576">
        <v>0</v>
      </c>
      <c r="S576" t="s">
        <v>6</v>
      </c>
      <c r="T576">
        <v>58.116889999999998</v>
      </c>
      <c r="U576">
        <v>4.4983000000000002E-2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1.3233999999999999E-2</v>
      </c>
      <c r="AG576">
        <v>1.5E-5</v>
      </c>
      <c r="AH576" t="s">
        <v>11</v>
      </c>
      <c r="AI576">
        <v>0.98232600000000003</v>
      </c>
      <c r="AJ576">
        <v>1.5E-5</v>
      </c>
      <c r="AK576" t="s">
        <v>12</v>
      </c>
      <c r="AL576">
        <v>0</v>
      </c>
      <c r="AM576">
        <v>0</v>
      </c>
    </row>
    <row r="577" spans="1:39" x14ac:dyDescent="0.25">
      <c r="A577" t="s">
        <v>75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2296.8546299999998</v>
      </c>
      <c r="I577">
        <v>63.345053</v>
      </c>
      <c r="J577" t="s">
        <v>3</v>
      </c>
      <c r="K577">
        <v>2294.044144</v>
      </c>
      <c r="L577">
        <v>63.172365999999997</v>
      </c>
      <c r="M577" t="s">
        <v>4</v>
      </c>
      <c r="N577">
        <v>132.51538400000001</v>
      </c>
      <c r="O577">
        <v>0.626552</v>
      </c>
      <c r="P577" t="s">
        <v>5</v>
      </c>
      <c r="Q577">
        <v>0</v>
      </c>
      <c r="R577">
        <v>0</v>
      </c>
      <c r="S577" t="s">
        <v>6</v>
      </c>
      <c r="T577">
        <v>61.985115999999998</v>
      </c>
      <c r="U577">
        <v>5.0344E-2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1.3166000000000001E-2</v>
      </c>
      <c r="AG577">
        <v>1.5E-5</v>
      </c>
      <c r="AH577" t="s">
        <v>11</v>
      </c>
      <c r="AI577">
        <v>0.98233400000000004</v>
      </c>
      <c r="AJ577">
        <v>1.5E-5</v>
      </c>
      <c r="AK577" t="s">
        <v>12</v>
      </c>
      <c r="AL577">
        <v>0</v>
      </c>
      <c r="AM577">
        <v>0</v>
      </c>
    </row>
    <row r="578" spans="1:39" x14ac:dyDescent="0.25">
      <c r="A578" t="s">
        <v>75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2440.3365159999998</v>
      </c>
      <c r="I578">
        <v>67.840920999999994</v>
      </c>
      <c r="J578" t="s">
        <v>3</v>
      </c>
      <c r="K578">
        <v>2437.3506320000001</v>
      </c>
      <c r="L578">
        <v>67.649458999999993</v>
      </c>
      <c r="M578" t="s">
        <v>4</v>
      </c>
      <c r="N578">
        <v>140.79680999999999</v>
      </c>
      <c r="O578">
        <v>0.663771</v>
      </c>
      <c r="P578" t="s">
        <v>5</v>
      </c>
      <c r="Q578">
        <v>0</v>
      </c>
      <c r="R578">
        <v>0</v>
      </c>
      <c r="S578" t="s">
        <v>6</v>
      </c>
      <c r="T578">
        <v>65.859538000000001</v>
      </c>
      <c r="U578">
        <v>5.6121999999999998E-2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1.2792E-2</v>
      </c>
      <c r="AG578">
        <v>1.2999999999999999E-5</v>
      </c>
      <c r="AH578" t="s">
        <v>11</v>
      </c>
      <c r="AI578">
        <v>0.98233499999999996</v>
      </c>
      <c r="AJ578">
        <v>1.5E-5</v>
      </c>
      <c r="AK578" t="s">
        <v>12</v>
      </c>
      <c r="AL578">
        <v>0</v>
      </c>
      <c r="AM578">
        <v>0</v>
      </c>
    </row>
    <row r="579" spans="1:39" x14ac:dyDescent="0.25">
      <c r="A579" t="s">
        <v>75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2583.3041840000001</v>
      </c>
      <c r="I579">
        <v>71.387001999999995</v>
      </c>
      <c r="J579" t="s">
        <v>3</v>
      </c>
      <c r="K579">
        <v>2580.1431379999999</v>
      </c>
      <c r="L579">
        <v>71.191730000000007</v>
      </c>
      <c r="M579" t="s">
        <v>4</v>
      </c>
      <c r="N579">
        <v>149.05350999999999</v>
      </c>
      <c r="O579">
        <v>0.75175000000000003</v>
      </c>
      <c r="P579" t="s">
        <v>5</v>
      </c>
      <c r="Q579">
        <v>0</v>
      </c>
      <c r="R579">
        <v>0</v>
      </c>
      <c r="S579" t="s">
        <v>6</v>
      </c>
      <c r="T579">
        <v>69.724059999999994</v>
      </c>
      <c r="U579">
        <v>6.1107000000000002E-2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1.2513E-2</v>
      </c>
      <c r="AG579">
        <v>7.9999999999999996E-6</v>
      </c>
      <c r="AH579" t="s">
        <v>11</v>
      </c>
      <c r="AI579">
        <v>0.98234399999999999</v>
      </c>
      <c r="AJ579">
        <v>1.5E-5</v>
      </c>
      <c r="AK579" t="s">
        <v>12</v>
      </c>
      <c r="AL579">
        <v>0</v>
      </c>
      <c r="AM579">
        <v>0</v>
      </c>
    </row>
    <row r="580" spans="1:39" x14ac:dyDescent="0.25">
      <c r="A580" t="s">
        <v>75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2726.149778</v>
      </c>
      <c r="I580">
        <v>72.180519000000004</v>
      </c>
      <c r="J580" t="s">
        <v>3</v>
      </c>
      <c r="K580">
        <v>2722.81297</v>
      </c>
      <c r="L580">
        <v>71.983742000000007</v>
      </c>
      <c r="M580" t="s">
        <v>4</v>
      </c>
      <c r="N580">
        <v>157.301098</v>
      </c>
      <c r="O580">
        <v>0.82421199999999994</v>
      </c>
      <c r="P580" t="s">
        <v>5</v>
      </c>
      <c r="Q580">
        <v>0</v>
      </c>
      <c r="R580">
        <v>0</v>
      </c>
      <c r="S580" t="s">
        <v>6</v>
      </c>
      <c r="T580">
        <v>73.586063999999993</v>
      </c>
      <c r="U580">
        <v>6.7236000000000004E-2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1.2468E-2</v>
      </c>
      <c r="AG580">
        <v>7.9999999999999996E-6</v>
      </c>
      <c r="AH580" t="s">
        <v>11</v>
      </c>
      <c r="AI580">
        <v>0.982626</v>
      </c>
      <c r="AJ580">
        <v>1.8E-5</v>
      </c>
      <c r="AK580" t="s">
        <v>12</v>
      </c>
      <c r="AL580">
        <v>0</v>
      </c>
      <c r="AM580">
        <v>0</v>
      </c>
    </row>
    <row r="581" spans="1:39" x14ac:dyDescent="0.25">
      <c r="A581" t="s">
        <v>75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2872.5217520000001</v>
      </c>
      <c r="I581">
        <v>74.644176000000002</v>
      </c>
      <c r="J581" t="s">
        <v>3</v>
      </c>
      <c r="K581">
        <v>2869.0065100000002</v>
      </c>
      <c r="L581">
        <v>74.483887999999993</v>
      </c>
      <c r="M581" t="s">
        <v>4</v>
      </c>
      <c r="N581">
        <v>165.68424400000001</v>
      </c>
      <c r="O581">
        <v>0.89498100000000003</v>
      </c>
      <c r="P581" t="s">
        <v>5</v>
      </c>
      <c r="Q581">
        <v>0</v>
      </c>
      <c r="R581">
        <v>0</v>
      </c>
      <c r="S581" t="s">
        <v>6</v>
      </c>
      <c r="T581">
        <v>77.507009999999994</v>
      </c>
      <c r="U581">
        <v>7.1017999999999998E-2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1.2449999999999999E-2</v>
      </c>
      <c r="AG581">
        <v>7.9999999999999996E-6</v>
      </c>
      <c r="AH581" t="s">
        <v>11</v>
      </c>
      <c r="AI581">
        <v>0.98276799999999997</v>
      </c>
      <c r="AJ581">
        <v>1.8E-5</v>
      </c>
      <c r="AK581" t="s">
        <v>12</v>
      </c>
      <c r="AL581">
        <v>0</v>
      </c>
      <c r="AM581">
        <v>0</v>
      </c>
    </row>
    <row r="582" spans="1:39" x14ac:dyDescent="0.25">
      <c r="A582" t="s">
        <v>144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157.96432999999999</v>
      </c>
      <c r="I582">
        <v>5.3907239999999996</v>
      </c>
      <c r="J582" t="s">
        <v>3</v>
      </c>
      <c r="K582">
        <v>157.78923399999999</v>
      </c>
      <c r="L582">
        <v>5.3708030000000004</v>
      </c>
      <c r="M582" t="s">
        <v>4</v>
      </c>
      <c r="N582">
        <v>9.1598980000000001</v>
      </c>
      <c r="O582">
        <v>1.8138000000000001E-2</v>
      </c>
      <c r="P582" t="s">
        <v>5</v>
      </c>
      <c r="Q582">
        <v>15.984166</v>
      </c>
      <c r="R582">
        <v>2.9933999999999999E-2</v>
      </c>
      <c r="S582" t="s">
        <v>6</v>
      </c>
      <c r="T582">
        <v>3.8855819999999999</v>
      </c>
      <c r="U582">
        <v>1.637E-3</v>
      </c>
      <c r="V582" t="s">
        <v>7</v>
      </c>
      <c r="W582">
        <v>4.539542</v>
      </c>
      <c r="X582">
        <v>1.1299999999999999E-3</v>
      </c>
      <c r="Y582" t="s">
        <v>8</v>
      </c>
      <c r="Z582">
        <v>6.09483</v>
      </c>
      <c r="AA582">
        <v>1.3440000000000001E-2</v>
      </c>
      <c r="AB582" t="s">
        <v>9</v>
      </c>
      <c r="AC582">
        <v>131.78567200000001</v>
      </c>
      <c r="AD582">
        <v>4.4025949999999998</v>
      </c>
      <c r="AE582" t="s">
        <v>10</v>
      </c>
      <c r="AF582">
        <v>2.8126999999999999E-2</v>
      </c>
      <c r="AG582">
        <v>2.0999999999999999E-5</v>
      </c>
      <c r="AH582" t="s">
        <v>11</v>
      </c>
      <c r="AI582">
        <v>0.97441999999999995</v>
      </c>
      <c r="AJ582">
        <v>5.8999999999999998E-5</v>
      </c>
      <c r="AK582" t="s">
        <v>12</v>
      </c>
      <c r="AL582">
        <v>0</v>
      </c>
      <c r="AM582">
        <v>0</v>
      </c>
    </row>
    <row r="583" spans="1:39" x14ac:dyDescent="0.25">
      <c r="A583" t="s">
        <v>144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315.25900000000001</v>
      </c>
      <c r="I583">
        <v>9.7366589999999995</v>
      </c>
      <c r="J583" t="s">
        <v>3</v>
      </c>
      <c r="K583">
        <v>314.91190999999998</v>
      </c>
      <c r="L583">
        <v>9.7081060000000008</v>
      </c>
      <c r="M583" t="s">
        <v>4</v>
      </c>
      <c r="N583">
        <v>18.295386000000001</v>
      </c>
      <c r="O583">
        <v>4.8645000000000001E-2</v>
      </c>
      <c r="P583" t="s">
        <v>5</v>
      </c>
      <c r="Q583">
        <v>31.82255</v>
      </c>
      <c r="R583">
        <v>6.1908999999999999E-2</v>
      </c>
      <c r="S583" t="s">
        <v>6</v>
      </c>
      <c r="T583">
        <v>7.7602520000000004</v>
      </c>
      <c r="U583">
        <v>2.8800000000000002E-3</v>
      </c>
      <c r="V583" t="s">
        <v>7</v>
      </c>
      <c r="W583">
        <v>9.0714900000000007</v>
      </c>
      <c r="X583">
        <v>1.7459999999999999E-3</v>
      </c>
      <c r="Y583" t="s">
        <v>8</v>
      </c>
      <c r="Z583">
        <v>12.06663</v>
      </c>
      <c r="AA583">
        <v>3.0044999999999999E-2</v>
      </c>
      <c r="AB583" t="s">
        <v>9</v>
      </c>
      <c r="AC583">
        <v>263.08037200000001</v>
      </c>
      <c r="AD583">
        <v>7.797396</v>
      </c>
      <c r="AE583" t="s">
        <v>10</v>
      </c>
      <c r="AF583">
        <v>2.4486999999999998E-2</v>
      </c>
      <c r="AG583">
        <v>4.8999999999999998E-5</v>
      </c>
      <c r="AH583" t="s">
        <v>11</v>
      </c>
      <c r="AI583">
        <v>0.97824100000000003</v>
      </c>
      <c r="AJ583">
        <v>2.6999999999999999E-5</v>
      </c>
      <c r="AK583" t="s">
        <v>12</v>
      </c>
      <c r="AL583">
        <v>0</v>
      </c>
      <c r="AM583">
        <v>0</v>
      </c>
    </row>
    <row r="584" spans="1:39" x14ac:dyDescent="0.25">
      <c r="A584" t="s">
        <v>144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472.77022399999998</v>
      </c>
      <c r="I584">
        <v>17.006519000000001</v>
      </c>
      <c r="J584" t="s">
        <v>3</v>
      </c>
      <c r="K584">
        <v>472.250924</v>
      </c>
      <c r="L584">
        <v>16.956229</v>
      </c>
      <c r="M584" t="s">
        <v>4</v>
      </c>
      <c r="N584">
        <v>27.436844000000001</v>
      </c>
      <c r="O584">
        <v>9.6937999999999996E-2</v>
      </c>
      <c r="P584" t="s">
        <v>5</v>
      </c>
      <c r="Q584">
        <v>47.631577999999998</v>
      </c>
      <c r="R584">
        <v>0.115176</v>
      </c>
      <c r="S584" t="s">
        <v>6</v>
      </c>
      <c r="T584">
        <v>11.636172</v>
      </c>
      <c r="U584">
        <v>5.1809999999999998E-3</v>
      </c>
      <c r="V584" t="s">
        <v>7</v>
      </c>
      <c r="W584">
        <v>13.605392</v>
      </c>
      <c r="X584">
        <v>3.6640000000000002E-3</v>
      </c>
      <c r="Y584" t="s">
        <v>8</v>
      </c>
      <c r="Z584">
        <v>18.006744000000001</v>
      </c>
      <c r="AA584">
        <v>4.7808999999999997E-2</v>
      </c>
      <c r="AB584" t="s">
        <v>9</v>
      </c>
      <c r="AC584">
        <v>394.61067600000001</v>
      </c>
      <c r="AD584">
        <v>13.149447</v>
      </c>
      <c r="AE584" t="s">
        <v>10</v>
      </c>
      <c r="AF584">
        <v>2.2144E-2</v>
      </c>
      <c r="AG584">
        <v>6.0999999999999999E-5</v>
      </c>
      <c r="AH584" t="s">
        <v>11</v>
      </c>
      <c r="AI584">
        <v>0.97918499999999997</v>
      </c>
      <c r="AJ584">
        <v>1.8E-5</v>
      </c>
      <c r="AK584" t="s">
        <v>12</v>
      </c>
      <c r="AL584">
        <v>0</v>
      </c>
      <c r="AM584">
        <v>0</v>
      </c>
    </row>
    <row r="585" spans="1:39" x14ac:dyDescent="0.25">
      <c r="A585" t="s">
        <v>144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630.28896599999996</v>
      </c>
      <c r="I585">
        <v>22.749400999999999</v>
      </c>
      <c r="J585" t="s">
        <v>3</v>
      </c>
      <c r="K585">
        <v>629.59411399999999</v>
      </c>
      <c r="L585">
        <v>22.681073999999999</v>
      </c>
      <c r="M585" t="s">
        <v>4</v>
      </c>
      <c r="N585">
        <v>36.607101999999998</v>
      </c>
      <c r="O585">
        <v>0.16562199999999999</v>
      </c>
      <c r="P585" t="s">
        <v>5</v>
      </c>
      <c r="Q585">
        <v>63.438426</v>
      </c>
      <c r="R585">
        <v>0.14405100000000001</v>
      </c>
      <c r="S585" t="s">
        <v>6</v>
      </c>
      <c r="T585">
        <v>15.515468</v>
      </c>
      <c r="U585">
        <v>6.9329999999999999E-3</v>
      </c>
      <c r="V585" t="s">
        <v>7</v>
      </c>
      <c r="W585">
        <v>18.142696000000001</v>
      </c>
      <c r="X585">
        <v>4.8529999999999997E-3</v>
      </c>
      <c r="Y585" t="s">
        <v>8</v>
      </c>
      <c r="Z585">
        <v>23.937650000000001</v>
      </c>
      <c r="AA585">
        <v>5.7067E-2</v>
      </c>
      <c r="AB585" t="s">
        <v>9</v>
      </c>
      <c r="AC585">
        <v>526.12108799999999</v>
      </c>
      <c r="AD585">
        <v>17.514524000000002</v>
      </c>
      <c r="AE585" t="s">
        <v>10</v>
      </c>
      <c r="AF585">
        <v>2.1222000000000001E-2</v>
      </c>
      <c r="AG585">
        <v>5.8E-5</v>
      </c>
      <c r="AH585" t="s">
        <v>11</v>
      </c>
      <c r="AI585">
        <v>0.98008600000000001</v>
      </c>
      <c r="AJ585">
        <v>5.0000000000000004E-6</v>
      </c>
      <c r="AK585" t="s">
        <v>12</v>
      </c>
      <c r="AL585">
        <v>0</v>
      </c>
      <c r="AM585">
        <v>0</v>
      </c>
    </row>
    <row r="586" spans="1:39" x14ac:dyDescent="0.25">
      <c r="A586" t="s">
        <v>144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787.85756000000003</v>
      </c>
      <c r="I586">
        <v>24.210369</v>
      </c>
      <c r="J586" t="s">
        <v>3</v>
      </c>
      <c r="K586">
        <v>786.99111200000004</v>
      </c>
      <c r="L586">
        <v>24.163595999999998</v>
      </c>
      <c r="M586" t="s">
        <v>4</v>
      </c>
      <c r="N586">
        <v>45.765841999999999</v>
      </c>
      <c r="O586">
        <v>0.21201400000000001</v>
      </c>
      <c r="P586" t="s">
        <v>5</v>
      </c>
      <c r="Q586">
        <v>79.240238000000005</v>
      </c>
      <c r="R586">
        <v>0.16226599999999999</v>
      </c>
      <c r="S586" t="s">
        <v>6</v>
      </c>
      <c r="T586">
        <v>19.393384000000001</v>
      </c>
      <c r="U586">
        <v>8.6029999999999995E-3</v>
      </c>
      <c r="V586" t="s">
        <v>7</v>
      </c>
      <c r="W586">
        <v>22.675080000000001</v>
      </c>
      <c r="X586">
        <v>5.9309999999999996E-3</v>
      </c>
      <c r="Y586" t="s">
        <v>8</v>
      </c>
      <c r="Z586">
        <v>29.867108000000002</v>
      </c>
      <c r="AA586">
        <v>6.6909999999999997E-2</v>
      </c>
      <c r="AB586" t="s">
        <v>9</v>
      </c>
      <c r="AC586">
        <v>657.69784000000004</v>
      </c>
      <c r="AD586">
        <v>18.699141999999998</v>
      </c>
      <c r="AE586" t="s">
        <v>10</v>
      </c>
      <c r="AF586">
        <v>1.9772999999999999E-2</v>
      </c>
      <c r="AG586">
        <v>5.8E-5</v>
      </c>
      <c r="AH586" t="s">
        <v>11</v>
      </c>
      <c r="AI586">
        <v>0.98036699999999999</v>
      </c>
      <c r="AJ586">
        <v>1.9999999999999999E-6</v>
      </c>
      <c r="AK586" t="s">
        <v>12</v>
      </c>
      <c r="AL586">
        <v>0</v>
      </c>
      <c r="AM586">
        <v>0</v>
      </c>
    </row>
    <row r="587" spans="1:39" x14ac:dyDescent="0.25">
      <c r="A587" t="s">
        <v>144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945.574026</v>
      </c>
      <c r="I587">
        <v>28.060759000000001</v>
      </c>
      <c r="J587" t="s">
        <v>3</v>
      </c>
      <c r="K587">
        <v>944.53502200000003</v>
      </c>
      <c r="L587">
        <v>27.98706</v>
      </c>
      <c r="M587" t="s">
        <v>4</v>
      </c>
      <c r="N587">
        <v>54.922592000000002</v>
      </c>
      <c r="O587">
        <v>0.26527000000000001</v>
      </c>
      <c r="P587" t="s">
        <v>5</v>
      </c>
      <c r="Q587">
        <v>95.048748000000003</v>
      </c>
      <c r="R587">
        <v>0.195771</v>
      </c>
      <c r="S587" t="s">
        <v>6</v>
      </c>
      <c r="T587">
        <v>23.272748</v>
      </c>
      <c r="U587">
        <v>1.048E-2</v>
      </c>
      <c r="V587" t="s">
        <v>7</v>
      </c>
      <c r="W587">
        <v>27.207836</v>
      </c>
      <c r="X587">
        <v>7.4700000000000001E-3</v>
      </c>
      <c r="Y587" t="s">
        <v>8</v>
      </c>
      <c r="Z587">
        <v>35.801665999999997</v>
      </c>
      <c r="AA587">
        <v>8.0115000000000006E-2</v>
      </c>
      <c r="AB587" t="s">
        <v>9</v>
      </c>
      <c r="AC587">
        <v>789.41627200000005</v>
      </c>
      <c r="AD587">
        <v>21.285962000000001</v>
      </c>
      <c r="AE587" t="s">
        <v>10</v>
      </c>
      <c r="AF587">
        <v>1.8801999999999999E-2</v>
      </c>
      <c r="AG587">
        <v>5.7000000000000003E-5</v>
      </c>
      <c r="AH587" t="s">
        <v>11</v>
      </c>
      <c r="AI587">
        <v>0.980661</v>
      </c>
      <c r="AJ587">
        <v>9.9999999999999995E-7</v>
      </c>
      <c r="AK587" t="s">
        <v>12</v>
      </c>
      <c r="AL587">
        <v>0</v>
      </c>
      <c r="AM587">
        <v>0</v>
      </c>
    </row>
    <row r="588" spans="1:39" x14ac:dyDescent="0.25">
      <c r="A588" t="s">
        <v>144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1103.016484</v>
      </c>
      <c r="I588">
        <v>29.118355999999999</v>
      </c>
      <c r="J588" t="s">
        <v>3</v>
      </c>
      <c r="K588">
        <v>1101.8051820000001</v>
      </c>
      <c r="L588">
        <v>29.025089999999999</v>
      </c>
      <c r="M588" t="s">
        <v>4</v>
      </c>
      <c r="N588">
        <v>64.084530000000001</v>
      </c>
      <c r="O588">
        <v>0.359319</v>
      </c>
      <c r="P588" t="s">
        <v>5</v>
      </c>
      <c r="Q588">
        <v>110.85595600000001</v>
      </c>
      <c r="R588">
        <v>0.21538099999999999</v>
      </c>
      <c r="S588" t="s">
        <v>6</v>
      </c>
      <c r="T588">
        <v>27.153355999999999</v>
      </c>
      <c r="U588">
        <v>1.2515E-2</v>
      </c>
      <c r="V588" t="s">
        <v>7</v>
      </c>
      <c r="W588">
        <v>31.744776000000002</v>
      </c>
      <c r="X588">
        <v>9.1669999999999998E-3</v>
      </c>
      <c r="Y588" t="s">
        <v>8</v>
      </c>
      <c r="Z588">
        <v>41.732604000000002</v>
      </c>
      <c r="AA588">
        <v>8.8844000000000006E-2</v>
      </c>
      <c r="AB588" t="s">
        <v>9</v>
      </c>
      <c r="AC588">
        <v>920.85906599999998</v>
      </c>
      <c r="AD588">
        <v>21.482013999999999</v>
      </c>
      <c r="AE588" t="s">
        <v>10</v>
      </c>
      <c r="AF588">
        <v>1.7694000000000001E-2</v>
      </c>
      <c r="AG588">
        <v>5.5000000000000002E-5</v>
      </c>
      <c r="AH588" t="s">
        <v>11</v>
      </c>
      <c r="AI588">
        <v>0.98069899999999999</v>
      </c>
      <c r="AJ588">
        <v>9.9999999999999995E-7</v>
      </c>
      <c r="AK588" t="s">
        <v>12</v>
      </c>
      <c r="AL588">
        <v>0</v>
      </c>
      <c r="AM588">
        <v>0</v>
      </c>
    </row>
    <row r="589" spans="1:39" x14ac:dyDescent="0.25">
      <c r="A589" t="s">
        <v>144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1260.6616059999999</v>
      </c>
      <c r="I589">
        <v>25.322358000000001</v>
      </c>
      <c r="J589" t="s">
        <v>3</v>
      </c>
      <c r="K589">
        <v>1259.2776260000001</v>
      </c>
      <c r="L589">
        <v>25.265312000000002</v>
      </c>
      <c r="M589" t="s">
        <v>4</v>
      </c>
      <c r="N589">
        <v>73.245720000000006</v>
      </c>
      <c r="O589">
        <v>0.46015</v>
      </c>
      <c r="P589" t="s">
        <v>5</v>
      </c>
      <c r="Q589">
        <v>126.679778</v>
      </c>
      <c r="R589">
        <v>0.22713</v>
      </c>
      <c r="S589" t="s">
        <v>6</v>
      </c>
      <c r="T589">
        <v>31.031130000000001</v>
      </c>
      <c r="U589">
        <v>1.346E-2</v>
      </c>
      <c r="V589" t="s">
        <v>7</v>
      </c>
      <c r="W589">
        <v>36.279856000000002</v>
      </c>
      <c r="X589">
        <v>1.0141000000000001E-2</v>
      </c>
      <c r="Y589" t="s">
        <v>8</v>
      </c>
      <c r="Z589">
        <v>47.682943999999999</v>
      </c>
      <c r="AA589">
        <v>9.4189999999999996E-2</v>
      </c>
      <c r="AB589" t="s">
        <v>9</v>
      </c>
      <c r="AC589">
        <v>1052.4876420000001</v>
      </c>
      <c r="AD589">
        <v>17.811674</v>
      </c>
      <c r="AE589" t="s">
        <v>10</v>
      </c>
      <c r="AF589">
        <v>1.6792000000000001E-2</v>
      </c>
      <c r="AG589">
        <v>5.5000000000000002E-5</v>
      </c>
      <c r="AH589" t="s">
        <v>11</v>
      </c>
      <c r="AI589">
        <v>0.98082999999999998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144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1418.1255180000001</v>
      </c>
      <c r="I590">
        <v>23.896466</v>
      </c>
      <c r="J590" t="s">
        <v>3</v>
      </c>
      <c r="K590">
        <v>1416.5691919999999</v>
      </c>
      <c r="L590">
        <v>23.838799000000002</v>
      </c>
      <c r="M590" t="s">
        <v>4</v>
      </c>
      <c r="N590">
        <v>82.412588</v>
      </c>
      <c r="O590">
        <v>0.56229099999999999</v>
      </c>
      <c r="P590" t="s">
        <v>5</v>
      </c>
      <c r="Q590">
        <v>142.492706</v>
      </c>
      <c r="R590">
        <v>0.26743600000000001</v>
      </c>
      <c r="S590" t="s">
        <v>6</v>
      </c>
      <c r="T590">
        <v>34.909979999999997</v>
      </c>
      <c r="U590">
        <v>1.5613E-2</v>
      </c>
      <c r="V590" t="s">
        <v>7</v>
      </c>
      <c r="W590">
        <v>40.814622</v>
      </c>
      <c r="X590">
        <v>1.2478E-2</v>
      </c>
      <c r="Y590" t="s">
        <v>8</v>
      </c>
      <c r="Z590">
        <v>53.620736000000001</v>
      </c>
      <c r="AA590">
        <v>0.115616</v>
      </c>
      <c r="AB590" t="s">
        <v>9</v>
      </c>
      <c r="AC590">
        <v>1183.9425020000001</v>
      </c>
      <c r="AD590">
        <v>16.188054000000001</v>
      </c>
      <c r="AE590" t="s">
        <v>10</v>
      </c>
      <c r="AF590">
        <v>1.6730999999999999E-2</v>
      </c>
      <c r="AG590">
        <v>5.5999999999999999E-5</v>
      </c>
      <c r="AH590" t="s">
        <v>11</v>
      </c>
      <c r="AI590">
        <v>0.98087599999999997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144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1575.6471039999999</v>
      </c>
      <c r="I591">
        <v>29.645721000000002</v>
      </c>
      <c r="J591" t="s">
        <v>3</v>
      </c>
      <c r="K591">
        <v>1573.91758</v>
      </c>
      <c r="L591">
        <v>29.590154999999999</v>
      </c>
      <c r="M591" t="s">
        <v>4</v>
      </c>
      <c r="N591">
        <v>91.575748000000004</v>
      </c>
      <c r="O591">
        <v>0.68734499999999998</v>
      </c>
      <c r="P591" t="s">
        <v>5</v>
      </c>
      <c r="Q591">
        <v>158.31594000000001</v>
      </c>
      <c r="R591">
        <v>0.285692</v>
      </c>
      <c r="S591" t="s">
        <v>6</v>
      </c>
      <c r="T591">
        <v>38.787728000000001</v>
      </c>
      <c r="U591">
        <v>1.8317E-2</v>
      </c>
      <c r="V591" t="s">
        <v>7</v>
      </c>
      <c r="W591">
        <v>45.355159999999998</v>
      </c>
      <c r="X591">
        <v>1.4571000000000001E-2</v>
      </c>
      <c r="Y591" t="s">
        <v>8</v>
      </c>
      <c r="Z591">
        <v>59.567962000000001</v>
      </c>
      <c r="AA591">
        <v>0.122854</v>
      </c>
      <c r="AB591" t="s">
        <v>9</v>
      </c>
      <c r="AC591">
        <v>1315.4458079999999</v>
      </c>
      <c r="AD591">
        <v>20.602599000000001</v>
      </c>
      <c r="AE591" t="s">
        <v>10</v>
      </c>
      <c r="AF591">
        <v>1.5886000000000001E-2</v>
      </c>
      <c r="AG591">
        <v>4.8000000000000001E-5</v>
      </c>
      <c r="AH591" t="s">
        <v>11</v>
      </c>
      <c r="AI591">
        <v>0.98090900000000003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144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1733.012162</v>
      </c>
      <c r="I592">
        <v>39.213442000000001</v>
      </c>
      <c r="J592" t="s">
        <v>3</v>
      </c>
      <c r="K592">
        <v>1731.111042</v>
      </c>
      <c r="L592">
        <v>39.051744999999997</v>
      </c>
      <c r="M592" t="s">
        <v>4</v>
      </c>
      <c r="N592">
        <v>100.72814</v>
      </c>
      <c r="O592">
        <v>0.83797200000000005</v>
      </c>
      <c r="P592" t="s">
        <v>5</v>
      </c>
      <c r="Q592">
        <v>174.10218</v>
      </c>
      <c r="R592">
        <v>0.34242499999999998</v>
      </c>
      <c r="S592" t="s">
        <v>6</v>
      </c>
      <c r="T592">
        <v>42.660898000000003</v>
      </c>
      <c r="U592">
        <v>2.1930000000000002E-2</v>
      </c>
      <c r="V592" t="s">
        <v>7</v>
      </c>
      <c r="W592">
        <v>49.885854000000002</v>
      </c>
      <c r="X592">
        <v>1.7922E-2</v>
      </c>
      <c r="Y592" t="s">
        <v>8</v>
      </c>
      <c r="Z592">
        <v>65.494500000000002</v>
      </c>
      <c r="AA592">
        <v>0.14228399999999999</v>
      </c>
      <c r="AB592" t="s">
        <v>9</v>
      </c>
      <c r="AC592">
        <v>1446.8425179999999</v>
      </c>
      <c r="AD592">
        <v>27.805448999999999</v>
      </c>
      <c r="AE592" t="s">
        <v>10</v>
      </c>
      <c r="AF592">
        <v>1.5604E-2</v>
      </c>
      <c r="AG592">
        <v>4.6E-5</v>
      </c>
      <c r="AH592" t="s">
        <v>11</v>
      </c>
      <c r="AI592">
        <v>0.98137700000000005</v>
      </c>
      <c r="AJ592">
        <v>5.0000000000000004E-6</v>
      </c>
      <c r="AK592" t="s">
        <v>12</v>
      </c>
      <c r="AL592">
        <v>0</v>
      </c>
      <c r="AM592">
        <v>0</v>
      </c>
    </row>
    <row r="593" spans="1:39" x14ac:dyDescent="0.25">
      <c r="A593" t="s">
        <v>144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1890.3612659999999</v>
      </c>
      <c r="I593">
        <v>43.485394999999997</v>
      </c>
      <c r="J593" t="s">
        <v>3</v>
      </c>
      <c r="K593">
        <v>1888.286544</v>
      </c>
      <c r="L593">
        <v>43.298416000000003</v>
      </c>
      <c r="M593" t="s">
        <v>4</v>
      </c>
      <c r="N593">
        <v>109.881714</v>
      </c>
      <c r="O593">
        <v>1.0125360000000001</v>
      </c>
      <c r="P593" t="s">
        <v>5</v>
      </c>
      <c r="Q593">
        <v>189.89874</v>
      </c>
      <c r="R593">
        <v>0.40937099999999998</v>
      </c>
      <c r="S593" t="s">
        <v>6</v>
      </c>
      <c r="T593">
        <v>46.534326</v>
      </c>
      <c r="U593">
        <v>2.5881999999999999E-2</v>
      </c>
      <c r="V593" t="s">
        <v>7</v>
      </c>
      <c r="W593">
        <v>54.419972000000001</v>
      </c>
      <c r="X593">
        <v>1.9716000000000001E-2</v>
      </c>
      <c r="Y593" t="s">
        <v>8</v>
      </c>
      <c r="Z593">
        <v>71.422489999999996</v>
      </c>
      <c r="AA593">
        <v>0.16545099999999999</v>
      </c>
      <c r="AB593" t="s">
        <v>9</v>
      </c>
      <c r="AC593">
        <v>1578.21064</v>
      </c>
      <c r="AD593">
        <v>30.188507999999999</v>
      </c>
      <c r="AE593" t="s">
        <v>10</v>
      </c>
      <c r="AF593">
        <v>1.5393E-2</v>
      </c>
      <c r="AG593">
        <v>4.3999999999999999E-5</v>
      </c>
      <c r="AH593" t="s">
        <v>11</v>
      </c>
      <c r="AI593">
        <v>0.98157399999999995</v>
      </c>
      <c r="AJ593">
        <v>6.9999999999999999E-6</v>
      </c>
      <c r="AK593" t="s">
        <v>12</v>
      </c>
      <c r="AL593">
        <v>0</v>
      </c>
      <c r="AM593">
        <v>0</v>
      </c>
    </row>
    <row r="594" spans="1:39" x14ac:dyDescent="0.25">
      <c r="A594" t="s">
        <v>144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2048.259908</v>
      </c>
      <c r="I594">
        <v>50.512554000000002</v>
      </c>
      <c r="J594" t="s">
        <v>3</v>
      </c>
      <c r="K594">
        <v>2046.0123819999999</v>
      </c>
      <c r="L594">
        <v>50.324731</v>
      </c>
      <c r="M594" t="s">
        <v>4</v>
      </c>
      <c r="N594">
        <v>119.04317399999999</v>
      </c>
      <c r="O594">
        <v>1.1284080000000001</v>
      </c>
      <c r="P594" t="s">
        <v>5</v>
      </c>
      <c r="Q594">
        <v>205.74706</v>
      </c>
      <c r="R594">
        <v>0.49420599999999998</v>
      </c>
      <c r="S594" t="s">
        <v>6</v>
      </c>
      <c r="T594">
        <v>50.419710000000002</v>
      </c>
      <c r="U594">
        <v>2.9045999999999999E-2</v>
      </c>
      <c r="V594" t="s">
        <v>7</v>
      </c>
      <c r="W594">
        <v>58.962780000000002</v>
      </c>
      <c r="X594">
        <v>2.2481000000000001E-2</v>
      </c>
      <c r="Y594" t="s">
        <v>8</v>
      </c>
      <c r="Z594">
        <v>77.379943999999995</v>
      </c>
      <c r="AA594">
        <v>0.21226300000000001</v>
      </c>
      <c r="AB594" t="s">
        <v>9</v>
      </c>
      <c r="AC594">
        <v>1710.06557</v>
      </c>
      <c r="AD594">
        <v>35.966864999999999</v>
      </c>
      <c r="AE594" t="s">
        <v>10</v>
      </c>
      <c r="AF594">
        <v>1.4914E-2</v>
      </c>
      <c r="AG594">
        <v>4.0000000000000003E-5</v>
      </c>
      <c r="AH594" t="s">
        <v>11</v>
      </c>
      <c r="AI594">
        <v>0.98165800000000003</v>
      </c>
      <c r="AJ594">
        <v>6.9999999999999999E-6</v>
      </c>
      <c r="AK594" t="s">
        <v>12</v>
      </c>
      <c r="AL594">
        <v>0</v>
      </c>
      <c r="AM594">
        <v>0</v>
      </c>
    </row>
    <row r="595" spans="1:39" x14ac:dyDescent="0.25">
      <c r="A595" t="s">
        <v>144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2205.379394</v>
      </c>
      <c r="I595">
        <v>56.479661</v>
      </c>
      <c r="J595" t="s">
        <v>3</v>
      </c>
      <c r="K595">
        <v>2202.9598940000001</v>
      </c>
      <c r="L595">
        <v>56.288083</v>
      </c>
      <c r="M595" t="s">
        <v>4</v>
      </c>
      <c r="N595">
        <v>128.199566</v>
      </c>
      <c r="O595">
        <v>1.268132</v>
      </c>
      <c r="P595" t="s">
        <v>5</v>
      </c>
      <c r="Q595">
        <v>221.53396799999999</v>
      </c>
      <c r="R595">
        <v>0.54008</v>
      </c>
      <c r="S595" t="s">
        <v>6</v>
      </c>
      <c r="T595">
        <v>54.293376000000002</v>
      </c>
      <c r="U595">
        <v>3.2272000000000002E-2</v>
      </c>
      <c r="V595" t="s">
        <v>7</v>
      </c>
      <c r="W595">
        <v>63.497915999999996</v>
      </c>
      <c r="X595">
        <v>2.5759000000000001E-2</v>
      </c>
      <c r="Y595" t="s">
        <v>8</v>
      </c>
      <c r="Z595">
        <v>83.304618000000005</v>
      </c>
      <c r="AA595">
        <v>0.230458</v>
      </c>
      <c r="AB595" t="s">
        <v>9</v>
      </c>
      <c r="AC595">
        <v>1841.21623</v>
      </c>
      <c r="AD595">
        <v>40.088296</v>
      </c>
      <c r="AE595" t="s">
        <v>10</v>
      </c>
      <c r="AF595">
        <v>1.4631999999999999E-2</v>
      </c>
      <c r="AG595">
        <v>3.6999999999999998E-5</v>
      </c>
      <c r="AH595" t="s">
        <v>11</v>
      </c>
      <c r="AI595">
        <v>0.98167199999999999</v>
      </c>
      <c r="AJ595">
        <v>6.9999999999999999E-6</v>
      </c>
      <c r="AK595" t="s">
        <v>12</v>
      </c>
      <c r="AL595">
        <v>0</v>
      </c>
      <c r="AM595">
        <v>0</v>
      </c>
    </row>
    <row r="596" spans="1:39" x14ac:dyDescent="0.25">
      <c r="A596" t="s">
        <v>144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2363.0003959999999</v>
      </c>
      <c r="I596">
        <v>67.316969999999998</v>
      </c>
      <c r="J596" t="s">
        <v>3</v>
      </c>
      <c r="K596">
        <v>2360.40832</v>
      </c>
      <c r="L596">
        <v>67.094515000000001</v>
      </c>
      <c r="M596" t="s">
        <v>4</v>
      </c>
      <c r="N596">
        <v>137.35830799999999</v>
      </c>
      <c r="O596">
        <v>1.4393549999999999</v>
      </c>
      <c r="P596" t="s">
        <v>5</v>
      </c>
      <c r="Q596">
        <v>237.34740199999999</v>
      </c>
      <c r="R596">
        <v>0.60726100000000005</v>
      </c>
      <c r="S596" t="s">
        <v>6</v>
      </c>
      <c r="T596">
        <v>58.170686000000003</v>
      </c>
      <c r="U596">
        <v>3.8378000000000002E-2</v>
      </c>
      <c r="V596" t="s">
        <v>7</v>
      </c>
      <c r="W596">
        <v>68.032926000000003</v>
      </c>
      <c r="X596">
        <v>2.9276E-2</v>
      </c>
      <c r="Y596" t="s">
        <v>8</v>
      </c>
      <c r="Z596">
        <v>89.244510000000005</v>
      </c>
      <c r="AA596">
        <v>0.24926499999999999</v>
      </c>
      <c r="AB596" t="s">
        <v>9</v>
      </c>
      <c r="AC596">
        <v>1972.832232</v>
      </c>
      <c r="AD596">
        <v>48.616570000000003</v>
      </c>
      <c r="AE596" t="s">
        <v>10</v>
      </c>
      <c r="AF596">
        <v>1.3984E-2</v>
      </c>
      <c r="AG596">
        <v>2.9E-5</v>
      </c>
      <c r="AH596" t="s">
        <v>11</v>
      </c>
      <c r="AI596">
        <v>0.981684</v>
      </c>
      <c r="AJ596">
        <v>6.9999999999999999E-6</v>
      </c>
      <c r="AK596" t="s">
        <v>12</v>
      </c>
      <c r="AL596">
        <v>0</v>
      </c>
      <c r="AM596">
        <v>0</v>
      </c>
    </row>
    <row r="597" spans="1:39" x14ac:dyDescent="0.25">
      <c r="A597" t="s">
        <v>144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2520.71443</v>
      </c>
      <c r="I597">
        <v>67.415172999999996</v>
      </c>
      <c r="J597" t="s">
        <v>3</v>
      </c>
      <c r="K597">
        <v>2517.9488780000001</v>
      </c>
      <c r="L597">
        <v>67.180238000000003</v>
      </c>
      <c r="M597" t="s">
        <v>4</v>
      </c>
      <c r="N597">
        <v>146.55201199999999</v>
      </c>
      <c r="O597">
        <v>1.628862</v>
      </c>
      <c r="P597" t="s">
        <v>5</v>
      </c>
      <c r="Q597">
        <v>253.17559199999999</v>
      </c>
      <c r="R597">
        <v>0.65870200000000001</v>
      </c>
      <c r="S597" t="s">
        <v>6</v>
      </c>
      <c r="T597">
        <v>62.049978000000003</v>
      </c>
      <c r="U597">
        <v>3.9697999999999997E-2</v>
      </c>
      <c r="V597" t="s">
        <v>7</v>
      </c>
      <c r="W597">
        <v>72.574240000000003</v>
      </c>
      <c r="X597">
        <v>3.1535000000000001E-2</v>
      </c>
      <c r="Y597" t="s">
        <v>8</v>
      </c>
      <c r="Z597">
        <v>95.190426000000002</v>
      </c>
      <c r="AA597">
        <v>0.26894099999999999</v>
      </c>
      <c r="AB597" t="s">
        <v>9</v>
      </c>
      <c r="AC597">
        <v>2104.4919880000002</v>
      </c>
      <c r="AD597">
        <v>47.552788</v>
      </c>
      <c r="AE597" t="s">
        <v>10</v>
      </c>
      <c r="AF597">
        <v>1.3506000000000001E-2</v>
      </c>
      <c r="AG597">
        <v>2.4000000000000001E-5</v>
      </c>
      <c r="AH597" t="s">
        <v>11</v>
      </c>
      <c r="AI597">
        <v>0.98170000000000002</v>
      </c>
      <c r="AJ597">
        <v>6.9999999999999999E-6</v>
      </c>
      <c r="AK597" t="s">
        <v>12</v>
      </c>
      <c r="AL597">
        <v>0</v>
      </c>
      <c r="AM597">
        <v>0</v>
      </c>
    </row>
    <row r="598" spans="1:39" x14ac:dyDescent="0.25">
      <c r="A598" t="s">
        <v>144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2678.5063580000001</v>
      </c>
      <c r="I598">
        <v>57.660288000000001</v>
      </c>
      <c r="J598" t="s">
        <v>3</v>
      </c>
      <c r="K598">
        <v>2675.5693660000002</v>
      </c>
      <c r="L598">
        <v>57.510089999999998</v>
      </c>
      <c r="M598" t="s">
        <v>4</v>
      </c>
      <c r="N598">
        <v>155.69750999999999</v>
      </c>
      <c r="O598">
        <v>1.8134079999999999</v>
      </c>
      <c r="P598" t="s">
        <v>5</v>
      </c>
      <c r="Q598">
        <v>268.98571600000002</v>
      </c>
      <c r="R598">
        <v>0.65165899999999999</v>
      </c>
      <c r="S598" t="s">
        <v>6</v>
      </c>
      <c r="T598">
        <v>65.931110000000004</v>
      </c>
      <c r="U598">
        <v>4.1189999999999997E-2</v>
      </c>
      <c r="V598" t="s">
        <v>7</v>
      </c>
      <c r="W598">
        <v>77.11036</v>
      </c>
      <c r="X598">
        <v>3.3721000000000001E-2</v>
      </c>
      <c r="Y598" t="s">
        <v>8</v>
      </c>
      <c r="Z598">
        <v>101.120176</v>
      </c>
      <c r="AA598">
        <v>0.26869500000000002</v>
      </c>
      <c r="AB598" t="s">
        <v>9</v>
      </c>
      <c r="AC598">
        <v>2236.296206</v>
      </c>
      <c r="AD598">
        <v>39.277985999999999</v>
      </c>
      <c r="AE598" t="s">
        <v>10</v>
      </c>
      <c r="AF598">
        <v>1.341E-2</v>
      </c>
      <c r="AG598">
        <v>2.4000000000000001E-5</v>
      </c>
      <c r="AH598" t="s">
        <v>11</v>
      </c>
      <c r="AI598">
        <v>0.98186399999999996</v>
      </c>
      <c r="AJ598">
        <v>7.9999999999999996E-6</v>
      </c>
      <c r="AK598" t="s">
        <v>12</v>
      </c>
      <c r="AL598">
        <v>0</v>
      </c>
      <c r="AM598">
        <v>0</v>
      </c>
    </row>
    <row r="599" spans="1:39" x14ac:dyDescent="0.25">
      <c r="A599" t="s">
        <v>144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2835.6688819999999</v>
      </c>
      <c r="I599">
        <v>61.004019</v>
      </c>
      <c r="J599" t="s">
        <v>3</v>
      </c>
      <c r="K599">
        <v>2832.5601240000001</v>
      </c>
      <c r="L599">
        <v>60.832701999999998</v>
      </c>
      <c r="M599" t="s">
        <v>4</v>
      </c>
      <c r="N599">
        <v>164.84200000000001</v>
      </c>
      <c r="O599">
        <v>1.9750369999999999</v>
      </c>
      <c r="P599" t="s">
        <v>5</v>
      </c>
      <c r="Q599">
        <v>284.76899800000001</v>
      </c>
      <c r="R599">
        <v>0.69840800000000003</v>
      </c>
      <c r="S599" t="s">
        <v>6</v>
      </c>
      <c r="T599">
        <v>69.801833999999999</v>
      </c>
      <c r="U599">
        <v>4.5441000000000002E-2</v>
      </c>
      <c r="V599" t="s">
        <v>7</v>
      </c>
      <c r="W599">
        <v>81.646851999999996</v>
      </c>
      <c r="X599">
        <v>3.8743E-2</v>
      </c>
      <c r="Y599" t="s">
        <v>8</v>
      </c>
      <c r="Z599">
        <v>107.03937999999999</v>
      </c>
      <c r="AA599">
        <v>0.27776699999999999</v>
      </c>
      <c r="AB599" t="s">
        <v>9</v>
      </c>
      <c r="AC599">
        <v>2367.5038180000001</v>
      </c>
      <c r="AD599">
        <v>41.368411000000002</v>
      </c>
      <c r="AE599" t="s">
        <v>10</v>
      </c>
      <c r="AF599">
        <v>1.2723E-2</v>
      </c>
      <c r="AG599">
        <v>1.2999999999999999E-5</v>
      </c>
      <c r="AH599" t="s">
        <v>11</v>
      </c>
      <c r="AI599">
        <v>0.98186499999999999</v>
      </c>
      <c r="AJ599">
        <v>7.9999999999999996E-6</v>
      </c>
      <c r="AK599" t="s">
        <v>12</v>
      </c>
      <c r="AL599">
        <v>0</v>
      </c>
      <c r="AM599">
        <v>0</v>
      </c>
    </row>
    <row r="600" spans="1:39" x14ac:dyDescent="0.25">
      <c r="A600" t="s">
        <v>144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2993.6273879999999</v>
      </c>
      <c r="I600">
        <v>74.366029999999995</v>
      </c>
      <c r="J600" t="s">
        <v>3</v>
      </c>
      <c r="K600">
        <v>2990.3438839999999</v>
      </c>
      <c r="L600">
        <v>74.232583000000005</v>
      </c>
      <c r="M600" t="s">
        <v>4</v>
      </c>
      <c r="N600">
        <v>174.00256400000001</v>
      </c>
      <c r="O600">
        <v>2.2360509999999998</v>
      </c>
      <c r="P600" t="s">
        <v>5</v>
      </c>
      <c r="Q600">
        <v>300.59877999999998</v>
      </c>
      <c r="R600">
        <v>0.804419</v>
      </c>
      <c r="S600" t="s">
        <v>6</v>
      </c>
      <c r="T600">
        <v>73.687569999999994</v>
      </c>
      <c r="U600">
        <v>5.2507999999999999E-2</v>
      </c>
      <c r="V600" t="s">
        <v>7</v>
      </c>
      <c r="W600">
        <v>86.191370000000006</v>
      </c>
      <c r="X600">
        <v>4.3723999999999999E-2</v>
      </c>
      <c r="Y600" t="s">
        <v>8</v>
      </c>
      <c r="Z600">
        <v>112.975386</v>
      </c>
      <c r="AA600">
        <v>0.309724</v>
      </c>
      <c r="AB600" t="s">
        <v>9</v>
      </c>
      <c r="AC600">
        <v>2499.4338659999999</v>
      </c>
      <c r="AD600">
        <v>50.326875999999999</v>
      </c>
      <c r="AE600" t="s">
        <v>10</v>
      </c>
      <c r="AF600">
        <v>1.2307999999999999E-2</v>
      </c>
      <c r="AG600">
        <v>7.9999999999999996E-6</v>
      </c>
      <c r="AH600" t="s">
        <v>11</v>
      </c>
      <c r="AI600">
        <v>0.98186799999999996</v>
      </c>
      <c r="AJ600">
        <v>7.9999999999999996E-6</v>
      </c>
      <c r="AK600" t="s">
        <v>12</v>
      </c>
      <c r="AL600">
        <v>0</v>
      </c>
      <c r="AM600">
        <v>0</v>
      </c>
    </row>
    <row r="601" spans="1:39" x14ac:dyDescent="0.25">
      <c r="A601" t="s">
        <v>144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3151.1407199999999</v>
      </c>
      <c r="I601">
        <v>76.489609999999999</v>
      </c>
      <c r="J601" t="s">
        <v>3</v>
      </c>
      <c r="K601">
        <v>3147.6823039999999</v>
      </c>
      <c r="L601">
        <v>76.232968999999997</v>
      </c>
      <c r="M601" t="s">
        <v>4</v>
      </c>
      <c r="N601">
        <v>183.16290000000001</v>
      </c>
      <c r="O601">
        <v>2.433138</v>
      </c>
      <c r="P601" t="s">
        <v>5</v>
      </c>
      <c r="Q601">
        <v>316.41590200000002</v>
      </c>
      <c r="R601">
        <v>0.83752400000000005</v>
      </c>
      <c r="S601" t="s">
        <v>6</v>
      </c>
      <c r="T601">
        <v>77.565209999999993</v>
      </c>
      <c r="U601">
        <v>5.4216E-2</v>
      </c>
      <c r="V601" t="s">
        <v>7</v>
      </c>
      <c r="W601">
        <v>90.735417999999996</v>
      </c>
      <c r="X601">
        <v>4.5310999999999997E-2</v>
      </c>
      <c r="Y601" t="s">
        <v>8</v>
      </c>
      <c r="Z601">
        <v>118.91041800000001</v>
      </c>
      <c r="AA601">
        <v>0.323544</v>
      </c>
      <c r="AB601" t="s">
        <v>9</v>
      </c>
      <c r="AC601">
        <v>2630.9378740000002</v>
      </c>
      <c r="AD601">
        <v>51.212940000000003</v>
      </c>
      <c r="AE601" t="s">
        <v>10</v>
      </c>
      <c r="AF601">
        <v>1.2305E-2</v>
      </c>
      <c r="AG601">
        <v>7.9999999999999996E-6</v>
      </c>
      <c r="AH601" t="s">
        <v>11</v>
      </c>
      <c r="AI601">
        <v>0.98187000000000002</v>
      </c>
      <c r="AJ601">
        <v>7.9999999999999996E-6</v>
      </c>
      <c r="AK601" t="s">
        <v>12</v>
      </c>
      <c r="AL601">
        <v>0</v>
      </c>
      <c r="AM601">
        <v>0</v>
      </c>
    </row>
    <row r="602" spans="1:39" x14ac:dyDescent="0.25">
      <c r="A602" t="s">
        <v>145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145.234162</v>
      </c>
      <c r="I622">
        <v>4.5564340000000003</v>
      </c>
      <c r="J622" t="s">
        <v>3</v>
      </c>
      <c r="K622">
        <v>145.060652</v>
      </c>
      <c r="L622">
        <v>4.5394680000000003</v>
      </c>
      <c r="M622" t="s">
        <v>4</v>
      </c>
      <c r="N622">
        <v>9.4177300000000006</v>
      </c>
      <c r="O622">
        <v>0.61643599999999998</v>
      </c>
      <c r="P622" t="s">
        <v>5</v>
      </c>
      <c r="Q622">
        <v>0</v>
      </c>
      <c r="R622">
        <v>0</v>
      </c>
      <c r="S622" t="s">
        <v>6</v>
      </c>
      <c r="T622">
        <v>3.8873180000000001</v>
      </c>
      <c r="U622">
        <v>1.3190000000000001E-3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2.7767E-2</v>
      </c>
      <c r="AD622">
        <v>2.3E-5</v>
      </c>
      <c r="AE622" t="s">
        <v>10</v>
      </c>
      <c r="AF622">
        <v>0</v>
      </c>
      <c r="AG622">
        <v>0</v>
      </c>
      <c r="AH622" t="s">
        <v>11</v>
      </c>
      <c r="AI622">
        <v>0.97468100000000002</v>
      </c>
      <c r="AJ622">
        <v>6.8999999999999997E-5</v>
      </c>
      <c r="AK622" t="s">
        <v>12</v>
      </c>
      <c r="AL622">
        <v>0</v>
      </c>
      <c r="AM622">
        <v>0</v>
      </c>
    </row>
    <row r="623" spans="1:39" x14ac:dyDescent="0.25">
      <c r="A623" t="s">
        <v>146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290.01432999999997</v>
      </c>
      <c r="I623">
        <v>12.122655999999999</v>
      </c>
      <c r="J623" t="s">
        <v>3</v>
      </c>
      <c r="K623">
        <v>289.66926799999999</v>
      </c>
      <c r="L623">
        <v>12.08886</v>
      </c>
      <c r="M623" t="s">
        <v>4</v>
      </c>
      <c r="N623">
        <v>18.819972</v>
      </c>
      <c r="O623">
        <v>2.451711</v>
      </c>
      <c r="P623" t="s">
        <v>5</v>
      </c>
      <c r="Q623">
        <v>0</v>
      </c>
      <c r="R623">
        <v>0</v>
      </c>
      <c r="S623" t="s">
        <v>6</v>
      </c>
      <c r="T623">
        <v>7.7625659999999996</v>
      </c>
      <c r="U623">
        <v>2.9680000000000002E-3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2.5496999999999999E-2</v>
      </c>
      <c r="AD623">
        <v>3.8999999999999999E-5</v>
      </c>
      <c r="AE623" t="s">
        <v>10</v>
      </c>
      <c r="AF623">
        <v>0</v>
      </c>
      <c r="AG623">
        <v>0</v>
      </c>
      <c r="AH623" t="s">
        <v>11</v>
      </c>
      <c r="AI623">
        <v>0.97758599999999996</v>
      </c>
      <c r="AJ623">
        <v>3.6000000000000001E-5</v>
      </c>
      <c r="AK623" t="s">
        <v>12</v>
      </c>
      <c r="AL623">
        <v>0</v>
      </c>
      <c r="AM623">
        <v>0</v>
      </c>
    </row>
    <row r="624" spans="1:39" x14ac:dyDescent="0.25">
      <c r="A624" t="s">
        <v>146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434.77008999999998</v>
      </c>
      <c r="I624">
        <v>19.310064000000001</v>
      </c>
      <c r="J624" t="s">
        <v>3</v>
      </c>
      <c r="K624">
        <v>434.25446599999998</v>
      </c>
      <c r="L624">
        <v>19.264498</v>
      </c>
      <c r="M624" t="s">
        <v>4</v>
      </c>
      <c r="N624">
        <v>28.233622</v>
      </c>
      <c r="O624">
        <v>5.5044399999999998</v>
      </c>
      <c r="P624" t="s">
        <v>5</v>
      </c>
      <c r="Q624">
        <v>0</v>
      </c>
      <c r="R624">
        <v>0</v>
      </c>
      <c r="S624" t="s">
        <v>6</v>
      </c>
      <c r="T624">
        <v>11.636328000000001</v>
      </c>
      <c r="U624">
        <v>4.9049999999999996E-3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2.3859999999999999E-2</v>
      </c>
      <c r="AD624">
        <v>5.0000000000000002E-5</v>
      </c>
      <c r="AE624" t="s">
        <v>10</v>
      </c>
      <c r="AF624">
        <v>0</v>
      </c>
      <c r="AG624">
        <v>0</v>
      </c>
      <c r="AH624" t="s">
        <v>11</v>
      </c>
      <c r="AI624">
        <v>0.97922399999999998</v>
      </c>
      <c r="AJ624">
        <v>1.7E-5</v>
      </c>
      <c r="AK624" t="s">
        <v>12</v>
      </c>
      <c r="AL624">
        <v>0</v>
      </c>
      <c r="AM624">
        <v>0</v>
      </c>
    </row>
    <row r="625" spans="1:39" x14ac:dyDescent="0.25">
      <c r="A625" t="s">
        <v>146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580.12385800000004</v>
      </c>
      <c r="I625">
        <v>30.521854000000001</v>
      </c>
      <c r="J625" t="s">
        <v>3</v>
      </c>
      <c r="K625">
        <v>579.43711800000005</v>
      </c>
      <c r="L625">
        <v>30.461753999999999</v>
      </c>
      <c r="M625" t="s">
        <v>4</v>
      </c>
      <c r="N625">
        <v>37.651829999999997</v>
      </c>
      <c r="O625">
        <v>9.8760480000000008</v>
      </c>
      <c r="P625" t="s">
        <v>5</v>
      </c>
      <c r="Q625">
        <v>0</v>
      </c>
      <c r="R625">
        <v>0</v>
      </c>
      <c r="S625" t="s">
        <v>6</v>
      </c>
      <c r="T625">
        <v>15.521381999999999</v>
      </c>
      <c r="U625">
        <v>6.9750000000000003E-3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2.1552000000000002E-2</v>
      </c>
      <c r="AD625">
        <v>6.0000000000000002E-5</v>
      </c>
      <c r="AE625" t="s">
        <v>10</v>
      </c>
      <c r="AF625">
        <v>0</v>
      </c>
      <c r="AG625">
        <v>0</v>
      </c>
      <c r="AH625" t="s">
        <v>11</v>
      </c>
      <c r="AI625">
        <v>0.98009999999999997</v>
      </c>
      <c r="AJ625">
        <v>7.9999999999999996E-6</v>
      </c>
      <c r="AK625" t="s">
        <v>12</v>
      </c>
      <c r="AL625">
        <v>0</v>
      </c>
      <c r="AM625">
        <v>0</v>
      </c>
    </row>
    <row r="626" spans="1:39" x14ac:dyDescent="0.25">
      <c r="A626" t="s">
        <v>146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725.33984999999996</v>
      </c>
      <c r="I626">
        <v>35.576332999999998</v>
      </c>
      <c r="J626" t="s">
        <v>3</v>
      </c>
      <c r="K626">
        <v>724.48225000000002</v>
      </c>
      <c r="L626">
        <v>35.526761999999998</v>
      </c>
      <c r="M626" t="s">
        <v>4</v>
      </c>
      <c r="N626">
        <v>47.071067999999997</v>
      </c>
      <c r="O626">
        <v>15.81678</v>
      </c>
      <c r="P626" t="s">
        <v>5</v>
      </c>
      <c r="Q626">
        <v>0</v>
      </c>
      <c r="R626">
        <v>0</v>
      </c>
      <c r="S626" t="s">
        <v>6</v>
      </c>
      <c r="T626">
        <v>19.397777999999999</v>
      </c>
      <c r="U626">
        <v>6.9309999999999997E-3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2.0611000000000001E-2</v>
      </c>
      <c r="AD626">
        <v>6.3999999999999997E-5</v>
      </c>
      <c r="AE626" t="s">
        <v>10</v>
      </c>
      <c r="AF626">
        <v>0</v>
      </c>
      <c r="AG626">
        <v>0</v>
      </c>
      <c r="AH626" t="s">
        <v>11</v>
      </c>
      <c r="AI626">
        <v>0.98104100000000005</v>
      </c>
      <c r="AJ626">
        <v>1.4E-5</v>
      </c>
      <c r="AK626" t="s">
        <v>12</v>
      </c>
      <c r="AL626">
        <v>0</v>
      </c>
      <c r="AM626">
        <v>0</v>
      </c>
    </row>
    <row r="627" spans="1:39" x14ac:dyDescent="0.25">
      <c r="A627" t="s">
        <v>146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869.99714400000005</v>
      </c>
      <c r="I627">
        <v>45.238314000000003</v>
      </c>
      <c r="J627" t="s">
        <v>3</v>
      </c>
      <c r="K627">
        <v>868.97035400000004</v>
      </c>
      <c r="L627">
        <v>45.174438000000002</v>
      </c>
      <c r="M627" t="s">
        <v>4</v>
      </c>
      <c r="N627">
        <v>56.460715999999998</v>
      </c>
      <c r="O627">
        <v>22.629394000000001</v>
      </c>
      <c r="P627" t="s">
        <v>5</v>
      </c>
      <c r="Q627">
        <v>0</v>
      </c>
      <c r="R627">
        <v>0</v>
      </c>
      <c r="S627" t="s">
        <v>6</v>
      </c>
      <c r="T627">
        <v>23.266914</v>
      </c>
      <c r="U627">
        <v>9.1850000000000005E-3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1.9918999999999999E-2</v>
      </c>
      <c r="AD627">
        <v>6.2000000000000003E-5</v>
      </c>
      <c r="AE627" t="s">
        <v>10</v>
      </c>
      <c r="AF627">
        <v>0</v>
      </c>
      <c r="AG627">
        <v>0</v>
      </c>
      <c r="AH627" t="s">
        <v>11</v>
      </c>
      <c r="AI627">
        <v>0.98125399999999996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146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1014.881456</v>
      </c>
      <c r="I628">
        <v>55.602288000000001</v>
      </c>
      <c r="J628" t="s">
        <v>3</v>
      </c>
      <c r="K628">
        <v>1013.682998</v>
      </c>
      <c r="L628">
        <v>55.550437000000002</v>
      </c>
      <c r="M628" t="s">
        <v>4</v>
      </c>
      <c r="N628">
        <v>65.876341999999994</v>
      </c>
      <c r="O628">
        <v>30.947609</v>
      </c>
      <c r="P628" t="s">
        <v>5</v>
      </c>
      <c r="Q628">
        <v>0</v>
      </c>
      <c r="R628">
        <v>0</v>
      </c>
      <c r="S628" t="s">
        <v>6</v>
      </c>
      <c r="T628">
        <v>27.143802000000001</v>
      </c>
      <c r="U628">
        <v>1.1802E-2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1.8644999999999998E-2</v>
      </c>
      <c r="AD628">
        <v>6.0000000000000002E-5</v>
      </c>
      <c r="AE628" t="s">
        <v>10</v>
      </c>
      <c r="AF628">
        <v>0</v>
      </c>
      <c r="AG628">
        <v>0</v>
      </c>
      <c r="AH628" t="s">
        <v>11</v>
      </c>
      <c r="AI628">
        <v>0.98200500000000002</v>
      </c>
      <c r="AJ628">
        <v>1.1E-5</v>
      </c>
      <c r="AK628" t="s">
        <v>12</v>
      </c>
      <c r="AL628">
        <v>0</v>
      </c>
      <c r="AM628">
        <v>0</v>
      </c>
    </row>
    <row r="629" spans="1:39" x14ac:dyDescent="0.25">
      <c r="A629" t="s">
        <v>146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1159.4406240000001</v>
      </c>
      <c r="I629">
        <v>74.525965999999997</v>
      </c>
      <c r="J629" t="s">
        <v>3</v>
      </c>
      <c r="K629">
        <v>1158.0715740000001</v>
      </c>
      <c r="L629">
        <v>74.449127000000004</v>
      </c>
      <c r="M629" t="s">
        <v>4</v>
      </c>
      <c r="N629">
        <v>75.258650000000003</v>
      </c>
      <c r="O629">
        <v>40.416555000000002</v>
      </c>
      <c r="P629" t="s">
        <v>5</v>
      </c>
      <c r="Q629">
        <v>0</v>
      </c>
      <c r="R629">
        <v>0</v>
      </c>
      <c r="S629" t="s">
        <v>6</v>
      </c>
      <c r="T629">
        <v>31.014382000000001</v>
      </c>
      <c r="U629">
        <v>1.3939999999999999E-2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1.7860000000000001E-2</v>
      </c>
      <c r="AD629">
        <v>5.8E-5</v>
      </c>
      <c r="AE629" t="s">
        <v>10</v>
      </c>
      <c r="AF629">
        <v>0</v>
      </c>
      <c r="AG629">
        <v>0</v>
      </c>
      <c r="AH629" t="s">
        <v>11</v>
      </c>
      <c r="AI629">
        <v>0.98230399999999995</v>
      </c>
      <c r="AJ629">
        <v>1.4E-5</v>
      </c>
      <c r="AK629" t="s">
        <v>12</v>
      </c>
      <c r="AL629">
        <v>0</v>
      </c>
      <c r="AM629">
        <v>0</v>
      </c>
    </row>
    <row r="630" spans="1:39" x14ac:dyDescent="0.25">
      <c r="A630" t="s">
        <v>146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1304.366516</v>
      </c>
      <c r="I630">
        <v>86.562111999999999</v>
      </c>
      <c r="J630" t="s">
        <v>3</v>
      </c>
      <c r="K630">
        <v>1302.8261680000001</v>
      </c>
      <c r="L630">
        <v>86.492203000000003</v>
      </c>
      <c r="M630" t="s">
        <v>4</v>
      </c>
      <c r="N630">
        <v>84.671701999999996</v>
      </c>
      <c r="O630">
        <v>51.483102000000002</v>
      </c>
      <c r="P630" t="s">
        <v>5</v>
      </c>
      <c r="Q630">
        <v>0</v>
      </c>
      <c r="R630">
        <v>0</v>
      </c>
      <c r="S630" t="s">
        <v>6</v>
      </c>
      <c r="T630">
        <v>34.892696000000001</v>
      </c>
      <c r="U630">
        <v>1.6114E-2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1.7440000000000001E-2</v>
      </c>
      <c r="AD630">
        <v>5.5000000000000002E-5</v>
      </c>
      <c r="AE630" t="s">
        <v>10</v>
      </c>
      <c r="AF630">
        <v>0</v>
      </c>
      <c r="AG630">
        <v>0</v>
      </c>
      <c r="AH630" t="s">
        <v>11</v>
      </c>
      <c r="AI630">
        <v>0.98256100000000002</v>
      </c>
      <c r="AJ630">
        <v>1.7E-5</v>
      </c>
      <c r="AK630" t="s">
        <v>12</v>
      </c>
      <c r="AL630">
        <v>0</v>
      </c>
      <c r="AM630">
        <v>0</v>
      </c>
    </row>
    <row r="631" spans="1:39" x14ac:dyDescent="0.25">
      <c r="A631" t="s">
        <v>146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1448.87897</v>
      </c>
      <c r="I631">
        <v>101.051627</v>
      </c>
      <c r="J631" t="s">
        <v>3</v>
      </c>
      <c r="K631">
        <v>1447.168488</v>
      </c>
      <c r="L631">
        <v>100.984634</v>
      </c>
      <c r="M631" t="s">
        <v>4</v>
      </c>
      <c r="N631">
        <v>94.060584000000006</v>
      </c>
      <c r="O631">
        <v>64.296563000000006</v>
      </c>
      <c r="P631" t="s">
        <v>5</v>
      </c>
      <c r="Q631">
        <v>0</v>
      </c>
      <c r="R631">
        <v>0</v>
      </c>
      <c r="S631" t="s">
        <v>6</v>
      </c>
      <c r="T631">
        <v>38.759362000000003</v>
      </c>
      <c r="U631">
        <v>1.9778E-2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1.7158E-2</v>
      </c>
      <c r="AD631">
        <v>5.3000000000000001E-5</v>
      </c>
      <c r="AE631" t="s">
        <v>10</v>
      </c>
      <c r="AF631">
        <v>0</v>
      </c>
      <c r="AG631">
        <v>0</v>
      </c>
      <c r="AH631" t="s">
        <v>11</v>
      </c>
      <c r="AI631">
        <v>0.98258199999999996</v>
      </c>
      <c r="AJ631">
        <v>1.7E-5</v>
      </c>
      <c r="AK631" t="s">
        <v>12</v>
      </c>
      <c r="AL631">
        <v>0</v>
      </c>
      <c r="AM631">
        <v>0</v>
      </c>
    </row>
    <row r="632" spans="1:39" x14ac:dyDescent="0.25">
      <c r="A632" t="s">
        <v>146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1593.5860640000001</v>
      </c>
      <c r="I632">
        <v>122.431044</v>
      </c>
      <c r="J632" t="s">
        <v>3</v>
      </c>
      <c r="K632">
        <v>1591.7051059999999</v>
      </c>
      <c r="L632">
        <v>122.348985</v>
      </c>
      <c r="M632" t="s">
        <v>4</v>
      </c>
      <c r="N632">
        <v>103.476024</v>
      </c>
      <c r="O632">
        <v>77.652713000000006</v>
      </c>
      <c r="P632" t="s">
        <v>5</v>
      </c>
      <c r="Q632">
        <v>0</v>
      </c>
      <c r="R632">
        <v>0</v>
      </c>
      <c r="S632" t="s">
        <v>6</v>
      </c>
      <c r="T632">
        <v>42.63167</v>
      </c>
      <c r="U632">
        <v>2.3817999999999999E-2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1.6808E-2</v>
      </c>
      <c r="AD632">
        <v>5.0000000000000002E-5</v>
      </c>
      <c r="AE632" t="s">
        <v>10</v>
      </c>
      <c r="AF632">
        <v>0</v>
      </c>
      <c r="AG632">
        <v>0</v>
      </c>
      <c r="AH632" t="s">
        <v>11</v>
      </c>
      <c r="AI632">
        <v>0.98261399999999999</v>
      </c>
      <c r="AJ632">
        <v>1.7E-5</v>
      </c>
      <c r="AK632" t="s">
        <v>12</v>
      </c>
      <c r="AL632">
        <v>0</v>
      </c>
      <c r="AM632">
        <v>0</v>
      </c>
    </row>
    <row r="633" spans="1:39" x14ac:dyDescent="0.25">
      <c r="A633" t="s">
        <v>146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1738.177244</v>
      </c>
      <c r="I633">
        <v>134.19785400000001</v>
      </c>
      <c r="J633" t="s">
        <v>3</v>
      </c>
      <c r="K633">
        <v>1736.125</v>
      </c>
      <c r="L633">
        <v>134.13263499999999</v>
      </c>
      <c r="M633" t="s">
        <v>4</v>
      </c>
      <c r="N633">
        <v>112.879548</v>
      </c>
      <c r="O633">
        <v>91.859121000000002</v>
      </c>
      <c r="P633" t="s">
        <v>5</v>
      </c>
      <c r="Q633">
        <v>0</v>
      </c>
      <c r="R633">
        <v>0</v>
      </c>
      <c r="S633" t="s">
        <v>6</v>
      </c>
      <c r="T633">
        <v>46.503399999999999</v>
      </c>
      <c r="U633">
        <v>2.7512000000000002E-2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1.583E-2</v>
      </c>
      <c r="AD633">
        <v>4.0000000000000003E-5</v>
      </c>
      <c r="AE633" t="s">
        <v>10</v>
      </c>
      <c r="AF633">
        <v>0</v>
      </c>
      <c r="AG633">
        <v>0</v>
      </c>
      <c r="AH633" t="s">
        <v>11</v>
      </c>
      <c r="AI633">
        <v>0.98262899999999997</v>
      </c>
      <c r="AJ633">
        <v>1.5999999999999999E-5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1882.3287740000001</v>
      </c>
      <c r="I634">
        <v>152.690437</v>
      </c>
      <c r="J634" t="s">
        <v>3</v>
      </c>
      <c r="K634">
        <v>1880.1080239999999</v>
      </c>
      <c r="L634">
        <v>152.63280900000001</v>
      </c>
      <c r="M634" t="s">
        <v>4</v>
      </c>
      <c r="N634">
        <v>122.2359</v>
      </c>
      <c r="O634">
        <v>107.68264000000001</v>
      </c>
      <c r="P634" t="s">
        <v>5</v>
      </c>
      <c r="Q634">
        <v>0</v>
      </c>
      <c r="R634">
        <v>0</v>
      </c>
      <c r="S634" t="s">
        <v>6</v>
      </c>
      <c r="T634">
        <v>50.370832</v>
      </c>
      <c r="U634">
        <v>3.2669999999999998E-2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1.5093000000000001E-2</v>
      </c>
      <c r="AD634">
        <v>3.4999999999999997E-5</v>
      </c>
      <c r="AE634" t="s">
        <v>10</v>
      </c>
      <c r="AF634">
        <v>0</v>
      </c>
      <c r="AG634">
        <v>0</v>
      </c>
      <c r="AH634" t="s">
        <v>11</v>
      </c>
      <c r="AI634">
        <v>0.98271299999999995</v>
      </c>
      <c r="AJ634">
        <v>1.7E-5</v>
      </c>
      <c r="AK634" t="s">
        <v>12</v>
      </c>
      <c r="AL634">
        <v>0</v>
      </c>
      <c r="AM634">
        <v>0</v>
      </c>
    </row>
    <row r="635" spans="1:39" x14ac:dyDescent="0.25">
      <c r="A635" t="s">
        <v>146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2027.4597060000001</v>
      </c>
      <c r="I635">
        <v>173.867391</v>
      </c>
      <c r="J635" t="s">
        <v>3</v>
      </c>
      <c r="K635">
        <v>2025.068008</v>
      </c>
      <c r="L635">
        <v>173.80469299999999</v>
      </c>
      <c r="M635" t="s">
        <v>4</v>
      </c>
      <c r="N635">
        <v>131.64762400000001</v>
      </c>
      <c r="O635">
        <v>125.543497</v>
      </c>
      <c r="P635" t="s">
        <v>5</v>
      </c>
      <c r="Q635">
        <v>0</v>
      </c>
      <c r="R635">
        <v>0</v>
      </c>
      <c r="S635" t="s">
        <v>6</v>
      </c>
      <c r="T635">
        <v>54.251657999999999</v>
      </c>
      <c r="U635">
        <v>3.8967000000000002E-2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1.5055000000000001E-2</v>
      </c>
      <c r="AD635">
        <v>3.4E-5</v>
      </c>
      <c r="AE635" t="s">
        <v>10</v>
      </c>
      <c r="AF635">
        <v>0</v>
      </c>
      <c r="AG635">
        <v>0</v>
      </c>
      <c r="AH635" t="s">
        <v>11</v>
      </c>
      <c r="AI635">
        <v>0.98271299999999995</v>
      </c>
      <c r="AJ635">
        <v>1.7E-5</v>
      </c>
      <c r="AK635" t="s">
        <v>12</v>
      </c>
      <c r="AL635">
        <v>0</v>
      </c>
      <c r="AM635">
        <v>0</v>
      </c>
    </row>
    <row r="636" spans="1:39" x14ac:dyDescent="0.25">
      <c r="A636" t="s">
        <v>146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2172.830074</v>
      </c>
      <c r="I636">
        <v>198.81572800000001</v>
      </c>
      <c r="J636" t="s">
        <v>3</v>
      </c>
      <c r="K636">
        <v>2170.2679459999999</v>
      </c>
      <c r="L636">
        <v>198.787813</v>
      </c>
      <c r="M636" t="s">
        <v>4</v>
      </c>
      <c r="N636">
        <v>141.04521399999999</v>
      </c>
      <c r="O636">
        <v>144.545186</v>
      </c>
      <c r="P636" t="s">
        <v>5</v>
      </c>
      <c r="Q636">
        <v>0</v>
      </c>
      <c r="R636">
        <v>0</v>
      </c>
      <c r="S636" t="s">
        <v>6</v>
      </c>
      <c r="T636">
        <v>58.135598000000002</v>
      </c>
      <c r="U636">
        <v>4.3818000000000003E-2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1.4532E-2</v>
      </c>
      <c r="AD636">
        <v>3.1000000000000001E-5</v>
      </c>
      <c r="AE636" t="s">
        <v>10</v>
      </c>
      <c r="AF636">
        <v>0</v>
      </c>
      <c r="AG636">
        <v>0</v>
      </c>
      <c r="AH636" t="s">
        <v>11</v>
      </c>
      <c r="AI636">
        <v>0.98296099999999997</v>
      </c>
      <c r="AJ636">
        <v>1.9000000000000001E-5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2317.504668</v>
      </c>
      <c r="I637">
        <v>218.480107</v>
      </c>
      <c r="J637" t="s">
        <v>3</v>
      </c>
      <c r="K637">
        <v>2314.77117</v>
      </c>
      <c r="L637">
        <v>218.49797599999999</v>
      </c>
      <c r="M637" t="s">
        <v>4</v>
      </c>
      <c r="N637">
        <v>150.464234</v>
      </c>
      <c r="O637">
        <v>165.54639299999999</v>
      </c>
      <c r="P637" t="s">
        <v>5</v>
      </c>
      <c r="Q637">
        <v>0</v>
      </c>
      <c r="R637">
        <v>0</v>
      </c>
      <c r="S637" t="s">
        <v>6</v>
      </c>
      <c r="T637">
        <v>62.008347999999998</v>
      </c>
      <c r="U637">
        <v>4.6771E-2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1.4076E-2</v>
      </c>
      <c r="AD637">
        <v>2.5999999999999998E-5</v>
      </c>
      <c r="AE637" t="s">
        <v>10</v>
      </c>
      <c r="AF637">
        <v>0</v>
      </c>
      <c r="AG637">
        <v>0</v>
      </c>
      <c r="AH637" t="s">
        <v>11</v>
      </c>
      <c r="AI637">
        <v>0.98324599999999995</v>
      </c>
      <c r="AJ637">
        <v>2.0999999999999999E-5</v>
      </c>
      <c r="AK637" t="s">
        <v>12</v>
      </c>
      <c r="AL637">
        <v>0</v>
      </c>
      <c r="AM637">
        <v>0</v>
      </c>
    </row>
    <row r="638" spans="1:39" x14ac:dyDescent="0.25">
      <c r="A638" t="s">
        <v>146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2462.51991</v>
      </c>
      <c r="I638">
        <v>250.18051199999999</v>
      </c>
      <c r="J638" t="s">
        <v>3</v>
      </c>
      <c r="K638">
        <v>2459.6139600000001</v>
      </c>
      <c r="L638">
        <v>250.214214</v>
      </c>
      <c r="M638" t="s">
        <v>4</v>
      </c>
      <c r="N638">
        <v>159.856652</v>
      </c>
      <c r="O638">
        <v>186.00776500000001</v>
      </c>
      <c r="P638" t="s">
        <v>5</v>
      </c>
      <c r="Q638">
        <v>0</v>
      </c>
      <c r="R638">
        <v>0</v>
      </c>
      <c r="S638" t="s">
        <v>6</v>
      </c>
      <c r="T638">
        <v>65.888210000000001</v>
      </c>
      <c r="U638">
        <v>5.4553999999999998E-2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1.3779E-2</v>
      </c>
      <c r="AD638">
        <v>2.0999999999999999E-5</v>
      </c>
      <c r="AE638" t="s">
        <v>10</v>
      </c>
      <c r="AF638">
        <v>0</v>
      </c>
      <c r="AG638">
        <v>0</v>
      </c>
      <c r="AH638" t="s">
        <v>11</v>
      </c>
      <c r="AI638">
        <v>0.98324599999999995</v>
      </c>
      <c r="AJ638">
        <v>2.0999999999999999E-5</v>
      </c>
      <c r="AK638" t="s">
        <v>12</v>
      </c>
      <c r="AL638">
        <v>0</v>
      </c>
      <c r="AM638">
        <v>0</v>
      </c>
    </row>
    <row r="639" spans="1:39" x14ac:dyDescent="0.25">
      <c r="A639" t="s">
        <v>146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2607.454972</v>
      </c>
      <c r="I639">
        <v>273.98530899999997</v>
      </c>
      <c r="J639" t="s">
        <v>3</v>
      </c>
      <c r="K639">
        <v>2604.3785240000002</v>
      </c>
      <c r="L639">
        <v>274.07306499999999</v>
      </c>
      <c r="M639" t="s">
        <v>4</v>
      </c>
      <c r="N639">
        <v>169.22988799999999</v>
      </c>
      <c r="O639">
        <v>207.568566</v>
      </c>
      <c r="P639" t="s">
        <v>5</v>
      </c>
      <c r="Q639">
        <v>0</v>
      </c>
      <c r="R639">
        <v>0</v>
      </c>
      <c r="S639" t="s">
        <v>6</v>
      </c>
      <c r="T639">
        <v>69.763983999999994</v>
      </c>
      <c r="U639">
        <v>6.0498999999999997E-2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1.3613E-2</v>
      </c>
      <c r="AD639">
        <v>2.0999999999999999E-5</v>
      </c>
      <c r="AE639" t="s">
        <v>10</v>
      </c>
      <c r="AF639">
        <v>0</v>
      </c>
      <c r="AG639">
        <v>0</v>
      </c>
      <c r="AH639" t="s">
        <v>11</v>
      </c>
      <c r="AI639">
        <v>0.98336299999999999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146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2752.6919360000002</v>
      </c>
      <c r="I640">
        <v>288.59154799999999</v>
      </c>
      <c r="J640" t="s">
        <v>3</v>
      </c>
      <c r="K640">
        <v>2749.4435859999999</v>
      </c>
      <c r="L640">
        <v>288.76574900000003</v>
      </c>
      <c r="M640" t="s">
        <v>4</v>
      </c>
      <c r="N640">
        <v>178.64963599999999</v>
      </c>
      <c r="O640">
        <v>230.29819599999999</v>
      </c>
      <c r="P640" t="s">
        <v>5</v>
      </c>
      <c r="Q640">
        <v>0</v>
      </c>
      <c r="R640">
        <v>0</v>
      </c>
      <c r="S640" t="s">
        <v>6</v>
      </c>
      <c r="T640">
        <v>73.646674000000004</v>
      </c>
      <c r="U640">
        <v>6.0981E-2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1.3572000000000001E-2</v>
      </c>
      <c r="AD640">
        <v>2.0999999999999999E-5</v>
      </c>
      <c r="AE640" t="s">
        <v>10</v>
      </c>
      <c r="AF640">
        <v>0</v>
      </c>
      <c r="AG640">
        <v>0</v>
      </c>
      <c r="AH640" t="s">
        <v>11</v>
      </c>
      <c r="AI640">
        <v>0.98336800000000002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146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2897.2557280000001</v>
      </c>
      <c r="I641">
        <v>324.38752899999997</v>
      </c>
      <c r="J641" t="s">
        <v>3</v>
      </c>
      <c r="K641">
        <v>2893.8373839999999</v>
      </c>
      <c r="L641">
        <v>324.54270600000001</v>
      </c>
      <c r="M641" t="s">
        <v>4</v>
      </c>
      <c r="N641">
        <v>188.032276</v>
      </c>
      <c r="O641">
        <v>254.684718</v>
      </c>
      <c r="P641" t="s">
        <v>5</v>
      </c>
      <c r="Q641">
        <v>0</v>
      </c>
      <c r="R641">
        <v>0</v>
      </c>
      <c r="S641" t="s">
        <v>6</v>
      </c>
      <c r="T641">
        <v>77.513108000000003</v>
      </c>
      <c r="U641">
        <v>6.8701999999999999E-2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1.3383000000000001E-2</v>
      </c>
      <c r="AD641">
        <v>2.0000000000000002E-5</v>
      </c>
      <c r="AE641" t="s">
        <v>10</v>
      </c>
      <c r="AF641">
        <v>0</v>
      </c>
      <c r="AG641">
        <v>0</v>
      </c>
      <c r="AH641" t="s">
        <v>11</v>
      </c>
      <c r="AI641">
        <v>0.98336900000000005</v>
      </c>
      <c r="AJ641">
        <v>2.3E-5</v>
      </c>
      <c r="AK641" t="s">
        <v>12</v>
      </c>
      <c r="AL641">
        <v>0</v>
      </c>
      <c r="AM641">
        <v>0</v>
      </c>
    </row>
    <row r="642" spans="1:39" x14ac:dyDescent="0.25">
      <c r="A642" t="s">
        <v>147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203.49956800000001</v>
      </c>
      <c r="I642">
        <v>8.0568519999999992</v>
      </c>
      <c r="J642" t="s">
        <v>3</v>
      </c>
      <c r="K642">
        <v>203.33015800000001</v>
      </c>
      <c r="L642">
        <v>8.0438500000000008</v>
      </c>
      <c r="M642" t="s">
        <v>4</v>
      </c>
      <c r="N642">
        <v>9.0336400000000001</v>
      </c>
      <c r="O642">
        <v>2.4597000000000001E-2</v>
      </c>
      <c r="P642" t="s">
        <v>5</v>
      </c>
      <c r="Q642">
        <v>18.360586000000001</v>
      </c>
      <c r="R642">
        <v>5.0363999999999999E-2</v>
      </c>
      <c r="S642" t="s">
        <v>6</v>
      </c>
      <c r="T642">
        <v>6.1061459999999999</v>
      </c>
      <c r="U642">
        <v>2.0084000000000001E-2</v>
      </c>
      <c r="V642" t="s">
        <v>7</v>
      </c>
      <c r="W642">
        <v>4.5542639999999999</v>
      </c>
      <c r="X642">
        <v>1.238E-3</v>
      </c>
      <c r="Y642" t="s">
        <v>8</v>
      </c>
      <c r="Z642">
        <v>6.1895639999999998</v>
      </c>
      <c r="AA642">
        <v>2.1822000000000001E-2</v>
      </c>
      <c r="AB642" t="s">
        <v>9</v>
      </c>
      <c r="AC642">
        <v>175.04137800000001</v>
      </c>
      <c r="AD642">
        <v>6.8431069999999998</v>
      </c>
      <c r="AE642" t="s">
        <v>10</v>
      </c>
      <c r="AF642">
        <v>2.6453999999999998E-2</v>
      </c>
      <c r="AG642">
        <v>4.0000000000000003E-5</v>
      </c>
      <c r="AH642" t="s">
        <v>11</v>
      </c>
      <c r="AI642">
        <v>0.97198399999999996</v>
      </c>
      <c r="AJ642">
        <v>7.8999999999999996E-5</v>
      </c>
      <c r="AK642" t="s">
        <v>12</v>
      </c>
      <c r="AL642">
        <v>0</v>
      </c>
      <c r="AM642">
        <v>0</v>
      </c>
    </row>
    <row r="643" spans="1:39" x14ac:dyDescent="0.25">
      <c r="A643" t="s">
        <v>147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406.70647000000002</v>
      </c>
      <c r="I643">
        <v>19.504805000000001</v>
      </c>
      <c r="J643" t="s">
        <v>3</v>
      </c>
      <c r="K643">
        <v>406.369056</v>
      </c>
      <c r="L643">
        <v>19.514060000000001</v>
      </c>
      <c r="M643" t="s">
        <v>4</v>
      </c>
      <c r="N643">
        <v>18.088353999999999</v>
      </c>
      <c r="O643">
        <v>5.2162E-2</v>
      </c>
      <c r="P643" t="s">
        <v>5</v>
      </c>
      <c r="Q643">
        <v>36.605218000000001</v>
      </c>
      <c r="R643">
        <v>0.127748</v>
      </c>
      <c r="S643" t="s">
        <v>6</v>
      </c>
      <c r="T643">
        <v>12.194967999999999</v>
      </c>
      <c r="U643">
        <v>6.6999000000000003E-2</v>
      </c>
      <c r="V643" t="s">
        <v>7</v>
      </c>
      <c r="W643">
        <v>9.1065179999999994</v>
      </c>
      <c r="X643">
        <v>4.7569999999999999E-3</v>
      </c>
      <c r="Y643" t="s">
        <v>8</v>
      </c>
      <c r="Z643">
        <v>12.278838</v>
      </c>
      <c r="AA643">
        <v>8.2045000000000007E-2</v>
      </c>
      <c r="AB643" t="s">
        <v>9</v>
      </c>
      <c r="AC643">
        <v>349.88646799999998</v>
      </c>
      <c r="AD643">
        <v>17.736514</v>
      </c>
      <c r="AE643" t="s">
        <v>10</v>
      </c>
      <c r="AF643">
        <v>2.4764999999999999E-2</v>
      </c>
      <c r="AG643">
        <v>4.6999999999999997E-5</v>
      </c>
      <c r="AH643" t="s">
        <v>11</v>
      </c>
      <c r="AI643">
        <v>0.97730300000000003</v>
      </c>
      <c r="AJ643">
        <v>3.1999999999999999E-5</v>
      </c>
      <c r="AK643" t="s">
        <v>12</v>
      </c>
      <c r="AL643">
        <v>0</v>
      </c>
      <c r="AM643">
        <v>0</v>
      </c>
    </row>
    <row r="644" spans="1:39" x14ac:dyDescent="0.25">
      <c r="A644" t="s">
        <v>147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609.75552800000003</v>
      </c>
      <c r="I644">
        <v>32.330156000000002</v>
      </c>
      <c r="J644" t="s">
        <v>3</v>
      </c>
      <c r="K644">
        <v>609.24685399999998</v>
      </c>
      <c r="L644">
        <v>32.34834</v>
      </c>
      <c r="M644" t="s">
        <v>4</v>
      </c>
      <c r="N644">
        <v>27.195986000000001</v>
      </c>
      <c r="O644">
        <v>0.18082200000000001</v>
      </c>
      <c r="P644" t="s">
        <v>5</v>
      </c>
      <c r="Q644">
        <v>54.882469999999998</v>
      </c>
      <c r="R644">
        <v>0.36033199999999999</v>
      </c>
      <c r="S644" t="s">
        <v>6</v>
      </c>
      <c r="T644">
        <v>18.257856</v>
      </c>
      <c r="U644">
        <v>0.13528200000000001</v>
      </c>
      <c r="V644" t="s">
        <v>7</v>
      </c>
      <c r="W644">
        <v>13.668034</v>
      </c>
      <c r="X644">
        <v>1.2023000000000001E-2</v>
      </c>
      <c r="Y644" t="s">
        <v>8</v>
      </c>
      <c r="Z644">
        <v>18.412853999999999</v>
      </c>
      <c r="AA644">
        <v>0.28354299999999999</v>
      </c>
      <c r="AB644" t="s">
        <v>9</v>
      </c>
      <c r="AC644">
        <v>524.47697200000005</v>
      </c>
      <c r="AD644">
        <v>29.126594999999998</v>
      </c>
      <c r="AE644" t="s">
        <v>10</v>
      </c>
      <c r="AF644">
        <v>2.188E-2</v>
      </c>
      <c r="AG644">
        <v>5.8E-5</v>
      </c>
      <c r="AH644" t="s">
        <v>11</v>
      </c>
      <c r="AI644">
        <v>0.97948299999999999</v>
      </c>
      <c r="AJ644">
        <v>9.0000000000000002E-6</v>
      </c>
      <c r="AK644" t="s">
        <v>12</v>
      </c>
      <c r="AL644">
        <v>0</v>
      </c>
      <c r="AM644">
        <v>0</v>
      </c>
    </row>
    <row r="645" spans="1:39" x14ac:dyDescent="0.25">
      <c r="A645" t="s">
        <v>147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812.65225399999997</v>
      </c>
      <c r="I645">
        <v>56.111888999999998</v>
      </c>
      <c r="J645" t="s">
        <v>3</v>
      </c>
      <c r="K645">
        <v>811.97206600000004</v>
      </c>
      <c r="L645">
        <v>56.240879999999997</v>
      </c>
      <c r="M645" t="s">
        <v>4</v>
      </c>
      <c r="N645">
        <v>36.279699999999998</v>
      </c>
      <c r="O645">
        <v>0.31768000000000002</v>
      </c>
      <c r="P645" t="s">
        <v>5</v>
      </c>
      <c r="Q645">
        <v>73.135565999999997</v>
      </c>
      <c r="R645">
        <v>0.63947699999999996</v>
      </c>
      <c r="S645" t="s">
        <v>6</v>
      </c>
      <c r="T645">
        <v>24.318936000000001</v>
      </c>
      <c r="U645">
        <v>0.245616</v>
      </c>
      <c r="V645" t="s">
        <v>7</v>
      </c>
      <c r="W645">
        <v>18.224616000000001</v>
      </c>
      <c r="X645">
        <v>2.128E-2</v>
      </c>
      <c r="Y645" t="s">
        <v>8</v>
      </c>
      <c r="Z645">
        <v>24.523208</v>
      </c>
      <c r="AA645">
        <v>0.54142999999999997</v>
      </c>
      <c r="AB645" t="s">
        <v>9</v>
      </c>
      <c r="AC645">
        <v>698.96352000000002</v>
      </c>
      <c r="AD645">
        <v>52.524132000000002</v>
      </c>
      <c r="AE645" t="s">
        <v>10</v>
      </c>
      <c r="AF645">
        <v>1.9373999999999999E-2</v>
      </c>
      <c r="AG645">
        <v>5.5000000000000002E-5</v>
      </c>
      <c r="AH645" t="s">
        <v>11</v>
      </c>
      <c r="AI645">
        <v>0.98018499999999997</v>
      </c>
      <c r="AJ645">
        <v>6.0000000000000002E-6</v>
      </c>
      <c r="AK645" t="s">
        <v>12</v>
      </c>
      <c r="AL645">
        <v>0</v>
      </c>
      <c r="AM645">
        <v>0</v>
      </c>
    </row>
    <row r="646" spans="1:39" x14ac:dyDescent="0.25">
      <c r="A646" t="s">
        <v>147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1016.367014</v>
      </c>
      <c r="I646">
        <v>73.194556000000006</v>
      </c>
      <c r="J646" t="s">
        <v>3</v>
      </c>
      <c r="K646">
        <v>1015.5167740000001</v>
      </c>
      <c r="L646">
        <v>73.343350999999998</v>
      </c>
      <c r="M646" t="s">
        <v>4</v>
      </c>
      <c r="N646">
        <v>45.356520000000003</v>
      </c>
      <c r="O646">
        <v>0.48068499999999997</v>
      </c>
      <c r="P646" t="s">
        <v>5</v>
      </c>
      <c r="Q646">
        <v>91.448639999999997</v>
      </c>
      <c r="R646">
        <v>0.99846199999999996</v>
      </c>
      <c r="S646" t="s">
        <v>6</v>
      </c>
      <c r="T646">
        <v>30.433972000000001</v>
      </c>
      <c r="U646">
        <v>0.32663199999999998</v>
      </c>
      <c r="V646" t="s">
        <v>7</v>
      </c>
      <c r="W646">
        <v>22.785350000000001</v>
      </c>
      <c r="X646">
        <v>3.5675999999999999E-2</v>
      </c>
      <c r="Y646" t="s">
        <v>8</v>
      </c>
      <c r="Z646">
        <v>30.641144000000001</v>
      </c>
      <c r="AA646">
        <v>0.84212799999999999</v>
      </c>
      <c r="AB646" t="s">
        <v>9</v>
      </c>
      <c r="AC646">
        <v>874.22183800000005</v>
      </c>
      <c r="AD646">
        <v>69.083174999999997</v>
      </c>
      <c r="AE646" t="s">
        <v>10</v>
      </c>
      <c r="AF646">
        <v>1.7868999999999999E-2</v>
      </c>
      <c r="AG646">
        <v>5.0000000000000002E-5</v>
      </c>
      <c r="AH646" t="s">
        <v>11</v>
      </c>
      <c r="AI646">
        <v>0.98055400000000004</v>
      </c>
      <c r="AJ646">
        <v>3.9999999999999998E-6</v>
      </c>
      <c r="AK646" t="s">
        <v>12</v>
      </c>
      <c r="AL646">
        <v>0</v>
      </c>
      <c r="AM646">
        <v>0</v>
      </c>
    </row>
    <row r="647" spans="1:39" x14ac:dyDescent="0.25">
      <c r="A647" t="s">
        <v>147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1220.371762</v>
      </c>
      <c r="I647">
        <v>105.05221400000001</v>
      </c>
      <c r="J647" t="s">
        <v>3</v>
      </c>
      <c r="K647">
        <v>1219.3492940000001</v>
      </c>
      <c r="L647">
        <v>105.222768</v>
      </c>
      <c r="M647" t="s">
        <v>4</v>
      </c>
      <c r="N647">
        <v>54.458767999999999</v>
      </c>
      <c r="O647">
        <v>0.63847200000000004</v>
      </c>
      <c r="P647" t="s">
        <v>5</v>
      </c>
      <c r="Q647">
        <v>109.748576</v>
      </c>
      <c r="R647">
        <v>1.5145580000000001</v>
      </c>
      <c r="S647" t="s">
        <v>6</v>
      </c>
      <c r="T647">
        <v>36.539898000000001</v>
      </c>
      <c r="U647">
        <v>0.41401900000000003</v>
      </c>
      <c r="V647" t="s">
        <v>7</v>
      </c>
      <c r="W647">
        <v>27.342448000000001</v>
      </c>
      <c r="X647">
        <v>4.7418000000000002E-2</v>
      </c>
      <c r="Y647" t="s">
        <v>8</v>
      </c>
      <c r="Z647">
        <v>36.755032</v>
      </c>
      <c r="AA647">
        <v>1.269906</v>
      </c>
      <c r="AB647" t="s">
        <v>9</v>
      </c>
      <c r="AC647">
        <v>1049.751162</v>
      </c>
      <c r="AD647">
        <v>96.332984999999994</v>
      </c>
      <c r="AE647" t="s">
        <v>10</v>
      </c>
      <c r="AF647">
        <v>1.7571E-2</v>
      </c>
      <c r="AG647">
        <v>5.1E-5</v>
      </c>
      <c r="AH647" t="s">
        <v>11</v>
      </c>
      <c r="AI647">
        <v>0.981267</v>
      </c>
      <c r="AJ647">
        <v>6.9999999999999999E-6</v>
      </c>
      <c r="AK647" t="s">
        <v>12</v>
      </c>
      <c r="AL647">
        <v>0</v>
      </c>
      <c r="AM647">
        <v>0</v>
      </c>
    </row>
    <row r="648" spans="1:39" x14ac:dyDescent="0.25">
      <c r="A648" t="s">
        <v>147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1423.9279959999999</v>
      </c>
      <c r="I648">
        <v>116.629605</v>
      </c>
      <c r="J648" t="s">
        <v>3</v>
      </c>
      <c r="K648">
        <v>1422.737202</v>
      </c>
      <c r="L648">
        <v>116.89467399999999</v>
      </c>
      <c r="M648" t="s">
        <v>4</v>
      </c>
      <c r="N648">
        <v>63.522438000000001</v>
      </c>
      <c r="O648">
        <v>0.80253200000000002</v>
      </c>
      <c r="P648" t="s">
        <v>5</v>
      </c>
      <c r="Q648">
        <v>128.01911000000001</v>
      </c>
      <c r="R648">
        <v>1.961433</v>
      </c>
      <c r="S648" t="s">
        <v>6</v>
      </c>
      <c r="T648">
        <v>42.655070000000002</v>
      </c>
      <c r="U648">
        <v>0.50129699999999999</v>
      </c>
      <c r="V648" t="s">
        <v>7</v>
      </c>
      <c r="W648">
        <v>31.898834000000001</v>
      </c>
      <c r="X648">
        <v>5.7817E-2</v>
      </c>
      <c r="Y648" t="s">
        <v>8</v>
      </c>
      <c r="Z648">
        <v>42.842241999999999</v>
      </c>
      <c r="AA648">
        <v>1.6822980000000001</v>
      </c>
      <c r="AB648" t="s">
        <v>9</v>
      </c>
      <c r="AC648">
        <v>1224.909848</v>
      </c>
      <c r="AD648">
        <v>107.807063</v>
      </c>
      <c r="AE648" t="s">
        <v>10</v>
      </c>
      <c r="AF648">
        <v>1.5820000000000001E-2</v>
      </c>
      <c r="AG648">
        <v>4.3999999999999999E-5</v>
      </c>
      <c r="AH648" t="s">
        <v>11</v>
      </c>
      <c r="AI648">
        <v>0.98164700000000005</v>
      </c>
      <c r="AJ648">
        <v>1.0000000000000001E-5</v>
      </c>
      <c r="AK648" t="s">
        <v>12</v>
      </c>
      <c r="AL648">
        <v>0</v>
      </c>
      <c r="AM648">
        <v>0</v>
      </c>
    </row>
    <row r="649" spans="1:39" x14ac:dyDescent="0.25">
      <c r="A649" t="s">
        <v>147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1627.1202559999999</v>
      </c>
      <c r="I649">
        <v>138.644554</v>
      </c>
      <c r="J649" t="s">
        <v>3</v>
      </c>
      <c r="K649">
        <v>1625.7578100000001</v>
      </c>
      <c r="L649">
        <v>139.00723099999999</v>
      </c>
      <c r="M649" t="s">
        <v>4</v>
      </c>
      <c r="N649">
        <v>72.583442000000005</v>
      </c>
      <c r="O649">
        <v>1.113974</v>
      </c>
      <c r="P649" t="s">
        <v>5</v>
      </c>
      <c r="Q649">
        <v>146.30235200000001</v>
      </c>
      <c r="R649">
        <v>2.649969</v>
      </c>
      <c r="S649" t="s">
        <v>6</v>
      </c>
      <c r="T649">
        <v>48.733550000000001</v>
      </c>
      <c r="U649">
        <v>0.61269200000000001</v>
      </c>
      <c r="V649" t="s">
        <v>7</v>
      </c>
      <c r="W649">
        <v>36.454818000000003</v>
      </c>
      <c r="X649">
        <v>7.4940000000000007E-2</v>
      </c>
      <c r="Y649" t="s">
        <v>8</v>
      </c>
      <c r="Z649">
        <v>48.973571999999997</v>
      </c>
      <c r="AA649">
        <v>2.2826040000000001</v>
      </c>
      <c r="AB649" t="s">
        <v>9</v>
      </c>
      <c r="AC649">
        <v>1399.6915039999999</v>
      </c>
      <c r="AD649">
        <v>127.73016</v>
      </c>
      <c r="AE649" t="s">
        <v>10</v>
      </c>
      <c r="AF649">
        <v>1.5731999999999999E-2</v>
      </c>
      <c r="AG649">
        <v>4.3000000000000002E-5</v>
      </c>
      <c r="AH649" t="s">
        <v>11</v>
      </c>
      <c r="AI649">
        <v>0.98189700000000002</v>
      </c>
      <c r="AJ649">
        <v>1.2E-5</v>
      </c>
      <c r="AK649" t="s">
        <v>12</v>
      </c>
      <c r="AL649">
        <v>0</v>
      </c>
      <c r="AM649">
        <v>0</v>
      </c>
    </row>
    <row r="650" spans="1:39" x14ac:dyDescent="0.25">
      <c r="A650" t="s">
        <v>147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1830.6779180000001</v>
      </c>
      <c r="I650">
        <v>154.67518699999999</v>
      </c>
      <c r="J650" t="s">
        <v>3</v>
      </c>
      <c r="K650">
        <v>1829.1435039999999</v>
      </c>
      <c r="L650">
        <v>154.78778700000001</v>
      </c>
      <c r="M650" t="s">
        <v>4</v>
      </c>
      <c r="N650">
        <v>81.688888000000006</v>
      </c>
      <c r="O650">
        <v>1.4391099999999999</v>
      </c>
      <c r="P650" t="s">
        <v>5</v>
      </c>
      <c r="Q650">
        <v>164.58337599999999</v>
      </c>
      <c r="R650">
        <v>3.564241</v>
      </c>
      <c r="S650" t="s">
        <v>6</v>
      </c>
      <c r="T650">
        <v>54.827101999999996</v>
      </c>
      <c r="U650">
        <v>0.68886899999999995</v>
      </c>
      <c r="V650" t="s">
        <v>7</v>
      </c>
      <c r="W650">
        <v>41.015335999999998</v>
      </c>
      <c r="X650">
        <v>9.3566999999999997E-2</v>
      </c>
      <c r="Y650" t="s">
        <v>8</v>
      </c>
      <c r="Z650">
        <v>55.083956000000001</v>
      </c>
      <c r="AA650">
        <v>3.0276179999999999</v>
      </c>
      <c r="AB650" t="s">
        <v>9</v>
      </c>
      <c r="AC650">
        <v>1574.7918279999999</v>
      </c>
      <c r="AD650">
        <v>137.33039299999999</v>
      </c>
      <c r="AE650" t="s">
        <v>10</v>
      </c>
      <c r="AF650">
        <v>1.4231000000000001E-2</v>
      </c>
      <c r="AG650">
        <v>2.9E-5</v>
      </c>
      <c r="AH650" t="s">
        <v>11</v>
      </c>
      <c r="AI650">
        <v>0.98193900000000001</v>
      </c>
      <c r="AJ650">
        <v>1.1E-5</v>
      </c>
      <c r="AK650" t="s">
        <v>12</v>
      </c>
      <c r="AL650">
        <v>0</v>
      </c>
      <c r="AM650">
        <v>0</v>
      </c>
    </row>
    <row r="651" spans="1:39" x14ac:dyDescent="0.25">
      <c r="A651" t="s">
        <v>147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2034.245954</v>
      </c>
      <c r="I651">
        <v>171.343513</v>
      </c>
      <c r="J651" t="s">
        <v>3</v>
      </c>
      <c r="K651">
        <v>2032.5429119999999</v>
      </c>
      <c r="L651">
        <v>171.12775999999999</v>
      </c>
      <c r="M651" t="s">
        <v>4</v>
      </c>
      <c r="N651">
        <v>90.735343999999998</v>
      </c>
      <c r="O651">
        <v>1.6240859999999999</v>
      </c>
      <c r="P651" t="s">
        <v>5</v>
      </c>
      <c r="Q651">
        <v>182.85257999999999</v>
      </c>
      <c r="R651">
        <v>4.3735989999999996</v>
      </c>
      <c r="S651" t="s">
        <v>6</v>
      </c>
      <c r="T651">
        <v>60.932293999999999</v>
      </c>
      <c r="U651">
        <v>0.71008899999999997</v>
      </c>
      <c r="V651" t="s">
        <v>7</v>
      </c>
      <c r="W651">
        <v>45.568164000000003</v>
      </c>
      <c r="X651">
        <v>0.10408000000000001</v>
      </c>
      <c r="Y651" t="s">
        <v>8</v>
      </c>
      <c r="Z651">
        <v>61.182288</v>
      </c>
      <c r="AA651">
        <v>3.5725310000000001</v>
      </c>
      <c r="AB651" t="s">
        <v>9</v>
      </c>
      <c r="AC651">
        <v>1749.980364</v>
      </c>
      <c r="AD651">
        <v>145.04481200000001</v>
      </c>
      <c r="AE651" t="s">
        <v>10</v>
      </c>
      <c r="AF651">
        <v>1.3880999999999999E-2</v>
      </c>
      <c r="AG651">
        <v>2.5000000000000001E-5</v>
      </c>
      <c r="AH651" t="s">
        <v>11</v>
      </c>
      <c r="AI651">
        <v>0.982047</v>
      </c>
      <c r="AJ651">
        <v>1.2999999999999999E-5</v>
      </c>
      <c r="AK651" t="s">
        <v>12</v>
      </c>
      <c r="AL651">
        <v>0</v>
      </c>
      <c r="AM651">
        <v>0</v>
      </c>
    </row>
    <row r="652" spans="1:39" x14ac:dyDescent="0.25">
      <c r="A652" t="s">
        <v>147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2237.36427</v>
      </c>
      <c r="I652">
        <v>194.18949799999999</v>
      </c>
      <c r="J652" t="s">
        <v>3</v>
      </c>
      <c r="K652">
        <v>2235.4956280000001</v>
      </c>
      <c r="L652">
        <v>194.18922900000001</v>
      </c>
      <c r="M652" t="s">
        <v>4</v>
      </c>
      <c r="N652">
        <v>99.783969999999997</v>
      </c>
      <c r="O652">
        <v>1.750167</v>
      </c>
      <c r="P652" t="s">
        <v>5</v>
      </c>
      <c r="Q652">
        <v>201.076944</v>
      </c>
      <c r="R652">
        <v>4.8707739999999999</v>
      </c>
      <c r="S652" t="s">
        <v>6</v>
      </c>
      <c r="T652">
        <v>67.022154</v>
      </c>
      <c r="U652">
        <v>0.82730899999999996</v>
      </c>
      <c r="V652" t="s">
        <v>7</v>
      </c>
      <c r="W652">
        <v>50.111179999999997</v>
      </c>
      <c r="X652">
        <v>0.11201899999999999</v>
      </c>
      <c r="Y652" t="s">
        <v>8</v>
      </c>
      <c r="Z652">
        <v>67.259348000000003</v>
      </c>
      <c r="AA652">
        <v>4.0386049999999996</v>
      </c>
      <c r="AB652" t="s">
        <v>9</v>
      </c>
      <c r="AC652">
        <v>1924.7674039999999</v>
      </c>
      <c r="AD652">
        <v>167.68465599999999</v>
      </c>
      <c r="AE652" t="s">
        <v>10</v>
      </c>
      <c r="AF652">
        <v>1.3110999999999999E-2</v>
      </c>
      <c r="AG652">
        <v>1.1E-5</v>
      </c>
      <c r="AH652" t="s">
        <v>11</v>
      </c>
      <c r="AI652">
        <v>0.98204999999999998</v>
      </c>
      <c r="AJ652">
        <v>1.2999999999999999E-5</v>
      </c>
      <c r="AK652" t="s">
        <v>12</v>
      </c>
      <c r="AL652">
        <v>0</v>
      </c>
      <c r="AM652">
        <v>0</v>
      </c>
    </row>
    <row r="653" spans="1:39" x14ac:dyDescent="0.25">
      <c r="A653" t="s">
        <v>147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2439.9328420000002</v>
      </c>
      <c r="I653">
        <v>217.02915300000001</v>
      </c>
      <c r="J653" t="s">
        <v>3</v>
      </c>
      <c r="K653">
        <v>2437.8984540000001</v>
      </c>
      <c r="L653">
        <v>216.93660299999999</v>
      </c>
      <c r="M653" t="s">
        <v>4</v>
      </c>
      <c r="N653">
        <v>108.814162</v>
      </c>
      <c r="O653">
        <v>1.8774740000000001</v>
      </c>
      <c r="P653" t="s">
        <v>5</v>
      </c>
      <c r="Q653">
        <v>219.30712</v>
      </c>
      <c r="R653">
        <v>5.9333920000000004</v>
      </c>
      <c r="S653" t="s">
        <v>6</v>
      </c>
      <c r="T653">
        <v>73.087847999999994</v>
      </c>
      <c r="U653">
        <v>0.87937399999999999</v>
      </c>
      <c r="V653" t="s">
        <v>7</v>
      </c>
      <c r="W653">
        <v>54.660761999999998</v>
      </c>
      <c r="X653">
        <v>0.121679</v>
      </c>
      <c r="Y653" t="s">
        <v>8</v>
      </c>
      <c r="Z653">
        <v>73.360849999999999</v>
      </c>
      <c r="AA653">
        <v>4.8857910000000002</v>
      </c>
      <c r="AB653" t="s">
        <v>9</v>
      </c>
      <c r="AC653">
        <v>2099.013246</v>
      </c>
      <c r="AD653">
        <v>187.759186</v>
      </c>
      <c r="AE653" t="s">
        <v>10</v>
      </c>
      <c r="AF653">
        <v>1.2722000000000001E-2</v>
      </c>
      <c r="AG653">
        <v>9.0000000000000002E-6</v>
      </c>
      <c r="AH653" t="s">
        <v>11</v>
      </c>
      <c r="AI653">
        <v>0.98210299999999995</v>
      </c>
      <c r="AJ653">
        <v>1.2999999999999999E-5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147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2644.289338</v>
      </c>
      <c r="I654">
        <v>228.23947000000001</v>
      </c>
      <c r="J654" t="s">
        <v>3</v>
      </c>
      <c r="K654">
        <v>2642.0850580000001</v>
      </c>
      <c r="L654">
        <v>227.346508</v>
      </c>
      <c r="M654" t="s">
        <v>4</v>
      </c>
      <c r="N654">
        <v>117.92852000000001</v>
      </c>
      <c r="O654">
        <v>2.6356090000000001</v>
      </c>
      <c r="P654" t="s">
        <v>5</v>
      </c>
      <c r="Q654">
        <v>237.61221399999999</v>
      </c>
      <c r="R654">
        <v>6.849755</v>
      </c>
      <c r="S654" t="s">
        <v>6</v>
      </c>
      <c r="T654">
        <v>79.20805</v>
      </c>
      <c r="U654">
        <v>0.92879299999999998</v>
      </c>
      <c r="V654" t="s">
        <v>7</v>
      </c>
      <c r="W654">
        <v>59.222344</v>
      </c>
      <c r="X654">
        <v>0.14276800000000001</v>
      </c>
      <c r="Y654" t="s">
        <v>8</v>
      </c>
      <c r="Z654">
        <v>79.467402000000007</v>
      </c>
      <c r="AA654">
        <v>5.6756070000000003</v>
      </c>
      <c r="AB654" t="s">
        <v>9</v>
      </c>
      <c r="AC654">
        <v>2274.8732220000002</v>
      </c>
      <c r="AD654">
        <v>187.386627</v>
      </c>
      <c r="AE654" t="s">
        <v>10</v>
      </c>
      <c r="AF654">
        <v>1.2453000000000001E-2</v>
      </c>
      <c r="AG654">
        <v>6.9999999999999999E-6</v>
      </c>
      <c r="AH654" t="s">
        <v>11</v>
      </c>
      <c r="AI654">
        <v>0.98210399999999998</v>
      </c>
      <c r="AJ654">
        <v>1.2999999999999999E-5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147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2847.9611420000001</v>
      </c>
      <c r="I655">
        <v>254.33237500000001</v>
      </c>
      <c r="J655" t="s">
        <v>3</v>
      </c>
      <c r="K655">
        <v>2845.5863420000001</v>
      </c>
      <c r="L655">
        <v>252.56444099999999</v>
      </c>
      <c r="M655" t="s">
        <v>4</v>
      </c>
      <c r="N655">
        <v>127.003452</v>
      </c>
      <c r="O655">
        <v>3.1988240000000001</v>
      </c>
      <c r="P655" t="s">
        <v>5</v>
      </c>
      <c r="Q655">
        <v>255.90106399999999</v>
      </c>
      <c r="R655">
        <v>8.2245989999999995</v>
      </c>
      <c r="S655" t="s">
        <v>6</v>
      </c>
      <c r="T655">
        <v>85.292360000000002</v>
      </c>
      <c r="U655">
        <v>1.0209889999999999</v>
      </c>
      <c r="V655" t="s">
        <v>7</v>
      </c>
      <c r="W655">
        <v>63.786048000000001</v>
      </c>
      <c r="X655">
        <v>0.17335800000000001</v>
      </c>
      <c r="Y655" t="s">
        <v>8</v>
      </c>
      <c r="Z655">
        <v>85.586606000000003</v>
      </c>
      <c r="AA655">
        <v>6.7702970000000002</v>
      </c>
      <c r="AB655" t="s">
        <v>9</v>
      </c>
      <c r="AC655">
        <v>2450.109042</v>
      </c>
      <c r="AD655">
        <v>197.251442</v>
      </c>
      <c r="AE655" t="s">
        <v>10</v>
      </c>
      <c r="AF655">
        <v>1.2309E-2</v>
      </c>
      <c r="AG655">
        <v>6.0000000000000002E-6</v>
      </c>
      <c r="AH655" t="s">
        <v>11</v>
      </c>
      <c r="AI655">
        <v>0.98210900000000001</v>
      </c>
      <c r="AJ655">
        <v>1.2999999999999999E-5</v>
      </c>
      <c r="AK655" t="s">
        <v>12</v>
      </c>
      <c r="AL655">
        <v>0</v>
      </c>
      <c r="AM655">
        <v>0</v>
      </c>
    </row>
    <row r="656" spans="1:39" x14ac:dyDescent="0.25">
      <c r="A656" t="s">
        <v>147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3051.5296320000002</v>
      </c>
      <c r="I656">
        <v>256.76174300000002</v>
      </c>
      <c r="J656" t="s">
        <v>3</v>
      </c>
      <c r="K656">
        <v>3048.9846080000002</v>
      </c>
      <c r="L656">
        <v>254.428394</v>
      </c>
      <c r="M656" t="s">
        <v>4</v>
      </c>
      <c r="N656">
        <v>136.09551200000001</v>
      </c>
      <c r="O656">
        <v>3.6770879999999999</v>
      </c>
      <c r="P656" t="s">
        <v>5</v>
      </c>
      <c r="Q656">
        <v>274.18701199999998</v>
      </c>
      <c r="R656">
        <v>9.6212119999999999</v>
      </c>
      <c r="S656" t="s">
        <v>6</v>
      </c>
      <c r="T656">
        <v>91.401274000000001</v>
      </c>
      <c r="U656">
        <v>1.0402910000000001</v>
      </c>
      <c r="V656" t="s">
        <v>7</v>
      </c>
      <c r="W656">
        <v>68.346143999999995</v>
      </c>
      <c r="X656">
        <v>0.18638399999999999</v>
      </c>
      <c r="Y656" t="s">
        <v>8</v>
      </c>
      <c r="Z656">
        <v>91.690393999999998</v>
      </c>
      <c r="AA656">
        <v>8.0515810000000005</v>
      </c>
      <c r="AB656" t="s">
        <v>9</v>
      </c>
      <c r="AC656">
        <v>2625.2372620000001</v>
      </c>
      <c r="AD656">
        <v>196.101585</v>
      </c>
      <c r="AE656" t="s">
        <v>10</v>
      </c>
      <c r="AF656">
        <v>1.2234999999999999E-2</v>
      </c>
      <c r="AG656">
        <v>6.0000000000000002E-6</v>
      </c>
      <c r="AH656" t="s">
        <v>11</v>
      </c>
      <c r="AI656">
        <v>0.98213600000000001</v>
      </c>
      <c r="AJ656">
        <v>1.2999999999999999E-5</v>
      </c>
      <c r="AK656" t="s">
        <v>12</v>
      </c>
      <c r="AL656">
        <v>0</v>
      </c>
      <c r="AM656">
        <v>0</v>
      </c>
    </row>
    <row r="657" spans="1:39" x14ac:dyDescent="0.25">
      <c r="A657" t="s">
        <v>147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3254.1626879999999</v>
      </c>
      <c r="I657">
        <v>307.33832699999999</v>
      </c>
      <c r="J657" t="s">
        <v>3</v>
      </c>
      <c r="K657">
        <v>3251.4497040000001</v>
      </c>
      <c r="L657">
        <v>304.73334499999999</v>
      </c>
      <c r="M657" t="s">
        <v>4</v>
      </c>
      <c r="N657">
        <v>145.14844600000001</v>
      </c>
      <c r="O657">
        <v>4.0609260000000003</v>
      </c>
      <c r="P657" t="s">
        <v>5</v>
      </c>
      <c r="Q657">
        <v>292.413768</v>
      </c>
      <c r="R657">
        <v>11.028090000000001</v>
      </c>
      <c r="S657" t="s">
        <v>6</v>
      </c>
      <c r="T657">
        <v>97.446534</v>
      </c>
      <c r="U657">
        <v>1.2361519999999999</v>
      </c>
      <c r="V657" t="s">
        <v>7</v>
      </c>
      <c r="W657">
        <v>72.913077999999999</v>
      </c>
      <c r="X657">
        <v>0.20893300000000001</v>
      </c>
      <c r="Y657" t="s">
        <v>8</v>
      </c>
      <c r="Z657">
        <v>97.787533999999994</v>
      </c>
      <c r="AA657">
        <v>9.0734119999999994</v>
      </c>
      <c r="AB657" t="s">
        <v>9</v>
      </c>
      <c r="AC657">
        <v>2799.5217560000001</v>
      </c>
      <c r="AD657">
        <v>234.650148</v>
      </c>
      <c r="AE657" t="s">
        <v>10</v>
      </c>
      <c r="AF657">
        <v>1.205E-2</v>
      </c>
      <c r="AG657">
        <v>3.9999999999999998E-6</v>
      </c>
      <c r="AH657" t="s">
        <v>11</v>
      </c>
      <c r="AI657">
        <v>0.98213600000000001</v>
      </c>
      <c r="AJ657">
        <v>1.2999999999999999E-5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147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3457.6302420000002</v>
      </c>
      <c r="I658">
        <v>321.41653000000002</v>
      </c>
      <c r="J658" t="s">
        <v>3</v>
      </c>
      <c r="K658">
        <v>3454.7518100000002</v>
      </c>
      <c r="L658">
        <v>318.69969800000001</v>
      </c>
      <c r="M658" t="s">
        <v>4</v>
      </c>
      <c r="N658">
        <v>154.18830800000001</v>
      </c>
      <c r="O658">
        <v>4.4549589999999997</v>
      </c>
      <c r="P658" t="s">
        <v>5</v>
      </c>
      <c r="Q658">
        <v>310.66776399999998</v>
      </c>
      <c r="R658">
        <v>12.069544</v>
      </c>
      <c r="S658" t="s">
        <v>6</v>
      </c>
      <c r="T658">
        <v>103.55298999999999</v>
      </c>
      <c r="U658">
        <v>1.3440160000000001</v>
      </c>
      <c r="V658" t="s">
        <v>7</v>
      </c>
      <c r="W658">
        <v>77.466877999999994</v>
      </c>
      <c r="X658">
        <v>0.232294</v>
      </c>
      <c r="Y658" t="s">
        <v>8</v>
      </c>
      <c r="Z658">
        <v>103.865712</v>
      </c>
      <c r="AA658">
        <v>9.9134840000000004</v>
      </c>
      <c r="AB658" t="s">
        <v>9</v>
      </c>
      <c r="AC658">
        <v>2974.6400960000001</v>
      </c>
      <c r="AD658">
        <v>244.503557</v>
      </c>
      <c r="AE658" t="s">
        <v>10</v>
      </c>
      <c r="AF658">
        <v>1.2031999999999999E-2</v>
      </c>
      <c r="AG658">
        <v>3.9999999999999998E-6</v>
      </c>
      <c r="AH658" t="s">
        <v>11</v>
      </c>
      <c r="AI658">
        <v>0.98241900000000004</v>
      </c>
      <c r="AJ658">
        <v>1.4E-5</v>
      </c>
      <c r="AK658" t="s">
        <v>12</v>
      </c>
      <c r="AL658">
        <v>0</v>
      </c>
      <c r="AM658">
        <v>0</v>
      </c>
    </row>
    <row r="659" spans="1:39" x14ac:dyDescent="0.25">
      <c r="A659" t="s">
        <v>147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3661.5445880000002</v>
      </c>
      <c r="I659">
        <v>297.36378500000001</v>
      </c>
      <c r="J659" t="s">
        <v>3</v>
      </c>
      <c r="K659">
        <v>3658.4969719999999</v>
      </c>
      <c r="L659">
        <v>294.64162700000003</v>
      </c>
      <c r="M659" t="s">
        <v>4</v>
      </c>
      <c r="N659">
        <v>163.27023399999999</v>
      </c>
      <c r="O659">
        <v>4.7770710000000003</v>
      </c>
      <c r="P659" t="s">
        <v>5</v>
      </c>
      <c r="Q659">
        <v>328.95278200000001</v>
      </c>
      <c r="R659">
        <v>12.826242000000001</v>
      </c>
      <c r="S659" t="s">
        <v>6</v>
      </c>
      <c r="T659">
        <v>109.66742600000001</v>
      </c>
      <c r="U659">
        <v>1.378128</v>
      </c>
      <c r="V659" t="s">
        <v>7</v>
      </c>
      <c r="W659">
        <v>82.034384000000003</v>
      </c>
      <c r="X659">
        <v>0.25618299999999999</v>
      </c>
      <c r="Y659" t="s">
        <v>8</v>
      </c>
      <c r="Z659">
        <v>109.95174799999999</v>
      </c>
      <c r="AA659">
        <v>10.654477</v>
      </c>
      <c r="AB659" t="s">
        <v>9</v>
      </c>
      <c r="AC659">
        <v>3150.1187599999998</v>
      </c>
      <c r="AD659">
        <v>225.59555399999999</v>
      </c>
      <c r="AE659" t="s">
        <v>10</v>
      </c>
      <c r="AF659">
        <v>1.2019E-2</v>
      </c>
      <c r="AG659">
        <v>3.9999999999999998E-6</v>
      </c>
      <c r="AH659" t="s">
        <v>11</v>
      </c>
      <c r="AI659">
        <v>0.98259399999999997</v>
      </c>
      <c r="AJ659">
        <v>1.5E-5</v>
      </c>
      <c r="AK659" t="s">
        <v>12</v>
      </c>
      <c r="AL659">
        <v>0</v>
      </c>
      <c r="AM659">
        <v>0</v>
      </c>
    </row>
    <row r="660" spans="1:39" x14ac:dyDescent="0.25">
      <c r="A660" t="s">
        <v>147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3864.6656240000002</v>
      </c>
      <c r="I660">
        <v>311.13155599999999</v>
      </c>
      <c r="J660" t="s">
        <v>3</v>
      </c>
      <c r="K660">
        <v>3861.4511579999999</v>
      </c>
      <c r="L660">
        <v>307.87394599999999</v>
      </c>
      <c r="M660" t="s">
        <v>4</v>
      </c>
      <c r="N660">
        <v>172.340722</v>
      </c>
      <c r="O660">
        <v>5.036492</v>
      </c>
      <c r="P660" t="s">
        <v>5</v>
      </c>
      <c r="Q660">
        <v>347.173134</v>
      </c>
      <c r="R660">
        <v>14.030054</v>
      </c>
      <c r="S660" t="s">
        <v>6</v>
      </c>
      <c r="T660">
        <v>115.740362</v>
      </c>
      <c r="U660">
        <v>1.398501</v>
      </c>
      <c r="V660" t="s">
        <v>7</v>
      </c>
      <c r="W660">
        <v>86.593328</v>
      </c>
      <c r="X660">
        <v>0.28119300000000003</v>
      </c>
      <c r="Y660" t="s">
        <v>8</v>
      </c>
      <c r="Z660">
        <v>116.02536000000001</v>
      </c>
      <c r="AA660">
        <v>11.457042</v>
      </c>
      <c r="AB660" t="s">
        <v>9</v>
      </c>
      <c r="AC660">
        <v>3324.8853439999998</v>
      </c>
      <c r="AD660">
        <v>230.57493199999999</v>
      </c>
      <c r="AE660" t="s">
        <v>10</v>
      </c>
      <c r="AF660">
        <v>1.1998999999999999E-2</v>
      </c>
      <c r="AG660">
        <v>3.0000000000000001E-6</v>
      </c>
      <c r="AH660" t="s">
        <v>11</v>
      </c>
      <c r="AI660">
        <v>0.98259399999999997</v>
      </c>
      <c r="AJ660">
        <v>1.5E-5</v>
      </c>
      <c r="AK660" t="s">
        <v>12</v>
      </c>
      <c r="AL660">
        <v>0</v>
      </c>
      <c r="AM660">
        <v>0</v>
      </c>
    </row>
    <row r="661" spans="1:39" x14ac:dyDescent="0.25">
      <c r="A661" t="s">
        <v>147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4067.5591939999999</v>
      </c>
      <c r="I661">
        <v>366.18837100000002</v>
      </c>
      <c r="J661" t="s">
        <v>3</v>
      </c>
      <c r="K661">
        <v>4064.179466</v>
      </c>
      <c r="L661">
        <v>362.51939099999998</v>
      </c>
      <c r="M661" t="s">
        <v>4</v>
      </c>
      <c r="N661">
        <v>181.36067800000001</v>
      </c>
      <c r="O661">
        <v>5.3489909999999998</v>
      </c>
      <c r="P661" t="s">
        <v>5</v>
      </c>
      <c r="Q661">
        <v>365.38193799999999</v>
      </c>
      <c r="R661">
        <v>15.135954</v>
      </c>
      <c r="S661" t="s">
        <v>6</v>
      </c>
      <c r="T661">
        <v>121.829786</v>
      </c>
      <c r="U661">
        <v>1.53973</v>
      </c>
      <c r="V661" t="s">
        <v>7</v>
      </c>
      <c r="W661">
        <v>91.145223999999999</v>
      </c>
      <c r="X661">
        <v>0.29647000000000001</v>
      </c>
      <c r="Y661" t="s">
        <v>8</v>
      </c>
      <c r="Z661">
        <v>122.086158</v>
      </c>
      <c r="AA661">
        <v>12.073924</v>
      </c>
      <c r="AB661" t="s">
        <v>9</v>
      </c>
      <c r="AC661">
        <v>3499.49649</v>
      </c>
      <c r="AD661">
        <v>273.85099400000001</v>
      </c>
      <c r="AE661" t="s">
        <v>10</v>
      </c>
      <c r="AF661">
        <v>1.1998E-2</v>
      </c>
      <c r="AG661">
        <v>3.0000000000000001E-6</v>
      </c>
      <c r="AH661" t="s">
        <v>11</v>
      </c>
      <c r="AI661">
        <v>0.98281399999999997</v>
      </c>
      <c r="AJ661">
        <v>1.8E-5</v>
      </c>
      <c r="AK661" t="s">
        <v>12</v>
      </c>
      <c r="AL661">
        <v>0</v>
      </c>
      <c r="AM661">
        <v>0</v>
      </c>
    </row>
    <row r="662" spans="1:39" x14ac:dyDescent="0.25">
      <c r="A662" t="s">
        <v>148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149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192.82790600000001</v>
      </c>
      <c r="I682">
        <v>3.5612729999999999</v>
      </c>
      <c r="J682" t="s">
        <v>3</v>
      </c>
      <c r="K682">
        <v>192.65892400000001</v>
      </c>
      <c r="L682">
        <v>3.556635</v>
      </c>
      <c r="M682" t="s">
        <v>4</v>
      </c>
      <c r="N682">
        <v>9.2200760000000006</v>
      </c>
      <c r="O682">
        <v>3.9631E-2</v>
      </c>
      <c r="P682" t="s">
        <v>5</v>
      </c>
      <c r="Q682">
        <v>0</v>
      </c>
      <c r="R682">
        <v>0</v>
      </c>
      <c r="S682" t="s">
        <v>6</v>
      </c>
      <c r="T682">
        <v>6.1848919999999996</v>
      </c>
      <c r="U682">
        <v>1.0774000000000001E-2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2.6977999999999999E-2</v>
      </c>
      <c r="AD682">
        <v>4.0000000000000003E-5</v>
      </c>
      <c r="AE682" t="s">
        <v>10</v>
      </c>
      <c r="AF682">
        <v>0</v>
      </c>
      <c r="AG682">
        <v>0</v>
      </c>
      <c r="AH682" t="s">
        <v>11</v>
      </c>
      <c r="AI682">
        <v>0.97323400000000004</v>
      </c>
      <c r="AJ682">
        <v>7.7000000000000001E-5</v>
      </c>
      <c r="AK682" t="s">
        <v>12</v>
      </c>
      <c r="AL682">
        <v>0</v>
      </c>
      <c r="AM682">
        <v>0</v>
      </c>
    </row>
    <row r="683" spans="1:39" x14ac:dyDescent="0.25">
      <c r="A683" t="s">
        <v>149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386.59665799999999</v>
      </c>
      <c r="I683">
        <v>9.0183389999999992</v>
      </c>
      <c r="J683" t="s">
        <v>3</v>
      </c>
      <c r="K683">
        <v>386.25759599999998</v>
      </c>
      <c r="L683">
        <v>8.9797429999999991</v>
      </c>
      <c r="M683" t="s">
        <v>4</v>
      </c>
      <c r="N683">
        <v>18.460315999999999</v>
      </c>
      <c r="O683">
        <v>0.14368</v>
      </c>
      <c r="P683" t="s">
        <v>5</v>
      </c>
      <c r="Q683">
        <v>0</v>
      </c>
      <c r="R683">
        <v>0</v>
      </c>
      <c r="S683" t="s">
        <v>6</v>
      </c>
      <c r="T683">
        <v>12.431048000000001</v>
      </c>
      <c r="U683">
        <v>2.1402000000000001E-2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2.3859999999999999E-2</v>
      </c>
      <c r="AD683">
        <v>5.8E-5</v>
      </c>
      <c r="AE683" t="s">
        <v>10</v>
      </c>
      <c r="AF683">
        <v>0</v>
      </c>
      <c r="AG683">
        <v>0</v>
      </c>
      <c r="AH683" t="s">
        <v>11</v>
      </c>
      <c r="AI683">
        <v>0.97815600000000003</v>
      </c>
      <c r="AJ683">
        <v>2.6999999999999999E-5</v>
      </c>
      <c r="AK683" t="s">
        <v>12</v>
      </c>
      <c r="AL683">
        <v>0</v>
      </c>
      <c r="AM683">
        <v>0</v>
      </c>
    </row>
    <row r="684" spans="1:39" x14ac:dyDescent="0.25">
      <c r="A684" t="s">
        <v>149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579.85759399999995</v>
      </c>
      <c r="I684">
        <v>12.367562</v>
      </c>
      <c r="J684" t="s">
        <v>3</v>
      </c>
      <c r="K684">
        <v>579.348118</v>
      </c>
      <c r="L684">
        <v>12.302828</v>
      </c>
      <c r="M684" t="s">
        <v>4</v>
      </c>
      <c r="N684">
        <v>27.720174</v>
      </c>
      <c r="O684">
        <v>0.29156399999999999</v>
      </c>
      <c r="P684" t="s">
        <v>5</v>
      </c>
      <c r="Q684">
        <v>0</v>
      </c>
      <c r="R684">
        <v>0</v>
      </c>
      <c r="S684" t="s">
        <v>6</v>
      </c>
      <c r="T684">
        <v>18.643377999999998</v>
      </c>
      <c r="U684">
        <v>2.4043999999999999E-2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2.2134999999999998E-2</v>
      </c>
      <c r="AD684">
        <v>5.8999999999999998E-5</v>
      </c>
      <c r="AE684" t="s">
        <v>10</v>
      </c>
      <c r="AF684">
        <v>0</v>
      </c>
      <c r="AG684">
        <v>0</v>
      </c>
      <c r="AH684" t="s">
        <v>11</v>
      </c>
      <c r="AI684">
        <v>0.97951900000000003</v>
      </c>
      <c r="AJ684">
        <v>6.9999999999999999E-6</v>
      </c>
      <c r="AK684" t="s">
        <v>12</v>
      </c>
      <c r="AL684">
        <v>0</v>
      </c>
      <c r="AM684">
        <v>0</v>
      </c>
    </row>
    <row r="685" spans="1:39" x14ac:dyDescent="0.25">
      <c r="A685" t="s">
        <v>149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773.17688799999996</v>
      </c>
      <c r="I685">
        <v>29.592608999999999</v>
      </c>
      <c r="J685" t="s">
        <v>3</v>
      </c>
      <c r="K685">
        <v>772.49678600000004</v>
      </c>
      <c r="L685">
        <v>29.375937</v>
      </c>
      <c r="M685" t="s">
        <v>4</v>
      </c>
      <c r="N685">
        <v>37.006118000000001</v>
      </c>
      <c r="O685">
        <v>0.67679699999999998</v>
      </c>
      <c r="P685" t="s">
        <v>5</v>
      </c>
      <c r="Q685">
        <v>0</v>
      </c>
      <c r="R685">
        <v>0</v>
      </c>
      <c r="S685" t="s">
        <v>6</v>
      </c>
      <c r="T685">
        <v>24.856724</v>
      </c>
      <c r="U685">
        <v>2.6705E-2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2.0715999999999998E-2</v>
      </c>
      <c r="AD685">
        <v>5.7000000000000003E-5</v>
      </c>
      <c r="AE685" t="s">
        <v>10</v>
      </c>
      <c r="AF685">
        <v>0</v>
      </c>
      <c r="AG685">
        <v>0</v>
      </c>
      <c r="AH685" t="s">
        <v>11</v>
      </c>
      <c r="AI685">
        <v>0.97985100000000003</v>
      </c>
      <c r="AJ685">
        <v>6.9999999999999999E-6</v>
      </c>
      <c r="AK685" t="s">
        <v>12</v>
      </c>
      <c r="AL685">
        <v>0</v>
      </c>
      <c r="AM685">
        <v>0</v>
      </c>
    </row>
    <row r="686" spans="1:39" x14ac:dyDescent="0.25">
      <c r="A686" t="s">
        <v>149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966.61229800000001</v>
      </c>
      <c r="I686">
        <v>30.891857000000002</v>
      </c>
      <c r="J686" t="s">
        <v>3</v>
      </c>
      <c r="K686">
        <v>965.761978</v>
      </c>
      <c r="L686">
        <v>30.631557999999998</v>
      </c>
      <c r="M686" t="s">
        <v>4</v>
      </c>
      <c r="N686">
        <v>46.231189999999998</v>
      </c>
      <c r="O686">
        <v>0.88397700000000001</v>
      </c>
      <c r="P686" t="s">
        <v>5</v>
      </c>
      <c r="Q686">
        <v>0</v>
      </c>
      <c r="R686">
        <v>0</v>
      </c>
      <c r="S686" t="s">
        <v>6</v>
      </c>
      <c r="T686">
        <v>31.089966</v>
      </c>
      <c r="U686">
        <v>3.1670999999999998E-2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2.0083E-2</v>
      </c>
      <c r="AD686">
        <v>5.7000000000000003E-5</v>
      </c>
      <c r="AE686" t="s">
        <v>10</v>
      </c>
      <c r="AF686">
        <v>0</v>
      </c>
      <c r="AG686">
        <v>0</v>
      </c>
      <c r="AH686" t="s">
        <v>11</v>
      </c>
      <c r="AI686">
        <v>0.98069499999999998</v>
      </c>
      <c r="AJ686">
        <v>6.0000000000000002E-6</v>
      </c>
      <c r="AK686" t="s">
        <v>12</v>
      </c>
      <c r="AL686">
        <v>0</v>
      </c>
      <c r="AM686">
        <v>0</v>
      </c>
    </row>
    <row r="687" spans="1:39" x14ac:dyDescent="0.25">
      <c r="A687" t="s">
        <v>149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1159.582388</v>
      </c>
      <c r="I687">
        <v>36.277971999999998</v>
      </c>
      <c r="J687" t="s">
        <v>3</v>
      </c>
      <c r="K687">
        <v>1158.563868</v>
      </c>
      <c r="L687">
        <v>35.977147000000002</v>
      </c>
      <c r="M687" t="s">
        <v>4</v>
      </c>
      <c r="N687">
        <v>55.444744</v>
      </c>
      <c r="O687">
        <v>1.1490990000000001</v>
      </c>
      <c r="P687" t="s">
        <v>5</v>
      </c>
      <c r="Q687">
        <v>0</v>
      </c>
      <c r="R687">
        <v>0</v>
      </c>
      <c r="S687" t="s">
        <v>6</v>
      </c>
      <c r="T687">
        <v>37.292748000000003</v>
      </c>
      <c r="U687">
        <v>4.1135999999999999E-2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1.8828000000000001E-2</v>
      </c>
      <c r="AD687">
        <v>5.1999999999999997E-5</v>
      </c>
      <c r="AE687" t="s">
        <v>10</v>
      </c>
      <c r="AF687">
        <v>0</v>
      </c>
      <c r="AG687">
        <v>0</v>
      </c>
      <c r="AH687" t="s">
        <v>11</v>
      </c>
      <c r="AI687">
        <v>0.98089000000000004</v>
      </c>
      <c r="AJ687">
        <v>6.0000000000000002E-6</v>
      </c>
      <c r="AK687" t="s">
        <v>12</v>
      </c>
      <c r="AL687">
        <v>0</v>
      </c>
      <c r="AM687">
        <v>0</v>
      </c>
    </row>
    <row r="688" spans="1:39" x14ac:dyDescent="0.25">
      <c r="A688" t="s">
        <v>149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1352.727954</v>
      </c>
      <c r="I688">
        <v>61.140658999999999</v>
      </c>
      <c r="J688" t="s">
        <v>3</v>
      </c>
      <c r="K688">
        <v>1351.5409159999999</v>
      </c>
      <c r="L688">
        <v>60.619971999999997</v>
      </c>
      <c r="M688" t="s">
        <v>4</v>
      </c>
      <c r="N688">
        <v>64.688896</v>
      </c>
      <c r="O688">
        <v>1.8018130000000001</v>
      </c>
      <c r="P688" t="s">
        <v>5</v>
      </c>
      <c r="Q688">
        <v>0</v>
      </c>
      <c r="R688">
        <v>0</v>
      </c>
      <c r="S688" t="s">
        <v>6</v>
      </c>
      <c r="T688">
        <v>43.493754000000003</v>
      </c>
      <c r="U688">
        <v>5.9131999999999997E-2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1.7233999999999999E-2</v>
      </c>
      <c r="AD688">
        <v>4.3999999999999999E-5</v>
      </c>
      <c r="AE688" t="s">
        <v>10</v>
      </c>
      <c r="AF688">
        <v>0</v>
      </c>
      <c r="AG688">
        <v>0</v>
      </c>
      <c r="AH688" t="s">
        <v>11</v>
      </c>
      <c r="AI688">
        <v>0.98131199999999996</v>
      </c>
      <c r="AJ688">
        <v>7.9999999999999996E-6</v>
      </c>
      <c r="AK688" t="s">
        <v>12</v>
      </c>
      <c r="AL688">
        <v>0</v>
      </c>
      <c r="AM688">
        <v>0</v>
      </c>
    </row>
    <row r="689" spans="1:39" x14ac:dyDescent="0.25">
      <c r="A689" t="s">
        <v>149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1545.201462</v>
      </c>
      <c r="I689">
        <v>77.891229999999993</v>
      </c>
      <c r="J689" t="s">
        <v>3</v>
      </c>
      <c r="K689">
        <v>1543.8447759999999</v>
      </c>
      <c r="L689">
        <v>77.109831999999997</v>
      </c>
      <c r="M689" t="s">
        <v>4</v>
      </c>
      <c r="N689">
        <v>73.925409999999999</v>
      </c>
      <c r="O689">
        <v>2.416887</v>
      </c>
      <c r="P689" t="s">
        <v>5</v>
      </c>
      <c r="Q689">
        <v>0</v>
      </c>
      <c r="R689">
        <v>0</v>
      </c>
      <c r="S689" t="s">
        <v>6</v>
      </c>
      <c r="T689">
        <v>49.666241999999997</v>
      </c>
      <c r="U689">
        <v>7.8409000000000006E-2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1.6521000000000001E-2</v>
      </c>
      <c r="AD689">
        <v>3.8999999999999999E-5</v>
      </c>
      <c r="AE689" t="s">
        <v>10</v>
      </c>
      <c r="AF689">
        <v>0</v>
      </c>
      <c r="AG689">
        <v>0</v>
      </c>
      <c r="AH689" t="s">
        <v>11</v>
      </c>
      <c r="AI689">
        <v>0.98135700000000003</v>
      </c>
      <c r="AJ689">
        <v>6.9999999999999999E-6</v>
      </c>
      <c r="AK689" t="s">
        <v>12</v>
      </c>
      <c r="AL689">
        <v>0</v>
      </c>
      <c r="AM689">
        <v>0</v>
      </c>
    </row>
    <row r="690" spans="1:39" x14ac:dyDescent="0.25">
      <c r="A690" t="s">
        <v>149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1738.9072699999999</v>
      </c>
      <c r="I690">
        <v>94.957575000000006</v>
      </c>
      <c r="J690" t="s">
        <v>3</v>
      </c>
      <c r="K690">
        <v>1737.3826280000001</v>
      </c>
      <c r="L690">
        <v>93.982253</v>
      </c>
      <c r="M690" t="s">
        <v>4</v>
      </c>
      <c r="N690">
        <v>83.146054000000007</v>
      </c>
      <c r="O690">
        <v>3.0005760000000001</v>
      </c>
      <c r="P690" t="s">
        <v>5</v>
      </c>
      <c r="Q690">
        <v>0</v>
      </c>
      <c r="R690">
        <v>0</v>
      </c>
      <c r="S690" t="s">
        <v>6</v>
      </c>
      <c r="T690">
        <v>55.909264</v>
      </c>
      <c r="U690">
        <v>8.5338999999999998E-2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1.6445000000000001E-2</v>
      </c>
      <c r="AD690">
        <v>3.8999999999999999E-5</v>
      </c>
      <c r="AE690" t="s">
        <v>10</v>
      </c>
      <c r="AF690">
        <v>0</v>
      </c>
      <c r="AG690">
        <v>0</v>
      </c>
      <c r="AH690" t="s">
        <v>11</v>
      </c>
      <c r="AI690">
        <v>0.98171200000000003</v>
      </c>
      <c r="AJ690">
        <v>1.0000000000000001E-5</v>
      </c>
      <c r="AK690" t="s">
        <v>12</v>
      </c>
      <c r="AL690">
        <v>0</v>
      </c>
      <c r="AM690">
        <v>0</v>
      </c>
    </row>
    <row r="691" spans="1:39" x14ac:dyDescent="0.25">
      <c r="A691" t="s">
        <v>149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1932.0819939999999</v>
      </c>
      <c r="I691">
        <v>115.132542</v>
      </c>
      <c r="J691" t="s">
        <v>3</v>
      </c>
      <c r="K691">
        <v>1930.386</v>
      </c>
      <c r="L691">
        <v>113.947068</v>
      </c>
      <c r="M691" t="s">
        <v>4</v>
      </c>
      <c r="N691">
        <v>92.456958</v>
      </c>
      <c r="O691">
        <v>3.730064</v>
      </c>
      <c r="P691" t="s">
        <v>5</v>
      </c>
      <c r="Q691">
        <v>0</v>
      </c>
      <c r="R691">
        <v>0</v>
      </c>
      <c r="S691" t="s">
        <v>6</v>
      </c>
      <c r="T691">
        <v>62.113602</v>
      </c>
      <c r="U691">
        <v>9.7697999999999993E-2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1.5128000000000001E-2</v>
      </c>
      <c r="AD691">
        <v>3.1000000000000001E-5</v>
      </c>
      <c r="AE691" t="s">
        <v>10</v>
      </c>
      <c r="AF691">
        <v>0</v>
      </c>
      <c r="AG691">
        <v>0</v>
      </c>
      <c r="AH691" t="s">
        <v>11</v>
      </c>
      <c r="AI691">
        <v>0.98172000000000004</v>
      </c>
      <c r="AJ691">
        <v>1.0000000000000001E-5</v>
      </c>
      <c r="AK691" t="s">
        <v>12</v>
      </c>
      <c r="AL691">
        <v>0</v>
      </c>
      <c r="AM691">
        <v>0</v>
      </c>
    </row>
    <row r="692" spans="1:39" x14ac:dyDescent="0.25">
      <c r="A692" t="s">
        <v>149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2125.3983520000002</v>
      </c>
      <c r="I692">
        <v>153.37147400000001</v>
      </c>
      <c r="J692" t="s">
        <v>3</v>
      </c>
      <c r="K692">
        <v>2123.5310380000001</v>
      </c>
      <c r="L692">
        <v>151.800118</v>
      </c>
      <c r="M692" t="s">
        <v>4</v>
      </c>
      <c r="N692">
        <v>101.718526</v>
      </c>
      <c r="O692">
        <v>4.6696540000000004</v>
      </c>
      <c r="P692" t="s">
        <v>5</v>
      </c>
      <c r="Q692">
        <v>0</v>
      </c>
      <c r="R692">
        <v>0</v>
      </c>
      <c r="S692" t="s">
        <v>6</v>
      </c>
      <c r="T692">
        <v>68.314657999999994</v>
      </c>
      <c r="U692">
        <v>0.124876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1.5058E-2</v>
      </c>
      <c r="AD692">
        <v>3.1000000000000001E-5</v>
      </c>
      <c r="AE692" t="s">
        <v>10</v>
      </c>
      <c r="AF692">
        <v>0</v>
      </c>
      <c r="AG692">
        <v>0</v>
      </c>
      <c r="AH692" t="s">
        <v>11</v>
      </c>
      <c r="AI692">
        <v>0.982016</v>
      </c>
      <c r="AJ692">
        <v>1.2E-5</v>
      </c>
      <c r="AK692" t="s">
        <v>12</v>
      </c>
      <c r="AL692">
        <v>0</v>
      </c>
      <c r="AM692">
        <v>0</v>
      </c>
    </row>
    <row r="693" spans="1:39" x14ac:dyDescent="0.25">
      <c r="A693" t="s">
        <v>149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2318.8512599999999</v>
      </c>
      <c r="I693">
        <v>207.66771700000001</v>
      </c>
      <c r="J693" t="s">
        <v>3</v>
      </c>
      <c r="K693">
        <v>2316.8143719999998</v>
      </c>
      <c r="L693">
        <v>205.59781000000001</v>
      </c>
      <c r="M693" t="s">
        <v>4</v>
      </c>
      <c r="N693">
        <v>110.97372799999999</v>
      </c>
      <c r="O693">
        <v>5.7947300000000004</v>
      </c>
      <c r="P693" t="s">
        <v>5</v>
      </c>
      <c r="Q693">
        <v>0</v>
      </c>
      <c r="R693">
        <v>0</v>
      </c>
      <c r="S693" t="s">
        <v>6</v>
      </c>
      <c r="T693">
        <v>74.543660000000003</v>
      </c>
      <c r="U693">
        <v>0.14940300000000001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1.4956000000000001E-2</v>
      </c>
      <c r="AD693">
        <v>3.1000000000000001E-5</v>
      </c>
      <c r="AE693" t="s">
        <v>10</v>
      </c>
      <c r="AF693">
        <v>0</v>
      </c>
      <c r="AG693">
        <v>0</v>
      </c>
      <c r="AH693" t="s">
        <v>11</v>
      </c>
      <c r="AI693">
        <v>0.98230399999999995</v>
      </c>
      <c r="AJ693">
        <v>1.5999999999999999E-5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149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2512.1709660000001</v>
      </c>
      <c r="I694">
        <v>258.35378500000002</v>
      </c>
      <c r="J694" t="s">
        <v>3</v>
      </c>
      <c r="K694">
        <v>2509.9646640000001</v>
      </c>
      <c r="L694">
        <v>255.82294899999999</v>
      </c>
      <c r="M694" t="s">
        <v>4</v>
      </c>
      <c r="N694">
        <v>120.22999</v>
      </c>
      <c r="O694">
        <v>7.1809329999999996</v>
      </c>
      <c r="P694" t="s">
        <v>5</v>
      </c>
      <c r="Q694">
        <v>0</v>
      </c>
      <c r="R694">
        <v>0</v>
      </c>
      <c r="S694" t="s">
        <v>6</v>
      </c>
      <c r="T694">
        <v>80.756094000000004</v>
      </c>
      <c r="U694">
        <v>0.18282599999999999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1.4805E-2</v>
      </c>
      <c r="AD694">
        <v>3.1000000000000001E-5</v>
      </c>
      <c r="AE694" t="s">
        <v>10</v>
      </c>
      <c r="AF694">
        <v>0</v>
      </c>
      <c r="AG694">
        <v>0</v>
      </c>
      <c r="AH694" t="s">
        <v>11</v>
      </c>
      <c r="AI694">
        <v>0.98273200000000005</v>
      </c>
      <c r="AJ694">
        <v>1.9000000000000001E-5</v>
      </c>
      <c r="AK694" t="s">
        <v>12</v>
      </c>
      <c r="AL694">
        <v>0</v>
      </c>
      <c r="AM694">
        <v>0</v>
      </c>
    </row>
    <row r="695" spans="1:39" x14ac:dyDescent="0.25">
      <c r="A695" t="s">
        <v>149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2705.8103799999999</v>
      </c>
      <c r="I695">
        <v>297.09487899999999</v>
      </c>
      <c r="J695" t="s">
        <v>3</v>
      </c>
      <c r="K695">
        <v>2703.4340259999999</v>
      </c>
      <c r="L695">
        <v>294.14276699999999</v>
      </c>
      <c r="M695" t="s">
        <v>4</v>
      </c>
      <c r="N695">
        <v>129.493966</v>
      </c>
      <c r="O695">
        <v>8.3063439999999993</v>
      </c>
      <c r="P695" t="s">
        <v>5</v>
      </c>
      <c r="Q695">
        <v>0</v>
      </c>
      <c r="R695">
        <v>0</v>
      </c>
      <c r="S695" t="s">
        <v>6</v>
      </c>
      <c r="T695">
        <v>86.982631999999995</v>
      </c>
      <c r="U695">
        <v>0.229604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1.4659E-2</v>
      </c>
      <c r="AD695">
        <v>3.1999999999999999E-5</v>
      </c>
      <c r="AE695" t="s">
        <v>10</v>
      </c>
      <c r="AF695">
        <v>0</v>
      </c>
      <c r="AG695">
        <v>0</v>
      </c>
      <c r="AH695" t="s">
        <v>11</v>
      </c>
      <c r="AI695">
        <v>0.98285100000000003</v>
      </c>
      <c r="AJ695">
        <v>1.9000000000000001E-5</v>
      </c>
      <c r="AK695" t="s">
        <v>12</v>
      </c>
      <c r="AL695">
        <v>0</v>
      </c>
      <c r="AM695">
        <v>0</v>
      </c>
    </row>
    <row r="696" spans="1:39" x14ac:dyDescent="0.25">
      <c r="A696" t="s">
        <v>149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2898.816358</v>
      </c>
      <c r="I696">
        <v>352.14969400000001</v>
      </c>
      <c r="J696" t="s">
        <v>3</v>
      </c>
      <c r="K696">
        <v>2896.2708600000001</v>
      </c>
      <c r="L696">
        <v>348.74602700000003</v>
      </c>
      <c r="M696" t="s">
        <v>4</v>
      </c>
      <c r="N696">
        <v>138.75313600000001</v>
      </c>
      <c r="O696">
        <v>9.7312999999999992</v>
      </c>
      <c r="P696" t="s">
        <v>5</v>
      </c>
      <c r="Q696">
        <v>0</v>
      </c>
      <c r="R696">
        <v>0</v>
      </c>
      <c r="S696" t="s">
        <v>6</v>
      </c>
      <c r="T696">
        <v>93.171118000000007</v>
      </c>
      <c r="U696">
        <v>0.26326500000000003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1.4525E-2</v>
      </c>
      <c r="AD696">
        <v>3.1999999999999999E-5</v>
      </c>
      <c r="AE696" t="s">
        <v>10</v>
      </c>
      <c r="AF696">
        <v>0</v>
      </c>
      <c r="AG696">
        <v>0</v>
      </c>
      <c r="AH696" t="s">
        <v>11</v>
      </c>
      <c r="AI696">
        <v>0.98337200000000002</v>
      </c>
      <c r="AJ696">
        <v>2.3E-5</v>
      </c>
      <c r="AK696" t="s">
        <v>12</v>
      </c>
      <c r="AL696">
        <v>0</v>
      </c>
      <c r="AM696">
        <v>0</v>
      </c>
    </row>
    <row r="697" spans="1:39" x14ac:dyDescent="0.25">
      <c r="A697" t="s">
        <v>149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3092.681462</v>
      </c>
      <c r="I697">
        <v>364.19248499999998</v>
      </c>
      <c r="J697" t="s">
        <v>3</v>
      </c>
      <c r="K697">
        <v>3089.9661679999999</v>
      </c>
      <c r="L697">
        <v>360.621578</v>
      </c>
      <c r="M697" t="s">
        <v>4</v>
      </c>
      <c r="N697">
        <v>148.02888999999999</v>
      </c>
      <c r="O697">
        <v>10.567747000000001</v>
      </c>
      <c r="P697" t="s">
        <v>5</v>
      </c>
      <c r="Q697">
        <v>0</v>
      </c>
      <c r="R697">
        <v>0</v>
      </c>
      <c r="S697" t="s">
        <v>6</v>
      </c>
      <c r="T697">
        <v>99.399811999999997</v>
      </c>
      <c r="U697">
        <v>0.29142099999999999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1.4525E-2</v>
      </c>
      <c r="AD697">
        <v>3.1999999999999999E-5</v>
      </c>
      <c r="AE697" t="s">
        <v>10</v>
      </c>
      <c r="AF697">
        <v>0</v>
      </c>
      <c r="AG697">
        <v>0</v>
      </c>
      <c r="AH697" t="s">
        <v>11</v>
      </c>
      <c r="AI697">
        <v>0.98337600000000003</v>
      </c>
      <c r="AJ697">
        <v>2.3E-5</v>
      </c>
      <c r="AK697" t="s">
        <v>12</v>
      </c>
      <c r="AL697">
        <v>0</v>
      </c>
      <c r="AM697">
        <v>0</v>
      </c>
    </row>
    <row r="698" spans="1:39" x14ac:dyDescent="0.25">
      <c r="A698" t="s">
        <v>149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3286.4657379999999</v>
      </c>
      <c r="I698">
        <v>384.55104799999998</v>
      </c>
      <c r="J698" t="s">
        <v>3</v>
      </c>
      <c r="K698">
        <v>3283.5787099999998</v>
      </c>
      <c r="L698">
        <v>380.78848199999999</v>
      </c>
      <c r="M698" t="s">
        <v>4</v>
      </c>
      <c r="N698">
        <v>157.31567999999999</v>
      </c>
      <c r="O698">
        <v>11.330679</v>
      </c>
      <c r="P698" t="s">
        <v>5</v>
      </c>
      <c r="Q698">
        <v>0</v>
      </c>
      <c r="R698">
        <v>0</v>
      </c>
      <c r="S698" t="s">
        <v>6</v>
      </c>
      <c r="T698">
        <v>105.646124</v>
      </c>
      <c r="U698">
        <v>0.31587199999999999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1.4317E-2</v>
      </c>
      <c r="AD698">
        <v>3.1999999999999999E-5</v>
      </c>
      <c r="AE698" t="s">
        <v>10</v>
      </c>
      <c r="AF698">
        <v>0</v>
      </c>
      <c r="AG698">
        <v>0</v>
      </c>
      <c r="AH698" t="s">
        <v>11</v>
      </c>
      <c r="AI698">
        <v>0.98340399999999994</v>
      </c>
      <c r="AJ698">
        <v>2.3E-5</v>
      </c>
      <c r="AK698" t="s">
        <v>12</v>
      </c>
      <c r="AL698">
        <v>0</v>
      </c>
      <c r="AM698">
        <v>0</v>
      </c>
    </row>
    <row r="699" spans="1:39" x14ac:dyDescent="0.25">
      <c r="A699" t="s">
        <v>149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3480.007838</v>
      </c>
      <c r="I699">
        <v>428.21382199999999</v>
      </c>
      <c r="J699" t="s">
        <v>3</v>
      </c>
      <c r="K699">
        <v>3476.9517780000001</v>
      </c>
      <c r="L699">
        <v>424.00132100000002</v>
      </c>
      <c r="M699" t="s">
        <v>4</v>
      </c>
      <c r="N699">
        <v>166.57870800000001</v>
      </c>
      <c r="O699">
        <v>12.510811</v>
      </c>
      <c r="P699" t="s">
        <v>5</v>
      </c>
      <c r="Q699">
        <v>0</v>
      </c>
      <c r="R699">
        <v>0</v>
      </c>
      <c r="S699" t="s">
        <v>6</v>
      </c>
      <c r="T699">
        <v>111.862314</v>
      </c>
      <c r="U699">
        <v>0.32984400000000003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1.3676000000000001E-2</v>
      </c>
      <c r="AD699">
        <v>2.4000000000000001E-5</v>
      </c>
      <c r="AE699" t="s">
        <v>10</v>
      </c>
      <c r="AF699">
        <v>0</v>
      </c>
      <c r="AG699">
        <v>0</v>
      </c>
      <c r="AH699" t="s">
        <v>11</v>
      </c>
      <c r="AI699">
        <v>0.98340499999999997</v>
      </c>
      <c r="AJ699">
        <v>2.3E-5</v>
      </c>
      <c r="AK699" t="s">
        <v>12</v>
      </c>
      <c r="AL699">
        <v>0</v>
      </c>
      <c r="AM699">
        <v>0</v>
      </c>
    </row>
    <row r="700" spans="1:39" x14ac:dyDescent="0.25">
      <c r="A700" t="s">
        <v>149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3673.6286239999999</v>
      </c>
      <c r="I700">
        <v>530.665707</v>
      </c>
      <c r="J700" t="s">
        <v>3</v>
      </c>
      <c r="K700">
        <v>3670.4014579999998</v>
      </c>
      <c r="L700">
        <v>525.42123700000002</v>
      </c>
      <c r="M700" t="s">
        <v>4</v>
      </c>
      <c r="N700">
        <v>175.88365999999999</v>
      </c>
      <c r="O700">
        <v>15.277025999999999</v>
      </c>
      <c r="P700" t="s">
        <v>5</v>
      </c>
      <c r="Q700">
        <v>0</v>
      </c>
      <c r="R700">
        <v>0</v>
      </c>
      <c r="S700" t="s">
        <v>6</v>
      </c>
      <c r="T700">
        <v>118.07794800000001</v>
      </c>
      <c r="U700">
        <v>0.378027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1.3537E-2</v>
      </c>
      <c r="AD700">
        <v>2.4000000000000001E-5</v>
      </c>
      <c r="AE700" t="s">
        <v>10</v>
      </c>
      <c r="AF700">
        <v>0</v>
      </c>
      <c r="AG700">
        <v>0</v>
      </c>
      <c r="AH700" t="s">
        <v>11</v>
      </c>
      <c r="AI700">
        <v>0.98367400000000005</v>
      </c>
      <c r="AJ700">
        <v>2.5000000000000001E-5</v>
      </c>
      <c r="AK700" t="s">
        <v>12</v>
      </c>
      <c r="AL700">
        <v>0</v>
      </c>
      <c r="AM700">
        <v>0</v>
      </c>
    </row>
    <row r="701" spans="1:39" x14ac:dyDescent="0.25">
      <c r="A701" t="s">
        <v>149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3866.1172759999999</v>
      </c>
      <c r="I701">
        <v>531.14209100000005</v>
      </c>
      <c r="J701" t="s">
        <v>3</v>
      </c>
      <c r="K701">
        <v>3862.7199860000001</v>
      </c>
      <c r="L701">
        <v>525.86913500000003</v>
      </c>
      <c r="M701" t="s">
        <v>4</v>
      </c>
      <c r="N701">
        <v>185.075684</v>
      </c>
      <c r="O701">
        <v>15.943908</v>
      </c>
      <c r="P701" t="s">
        <v>5</v>
      </c>
      <c r="Q701">
        <v>0</v>
      </c>
      <c r="R701">
        <v>0</v>
      </c>
      <c r="S701" t="s">
        <v>6</v>
      </c>
      <c r="T701">
        <v>124.25254</v>
      </c>
      <c r="U701">
        <v>0.38620599999999999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1.3481999999999999E-2</v>
      </c>
      <c r="AD701">
        <v>2.4000000000000001E-5</v>
      </c>
      <c r="AE701" t="s">
        <v>10</v>
      </c>
      <c r="AF701">
        <v>0</v>
      </c>
      <c r="AG701">
        <v>0</v>
      </c>
      <c r="AH701" t="s">
        <v>11</v>
      </c>
      <c r="AI701">
        <v>0.98378100000000002</v>
      </c>
      <c r="AJ701">
        <v>2.5000000000000001E-5</v>
      </c>
      <c r="AK701" t="s">
        <v>12</v>
      </c>
      <c r="AL701">
        <v>0</v>
      </c>
      <c r="AM701">
        <v>0</v>
      </c>
    </row>
    <row r="702" spans="1:39" x14ac:dyDescent="0.25">
      <c r="A702" t="s">
        <v>150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202.27576999999999</v>
      </c>
      <c r="I702">
        <v>8.9410819999999998</v>
      </c>
      <c r="J702" t="s">
        <v>3</v>
      </c>
      <c r="K702">
        <v>202.110286</v>
      </c>
      <c r="L702">
        <v>8.9223769999999991</v>
      </c>
      <c r="M702" t="s">
        <v>4</v>
      </c>
      <c r="N702">
        <v>9.1432120000000001</v>
      </c>
      <c r="O702">
        <v>4.9923000000000002E-2</v>
      </c>
      <c r="P702" t="s">
        <v>5</v>
      </c>
      <c r="Q702">
        <v>18.299181999999998</v>
      </c>
      <c r="R702">
        <v>3.9258000000000001E-2</v>
      </c>
      <c r="S702" t="s">
        <v>6</v>
      </c>
      <c r="T702">
        <v>6.028276</v>
      </c>
      <c r="U702">
        <v>2.2179999999999998E-2</v>
      </c>
      <c r="V702" t="s">
        <v>7</v>
      </c>
      <c r="W702">
        <v>4.5637860000000003</v>
      </c>
      <c r="X702">
        <v>1.036E-3</v>
      </c>
      <c r="Y702" t="s">
        <v>8</v>
      </c>
      <c r="Z702">
        <v>6.1909359999999998</v>
      </c>
      <c r="AA702">
        <v>1.7628000000000001E-2</v>
      </c>
      <c r="AB702" t="s">
        <v>9</v>
      </c>
      <c r="AC702">
        <v>173.770208</v>
      </c>
      <c r="AD702">
        <v>7.5383490000000002</v>
      </c>
      <c r="AE702" t="s">
        <v>10</v>
      </c>
      <c r="AF702">
        <v>2.7904000000000002E-2</v>
      </c>
      <c r="AG702">
        <v>1.8E-5</v>
      </c>
      <c r="AH702" t="s">
        <v>11</v>
      </c>
      <c r="AI702">
        <v>0.974163</v>
      </c>
      <c r="AJ702">
        <v>5.8E-5</v>
      </c>
      <c r="AK702" t="s">
        <v>12</v>
      </c>
      <c r="AL702">
        <v>0</v>
      </c>
      <c r="AM702">
        <v>0</v>
      </c>
    </row>
    <row r="703" spans="1:39" x14ac:dyDescent="0.25">
      <c r="A703" t="s">
        <v>150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404.42166200000003</v>
      </c>
      <c r="I703">
        <v>19.064478000000001</v>
      </c>
      <c r="J703" t="s">
        <v>3</v>
      </c>
      <c r="K703">
        <v>404.09578399999998</v>
      </c>
      <c r="L703">
        <v>19.023679000000001</v>
      </c>
      <c r="M703" t="s">
        <v>4</v>
      </c>
      <c r="N703">
        <v>18.242305999999999</v>
      </c>
      <c r="O703">
        <v>0.15191299999999999</v>
      </c>
      <c r="P703" t="s">
        <v>5</v>
      </c>
      <c r="Q703">
        <v>36.472104000000002</v>
      </c>
      <c r="R703">
        <v>0.10360999999999999</v>
      </c>
      <c r="S703" t="s">
        <v>6</v>
      </c>
      <c r="T703">
        <v>12.076993999999999</v>
      </c>
      <c r="U703">
        <v>4.7245000000000002E-2</v>
      </c>
      <c r="V703" t="s">
        <v>7</v>
      </c>
      <c r="W703">
        <v>9.1085119999999993</v>
      </c>
      <c r="X703">
        <v>2.6940000000000002E-3</v>
      </c>
      <c r="Y703" t="s">
        <v>8</v>
      </c>
      <c r="Z703">
        <v>12.263432</v>
      </c>
      <c r="AA703">
        <v>5.9140999999999999E-2</v>
      </c>
      <c r="AB703" t="s">
        <v>9</v>
      </c>
      <c r="AC703">
        <v>347.595214</v>
      </c>
      <c r="AD703">
        <v>15.978975</v>
      </c>
      <c r="AE703" t="s">
        <v>10</v>
      </c>
      <c r="AF703">
        <v>2.5381999999999998E-2</v>
      </c>
      <c r="AG703">
        <v>3.8999999999999999E-5</v>
      </c>
      <c r="AH703" t="s">
        <v>11</v>
      </c>
      <c r="AI703">
        <v>0.97733199999999998</v>
      </c>
      <c r="AJ703">
        <v>3.6999999999999998E-5</v>
      </c>
      <c r="AK703" t="s">
        <v>12</v>
      </c>
      <c r="AL703">
        <v>0</v>
      </c>
      <c r="AM703">
        <v>0</v>
      </c>
    </row>
    <row r="704" spans="1:39" x14ac:dyDescent="0.25">
      <c r="A704" t="s">
        <v>150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606.22046599999999</v>
      </c>
      <c r="I704">
        <v>31.097812000000001</v>
      </c>
      <c r="J704" t="s">
        <v>3</v>
      </c>
      <c r="K704">
        <v>605.73230799999999</v>
      </c>
      <c r="L704">
        <v>31.050917999999999</v>
      </c>
      <c r="M704" t="s">
        <v>4</v>
      </c>
      <c r="N704">
        <v>27.37405</v>
      </c>
      <c r="O704">
        <v>0.343055</v>
      </c>
      <c r="P704" t="s">
        <v>5</v>
      </c>
      <c r="Q704">
        <v>54.665246000000003</v>
      </c>
      <c r="R704">
        <v>0.169964</v>
      </c>
      <c r="S704" t="s">
        <v>6</v>
      </c>
      <c r="T704">
        <v>18.084540000000001</v>
      </c>
      <c r="U704">
        <v>8.9083999999999997E-2</v>
      </c>
      <c r="V704" t="s">
        <v>7</v>
      </c>
      <c r="W704">
        <v>13.673258000000001</v>
      </c>
      <c r="X704">
        <v>4.7349999999999996E-3</v>
      </c>
      <c r="Y704" t="s">
        <v>8</v>
      </c>
      <c r="Z704">
        <v>18.370256000000001</v>
      </c>
      <c r="AA704">
        <v>0.12109399999999999</v>
      </c>
      <c r="AB704" t="s">
        <v>9</v>
      </c>
      <c r="AC704">
        <v>521.01302199999998</v>
      </c>
      <c r="AD704">
        <v>26.226682</v>
      </c>
      <c r="AE704" t="s">
        <v>10</v>
      </c>
      <c r="AF704">
        <v>2.3564000000000002E-2</v>
      </c>
      <c r="AG704">
        <v>5.1999999999999997E-5</v>
      </c>
      <c r="AH704" t="s">
        <v>11</v>
      </c>
      <c r="AI704">
        <v>0.97926599999999997</v>
      </c>
      <c r="AJ704">
        <v>1.2E-5</v>
      </c>
      <c r="AK704" t="s">
        <v>12</v>
      </c>
      <c r="AL704">
        <v>0</v>
      </c>
      <c r="AM704">
        <v>0</v>
      </c>
    </row>
    <row r="705" spans="1:39" x14ac:dyDescent="0.25">
      <c r="A705" t="s">
        <v>150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807.867076</v>
      </c>
      <c r="I705">
        <v>44.453890000000001</v>
      </c>
      <c r="J705" t="s">
        <v>3</v>
      </c>
      <c r="K705">
        <v>807.21692800000005</v>
      </c>
      <c r="L705">
        <v>44.354591999999997</v>
      </c>
      <c r="M705" t="s">
        <v>4</v>
      </c>
      <c r="N705">
        <v>36.506362000000003</v>
      </c>
      <c r="O705">
        <v>0.60517100000000001</v>
      </c>
      <c r="P705" t="s">
        <v>5</v>
      </c>
      <c r="Q705">
        <v>72.839250000000007</v>
      </c>
      <c r="R705">
        <v>0.24714</v>
      </c>
      <c r="S705" t="s">
        <v>6</v>
      </c>
      <c r="T705">
        <v>24.085491999999999</v>
      </c>
      <c r="U705">
        <v>0.12590399999999999</v>
      </c>
      <c r="V705" t="s">
        <v>7</v>
      </c>
      <c r="W705">
        <v>18.232748000000001</v>
      </c>
      <c r="X705">
        <v>7.7809999999999997E-3</v>
      </c>
      <c r="Y705" t="s">
        <v>8</v>
      </c>
      <c r="Z705">
        <v>24.47184</v>
      </c>
      <c r="AA705">
        <v>0.19392200000000001</v>
      </c>
      <c r="AB705" t="s">
        <v>9</v>
      </c>
      <c r="AC705">
        <v>694.29797199999996</v>
      </c>
      <c r="AD705">
        <v>37.617615000000001</v>
      </c>
      <c r="AE705" t="s">
        <v>10</v>
      </c>
      <c r="AF705">
        <v>2.2668000000000001E-2</v>
      </c>
      <c r="AG705">
        <v>5.7000000000000003E-5</v>
      </c>
      <c r="AH705" t="s">
        <v>11</v>
      </c>
      <c r="AI705">
        <v>0.98018799999999995</v>
      </c>
      <c r="AJ705">
        <v>6.9999999999999999E-6</v>
      </c>
      <c r="AK705" t="s">
        <v>12</v>
      </c>
      <c r="AL705">
        <v>0</v>
      </c>
      <c r="AM705">
        <v>0</v>
      </c>
    </row>
    <row r="706" spans="1:39" x14ac:dyDescent="0.25">
      <c r="A706" t="s">
        <v>150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1009.20016</v>
      </c>
      <c r="I706">
        <v>47.869903999999998</v>
      </c>
      <c r="J706" t="s">
        <v>3</v>
      </c>
      <c r="K706">
        <v>1008.386148</v>
      </c>
      <c r="L706">
        <v>47.776606000000001</v>
      </c>
      <c r="M706" t="s">
        <v>4</v>
      </c>
      <c r="N706">
        <v>45.642108</v>
      </c>
      <c r="O706">
        <v>0.92525900000000005</v>
      </c>
      <c r="P706" t="s">
        <v>5</v>
      </c>
      <c r="Q706">
        <v>90.980575999999999</v>
      </c>
      <c r="R706">
        <v>0.30627799999999999</v>
      </c>
      <c r="S706" t="s">
        <v>6</v>
      </c>
      <c r="T706">
        <v>30.064869999999999</v>
      </c>
      <c r="U706">
        <v>0.15021200000000001</v>
      </c>
      <c r="V706" t="s">
        <v>7</v>
      </c>
      <c r="W706">
        <v>22.793057999999998</v>
      </c>
      <c r="X706">
        <v>1.0071999999999999E-2</v>
      </c>
      <c r="Y706" t="s">
        <v>8</v>
      </c>
      <c r="Z706">
        <v>30.560268000000001</v>
      </c>
      <c r="AA706">
        <v>0.25691900000000001</v>
      </c>
      <c r="AB706" t="s">
        <v>9</v>
      </c>
      <c r="AC706">
        <v>867.29322000000002</v>
      </c>
      <c r="AD706">
        <v>40.929645999999998</v>
      </c>
      <c r="AE706" t="s">
        <v>10</v>
      </c>
      <c r="AF706">
        <v>2.1418E-2</v>
      </c>
      <c r="AG706">
        <v>6.2000000000000003E-5</v>
      </c>
      <c r="AH706" t="s">
        <v>11</v>
      </c>
      <c r="AI706">
        <v>0.98074600000000001</v>
      </c>
      <c r="AJ706">
        <v>3.0000000000000001E-6</v>
      </c>
      <c r="AK706" t="s">
        <v>12</v>
      </c>
      <c r="AL706">
        <v>0</v>
      </c>
      <c r="AM706">
        <v>0</v>
      </c>
    </row>
    <row r="707" spans="1:39" x14ac:dyDescent="0.25">
      <c r="A707" t="s">
        <v>150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1211.2098940000001</v>
      </c>
      <c r="I707">
        <v>55.858528</v>
      </c>
      <c r="J707" t="s">
        <v>3</v>
      </c>
      <c r="K707">
        <v>1210.235246</v>
      </c>
      <c r="L707">
        <v>55.684477000000001</v>
      </c>
      <c r="M707" t="s">
        <v>4</v>
      </c>
      <c r="N707">
        <v>54.754595999999999</v>
      </c>
      <c r="O707">
        <v>1.2811319999999999</v>
      </c>
      <c r="P707" t="s">
        <v>5</v>
      </c>
      <c r="Q707">
        <v>109.138724</v>
      </c>
      <c r="R707">
        <v>0.451681</v>
      </c>
      <c r="S707" t="s">
        <v>6</v>
      </c>
      <c r="T707">
        <v>36.093566000000003</v>
      </c>
      <c r="U707">
        <v>0.176895</v>
      </c>
      <c r="V707" t="s">
        <v>7</v>
      </c>
      <c r="W707">
        <v>27.348230000000001</v>
      </c>
      <c r="X707">
        <v>1.3946999999999999E-2</v>
      </c>
      <c r="Y707" t="s">
        <v>8</v>
      </c>
      <c r="Z707">
        <v>36.620379999999997</v>
      </c>
      <c r="AA707">
        <v>0.362732</v>
      </c>
      <c r="AB707" t="s">
        <v>9</v>
      </c>
      <c r="AC707">
        <v>1040.9792540000001</v>
      </c>
      <c r="AD707">
        <v>47.102949000000002</v>
      </c>
      <c r="AE707" t="s">
        <v>10</v>
      </c>
      <c r="AF707">
        <v>2.0195999999999999E-2</v>
      </c>
      <c r="AG707">
        <v>6.0000000000000002E-5</v>
      </c>
      <c r="AH707" t="s">
        <v>11</v>
      </c>
      <c r="AI707">
        <v>0.98087000000000002</v>
      </c>
      <c r="AJ707">
        <v>3.0000000000000001E-6</v>
      </c>
      <c r="AK707" t="s">
        <v>12</v>
      </c>
      <c r="AL707">
        <v>0</v>
      </c>
      <c r="AM707">
        <v>0</v>
      </c>
    </row>
    <row r="708" spans="1:39" x14ac:dyDescent="0.25">
      <c r="A708" t="s">
        <v>150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1413.1975520000001</v>
      </c>
      <c r="I708">
        <v>60.372784000000003</v>
      </c>
      <c r="J708" t="s">
        <v>3</v>
      </c>
      <c r="K708">
        <v>1412.0633600000001</v>
      </c>
      <c r="L708">
        <v>60.179062999999999</v>
      </c>
      <c r="M708" t="s">
        <v>4</v>
      </c>
      <c r="N708">
        <v>63.868338000000001</v>
      </c>
      <c r="O708">
        <v>1.6953819999999999</v>
      </c>
      <c r="P708" t="s">
        <v>5</v>
      </c>
      <c r="Q708">
        <v>127.274806</v>
      </c>
      <c r="R708">
        <v>0.49163800000000002</v>
      </c>
      <c r="S708" t="s">
        <v>6</v>
      </c>
      <c r="T708">
        <v>42.114727999999999</v>
      </c>
      <c r="U708">
        <v>0.17691100000000001</v>
      </c>
      <c r="V708" t="s">
        <v>7</v>
      </c>
      <c r="W708">
        <v>31.904454000000001</v>
      </c>
      <c r="X708">
        <v>1.4906000000000001E-2</v>
      </c>
      <c r="Y708" t="s">
        <v>8</v>
      </c>
      <c r="Z708">
        <v>42.667372</v>
      </c>
      <c r="AA708">
        <v>0.40079100000000001</v>
      </c>
      <c r="AB708" t="s">
        <v>9</v>
      </c>
      <c r="AC708">
        <v>1214.6650239999999</v>
      </c>
      <c r="AD708">
        <v>50.924315</v>
      </c>
      <c r="AE708" t="s">
        <v>10</v>
      </c>
      <c r="AF708">
        <v>1.9784E-2</v>
      </c>
      <c r="AG708">
        <v>5.7000000000000003E-5</v>
      </c>
      <c r="AH708" t="s">
        <v>11</v>
      </c>
      <c r="AI708">
        <v>0.98098600000000002</v>
      </c>
      <c r="AJ708">
        <v>3.0000000000000001E-6</v>
      </c>
      <c r="AK708" t="s">
        <v>12</v>
      </c>
      <c r="AL708">
        <v>0</v>
      </c>
      <c r="AM708">
        <v>0</v>
      </c>
    </row>
    <row r="709" spans="1:39" x14ac:dyDescent="0.25">
      <c r="A709" t="s">
        <v>150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1615.5050020000001</v>
      </c>
      <c r="I709">
        <v>79.287019000000001</v>
      </c>
      <c r="J709" t="s">
        <v>3</v>
      </c>
      <c r="K709">
        <v>1614.21064</v>
      </c>
      <c r="L709">
        <v>79.011913000000007</v>
      </c>
      <c r="M709" t="s">
        <v>4</v>
      </c>
      <c r="N709">
        <v>73.009100000000004</v>
      </c>
      <c r="O709">
        <v>2.1891060000000002</v>
      </c>
      <c r="P709" t="s">
        <v>5</v>
      </c>
      <c r="Q709">
        <v>145.43900199999999</v>
      </c>
      <c r="R709">
        <v>0.60906800000000005</v>
      </c>
      <c r="S709" t="s">
        <v>6</v>
      </c>
      <c r="T709">
        <v>48.155354000000003</v>
      </c>
      <c r="U709">
        <v>0.21861800000000001</v>
      </c>
      <c r="V709" t="s">
        <v>7</v>
      </c>
      <c r="W709">
        <v>36.467529999999996</v>
      </c>
      <c r="X709">
        <v>1.549E-2</v>
      </c>
      <c r="Y709" t="s">
        <v>8</v>
      </c>
      <c r="Z709">
        <v>48.716126000000003</v>
      </c>
      <c r="AA709">
        <v>0.428674</v>
      </c>
      <c r="AB709" t="s">
        <v>9</v>
      </c>
      <c r="AC709">
        <v>1388.6157639999999</v>
      </c>
      <c r="AD709">
        <v>65.838960999999998</v>
      </c>
      <c r="AE709" t="s">
        <v>10</v>
      </c>
      <c r="AF709">
        <v>1.9125E-2</v>
      </c>
      <c r="AG709">
        <v>5.3000000000000001E-5</v>
      </c>
      <c r="AH709" t="s">
        <v>11</v>
      </c>
      <c r="AI709">
        <v>0.98111499999999996</v>
      </c>
      <c r="AJ709">
        <v>1.9999999999999999E-6</v>
      </c>
      <c r="AK709" t="s">
        <v>12</v>
      </c>
      <c r="AL709">
        <v>0</v>
      </c>
      <c r="AM709">
        <v>0</v>
      </c>
    </row>
    <row r="710" spans="1:39" x14ac:dyDescent="0.25">
      <c r="A710" t="s">
        <v>150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1817.88643</v>
      </c>
      <c r="I710">
        <v>99.705719999999999</v>
      </c>
      <c r="J710" t="s">
        <v>3</v>
      </c>
      <c r="K710">
        <v>1816.43137</v>
      </c>
      <c r="L710">
        <v>99.349575999999999</v>
      </c>
      <c r="M710" t="s">
        <v>4</v>
      </c>
      <c r="N710">
        <v>82.139651999999998</v>
      </c>
      <c r="O710">
        <v>2.6870229999999999</v>
      </c>
      <c r="P710" t="s">
        <v>5</v>
      </c>
      <c r="Q710">
        <v>163.59818799999999</v>
      </c>
      <c r="R710">
        <v>0.74379300000000004</v>
      </c>
      <c r="S710" t="s">
        <v>6</v>
      </c>
      <c r="T710">
        <v>54.200142</v>
      </c>
      <c r="U710">
        <v>0.24003099999999999</v>
      </c>
      <c r="V710" t="s">
        <v>7</v>
      </c>
      <c r="W710">
        <v>41.020423999999998</v>
      </c>
      <c r="X710">
        <v>1.7687999999999999E-2</v>
      </c>
      <c r="Y710" t="s">
        <v>8</v>
      </c>
      <c r="Z710">
        <v>54.763992000000002</v>
      </c>
      <c r="AA710">
        <v>0.46185199999999998</v>
      </c>
      <c r="AB710" t="s">
        <v>9</v>
      </c>
      <c r="AC710">
        <v>1562.6555599999999</v>
      </c>
      <c r="AD710">
        <v>79.990633000000003</v>
      </c>
      <c r="AE710" t="s">
        <v>10</v>
      </c>
      <c r="AF710">
        <v>1.8127999999999998E-2</v>
      </c>
      <c r="AG710">
        <v>5.0000000000000002E-5</v>
      </c>
      <c r="AH710" t="s">
        <v>11</v>
      </c>
      <c r="AI710">
        <v>0.98114699999999999</v>
      </c>
      <c r="AJ710">
        <v>1.9999999999999999E-6</v>
      </c>
      <c r="AK710" t="s">
        <v>12</v>
      </c>
      <c r="AL710">
        <v>0</v>
      </c>
      <c r="AM710">
        <v>0</v>
      </c>
    </row>
    <row r="711" spans="1:39" x14ac:dyDescent="0.25">
      <c r="A711" t="s">
        <v>150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2020.01495</v>
      </c>
      <c r="I711">
        <v>105.646199</v>
      </c>
      <c r="J711" t="s">
        <v>3</v>
      </c>
      <c r="K711">
        <v>2018.400954</v>
      </c>
      <c r="L711">
        <v>105.34683</v>
      </c>
      <c r="M711" t="s">
        <v>4</v>
      </c>
      <c r="N711">
        <v>91.239847999999995</v>
      </c>
      <c r="O711">
        <v>3.2953070000000002</v>
      </c>
      <c r="P711" t="s">
        <v>5</v>
      </c>
      <c r="Q711">
        <v>181.73763400000001</v>
      </c>
      <c r="R711">
        <v>0.77668800000000005</v>
      </c>
      <c r="S711" t="s">
        <v>6</v>
      </c>
      <c r="T711">
        <v>60.245190000000001</v>
      </c>
      <c r="U711">
        <v>0.26292500000000002</v>
      </c>
      <c r="V711" t="s">
        <v>7</v>
      </c>
      <c r="W711">
        <v>45.571235999999999</v>
      </c>
      <c r="X711">
        <v>1.9325999999999999E-2</v>
      </c>
      <c r="Y711" t="s">
        <v>8</v>
      </c>
      <c r="Z711">
        <v>60.800102000000003</v>
      </c>
      <c r="AA711">
        <v>0.48245700000000002</v>
      </c>
      <c r="AB711" t="s">
        <v>9</v>
      </c>
      <c r="AC711">
        <v>1736.4974440000001</v>
      </c>
      <c r="AD711">
        <v>84.811048999999997</v>
      </c>
      <c r="AE711" t="s">
        <v>10</v>
      </c>
      <c r="AF711">
        <v>1.7933999999999999E-2</v>
      </c>
      <c r="AG711">
        <v>5.0000000000000002E-5</v>
      </c>
      <c r="AH711" t="s">
        <v>11</v>
      </c>
      <c r="AI711">
        <v>0.98116000000000003</v>
      </c>
      <c r="AJ711">
        <v>1.9999999999999999E-6</v>
      </c>
      <c r="AK711" t="s">
        <v>12</v>
      </c>
      <c r="AL711">
        <v>0</v>
      </c>
      <c r="AM711">
        <v>0</v>
      </c>
    </row>
    <row r="712" spans="1:39" x14ac:dyDescent="0.25">
      <c r="A712" t="s">
        <v>150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2222.3749520000001</v>
      </c>
      <c r="I712">
        <v>106.28796800000001</v>
      </c>
      <c r="J712" t="s">
        <v>3</v>
      </c>
      <c r="K712">
        <v>2220.599956</v>
      </c>
      <c r="L712">
        <v>105.990881</v>
      </c>
      <c r="M712" t="s">
        <v>4</v>
      </c>
      <c r="N712">
        <v>100.398892</v>
      </c>
      <c r="O712">
        <v>4.013922</v>
      </c>
      <c r="P712" t="s">
        <v>5</v>
      </c>
      <c r="Q712">
        <v>199.89841200000001</v>
      </c>
      <c r="R712">
        <v>0.78858300000000003</v>
      </c>
      <c r="S712" t="s">
        <v>6</v>
      </c>
      <c r="T712">
        <v>66.278598000000002</v>
      </c>
      <c r="U712">
        <v>0.26418399999999997</v>
      </c>
      <c r="V712" t="s">
        <v>7</v>
      </c>
      <c r="W712">
        <v>50.131157999999999</v>
      </c>
      <c r="X712">
        <v>2.0063999999999999E-2</v>
      </c>
      <c r="Y712" t="s">
        <v>8</v>
      </c>
      <c r="Z712">
        <v>66.849825999999993</v>
      </c>
      <c r="AA712">
        <v>0.47769699999999998</v>
      </c>
      <c r="AB712" t="s">
        <v>9</v>
      </c>
      <c r="AC712">
        <v>1910.4820099999999</v>
      </c>
      <c r="AD712">
        <v>83.329931999999999</v>
      </c>
      <c r="AE712" t="s">
        <v>10</v>
      </c>
      <c r="AF712">
        <v>1.7342E-2</v>
      </c>
      <c r="AG712">
        <v>4.6E-5</v>
      </c>
      <c r="AH712" t="s">
        <v>11</v>
      </c>
      <c r="AI712">
        <v>0.98117900000000002</v>
      </c>
      <c r="AJ712">
        <v>1.9999999999999999E-6</v>
      </c>
      <c r="AK712" t="s">
        <v>12</v>
      </c>
      <c r="AL712">
        <v>0</v>
      </c>
      <c r="AM712">
        <v>0</v>
      </c>
    </row>
    <row r="713" spans="1:39" x14ac:dyDescent="0.25">
      <c r="A713" t="s">
        <v>150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2424.5266419999998</v>
      </c>
      <c r="I713">
        <v>105.079486</v>
      </c>
      <c r="J713" t="s">
        <v>3</v>
      </c>
      <c r="K713">
        <v>2422.59141</v>
      </c>
      <c r="L713">
        <v>104.802789</v>
      </c>
      <c r="M713" t="s">
        <v>4</v>
      </c>
      <c r="N713">
        <v>109.518872</v>
      </c>
      <c r="O713">
        <v>4.6509929999999997</v>
      </c>
      <c r="P713" t="s">
        <v>5</v>
      </c>
      <c r="Q713">
        <v>218.031936</v>
      </c>
      <c r="R713">
        <v>0.77367600000000003</v>
      </c>
      <c r="S713" t="s">
        <v>6</v>
      </c>
      <c r="T713">
        <v>72.321814000000003</v>
      </c>
      <c r="U713">
        <v>0.28149600000000002</v>
      </c>
      <c r="V713" t="s">
        <v>7</v>
      </c>
      <c r="W713">
        <v>54.682512000000003</v>
      </c>
      <c r="X713">
        <v>2.2875E-2</v>
      </c>
      <c r="Y713" t="s">
        <v>8</v>
      </c>
      <c r="Z713">
        <v>72.879857999999999</v>
      </c>
      <c r="AA713">
        <v>0.49169000000000002</v>
      </c>
      <c r="AB713" t="s">
        <v>9</v>
      </c>
      <c r="AC713">
        <v>2084.3303679999999</v>
      </c>
      <c r="AD713">
        <v>83.159400000000005</v>
      </c>
      <c r="AE713" t="s">
        <v>10</v>
      </c>
      <c r="AF713">
        <v>1.6930000000000001E-2</v>
      </c>
      <c r="AG713">
        <v>4.3999999999999999E-5</v>
      </c>
      <c r="AH713" t="s">
        <v>11</v>
      </c>
      <c r="AI713">
        <v>0.98133800000000004</v>
      </c>
      <c r="AJ713">
        <v>3.0000000000000001E-6</v>
      </c>
      <c r="AK713" t="s">
        <v>12</v>
      </c>
      <c r="AL713">
        <v>0</v>
      </c>
      <c r="AM713">
        <v>0</v>
      </c>
    </row>
    <row r="714" spans="1:39" x14ac:dyDescent="0.25">
      <c r="A714" t="s">
        <v>150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2626.9484480000001</v>
      </c>
      <c r="I714">
        <v>127.74202099999999</v>
      </c>
      <c r="J714" t="s">
        <v>3</v>
      </c>
      <c r="K714">
        <v>2624.8524539999999</v>
      </c>
      <c r="L714">
        <v>127.416102</v>
      </c>
      <c r="M714" t="s">
        <v>4</v>
      </c>
      <c r="N714">
        <v>118.65703000000001</v>
      </c>
      <c r="O714">
        <v>5.4724500000000003</v>
      </c>
      <c r="P714" t="s">
        <v>5</v>
      </c>
      <c r="Q714">
        <v>236.200086</v>
      </c>
      <c r="R714">
        <v>0.81160699999999997</v>
      </c>
      <c r="S714" t="s">
        <v>6</v>
      </c>
      <c r="T714">
        <v>78.370124000000004</v>
      </c>
      <c r="U714">
        <v>0.33649099999999998</v>
      </c>
      <c r="V714" t="s">
        <v>7</v>
      </c>
      <c r="W714">
        <v>59.241140000000001</v>
      </c>
      <c r="X714">
        <v>2.2617000000000002E-2</v>
      </c>
      <c r="Y714" t="s">
        <v>8</v>
      </c>
      <c r="Z714">
        <v>78.930955999999995</v>
      </c>
      <c r="AA714">
        <v>0.47842000000000001</v>
      </c>
      <c r="AB714" t="s">
        <v>9</v>
      </c>
      <c r="AC714">
        <v>2258.390942</v>
      </c>
      <c r="AD714">
        <v>102.851703</v>
      </c>
      <c r="AE714" t="s">
        <v>10</v>
      </c>
      <c r="AF714">
        <v>1.6250000000000001E-2</v>
      </c>
      <c r="AG714">
        <v>4.3999999999999999E-5</v>
      </c>
      <c r="AH714" t="s">
        <v>11</v>
      </c>
      <c r="AI714">
        <v>0.98151500000000003</v>
      </c>
      <c r="AJ714">
        <v>3.9999999999999998E-6</v>
      </c>
      <c r="AK714" t="s">
        <v>12</v>
      </c>
      <c r="AL714">
        <v>0</v>
      </c>
      <c r="AM714">
        <v>0</v>
      </c>
    </row>
    <row r="715" spans="1:39" x14ac:dyDescent="0.25">
      <c r="A715" t="s">
        <v>150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2828.7516000000001</v>
      </c>
      <c r="I715">
        <v>130.05880300000001</v>
      </c>
      <c r="J715" t="s">
        <v>3</v>
      </c>
      <c r="K715">
        <v>2826.4938120000002</v>
      </c>
      <c r="L715">
        <v>129.81673499999999</v>
      </c>
      <c r="M715" t="s">
        <v>4</v>
      </c>
      <c r="N715">
        <v>127.77987</v>
      </c>
      <c r="O715">
        <v>6.1328420000000001</v>
      </c>
      <c r="P715" t="s">
        <v>5</v>
      </c>
      <c r="Q715">
        <v>254.34222600000001</v>
      </c>
      <c r="R715">
        <v>0.80165200000000003</v>
      </c>
      <c r="S715" t="s">
        <v>6</v>
      </c>
      <c r="T715">
        <v>84.381485999999995</v>
      </c>
      <c r="U715">
        <v>0.33257199999999998</v>
      </c>
      <c r="V715" t="s">
        <v>7</v>
      </c>
      <c r="W715">
        <v>63.803215999999999</v>
      </c>
      <c r="X715">
        <v>2.3584000000000001E-2</v>
      </c>
      <c r="Y715" t="s">
        <v>8</v>
      </c>
      <c r="Z715">
        <v>84.987026</v>
      </c>
      <c r="AA715">
        <v>0.492813</v>
      </c>
      <c r="AB715" t="s">
        <v>9</v>
      </c>
      <c r="AC715">
        <v>2431.873282</v>
      </c>
      <c r="AD715">
        <v>106.71256700000001</v>
      </c>
      <c r="AE715" t="s">
        <v>10</v>
      </c>
      <c r="AF715">
        <v>1.6007E-2</v>
      </c>
      <c r="AG715">
        <v>4.1E-5</v>
      </c>
      <c r="AH715" t="s">
        <v>11</v>
      </c>
      <c r="AI715">
        <v>0.98152399999999995</v>
      </c>
      <c r="AJ715">
        <v>3.9999999999999998E-6</v>
      </c>
      <c r="AK715" t="s">
        <v>12</v>
      </c>
      <c r="AL715">
        <v>0</v>
      </c>
      <c r="AM715">
        <v>0</v>
      </c>
    </row>
    <row r="716" spans="1:39" x14ac:dyDescent="0.25">
      <c r="A716" t="s">
        <v>150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3030.8989080000001</v>
      </c>
      <c r="I716">
        <v>141.64417800000001</v>
      </c>
      <c r="J716" t="s">
        <v>3</v>
      </c>
      <c r="K716">
        <v>3028.4818439999999</v>
      </c>
      <c r="L716">
        <v>141.39021700000001</v>
      </c>
      <c r="M716" t="s">
        <v>4</v>
      </c>
      <c r="N716">
        <v>136.905552</v>
      </c>
      <c r="O716">
        <v>6.8852019999999996</v>
      </c>
      <c r="P716" t="s">
        <v>5</v>
      </c>
      <c r="Q716">
        <v>272.49174599999998</v>
      </c>
      <c r="R716">
        <v>0.90567399999999998</v>
      </c>
      <c r="S716" t="s">
        <v>6</v>
      </c>
      <c r="T716">
        <v>90.429231999999999</v>
      </c>
      <c r="U716">
        <v>0.36179899999999998</v>
      </c>
      <c r="V716" t="s">
        <v>7</v>
      </c>
      <c r="W716">
        <v>68.36542</v>
      </c>
      <c r="X716">
        <v>2.7491999999999999E-2</v>
      </c>
      <c r="Y716" t="s">
        <v>8</v>
      </c>
      <c r="Z716">
        <v>91.020508000000007</v>
      </c>
      <c r="AA716">
        <v>0.52358000000000005</v>
      </c>
      <c r="AB716" t="s">
        <v>9</v>
      </c>
      <c r="AC716">
        <v>2605.6960979999999</v>
      </c>
      <c r="AD716">
        <v>116.30999</v>
      </c>
      <c r="AE716" t="s">
        <v>10</v>
      </c>
      <c r="AF716">
        <v>1.5630000000000002E-2</v>
      </c>
      <c r="AG716">
        <v>3.6999999999999998E-5</v>
      </c>
      <c r="AH716" t="s">
        <v>11</v>
      </c>
      <c r="AI716">
        <v>0.98152799999999996</v>
      </c>
      <c r="AJ716">
        <v>3.9999999999999998E-6</v>
      </c>
      <c r="AK716" t="s">
        <v>12</v>
      </c>
      <c r="AL716">
        <v>0</v>
      </c>
      <c r="AM716">
        <v>0</v>
      </c>
    </row>
    <row r="717" spans="1:39" x14ac:dyDescent="0.25">
      <c r="A717" t="s">
        <v>150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3233.204866</v>
      </c>
      <c r="I717">
        <v>149.01342</v>
      </c>
      <c r="J717" t="s">
        <v>3</v>
      </c>
      <c r="K717">
        <v>3230.6272779999999</v>
      </c>
      <c r="L717">
        <v>148.70109199999999</v>
      </c>
      <c r="M717" t="s">
        <v>4</v>
      </c>
      <c r="N717">
        <v>146.06683799999999</v>
      </c>
      <c r="O717">
        <v>7.7595989999999997</v>
      </c>
      <c r="P717" t="s">
        <v>5</v>
      </c>
      <c r="Q717">
        <v>290.65532400000001</v>
      </c>
      <c r="R717">
        <v>0.99924299999999999</v>
      </c>
      <c r="S717" t="s">
        <v>6</v>
      </c>
      <c r="T717">
        <v>96.463068000000007</v>
      </c>
      <c r="U717">
        <v>0.36224899999999999</v>
      </c>
      <c r="V717" t="s">
        <v>7</v>
      </c>
      <c r="W717">
        <v>72.925719999999998</v>
      </c>
      <c r="X717">
        <v>2.8188999999999999E-2</v>
      </c>
      <c r="Y717" t="s">
        <v>8</v>
      </c>
      <c r="Z717">
        <v>97.074330000000003</v>
      </c>
      <c r="AA717">
        <v>0.53810899999999995</v>
      </c>
      <c r="AB717" t="s">
        <v>9</v>
      </c>
      <c r="AC717">
        <v>2779.6198599999998</v>
      </c>
      <c r="AD717">
        <v>121.947767</v>
      </c>
      <c r="AE717" t="s">
        <v>10</v>
      </c>
      <c r="AF717">
        <v>1.4862E-2</v>
      </c>
      <c r="AG717">
        <v>3.0000000000000001E-5</v>
      </c>
      <c r="AH717" t="s">
        <v>11</v>
      </c>
      <c r="AI717">
        <v>0.98152799999999996</v>
      </c>
      <c r="AJ717">
        <v>3.9999999999999998E-6</v>
      </c>
      <c r="AK717" t="s">
        <v>12</v>
      </c>
      <c r="AL717">
        <v>0</v>
      </c>
      <c r="AM717">
        <v>0</v>
      </c>
    </row>
    <row r="718" spans="1:39" x14ac:dyDescent="0.25">
      <c r="A718" t="s">
        <v>150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3434.7030279999999</v>
      </c>
      <c r="I718">
        <v>158.360083</v>
      </c>
      <c r="J718" t="s">
        <v>3</v>
      </c>
      <c r="K718">
        <v>3431.9653819999999</v>
      </c>
      <c r="L718">
        <v>158.00568200000001</v>
      </c>
      <c r="M718" t="s">
        <v>4</v>
      </c>
      <c r="N718">
        <v>155.17395400000001</v>
      </c>
      <c r="O718">
        <v>8.7027540000000005</v>
      </c>
      <c r="P718" t="s">
        <v>5</v>
      </c>
      <c r="Q718">
        <v>308.772156</v>
      </c>
      <c r="R718">
        <v>1.0776730000000001</v>
      </c>
      <c r="S718" t="s">
        <v>6</v>
      </c>
      <c r="T718">
        <v>102.46679</v>
      </c>
      <c r="U718">
        <v>0.37400099999999997</v>
      </c>
      <c r="V718" t="s">
        <v>7</v>
      </c>
      <c r="W718">
        <v>77.483797999999993</v>
      </c>
      <c r="X718">
        <v>2.8997999999999999E-2</v>
      </c>
      <c r="Y718" t="s">
        <v>8</v>
      </c>
      <c r="Z718">
        <v>103.11739</v>
      </c>
      <c r="AA718">
        <v>0.56959000000000004</v>
      </c>
      <c r="AB718" t="s">
        <v>9</v>
      </c>
      <c r="AC718">
        <v>2952.84085</v>
      </c>
      <c r="AD718">
        <v>128.97944200000001</v>
      </c>
      <c r="AE718" t="s">
        <v>10</v>
      </c>
      <c r="AF718">
        <v>1.4786000000000001E-2</v>
      </c>
      <c r="AG718">
        <v>2.9E-5</v>
      </c>
      <c r="AH718" t="s">
        <v>11</v>
      </c>
      <c r="AI718">
        <v>0.98179700000000003</v>
      </c>
      <c r="AJ718">
        <v>7.9999999999999996E-6</v>
      </c>
      <c r="AK718" t="s">
        <v>12</v>
      </c>
      <c r="AL718">
        <v>0</v>
      </c>
      <c r="AM718">
        <v>0</v>
      </c>
    </row>
    <row r="719" spans="1:39" x14ac:dyDescent="0.25">
      <c r="A719" t="s">
        <v>150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3637.1927540000001</v>
      </c>
      <c r="I719">
        <v>168.52157399999999</v>
      </c>
      <c r="J719" t="s">
        <v>3</v>
      </c>
      <c r="K719">
        <v>3634.2950019999998</v>
      </c>
      <c r="L719">
        <v>168.22461899999999</v>
      </c>
      <c r="M719" t="s">
        <v>4</v>
      </c>
      <c r="N719">
        <v>164.28805800000001</v>
      </c>
      <c r="O719">
        <v>9.9606019999999997</v>
      </c>
      <c r="P719" t="s">
        <v>5</v>
      </c>
      <c r="Q719">
        <v>326.95804800000002</v>
      </c>
      <c r="R719">
        <v>1.096527</v>
      </c>
      <c r="S719" t="s">
        <v>6</v>
      </c>
      <c r="T719">
        <v>108.51374</v>
      </c>
      <c r="U719">
        <v>0.407221</v>
      </c>
      <c r="V719" t="s">
        <v>7</v>
      </c>
      <c r="W719">
        <v>82.043450000000007</v>
      </c>
      <c r="X719">
        <v>2.8670999999999999E-2</v>
      </c>
      <c r="Y719" t="s">
        <v>8</v>
      </c>
      <c r="Z719">
        <v>109.183508</v>
      </c>
      <c r="AA719">
        <v>0.57787900000000003</v>
      </c>
      <c r="AB719" t="s">
        <v>9</v>
      </c>
      <c r="AC719">
        <v>3126.9765819999998</v>
      </c>
      <c r="AD719">
        <v>136.38602299999999</v>
      </c>
      <c r="AE719" t="s">
        <v>10</v>
      </c>
      <c r="AF719">
        <v>1.4038999999999999E-2</v>
      </c>
      <c r="AG719">
        <v>2.0999999999999999E-5</v>
      </c>
      <c r="AH719" t="s">
        <v>11</v>
      </c>
      <c r="AI719">
        <v>0.98179700000000003</v>
      </c>
      <c r="AJ719">
        <v>7.9999999999999996E-6</v>
      </c>
      <c r="AK719" t="s">
        <v>12</v>
      </c>
      <c r="AL719">
        <v>0</v>
      </c>
      <c r="AM719">
        <v>0</v>
      </c>
    </row>
    <row r="720" spans="1:39" x14ac:dyDescent="0.25">
      <c r="A720" t="s">
        <v>150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3839.3021039999999</v>
      </c>
      <c r="I720">
        <v>182.60815600000001</v>
      </c>
      <c r="J720" t="s">
        <v>3</v>
      </c>
      <c r="K720">
        <v>3836.2448460000001</v>
      </c>
      <c r="L720">
        <v>182.366367</v>
      </c>
      <c r="M720" t="s">
        <v>4</v>
      </c>
      <c r="N720">
        <v>173.40467599999999</v>
      </c>
      <c r="O720">
        <v>11.228621</v>
      </c>
      <c r="P720" t="s">
        <v>5</v>
      </c>
      <c r="Q720">
        <v>345.13186999999999</v>
      </c>
      <c r="R720">
        <v>1.0984849999999999</v>
      </c>
      <c r="S720" t="s">
        <v>6</v>
      </c>
      <c r="T720">
        <v>114.54537999999999</v>
      </c>
      <c r="U720">
        <v>0.47675299999999998</v>
      </c>
      <c r="V720" t="s">
        <v>7</v>
      </c>
      <c r="W720">
        <v>86.605214000000004</v>
      </c>
      <c r="X720">
        <v>3.0644999999999999E-2</v>
      </c>
      <c r="Y720" t="s">
        <v>8</v>
      </c>
      <c r="Z720">
        <v>115.252792</v>
      </c>
      <c r="AA720">
        <v>0.59759300000000004</v>
      </c>
      <c r="AB720" t="s">
        <v>9</v>
      </c>
      <c r="AC720">
        <v>3300.7457380000001</v>
      </c>
      <c r="AD720">
        <v>146.52226899999999</v>
      </c>
      <c r="AE720" t="s">
        <v>10</v>
      </c>
      <c r="AF720">
        <v>1.3428000000000001E-2</v>
      </c>
      <c r="AG720">
        <v>1.5999999999999999E-5</v>
      </c>
      <c r="AH720" t="s">
        <v>11</v>
      </c>
      <c r="AI720">
        <v>0.98180199999999995</v>
      </c>
      <c r="AJ720">
        <v>7.9999999999999996E-6</v>
      </c>
      <c r="AK720" t="s">
        <v>12</v>
      </c>
      <c r="AL720">
        <v>0</v>
      </c>
      <c r="AM720">
        <v>0</v>
      </c>
    </row>
    <row r="721" spans="1:39" x14ac:dyDescent="0.25">
      <c r="A721" t="s">
        <v>150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4040.865624</v>
      </c>
      <c r="I721">
        <v>201.50197600000001</v>
      </c>
      <c r="J721" t="s">
        <v>3</v>
      </c>
      <c r="K721">
        <v>4037.647508</v>
      </c>
      <c r="L721">
        <v>201.20086800000001</v>
      </c>
      <c r="M721" t="s">
        <v>4</v>
      </c>
      <c r="N721">
        <v>182.50948</v>
      </c>
      <c r="O721">
        <v>12.512725</v>
      </c>
      <c r="P721" t="s">
        <v>5</v>
      </c>
      <c r="Q721">
        <v>363.269004</v>
      </c>
      <c r="R721">
        <v>1.228424</v>
      </c>
      <c r="S721" t="s">
        <v>6</v>
      </c>
      <c r="T721">
        <v>120.558328</v>
      </c>
      <c r="U721">
        <v>0.528169</v>
      </c>
      <c r="V721" t="s">
        <v>7</v>
      </c>
      <c r="W721">
        <v>91.165644</v>
      </c>
      <c r="X721">
        <v>3.1933999999999997E-2</v>
      </c>
      <c r="Y721" t="s">
        <v>8</v>
      </c>
      <c r="Z721">
        <v>121.30776400000001</v>
      </c>
      <c r="AA721">
        <v>0.61491499999999999</v>
      </c>
      <c r="AB721" t="s">
        <v>9</v>
      </c>
      <c r="AC721">
        <v>3474.017484</v>
      </c>
      <c r="AD721">
        <v>166.89167699999999</v>
      </c>
      <c r="AE721" t="s">
        <v>10</v>
      </c>
      <c r="AF721">
        <v>1.3283E-2</v>
      </c>
      <c r="AG721">
        <v>1.5E-5</v>
      </c>
      <c r="AH721" t="s">
        <v>11</v>
      </c>
      <c r="AI721">
        <v>0.98236100000000004</v>
      </c>
      <c r="AJ721">
        <v>1.4E-5</v>
      </c>
      <c r="AK721" t="s">
        <v>12</v>
      </c>
      <c r="AL721">
        <v>0</v>
      </c>
      <c r="AM721">
        <v>0</v>
      </c>
    </row>
    <row r="722" spans="1:39" x14ac:dyDescent="0.25">
      <c r="A722" t="s">
        <v>151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152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193.37050600000001</v>
      </c>
      <c r="I742">
        <v>4.4364239999999997</v>
      </c>
      <c r="J742" t="s">
        <v>3</v>
      </c>
      <c r="K742">
        <v>193.20890399999999</v>
      </c>
      <c r="L742">
        <v>4.4288600000000002</v>
      </c>
      <c r="M742" t="s">
        <v>4</v>
      </c>
      <c r="N742">
        <v>9.1784820000000007</v>
      </c>
      <c r="O742">
        <v>2.2270999999999999E-2</v>
      </c>
      <c r="P742" t="s">
        <v>5</v>
      </c>
      <c r="Q742">
        <v>0</v>
      </c>
      <c r="R742">
        <v>0</v>
      </c>
      <c r="S742" t="s">
        <v>6</v>
      </c>
      <c r="T742">
        <v>6.2408239999999999</v>
      </c>
      <c r="U742">
        <v>9.5549999999999993E-3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2.7546000000000001E-2</v>
      </c>
      <c r="AD742">
        <v>2.5000000000000001E-5</v>
      </c>
      <c r="AE742" t="s">
        <v>10</v>
      </c>
      <c r="AF742">
        <v>0</v>
      </c>
      <c r="AG742">
        <v>0</v>
      </c>
      <c r="AH742" t="s">
        <v>11</v>
      </c>
      <c r="AI742">
        <v>0.97043699999999999</v>
      </c>
      <c r="AJ742">
        <v>8.6000000000000003E-5</v>
      </c>
      <c r="AK742" t="s">
        <v>12</v>
      </c>
      <c r="AL742">
        <v>0</v>
      </c>
      <c r="AM742">
        <v>0</v>
      </c>
    </row>
    <row r="743" spans="1:39" x14ac:dyDescent="0.25">
      <c r="A743" t="s">
        <v>152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387.27220399999999</v>
      </c>
      <c r="I743">
        <v>7.0711659999999998</v>
      </c>
      <c r="J743" t="s">
        <v>3</v>
      </c>
      <c r="K743">
        <v>386.94767200000001</v>
      </c>
      <c r="L743">
        <v>7.0493430000000004</v>
      </c>
      <c r="M743" t="s">
        <v>4</v>
      </c>
      <c r="N743">
        <v>18.422708</v>
      </c>
      <c r="O743">
        <v>6.4001000000000002E-2</v>
      </c>
      <c r="P743" t="s">
        <v>5</v>
      </c>
      <c r="Q743">
        <v>0</v>
      </c>
      <c r="R743">
        <v>0</v>
      </c>
      <c r="S743" t="s">
        <v>6</v>
      </c>
      <c r="T743">
        <v>12.507526</v>
      </c>
      <c r="U743">
        <v>1.3845E-2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2.4537E-2</v>
      </c>
      <c r="AD743">
        <v>4.6999999999999997E-5</v>
      </c>
      <c r="AE743" t="s">
        <v>10</v>
      </c>
      <c r="AF743">
        <v>0</v>
      </c>
      <c r="AG743">
        <v>0</v>
      </c>
      <c r="AH743" t="s">
        <v>11</v>
      </c>
      <c r="AI743">
        <v>0.97815300000000005</v>
      </c>
      <c r="AJ743">
        <v>3.8999999999999999E-5</v>
      </c>
      <c r="AK743" t="s">
        <v>12</v>
      </c>
      <c r="AL743">
        <v>0</v>
      </c>
      <c r="AM743">
        <v>0</v>
      </c>
    </row>
    <row r="744" spans="1:39" x14ac:dyDescent="0.25">
      <c r="A744" t="s">
        <v>152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580.57472399999995</v>
      </c>
      <c r="I744">
        <v>11.504867000000001</v>
      </c>
      <c r="J744" t="s">
        <v>3</v>
      </c>
      <c r="K744">
        <v>580.08912399999997</v>
      </c>
      <c r="L744">
        <v>11.47569</v>
      </c>
      <c r="M744" t="s">
        <v>4</v>
      </c>
      <c r="N744">
        <v>27.620950000000001</v>
      </c>
      <c r="O744">
        <v>0.127026</v>
      </c>
      <c r="P744" t="s">
        <v>5</v>
      </c>
      <c r="Q744">
        <v>0</v>
      </c>
      <c r="R744">
        <v>0</v>
      </c>
      <c r="S744" t="s">
        <v>6</v>
      </c>
      <c r="T744">
        <v>18.752254000000001</v>
      </c>
      <c r="U744">
        <v>2.6589000000000002E-2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2.3096999999999999E-2</v>
      </c>
      <c r="AD744">
        <v>5.5000000000000002E-5</v>
      </c>
      <c r="AE744" t="s">
        <v>10</v>
      </c>
      <c r="AF744">
        <v>0</v>
      </c>
      <c r="AG744">
        <v>0</v>
      </c>
      <c r="AH744" t="s">
        <v>11</v>
      </c>
      <c r="AI744">
        <v>0.980132</v>
      </c>
      <c r="AJ744">
        <v>1.5999999999999999E-5</v>
      </c>
      <c r="AK744" t="s">
        <v>12</v>
      </c>
      <c r="AL744">
        <v>0</v>
      </c>
      <c r="AM744">
        <v>0</v>
      </c>
    </row>
    <row r="745" spans="1:39" x14ac:dyDescent="0.25">
      <c r="A745" t="s">
        <v>152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774.21999800000003</v>
      </c>
      <c r="I745">
        <v>18.98057</v>
      </c>
      <c r="J745" t="s">
        <v>3</v>
      </c>
      <c r="K745">
        <v>773.57199000000003</v>
      </c>
      <c r="L745">
        <v>18.933298000000001</v>
      </c>
      <c r="M745" t="s">
        <v>4</v>
      </c>
      <c r="N745">
        <v>36.829487999999998</v>
      </c>
      <c r="O745">
        <v>0.199485</v>
      </c>
      <c r="P745" t="s">
        <v>5</v>
      </c>
      <c r="Q745">
        <v>0</v>
      </c>
      <c r="R745">
        <v>0</v>
      </c>
      <c r="S745" t="s">
        <v>6</v>
      </c>
      <c r="T745">
        <v>25.004367999999999</v>
      </c>
      <c r="U745">
        <v>4.5233000000000002E-2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2.1752000000000001E-2</v>
      </c>
      <c r="AD745">
        <v>5.3999999999999998E-5</v>
      </c>
      <c r="AE745" t="s">
        <v>10</v>
      </c>
      <c r="AF745">
        <v>0</v>
      </c>
      <c r="AG745">
        <v>0</v>
      </c>
      <c r="AH745" t="s">
        <v>11</v>
      </c>
      <c r="AI745">
        <v>0.98105500000000001</v>
      </c>
      <c r="AJ745">
        <v>1.0000000000000001E-5</v>
      </c>
      <c r="AK745" t="s">
        <v>12</v>
      </c>
      <c r="AL745">
        <v>0</v>
      </c>
      <c r="AM745">
        <v>0</v>
      </c>
    </row>
    <row r="746" spans="1:39" x14ac:dyDescent="0.25">
      <c r="A746" t="s">
        <v>152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967.57726000000002</v>
      </c>
      <c r="I746">
        <v>23.306723000000002</v>
      </c>
      <c r="J746" t="s">
        <v>3</v>
      </c>
      <c r="K746">
        <v>966.76802199999997</v>
      </c>
      <c r="L746">
        <v>23.233550999999999</v>
      </c>
      <c r="M746" t="s">
        <v>4</v>
      </c>
      <c r="N746">
        <v>46.047429999999999</v>
      </c>
      <c r="O746">
        <v>0.31986700000000001</v>
      </c>
      <c r="P746" t="s">
        <v>5</v>
      </c>
      <c r="Q746">
        <v>0</v>
      </c>
      <c r="R746">
        <v>0</v>
      </c>
      <c r="S746" t="s">
        <v>6</v>
      </c>
      <c r="T746">
        <v>31.247447999999999</v>
      </c>
      <c r="U746">
        <v>5.3946000000000001E-2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2.0358999999999999E-2</v>
      </c>
      <c r="AD746">
        <v>5.8E-5</v>
      </c>
      <c r="AE746" t="s">
        <v>10</v>
      </c>
      <c r="AF746">
        <v>0</v>
      </c>
      <c r="AG746">
        <v>0</v>
      </c>
      <c r="AH746" t="s">
        <v>11</v>
      </c>
      <c r="AI746">
        <v>0.98131100000000004</v>
      </c>
      <c r="AJ746">
        <v>9.0000000000000002E-6</v>
      </c>
      <c r="AK746" t="s">
        <v>12</v>
      </c>
      <c r="AL746">
        <v>0</v>
      </c>
      <c r="AM746">
        <v>0</v>
      </c>
    </row>
    <row r="747" spans="1:39" x14ac:dyDescent="0.25">
      <c r="A747" t="s">
        <v>152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1161.6086560000001</v>
      </c>
      <c r="I747">
        <v>22.741713000000001</v>
      </c>
      <c r="J747" t="s">
        <v>3</v>
      </c>
      <c r="K747">
        <v>1160.6388199999999</v>
      </c>
      <c r="L747">
        <v>22.683425</v>
      </c>
      <c r="M747" t="s">
        <v>4</v>
      </c>
      <c r="N747">
        <v>55.260899999999999</v>
      </c>
      <c r="O747">
        <v>0.39932600000000001</v>
      </c>
      <c r="P747" t="s">
        <v>5</v>
      </c>
      <c r="Q747">
        <v>0</v>
      </c>
      <c r="R747">
        <v>0</v>
      </c>
      <c r="S747" t="s">
        <v>6</v>
      </c>
      <c r="T747">
        <v>37.526060000000001</v>
      </c>
      <c r="U747">
        <v>5.6154999999999997E-2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1.8665999999999999E-2</v>
      </c>
      <c r="AD747">
        <v>5.3000000000000001E-5</v>
      </c>
      <c r="AE747" t="s">
        <v>10</v>
      </c>
      <c r="AF747">
        <v>0</v>
      </c>
      <c r="AG747">
        <v>0</v>
      </c>
      <c r="AH747" t="s">
        <v>11</v>
      </c>
      <c r="AI747">
        <v>0.98145000000000004</v>
      </c>
      <c r="AJ747">
        <v>9.0000000000000002E-6</v>
      </c>
      <c r="AK747" t="s">
        <v>12</v>
      </c>
      <c r="AL747">
        <v>0</v>
      </c>
      <c r="AM747">
        <v>0</v>
      </c>
    </row>
    <row r="748" spans="1:39" x14ac:dyDescent="0.25">
      <c r="A748" t="s">
        <v>152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1355.2399680000001</v>
      </c>
      <c r="I748">
        <v>22.604893000000001</v>
      </c>
      <c r="J748" t="s">
        <v>3</v>
      </c>
      <c r="K748">
        <v>1354.108692</v>
      </c>
      <c r="L748">
        <v>22.549593000000002</v>
      </c>
      <c r="M748" t="s">
        <v>4</v>
      </c>
      <c r="N748">
        <v>64.467693999999995</v>
      </c>
      <c r="O748">
        <v>0.51839199999999996</v>
      </c>
      <c r="P748" t="s">
        <v>5</v>
      </c>
      <c r="Q748">
        <v>0</v>
      </c>
      <c r="R748">
        <v>0</v>
      </c>
      <c r="S748" t="s">
        <v>6</v>
      </c>
      <c r="T748">
        <v>43.784225999999997</v>
      </c>
      <c r="U748">
        <v>5.9812999999999998E-2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1.7302999999999999E-2</v>
      </c>
      <c r="AD748">
        <v>4.3999999999999999E-5</v>
      </c>
      <c r="AE748" t="s">
        <v>10</v>
      </c>
      <c r="AF748">
        <v>0</v>
      </c>
      <c r="AG748">
        <v>0</v>
      </c>
      <c r="AH748" t="s">
        <v>11</v>
      </c>
      <c r="AI748">
        <v>0.98177599999999998</v>
      </c>
      <c r="AJ748">
        <v>1.2E-5</v>
      </c>
      <c r="AK748" t="s">
        <v>12</v>
      </c>
      <c r="AL748">
        <v>0</v>
      </c>
      <c r="AM748">
        <v>0</v>
      </c>
    </row>
    <row r="749" spans="1:39" x14ac:dyDescent="0.25">
      <c r="A749" t="s">
        <v>152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1548.423002</v>
      </c>
      <c r="I749">
        <v>25.581467</v>
      </c>
      <c r="J749" t="s">
        <v>3</v>
      </c>
      <c r="K749">
        <v>1547.1318200000001</v>
      </c>
      <c r="L749">
        <v>25.525659999999998</v>
      </c>
      <c r="M749" t="s">
        <v>4</v>
      </c>
      <c r="N749">
        <v>73.626099999999994</v>
      </c>
      <c r="O749">
        <v>0.64225299999999996</v>
      </c>
      <c r="P749" t="s">
        <v>5</v>
      </c>
      <c r="Q749">
        <v>0</v>
      </c>
      <c r="R749">
        <v>0</v>
      </c>
      <c r="S749" t="s">
        <v>6</v>
      </c>
      <c r="T749">
        <v>50.029712000000004</v>
      </c>
      <c r="U749">
        <v>6.8746000000000002E-2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1.6070999999999998E-2</v>
      </c>
      <c r="AD749">
        <v>3.8000000000000002E-5</v>
      </c>
      <c r="AE749" t="s">
        <v>10</v>
      </c>
      <c r="AF749">
        <v>0</v>
      </c>
      <c r="AG749">
        <v>0</v>
      </c>
      <c r="AH749" t="s">
        <v>11</v>
      </c>
      <c r="AI749">
        <v>0.98184300000000002</v>
      </c>
      <c r="AJ749">
        <v>1.1E-5</v>
      </c>
      <c r="AK749" t="s">
        <v>12</v>
      </c>
      <c r="AL749">
        <v>0</v>
      </c>
      <c r="AM749">
        <v>0</v>
      </c>
    </row>
    <row r="750" spans="1:39" x14ac:dyDescent="0.25">
      <c r="A750" t="s">
        <v>152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1742.142758</v>
      </c>
      <c r="I750">
        <v>30.691994000000001</v>
      </c>
      <c r="J750" t="s">
        <v>3</v>
      </c>
      <c r="K750">
        <v>1740.6905919999999</v>
      </c>
      <c r="L750">
        <v>30.598216000000001</v>
      </c>
      <c r="M750" t="s">
        <v>4</v>
      </c>
      <c r="N750">
        <v>82.831577999999993</v>
      </c>
      <c r="O750">
        <v>0.78054999999999997</v>
      </c>
      <c r="P750" t="s">
        <v>5</v>
      </c>
      <c r="Q750">
        <v>0</v>
      </c>
      <c r="R750">
        <v>0</v>
      </c>
      <c r="S750" t="s">
        <v>6</v>
      </c>
      <c r="T750">
        <v>56.289268</v>
      </c>
      <c r="U750">
        <v>7.7103000000000005E-2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1.5542E-2</v>
      </c>
      <c r="AD750">
        <v>3.6000000000000001E-5</v>
      </c>
      <c r="AE750" t="s">
        <v>10</v>
      </c>
      <c r="AF750">
        <v>0</v>
      </c>
      <c r="AG750">
        <v>0</v>
      </c>
      <c r="AH750" t="s">
        <v>11</v>
      </c>
      <c r="AI750">
        <v>0.98233700000000002</v>
      </c>
      <c r="AJ750">
        <v>1.5999999999999999E-5</v>
      </c>
      <c r="AK750" t="s">
        <v>12</v>
      </c>
      <c r="AL750">
        <v>0</v>
      </c>
      <c r="AM750">
        <v>0</v>
      </c>
    </row>
    <row r="751" spans="1:39" x14ac:dyDescent="0.25">
      <c r="A751" t="s">
        <v>152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1936.050526</v>
      </c>
      <c r="I751">
        <v>33.250418000000003</v>
      </c>
      <c r="J751" t="s">
        <v>3</v>
      </c>
      <c r="K751">
        <v>1934.4360300000001</v>
      </c>
      <c r="L751">
        <v>33.141492</v>
      </c>
      <c r="M751" t="s">
        <v>4</v>
      </c>
      <c r="N751">
        <v>92.043227999999999</v>
      </c>
      <c r="O751">
        <v>0.96328199999999997</v>
      </c>
      <c r="P751" t="s">
        <v>5</v>
      </c>
      <c r="Q751">
        <v>0</v>
      </c>
      <c r="R751">
        <v>0</v>
      </c>
      <c r="S751" t="s">
        <v>6</v>
      </c>
      <c r="T751">
        <v>62.546593999999999</v>
      </c>
      <c r="U751">
        <v>7.8525999999999999E-2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1.5356E-2</v>
      </c>
      <c r="AD751">
        <v>3.4999999999999997E-5</v>
      </c>
      <c r="AE751" t="s">
        <v>10</v>
      </c>
      <c r="AF751">
        <v>0</v>
      </c>
      <c r="AG751">
        <v>0</v>
      </c>
      <c r="AH751" t="s">
        <v>11</v>
      </c>
      <c r="AI751">
        <v>0.98259600000000002</v>
      </c>
      <c r="AJ751">
        <v>1.8E-5</v>
      </c>
      <c r="AK751" t="s">
        <v>12</v>
      </c>
      <c r="AL751">
        <v>0</v>
      </c>
      <c r="AM751">
        <v>0</v>
      </c>
    </row>
    <row r="752" spans="1:39" x14ac:dyDescent="0.25">
      <c r="A752" t="s">
        <v>152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2129.549094</v>
      </c>
      <c r="I752">
        <v>38.184826999999999</v>
      </c>
      <c r="J752" t="s">
        <v>3</v>
      </c>
      <c r="K752">
        <v>2127.7738439999998</v>
      </c>
      <c r="L752">
        <v>38.094467999999999</v>
      </c>
      <c r="M752" t="s">
        <v>4</v>
      </c>
      <c r="N752">
        <v>101.254324</v>
      </c>
      <c r="O752">
        <v>1.1511290000000001</v>
      </c>
      <c r="P752" t="s">
        <v>5</v>
      </c>
      <c r="Q752">
        <v>0</v>
      </c>
      <c r="R752">
        <v>0</v>
      </c>
      <c r="S752" t="s">
        <v>6</v>
      </c>
      <c r="T752">
        <v>68.807817999999997</v>
      </c>
      <c r="U752">
        <v>0.100497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1.5223E-2</v>
      </c>
      <c r="AD752">
        <v>3.4999999999999997E-5</v>
      </c>
      <c r="AE752" t="s">
        <v>10</v>
      </c>
      <c r="AF752">
        <v>0</v>
      </c>
      <c r="AG752">
        <v>0</v>
      </c>
      <c r="AH752" t="s">
        <v>11</v>
      </c>
      <c r="AI752">
        <v>0.98260000000000003</v>
      </c>
      <c r="AJ752">
        <v>1.8E-5</v>
      </c>
      <c r="AK752" t="s">
        <v>12</v>
      </c>
      <c r="AL752">
        <v>0</v>
      </c>
      <c r="AM752">
        <v>0</v>
      </c>
    </row>
    <row r="753" spans="1:39" x14ac:dyDescent="0.25">
      <c r="A753" t="s">
        <v>152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2323.3129060000001</v>
      </c>
      <c r="I753">
        <v>43.127271999999998</v>
      </c>
      <c r="J753" t="s">
        <v>3</v>
      </c>
      <c r="K753">
        <v>2321.3761159999999</v>
      </c>
      <c r="L753">
        <v>43.007494000000001</v>
      </c>
      <c r="M753" t="s">
        <v>4</v>
      </c>
      <c r="N753">
        <v>110.46245</v>
      </c>
      <c r="O753">
        <v>1.253398</v>
      </c>
      <c r="P753" t="s">
        <v>5</v>
      </c>
      <c r="Q753">
        <v>0</v>
      </c>
      <c r="R753">
        <v>0</v>
      </c>
      <c r="S753" t="s">
        <v>6</v>
      </c>
      <c r="T753">
        <v>75.073151999999993</v>
      </c>
      <c r="U753">
        <v>0.114471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1.4494E-2</v>
      </c>
      <c r="AD753">
        <v>2.5000000000000001E-5</v>
      </c>
      <c r="AE753" t="s">
        <v>10</v>
      </c>
      <c r="AF753">
        <v>0</v>
      </c>
      <c r="AG753">
        <v>0</v>
      </c>
      <c r="AH753" t="s">
        <v>11</v>
      </c>
      <c r="AI753">
        <v>0.98277000000000003</v>
      </c>
      <c r="AJ753">
        <v>1.8E-5</v>
      </c>
      <c r="AK753" t="s">
        <v>12</v>
      </c>
      <c r="AL753">
        <v>0</v>
      </c>
      <c r="AM753">
        <v>0</v>
      </c>
    </row>
    <row r="754" spans="1:39" x14ac:dyDescent="0.25">
      <c r="A754" t="s">
        <v>152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2516.791232</v>
      </c>
      <c r="I754">
        <v>44.306136000000002</v>
      </c>
      <c r="J754" t="s">
        <v>3</v>
      </c>
      <c r="K754">
        <v>2514.6926640000001</v>
      </c>
      <c r="L754">
        <v>44.189303000000002</v>
      </c>
      <c r="M754" t="s">
        <v>4</v>
      </c>
      <c r="N754">
        <v>119.67431000000001</v>
      </c>
      <c r="O754">
        <v>1.4938</v>
      </c>
      <c r="P754" t="s">
        <v>5</v>
      </c>
      <c r="Q754">
        <v>0</v>
      </c>
      <c r="R754">
        <v>0</v>
      </c>
      <c r="S754" t="s">
        <v>6</v>
      </c>
      <c r="T754">
        <v>81.330286000000001</v>
      </c>
      <c r="U754">
        <v>0.11935999999999999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1.4095999999999999E-2</v>
      </c>
      <c r="AD754">
        <v>2.1999999999999999E-5</v>
      </c>
      <c r="AE754" t="s">
        <v>10</v>
      </c>
      <c r="AF754">
        <v>0</v>
      </c>
      <c r="AG754">
        <v>0</v>
      </c>
      <c r="AH754" t="s">
        <v>11</v>
      </c>
      <c r="AI754">
        <v>0.98277700000000001</v>
      </c>
      <c r="AJ754">
        <v>1.8E-5</v>
      </c>
      <c r="AK754" t="s">
        <v>12</v>
      </c>
      <c r="AL754">
        <v>0</v>
      </c>
      <c r="AM754">
        <v>0</v>
      </c>
    </row>
    <row r="755" spans="1:39" x14ac:dyDescent="0.25">
      <c r="A755" t="s">
        <v>152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2710.0555319999999</v>
      </c>
      <c r="I755">
        <v>48.126818999999998</v>
      </c>
      <c r="J755" t="s">
        <v>3</v>
      </c>
      <c r="K755">
        <v>2707.796366</v>
      </c>
      <c r="L755">
        <v>48.017656000000002</v>
      </c>
      <c r="M755" t="s">
        <v>4</v>
      </c>
      <c r="N755">
        <v>128.850402</v>
      </c>
      <c r="O755">
        <v>1.721341</v>
      </c>
      <c r="P755" t="s">
        <v>5</v>
      </c>
      <c r="Q755">
        <v>0</v>
      </c>
      <c r="R755">
        <v>0</v>
      </c>
      <c r="S755" t="s">
        <v>6</v>
      </c>
      <c r="T755">
        <v>87.568039999999996</v>
      </c>
      <c r="U755">
        <v>0.133469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1.3972999999999999E-2</v>
      </c>
      <c r="AD755">
        <v>2.0999999999999999E-5</v>
      </c>
      <c r="AE755" t="s">
        <v>10</v>
      </c>
      <c r="AF755">
        <v>0</v>
      </c>
      <c r="AG755">
        <v>0</v>
      </c>
      <c r="AH755" t="s">
        <v>11</v>
      </c>
      <c r="AI755">
        <v>0.98302599999999996</v>
      </c>
      <c r="AJ755">
        <v>2.0000000000000002E-5</v>
      </c>
      <c r="AK755" t="s">
        <v>12</v>
      </c>
      <c r="AL755">
        <v>0</v>
      </c>
      <c r="AM755">
        <v>0</v>
      </c>
    </row>
    <row r="756" spans="1:39" x14ac:dyDescent="0.25">
      <c r="A756" t="s">
        <v>152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2903.4193580000001</v>
      </c>
      <c r="I756">
        <v>52.832935999999997</v>
      </c>
      <c r="J756" t="s">
        <v>3</v>
      </c>
      <c r="K756">
        <v>2900.998482</v>
      </c>
      <c r="L756">
        <v>52.698996000000001</v>
      </c>
      <c r="M756" t="s">
        <v>4</v>
      </c>
      <c r="N756">
        <v>138.045458</v>
      </c>
      <c r="O756">
        <v>2.042173</v>
      </c>
      <c r="P756" t="s">
        <v>5</v>
      </c>
      <c r="Q756">
        <v>0</v>
      </c>
      <c r="R756">
        <v>0</v>
      </c>
      <c r="S756" t="s">
        <v>6</v>
      </c>
      <c r="T756">
        <v>93.812832</v>
      </c>
      <c r="U756">
        <v>0.14438000000000001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1.3801000000000001E-2</v>
      </c>
      <c r="AD756">
        <v>1.8E-5</v>
      </c>
      <c r="AE756" t="s">
        <v>10</v>
      </c>
      <c r="AF756">
        <v>0</v>
      </c>
      <c r="AG756">
        <v>0</v>
      </c>
      <c r="AH756" t="s">
        <v>11</v>
      </c>
      <c r="AI756">
        <v>0.98302999999999996</v>
      </c>
      <c r="AJ756">
        <v>2.0000000000000002E-5</v>
      </c>
      <c r="AK756" t="s">
        <v>12</v>
      </c>
      <c r="AL756">
        <v>0</v>
      </c>
      <c r="AM756">
        <v>0</v>
      </c>
    </row>
    <row r="757" spans="1:39" x14ac:dyDescent="0.25">
      <c r="A757" t="s">
        <v>152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3096.8060540000001</v>
      </c>
      <c r="I757">
        <v>62.363719000000003</v>
      </c>
      <c r="J757" t="s">
        <v>3</v>
      </c>
      <c r="K757">
        <v>3094.2251780000001</v>
      </c>
      <c r="L757">
        <v>62.194485999999998</v>
      </c>
      <c r="M757" t="s">
        <v>4</v>
      </c>
      <c r="N757">
        <v>147.228768</v>
      </c>
      <c r="O757">
        <v>2.240523</v>
      </c>
      <c r="P757" t="s">
        <v>5</v>
      </c>
      <c r="Q757">
        <v>0</v>
      </c>
      <c r="R757">
        <v>0</v>
      </c>
      <c r="S757" t="s">
        <v>6</v>
      </c>
      <c r="T757">
        <v>100.05358</v>
      </c>
      <c r="U757">
        <v>0.14834700000000001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1.3705999999999999E-2</v>
      </c>
      <c r="AD757">
        <v>1.7E-5</v>
      </c>
      <c r="AE757" t="s">
        <v>10</v>
      </c>
      <c r="AF757">
        <v>0</v>
      </c>
      <c r="AG757">
        <v>0</v>
      </c>
      <c r="AH757" t="s">
        <v>11</v>
      </c>
      <c r="AI757">
        <v>0.98330799999999996</v>
      </c>
      <c r="AJ757">
        <v>2.1999999999999999E-5</v>
      </c>
      <c r="AK757" t="s">
        <v>12</v>
      </c>
      <c r="AL757">
        <v>0</v>
      </c>
      <c r="AM757">
        <v>0</v>
      </c>
    </row>
    <row r="758" spans="1:39" x14ac:dyDescent="0.25">
      <c r="A758" t="s">
        <v>152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3290.4971700000001</v>
      </c>
      <c r="I758">
        <v>65.436987000000002</v>
      </c>
      <c r="J758" t="s">
        <v>3</v>
      </c>
      <c r="K758">
        <v>3287.7543340000002</v>
      </c>
      <c r="L758">
        <v>65.303324000000003</v>
      </c>
      <c r="M758" t="s">
        <v>4</v>
      </c>
      <c r="N758">
        <v>156.44694999999999</v>
      </c>
      <c r="O758">
        <v>2.4710450000000002</v>
      </c>
      <c r="P758" t="s">
        <v>5</v>
      </c>
      <c r="Q758">
        <v>0</v>
      </c>
      <c r="R758">
        <v>0</v>
      </c>
      <c r="S758" t="s">
        <v>6</v>
      </c>
      <c r="T758">
        <v>106.31888600000001</v>
      </c>
      <c r="U758">
        <v>0.17380599999999999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1.3542999999999999E-2</v>
      </c>
      <c r="AD758">
        <v>1.7E-5</v>
      </c>
      <c r="AE758" t="s">
        <v>10</v>
      </c>
      <c r="AF758">
        <v>0</v>
      </c>
      <c r="AG758">
        <v>0</v>
      </c>
      <c r="AH758" t="s">
        <v>11</v>
      </c>
      <c r="AI758">
        <v>0.98331199999999996</v>
      </c>
      <c r="AJ758">
        <v>2.1999999999999999E-5</v>
      </c>
      <c r="AK758" t="s">
        <v>12</v>
      </c>
      <c r="AL758">
        <v>0</v>
      </c>
      <c r="AM758">
        <v>0</v>
      </c>
    </row>
    <row r="759" spans="1:39" x14ac:dyDescent="0.25">
      <c r="A759" t="s">
        <v>152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3484.2271719999999</v>
      </c>
      <c r="I759">
        <v>62.131168000000002</v>
      </c>
      <c r="J759" t="s">
        <v>3</v>
      </c>
      <c r="K759">
        <v>3481.3214560000001</v>
      </c>
      <c r="L759">
        <v>62.002485999999998</v>
      </c>
      <c r="M759" t="s">
        <v>4</v>
      </c>
      <c r="N759">
        <v>165.68061800000001</v>
      </c>
      <c r="O759">
        <v>2.7384019999999998</v>
      </c>
      <c r="P759" t="s">
        <v>5</v>
      </c>
      <c r="Q759">
        <v>0</v>
      </c>
      <c r="R759">
        <v>0</v>
      </c>
      <c r="S759" t="s">
        <v>6</v>
      </c>
      <c r="T759">
        <v>112.576412</v>
      </c>
      <c r="U759">
        <v>0.16167000000000001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1.3525000000000001E-2</v>
      </c>
      <c r="AD759">
        <v>1.7E-5</v>
      </c>
      <c r="AE759" t="s">
        <v>10</v>
      </c>
      <c r="AF759">
        <v>0</v>
      </c>
      <c r="AG759">
        <v>0</v>
      </c>
      <c r="AH759" t="s">
        <v>11</v>
      </c>
      <c r="AI759">
        <v>0.98331299999999999</v>
      </c>
      <c r="AJ759">
        <v>2.1999999999999999E-5</v>
      </c>
      <c r="AK759" t="s">
        <v>12</v>
      </c>
      <c r="AL759">
        <v>0</v>
      </c>
      <c r="AM759">
        <v>0</v>
      </c>
    </row>
    <row r="760" spans="1:39" x14ac:dyDescent="0.25">
      <c r="A760" t="s">
        <v>152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3678.2734700000001</v>
      </c>
      <c r="I760">
        <v>64.401978999999997</v>
      </c>
      <c r="J760" t="s">
        <v>3</v>
      </c>
      <c r="K760">
        <v>3675.2056499999999</v>
      </c>
      <c r="L760">
        <v>64.253902999999994</v>
      </c>
      <c r="M760" t="s">
        <v>4</v>
      </c>
      <c r="N760">
        <v>174.92224200000001</v>
      </c>
      <c r="O760">
        <v>3.1022059999999998</v>
      </c>
      <c r="P760" t="s">
        <v>5</v>
      </c>
      <c r="Q760">
        <v>0</v>
      </c>
      <c r="R760">
        <v>0</v>
      </c>
      <c r="S760" t="s">
        <v>6</v>
      </c>
      <c r="T760">
        <v>118.856532</v>
      </c>
      <c r="U760">
        <v>0.177228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1.3039E-2</v>
      </c>
      <c r="AD760">
        <v>1.2E-5</v>
      </c>
      <c r="AE760" t="s">
        <v>10</v>
      </c>
      <c r="AF760">
        <v>0</v>
      </c>
      <c r="AG760">
        <v>0</v>
      </c>
      <c r="AH760" t="s">
        <v>11</v>
      </c>
      <c r="AI760">
        <v>0.98332699999999995</v>
      </c>
      <c r="AJ760">
        <v>2.1999999999999999E-5</v>
      </c>
      <c r="AK760" t="s">
        <v>12</v>
      </c>
      <c r="AL760">
        <v>0</v>
      </c>
      <c r="AM760">
        <v>0</v>
      </c>
    </row>
    <row r="761" spans="1:39" x14ac:dyDescent="0.25">
      <c r="A761" t="s">
        <v>152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3871.6368699999998</v>
      </c>
      <c r="I761">
        <v>67.437608999999995</v>
      </c>
      <c r="J761" t="s">
        <v>3</v>
      </c>
      <c r="K761">
        <v>3868.4080520000002</v>
      </c>
      <c r="L761">
        <v>67.312740000000005</v>
      </c>
      <c r="M761" t="s">
        <v>4</v>
      </c>
      <c r="N761">
        <v>184.11346399999999</v>
      </c>
      <c r="O761">
        <v>3.3168449999999998</v>
      </c>
      <c r="P761" t="s">
        <v>5</v>
      </c>
      <c r="Q761">
        <v>0</v>
      </c>
      <c r="R761">
        <v>0</v>
      </c>
      <c r="S761" t="s">
        <v>6</v>
      </c>
      <c r="T761">
        <v>125.10813</v>
      </c>
      <c r="U761">
        <v>0.203509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1.3035E-2</v>
      </c>
      <c r="AD761">
        <v>1.2E-5</v>
      </c>
      <c r="AE761" t="s">
        <v>10</v>
      </c>
      <c r="AF761">
        <v>0</v>
      </c>
      <c r="AG761">
        <v>0</v>
      </c>
      <c r="AH761" t="s">
        <v>11</v>
      </c>
      <c r="AI761">
        <v>0.98332799999999998</v>
      </c>
      <c r="AJ761">
        <v>2.1999999999999999E-5</v>
      </c>
      <c r="AK761" t="s">
        <v>12</v>
      </c>
      <c r="AL761">
        <v>0</v>
      </c>
      <c r="AM761">
        <v>0</v>
      </c>
    </row>
    <row r="762" spans="1:39" x14ac:dyDescent="0.25">
      <c r="A762" t="s">
        <v>153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39.759982000000001</v>
      </c>
      <c r="I762">
        <v>0.66677299999999995</v>
      </c>
      <c r="J762" t="s">
        <v>3</v>
      </c>
      <c r="K762">
        <v>39.564124</v>
      </c>
      <c r="L762">
        <v>0.54418200000000005</v>
      </c>
      <c r="M762" t="s">
        <v>4</v>
      </c>
      <c r="N762">
        <v>9.3658839999999994</v>
      </c>
      <c r="O762">
        <v>0.14250599999999999</v>
      </c>
      <c r="P762" t="s">
        <v>5</v>
      </c>
      <c r="Q762">
        <v>0.20618800000000001</v>
      </c>
      <c r="R762">
        <v>9.4289999999999999E-3</v>
      </c>
      <c r="S762" t="s">
        <v>6</v>
      </c>
      <c r="T762">
        <v>27.155071</v>
      </c>
      <c r="U762">
        <v>2.5669000000000001E-2</v>
      </c>
      <c r="V762" t="s">
        <v>7</v>
      </c>
      <c r="W762">
        <v>0.30918600000000002</v>
      </c>
      <c r="X762">
        <v>6.8999999999999999E-3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2.7108E-2</v>
      </c>
      <c r="AG762">
        <v>2.6999999999999999E-5</v>
      </c>
      <c r="AH762" t="s">
        <v>11</v>
      </c>
      <c r="AI762">
        <v>0.97490500000000002</v>
      </c>
      <c r="AJ762">
        <v>6.9999999999999994E-5</v>
      </c>
      <c r="AK762" t="s">
        <v>12</v>
      </c>
      <c r="AL762">
        <v>-1253207200</v>
      </c>
      <c r="AM762">
        <v>-256</v>
      </c>
    </row>
    <row r="763" spans="1:39" x14ac:dyDescent="0.25">
      <c r="A763" t="s">
        <v>153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79.710498000000001</v>
      </c>
      <c r="I763">
        <v>3.0442680000000002</v>
      </c>
      <c r="J763" t="s">
        <v>3</v>
      </c>
      <c r="K763">
        <v>79.283956000000003</v>
      </c>
      <c r="L763">
        <v>2.4687480000000002</v>
      </c>
      <c r="M763" t="s">
        <v>4</v>
      </c>
      <c r="N763">
        <v>18.78031</v>
      </c>
      <c r="O763">
        <v>0.63894899999999999</v>
      </c>
      <c r="P763" t="s">
        <v>5</v>
      </c>
      <c r="Q763">
        <v>0.44298799999999999</v>
      </c>
      <c r="R763">
        <v>4.2248000000000001E-2</v>
      </c>
      <c r="S763" t="s">
        <v>6</v>
      </c>
      <c r="T763">
        <v>54.270487000000003</v>
      </c>
      <c r="U763">
        <v>7.6841000000000007E-2</v>
      </c>
      <c r="V763" t="s">
        <v>7</v>
      </c>
      <c r="W763">
        <v>0.63198600000000005</v>
      </c>
      <c r="X763">
        <v>2.6620999999999999E-2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2.4785999999999999E-2</v>
      </c>
      <c r="AG763">
        <v>4.6999999999999997E-5</v>
      </c>
      <c r="AH763" t="s">
        <v>11</v>
      </c>
      <c r="AI763">
        <v>0.97908200000000001</v>
      </c>
      <c r="AJ763">
        <v>2.0000000000000002E-5</v>
      </c>
      <c r="AK763" t="s">
        <v>12</v>
      </c>
      <c r="AL763">
        <v>-1253207200</v>
      </c>
      <c r="AM763">
        <v>-256</v>
      </c>
    </row>
    <row r="764" spans="1:39" x14ac:dyDescent="0.25">
      <c r="A764" t="s">
        <v>153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119.71687900000001</v>
      </c>
      <c r="I764">
        <v>6.7160130000000002</v>
      </c>
      <c r="J764" t="s">
        <v>3</v>
      </c>
      <c r="K764">
        <v>119.066407</v>
      </c>
      <c r="L764">
        <v>5.4025059999999998</v>
      </c>
      <c r="M764" t="s">
        <v>4</v>
      </c>
      <c r="N764">
        <v>28.251624</v>
      </c>
      <c r="O764">
        <v>1.2705379999999999</v>
      </c>
      <c r="P764" t="s">
        <v>5</v>
      </c>
      <c r="Q764">
        <v>0.67762800000000001</v>
      </c>
      <c r="R764">
        <v>9.7584000000000004E-2</v>
      </c>
      <c r="S764" t="s">
        <v>6</v>
      </c>
      <c r="T764">
        <v>81.404240000000001</v>
      </c>
      <c r="U764">
        <v>0.197186</v>
      </c>
      <c r="V764" t="s">
        <v>7</v>
      </c>
      <c r="W764">
        <v>0.95151799999999997</v>
      </c>
      <c r="X764">
        <v>6.1522E-2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2.2440000000000002E-2</v>
      </c>
      <c r="AG764">
        <v>5.8999999999999998E-5</v>
      </c>
      <c r="AH764" t="s">
        <v>11</v>
      </c>
      <c r="AI764">
        <v>0.98036299999999998</v>
      </c>
      <c r="AJ764">
        <v>1.2E-5</v>
      </c>
      <c r="AK764" t="s">
        <v>12</v>
      </c>
      <c r="AL764">
        <v>-1253207200</v>
      </c>
      <c r="AM764">
        <v>-256</v>
      </c>
    </row>
    <row r="765" spans="1:39" x14ac:dyDescent="0.25">
      <c r="A765" t="s">
        <v>153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159.70987</v>
      </c>
      <c r="I765">
        <v>9.8796420000000005</v>
      </c>
      <c r="J765" t="s">
        <v>3</v>
      </c>
      <c r="K765">
        <v>158.84972200000001</v>
      </c>
      <c r="L765">
        <v>7.9215020000000003</v>
      </c>
      <c r="M765" t="s">
        <v>4</v>
      </c>
      <c r="N765">
        <v>37.746628000000001</v>
      </c>
      <c r="O765">
        <v>2.1207560000000001</v>
      </c>
      <c r="P765" t="s">
        <v>5</v>
      </c>
      <c r="Q765">
        <v>0.89793199999999995</v>
      </c>
      <c r="R765">
        <v>0.153169</v>
      </c>
      <c r="S765" t="s">
        <v>6</v>
      </c>
      <c r="T765">
        <v>108.564745</v>
      </c>
      <c r="U765">
        <v>0.31444899999999998</v>
      </c>
      <c r="V765" t="s">
        <v>7</v>
      </c>
      <c r="W765">
        <v>1.26353</v>
      </c>
      <c r="X765">
        <v>9.8557000000000006E-2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2.0409E-2</v>
      </c>
      <c r="AG765">
        <v>6.6000000000000005E-5</v>
      </c>
      <c r="AH765" t="s">
        <v>11</v>
      </c>
      <c r="AI765">
        <v>0.98073999999999995</v>
      </c>
      <c r="AJ765">
        <v>1.0000000000000001E-5</v>
      </c>
      <c r="AK765" t="s">
        <v>12</v>
      </c>
      <c r="AL765">
        <v>-1253207200</v>
      </c>
      <c r="AM765">
        <v>-256</v>
      </c>
    </row>
    <row r="766" spans="1:39" x14ac:dyDescent="0.25">
      <c r="A766" t="s">
        <v>153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199.50405799999999</v>
      </c>
      <c r="I766">
        <v>13.448821000000001</v>
      </c>
      <c r="J766" t="s">
        <v>3</v>
      </c>
      <c r="K766">
        <v>198.44637900000001</v>
      </c>
      <c r="L766">
        <v>10.912091</v>
      </c>
      <c r="M766" t="s">
        <v>4</v>
      </c>
      <c r="N766">
        <v>47.180959999999999</v>
      </c>
      <c r="O766">
        <v>3.2802090000000002</v>
      </c>
      <c r="P766" t="s">
        <v>5</v>
      </c>
      <c r="Q766">
        <v>1.101626</v>
      </c>
      <c r="R766">
        <v>0.19808400000000001</v>
      </c>
      <c r="S766" t="s">
        <v>6</v>
      </c>
      <c r="T766">
        <v>135.68356</v>
      </c>
      <c r="U766">
        <v>0.43410300000000002</v>
      </c>
      <c r="V766" t="s">
        <v>7</v>
      </c>
      <c r="W766">
        <v>1.562764</v>
      </c>
      <c r="X766">
        <v>0.140846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1.8956000000000001E-2</v>
      </c>
      <c r="AG766">
        <v>6.0000000000000002E-5</v>
      </c>
      <c r="AH766" t="s">
        <v>11</v>
      </c>
      <c r="AI766">
        <v>0.98097599999999996</v>
      </c>
      <c r="AJ766">
        <v>1.0000000000000001E-5</v>
      </c>
      <c r="AK766" t="s">
        <v>12</v>
      </c>
      <c r="AL766">
        <v>-1253207200</v>
      </c>
      <c r="AM766">
        <v>-256</v>
      </c>
    </row>
    <row r="767" spans="1:39" x14ac:dyDescent="0.25">
      <c r="A767" t="s">
        <v>153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239.23967500000001</v>
      </c>
      <c r="I767">
        <v>17.514928999999999</v>
      </c>
      <c r="J767" t="s">
        <v>3</v>
      </c>
      <c r="K767">
        <v>237.975695</v>
      </c>
      <c r="L767">
        <v>14.175863</v>
      </c>
      <c r="M767" t="s">
        <v>4</v>
      </c>
      <c r="N767">
        <v>56.539665999999997</v>
      </c>
      <c r="O767">
        <v>4.2226359999999996</v>
      </c>
      <c r="P767" t="s">
        <v>5</v>
      </c>
      <c r="Q767">
        <v>1.3119080000000001</v>
      </c>
      <c r="R767">
        <v>0.26281900000000002</v>
      </c>
      <c r="S767" t="s">
        <v>6</v>
      </c>
      <c r="T767">
        <v>162.800929</v>
      </c>
      <c r="U767">
        <v>0.64176699999999998</v>
      </c>
      <c r="V767" t="s">
        <v>7</v>
      </c>
      <c r="W767">
        <v>1.8582879999999999</v>
      </c>
      <c r="X767">
        <v>0.19039600000000001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1.8346999999999999E-2</v>
      </c>
      <c r="AG767">
        <v>6.0000000000000002E-5</v>
      </c>
      <c r="AH767" t="s">
        <v>11</v>
      </c>
      <c r="AI767">
        <v>0.98137700000000005</v>
      </c>
      <c r="AJ767">
        <v>6.0000000000000002E-6</v>
      </c>
      <c r="AK767" t="s">
        <v>12</v>
      </c>
      <c r="AL767">
        <v>-1253207200</v>
      </c>
      <c r="AM767">
        <v>-256</v>
      </c>
    </row>
    <row r="768" spans="1:39" x14ac:dyDescent="0.25">
      <c r="A768" t="s">
        <v>153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278.94678800000003</v>
      </c>
      <c r="I768">
        <v>23.090671</v>
      </c>
      <c r="J768" t="s">
        <v>3</v>
      </c>
      <c r="K768">
        <v>277.47684099999998</v>
      </c>
      <c r="L768">
        <v>18.603088</v>
      </c>
      <c r="M768" t="s">
        <v>4</v>
      </c>
      <c r="N768">
        <v>65.887029999999996</v>
      </c>
      <c r="O768">
        <v>5.3274530000000002</v>
      </c>
      <c r="P768" t="s">
        <v>5</v>
      </c>
      <c r="Q768">
        <v>1.523882</v>
      </c>
      <c r="R768">
        <v>0.36089599999999999</v>
      </c>
      <c r="S768" t="s">
        <v>6</v>
      </c>
      <c r="T768">
        <v>189.885501</v>
      </c>
      <c r="U768">
        <v>0.90028200000000003</v>
      </c>
      <c r="V768" t="s">
        <v>7</v>
      </c>
      <c r="W768">
        <v>2.1367180000000001</v>
      </c>
      <c r="X768">
        <v>0.25924399999999997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1.7649999999999999E-2</v>
      </c>
      <c r="AG768">
        <v>5.8999999999999998E-5</v>
      </c>
      <c r="AH768" t="s">
        <v>11</v>
      </c>
      <c r="AI768">
        <v>0.98148500000000005</v>
      </c>
      <c r="AJ768">
        <v>6.0000000000000002E-6</v>
      </c>
      <c r="AK768" t="s">
        <v>12</v>
      </c>
      <c r="AL768">
        <v>-1253207200</v>
      </c>
      <c r="AM768">
        <v>-256</v>
      </c>
    </row>
    <row r="769" spans="1:39" x14ac:dyDescent="0.25">
      <c r="A769" t="s">
        <v>153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318.91238700000002</v>
      </c>
      <c r="I769">
        <v>28.370640999999999</v>
      </c>
      <c r="J769" t="s">
        <v>3</v>
      </c>
      <c r="K769">
        <v>317.21830999999997</v>
      </c>
      <c r="L769">
        <v>22.871243</v>
      </c>
      <c r="M769" t="s">
        <v>4</v>
      </c>
      <c r="N769">
        <v>75.317685999999995</v>
      </c>
      <c r="O769">
        <v>6.6176510000000004</v>
      </c>
      <c r="P769" t="s">
        <v>5</v>
      </c>
      <c r="Q769">
        <v>1.757533</v>
      </c>
      <c r="R769">
        <v>0.44973400000000002</v>
      </c>
      <c r="S769" t="s">
        <v>6</v>
      </c>
      <c r="T769">
        <v>217.014612</v>
      </c>
      <c r="U769">
        <v>1.174641</v>
      </c>
      <c r="V769" t="s">
        <v>7</v>
      </c>
      <c r="W769">
        <v>2.4530059999999998</v>
      </c>
      <c r="X769">
        <v>0.31863900000000001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1.7090000000000001E-2</v>
      </c>
      <c r="AG769">
        <v>5.5000000000000002E-5</v>
      </c>
      <c r="AH769" t="s">
        <v>11</v>
      </c>
      <c r="AI769">
        <v>0.98152899999999998</v>
      </c>
      <c r="AJ769">
        <v>6.0000000000000002E-6</v>
      </c>
      <c r="AK769" t="s">
        <v>12</v>
      </c>
      <c r="AL769">
        <v>-1253207200</v>
      </c>
      <c r="AM769">
        <v>-256</v>
      </c>
    </row>
    <row r="770" spans="1:39" x14ac:dyDescent="0.25">
      <c r="A770" t="s">
        <v>153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359.18515100000002</v>
      </c>
      <c r="I770">
        <v>34.143247000000002</v>
      </c>
      <c r="J770" t="s">
        <v>3</v>
      </c>
      <c r="K770">
        <v>357.240005</v>
      </c>
      <c r="L770">
        <v>27.436114</v>
      </c>
      <c r="M770" t="s">
        <v>4</v>
      </c>
      <c r="N770">
        <v>84.842656000000005</v>
      </c>
      <c r="O770">
        <v>8.2743699999999993</v>
      </c>
      <c r="P770" t="s">
        <v>5</v>
      </c>
      <c r="Q770">
        <v>2.0214629999999998</v>
      </c>
      <c r="R770">
        <v>0.56109500000000001</v>
      </c>
      <c r="S770" t="s">
        <v>6</v>
      </c>
      <c r="T770">
        <v>244.214902</v>
      </c>
      <c r="U770">
        <v>1.391216</v>
      </c>
      <c r="V770" t="s">
        <v>7</v>
      </c>
      <c r="W770">
        <v>2.7955459999999999</v>
      </c>
      <c r="X770">
        <v>0.36512299999999998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1.6341999999999999E-2</v>
      </c>
      <c r="AG770">
        <v>4.8000000000000001E-5</v>
      </c>
      <c r="AH770" t="s">
        <v>11</v>
      </c>
      <c r="AI770">
        <v>0.98153000000000001</v>
      </c>
      <c r="AJ770">
        <v>6.0000000000000002E-6</v>
      </c>
      <c r="AK770" t="s">
        <v>12</v>
      </c>
      <c r="AL770">
        <v>-1253207200</v>
      </c>
      <c r="AM770">
        <v>-256</v>
      </c>
    </row>
    <row r="771" spans="1:39" x14ac:dyDescent="0.25">
      <c r="A771" t="s">
        <v>153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399.12236999999999</v>
      </c>
      <c r="I771">
        <v>41.569352000000002</v>
      </c>
      <c r="J771" t="s">
        <v>3</v>
      </c>
      <c r="K771">
        <v>396.94548500000002</v>
      </c>
      <c r="L771">
        <v>33.263477000000002</v>
      </c>
      <c r="M771" t="s">
        <v>4</v>
      </c>
      <c r="N771">
        <v>94.239193999999998</v>
      </c>
      <c r="O771">
        <v>10.03703</v>
      </c>
      <c r="P771" t="s">
        <v>5</v>
      </c>
      <c r="Q771">
        <v>2.2601230000000001</v>
      </c>
      <c r="R771">
        <v>0.69704600000000005</v>
      </c>
      <c r="S771" t="s">
        <v>6</v>
      </c>
      <c r="T771">
        <v>271.34365300000002</v>
      </c>
      <c r="U771">
        <v>1.6368229999999999</v>
      </c>
      <c r="V771" t="s">
        <v>7</v>
      </c>
      <c r="W771">
        <v>3.1142159999999999</v>
      </c>
      <c r="X771">
        <v>0.434419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1.5821000000000002E-2</v>
      </c>
      <c r="AG771">
        <v>4.5000000000000003E-5</v>
      </c>
      <c r="AH771" t="s">
        <v>11</v>
      </c>
      <c r="AI771">
        <v>0.98156299999999996</v>
      </c>
      <c r="AJ771">
        <v>6.0000000000000002E-6</v>
      </c>
      <c r="AK771" t="s">
        <v>12</v>
      </c>
      <c r="AL771">
        <v>-1253207200</v>
      </c>
      <c r="AM771">
        <v>-256</v>
      </c>
    </row>
    <row r="772" spans="1:39" x14ac:dyDescent="0.25">
      <c r="A772" t="s">
        <v>153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438.89450199999999</v>
      </c>
      <c r="I772">
        <v>50.219486000000003</v>
      </c>
      <c r="J772" t="s">
        <v>3</v>
      </c>
      <c r="K772">
        <v>436.50119100000001</v>
      </c>
      <c r="L772">
        <v>40.334142999999997</v>
      </c>
      <c r="M772" t="s">
        <v>4</v>
      </c>
      <c r="N772">
        <v>103.587615</v>
      </c>
      <c r="O772">
        <v>12.110008000000001</v>
      </c>
      <c r="P772" t="s">
        <v>5</v>
      </c>
      <c r="Q772">
        <v>2.4796610000000001</v>
      </c>
      <c r="R772">
        <v>0.81967599999999996</v>
      </c>
      <c r="S772" t="s">
        <v>6</v>
      </c>
      <c r="T772">
        <v>298.45838600000002</v>
      </c>
      <c r="U772">
        <v>1.9681789999999999</v>
      </c>
      <c r="V772" t="s">
        <v>7</v>
      </c>
      <c r="W772">
        <v>3.4181059999999999</v>
      </c>
      <c r="X772">
        <v>0.50633499999999998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1.5065E-2</v>
      </c>
      <c r="AG772">
        <v>3.8000000000000002E-5</v>
      </c>
      <c r="AH772" t="s">
        <v>11</v>
      </c>
      <c r="AI772">
        <v>0.981599</v>
      </c>
      <c r="AJ772">
        <v>6.0000000000000002E-6</v>
      </c>
      <c r="AK772" t="s">
        <v>12</v>
      </c>
      <c r="AL772">
        <v>-1253207200</v>
      </c>
      <c r="AM772">
        <v>-256</v>
      </c>
    </row>
    <row r="773" spans="1:39" x14ac:dyDescent="0.25">
      <c r="A773" t="s">
        <v>153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478.55008700000002</v>
      </c>
      <c r="I773">
        <v>60.312789000000002</v>
      </c>
      <c r="J773" t="s">
        <v>3</v>
      </c>
      <c r="K773">
        <v>475.95397100000002</v>
      </c>
      <c r="L773">
        <v>48.416614000000003</v>
      </c>
      <c r="M773" t="s">
        <v>4</v>
      </c>
      <c r="N773">
        <v>112.901561</v>
      </c>
      <c r="O773">
        <v>14.255355</v>
      </c>
      <c r="P773" t="s">
        <v>5</v>
      </c>
      <c r="Q773">
        <v>2.6880320000000002</v>
      </c>
      <c r="R773">
        <v>0.97972499999999996</v>
      </c>
      <c r="S773" t="s">
        <v>6</v>
      </c>
      <c r="T773">
        <v>325.54362800000001</v>
      </c>
      <c r="U773">
        <v>2.4163019999999999</v>
      </c>
      <c r="V773" t="s">
        <v>7</v>
      </c>
      <c r="W773">
        <v>3.7000920000000002</v>
      </c>
      <c r="X773">
        <v>0.60928599999999999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1.4529E-2</v>
      </c>
      <c r="AG773">
        <v>3.4E-5</v>
      </c>
      <c r="AH773" t="s">
        <v>11</v>
      </c>
      <c r="AI773">
        <v>0.98174899999999998</v>
      </c>
      <c r="AJ773">
        <v>6.0000000000000002E-6</v>
      </c>
      <c r="AK773" t="s">
        <v>12</v>
      </c>
      <c r="AL773">
        <v>-1253207200</v>
      </c>
      <c r="AM773">
        <v>-256</v>
      </c>
    </row>
    <row r="774" spans="1:39" x14ac:dyDescent="0.25">
      <c r="A774" t="s">
        <v>153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518.62732200000005</v>
      </c>
      <c r="I774">
        <v>70.943352000000004</v>
      </c>
      <c r="J774" t="s">
        <v>3</v>
      </c>
      <c r="K774">
        <v>515.79956600000003</v>
      </c>
      <c r="L774">
        <v>57.084695000000004</v>
      </c>
      <c r="M774" t="s">
        <v>4</v>
      </c>
      <c r="N774">
        <v>122.406628</v>
      </c>
      <c r="O774">
        <v>16.703050999999999</v>
      </c>
      <c r="P774" t="s">
        <v>5</v>
      </c>
      <c r="Q774">
        <v>2.9311780000000001</v>
      </c>
      <c r="R774">
        <v>1.130066</v>
      </c>
      <c r="S774" t="s">
        <v>6</v>
      </c>
      <c r="T774">
        <v>352.68379599999997</v>
      </c>
      <c r="U774">
        <v>2.9421059999999999</v>
      </c>
      <c r="V774" t="s">
        <v>7</v>
      </c>
      <c r="W774">
        <v>4.0199619999999996</v>
      </c>
      <c r="X774">
        <v>0.70829500000000001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1.389E-2</v>
      </c>
      <c r="AG774">
        <v>2.5999999999999998E-5</v>
      </c>
      <c r="AH774" t="s">
        <v>11</v>
      </c>
      <c r="AI774">
        <v>0.98202999999999996</v>
      </c>
      <c r="AJ774">
        <v>9.0000000000000002E-6</v>
      </c>
      <c r="AK774" t="s">
        <v>12</v>
      </c>
      <c r="AL774">
        <v>-1253207200</v>
      </c>
      <c r="AM774">
        <v>-256</v>
      </c>
    </row>
    <row r="775" spans="1:39" x14ac:dyDescent="0.25">
      <c r="A775" t="s">
        <v>153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558.61801400000002</v>
      </c>
      <c r="I775">
        <v>78.881253000000001</v>
      </c>
      <c r="J775" t="s">
        <v>3</v>
      </c>
      <c r="K775">
        <v>555.58164899999997</v>
      </c>
      <c r="L775">
        <v>63.409585</v>
      </c>
      <c r="M775" t="s">
        <v>4</v>
      </c>
      <c r="N775">
        <v>131.88190700000001</v>
      </c>
      <c r="O775">
        <v>19.354489000000001</v>
      </c>
      <c r="P775" t="s">
        <v>5</v>
      </c>
      <c r="Q775">
        <v>3.150938</v>
      </c>
      <c r="R775">
        <v>1.2725850000000001</v>
      </c>
      <c r="S775" t="s">
        <v>6</v>
      </c>
      <c r="T775">
        <v>379.87575900000002</v>
      </c>
      <c r="U775">
        <v>3.2920229999999999</v>
      </c>
      <c r="V775" t="s">
        <v>7</v>
      </c>
      <c r="W775">
        <v>4.3294139999999999</v>
      </c>
      <c r="X775">
        <v>0.79766899999999996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1.3857E-2</v>
      </c>
      <c r="AG775">
        <v>2.5999999999999998E-5</v>
      </c>
      <c r="AH775" t="s">
        <v>11</v>
      </c>
      <c r="AI775">
        <v>0.98203099999999999</v>
      </c>
      <c r="AJ775">
        <v>9.0000000000000002E-6</v>
      </c>
      <c r="AK775" t="s">
        <v>12</v>
      </c>
      <c r="AL775">
        <v>-1253207200</v>
      </c>
      <c r="AM775">
        <v>-256</v>
      </c>
    </row>
    <row r="776" spans="1:39" x14ac:dyDescent="0.25">
      <c r="A776" t="s">
        <v>153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598.47454600000003</v>
      </c>
      <c r="I776">
        <v>88.683051000000006</v>
      </c>
      <c r="J776" t="s">
        <v>3</v>
      </c>
      <c r="K776">
        <v>595.22151599999995</v>
      </c>
      <c r="L776">
        <v>71.283942999999994</v>
      </c>
      <c r="M776" t="s">
        <v>4</v>
      </c>
      <c r="N776">
        <v>141.25257300000001</v>
      </c>
      <c r="O776">
        <v>22.144078</v>
      </c>
      <c r="P776" t="s">
        <v>5</v>
      </c>
      <c r="Q776">
        <v>3.3744429999999999</v>
      </c>
      <c r="R776">
        <v>1.432042</v>
      </c>
      <c r="S776" t="s">
        <v>6</v>
      </c>
      <c r="T776">
        <v>407.019406</v>
      </c>
      <c r="U776">
        <v>3.674045</v>
      </c>
      <c r="V776" t="s">
        <v>7</v>
      </c>
      <c r="W776">
        <v>4.6495980000000001</v>
      </c>
      <c r="X776">
        <v>0.91929400000000006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1.3448999999999999E-2</v>
      </c>
      <c r="AG776">
        <v>2.1999999999999999E-5</v>
      </c>
      <c r="AH776" t="s">
        <v>11</v>
      </c>
      <c r="AI776">
        <v>0.98229699999999998</v>
      </c>
      <c r="AJ776">
        <v>1.2999999999999999E-5</v>
      </c>
      <c r="AK776" t="s">
        <v>12</v>
      </c>
      <c r="AL776">
        <v>-1253207200</v>
      </c>
      <c r="AM776">
        <v>-256</v>
      </c>
    </row>
    <row r="777" spans="1:39" x14ac:dyDescent="0.25">
      <c r="A777" t="s">
        <v>153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638.25681599999996</v>
      </c>
      <c r="I777">
        <v>99.098025000000007</v>
      </c>
      <c r="J777" t="s">
        <v>3</v>
      </c>
      <c r="K777">
        <v>634.78238199999998</v>
      </c>
      <c r="L777">
        <v>79.611382000000006</v>
      </c>
      <c r="M777" t="s">
        <v>4</v>
      </c>
      <c r="N777">
        <v>150.561657</v>
      </c>
      <c r="O777">
        <v>24.864401999999998</v>
      </c>
      <c r="P777" t="s">
        <v>5</v>
      </c>
      <c r="Q777">
        <v>3.6012550000000001</v>
      </c>
      <c r="R777">
        <v>1.600827</v>
      </c>
      <c r="S777" t="s">
        <v>6</v>
      </c>
      <c r="T777">
        <v>434.151386</v>
      </c>
      <c r="U777">
        <v>4.1422739999999996</v>
      </c>
      <c r="V777" t="s">
        <v>7</v>
      </c>
      <c r="W777">
        <v>4.9528689999999997</v>
      </c>
      <c r="X777">
        <v>1.048211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1.3292999999999999E-2</v>
      </c>
      <c r="AG777">
        <v>2.1999999999999999E-5</v>
      </c>
      <c r="AH777" t="s">
        <v>11</v>
      </c>
      <c r="AI777">
        <v>0.98229900000000003</v>
      </c>
      <c r="AJ777">
        <v>1.2999999999999999E-5</v>
      </c>
      <c r="AK777" t="s">
        <v>12</v>
      </c>
      <c r="AL777">
        <v>-1253207200</v>
      </c>
      <c r="AM777">
        <v>-256</v>
      </c>
    </row>
    <row r="778" spans="1:39" x14ac:dyDescent="0.25">
      <c r="A778" t="s">
        <v>153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677.95853099999999</v>
      </c>
      <c r="I778">
        <v>106.104021</v>
      </c>
      <c r="J778" t="s">
        <v>3</v>
      </c>
      <c r="K778">
        <v>674.27567899999997</v>
      </c>
      <c r="L778">
        <v>85.814768999999998</v>
      </c>
      <c r="M778" t="s">
        <v>4</v>
      </c>
      <c r="N778">
        <v>159.889994</v>
      </c>
      <c r="O778">
        <v>27.755683000000001</v>
      </c>
      <c r="P778" t="s">
        <v>5</v>
      </c>
      <c r="Q778">
        <v>3.8142330000000002</v>
      </c>
      <c r="R778">
        <v>1.656453</v>
      </c>
      <c r="S778" t="s">
        <v>6</v>
      </c>
      <c r="T778">
        <v>461.260717</v>
      </c>
      <c r="U778">
        <v>4.7522380000000002</v>
      </c>
      <c r="V778" t="s">
        <v>7</v>
      </c>
      <c r="W778">
        <v>5.2554930000000004</v>
      </c>
      <c r="X778">
        <v>1.1781489999999999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1.3058E-2</v>
      </c>
      <c r="AG778">
        <v>1.8E-5</v>
      </c>
      <c r="AH778" t="s">
        <v>11</v>
      </c>
      <c r="AI778">
        <v>0.98258199999999996</v>
      </c>
      <c r="AJ778">
        <v>1.5999999999999999E-5</v>
      </c>
      <c r="AK778" t="s">
        <v>12</v>
      </c>
      <c r="AL778">
        <v>-1253207200</v>
      </c>
      <c r="AM778">
        <v>-256</v>
      </c>
    </row>
    <row r="779" spans="1:39" x14ac:dyDescent="0.25">
      <c r="A779" t="s">
        <v>153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717.99971800000003</v>
      </c>
      <c r="I779">
        <v>115.015321</v>
      </c>
      <c r="J779" t="s">
        <v>3</v>
      </c>
      <c r="K779">
        <v>714.08777699999996</v>
      </c>
      <c r="L779">
        <v>93.303351000000006</v>
      </c>
      <c r="M779" t="s">
        <v>4</v>
      </c>
      <c r="N779">
        <v>169.35065900000001</v>
      </c>
      <c r="O779">
        <v>30.486578999999999</v>
      </c>
      <c r="P779" t="s">
        <v>5</v>
      </c>
      <c r="Q779">
        <v>4.0543649999999998</v>
      </c>
      <c r="R779">
        <v>1.7617689999999999</v>
      </c>
      <c r="S779" t="s">
        <v>6</v>
      </c>
      <c r="T779">
        <v>488.43434100000002</v>
      </c>
      <c r="U779">
        <v>5.3531750000000002</v>
      </c>
      <c r="V779" t="s">
        <v>7</v>
      </c>
      <c r="W779">
        <v>5.5873629999999999</v>
      </c>
      <c r="X779">
        <v>1.3181149999999999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1.3032E-2</v>
      </c>
      <c r="AG779">
        <v>1.8E-5</v>
      </c>
      <c r="AH779" t="s">
        <v>11</v>
      </c>
      <c r="AI779">
        <v>0.98284700000000003</v>
      </c>
      <c r="AJ779">
        <v>1.9000000000000001E-5</v>
      </c>
      <c r="AK779" t="s">
        <v>12</v>
      </c>
      <c r="AL779">
        <v>-1253207200</v>
      </c>
      <c r="AM779">
        <v>-256</v>
      </c>
    </row>
    <row r="780" spans="1:39" x14ac:dyDescent="0.25">
      <c r="A780" t="s">
        <v>153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757.92731200000003</v>
      </c>
      <c r="I780">
        <v>119.21099700000001</v>
      </c>
      <c r="J780" t="s">
        <v>3</v>
      </c>
      <c r="K780">
        <v>753.81198099999995</v>
      </c>
      <c r="L780">
        <v>96.961434999999994</v>
      </c>
      <c r="M780" t="s">
        <v>4</v>
      </c>
      <c r="N780">
        <v>178.78334000000001</v>
      </c>
      <c r="O780">
        <v>33.420563999999999</v>
      </c>
      <c r="P780" t="s">
        <v>5</v>
      </c>
      <c r="Q780">
        <v>4.267353</v>
      </c>
      <c r="R780">
        <v>1.829655</v>
      </c>
      <c r="S780" t="s">
        <v>6</v>
      </c>
      <c r="T780">
        <v>515.63563199999999</v>
      </c>
      <c r="U780">
        <v>5.7919099999999997</v>
      </c>
      <c r="V780" t="s">
        <v>7</v>
      </c>
      <c r="W780">
        <v>5.8964720000000002</v>
      </c>
      <c r="X780">
        <v>1.420474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1.2869E-2</v>
      </c>
      <c r="AG780">
        <v>1.5999999999999999E-5</v>
      </c>
      <c r="AH780" t="s">
        <v>11</v>
      </c>
      <c r="AI780">
        <v>0.98284800000000005</v>
      </c>
      <c r="AJ780">
        <v>1.9000000000000001E-5</v>
      </c>
      <c r="AK780" t="s">
        <v>12</v>
      </c>
      <c r="AL780">
        <v>-1253207200</v>
      </c>
      <c r="AM780">
        <v>-256</v>
      </c>
    </row>
    <row r="781" spans="1:39" x14ac:dyDescent="0.25">
      <c r="A781" t="s">
        <v>153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797.68202099999996</v>
      </c>
      <c r="I781">
        <v>127.54346099999999</v>
      </c>
      <c r="J781" t="s">
        <v>3</v>
      </c>
      <c r="K781">
        <v>793.37564499999996</v>
      </c>
      <c r="L781">
        <v>104.169229</v>
      </c>
      <c r="M781" t="s">
        <v>4</v>
      </c>
      <c r="N781">
        <v>188.169543</v>
      </c>
      <c r="O781">
        <v>37.203631000000001</v>
      </c>
      <c r="P781" t="s">
        <v>5</v>
      </c>
      <c r="Q781">
        <v>4.4637260000000003</v>
      </c>
      <c r="R781">
        <v>1.906247</v>
      </c>
      <c r="S781" t="s">
        <v>6</v>
      </c>
      <c r="T781">
        <v>542.78459399999997</v>
      </c>
      <c r="U781">
        <v>6.2644859999999998</v>
      </c>
      <c r="V781" t="s">
        <v>7</v>
      </c>
      <c r="W781">
        <v>6.1802739999999998</v>
      </c>
      <c r="X781">
        <v>1.5336909999999999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1.2441000000000001E-2</v>
      </c>
      <c r="AG781">
        <v>9.0000000000000002E-6</v>
      </c>
      <c r="AH781" t="s">
        <v>11</v>
      </c>
      <c r="AI781">
        <v>0.98285199999999995</v>
      </c>
      <c r="AJ781">
        <v>1.9000000000000001E-5</v>
      </c>
      <c r="AK781" t="s">
        <v>12</v>
      </c>
      <c r="AL781">
        <v>-1253207200</v>
      </c>
      <c r="AM781">
        <v>-256</v>
      </c>
    </row>
    <row r="782" spans="1:39" x14ac:dyDescent="0.25">
      <c r="A782" t="s">
        <v>154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154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154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154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154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154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154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154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154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154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154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154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154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154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154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154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154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154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154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154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155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34.614528</v>
      </c>
      <c r="I802">
        <v>1.139025</v>
      </c>
      <c r="J802" t="s">
        <v>3</v>
      </c>
      <c r="K802">
        <v>34.404789000000001</v>
      </c>
      <c r="L802">
        <v>1.009547</v>
      </c>
      <c r="M802" t="s">
        <v>4</v>
      </c>
      <c r="N802">
        <v>10.134525999999999</v>
      </c>
      <c r="O802">
        <v>0.78633299999999995</v>
      </c>
      <c r="P802" t="s">
        <v>5</v>
      </c>
      <c r="Q802">
        <v>0.23258799999999999</v>
      </c>
      <c r="R802">
        <v>1.1545E-2</v>
      </c>
      <c r="S802" t="s">
        <v>6</v>
      </c>
      <c r="T802">
        <v>21.104061000000002</v>
      </c>
      <c r="U802">
        <v>1.1573E-2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2.6387000000000001E-2</v>
      </c>
      <c r="AG802">
        <v>3.8999999999999999E-5</v>
      </c>
      <c r="AH802" t="s">
        <v>11</v>
      </c>
      <c r="AI802">
        <v>0.97383699999999995</v>
      </c>
      <c r="AJ802">
        <v>6.6000000000000005E-5</v>
      </c>
      <c r="AK802" t="s">
        <v>12</v>
      </c>
      <c r="AL802">
        <v>-1253207200</v>
      </c>
      <c r="AM802">
        <v>-256</v>
      </c>
    </row>
    <row r="803" spans="1:39" x14ac:dyDescent="0.25">
      <c r="A803" t="s">
        <v>155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69.456998999999996</v>
      </c>
      <c r="I803">
        <v>4.375394</v>
      </c>
      <c r="J803" t="s">
        <v>3</v>
      </c>
      <c r="K803">
        <v>69.039905000000005</v>
      </c>
      <c r="L803">
        <v>3.9365519999999998</v>
      </c>
      <c r="M803" t="s">
        <v>4</v>
      </c>
      <c r="N803">
        <v>20.550972000000002</v>
      </c>
      <c r="O803">
        <v>3.0955720000000002</v>
      </c>
      <c r="P803" t="s">
        <v>5</v>
      </c>
      <c r="Q803">
        <v>0.45483800000000002</v>
      </c>
      <c r="R803">
        <v>3.0786000000000001E-2</v>
      </c>
      <c r="S803" t="s">
        <v>6</v>
      </c>
      <c r="T803">
        <v>42.197152000000003</v>
      </c>
      <c r="U803">
        <v>2.7577000000000001E-2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2.4684999999999999E-2</v>
      </c>
      <c r="AG803">
        <v>5.0000000000000002E-5</v>
      </c>
      <c r="AH803" t="s">
        <v>11</v>
      </c>
      <c r="AI803">
        <v>0.97886899999999999</v>
      </c>
      <c r="AJ803">
        <v>2.9E-5</v>
      </c>
      <c r="AK803" t="s">
        <v>12</v>
      </c>
      <c r="AL803">
        <v>-1253207200</v>
      </c>
      <c r="AM803">
        <v>-256</v>
      </c>
    </row>
    <row r="804" spans="1:39" x14ac:dyDescent="0.25">
      <c r="A804" t="s">
        <v>155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104.252394</v>
      </c>
      <c r="I804">
        <v>9.4397450000000003</v>
      </c>
      <c r="J804" t="s">
        <v>3</v>
      </c>
      <c r="K804">
        <v>103.62489600000001</v>
      </c>
      <c r="L804">
        <v>8.5427999999999997</v>
      </c>
      <c r="M804" t="s">
        <v>4</v>
      </c>
      <c r="N804">
        <v>30.919788</v>
      </c>
      <c r="O804">
        <v>6.4966730000000004</v>
      </c>
      <c r="P804" t="s">
        <v>5</v>
      </c>
      <c r="Q804">
        <v>0.67610999999999999</v>
      </c>
      <c r="R804">
        <v>5.5256E-2</v>
      </c>
      <c r="S804" t="s">
        <v>6</v>
      </c>
      <c r="T804">
        <v>63.283186999999998</v>
      </c>
      <c r="U804">
        <v>4.2331000000000001E-2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2.3029000000000001E-2</v>
      </c>
      <c r="AG804">
        <v>5.5999999999999999E-5</v>
      </c>
      <c r="AH804" t="s">
        <v>11</v>
      </c>
      <c r="AI804">
        <v>0.980514</v>
      </c>
      <c r="AJ804">
        <v>1.5999999999999999E-5</v>
      </c>
      <c r="AK804" t="s">
        <v>12</v>
      </c>
      <c r="AL804">
        <v>-1253207200</v>
      </c>
      <c r="AM804">
        <v>-256</v>
      </c>
    </row>
    <row r="805" spans="1:39" x14ac:dyDescent="0.25">
      <c r="A805" t="s">
        <v>155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138.77381</v>
      </c>
      <c r="I805">
        <v>12.787399000000001</v>
      </c>
      <c r="J805" t="s">
        <v>3</v>
      </c>
      <c r="K805">
        <v>137.96247600000001</v>
      </c>
      <c r="L805">
        <v>11.68906</v>
      </c>
      <c r="M805" t="s">
        <v>4</v>
      </c>
      <c r="N805">
        <v>41.152911000000003</v>
      </c>
      <c r="O805">
        <v>9.2833439999999996</v>
      </c>
      <c r="P805" t="s">
        <v>5</v>
      </c>
      <c r="Q805">
        <v>0.87147399999999997</v>
      </c>
      <c r="R805">
        <v>7.2016999999999998E-2</v>
      </c>
      <c r="S805" t="s">
        <v>6</v>
      </c>
      <c r="T805">
        <v>84.360887000000005</v>
      </c>
      <c r="U805">
        <v>5.7396999999999997E-2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2.1661E-2</v>
      </c>
      <c r="AG805">
        <v>5.7000000000000003E-5</v>
      </c>
      <c r="AH805" t="s">
        <v>11</v>
      </c>
      <c r="AI805">
        <v>0.98144900000000002</v>
      </c>
      <c r="AJ805">
        <v>1.5999999999999999E-5</v>
      </c>
      <c r="AK805" t="s">
        <v>12</v>
      </c>
      <c r="AL805">
        <v>-1253207200</v>
      </c>
      <c r="AM805">
        <v>-256</v>
      </c>
    </row>
    <row r="806" spans="1:39" x14ac:dyDescent="0.25">
      <c r="A806" t="s">
        <v>155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173.46816200000001</v>
      </c>
      <c r="I806">
        <v>16.442074999999999</v>
      </c>
      <c r="J806" t="s">
        <v>3</v>
      </c>
      <c r="K806">
        <v>172.447678</v>
      </c>
      <c r="L806">
        <v>15.154063000000001</v>
      </c>
      <c r="M806" t="s">
        <v>4</v>
      </c>
      <c r="N806">
        <v>51.404538000000002</v>
      </c>
      <c r="O806">
        <v>12.35327</v>
      </c>
      <c r="P806" t="s">
        <v>5</v>
      </c>
      <c r="Q806">
        <v>1.094206</v>
      </c>
      <c r="R806">
        <v>8.6913000000000004E-2</v>
      </c>
      <c r="S806" t="s">
        <v>6</v>
      </c>
      <c r="T806">
        <v>105.44840000000001</v>
      </c>
      <c r="U806">
        <v>8.5304000000000005E-2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1.9448E-2</v>
      </c>
      <c r="AG806">
        <v>5.3999999999999998E-5</v>
      </c>
      <c r="AH806" t="s">
        <v>11</v>
      </c>
      <c r="AI806">
        <v>0.98188799999999998</v>
      </c>
      <c r="AJ806">
        <v>1.8E-5</v>
      </c>
      <c r="AK806" t="s">
        <v>12</v>
      </c>
      <c r="AL806">
        <v>-1253207200</v>
      </c>
      <c r="AM806">
        <v>-256</v>
      </c>
    </row>
    <row r="807" spans="1:39" x14ac:dyDescent="0.25">
      <c r="A807" t="s">
        <v>155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208.30171000000001</v>
      </c>
      <c r="I807">
        <v>22.679206000000001</v>
      </c>
      <c r="J807" t="s">
        <v>3</v>
      </c>
      <c r="K807">
        <v>207.04084700000001</v>
      </c>
      <c r="L807">
        <v>20.952598999999999</v>
      </c>
      <c r="M807" t="s">
        <v>4</v>
      </c>
      <c r="N807">
        <v>61.655175</v>
      </c>
      <c r="O807">
        <v>17.339382000000001</v>
      </c>
      <c r="P807" t="s">
        <v>5</v>
      </c>
      <c r="Q807">
        <v>1.3476239999999999</v>
      </c>
      <c r="R807">
        <v>0.13017699999999999</v>
      </c>
      <c r="S807" t="s">
        <v>6</v>
      </c>
      <c r="T807">
        <v>126.546865</v>
      </c>
      <c r="U807">
        <v>0.13348299999999999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1.8057E-2</v>
      </c>
      <c r="AG807">
        <v>4.8000000000000001E-5</v>
      </c>
      <c r="AH807" t="s">
        <v>11</v>
      </c>
      <c r="AI807">
        <v>0.98213899999999998</v>
      </c>
      <c r="AJ807">
        <v>1.7E-5</v>
      </c>
      <c r="AK807" t="s">
        <v>12</v>
      </c>
      <c r="AL807">
        <v>-1253207200</v>
      </c>
      <c r="AM807">
        <v>-256</v>
      </c>
    </row>
    <row r="808" spans="1:39" x14ac:dyDescent="0.25">
      <c r="A808" t="s">
        <v>155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243.00457499999999</v>
      </c>
      <c r="I808">
        <v>28.635479</v>
      </c>
      <c r="J808" t="s">
        <v>3</v>
      </c>
      <c r="K808">
        <v>241.51641900000001</v>
      </c>
      <c r="L808">
        <v>26.613386999999999</v>
      </c>
      <c r="M808" t="s">
        <v>4</v>
      </c>
      <c r="N808">
        <v>71.838971999999998</v>
      </c>
      <c r="O808">
        <v>23.154140999999999</v>
      </c>
      <c r="P808" t="s">
        <v>5</v>
      </c>
      <c r="Q808">
        <v>1.585688</v>
      </c>
      <c r="R808">
        <v>0.17652699999999999</v>
      </c>
      <c r="S808" t="s">
        <v>6</v>
      </c>
      <c r="T808">
        <v>147.663003</v>
      </c>
      <c r="U808">
        <v>0.177148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1.7797E-2</v>
      </c>
      <c r="AG808">
        <v>4.6E-5</v>
      </c>
      <c r="AH808" t="s">
        <v>11</v>
      </c>
      <c r="AI808">
        <v>0.98223499999999997</v>
      </c>
      <c r="AJ808">
        <v>1.5999999999999999E-5</v>
      </c>
      <c r="AK808" t="s">
        <v>12</v>
      </c>
      <c r="AL808">
        <v>-1253207200</v>
      </c>
      <c r="AM808">
        <v>-256</v>
      </c>
    </row>
    <row r="809" spans="1:39" x14ac:dyDescent="0.25">
      <c r="A809" t="s">
        <v>155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277.63564100000002</v>
      </c>
      <c r="I809">
        <v>36.080291000000003</v>
      </c>
      <c r="J809" t="s">
        <v>3</v>
      </c>
      <c r="K809">
        <v>275.92596700000001</v>
      </c>
      <c r="L809">
        <v>33.689076999999997</v>
      </c>
      <c r="M809" t="s">
        <v>4</v>
      </c>
      <c r="N809">
        <v>81.962907000000001</v>
      </c>
      <c r="O809">
        <v>30.357996</v>
      </c>
      <c r="P809" t="s">
        <v>5</v>
      </c>
      <c r="Q809">
        <v>1.820614</v>
      </c>
      <c r="R809">
        <v>0.22874700000000001</v>
      </c>
      <c r="S809" t="s">
        <v>6</v>
      </c>
      <c r="T809">
        <v>168.760952</v>
      </c>
      <c r="U809">
        <v>0.19295599999999999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1.6709000000000002E-2</v>
      </c>
      <c r="AG809">
        <v>3.6999999999999998E-5</v>
      </c>
      <c r="AH809" t="s">
        <v>11</v>
      </c>
      <c r="AI809">
        <v>0.98294000000000004</v>
      </c>
      <c r="AJ809">
        <v>2.0999999999999999E-5</v>
      </c>
      <c r="AK809" t="s">
        <v>12</v>
      </c>
      <c r="AL809">
        <v>-1253207200</v>
      </c>
      <c r="AM809">
        <v>-256</v>
      </c>
    </row>
    <row r="810" spans="1:39" x14ac:dyDescent="0.25">
      <c r="A810" t="s">
        <v>155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312.148819</v>
      </c>
      <c r="I810">
        <v>43.696429000000002</v>
      </c>
      <c r="J810" t="s">
        <v>3</v>
      </c>
      <c r="K810">
        <v>310.22157800000002</v>
      </c>
      <c r="L810">
        <v>40.908338999999998</v>
      </c>
      <c r="M810" t="s">
        <v>4</v>
      </c>
      <c r="N810">
        <v>92.016625000000005</v>
      </c>
      <c r="O810">
        <v>37.379050999999997</v>
      </c>
      <c r="P810" t="s">
        <v>5</v>
      </c>
      <c r="Q810">
        <v>2.0472570000000001</v>
      </c>
      <c r="R810">
        <v>0.27615400000000001</v>
      </c>
      <c r="S810" t="s">
        <v>6</v>
      </c>
      <c r="T810">
        <v>189.851327</v>
      </c>
      <c r="U810">
        <v>0.228265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1.6521999999999998E-2</v>
      </c>
      <c r="AG810">
        <v>3.8000000000000002E-5</v>
      </c>
      <c r="AH810" t="s">
        <v>11</v>
      </c>
      <c r="AI810">
        <v>0.98297500000000004</v>
      </c>
      <c r="AJ810">
        <v>2.0999999999999999E-5</v>
      </c>
      <c r="AK810" t="s">
        <v>12</v>
      </c>
      <c r="AL810">
        <v>-1253207200</v>
      </c>
      <c r="AM810">
        <v>-256</v>
      </c>
    </row>
    <row r="811" spans="1:39" x14ac:dyDescent="0.25">
      <c r="A811" t="s">
        <v>155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346.39984399999997</v>
      </c>
      <c r="I811">
        <v>53.500860000000003</v>
      </c>
      <c r="J811" t="s">
        <v>3</v>
      </c>
      <c r="K811">
        <v>344.295233</v>
      </c>
      <c r="L811">
        <v>50.273321000000003</v>
      </c>
      <c r="M811" t="s">
        <v>4</v>
      </c>
      <c r="N811">
        <v>102.003259</v>
      </c>
      <c r="O811">
        <v>45.407493000000002</v>
      </c>
      <c r="P811" t="s">
        <v>5</v>
      </c>
      <c r="Q811">
        <v>2.2382149999999998</v>
      </c>
      <c r="R811">
        <v>0.30522199999999999</v>
      </c>
      <c r="S811" t="s">
        <v>6</v>
      </c>
      <c r="T811">
        <v>210.928695</v>
      </c>
      <c r="U811">
        <v>0.25484400000000001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1.5916E-2</v>
      </c>
      <c r="AG811">
        <v>3.4999999999999997E-5</v>
      </c>
      <c r="AH811" t="s">
        <v>11</v>
      </c>
      <c r="AI811">
        <v>0.98298799999999997</v>
      </c>
      <c r="AJ811">
        <v>2.0999999999999999E-5</v>
      </c>
      <c r="AK811" t="s">
        <v>12</v>
      </c>
      <c r="AL811">
        <v>-1253207200</v>
      </c>
      <c r="AM811">
        <v>-256</v>
      </c>
    </row>
    <row r="812" spans="1:39" x14ac:dyDescent="0.25">
      <c r="A812" t="s">
        <v>155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380.76964400000003</v>
      </c>
      <c r="I812">
        <v>61.074069999999999</v>
      </c>
      <c r="J812" t="s">
        <v>3</v>
      </c>
      <c r="K812">
        <v>378.47026599999998</v>
      </c>
      <c r="L812">
        <v>57.580821999999998</v>
      </c>
      <c r="M812" t="s">
        <v>4</v>
      </c>
      <c r="N812">
        <v>111.99157599999999</v>
      </c>
      <c r="O812">
        <v>52.407671000000001</v>
      </c>
      <c r="P812" t="s">
        <v>5</v>
      </c>
      <c r="Q812">
        <v>2.4454950000000002</v>
      </c>
      <c r="R812">
        <v>0.34237400000000001</v>
      </c>
      <c r="S812" t="s">
        <v>6</v>
      </c>
      <c r="T812">
        <v>232.03777600000001</v>
      </c>
      <c r="U812">
        <v>0.29846299999999998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1.5624000000000001E-2</v>
      </c>
      <c r="AG812">
        <v>3.4E-5</v>
      </c>
      <c r="AH812" t="s">
        <v>11</v>
      </c>
      <c r="AI812">
        <v>0.98299800000000004</v>
      </c>
      <c r="AJ812">
        <v>2.0999999999999999E-5</v>
      </c>
      <c r="AK812" t="s">
        <v>12</v>
      </c>
      <c r="AL812">
        <v>-1253207200</v>
      </c>
      <c r="AM812">
        <v>-256</v>
      </c>
    </row>
    <row r="813" spans="1:39" x14ac:dyDescent="0.25">
      <c r="A813" t="s">
        <v>155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414.84794299999999</v>
      </c>
      <c r="I813">
        <v>69.280227999999994</v>
      </c>
      <c r="J813" t="s">
        <v>3</v>
      </c>
      <c r="K813">
        <v>412.33997599999998</v>
      </c>
      <c r="L813">
        <v>65.418908999999999</v>
      </c>
      <c r="M813" t="s">
        <v>4</v>
      </c>
      <c r="N813">
        <v>121.635488</v>
      </c>
      <c r="O813">
        <v>59.268555999999997</v>
      </c>
      <c r="P813" t="s">
        <v>5</v>
      </c>
      <c r="Q813">
        <v>2.6596869999999999</v>
      </c>
      <c r="R813">
        <v>0.39586199999999999</v>
      </c>
      <c r="S813" t="s">
        <v>6</v>
      </c>
      <c r="T813">
        <v>253.17261999999999</v>
      </c>
      <c r="U813">
        <v>0.32795800000000003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1.5105E-2</v>
      </c>
      <c r="AG813">
        <v>2.8E-5</v>
      </c>
      <c r="AH813" t="s">
        <v>11</v>
      </c>
      <c r="AI813">
        <v>0.98303499999999999</v>
      </c>
      <c r="AJ813">
        <v>2.0999999999999999E-5</v>
      </c>
      <c r="AK813" t="s">
        <v>12</v>
      </c>
      <c r="AL813">
        <v>-1253207200</v>
      </c>
      <c r="AM813">
        <v>-256</v>
      </c>
    </row>
    <row r="814" spans="1:39" x14ac:dyDescent="0.25">
      <c r="A814" t="s">
        <v>155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448.83552100000003</v>
      </c>
      <c r="I814">
        <v>75.795533000000006</v>
      </c>
      <c r="J814" t="s">
        <v>3</v>
      </c>
      <c r="K814">
        <v>446.12081699999999</v>
      </c>
      <c r="L814">
        <v>71.491943000000006</v>
      </c>
      <c r="M814" t="s">
        <v>4</v>
      </c>
      <c r="N814">
        <v>131.21114499999999</v>
      </c>
      <c r="O814">
        <v>64.533192999999997</v>
      </c>
      <c r="P814" t="s">
        <v>5</v>
      </c>
      <c r="Q814">
        <v>2.871855</v>
      </c>
      <c r="R814">
        <v>0.44275399999999998</v>
      </c>
      <c r="S814" t="s">
        <v>6</v>
      </c>
      <c r="T814">
        <v>274.29352699999998</v>
      </c>
      <c r="U814">
        <v>0.34947800000000001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1.4492E-2</v>
      </c>
      <c r="AG814">
        <v>2.3E-5</v>
      </c>
      <c r="AH814" t="s">
        <v>11</v>
      </c>
      <c r="AI814">
        <v>0.98304199999999997</v>
      </c>
      <c r="AJ814">
        <v>2.0999999999999999E-5</v>
      </c>
      <c r="AK814" t="s">
        <v>12</v>
      </c>
      <c r="AL814">
        <v>-1253207200</v>
      </c>
      <c r="AM814">
        <v>-256</v>
      </c>
    </row>
    <row r="815" spans="1:39" x14ac:dyDescent="0.25">
      <c r="A815" t="s">
        <v>155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483.00499000000002</v>
      </c>
      <c r="I815">
        <v>83.151523999999995</v>
      </c>
      <c r="J815" t="s">
        <v>3</v>
      </c>
      <c r="K815">
        <v>480.055587</v>
      </c>
      <c r="L815">
        <v>78.084980999999999</v>
      </c>
      <c r="M815" t="s">
        <v>4</v>
      </c>
      <c r="N815">
        <v>140.78455299999999</v>
      </c>
      <c r="O815">
        <v>69.358287000000004</v>
      </c>
      <c r="P815" t="s">
        <v>5</v>
      </c>
      <c r="Q815">
        <v>3.114487</v>
      </c>
      <c r="R815">
        <v>0.52163800000000005</v>
      </c>
      <c r="S815" t="s">
        <v>6</v>
      </c>
      <c r="T815">
        <v>295.43471299999999</v>
      </c>
      <c r="U815">
        <v>0.359261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1.4468999999999999E-2</v>
      </c>
      <c r="AG815">
        <v>2.3E-5</v>
      </c>
      <c r="AH815" t="s">
        <v>11</v>
      </c>
      <c r="AI815">
        <v>0.98323199999999999</v>
      </c>
      <c r="AJ815">
        <v>2.0999999999999999E-5</v>
      </c>
      <c r="AK815" t="s">
        <v>12</v>
      </c>
      <c r="AL815">
        <v>-1253207200</v>
      </c>
      <c r="AM815">
        <v>-256</v>
      </c>
    </row>
    <row r="816" spans="1:39" x14ac:dyDescent="0.25">
      <c r="A816" t="s">
        <v>155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517.07432300000005</v>
      </c>
      <c r="I816">
        <v>90.890692000000001</v>
      </c>
      <c r="J816" t="s">
        <v>3</v>
      </c>
      <c r="K816">
        <v>513.89790800000003</v>
      </c>
      <c r="L816">
        <v>85.100427999999994</v>
      </c>
      <c r="M816" t="s">
        <v>4</v>
      </c>
      <c r="N816">
        <v>150.34269</v>
      </c>
      <c r="O816">
        <v>74.468811000000002</v>
      </c>
      <c r="P816" t="s">
        <v>5</v>
      </c>
      <c r="Q816">
        <v>3.3473920000000001</v>
      </c>
      <c r="R816">
        <v>0.59607500000000002</v>
      </c>
      <c r="S816" t="s">
        <v>6</v>
      </c>
      <c r="T816">
        <v>316.54058500000002</v>
      </c>
      <c r="U816">
        <v>0.35975699999999999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1.4067E-2</v>
      </c>
      <c r="AG816">
        <v>2.1999999999999999E-5</v>
      </c>
      <c r="AH816" t="s">
        <v>11</v>
      </c>
      <c r="AI816">
        <v>0.98324</v>
      </c>
      <c r="AJ816">
        <v>2.0999999999999999E-5</v>
      </c>
      <c r="AK816" t="s">
        <v>12</v>
      </c>
      <c r="AL816">
        <v>-1253207200</v>
      </c>
      <c r="AM816">
        <v>-256</v>
      </c>
    </row>
    <row r="817" spans="1:39" x14ac:dyDescent="0.25">
      <c r="A817" t="s">
        <v>155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551.28906900000004</v>
      </c>
      <c r="I817">
        <v>99.932728999999995</v>
      </c>
      <c r="J817" t="s">
        <v>3</v>
      </c>
      <c r="K817">
        <v>547.867974</v>
      </c>
      <c r="L817">
        <v>93.186553000000004</v>
      </c>
      <c r="M817" t="s">
        <v>4</v>
      </c>
      <c r="N817">
        <v>159.92283800000001</v>
      </c>
      <c r="O817">
        <v>80.036154999999994</v>
      </c>
      <c r="P817" t="s">
        <v>5</v>
      </c>
      <c r="Q817">
        <v>3.601575</v>
      </c>
      <c r="R817">
        <v>0.70243999999999995</v>
      </c>
      <c r="S817" t="s">
        <v>6</v>
      </c>
      <c r="T817">
        <v>337.66744299999999</v>
      </c>
      <c r="U817">
        <v>0.38657200000000003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1.3675E-2</v>
      </c>
      <c r="AG817">
        <v>1.8E-5</v>
      </c>
      <c r="AH817" t="s">
        <v>11</v>
      </c>
      <c r="AI817">
        <v>0.98324</v>
      </c>
      <c r="AJ817">
        <v>2.0999999999999999E-5</v>
      </c>
      <c r="AK817" t="s">
        <v>12</v>
      </c>
      <c r="AL817">
        <v>-1253207200</v>
      </c>
      <c r="AM817">
        <v>-256</v>
      </c>
    </row>
    <row r="818" spans="1:39" x14ac:dyDescent="0.25">
      <c r="A818" t="s">
        <v>155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585.41004599999997</v>
      </c>
      <c r="I818">
        <v>111.13283199999999</v>
      </c>
      <c r="J818" t="s">
        <v>3</v>
      </c>
      <c r="K818">
        <v>581.75684000000001</v>
      </c>
      <c r="L818">
        <v>103.361532</v>
      </c>
      <c r="M818" t="s">
        <v>4</v>
      </c>
      <c r="N818">
        <v>169.47103999999999</v>
      </c>
      <c r="O818">
        <v>87.003587999999993</v>
      </c>
      <c r="P818" t="s">
        <v>5</v>
      </c>
      <c r="Q818">
        <v>3.840144</v>
      </c>
      <c r="R818">
        <v>0.80041300000000004</v>
      </c>
      <c r="S818" t="s">
        <v>6</v>
      </c>
      <c r="T818">
        <v>358.80603600000001</v>
      </c>
      <c r="U818">
        <v>0.41036600000000001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1.3455E-2</v>
      </c>
      <c r="AG818">
        <v>1.7E-5</v>
      </c>
      <c r="AH818" t="s">
        <v>11</v>
      </c>
      <c r="AI818">
        <v>0.98352700000000004</v>
      </c>
      <c r="AJ818">
        <v>2.4000000000000001E-5</v>
      </c>
      <c r="AK818" t="s">
        <v>12</v>
      </c>
      <c r="AL818">
        <v>-1253207200</v>
      </c>
      <c r="AM818">
        <v>-256</v>
      </c>
    </row>
    <row r="819" spans="1:39" x14ac:dyDescent="0.25">
      <c r="A819" t="s">
        <v>155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619.52001600000006</v>
      </c>
      <c r="I819">
        <v>118.453537</v>
      </c>
      <c r="J819" t="s">
        <v>3</v>
      </c>
      <c r="K819">
        <v>615.62690099999998</v>
      </c>
      <c r="L819">
        <v>110.175875</v>
      </c>
      <c r="M819" t="s">
        <v>4</v>
      </c>
      <c r="N819">
        <v>178.98789400000001</v>
      </c>
      <c r="O819">
        <v>93.079372000000006</v>
      </c>
      <c r="P819" t="s">
        <v>5</v>
      </c>
      <c r="Q819">
        <v>4.0830219999999997</v>
      </c>
      <c r="R819">
        <v>0.87806300000000004</v>
      </c>
      <c r="S819" t="s">
        <v>6</v>
      </c>
      <c r="T819">
        <v>379.95111600000001</v>
      </c>
      <c r="U819">
        <v>0.44582500000000003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1.3398999999999999E-2</v>
      </c>
      <c r="AG819">
        <v>1.7E-5</v>
      </c>
      <c r="AH819" t="s">
        <v>11</v>
      </c>
      <c r="AI819">
        <v>0.98352700000000004</v>
      </c>
      <c r="AJ819">
        <v>2.4000000000000001E-5</v>
      </c>
      <c r="AK819" t="s">
        <v>12</v>
      </c>
      <c r="AL819">
        <v>-1253207200</v>
      </c>
      <c r="AM819">
        <v>-256</v>
      </c>
    </row>
    <row r="820" spans="1:39" x14ac:dyDescent="0.25">
      <c r="A820" t="s">
        <v>155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653.70615099999998</v>
      </c>
      <c r="I820">
        <v>126.074038</v>
      </c>
      <c r="J820" t="s">
        <v>3</v>
      </c>
      <c r="K820">
        <v>649.56639600000005</v>
      </c>
      <c r="L820">
        <v>117.366016</v>
      </c>
      <c r="M820" t="s">
        <v>4</v>
      </c>
      <c r="N820">
        <v>188.54369399999999</v>
      </c>
      <c r="O820">
        <v>99.526908000000006</v>
      </c>
      <c r="P820" t="s">
        <v>5</v>
      </c>
      <c r="Q820">
        <v>4.3361020000000003</v>
      </c>
      <c r="R820">
        <v>0.95587599999999995</v>
      </c>
      <c r="S820" t="s">
        <v>6</v>
      </c>
      <c r="T820">
        <v>401.06240100000002</v>
      </c>
      <c r="U820">
        <v>0.476663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1.3055000000000001E-2</v>
      </c>
      <c r="AG820">
        <v>1.2E-5</v>
      </c>
      <c r="AH820" t="s">
        <v>11</v>
      </c>
      <c r="AI820">
        <v>0.98352700000000004</v>
      </c>
      <c r="AJ820">
        <v>2.4000000000000001E-5</v>
      </c>
      <c r="AK820" t="s">
        <v>12</v>
      </c>
      <c r="AL820">
        <v>-1253207200</v>
      </c>
      <c r="AM820">
        <v>-256</v>
      </c>
    </row>
    <row r="821" spans="1:39" x14ac:dyDescent="0.25">
      <c r="A821" t="s">
        <v>155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687.614014</v>
      </c>
      <c r="I821">
        <v>136.27861300000001</v>
      </c>
      <c r="J821" t="s">
        <v>3</v>
      </c>
      <c r="K821">
        <v>683.26752799999997</v>
      </c>
      <c r="L821">
        <v>126.721688</v>
      </c>
      <c r="M821" t="s">
        <v>4</v>
      </c>
      <c r="N821">
        <v>198.05124699999999</v>
      </c>
      <c r="O821">
        <v>106.267414</v>
      </c>
      <c r="P821" t="s">
        <v>5</v>
      </c>
      <c r="Q821">
        <v>4.5463560000000003</v>
      </c>
      <c r="R821">
        <v>1.021339</v>
      </c>
      <c r="S821" t="s">
        <v>6</v>
      </c>
      <c r="T821">
        <v>422.16501199999999</v>
      </c>
      <c r="U821">
        <v>0.496778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1.2736000000000001E-2</v>
      </c>
      <c r="AG821">
        <v>1.0000000000000001E-5</v>
      </c>
      <c r="AH821" t="s">
        <v>11</v>
      </c>
      <c r="AI821">
        <v>0.983796</v>
      </c>
      <c r="AJ821">
        <v>2.5999999999999998E-5</v>
      </c>
      <c r="AK821" t="s">
        <v>12</v>
      </c>
      <c r="AL821">
        <v>-1253207200</v>
      </c>
      <c r="AM821">
        <v>-256</v>
      </c>
    </row>
    <row r="822" spans="1:39" x14ac:dyDescent="0.25">
      <c r="A822" t="s">
        <v>197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71.525702999999993</v>
      </c>
      <c r="I822">
        <v>5.7154000000000003E-2</v>
      </c>
      <c r="J822" t="s">
        <v>3</v>
      </c>
      <c r="K822">
        <v>70.577755999999994</v>
      </c>
      <c r="L822">
        <v>4.6799E-2</v>
      </c>
      <c r="M822" t="s">
        <v>4</v>
      </c>
      <c r="N822">
        <v>11.063793</v>
      </c>
      <c r="O822">
        <v>4.052E-3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0.20566699999999999</v>
      </c>
      <c r="AG822">
        <v>1.602E-2</v>
      </c>
      <c r="AH822" t="s">
        <v>11</v>
      </c>
      <c r="AI822">
        <v>1</v>
      </c>
      <c r="AJ822">
        <v>0</v>
      </c>
      <c r="AK822" t="s">
        <v>12</v>
      </c>
      <c r="AL822">
        <v>-7459566</v>
      </c>
      <c r="AM822">
        <v>0</v>
      </c>
    </row>
    <row r="823" spans="1:39" x14ac:dyDescent="0.25">
      <c r="A823" t="s">
        <v>197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142.950996</v>
      </c>
      <c r="I823">
        <v>5.8043999999999998E-2</v>
      </c>
      <c r="J823" t="s">
        <v>3</v>
      </c>
      <c r="K823">
        <v>141.07470599999999</v>
      </c>
      <c r="L823">
        <v>5.5603E-2</v>
      </c>
      <c r="M823" t="s">
        <v>4</v>
      </c>
      <c r="N823">
        <v>22.124345000000002</v>
      </c>
      <c r="O823">
        <v>8.966E-3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0.19900000000000001</v>
      </c>
      <c r="AG823">
        <v>1.4276E-2</v>
      </c>
      <c r="AH823" t="s">
        <v>11</v>
      </c>
      <c r="AI823">
        <v>1</v>
      </c>
      <c r="AJ823">
        <v>0</v>
      </c>
      <c r="AK823" t="s">
        <v>12</v>
      </c>
      <c r="AL823">
        <v>-7459566</v>
      </c>
      <c r="AM823">
        <v>0</v>
      </c>
    </row>
    <row r="824" spans="1:39" x14ac:dyDescent="0.25">
      <c r="A824" t="s">
        <v>197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214.366422</v>
      </c>
      <c r="I824">
        <v>5.5024999999999998E-2</v>
      </c>
      <c r="J824" t="s">
        <v>3</v>
      </c>
      <c r="K824">
        <v>211.565686</v>
      </c>
      <c r="L824">
        <v>3.6859999999999997E-2</v>
      </c>
      <c r="M824" t="s">
        <v>4</v>
      </c>
      <c r="N824">
        <v>33.179215999999997</v>
      </c>
      <c r="O824">
        <v>1.2083999999999999E-2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0.18319199999999999</v>
      </c>
      <c r="AG824">
        <v>9.6080000000000002E-3</v>
      </c>
      <c r="AH824" t="s">
        <v>11</v>
      </c>
      <c r="AI824">
        <v>1</v>
      </c>
      <c r="AJ824">
        <v>0</v>
      </c>
      <c r="AK824" t="s">
        <v>12</v>
      </c>
      <c r="AL824">
        <v>-7459566</v>
      </c>
      <c r="AM824">
        <v>0</v>
      </c>
    </row>
    <row r="825" spans="1:39" x14ac:dyDescent="0.25">
      <c r="A825" t="s">
        <v>197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285.801537</v>
      </c>
      <c r="I825">
        <v>8.1750000000000003E-2</v>
      </c>
      <c r="J825" t="s">
        <v>3</v>
      </c>
      <c r="K825">
        <v>282.07407899999998</v>
      </c>
      <c r="L825">
        <v>7.2626999999999997E-2</v>
      </c>
      <c r="M825" t="s">
        <v>4</v>
      </c>
      <c r="N825">
        <v>44.233896000000001</v>
      </c>
      <c r="O825">
        <v>1.8887000000000001E-2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0.17988899999999999</v>
      </c>
      <c r="AG825">
        <v>9.4520000000000003E-3</v>
      </c>
      <c r="AH825" t="s">
        <v>11</v>
      </c>
      <c r="AI825">
        <v>1</v>
      </c>
      <c r="AJ825">
        <v>0</v>
      </c>
      <c r="AK825" t="s">
        <v>12</v>
      </c>
      <c r="AL825">
        <v>-7459566</v>
      </c>
      <c r="AM825">
        <v>0</v>
      </c>
    </row>
    <row r="826" spans="1:39" x14ac:dyDescent="0.25">
      <c r="A826" t="s">
        <v>197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357.198733</v>
      </c>
      <c r="I826">
        <v>7.7798999999999993E-2</v>
      </c>
      <c r="J826" t="s">
        <v>3</v>
      </c>
      <c r="K826">
        <v>352.55337200000002</v>
      </c>
      <c r="L826">
        <v>7.2011000000000006E-2</v>
      </c>
      <c r="M826" t="s">
        <v>4</v>
      </c>
      <c r="N826">
        <v>55.290751</v>
      </c>
      <c r="O826">
        <v>2.3788E-2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0.179869</v>
      </c>
      <c r="AG826">
        <v>9.4479999999999998E-3</v>
      </c>
      <c r="AH826" t="s">
        <v>11</v>
      </c>
      <c r="AI826">
        <v>1</v>
      </c>
      <c r="AJ826">
        <v>0</v>
      </c>
      <c r="AK826" t="s">
        <v>12</v>
      </c>
      <c r="AL826">
        <v>-7459566</v>
      </c>
      <c r="AM826">
        <v>0</v>
      </c>
    </row>
    <row r="827" spans="1:39" x14ac:dyDescent="0.25">
      <c r="A827" t="s">
        <v>197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428.63621999999998</v>
      </c>
      <c r="I827">
        <v>9.7642000000000007E-2</v>
      </c>
      <c r="J827" t="s">
        <v>3</v>
      </c>
      <c r="K827">
        <v>423.06184300000001</v>
      </c>
      <c r="L827">
        <v>8.1226999999999994E-2</v>
      </c>
      <c r="M827" t="s">
        <v>4</v>
      </c>
      <c r="N827">
        <v>66.353714999999994</v>
      </c>
      <c r="O827">
        <v>2.8443E-2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0.179565</v>
      </c>
      <c r="AG827">
        <v>9.4479999999999998E-3</v>
      </c>
      <c r="AH827" t="s">
        <v>11</v>
      </c>
      <c r="AI827">
        <v>1</v>
      </c>
      <c r="AJ827">
        <v>0</v>
      </c>
      <c r="AK827" t="s">
        <v>12</v>
      </c>
      <c r="AL827">
        <v>-7459566</v>
      </c>
      <c r="AM827">
        <v>0</v>
      </c>
    </row>
    <row r="828" spans="1:39" x14ac:dyDescent="0.25">
      <c r="A828" t="s">
        <v>197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500.05023699999998</v>
      </c>
      <c r="I828">
        <v>0.124041</v>
      </c>
      <c r="J828" t="s">
        <v>3</v>
      </c>
      <c r="K828">
        <v>493.54877800000003</v>
      </c>
      <c r="L828">
        <v>0.108505</v>
      </c>
      <c r="M828" t="s">
        <v>4</v>
      </c>
      <c r="N828">
        <v>77.417869999999994</v>
      </c>
      <c r="O828">
        <v>3.9412000000000003E-2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0.179565</v>
      </c>
      <c r="AG828">
        <v>9.4479999999999998E-3</v>
      </c>
      <c r="AH828" t="s">
        <v>11</v>
      </c>
      <c r="AI828">
        <v>1</v>
      </c>
      <c r="AJ828">
        <v>0</v>
      </c>
      <c r="AK828" t="s">
        <v>12</v>
      </c>
      <c r="AL828">
        <v>-7459566</v>
      </c>
      <c r="AM828">
        <v>0</v>
      </c>
    </row>
    <row r="829" spans="1:39" x14ac:dyDescent="0.25">
      <c r="A829" t="s">
        <v>197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571.49406699999997</v>
      </c>
      <c r="I829">
        <v>0.15309700000000001</v>
      </c>
      <c r="J829" t="s">
        <v>3</v>
      </c>
      <c r="K829">
        <v>564.06135500000005</v>
      </c>
      <c r="L829">
        <v>0.119918</v>
      </c>
      <c r="M829" t="s">
        <v>4</v>
      </c>
      <c r="N829">
        <v>88.476127000000005</v>
      </c>
      <c r="O829">
        <v>4.5110999999999998E-2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0.17224500000000001</v>
      </c>
      <c r="AG829">
        <v>7.3829999999999998E-3</v>
      </c>
      <c r="AH829" t="s">
        <v>11</v>
      </c>
      <c r="AI829">
        <v>1</v>
      </c>
      <c r="AJ829">
        <v>0</v>
      </c>
      <c r="AK829" t="s">
        <v>12</v>
      </c>
      <c r="AL829">
        <v>-7459566</v>
      </c>
      <c r="AM829">
        <v>0</v>
      </c>
    </row>
    <row r="830" spans="1:39" x14ac:dyDescent="0.25">
      <c r="A830" t="s">
        <v>197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642.89739999999995</v>
      </c>
      <c r="I830">
        <v>0.17447599999999999</v>
      </c>
      <c r="J830" t="s">
        <v>3</v>
      </c>
      <c r="K830">
        <v>634.54631300000005</v>
      </c>
      <c r="L830">
        <v>0.136763</v>
      </c>
      <c r="M830" t="s">
        <v>4</v>
      </c>
      <c r="N830">
        <v>99.538287999999994</v>
      </c>
      <c r="O830">
        <v>5.6978000000000001E-2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0.172067</v>
      </c>
      <c r="AG830">
        <v>7.3850000000000001E-3</v>
      </c>
      <c r="AH830" t="s">
        <v>11</v>
      </c>
      <c r="AI830">
        <v>1</v>
      </c>
      <c r="AJ830">
        <v>0</v>
      </c>
      <c r="AK830" t="s">
        <v>12</v>
      </c>
      <c r="AL830">
        <v>-7459566</v>
      </c>
      <c r="AM830">
        <v>0</v>
      </c>
    </row>
    <row r="831" spans="1:39" x14ac:dyDescent="0.25">
      <c r="A831" t="s">
        <v>197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714.32759199999998</v>
      </c>
      <c r="I831">
        <v>0.19207299999999999</v>
      </c>
      <c r="J831" t="s">
        <v>3</v>
      </c>
      <c r="K831">
        <v>705.05963699999995</v>
      </c>
      <c r="L831">
        <v>0.15069099999999999</v>
      </c>
      <c r="M831" t="s">
        <v>4</v>
      </c>
      <c r="N831">
        <v>110.594797</v>
      </c>
      <c r="O831">
        <v>6.6480999999999998E-2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0.172065</v>
      </c>
      <c r="AG831">
        <v>7.3850000000000001E-3</v>
      </c>
      <c r="AH831" t="s">
        <v>11</v>
      </c>
      <c r="AI831">
        <v>1</v>
      </c>
      <c r="AJ831">
        <v>0</v>
      </c>
      <c r="AK831" t="s">
        <v>12</v>
      </c>
      <c r="AL831">
        <v>-7459566</v>
      </c>
      <c r="AM831">
        <v>0</v>
      </c>
    </row>
    <row r="832" spans="1:39" x14ac:dyDescent="0.25">
      <c r="A832" t="s">
        <v>197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785.73890500000005</v>
      </c>
      <c r="I832">
        <v>0.22744400000000001</v>
      </c>
      <c r="J832" t="s">
        <v>3</v>
      </c>
      <c r="K832">
        <v>775.55526199999997</v>
      </c>
      <c r="L832">
        <v>0.17208699999999999</v>
      </c>
      <c r="M832" t="s">
        <v>4</v>
      </c>
      <c r="N832">
        <v>121.65058500000001</v>
      </c>
      <c r="O832">
        <v>8.0989000000000005E-2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0.164576</v>
      </c>
      <c r="AG832">
        <v>6.3160000000000004E-3</v>
      </c>
      <c r="AH832" t="s">
        <v>11</v>
      </c>
      <c r="AI832">
        <v>1</v>
      </c>
      <c r="AJ832">
        <v>0</v>
      </c>
      <c r="AK832" t="s">
        <v>12</v>
      </c>
      <c r="AL832">
        <v>-7459566</v>
      </c>
      <c r="AM832">
        <v>0</v>
      </c>
    </row>
    <row r="833" spans="1:39" x14ac:dyDescent="0.25">
      <c r="A833" t="s">
        <v>197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857.15737999999999</v>
      </c>
      <c r="I833">
        <v>0.27096999999999999</v>
      </c>
      <c r="J833" t="s">
        <v>3</v>
      </c>
      <c r="K833">
        <v>846.05666399999996</v>
      </c>
      <c r="L833">
        <v>0.22745899999999999</v>
      </c>
      <c r="M833" t="s">
        <v>4</v>
      </c>
      <c r="N833">
        <v>132.70775499999999</v>
      </c>
      <c r="O833">
        <v>9.5197000000000004E-2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0.163823</v>
      </c>
      <c r="AG833">
        <v>6.3369999999999998E-3</v>
      </c>
      <c r="AH833" t="s">
        <v>11</v>
      </c>
      <c r="AI833">
        <v>1</v>
      </c>
      <c r="AJ833">
        <v>0</v>
      </c>
      <c r="AK833" t="s">
        <v>12</v>
      </c>
      <c r="AL833">
        <v>-7459566</v>
      </c>
      <c r="AM833">
        <v>0</v>
      </c>
    </row>
    <row r="834" spans="1:39" x14ac:dyDescent="0.25">
      <c r="A834" t="s">
        <v>197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928.57917699999996</v>
      </c>
      <c r="I834">
        <v>0.29010900000000001</v>
      </c>
      <c r="J834" t="s">
        <v>3</v>
      </c>
      <c r="K834">
        <v>916.56486700000005</v>
      </c>
      <c r="L834">
        <v>0.26358199999999998</v>
      </c>
      <c r="M834" t="s">
        <v>4</v>
      </c>
      <c r="N834">
        <v>143.774719</v>
      </c>
      <c r="O834">
        <v>0.111148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0.16289500000000001</v>
      </c>
      <c r="AG834">
        <v>6.3829999999999998E-3</v>
      </c>
      <c r="AH834" t="s">
        <v>11</v>
      </c>
      <c r="AI834">
        <v>1</v>
      </c>
      <c r="AJ834">
        <v>0</v>
      </c>
      <c r="AK834" t="s">
        <v>12</v>
      </c>
      <c r="AL834">
        <v>-7459566</v>
      </c>
      <c r="AM834">
        <v>0</v>
      </c>
    </row>
    <row r="835" spans="1:39" x14ac:dyDescent="0.25">
      <c r="A835" t="s">
        <v>197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999.97170300000005</v>
      </c>
      <c r="I835">
        <v>0.340447</v>
      </c>
      <c r="J835" t="s">
        <v>3</v>
      </c>
      <c r="K835">
        <v>987.03954299999998</v>
      </c>
      <c r="L835">
        <v>0.275113</v>
      </c>
      <c r="M835" t="s">
        <v>4</v>
      </c>
      <c r="N835">
        <v>154.82245399999999</v>
      </c>
      <c r="O835">
        <v>0.12232999999999999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0.16201699999999999</v>
      </c>
      <c r="AG835">
        <v>6.3800000000000003E-3</v>
      </c>
      <c r="AH835" t="s">
        <v>11</v>
      </c>
      <c r="AI835">
        <v>1</v>
      </c>
      <c r="AJ835">
        <v>0</v>
      </c>
      <c r="AK835" t="s">
        <v>12</v>
      </c>
      <c r="AL835">
        <v>-7459566</v>
      </c>
      <c r="AM835">
        <v>0</v>
      </c>
    </row>
    <row r="836" spans="1:39" x14ac:dyDescent="0.25">
      <c r="A836" t="s">
        <v>197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1071.390701</v>
      </c>
      <c r="I836">
        <v>0.44752700000000001</v>
      </c>
      <c r="J836" t="s">
        <v>3</v>
      </c>
      <c r="K836">
        <v>1057.548027</v>
      </c>
      <c r="L836">
        <v>0.39095099999999999</v>
      </c>
      <c r="M836" t="s">
        <v>4</v>
      </c>
      <c r="N836">
        <v>165.87897000000001</v>
      </c>
      <c r="O836">
        <v>0.14138400000000001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0.16201699999999999</v>
      </c>
      <c r="AG836">
        <v>6.3800000000000003E-3</v>
      </c>
      <c r="AH836" t="s">
        <v>11</v>
      </c>
      <c r="AI836">
        <v>1</v>
      </c>
      <c r="AJ836">
        <v>0</v>
      </c>
      <c r="AK836" t="s">
        <v>12</v>
      </c>
      <c r="AL836">
        <v>-7459566</v>
      </c>
      <c r="AM836">
        <v>0</v>
      </c>
    </row>
    <row r="837" spans="1:39" x14ac:dyDescent="0.25">
      <c r="A837" t="s">
        <v>197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1142.7936890000001</v>
      </c>
      <c r="I837">
        <v>0.44598700000000002</v>
      </c>
      <c r="J837" t="s">
        <v>3</v>
      </c>
      <c r="K837">
        <v>1128.034097</v>
      </c>
      <c r="L837">
        <v>0.41242899999999999</v>
      </c>
      <c r="M837" t="s">
        <v>4</v>
      </c>
      <c r="N837">
        <v>176.930801</v>
      </c>
      <c r="O837">
        <v>0.15645200000000001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0.159667</v>
      </c>
      <c r="AG837">
        <v>5.4939999999999998E-3</v>
      </c>
      <c r="AH837" t="s">
        <v>11</v>
      </c>
      <c r="AI837">
        <v>1</v>
      </c>
      <c r="AJ837">
        <v>0</v>
      </c>
      <c r="AK837" t="s">
        <v>12</v>
      </c>
      <c r="AL837">
        <v>-7459566</v>
      </c>
      <c r="AM837">
        <v>0</v>
      </c>
    </row>
    <row r="838" spans="1:39" x14ac:dyDescent="0.25">
      <c r="A838" t="s">
        <v>197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1214.2072270000001</v>
      </c>
      <c r="I838">
        <v>0.46532299999999999</v>
      </c>
      <c r="J838" t="s">
        <v>3</v>
      </c>
      <c r="K838">
        <v>1198.531152</v>
      </c>
      <c r="L838">
        <v>0.38500299999999998</v>
      </c>
      <c r="M838" t="s">
        <v>4</v>
      </c>
      <c r="N838">
        <v>187.99779100000001</v>
      </c>
      <c r="O838">
        <v>0.17324100000000001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0.159667</v>
      </c>
      <c r="AG838">
        <v>5.4939999999999998E-3</v>
      </c>
      <c r="AH838" t="s">
        <v>11</v>
      </c>
      <c r="AI838">
        <v>1</v>
      </c>
      <c r="AJ838">
        <v>0</v>
      </c>
      <c r="AK838" t="s">
        <v>12</v>
      </c>
      <c r="AL838">
        <v>-7459566</v>
      </c>
      <c r="AM838">
        <v>0</v>
      </c>
    </row>
    <row r="839" spans="1:39" x14ac:dyDescent="0.25">
      <c r="A839" t="s">
        <v>197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1285.599434</v>
      </c>
      <c r="I839">
        <v>0.54957</v>
      </c>
      <c r="J839" t="s">
        <v>3</v>
      </c>
      <c r="K839">
        <v>1269.0096510000001</v>
      </c>
      <c r="L839">
        <v>0.48413899999999999</v>
      </c>
      <c r="M839" t="s">
        <v>4</v>
      </c>
      <c r="N839">
        <v>199.048993</v>
      </c>
      <c r="O839">
        <v>0.18598100000000001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0.159667</v>
      </c>
      <c r="AG839">
        <v>5.4939999999999998E-3</v>
      </c>
      <c r="AH839" t="s">
        <v>11</v>
      </c>
      <c r="AI839">
        <v>1</v>
      </c>
      <c r="AJ839">
        <v>0</v>
      </c>
      <c r="AK839" t="s">
        <v>12</v>
      </c>
      <c r="AL839">
        <v>-7459566</v>
      </c>
      <c r="AM839">
        <v>0</v>
      </c>
    </row>
    <row r="840" spans="1:39" x14ac:dyDescent="0.25">
      <c r="A840" t="s">
        <v>197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1357.029104</v>
      </c>
      <c r="I840">
        <v>0.59091199999999999</v>
      </c>
      <c r="J840" t="s">
        <v>3</v>
      </c>
      <c r="K840">
        <v>1339.5250980000001</v>
      </c>
      <c r="L840">
        <v>0.51868099999999995</v>
      </c>
      <c r="M840" t="s">
        <v>4</v>
      </c>
      <c r="N840">
        <v>210.10521900000001</v>
      </c>
      <c r="O840">
        <v>0.20475499999999999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0.155974</v>
      </c>
      <c r="AG840">
        <v>5.2220000000000001E-3</v>
      </c>
      <c r="AH840" t="s">
        <v>11</v>
      </c>
      <c r="AI840">
        <v>1</v>
      </c>
      <c r="AJ840">
        <v>0</v>
      </c>
      <c r="AK840" t="s">
        <v>12</v>
      </c>
      <c r="AL840">
        <v>-7459566</v>
      </c>
      <c r="AM840">
        <v>0</v>
      </c>
    </row>
    <row r="841" spans="1:39" x14ac:dyDescent="0.25">
      <c r="A841" t="s">
        <v>197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1428.431204</v>
      </c>
      <c r="I841">
        <v>0.67337199999999997</v>
      </c>
      <c r="J841" t="s">
        <v>3</v>
      </c>
      <c r="K841">
        <v>1410.0097270000001</v>
      </c>
      <c r="L841">
        <v>0.54776599999999998</v>
      </c>
      <c r="M841" t="s">
        <v>4</v>
      </c>
      <c r="N841">
        <v>221.15878499999999</v>
      </c>
      <c r="O841">
        <v>0.22264600000000001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0.155974</v>
      </c>
      <c r="AG841">
        <v>5.2220000000000001E-3</v>
      </c>
      <c r="AH841" t="s">
        <v>11</v>
      </c>
      <c r="AI841">
        <v>1</v>
      </c>
      <c r="AJ841">
        <v>0</v>
      </c>
      <c r="AK841" t="s">
        <v>12</v>
      </c>
      <c r="AL841">
        <v>-7459566</v>
      </c>
      <c r="AM841">
        <v>0</v>
      </c>
    </row>
    <row r="842" spans="1:39" x14ac:dyDescent="0.25">
      <c r="A842" t="s">
        <v>198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43.747219999999999</v>
      </c>
      <c r="I842">
        <v>2.4962000000000002E-2</v>
      </c>
      <c r="J842" t="s">
        <v>3</v>
      </c>
      <c r="K842">
        <v>42.857232000000003</v>
      </c>
      <c r="L842">
        <v>1.9366000000000001E-2</v>
      </c>
      <c r="M842" t="s">
        <v>4</v>
      </c>
      <c r="N842">
        <v>16.107261000000001</v>
      </c>
      <c r="O842">
        <v>1.1753E-2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-1253207200</v>
      </c>
      <c r="AM842">
        <v>-256</v>
      </c>
    </row>
    <row r="843" spans="1:39" x14ac:dyDescent="0.25">
      <c r="A843" t="s">
        <v>198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87.439408</v>
      </c>
      <c r="I843">
        <v>5.3870000000000001E-2</v>
      </c>
      <c r="J843" t="s">
        <v>3</v>
      </c>
      <c r="K843">
        <v>85.676901000000001</v>
      </c>
      <c r="L843">
        <v>3.1980000000000001E-2</v>
      </c>
      <c r="M843" t="s">
        <v>4</v>
      </c>
      <c r="N843">
        <v>32.217944000000003</v>
      </c>
      <c r="O843">
        <v>1.8282E-2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-1253207200</v>
      </c>
      <c r="AM843">
        <v>-256</v>
      </c>
    </row>
    <row r="844" spans="1:39" x14ac:dyDescent="0.25">
      <c r="A844" t="s">
        <v>198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131.101313</v>
      </c>
      <c r="I844">
        <v>7.4163000000000007E-2</v>
      </c>
      <c r="J844" t="s">
        <v>3</v>
      </c>
      <c r="K844">
        <v>128.46874099999999</v>
      </c>
      <c r="L844">
        <v>3.6375999999999999E-2</v>
      </c>
      <c r="M844" t="s">
        <v>4</v>
      </c>
      <c r="N844">
        <v>48.322797999999999</v>
      </c>
      <c r="O844">
        <v>2.0285999999999998E-2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-1253207200</v>
      </c>
      <c r="AM844">
        <v>-256</v>
      </c>
    </row>
    <row r="845" spans="1:39" x14ac:dyDescent="0.25">
      <c r="A845" t="s">
        <v>198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174.787959</v>
      </c>
      <c r="I845">
        <v>7.8051999999999996E-2</v>
      </c>
      <c r="J845" t="s">
        <v>3</v>
      </c>
      <c r="K845">
        <v>171.294217</v>
      </c>
      <c r="L845">
        <v>1.9845000000000002E-2</v>
      </c>
      <c r="M845" t="s">
        <v>4</v>
      </c>
      <c r="N845">
        <v>64.433350000000004</v>
      </c>
      <c r="O845">
        <v>2.0636000000000002E-2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-1253207200</v>
      </c>
      <c r="AM845">
        <v>-256</v>
      </c>
    </row>
    <row r="846" spans="1:39" x14ac:dyDescent="0.25">
      <c r="A846" t="s">
        <v>198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218.44341299999999</v>
      </c>
      <c r="I846">
        <v>7.2155999999999998E-2</v>
      </c>
      <c r="J846" t="s">
        <v>3</v>
      </c>
      <c r="K846">
        <v>214.09088299999999</v>
      </c>
      <c r="L846">
        <v>2.026E-2</v>
      </c>
      <c r="M846" t="s">
        <v>4</v>
      </c>
      <c r="N846">
        <v>80.532467999999994</v>
      </c>
      <c r="O846">
        <v>2.5246999999999999E-2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-1253207200</v>
      </c>
      <c r="AM846">
        <v>-256</v>
      </c>
    </row>
    <row r="847" spans="1:39" x14ac:dyDescent="0.25">
      <c r="A847" t="s">
        <v>198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262.13826</v>
      </c>
      <c r="I847">
        <v>0.12367400000000001</v>
      </c>
      <c r="J847" t="s">
        <v>3</v>
      </c>
      <c r="K847">
        <v>256.91815600000001</v>
      </c>
      <c r="L847">
        <v>3.6423999999999998E-2</v>
      </c>
      <c r="M847" t="s">
        <v>4</v>
      </c>
      <c r="N847">
        <v>96.643555000000006</v>
      </c>
      <c r="O847">
        <v>2.9264999999999999E-2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-1253207200</v>
      </c>
      <c r="AM847">
        <v>-256</v>
      </c>
    </row>
    <row r="848" spans="1:39" x14ac:dyDescent="0.25">
      <c r="A848" t="s">
        <v>198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305.80820899999998</v>
      </c>
      <c r="I848">
        <v>0.18185200000000001</v>
      </c>
      <c r="J848" t="s">
        <v>3</v>
      </c>
      <c r="K848">
        <v>299.72229900000002</v>
      </c>
      <c r="L848">
        <v>4.8918000000000003E-2</v>
      </c>
      <c r="M848" t="s">
        <v>4</v>
      </c>
      <c r="N848">
        <v>112.74381</v>
      </c>
      <c r="O848">
        <v>3.2086999999999997E-2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-1253207200</v>
      </c>
      <c r="AM848">
        <v>-256</v>
      </c>
    </row>
    <row r="849" spans="1:39" x14ac:dyDescent="0.25">
      <c r="A849" t="s">
        <v>198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349.51414699999998</v>
      </c>
      <c r="I849">
        <v>0.25281100000000001</v>
      </c>
      <c r="J849" t="s">
        <v>3</v>
      </c>
      <c r="K849">
        <v>342.55841500000002</v>
      </c>
      <c r="L849">
        <v>5.5851999999999999E-2</v>
      </c>
      <c r="M849" t="s">
        <v>4</v>
      </c>
      <c r="N849">
        <v>128.86666</v>
      </c>
      <c r="O849">
        <v>3.9208E-2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-1253207200</v>
      </c>
      <c r="AM849">
        <v>-256</v>
      </c>
    </row>
    <row r="850" spans="1:39" x14ac:dyDescent="0.25">
      <c r="A850" t="s">
        <v>198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393.18002300000001</v>
      </c>
      <c r="I850">
        <v>0.28782400000000002</v>
      </c>
      <c r="J850" t="s">
        <v>3</v>
      </c>
      <c r="K850">
        <v>385.35224099999999</v>
      </c>
      <c r="L850">
        <v>4.4804999999999998E-2</v>
      </c>
      <c r="M850" t="s">
        <v>4</v>
      </c>
      <c r="N850">
        <v>144.95030299999999</v>
      </c>
      <c r="O850">
        <v>4.3139999999999998E-2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-1253207200</v>
      </c>
      <c r="AM850">
        <v>-256</v>
      </c>
    </row>
    <row r="851" spans="1:39" x14ac:dyDescent="0.25">
      <c r="A851" t="s">
        <v>198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436.86543999999998</v>
      </c>
      <c r="I851">
        <v>0.33446599999999999</v>
      </c>
      <c r="J851" t="s">
        <v>3</v>
      </c>
      <c r="K851">
        <v>428.17599100000001</v>
      </c>
      <c r="L851">
        <v>5.3587999999999997E-2</v>
      </c>
      <c r="M851" t="s">
        <v>4</v>
      </c>
      <c r="N851">
        <v>161.05305200000001</v>
      </c>
      <c r="O851">
        <v>5.5462999999999998E-2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-1253207200</v>
      </c>
      <c r="AM851">
        <v>-256</v>
      </c>
    </row>
    <row r="852" spans="1:39" x14ac:dyDescent="0.25">
      <c r="A852" t="s">
        <v>198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480.54647499999999</v>
      </c>
      <c r="I852">
        <v>0.40801199999999999</v>
      </c>
      <c r="J852" t="s">
        <v>3</v>
      </c>
      <c r="K852">
        <v>470.991693</v>
      </c>
      <c r="L852">
        <v>6.6341999999999998E-2</v>
      </c>
      <c r="M852" t="s">
        <v>4</v>
      </c>
      <c r="N852">
        <v>177.147626</v>
      </c>
      <c r="O852">
        <v>6.2511999999999998E-2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-1253207200</v>
      </c>
      <c r="AM852">
        <v>-256</v>
      </c>
    </row>
    <row r="853" spans="1:39" x14ac:dyDescent="0.25">
      <c r="A853" t="s">
        <v>198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524.24763499999995</v>
      </c>
      <c r="I853">
        <v>0.49842399999999998</v>
      </c>
      <c r="J853" t="s">
        <v>3</v>
      </c>
      <c r="K853">
        <v>513.81786499999998</v>
      </c>
      <c r="L853">
        <v>8.1354999999999997E-2</v>
      </c>
      <c r="M853" t="s">
        <v>4</v>
      </c>
      <c r="N853">
        <v>193.261425</v>
      </c>
      <c r="O853">
        <v>7.0476999999999998E-2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-1253207200</v>
      </c>
      <c r="AM853">
        <v>-256</v>
      </c>
    </row>
    <row r="854" spans="1:39" x14ac:dyDescent="0.25">
      <c r="A854" t="s">
        <v>198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567.95649300000002</v>
      </c>
      <c r="I854">
        <v>0.54022099999999995</v>
      </c>
      <c r="J854" t="s">
        <v>3</v>
      </c>
      <c r="K854">
        <v>556.66097500000001</v>
      </c>
      <c r="L854">
        <v>7.0135000000000003E-2</v>
      </c>
      <c r="M854" t="s">
        <v>4</v>
      </c>
      <c r="N854">
        <v>209.393765</v>
      </c>
      <c r="O854">
        <v>6.8441000000000002E-2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-1253207200</v>
      </c>
      <c r="AM854">
        <v>-256</v>
      </c>
    </row>
    <row r="855" spans="1:39" x14ac:dyDescent="0.25">
      <c r="A855" t="s">
        <v>198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611.62617399999999</v>
      </c>
      <c r="I855">
        <v>0.55151799999999995</v>
      </c>
      <c r="J855" t="s">
        <v>3</v>
      </c>
      <c r="K855">
        <v>599.468977</v>
      </c>
      <c r="L855">
        <v>8.4109000000000003E-2</v>
      </c>
      <c r="M855" t="s">
        <v>4</v>
      </c>
      <c r="N855">
        <v>225.48967500000001</v>
      </c>
      <c r="O855">
        <v>7.3085999999999998E-2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-1253207200</v>
      </c>
      <c r="AM855">
        <v>-256</v>
      </c>
    </row>
    <row r="856" spans="1:39" x14ac:dyDescent="0.25">
      <c r="A856" t="s">
        <v>198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655.34784999999999</v>
      </c>
      <c r="I856">
        <v>0.63350499999999998</v>
      </c>
      <c r="J856" t="s">
        <v>3</v>
      </c>
      <c r="K856">
        <v>642.31503099999998</v>
      </c>
      <c r="L856">
        <v>8.9779999999999999E-2</v>
      </c>
      <c r="M856" t="s">
        <v>4</v>
      </c>
      <c r="N856">
        <v>241.609251</v>
      </c>
      <c r="O856">
        <v>8.1235000000000002E-2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-1253207200</v>
      </c>
      <c r="AM856">
        <v>-256</v>
      </c>
    </row>
    <row r="857" spans="1:39" x14ac:dyDescent="0.25">
      <c r="A857" t="s">
        <v>198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699.03693499999997</v>
      </c>
      <c r="I857">
        <v>0.74054299999999995</v>
      </c>
      <c r="J857" t="s">
        <v>3</v>
      </c>
      <c r="K857">
        <v>685.12181299999997</v>
      </c>
      <c r="L857">
        <v>0.115953</v>
      </c>
      <c r="M857" t="s">
        <v>4</v>
      </c>
      <c r="N857">
        <v>257.70388000000003</v>
      </c>
      <c r="O857">
        <v>9.1200000000000003E-2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-1253207200</v>
      </c>
      <c r="AM857">
        <v>-256</v>
      </c>
    </row>
    <row r="858" spans="1:39" x14ac:dyDescent="0.25">
      <c r="A858" t="s">
        <v>198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742.74740699999995</v>
      </c>
      <c r="I858">
        <v>0.81585300000000005</v>
      </c>
      <c r="J858" t="s">
        <v>3</v>
      </c>
      <c r="K858">
        <v>727.95903299999998</v>
      </c>
      <c r="L858">
        <v>0.104728</v>
      </c>
      <c r="M858" t="s">
        <v>4</v>
      </c>
      <c r="N858">
        <v>273.81179400000002</v>
      </c>
      <c r="O858">
        <v>8.6211999999999997E-2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-1253207200</v>
      </c>
      <c r="AM858">
        <v>-256</v>
      </c>
    </row>
    <row r="859" spans="1:39" x14ac:dyDescent="0.25">
      <c r="A859" t="s">
        <v>198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786.448939</v>
      </c>
      <c r="I859">
        <v>0.86513200000000001</v>
      </c>
      <c r="J859" t="s">
        <v>3</v>
      </c>
      <c r="K859">
        <v>770.76679100000001</v>
      </c>
      <c r="L859">
        <v>8.6302000000000004E-2</v>
      </c>
      <c r="M859" t="s">
        <v>4</v>
      </c>
      <c r="N859">
        <v>289.90710100000001</v>
      </c>
      <c r="O859">
        <v>8.1562999999999997E-2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-1253207200</v>
      </c>
      <c r="AM859">
        <v>-256</v>
      </c>
    </row>
    <row r="860" spans="1:39" x14ac:dyDescent="0.25">
      <c r="A860" t="s">
        <v>198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830.17030899999997</v>
      </c>
      <c r="I860">
        <v>0.96482800000000002</v>
      </c>
      <c r="J860" t="s">
        <v>3</v>
      </c>
      <c r="K860">
        <v>813.612754</v>
      </c>
      <c r="L860">
        <v>0.109498</v>
      </c>
      <c r="M860" t="s">
        <v>4</v>
      </c>
      <c r="N860">
        <v>306.00505399999997</v>
      </c>
      <c r="O860">
        <v>9.0512999999999996E-2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-1253207200</v>
      </c>
      <c r="AM860">
        <v>-256</v>
      </c>
    </row>
    <row r="861" spans="1:39" x14ac:dyDescent="0.25">
      <c r="A861" t="s">
        <v>198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873.85992899999997</v>
      </c>
      <c r="I861">
        <v>1.0821350000000001</v>
      </c>
      <c r="J861" t="s">
        <v>3</v>
      </c>
      <c r="K861">
        <v>856.43361600000003</v>
      </c>
      <c r="L861">
        <v>0.13639100000000001</v>
      </c>
      <c r="M861" t="s">
        <v>4</v>
      </c>
      <c r="N861">
        <v>322.096744</v>
      </c>
      <c r="O861">
        <v>0.107015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-1253207200</v>
      </c>
      <c r="AM861">
        <v>-256</v>
      </c>
    </row>
    <row r="862" spans="1:39" x14ac:dyDescent="0.25">
      <c r="A862" t="s">
        <v>199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43.251669</v>
      </c>
      <c r="I862">
        <v>3.7496000000000002E-2</v>
      </c>
      <c r="J862" t="s">
        <v>3</v>
      </c>
      <c r="K862">
        <v>42.253732999999997</v>
      </c>
      <c r="L862">
        <v>2.2016999999999998E-2</v>
      </c>
      <c r="M862" t="s">
        <v>4</v>
      </c>
      <c r="N862">
        <v>15.510529999999999</v>
      </c>
      <c r="O862">
        <v>9.3120000000000008E-3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-1253207200</v>
      </c>
      <c r="AM862">
        <v>-256</v>
      </c>
    </row>
    <row r="863" spans="1:39" x14ac:dyDescent="0.25">
      <c r="A863" t="s">
        <v>199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86.407829000000007</v>
      </c>
      <c r="I863">
        <v>6.3088000000000005E-2</v>
      </c>
      <c r="J863" t="s">
        <v>3</v>
      </c>
      <c r="K863">
        <v>84.431561000000002</v>
      </c>
      <c r="L863">
        <v>3.2502999999999997E-2</v>
      </c>
      <c r="M863" t="s">
        <v>4</v>
      </c>
      <c r="N863">
        <v>30.986424</v>
      </c>
      <c r="O863">
        <v>1.3639E-2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-1253207200</v>
      </c>
      <c r="AM863">
        <v>-256</v>
      </c>
    </row>
    <row r="864" spans="1:39" x14ac:dyDescent="0.25">
      <c r="A864" t="s">
        <v>199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129.56302299999999</v>
      </c>
      <c r="I864">
        <v>7.3341000000000003E-2</v>
      </c>
      <c r="J864" t="s">
        <v>3</v>
      </c>
      <c r="K864">
        <v>126.631213</v>
      </c>
      <c r="L864">
        <v>3.3946999999999998E-2</v>
      </c>
      <c r="M864" t="s">
        <v>4</v>
      </c>
      <c r="N864">
        <v>46.489040000000003</v>
      </c>
      <c r="O864">
        <v>1.8446000000000001E-2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-1253207200</v>
      </c>
      <c r="AM864">
        <v>-256</v>
      </c>
    </row>
    <row r="865" spans="1:39" x14ac:dyDescent="0.25">
      <c r="A865" t="s">
        <v>199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172.736715</v>
      </c>
      <c r="I865">
        <v>7.0733000000000004E-2</v>
      </c>
      <c r="J865" t="s">
        <v>3</v>
      </c>
      <c r="K865">
        <v>168.84120100000001</v>
      </c>
      <c r="L865">
        <v>1.9911000000000002E-2</v>
      </c>
      <c r="M865" t="s">
        <v>4</v>
      </c>
      <c r="N865">
        <v>61.974826999999998</v>
      </c>
      <c r="O865">
        <v>2.2010999999999999E-2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-1253207200</v>
      </c>
      <c r="AM865">
        <v>-256</v>
      </c>
    </row>
    <row r="866" spans="1:39" x14ac:dyDescent="0.25">
      <c r="A866" t="s">
        <v>199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215.89365699999999</v>
      </c>
      <c r="I866">
        <v>0.114875</v>
      </c>
      <c r="J866" t="s">
        <v>3</v>
      </c>
      <c r="K866">
        <v>211.03274400000001</v>
      </c>
      <c r="L866">
        <v>1.3494000000000001E-2</v>
      </c>
      <c r="M866" t="s">
        <v>4</v>
      </c>
      <c r="N866">
        <v>77.466984999999994</v>
      </c>
      <c r="O866">
        <v>2.5489999999999999E-2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-1253207200</v>
      </c>
      <c r="AM866">
        <v>-256</v>
      </c>
    </row>
    <row r="867" spans="1:39" x14ac:dyDescent="0.25">
      <c r="A867" t="s">
        <v>199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259.06228800000002</v>
      </c>
      <c r="I867">
        <v>0.186552</v>
      </c>
      <c r="J867" t="s">
        <v>3</v>
      </c>
      <c r="K867">
        <v>253.23880199999999</v>
      </c>
      <c r="L867">
        <v>3.1912000000000003E-2</v>
      </c>
      <c r="M867" t="s">
        <v>4</v>
      </c>
      <c r="N867">
        <v>92.980733000000001</v>
      </c>
      <c r="O867">
        <v>3.1643999999999999E-2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-1253207200</v>
      </c>
      <c r="AM867">
        <v>-256</v>
      </c>
    </row>
    <row r="868" spans="1:39" x14ac:dyDescent="0.25">
      <c r="A868" t="s">
        <v>199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302.21188799999999</v>
      </c>
      <c r="I868">
        <v>0.19664200000000001</v>
      </c>
      <c r="J868" t="s">
        <v>3</v>
      </c>
      <c r="K868">
        <v>295.42916700000001</v>
      </c>
      <c r="L868">
        <v>3.585E-2</v>
      </c>
      <c r="M868" t="s">
        <v>4</v>
      </c>
      <c r="N868">
        <v>108.451582</v>
      </c>
      <c r="O868">
        <v>3.3180000000000001E-2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-1253207200</v>
      </c>
      <c r="AM868">
        <v>-256</v>
      </c>
    </row>
    <row r="869" spans="1:39" x14ac:dyDescent="0.25">
      <c r="A869" t="s">
        <v>199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345.36849999999998</v>
      </c>
      <c r="I869">
        <v>0.210591</v>
      </c>
      <c r="J869" t="s">
        <v>3</v>
      </c>
      <c r="K869">
        <v>337.632476</v>
      </c>
      <c r="L869">
        <v>2.9024999999999999E-2</v>
      </c>
      <c r="M869" t="s">
        <v>4</v>
      </c>
      <c r="N869">
        <v>123.952899</v>
      </c>
      <c r="O869">
        <v>2.8124E-2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-1253207200</v>
      </c>
      <c r="AM869">
        <v>-256</v>
      </c>
    </row>
    <row r="870" spans="1:39" x14ac:dyDescent="0.25">
      <c r="A870" t="s">
        <v>199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388.539378</v>
      </c>
      <c r="I870">
        <v>0.20374700000000001</v>
      </c>
      <c r="J870" t="s">
        <v>3</v>
      </c>
      <c r="K870">
        <v>379.85598900000002</v>
      </c>
      <c r="L870">
        <v>1.9358E-2</v>
      </c>
      <c r="M870" t="s">
        <v>4</v>
      </c>
      <c r="N870">
        <v>139.476066</v>
      </c>
      <c r="O870">
        <v>3.5664000000000001E-2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-1253207200</v>
      </c>
      <c r="AM870">
        <v>-256</v>
      </c>
    </row>
    <row r="871" spans="1:39" x14ac:dyDescent="0.25">
      <c r="A871" t="s">
        <v>199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431.70398299999999</v>
      </c>
      <c r="I871">
        <v>0.24504999999999999</v>
      </c>
      <c r="J871" t="s">
        <v>3</v>
      </c>
      <c r="K871">
        <v>422.07290599999999</v>
      </c>
      <c r="L871">
        <v>2.7837000000000001E-2</v>
      </c>
      <c r="M871" t="s">
        <v>4</v>
      </c>
      <c r="N871">
        <v>154.97090600000001</v>
      </c>
      <c r="O871">
        <v>4.8807999999999997E-2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-1253207200</v>
      </c>
      <c r="AM871">
        <v>-256</v>
      </c>
    </row>
    <row r="872" spans="1:39" x14ac:dyDescent="0.25">
      <c r="A872" t="s">
        <v>199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474.83408400000002</v>
      </c>
      <c r="I872">
        <v>0.27228000000000002</v>
      </c>
      <c r="J872" t="s">
        <v>3</v>
      </c>
      <c r="K872">
        <v>464.25368300000002</v>
      </c>
      <c r="L872">
        <v>3.4409000000000002E-2</v>
      </c>
      <c r="M872" t="s">
        <v>4</v>
      </c>
      <c r="N872">
        <v>170.44850700000001</v>
      </c>
      <c r="O872">
        <v>5.1862999999999999E-2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-1253207200</v>
      </c>
      <c r="AM872">
        <v>-256</v>
      </c>
    </row>
    <row r="873" spans="1:39" x14ac:dyDescent="0.25">
      <c r="A873" t="s">
        <v>199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518.02217199999996</v>
      </c>
      <c r="I873">
        <v>0.252417</v>
      </c>
      <c r="J873" t="s">
        <v>3</v>
      </c>
      <c r="K873">
        <v>506.48992199999998</v>
      </c>
      <c r="L873">
        <v>2.8427999999999998E-2</v>
      </c>
      <c r="M873" t="s">
        <v>4</v>
      </c>
      <c r="N873">
        <v>185.96905899999999</v>
      </c>
      <c r="O873">
        <v>5.0519000000000001E-2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-1253207200</v>
      </c>
      <c r="AM873">
        <v>-256</v>
      </c>
    </row>
    <row r="874" spans="1:39" x14ac:dyDescent="0.25">
      <c r="A874" t="s">
        <v>199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561.16446299999996</v>
      </c>
      <c r="I874">
        <v>0.242205</v>
      </c>
      <c r="J874" t="s">
        <v>3</v>
      </c>
      <c r="K874">
        <v>548.69957299999999</v>
      </c>
      <c r="L874">
        <v>2.0226999999999998E-2</v>
      </c>
      <c r="M874" t="s">
        <v>4</v>
      </c>
      <c r="N874">
        <v>201.46513100000001</v>
      </c>
      <c r="O874">
        <v>4.2774E-2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-1253207200</v>
      </c>
      <c r="AM874">
        <v>-256</v>
      </c>
    </row>
    <row r="875" spans="1:39" x14ac:dyDescent="0.25">
      <c r="A875" t="s">
        <v>199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604.32974100000001</v>
      </c>
      <c r="I875">
        <v>0.31326799999999999</v>
      </c>
      <c r="J875" t="s">
        <v>3</v>
      </c>
      <c r="K875">
        <v>590.91817900000001</v>
      </c>
      <c r="L875">
        <v>2.5524999999999999E-2</v>
      </c>
      <c r="M875" t="s">
        <v>4</v>
      </c>
      <c r="N875">
        <v>216.97463400000001</v>
      </c>
      <c r="O875">
        <v>4.3171000000000001E-2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-1253207200</v>
      </c>
      <c r="AM875">
        <v>-256</v>
      </c>
    </row>
    <row r="876" spans="1:39" x14ac:dyDescent="0.25">
      <c r="A876" t="s">
        <v>199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647.51078700000005</v>
      </c>
      <c r="I876">
        <v>0.36254199999999998</v>
      </c>
      <c r="J876" t="s">
        <v>3</v>
      </c>
      <c r="K876">
        <v>633.14363200000003</v>
      </c>
      <c r="L876">
        <v>4.0155000000000003E-2</v>
      </c>
      <c r="M876" t="s">
        <v>4</v>
      </c>
      <c r="N876">
        <v>232.48076399999999</v>
      </c>
      <c r="O876">
        <v>6.1150999999999997E-2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-1253207200</v>
      </c>
      <c r="AM876">
        <v>-256</v>
      </c>
    </row>
    <row r="877" spans="1:39" x14ac:dyDescent="0.25">
      <c r="A877" t="s">
        <v>199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690.68080599999996</v>
      </c>
      <c r="I877">
        <v>0.40767599999999998</v>
      </c>
      <c r="J877" t="s">
        <v>3</v>
      </c>
      <c r="K877">
        <v>675.35673299999996</v>
      </c>
      <c r="L877">
        <v>3.8900999999999998E-2</v>
      </c>
      <c r="M877" t="s">
        <v>4</v>
      </c>
      <c r="N877">
        <v>247.97908100000001</v>
      </c>
      <c r="O877">
        <v>6.0470000000000003E-2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-1253207200</v>
      </c>
      <c r="AM877">
        <v>-256</v>
      </c>
    </row>
    <row r="878" spans="1:39" x14ac:dyDescent="0.25">
      <c r="A878" t="s">
        <v>199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733.85787700000003</v>
      </c>
      <c r="I878">
        <v>0.44629999999999997</v>
      </c>
      <c r="J878" t="s">
        <v>3</v>
      </c>
      <c r="K878">
        <v>717.57806000000005</v>
      </c>
      <c r="L878">
        <v>3.4682999999999999E-2</v>
      </c>
      <c r="M878" t="s">
        <v>4</v>
      </c>
      <c r="N878">
        <v>263.48672499999998</v>
      </c>
      <c r="O878">
        <v>6.1606000000000001E-2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-1253207200</v>
      </c>
      <c r="AM878">
        <v>-256</v>
      </c>
    </row>
    <row r="879" spans="1:39" x14ac:dyDescent="0.25">
      <c r="A879" t="s">
        <v>199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777.03896899999995</v>
      </c>
      <c r="I879">
        <v>0.45671899999999999</v>
      </c>
      <c r="J879" t="s">
        <v>3</v>
      </c>
      <c r="K879">
        <v>759.81445199999996</v>
      </c>
      <c r="L879">
        <v>3.6024E-2</v>
      </c>
      <c r="M879" t="s">
        <v>4</v>
      </c>
      <c r="N879">
        <v>278.991894</v>
      </c>
      <c r="O879">
        <v>5.9374999999999997E-2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-1253207200</v>
      </c>
      <c r="AM879">
        <v>-256</v>
      </c>
    </row>
    <row r="880" spans="1:39" x14ac:dyDescent="0.25">
      <c r="A880" t="s">
        <v>199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820.217083</v>
      </c>
      <c r="I880">
        <v>0.54657999999999995</v>
      </c>
      <c r="J880" t="s">
        <v>3</v>
      </c>
      <c r="K880">
        <v>802.04950799999995</v>
      </c>
      <c r="L880">
        <v>4.4877E-2</v>
      </c>
      <c r="M880" t="s">
        <v>4</v>
      </c>
      <c r="N880">
        <v>294.49033400000002</v>
      </c>
      <c r="O880">
        <v>6.2466000000000001E-2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-1253207200</v>
      </c>
      <c r="AM880">
        <v>-256</v>
      </c>
    </row>
    <row r="881" spans="1:39" x14ac:dyDescent="0.25">
      <c r="A881" t="s">
        <v>199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863.36728500000004</v>
      </c>
      <c r="I881">
        <v>0.59449099999999999</v>
      </c>
      <c r="J881" t="s">
        <v>3</v>
      </c>
      <c r="K881">
        <v>844.253241</v>
      </c>
      <c r="L881">
        <v>5.7639000000000003E-2</v>
      </c>
      <c r="M881" t="s">
        <v>4</v>
      </c>
      <c r="N881">
        <v>309.98295000000002</v>
      </c>
      <c r="O881">
        <v>6.9094000000000003E-2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-1253207200</v>
      </c>
      <c r="AM881">
        <v>-256</v>
      </c>
    </row>
    <row r="882" spans="1:39" x14ac:dyDescent="0.25">
      <c r="A882" t="s">
        <v>200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40.874499</v>
      </c>
      <c r="I882">
        <v>0.95943800000000001</v>
      </c>
      <c r="J882" t="s">
        <v>3</v>
      </c>
      <c r="K882">
        <v>40.652479</v>
      </c>
      <c r="L882">
        <v>0.85351399999999999</v>
      </c>
      <c r="M882" t="s">
        <v>4</v>
      </c>
      <c r="N882">
        <v>10.461081999999999</v>
      </c>
      <c r="O882">
        <v>0.60343599999999997</v>
      </c>
      <c r="P882" t="s">
        <v>5</v>
      </c>
      <c r="Q882">
        <v>0.25393199999999999</v>
      </c>
      <c r="R882">
        <v>9.5879999999999993E-3</v>
      </c>
      <c r="S882" t="s">
        <v>6</v>
      </c>
      <c r="T882">
        <v>27.109970000000001</v>
      </c>
      <c r="U882">
        <v>1.0104E-2</v>
      </c>
      <c r="V882" t="s">
        <v>7</v>
      </c>
      <c r="W882">
        <v>0.34285199999999999</v>
      </c>
      <c r="X882">
        <v>5.7999999999999996E-3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2.4454E-2</v>
      </c>
      <c r="AG882">
        <v>5.0000000000000002E-5</v>
      </c>
      <c r="AH882" t="s">
        <v>11</v>
      </c>
      <c r="AI882">
        <v>0.97349799999999997</v>
      </c>
      <c r="AJ882">
        <v>6.8999999999999997E-5</v>
      </c>
      <c r="AK882" t="s">
        <v>12</v>
      </c>
      <c r="AL882">
        <v>-1253207200</v>
      </c>
      <c r="AM882">
        <v>-256</v>
      </c>
    </row>
    <row r="883" spans="1:39" x14ac:dyDescent="0.25">
      <c r="A883" t="s">
        <v>200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81.731690999999998</v>
      </c>
      <c r="I883">
        <v>2.3879839999999999</v>
      </c>
      <c r="J883" t="s">
        <v>3</v>
      </c>
      <c r="K883">
        <v>81.291528</v>
      </c>
      <c r="L883">
        <v>2.1108280000000001</v>
      </c>
      <c r="M883" t="s">
        <v>4</v>
      </c>
      <c r="N883">
        <v>20.97963</v>
      </c>
      <c r="O883">
        <v>1.7762009999999999</v>
      </c>
      <c r="P883" t="s">
        <v>5</v>
      </c>
      <c r="Q883">
        <v>0.50158599999999998</v>
      </c>
      <c r="R883">
        <v>2.5749000000000001E-2</v>
      </c>
      <c r="S883" t="s">
        <v>6</v>
      </c>
      <c r="T883">
        <v>54.170667999999999</v>
      </c>
      <c r="U883">
        <v>2.9805999999999999E-2</v>
      </c>
      <c r="V883" t="s">
        <v>7</v>
      </c>
      <c r="W883">
        <v>0.66886199999999996</v>
      </c>
      <c r="X883">
        <v>1.8856000000000001E-2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2.3709999999999998E-2</v>
      </c>
      <c r="AG883">
        <v>4.8999999999999998E-5</v>
      </c>
      <c r="AH883" t="s">
        <v>11</v>
      </c>
      <c r="AI883">
        <v>0.97766399999999998</v>
      </c>
      <c r="AJ883">
        <v>3.6999999999999998E-5</v>
      </c>
      <c r="AK883" t="s">
        <v>12</v>
      </c>
      <c r="AL883">
        <v>-1253207200</v>
      </c>
      <c r="AM883">
        <v>-256</v>
      </c>
    </row>
    <row r="884" spans="1:39" x14ac:dyDescent="0.25">
      <c r="A884" t="s">
        <v>200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122.605563</v>
      </c>
      <c r="I884">
        <v>4.1747730000000001</v>
      </c>
      <c r="J884" t="s">
        <v>3</v>
      </c>
      <c r="K884">
        <v>121.961298</v>
      </c>
      <c r="L884">
        <v>3.6888800000000002</v>
      </c>
      <c r="M884" t="s">
        <v>4</v>
      </c>
      <c r="N884">
        <v>31.592016000000001</v>
      </c>
      <c r="O884">
        <v>3.2750460000000001</v>
      </c>
      <c r="P884" t="s">
        <v>5</v>
      </c>
      <c r="Q884">
        <v>0.73405200000000004</v>
      </c>
      <c r="R884">
        <v>4.2377999999999999E-2</v>
      </c>
      <c r="S884" t="s">
        <v>6</v>
      </c>
      <c r="T884">
        <v>81.230582999999996</v>
      </c>
      <c r="U884">
        <v>4.7255999999999999E-2</v>
      </c>
      <c r="V884" t="s">
        <v>7</v>
      </c>
      <c r="W884">
        <v>0.99429199999999995</v>
      </c>
      <c r="X884">
        <v>3.5175999999999999E-2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2.2426999999999999E-2</v>
      </c>
      <c r="AG884">
        <v>5.1999999999999997E-5</v>
      </c>
      <c r="AH884" t="s">
        <v>11</v>
      </c>
      <c r="AI884">
        <v>0.97972400000000004</v>
      </c>
      <c r="AJ884">
        <v>1.2999999999999999E-5</v>
      </c>
      <c r="AK884" t="s">
        <v>12</v>
      </c>
      <c r="AL884">
        <v>-1253207200</v>
      </c>
      <c r="AM884">
        <v>-256</v>
      </c>
    </row>
    <row r="885" spans="1:39" x14ac:dyDescent="0.25">
      <c r="A885" t="s">
        <v>200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163.33782199999999</v>
      </c>
      <c r="I885">
        <v>6.7927010000000001</v>
      </c>
      <c r="J885" t="s">
        <v>3</v>
      </c>
      <c r="K885">
        <v>162.48955000000001</v>
      </c>
      <c r="L885">
        <v>6.0516310000000004</v>
      </c>
      <c r="M885" t="s">
        <v>4</v>
      </c>
      <c r="N885">
        <v>42.090415</v>
      </c>
      <c r="O885">
        <v>5.2569220000000003</v>
      </c>
      <c r="P885" t="s">
        <v>5</v>
      </c>
      <c r="Q885">
        <v>0.96528000000000003</v>
      </c>
      <c r="R885">
        <v>6.164E-2</v>
      </c>
      <c r="S885" t="s">
        <v>6</v>
      </c>
      <c r="T885">
        <v>108.262843</v>
      </c>
      <c r="U885">
        <v>5.6122999999999999E-2</v>
      </c>
      <c r="V885" t="s">
        <v>7</v>
      </c>
      <c r="W885">
        <v>1.3120400000000001</v>
      </c>
      <c r="X885">
        <v>5.0446999999999999E-2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2.0351999999999999E-2</v>
      </c>
      <c r="AG885">
        <v>5.5999999999999999E-5</v>
      </c>
      <c r="AH885" t="s">
        <v>11</v>
      </c>
      <c r="AI885">
        <v>0.98058599999999996</v>
      </c>
      <c r="AJ885">
        <v>9.0000000000000002E-6</v>
      </c>
      <c r="AK885" t="s">
        <v>12</v>
      </c>
      <c r="AL885">
        <v>-1253207200</v>
      </c>
      <c r="AM885">
        <v>-256</v>
      </c>
    </row>
    <row r="886" spans="1:39" x14ac:dyDescent="0.25">
      <c r="A886" t="s">
        <v>200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203.919882</v>
      </c>
      <c r="I886">
        <v>8.9907990000000009</v>
      </c>
      <c r="J886" t="s">
        <v>3</v>
      </c>
      <c r="K886">
        <v>202.861007</v>
      </c>
      <c r="L886">
        <v>8.1040419999999997</v>
      </c>
      <c r="M886" t="s">
        <v>4</v>
      </c>
      <c r="N886">
        <v>52.448684999999998</v>
      </c>
      <c r="O886">
        <v>7.5522530000000003</v>
      </c>
      <c r="P886" t="s">
        <v>5</v>
      </c>
      <c r="Q886">
        <v>1.2008620000000001</v>
      </c>
      <c r="R886">
        <v>8.2328999999999999E-2</v>
      </c>
      <c r="S886" t="s">
        <v>6</v>
      </c>
      <c r="T886">
        <v>135.30373399999999</v>
      </c>
      <c r="U886">
        <v>7.8496999999999997E-2</v>
      </c>
      <c r="V886" t="s">
        <v>7</v>
      </c>
      <c r="W886">
        <v>1.6383939999999999</v>
      </c>
      <c r="X886">
        <v>7.5525999999999996E-2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1.9331999999999998E-2</v>
      </c>
      <c r="AG886">
        <v>5.8999999999999998E-5</v>
      </c>
      <c r="AH886" t="s">
        <v>11</v>
      </c>
      <c r="AI886">
        <v>0.98088500000000001</v>
      </c>
      <c r="AJ886">
        <v>9.0000000000000002E-6</v>
      </c>
      <c r="AK886" t="s">
        <v>12</v>
      </c>
      <c r="AL886">
        <v>-1253207200</v>
      </c>
      <c r="AM886">
        <v>-256</v>
      </c>
    </row>
    <row r="887" spans="1:39" x14ac:dyDescent="0.25">
      <c r="A887" t="s">
        <v>200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244.54595599999999</v>
      </c>
      <c r="I887">
        <v>13.614521</v>
      </c>
      <c r="J887" t="s">
        <v>3</v>
      </c>
      <c r="K887">
        <v>243.26365799999999</v>
      </c>
      <c r="L887">
        <v>12.341006</v>
      </c>
      <c r="M887" t="s">
        <v>4</v>
      </c>
      <c r="N887">
        <v>62.772553000000002</v>
      </c>
      <c r="O887">
        <v>10.968733</v>
      </c>
      <c r="P887" t="s">
        <v>5</v>
      </c>
      <c r="Q887">
        <v>1.4485619999999999</v>
      </c>
      <c r="R887">
        <v>0.113714</v>
      </c>
      <c r="S887" t="s">
        <v>6</v>
      </c>
      <c r="T887">
        <v>162.34412699999999</v>
      </c>
      <c r="U887">
        <v>9.3095999999999998E-2</v>
      </c>
      <c r="V887" t="s">
        <v>7</v>
      </c>
      <c r="W887">
        <v>1.9600519999999999</v>
      </c>
      <c r="X887">
        <v>8.8372000000000006E-2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1.8436999999999999E-2</v>
      </c>
      <c r="AG887">
        <v>5.7000000000000003E-5</v>
      </c>
      <c r="AH887" t="s">
        <v>11</v>
      </c>
      <c r="AI887">
        <v>0.98148800000000003</v>
      </c>
      <c r="AJ887">
        <v>1.0000000000000001E-5</v>
      </c>
      <c r="AK887" t="s">
        <v>12</v>
      </c>
      <c r="AL887">
        <v>-1253207200</v>
      </c>
      <c r="AM887">
        <v>-256</v>
      </c>
    </row>
    <row r="888" spans="1:39" x14ac:dyDescent="0.25">
      <c r="A888" t="s">
        <v>200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285.16309000000001</v>
      </c>
      <c r="I888">
        <v>18.43187</v>
      </c>
      <c r="J888" t="s">
        <v>3</v>
      </c>
      <c r="K888">
        <v>283.67632900000001</v>
      </c>
      <c r="L888">
        <v>16.860738999999999</v>
      </c>
      <c r="M888" t="s">
        <v>4</v>
      </c>
      <c r="N888">
        <v>73.093185000000005</v>
      </c>
      <c r="O888">
        <v>14.734928</v>
      </c>
      <c r="P888" t="s">
        <v>5</v>
      </c>
      <c r="Q888">
        <v>1.6828799999999999</v>
      </c>
      <c r="R888">
        <v>0.130666</v>
      </c>
      <c r="S888" t="s">
        <v>6</v>
      </c>
      <c r="T888">
        <v>189.42484300000001</v>
      </c>
      <c r="U888">
        <v>0.110794</v>
      </c>
      <c r="V888" t="s">
        <v>7</v>
      </c>
      <c r="W888">
        <v>2.2966639999999998</v>
      </c>
      <c r="X888">
        <v>0.104972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1.7596000000000001E-2</v>
      </c>
      <c r="AG888">
        <v>5.3000000000000001E-5</v>
      </c>
      <c r="AH888" t="s">
        <v>11</v>
      </c>
      <c r="AI888">
        <v>0.98158100000000004</v>
      </c>
      <c r="AJ888">
        <v>1.0000000000000001E-5</v>
      </c>
      <c r="AK888" t="s">
        <v>12</v>
      </c>
      <c r="AL888">
        <v>-1253207200</v>
      </c>
      <c r="AM888">
        <v>-256</v>
      </c>
    </row>
    <row r="889" spans="1:39" x14ac:dyDescent="0.25">
      <c r="A889" t="s">
        <v>200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325.66619400000002</v>
      </c>
      <c r="I889">
        <v>22.869864</v>
      </c>
      <c r="J889" t="s">
        <v>3</v>
      </c>
      <c r="K889">
        <v>323.97358700000001</v>
      </c>
      <c r="L889">
        <v>20.902165</v>
      </c>
      <c r="M889" t="s">
        <v>4</v>
      </c>
      <c r="N889">
        <v>83.258116999999999</v>
      </c>
      <c r="O889">
        <v>17.979634999999998</v>
      </c>
      <c r="P889" t="s">
        <v>5</v>
      </c>
      <c r="Q889">
        <v>1.9183680000000001</v>
      </c>
      <c r="R889">
        <v>0.16297400000000001</v>
      </c>
      <c r="S889" t="s">
        <v>6</v>
      </c>
      <c r="T889">
        <v>216.535211</v>
      </c>
      <c r="U889">
        <v>0.136571</v>
      </c>
      <c r="V889" t="s">
        <v>7</v>
      </c>
      <c r="W889">
        <v>2.6450200000000001</v>
      </c>
      <c r="X889">
        <v>0.11851200000000001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1.6218E-2</v>
      </c>
      <c r="AG889">
        <v>4.3000000000000002E-5</v>
      </c>
      <c r="AH889" t="s">
        <v>11</v>
      </c>
      <c r="AI889">
        <v>0.981715</v>
      </c>
      <c r="AJ889">
        <v>1.0000000000000001E-5</v>
      </c>
      <c r="AK889" t="s">
        <v>12</v>
      </c>
      <c r="AL889">
        <v>-1253207200</v>
      </c>
      <c r="AM889">
        <v>-256</v>
      </c>
    </row>
    <row r="890" spans="1:39" x14ac:dyDescent="0.25">
      <c r="A890" t="s">
        <v>200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365.86296299999998</v>
      </c>
      <c r="I890">
        <v>25.53145</v>
      </c>
      <c r="J890" t="s">
        <v>3</v>
      </c>
      <c r="K890">
        <v>363.96387099999998</v>
      </c>
      <c r="L890">
        <v>23.213217</v>
      </c>
      <c r="M890" t="s">
        <v>4</v>
      </c>
      <c r="N890">
        <v>93.216667999999999</v>
      </c>
      <c r="O890">
        <v>19.957125000000001</v>
      </c>
      <c r="P890" t="s">
        <v>5</v>
      </c>
      <c r="Q890">
        <v>2.147586</v>
      </c>
      <c r="R890">
        <v>0.19969400000000001</v>
      </c>
      <c r="S890" t="s">
        <v>6</v>
      </c>
      <c r="T890">
        <v>243.59335899999999</v>
      </c>
      <c r="U890">
        <v>0.16181599999999999</v>
      </c>
      <c r="V890" t="s">
        <v>7</v>
      </c>
      <c r="W890">
        <v>2.9835240000000001</v>
      </c>
      <c r="X890">
        <v>0.13034299999999999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1.6053999999999999E-2</v>
      </c>
      <c r="AG890">
        <v>4.3999999999999999E-5</v>
      </c>
      <c r="AH890" t="s">
        <v>11</v>
      </c>
      <c r="AI890">
        <v>0.98181600000000002</v>
      </c>
      <c r="AJ890">
        <v>1.0000000000000001E-5</v>
      </c>
      <c r="AK890" t="s">
        <v>12</v>
      </c>
      <c r="AL890">
        <v>-1253207200</v>
      </c>
      <c r="AM890">
        <v>-256</v>
      </c>
    </row>
    <row r="891" spans="1:39" x14ac:dyDescent="0.25">
      <c r="A891" t="s">
        <v>200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405.91595699999999</v>
      </c>
      <c r="I891">
        <v>30.513121000000002</v>
      </c>
      <c r="J891" t="s">
        <v>3</v>
      </c>
      <c r="K891">
        <v>403.81091199999997</v>
      </c>
      <c r="L891">
        <v>27.438752999999998</v>
      </c>
      <c r="M891" t="s">
        <v>4</v>
      </c>
      <c r="N891">
        <v>103.038793</v>
      </c>
      <c r="O891">
        <v>22.469121000000001</v>
      </c>
      <c r="P891" t="s">
        <v>5</v>
      </c>
      <c r="Q891">
        <v>2.3736869999999999</v>
      </c>
      <c r="R891">
        <v>0.25662499999999999</v>
      </c>
      <c r="S891" t="s">
        <v>6</v>
      </c>
      <c r="T891">
        <v>270.67397599999998</v>
      </c>
      <c r="U891">
        <v>0.180336</v>
      </c>
      <c r="V891" t="s">
        <v>7</v>
      </c>
      <c r="W891">
        <v>3.326003</v>
      </c>
      <c r="X891">
        <v>0.136629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1.5224E-2</v>
      </c>
      <c r="AG891">
        <v>3.8000000000000002E-5</v>
      </c>
      <c r="AH891" t="s">
        <v>11</v>
      </c>
      <c r="AI891">
        <v>0.98184700000000003</v>
      </c>
      <c r="AJ891">
        <v>1.0000000000000001E-5</v>
      </c>
      <c r="AK891" t="s">
        <v>12</v>
      </c>
      <c r="AL891">
        <v>-1253207200</v>
      </c>
      <c r="AM891">
        <v>-256</v>
      </c>
    </row>
    <row r="892" spans="1:39" x14ac:dyDescent="0.25">
      <c r="A892" t="s">
        <v>200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446.07961799999998</v>
      </c>
      <c r="I892">
        <v>36.694403000000001</v>
      </c>
      <c r="J892" t="s">
        <v>3</v>
      </c>
      <c r="K892">
        <v>443.76204999999999</v>
      </c>
      <c r="L892">
        <v>32.926692000000003</v>
      </c>
      <c r="M892" t="s">
        <v>4</v>
      </c>
      <c r="N892">
        <v>112.912578</v>
      </c>
      <c r="O892">
        <v>26.199991000000001</v>
      </c>
      <c r="P892" t="s">
        <v>5</v>
      </c>
      <c r="Q892">
        <v>2.6085889999999998</v>
      </c>
      <c r="R892">
        <v>0.30541400000000002</v>
      </c>
      <c r="S892" t="s">
        <v>6</v>
      </c>
      <c r="T892">
        <v>297.75437899999997</v>
      </c>
      <c r="U892">
        <v>0.188939</v>
      </c>
      <c r="V892" t="s">
        <v>7</v>
      </c>
      <c r="W892">
        <v>3.674121</v>
      </c>
      <c r="X892">
        <v>0.14261799999999999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1.4987E-2</v>
      </c>
      <c r="AG892">
        <v>3.4E-5</v>
      </c>
      <c r="AH892" t="s">
        <v>11</v>
      </c>
      <c r="AI892">
        <v>0.981854</v>
      </c>
      <c r="AJ892">
        <v>1.0000000000000001E-5</v>
      </c>
      <c r="AK892" t="s">
        <v>12</v>
      </c>
      <c r="AL892">
        <v>-1253207200</v>
      </c>
      <c r="AM892">
        <v>-256</v>
      </c>
    </row>
    <row r="893" spans="1:39" x14ac:dyDescent="0.25">
      <c r="A893" t="s">
        <v>200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486.31591200000003</v>
      </c>
      <c r="I893">
        <v>40.931507000000003</v>
      </c>
      <c r="J893" t="s">
        <v>3</v>
      </c>
      <c r="K893">
        <v>483.77099199999998</v>
      </c>
      <c r="L893">
        <v>36.458965999999997</v>
      </c>
      <c r="M893" t="s">
        <v>4</v>
      </c>
      <c r="N893">
        <v>122.721316</v>
      </c>
      <c r="O893">
        <v>27.696491000000002</v>
      </c>
      <c r="P893" t="s">
        <v>5</v>
      </c>
      <c r="Q893">
        <v>2.863521</v>
      </c>
      <c r="R893">
        <v>0.36161900000000002</v>
      </c>
      <c r="S893" t="s">
        <v>6</v>
      </c>
      <c r="T893">
        <v>324.85670900000002</v>
      </c>
      <c r="U893">
        <v>0.20138200000000001</v>
      </c>
      <c r="V893" t="s">
        <v>7</v>
      </c>
      <c r="W893">
        <v>4.0223449999999996</v>
      </c>
      <c r="X893">
        <v>0.14662600000000001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1.4753E-2</v>
      </c>
      <c r="AG893">
        <v>3.4E-5</v>
      </c>
      <c r="AH893" t="s">
        <v>11</v>
      </c>
      <c r="AI893">
        <v>0.981873</v>
      </c>
      <c r="AJ893">
        <v>1.0000000000000001E-5</v>
      </c>
      <c r="AK893" t="s">
        <v>12</v>
      </c>
      <c r="AL893">
        <v>-1253207200</v>
      </c>
      <c r="AM893">
        <v>-256</v>
      </c>
    </row>
    <row r="894" spans="1:39" x14ac:dyDescent="0.25">
      <c r="A894" t="s">
        <v>200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526.55793200000005</v>
      </c>
      <c r="I894">
        <v>45.186535999999997</v>
      </c>
      <c r="J894" t="s">
        <v>3</v>
      </c>
      <c r="K894">
        <v>523.78137500000003</v>
      </c>
      <c r="L894">
        <v>39.867992000000001</v>
      </c>
      <c r="M894" t="s">
        <v>4</v>
      </c>
      <c r="N894">
        <v>132.50001599999999</v>
      </c>
      <c r="O894">
        <v>28.953018</v>
      </c>
      <c r="P894" t="s">
        <v>5</v>
      </c>
      <c r="Q894">
        <v>3.1184069999999999</v>
      </c>
      <c r="R894">
        <v>0.42013200000000001</v>
      </c>
      <c r="S894" t="s">
        <v>6</v>
      </c>
      <c r="T894">
        <v>351.99262399999998</v>
      </c>
      <c r="U894">
        <v>0.20258799999999999</v>
      </c>
      <c r="V894" t="s">
        <v>7</v>
      </c>
      <c r="W894">
        <v>4.3747699999999998</v>
      </c>
      <c r="X894">
        <v>0.15201400000000001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1.4688E-2</v>
      </c>
      <c r="AG894">
        <v>3.4E-5</v>
      </c>
      <c r="AH894" t="s">
        <v>11</v>
      </c>
      <c r="AI894">
        <v>0.98201700000000003</v>
      </c>
      <c r="AJ894">
        <v>1.0000000000000001E-5</v>
      </c>
      <c r="AK894" t="s">
        <v>12</v>
      </c>
      <c r="AL894">
        <v>-1253207200</v>
      </c>
      <c r="AM894">
        <v>-256</v>
      </c>
    </row>
    <row r="895" spans="1:39" x14ac:dyDescent="0.25">
      <c r="A895" t="s">
        <v>200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566.55646999999999</v>
      </c>
      <c r="I895">
        <v>49.991832000000002</v>
      </c>
      <c r="J895" t="s">
        <v>3</v>
      </c>
      <c r="K895">
        <v>563.55487400000004</v>
      </c>
      <c r="L895">
        <v>43.746414999999999</v>
      </c>
      <c r="M895" t="s">
        <v>4</v>
      </c>
      <c r="N895">
        <v>142.14337900000001</v>
      </c>
      <c r="O895">
        <v>30.118787999999999</v>
      </c>
      <c r="P895" t="s">
        <v>5</v>
      </c>
      <c r="Q895">
        <v>3.362355</v>
      </c>
      <c r="R895">
        <v>0.47146100000000002</v>
      </c>
      <c r="S895" t="s">
        <v>6</v>
      </c>
      <c r="T895">
        <v>379.09767699999998</v>
      </c>
      <c r="U895">
        <v>0.212508</v>
      </c>
      <c r="V895" t="s">
        <v>7</v>
      </c>
      <c r="W895">
        <v>4.7239300000000002</v>
      </c>
      <c r="X895">
        <v>0.15728200000000001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1.3568E-2</v>
      </c>
      <c r="AG895">
        <v>2.1999999999999999E-5</v>
      </c>
      <c r="AH895" t="s">
        <v>11</v>
      </c>
      <c r="AI895">
        <v>0.98214500000000005</v>
      </c>
      <c r="AJ895">
        <v>1.0000000000000001E-5</v>
      </c>
      <c r="AK895" t="s">
        <v>12</v>
      </c>
      <c r="AL895">
        <v>-1253207200</v>
      </c>
      <c r="AM895">
        <v>-256</v>
      </c>
    </row>
    <row r="896" spans="1:39" x14ac:dyDescent="0.25">
      <c r="A896" t="s">
        <v>200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606.48516099999995</v>
      </c>
      <c r="I896">
        <v>54.855462000000003</v>
      </c>
      <c r="J896" t="s">
        <v>3</v>
      </c>
      <c r="K896">
        <v>603.27093000000002</v>
      </c>
      <c r="L896">
        <v>47.787502000000003</v>
      </c>
      <c r="M896" t="s">
        <v>4</v>
      </c>
      <c r="N896">
        <v>151.78113400000001</v>
      </c>
      <c r="O896">
        <v>31.361108000000002</v>
      </c>
      <c r="P896" t="s">
        <v>5</v>
      </c>
      <c r="Q896">
        <v>3.5962269999999998</v>
      </c>
      <c r="R896">
        <v>0.51527900000000004</v>
      </c>
      <c r="S896" t="s">
        <v>6</v>
      </c>
      <c r="T896">
        <v>406.18938300000002</v>
      </c>
      <c r="U896">
        <v>0.19211</v>
      </c>
      <c r="V896" t="s">
        <v>7</v>
      </c>
      <c r="W896">
        <v>5.0717249999999998</v>
      </c>
      <c r="X896">
        <v>0.161246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1.3067E-2</v>
      </c>
      <c r="AG896">
        <v>1.5999999999999999E-5</v>
      </c>
      <c r="AH896" t="s">
        <v>11</v>
      </c>
      <c r="AI896">
        <v>0.98250700000000002</v>
      </c>
      <c r="AJ896">
        <v>1.2999999999999999E-5</v>
      </c>
      <c r="AK896" t="s">
        <v>12</v>
      </c>
      <c r="AL896">
        <v>-1253207200</v>
      </c>
      <c r="AM896">
        <v>-256</v>
      </c>
    </row>
    <row r="897" spans="1:39" x14ac:dyDescent="0.25">
      <c r="A897" t="s">
        <v>200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646.57325800000001</v>
      </c>
      <c r="I897">
        <v>60.490772</v>
      </c>
      <c r="J897" t="s">
        <v>3</v>
      </c>
      <c r="K897">
        <v>643.13074800000004</v>
      </c>
      <c r="L897">
        <v>52.411921999999997</v>
      </c>
      <c r="M897" t="s">
        <v>4</v>
      </c>
      <c r="N897">
        <v>161.465474</v>
      </c>
      <c r="O897">
        <v>33.140667000000001</v>
      </c>
      <c r="P897" t="s">
        <v>5</v>
      </c>
      <c r="Q897">
        <v>3.8470789999999999</v>
      </c>
      <c r="R897">
        <v>0.59283799999999998</v>
      </c>
      <c r="S897" t="s">
        <v>6</v>
      </c>
      <c r="T897">
        <v>433.29093399999999</v>
      </c>
      <c r="U897">
        <v>0.180009</v>
      </c>
      <c r="V897" t="s">
        <v>7</v>
      </c>
      <c r="W897">
        <v>5.4165010000000002</v>
      </c>
      <c r="X897">
        <v>0.15722900000000001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1.3047E-2</v>
      </c>
      <c r="AG897">
        <v>1.5999999999999999E-5</v>
      </c>
      <c r="AH897" t="s">
        <v>11</v>
      </c>
      <c r="AI897">
        <v>0.98250700000000002</v>
      </c>
      <c r="AJ897">
        <v>1.2999999999999999E-5</v>
      </c>
      <c r="AK897" t="s">
        <v>12</v>
      </c>
      <c r="AL897">
        <v>-1253207200</v>
      </c>
      <c r="AM897">
        <v>-256</v>
      </c>
    </row>
    <row r="898" spans="1:39" x14ac:dyDescent="0.25">
      <c r="A898" t="s">
        <v>200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686.754187</v>
      </c>
      <c r="I898">
        <v>66.763098999999997</v>
      </c>
      <c r="J898" t="s">
        <v>3</v>
      </c>
      <c r="K898">
        <v>683.09585600000003</v>
      </c>
      <c r="L898">
        <v>57.612506000000003</v>
      </c>
      <c r="M898" t="s">
        <v>4</v>
      </c>
      <c r="N898">
        <v>171.250888</v>
      </c>
      <c r="O898">
        <v>35.028686</v>
      </c>
      <c r="P898" t="s">
        <v>5</v>
      </c>
      <c r="Q898">
        <v>4.0917159999999999</v>
      </c>
      <c r="R898">
        <v>0.67582900000000001</v>
      </c>
      <c r="S898" t="s">
        <v>6</v>
      </c>
      <c r="T898">
        <v>460.397626</v>
      </c>
      <c r="U898">
        <v>0.19571</v>
      </c>
      <c r="V898" t="s">
        <v>7</v>
      </c>
      <c r="W898">
        <v>5.7666779999999997</v>
      </c>
      <c r="X898">
        <v>0.16351099999999999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1.2988E-2</v>
      </c>
      <c r="AG898">
        <v>1.5999999999999999E-5</v>
      </c>
      <c r="AH898" t="s">
        <v>11</v>
      </c>
      <c r="AI898">
        <v>0.98301099999999997</v>
      </c>
      <c r="AJ898">
        <v>1.8E-5</v>
      </c>
      <c r="AK898" t="s">
        <v>12</v>
      </c>
      <c r="AL898">
        <v>-1253207200</v>
      </c>
      <c r="AM898">
        <v>-256</v>
      </c>
    </row>
    <row r="899" spans="1:39" x14ac:dyDescent="0.25">
      <c r="A899" t="s">
        <v>200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726.84327299999995</v>
      </c>
      <c r="I899">
        <v>71.528574000000006</v>
      </c>
      <c r="J899" t="s">
        <v>3</v>
      </c>
      <c r="K899">
        <v>722.96949099999995</v>
      </c>
      <c r="L899">
        <v>61.382086000000001</v>
      </c>
      <c r="M899" t="s">
        <v>4</v>
      </c>
      <c r="N899">
        <v>180.97215700000001</v>
      </c>
      <c r="O899">
        <v>35.881886999999999</v>
      </c>
      <c r="P899" t="s">
        <v>5</v>
      </c>
      <c r="Q899">
        <v>4.3303739999999999</v>
      </c>
      <c r="R899">
        <v>0.77392899999999998</v>
      </c>
      <c r="S899" t="s">
        <v>6</v>
      </c>
      <c r="T899">
        <v>487.52874600000001</v>
      </c>
      <c r="U899">
        <v>0.180232</v>
      </c>
      <c r="V899" t="s">
        <v>7</v>
      </c>
      <c r="W899">
        <v>6.1201040000000004</v>
      </c>
      <c r="X899">
        <v>0.16197900000000001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1.2988E-2</v>
      </c>
      <c r="AG899">
        <v>1.5999999999999999E-5</v>
      </c>
      <c r="AH899" t="s">
        <v>11</v>
      </c>
      <c r="AI899">
        <v>0.98327900000000001</v>
      </c>
      <c r="AJ899">
        <v>2.0000000000000002E-5</v>
      </c>
      <c r="AK899" t="s">
        <v>12</v>
      </c>
      <c r="AL899">
        <v>-1253207200</v>
      </c>
      <c r="AM899">
        <v>-256</v>
      </c>
    </row>
    <row r="900" spans="1:39" x14ac:dyDescent="0.25">
      <c r="A900" t="s">
        <v>200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766.80787499999997</v>
      </c>
      <c r="I900">
        <v>73.435193999999996</v>
      </c>
      <c r="J900" t="s">
        <v>3</v>
      </c>
      <c r="K900">
        <v>762.717804</v>
      </c>
      <c r="L900">
        <v>62.887039000000001</v>
      </c>
      <c r="M900" t="s">
        <v>4</v>
      </c>
      <c r="N900">
        <v>190.64806100000001</v>
      </c>
      <c r="O900">
        <v>36.543503999999999</v>
      </c>
      <c r="P900" t="s">
        <v>5</v>
      </c>
      <c r="Q900">
        <v>4.5673579999999996</v>
      </c>
      <c r="R900">
        <v>0.815666</v>
      </c>
      <c r="S900" t="s">
        <v>6</v>
      </c>
      <c r="T900">
        <v>514.60134000000005</v>
      </c>
      <c r="U900">
        <v>0.175869</v>
      </c>
      <c r="V900" t="s">
        <v>7</v>
      </c>
      <c r="W900">
        <v>6.4613769999999997</v>
      </c>
      <c r="X900">
        <v>0.163966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1.2942E-2</v>
      </c>
      <c r="AG900">
        <v>1.5999999999999999E-5</v>
      </c>
      <c r="AH900" t="s">
        <v>11</v>
      </c>
      <c r="AI900">
        <v>0.98328199999999999</v>
      </c>
      <c r="AJ900">
        <v>2.0000000000000002E-5</v>
      </c>
      <c r="AK900" t="s">
        <v>12</v>
      </c>
      <c r="AL900">
        <v>-1253207200</v>
      </c>
      <c r="AM900">
        <v>-256</v>
      </c>
    </row>
    <row r="901" spans="1:39" x14ac:dyDescent="0.25">
      <c r="A901" t="s">
        <v>200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806.86245499999995</v>
      </c>
      <c r="I901">
        <v>77.099641000000005</v>
      </c>
      <c r="J901" t="s">
        <v>3</v>
      </c>
      <c r="K901">
        <v>802.53314899999998</v>
      </c>
      <c r="L901">
        <v>65.810937999999993</v>
      </c>
      <c r="M901" t="s">
        <v>4</v>
      </c>
      <c r="N901">
        <v>200.29165499999999</v>
      </c>
      <c r="O901">
        <v>37.746609999999997</v>
      </c>
      <c r="P901" t="s">
        <v>5</v>
      </c>
      <c r="Q901">
        <v>4.824878</v>
      </c>
      <c r="R901">
        <v>0.88184899999999999</v>
      </c>
      <c r="S901" t="s">
        <v>6</v>
      </c>
      <c r="T901">
        <v>541.68283799999995</v>
      </c>
      <c r="U901">
        <v>0.18096699999999999</v>
      </c>
      <c r="V901" t="s">
        <v>7</v>
      </c>
      <c r="W901">
        <v>6.8050709999999999</v>
      </c>
      <c r="X901">
        <v>0.16331499999999999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1.281E-2</v>
      </c>
      <c r="AG901">
        <v>1.5999999999999999E-5</v>
      </c>
      <c r="AH901" t="s">
        <v>11</v>
      </c>
      <c r="AI901">
        <v>0.98328400000000005</v>
      </c>
      <c r="AJ901">
        <v>2.0000000000000002E-5</v>
      </c>
      <c r="AK901" t="s">
        <v>12</v>
      </c>
      <c r="AL901">
        <v>-1253207200</v>
      </c>
      <c r="AM901">
        <v>-256</v>
      </c>
    </row>
    <row r="902" spans="1:39" x14ac:dyDescent="0.25">
      <c r="A902" t="s">
        <v>201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71.407134999999997</v>
      </c>
      <c r="I902">
        <v>4.2993000000000003E-2</v>
      </c>
      <c r="J902" t="s">
        <v>3</v>
      </c>
      <c r="K902">
        <v>59.540393999999999</v>
      </c>
      <c r="L902">
        <v>3.2427999999999998E-2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-7459566</v>
      </c>
      <c r="AM902">
        <v>0</v>
      </c>
    </row>
    <row r="903" spans="1:39" x14ac:dyDescent="0.25">
      <c r="A903" t="s">
        <v>201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142.67263299999999</v>
      </c>
      <c r="I903">
        <v>4.0003999999999998E-2</v>
      </c>
      <c r="J903" t="s">
        <v>3</v>
      </c>
      <c r="K903">
        <v>118.942949</v>
      </c>
      <c r="L903">
        <v>3.1019999999999999E-2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-7459566</v>
      </c>
      <c r="AM903">
        <v>0</v>
      </c>
    </row>
    <row r="904" spans="1:39" x14ac:dyDescent="0.25">
      <c r="A904" t="s">
        <v>201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213.96184400000001</v>
      </c>
      <c r="I904">
        <v>4.8859E-2</v>
      </c>
      <c r="J904" t="s">
        <v>3</v>
      </c>
      <c r="K904">
        <v>178.372907</v>
      </c>
      <c r="L904">
        <v>2.5245E-2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-7459566</v>
      </c>
      <c r="AM904">
        <v>0</v>
      </c>
    </row>
    <row r="905" spans="1:39" x14ac:dyDescent="0.25">
      <c r="A905" t="s">
        <v>201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285.27567299999998</v>
      </c>
      <c r="I905">
        <v>7.3425000000000004E-2</v>
      </c>
      <c r="J905" t="s">
        <v>3</v>
      </c>
      <c r="K905">
        <v>237.825242</v>
      </c>
      <c r="L905">
        <v>3.7342E-2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-7459566</v>
      </c>
      <c r="AM905">
        <v>0</v>
      </c>
    </row>
    <row r="906" spans="1:39" x14ac:dyDescent="0.25">
      <c r="A906" t="s">
        <v>201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356.57147400000002</v>
      </c>
      <c r="I906">
        <v>6.6195000000000004E-2</v>
      </c>
      <c r="J906" t="s">
        <v>3</v>
      </c>
      <c r="K906">
        <v>297.25474600000001</v>
      </c>
      <c r="L906">
        <v>3.4376999999999998E-2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-7459566</v>
      </c>
      <c r="AM906">
        <v>0</v>
      </c>
    </row>
    <row r="907" spans="1:39" x14ac:dyDescent="0.25">
      <c r="A907" t="s">
        <v>201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427.83670899999998</v>
      </c>
      <c r="I907">
        <v>9.2577999999999994E-2</v>
      </c>
      <c r="J907" t="s">
        <v>3</v>
      </c>
      <c r="K907">
        <v>356.68109299999998</v>
      </c>
      <c r="L907">
        <v>4.9811000000000001E-2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-7459566</v>
      </c>
      <c r="AM907">
        <v>0</v>
      </c>
    </row>
    <row r="908" spans="1:39" x14ac:dyDescent="0.25">
      <c r="A908" t="s">
        <v>201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499.17829599999999</v>
      </c>
      <c r="I908">
        <v>0.12474200000000001</v>
      </c>
      <c r="J908" t="s">
        <v>3</v>
      </c>
      <c r="K908">
        <v>416.15641699999998</v>
      </c>
      <c r="L908">
        <v>7.3374999999999996E-2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-7459566</v>
      </c>
      <c r="AM908">
        <v>0</v>
      </c>
    </row>
    <row r="909" spans="1:39" x14ac:dyDescent="0.25">
      <c r="A909" t="s">
        <v>201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570.44622800000002</v>
      </c>
      <c r="I909">
        <v>0.142566</v>
      </c>
      <c r="J909" t="s">
        <v>3</v>
      </c>
      <c r="K909">
        <v>475.57032099999998</v>
      </c>
      <c r="L909">
        <v>8.5186999999999999E-2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-7459566</v>
      </c>
      <c r="AM909">
        <v>0</v>
      </c>
    </row>
    <row r="910" spans="1:39" x14ac:dyDescent="0.25">
      <c r="A910" t="s">
        <v>201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641.73964999999998</v>
      </c>
      <c r="I910">
        <v>0.148427</v>
      </c>
      <c r="J910" t="s">
        <v>3</v>
      </c>
      <c r="K910">
        <v>534.99505699999997</v>
      </c>
      <c r="L910">
        <v>9.5578999999999997E-2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-7459566</v>
      </c>
      <c r="AM910">
        <v>0</v>
      </c>
    </row>
    <row r="911" spans="1:39" x14ac:dyDescent="0.25">
      <c r="A911" t="s">
        <v>201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713.00866199999996</v>
      </c>
      <c r="I911">
        <v>0.20190900000000001</v>
      </c>
      <c r="J911" t="s">
        <v>3</v>
      </c>
      <c r="K911">
        <v>594.40240400000005</v>
      </c>
      <c r="L911">
        <v>0.117507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-7459566</v>
      </c>
      <c r="AM911">
        <v>0</v>
      </c>
    </row>
    <row r="912" spans="1:39" x14ac:dyDescent="0.25">
      <c r="A912" t="s">
        <v>201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784.32435399999997</v>
      </c>
      <c r="I912">
        <v>0.24990100000000001</v>
      </c>
      <c r="J912" t="s">
        <v>3</v>
      </c>
      <c r="K912">
        <v>653.84526900000003</v>
      </c>
      <c r="L912">
        <v>0.12853500000000001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-7459566</v>
      </c>
      <c r="AM912">
        <v>0</v>
      </c>
    </row>
    <row r="913" spans="1:39" x14ac:dyDescent="0.25">
      <c r="A913" t="s">
        <v>201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855.60390700000005</v>
      </c>
      <c r="I913">
        <v>0.298176</v>
      </c>
      <c r="J913" t="s">
        <v>3</v>
      </c>
      <c r="K913">
        <v>713.25707199999999</v>
      </c>
      <c r="L913">
        <v>0.14251900000000001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-7459566</v>
      </c>
      <c r="AM913">
        <v>0</v>
      </c>
    </row>
    <row r="914" spans="1:39" x14ac:dyDescent="0.25">
      <c r="A914" t="s">
        <v>201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926.86450300000001</v>
      </c>
      <c r="I914">
        <v>0.31689600000000001</v>
      </c>
      <c r="J914" t="s">
        <v>3</v>
      </c>
      <c r="K914">
        <v>772.66107699999998</v>
      </c>
      <c r="L914">
        <v>0.15512000000000001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-7459566</v>
      </c>
      <c r="AM914">
        <v>0</v>
      </c>
    </row>
    <row r="915" spans="1:39" x14ac:dyDescent="0.25">
      <c r="A915" t="s">
        <v>201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998.17006700000002</v>
      </c>
      <c r="I915">
        <v>0.40270499999999998</v>
      </c>
      <c r="J915" t="s">
        <v>3</v>
      </c>
      <c r="K915">
        <v>832.09826399999997</v>
      </c>
      <c r="L915">
        <v>0.162692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-7459566</v>
      </c>
      <c r="AM915">
        <v>0</v>
      </c>
    </row>
    <row r="916" spans="1:39" x14ac:dyDescent="0.25">
      <c r="A916" t="s">
        <v>201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1069.423865</v>
      </c>
      <c r="I916">
        <v>0.42358099999999999</v>
      </c>
      <c r="J916" t="s">
        <v>3</v>
      </c>
      <c r="K916">
        <v>891.49838599999998</v>
      </c>
      <c r="L916">
        <v>0.15191399999999999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-7459566</v>
      </c>
      <c r="AM916">
        <v>0</v>
      </c>
    </row>
    <row r="917" spans="1:39" x14ac:dyDescent="0.25">
      <c r="A917" t="s">
        <v>201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1140.6962450000001</v>
      </c>
      <c r="I917">
        <v>0.42807099999999998</v>
      </c>
      <c r="J917" t="s">
        <v>3</v>
      </c>
      <c r="K917">
        <v>950.91284800000005</v>
      </c>
      <c r="L917">
        <v>0.15665100000000001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-7459566</v>
      </c>
      <c r="AM917">
        <v>0</v>
      </c>
    </row>
    <row r="918" spans="1:39" x14ac:dyDescent="0.25">
      <c r="A918" t="s">
        <v>201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1211.9391330000001</v>
      </c>
      <c r="I918">
        <v>0.50599499999999997</v>
      </c>
      <c r="J918" t="s">
        <v>3</v>
      </c>
      <c r="K918">
        <v>1010.309207</v>
      </c>
      <c r="L918">
        <v>0.16903799999999999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-7459566</v>
      </c>
      <c r="AM918">
        <v>0</v>
      </c>
    </row>
    <row r="919" spans="1:39" x14ac:dyDescent="0.25">
      <c r="A919" t="s">
        <v>201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1283.2198069999999</v>
      </c>
      <c r="I919">
        <v>0.54904799999999998</v>
      </c>
      <c r="J919" t="s">
        <v>3</v>
      </c>
      <c r="K919">
        <v>1069.7347560000001</v>
      </c>
      <c r="L919">
        <v>0.17855299999999999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-7459566</v>
      </c>
      <c r="AM919">
        <v>0</v>
      </c>
    </row>
    <row r="920" spans="1:39" x14ac:dyDescent="0.25">
      <c r="A920" t="s">
        <v>201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1354.460583</v>
      </c>
      <c r="I920">
        <v>0.58103199999999999</v>
      </c>
      <c r="J920" t="s">
        <v>3</v>
      </c>
      <c r="K920">
        <v>1129.1237719999999</v>
      </c>
      <c r="L920">
        <v>0.18396399999999999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-7459566</v>
      </c>
      <c r="AM920">
        <v>0</v>
      </c>
    </row>
    <row r="921" spans="1:39" x14ac:dyDescent="0.25">
      <c r="A921" t="s">
        <v>201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1425.7280960000001</v>
      </c>
      <c r="I921">
        <v>0.66558499999999998</v>
      </c>
      <c r="J921" t="s">
        <v>3</v>
      </c>
      <c r="K921">
        <v>1188.542187</v>
      </c>
      <c r="L921">
        <v>0.20832800000000001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-7459566</v>
      </c>
      <c r="AM921">
        <v>0</v>
      </c>
    </row>
    <row r="922" spans="1:39" x14ac:dyDescent="0.25">
      <c r="A922" t="s">
        <v>202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43.265863000000003</v>
      </c>
      <c r="I922">
        <v>2.9555999999999999E-2</v>
      </c>
      <c r="J922" t="s">
        <v>3</v>
      </c>
      <c r="K922">
        <v>26.772162000000002</v>
      </c>
      <c r="L922">
        <v>1.8154E-2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-1253207200</v>
      </c>
      <c r="AM922">
        <v>-256</v>
      </c>
    </row>
    <row r="923" spans="1:39" x14ac:dyDescent="0.25">
      <c r="A923" t="s">
        <v>202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86.704448999999997</v>
      </c>
      <c r="I923">
        <v>5.1403999999999998E-2</v>
      </c>
      <c r="J923" t="s">
        <v>3</v>
      </c>
      <c r="K923">
        <v>53.536056000000002</v>
      </c>
      <c r="L923">
        <v>2.5316000000000002E-2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-1253207200</v>
      </c>
      <c r="AM923">
        <v>-256</v>
      </c>
    </row>
    <row r="924" spans="1:39" x14ac:dyDescent="0.25">
      <c r="A924" t="s">
        <v>202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130.09892300000001</v>
      </c>
      <c r="I924">
        <v>6.8340999999999999E-2</v>
      </c>
      <c r="J924" t="s">
        <v>3</v>
      </c>
      <c r="K924">
        <v>80.259713000000005</v>
      </c>
      <c r="L924">
        <v>2.7161999999999999E-2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-1253207200</v>
      </c>
      <c r="AM924">
        <v>-256</v>
      </c>
    </row>
    <row r="925" spans="1:39" x14ac:dyDescent="0.25">
      <c r="A925" t="s">
        <v>202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173.56358900000001</v>
      </c>
      <c r="I925">
        <v>5.8557999999999999E-2</v>
      </c>
      <c r="J925" t="s">
        <v>3</v>
      </c>
      <c r="K925">
        <v>107.046859</v>
      </c>
      <c r="L925">
        <v>2.2238999999999998E-2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-1253207200</v>
      </c>
      <c r="AM925">
        <v>-256</v>
      </c>
    </row>
    <row r="926" spans="1:39" x14ac:dyDescent="0.25">
      <c r="A926" t="s">
        <v>202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216.96534199999999</v>
      </c>
      <c r="I926">
        <v>8.6527000000000007E-2</v>
      </c>
      <c r="J926" t="s">
        <v>3</v>
      </c>
      <c r="K926">
        <v>133.77239399999999</v>
      </c>
      <c r="L926">
        <v>1.5147000000000001E-2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-1253207200</v>
      </c>
      <c r="AM926">
        <v>-256</v>
      </c>
    </row>
    <row r="927" spans="1:39" x14ac:dyDescent="0.25">
      <c r="A927" t="s">
        <v>202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260.39183800000001</v>
      </c>
      <c r="I927">
        <v>0.123795</v>
      </c>
      <c r="J927" t="s">
        <v>3</v>
      </c>
      <c r="K927">
        <v>160.51057900000001</v>
      </c>
      <c r="L927">
        <v>2.0382000000000001E-2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-1253207200</v>
      </c>
      <c r="AM927">
        <v>-256</v>
      </c>
    </row>
    <row r="928" spans="1:39" x14ac:dyDescent="0.25">
      <c r="A928" t="s">
        <v>202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303.854647</v>
      </c>
      <c r="I928">
        <v>0.13770299999999999</v>
      </c>
      <c r="J928" t="s">
        <v>3</v>
      </c>
      <c r="K928">
        <v>187.28376800000001</v>
      </c>
      <c r="L928">
        <v>3.1748999999999999E-2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-1253207200</v>
      </c>
      <c r="AM928">
        <v>-256</v>
      </c>
    </row>
    <row r="929" spans="1:39" x14ac:dyDescent="0.25">
      <c r="A929" t="s">
        <v>202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347.26415100000003</v>
      </c>
      <c r="I929">
        <v>0.15951499999999999</v>
      </c>
      <c r="J929" t="s">
        <v>3</v>
      </c>
      <c r="K929">
        <v>214.01702499999999</v>
      </c>
      <c r="L929">
        <v>3.3563000000000003E-2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-1253207200</v>
      </c>
      <c r="AM929">
        <v>-256</v>
      </c>
    </row>
    <row r="930" spans="1:39" x14ac:dyDescent="0.25">
      <c r="A930" t="s">
        <v>202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390.708438</v>
      </c>
      <c r="I930">
        <v>0.168181</v>
      </c>
      <c r="J930" t="s">
        <v>3</v>
      </c>
      <c r="K930">
        <v>240.778852</v>
      </c>
      <c r="L930">
        <v>3.9696000000000002E-2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-1253207200</v>
      </c>
      <c r="AM930">
        <v>-256</v>
      </c>
    </row>
    <row r="931" spans="1:39" x14ac:dyDescent="0.25">
      <c r="A931" t="s">
        <v>202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434.163138</v>
      </c>
      <c r="I931">
        <v>0.19371099999999999</v>
      </c>
      <c r="J931" t="s">
        <v>3</v>
      </c>
      <c r="K931">
        <v>267.54499499999997</v>
      </c>
      <c r="L931">
        <v>4.0981999999999998E-2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-1253207200</v>
      </c>
      <c r="AM931">
        <v>-256</v>
      </c>
    </row>
    <row r="932" spans="1:39" x14ac:dyDescent="0.25">
      <c r="A932" t="s">
        <v>202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477.62489900000003</v>
      </c>
      <c r="I932">
        <v>0.25669999999999998</v>
      </c>
      <c r="J932" t="s">
        <v>3</v>
      </c>
      <c r="K932">
        <v>294.32456500000001</v>
      </c>
      <c r="L932">
        <v>4.2323E-2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-1253207200</v>
      </c>
      <c r="AM932">
        <v>-256</v>
      </c>
    </row>
    <row r="933" spans="1:39" x14ac:dyDescent="0.25">
      <c r="A933" t="s">
        <v>202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521.04766199999995</v>
      </c>
      <c r="I933">
        <v>0.31358399999999997</v>
      </c>
      <c r="J933" t="s">
        <v>3</v>
      </c>
      <c r="K933">
        <v>321.06863600000003</v>
      </c>
      <c r="L933">
        <v>5.1607E-2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-1253207200</v>
      </c>
      <c r="AM933">
        <v>-256</v>
      </c>
    </row>
    <row r="934" spans="1:39" x14ac:dyDescent="0.25">
      <c r="A934" t="s">
        <v>202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564.51363300000003</v>
      </c>
      <c r="I934">
        <v>0.31710899999999997</v>
      </c>
      <c r="J934" t="s">
        <v>3</v>
      </c>
      <c r="K934">
        <v>347.86456500000003</v>
      </c>
      <c r="L934">
        <v>4.9209000000000003E-2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-1253207200</v>
      </c>
      <c r="AM934">
        <v>-256</v>
      </c>
    </row>
    <row r="935" spans="1:39" x14ac:dyDescent="0.25">
      <c r="A935" t="s">
        <v>202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607.946414</v>
      </c>
      <c r="I935">
        <v>0.40378199999999997</v>
      </c>
      <c r="J935" t="s">
        <v>3</v>
      </c>
      <c r="K935">
        <v>374.61370499999998</v>
      </c>
      <c r="L935">
        <v>5.8763000000000003E-2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-1253207200</v>
      </c>
      <c r="AM935">
        <v>-256</v>
      </c>
    </row>
    <row r="936" spans="1:39" x14ac:dyDescent="0.25">
      <c r="A936" t="s">
        <v>202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651.40716599999996</v>
      </c>
      <c r="I936">
        <v>0.46740300000000001</v>
      </c>
      <c r="J936" t="s">
        <v>3</v>
      </c>
      <c r="K936">
        <v>401.381306</v>
      </c>
      <c r="L936">
        <v>6.5338999999999994E-2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-1253207200</v>
      </c>
      <c r="AM936">
        <v>-256</v>
      </c>
    </row>
    <row r="937" spans="1:39" x14ac:dyDescent="0.25">
      <c r="A937" t="s">
        <v>202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694.87920499999996</v>
      </c>
      <c r="I937">
        <v>0.54167500000000002</v>
      </c>
      <c r="J937" t="s">
        <v>3</v>
      </c>
      <c r="K937">
        <v>428.16240699999997</v>
      </c>
      <c r="L937">
        <v>6.8380999999999997E-2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-1253207200</v>
      </c>
      <c r="AM937">
        <v>-256</v>
      </c>
    </row>
    <row r="938" spans="1:39" x14ac:dyDescent="0.25">
      <c r="A938" t="s">
        <v>202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738.31763999999998</v>
      </c>
      <c r="I938">
        <v>0.61009000000000002</v>
      </c>
      <c r="J938" t="s">
        <v>3</v>
      </c>
      <c r="K938">
        <v>454.91555199999999</v>
      </c>
      <c r="L938">
        <v>6.8031999999999995E-2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-1253207200</v>
      </c>
      <c r="AM938">
        <v>-256</v>
      </c>
    </row>
    <row r="939" spans="1:39" x14ac:dyDescent="0.25">
      <c r="A939" t="s">
        <v>202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781.77530200000001</v>
      </c>
      <c r="I939">
        <v>0.65646099999999996</v>
      </c>
      <c r="J939" t="s">
        <v>3</v>
      </c>
      <c r="K939">
        <v>481.69881900000001</v>
      </c>
      <c r="L939">
        <v>7.3774000000000006E-2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-1253207200</v>
      </c>
      <c r="AM939">
        <v>-256</v>
      </c>
    </row>
    <row r="940" spans="1:39" x14ac:dyDescent="0.25">
      <c r="A940" t="s">
        <v>202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825.21700099999998</v>
      </c>
      <c r="I940">
        <v>0.72763199999999995</v>
      </c>
      <c r="J940" t="s">
        <v>3</v>
      </c>
      <c r="K940">
        <v>508.46554200000003</v>
      </c>
      <c r="L940">
        <v>6.7277000000000003E-2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-1253207200</v>
      </c>
      <c r="AM940">
        <v>-256</v>
      </c>
    </row>
    <row r="941" spans="1:39" x14ac:dyDescent="0.25">
      <c r="A941" t="s">
        <v>202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868.666066</v>
      </c>
      <c r="I941">
        <v>0.82665100000000002</v>
      </c>
      <c r="J941" t="s">
        <v>3</v>
      </c>
      <c r="K941">
        <v>535.24647200000004</v>
      </c>
      <c r="L941">
        <v>8.4973000000000007E-2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-1253207200</v>
      </c>
      <c r="AM941">
        <v>-256</v>
      </c>
    </row>
    <row r="942" spans="1:39" x14ac:dyDescent="0.25">
      <c r="A942" t="s">
        <v>203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42.963425999999998</v>
      </c>
      <c r="I942">
        <v>1.8200000000000001E-2</v>
      </c>
      <c r="J942" t="s">
        <v>3</v>
      </c>
      <c r="K942">
        <v>26.758856000000002</v>
      </c>
      <c r="L942">
        <v>1.1847E-2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-1253207200</v>
      </c>
      <c r="AM942">
        <v>-256</v>
      </c>
    </row>
    <row r="943" spans="1:39" x14ac:dyDescent="0.25">
      <c r="A943" t="s">
        <v>203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86.074506999999997</v>
      </c>
      <c r="I943">
        <v>4.9714000000000001E-2</v>
      </c>
      <c r="J943" t="s">
        <v>3</v>
      </c>
      <c r="K943">
        <v>53.496800999999998</v>
      </c>
      <c r="L943">
        <v>2.1536E-2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-1253207200</v>
      </c>
      <c r="AM943">
        <v>-256</v>
      </c>
    </row>
    <row r="944" spans="1:39" x14ac:dyDescent="0.25">
      <c r="A944" t="s">
        <v>203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129.16903099999999</v>
      </c>
      <c r="I944">
        <v>8.5930999999999993E-2</v>
      </c>
      <c r="J944" t="s">
        <v>3</v>
      </c>
      <c r="K944">
        <v>80.243962999999994</v>
      </c>
      <c r="L944">
        <v>2.9510000000000002E-2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-1253207200</v>
      </c>
      <c r="AM944">
        <v>-256</v>
      </c>
    </row>
    <row r="945" spans="1:39" x14ac:dyDescent="0.25">
      <c r="A945" t="s">
        <v>203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172.265726</v>
      </c>
      <c r="I945">
        <v>0.105798</v>
      </c>
      <c r="J945" t="s">
        <v>3</v>
      </c>
      <c r="K945">
        <v>106.97129</v>
      </c>
      <c r="L945">
        <v>2.4549999999999999E-2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-1253207200</v>
      </c>
      <c r="AM945">
        <v>-256</v>
      </c>
    </row>
    <row r="946" spans="1:39" x14ac:dyDescent="0.25">
      <c r="A946" t="s">
        <v>203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215.355332</v>
      </c>
      <c r="I946">
        <v>0.110958</v>
      </c>
      <c r="J946" t="s">
        <v>3</v>
      </c>
      <c r="K946">
        <v>133.697867</v>
      </c>
      <c r="L946">
        <v>2.5603000000000001E-2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-1253207200</v>
      </c>
      <c r="AM946">
        <v>-256</v>
      </c>
    </row>
    <row r="947" spans="1:39" x14ac:dyDescent="0.25">
      <c r="A947" t="s">
        <v>203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258.48693200000002</v>
      </c>
      <c r="I947">
        <v>0.117064</v>
      </c>
      <c r="J947" t="s">
        <v>3</v>
      </c>
      <c r="K947">
        <v>160.47234399999999</v>
      </c>
      <c r="L947">
        <v>2.5375999999999999E-2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-1253207200</v>
      </c>
      <c r="AM947">
        <v>-256</v>
      </c>
    </row>
    <row r="948" spans="1:39" x14ac:dyDescent="0.25">
      <c r="A948" t="s">
        <v>203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301.56854700000002</v>
      </c>
      <c r="I948">
        <v>0.160022</v>
      </c>
      <c r="J948" t="s">
        <v>3</v>
      </c>
      <c r="K948">
        <v>187.20470299999999</v>
      </c>
      <c r="L948">
        <v>4.0580999999999999E-2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-1253207200</v>
      </c>
      <c r="AM948">
        <v>-256</v>
      </c>
    </row>
    <row r="949" spans="1:39" x14ac:dyDescent="0.25">
      <c r="A949" t="s">
        <v>203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344.681467</v>
      </c>
      <c r="I949">
        <v>0.191744</v>
      </c>
      <c r="J949" t="s">
        <v>3</v>
      </c>
      <c r="K949">
        <v>213.95449199999999</v>
      </c>
      <c r="L949">
        <v>4.5782999999999997E-2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-1253207200</v>
      </c>
      <c r="AM949">
        <v>-256</v>
      </c>
    </row>
    <row r="950" spans="1:39" x14ac:dyDescent="0.25">
      <c r="A950" t="s">
        <v>203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387.82266099999998</v>
      </c>
      <c r="I950">
        <v>0.20000999999999999</v>
      </c>
      <c r="J950" t="s">
        <v>3</v>
      </c>
      <c r="K950">
        <v>240.73026200000001</v>
      </c>
      <c r="L950">
        <v>3.5375999999999998E-2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-1253207200</v>
      </c>
      <c r="AM950">
        <v>-256</v>
      </c>
    </row>
    <row r="951" spans="1:39" x14ac:dyDescent="0.25">
      <c r="A951" t="s">
        <v>203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430.91751199999999</v>
      </c>
      <c r="I951">
        <v>0.25541900000000001</v>
      </c>
      <c r="J951" t="s">
        <v>3</v>
      </c>
      <c r="K951">
        <v>267.46343100000001</v>
      </c>
      <c r="L951">
        <v>3.6060000000000002E-2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-1253207200</v>
      </c>
      <c r="AM951">
        <v>-256</v>
      </c>
    </row>
    <row r="952" spans="1:39" x14ac:dyDescent="0.25">
      <c r="A952" t="s">
        <v>203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474.01353</v>
      </c>
      <c r="I952">
        <v>0.267735</v>
      </c>
      <c r="J952" t="s">
        <v>3</v>
      </c>
      <c r="K952">
        <v>294.23654399999998</v>
      </c>
      <c r="L952">
        <v>4.1090000000000002E-2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-1253207200</v>
      </c>
      <c r="AM952">
        <v>-256</v>
      </c>
    </row>
    <row r="953" spans="1:39" x14ac:dyDescent="0.25">
      <c r="A953" t="s">
        <v>203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517.074478</v>
      </c>
      <c r="I953">
        <v>0.28960999999999998</v>
      </c>
      <c r="J953" t="s">
        <v>3</v>
      </c>
      <c r="K953">
        <v>320.97107999999997</v>
      </c>
      <c r="L953">
        <v>5.4190000000000002E-2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-1253207200</v>
      </c>
      <c r="AM953">
        <v>-256</v>
      </c>
    </row>
    <row r="954" spans="1:39" x14ac:dyDescent="0.25">
      <c r="A954" t="s">
        <v>203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560.16815199999996</v>
      </c>
      <c r="I954">
        <v>0.36211599999999999</v>
      </c>
      <c r="J954" t="s">
        <v>3</v>
      </c>
      <c r="K954">
        <v>347.71704799999998</v>
      </c>
      <c r="L954">
        <v>6.2446000000000002E-2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-1253207200</v>
      </c>
      <c r="AM954">
        <v>-256</v>
      </c>
    </row>
    <row r="955" spans="1:39" x14ac:dyDescent="0.25">
      <c r="A955" t="s">
        <v>203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603.27355499999999</v>
      </c>
      <c r="I955">
        <v>0.38737500000000002</v>
      </c>
      <c r="J955" t="s">
        <v>3</v>
      </c>
      <c r="K955">
        <v>374.47707000000003</v>
      </c>
      <c r="L955">
        <v>6.3491000000000006E-2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-1253207200</v>
      </c>
      <c r="AM955">
        <v>-256</v>
      </c>
    </row>
    <row r="956" spans="1:39" x14ac:dyDescent="0.25">
      <c r="A956" t="s">
        <v>203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646.38771499999996</v>
      </c>
      <c r="I956">
        <v>0.45169999999999999</v>
      </c>
      <c r="J956" t="s">
        <v>3</v>
      </c>
      <c r="K956">
        <v>401.26011799999998</v>
      </c>
      <c r="L956">
        <v>7.8814999999999996E-2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-1253207200</v>
      </c>
      <c r="AM956">
        <v>-256</v>
      </c>
    </row>
    <row r="957" spans="1:39" x14ac:dyDescent="0.25">
      <c r="A957" t="s">
        <v>203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689.444705</v>
      </c>
      <c r="I957">
        <v>0.480078</v>
      </c>
      <c r="J957" t="s">
        <v>3</v>
      </c>
      <c r="K957">
        <v>428.00782800000002</v>
      </c>
      <c r="L957">
        <v>7.6573000000000002E-2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-1253207200</v>
      </c>
      <c r="AM957">
        <v>-256</v>
      </c>
    </row>
    <row r="958" spans="1:39" x14ac:dyDescent="0.25">
      <c r="A958" t="s">
        <v>203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732.52310299999999</v>
      </c>
      <c r="I958">
        <v>0.49707299999999999</v>
      </c>
      <c r="J958" t="s">
        <v>3</v>
      </c>
      <c r="K958">
        <v>454.786382</v>
      </c>
      <c r="L958">
        <v>6.7402000000000004E-2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-1253207200</v>
      </c>
      <c r="AM958">
        <v>-256</v>
      </c>
    </row>
    <row r="959" spans="1:39" x14ac:dyDescent="0.25">
      <c r="A959" t="s">
        <v>203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775.58310400000005</v>
      </c>
      <c r="I959">
        <v>0.54457299999999997</v>
      </c>
      <c r="J959" t="s">
        <v>3</v>
      </c>
      <c r="K959">
        <v>481.54244599999998</v>
      </c>
      <c r="L959">
        <v>6.4083000000000001E-2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-1253207200</v>
      </c>
      <c r="AM959">
        <v>-256</v>
      </c>
    </row>
    <row r="960" spans="1:39" x14ac:dyDescent="0.25">
      <c r="A960" t="s">
        <v>203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818.64331400000003</v>
      </c>
      <c r="I960">
        <v>0.60255800000000004</v>
      </c>
      <c r="J960" t="s">
        <v>3</v>
      </c>
      <c r="K960">
        <v>508.29972700000002</v>
      </c>
      <c r="L960">
        <v>6.5862000000000004E-2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-1253207200</v>
      </c>
      <c r="AM960">
        <v>-256</v>
      </c>
    </row>
    <row r="961" spans="1:39" x14ac:dyDescent="0.25">
      <c r="A961" t="s">
        <v>203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861.73627599999998</v>
      </c>
      <c r="I961">
        <v>0.69908999999999999</v>
      </c>
      <c r="J961" t="s">
        <v>3</v>
      </c>
      <c r="K961">
        <v>535.09374800000001</v>
      </c>
      <c r="L961">
        <v>9.1539999999999996E-2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-1253207200</v>
      </c>
      <c r="AM961">
        <v>-256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zoomScale="55" zoomScaleNormal="55" workbookViewId="0">
      <selection sqref="A1:Q268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210</v>
      </c>
      <c r="B1" t="s">
        <v>212</v>
      </c>
      <c r="C1" t="s">
        <v>106</v>
      </c>
      <c r="D1" t="s">
        <v>107</v>
      </c>
      <c r="E1" t="s">
        <v>71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211</v>
      </c>
      <c r="P1" t="s">
        <v>32</v>
      </c>
      <c r="Q1" t="s">
        <v>33</v>
      </c>
    </row>
    <row r="2" spans="1:17" x14ac:dyDescent="0.25">
      <c r="A2" t="s">
        <v>34</v>
      </c>
      <c r="B2">
        <v>1900.93</v>
      </c>
      <c r="C2">
        <v>1495.7</v>
      </c>
      <c r="D2">
        <v>1461.97</v>
      </c>
      <c r="E2">
        <v>1443.93</v>
      </c>
      <c r="F2">
        <v>224.828</v>
      </c>
      <c r="G2">
        <v>0</v>
      </c>
      <c r="H2">
        <v>224.828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1503.93</v>
      </c>
      <c r="C3">
        <v>1497.4</v>
      </c>
      <c r="D3">
        <v>1462.14</v>
      </c>
      <c r="E3">
        <v>1444.44</v>
      </c>
      <c r="F3">
        <v>225.36099999999999</v>
      </c>
      <c r="G3">
        <v>0</v>
      </c>
      <c r="H3">
        <v>225.36099999999999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1508.04</v>
      </c>
      <c r="C4">
        <v>1501.74</v>
      </c>
      <c r="D4">
        <v>1470.33</v>
      </c>
      <c r="E4">
        <v>1452.42</v>
      </c>
      <c r="F4">
        <v>227.779</v>
      </c>
      <c r="G4">
        <v>0</v>
      </c>
      <c r="H4">
        <v>227.779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1467.77</v>
      </c>
      <c r="C5">
        <v>1461.41</v>
      </c>
      <c r="D5">
        <v>1433.73</v>
      </c>
      <c r="E5">
        <v>1416.32</v>
      </c>
      <c r="F5">
        <v>221.76</v>
      </c>
      <c r="G5">
        <v>0</v>
      </c>
      <c r="H5">
        <v>221.76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1462.32</v>
      </c>
      <c r="C6">
        <v>1455.58</v>
      </c>
      <c r="D6">
        <v>1428.03</v>
      </c>
      <c r="E6">
        <v>1410.85</v>
      </c>
      <c r="F6">
        <v>221.23500000000001</v>
      </c>
      <c r="G6">
        <v>0</v>
      </c>
      <c r="H6">
        <v>221.23500000000001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1467.9</v>
      </c>
      <c r="C7">
        <v>1461.21</v>
      </c>
      <c r="D7">
        <v>1433.24</v>
      </c>
      <c r="E7">
        <v>1415.46</v>
      </c>
      <c r="F7">
        <v>220.232</v>
      </c>
      <c r="G7">
        <v>0</v>
      </c>
      <c r="H7">
        <v>220.232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1474.87</v>
      </c>
      <c r="C8">
        <v>1468.2</v>
      </c>
      <c r="D8">
        <v>1433.73</v>
      </c>
      <c r="E8">
        <v>1414.27</v>
      </c>
      <c r="F8">
        <v>220.91800000000001</v>
      </c>
      <c r="G8">
        <v>0</v>
      </c>
      <c r="H8">
        <v>220.91800000000001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1482.91</v>
      </c>
      <c r="C9">
        <v>1476.33</v>
      </c>
      <c r="D9">
        <v>1439.87</v>
      </c>
      <c r="E9">
        <v>1420.58</v>
      </c>
      <c r="F9">
        <v>222.47</v>
      </c>
      <c r="G9">
        <v>0</v>
      </c>
      <c r="H9">
        <v>222.47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1478.47</v>
      </c>
      <c r="C10">
        <v>1471.48</v>
      </c>
      <c r="D10">
        <v>1438.89</v>
      </c>
      <c r="E10">
        <v>1420.32</v>
      </c>
      <c r="F10">
        <v>221.613</v>
      </c>
      <c r="G10">
        <v>0</v>
      </c>
      <c r="H10">
        <v>221.613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1469.24</v>
      </c>
      <c r="C11">
        <v>1462.39</v>
      </c>
      <c r="D11">
        <v>1431.91</v>
      </c>
      <c r="E11">
        <v>1413.37</v>
      </c>
      <c r="F11">
        <v>220.626</v>
      </c>
      <c r="G11">
        <v>0</v>
      </c>
      <c r="H11">
        <v>220.626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1512.55</v>
      </c>
      <c r="C12">
        <v>1505.89</v>
      </c>
      <c r="D12">
        <v>1473.22</v>
      </c>
      <c r="E12">
        <v>1454.47</v>
      </c>
      <c r="F12">
        <v>227.95</v>
      </c>
      <c r="G12">
        <v>0</v>
      </c>
      <c r="H12">
        <v>227.95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1521.08</v>
      </c>
      <c r="C13">
        <v>1513.81</v>
      </c>
      <c r="D13">
        <v>1477.17</v>
      </c>
      <c r="E13">
        <v>1457.79</v>
      </c>
      <c r="F13">
        <v>229.92099999999999</v>
      </c>
      <c r="G13">
        <v>0</v>
      </c>
      <c r="H13">
        <v>229.92099999999999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1516.1</v>
      </c>
      <c r="C14">
        <v>1509.66</v>
      </c>
      <c r="D14">
        <v>1474.28</v>
      </c>
      <c r="E14">
        <v>1455.95</v>
      </c>
      <c r="F14">
        <v>228.68</v>
      </c>
      <c r="G14">
        <v>0</v>
      </c>
      <c r="H14">
        <v>228.68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1522.02</v>
      </c>
      <c r="C15">
        <v>1515.36</v>
      </c>
      <c r="D15">
        <v>1481.46</v>
      </c>
      <c r="E15">
        <v>1463.36</v>
      </c>
      <c r="F15">
        <v>230.678</v>
      </c>
      <c r="G15">
        <v>0</v>
      </c>
      <c r="H15">
        <v>230.678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1520.45</v>
      </c>
      <c r="C16">
        <v>1513.83</v>
      </c>
      <c r="D16">
        <v>1479.59</v>
      </c>
      <c r="E16">
        <v>1461.15</v>
      </c>
      <c r="F16">
        <v>230.15700000000001</v>
      </c>
      <c r="G16">
        <v>0</v>
      </c>
      <c r="H16">
        <v>230.15700000000001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1510.24</v>
      </c>
      <c r="C17">
        <v>1503.8</v>
      </c>
      <c r="D17">
        <v>1472.13</v>
      </c>
      <c r="E17">
        <v>1454.02</v>
      </c>
      <c r="F17">
        <v>228.96799999999999</v>
      </c>
      <c r="G17">
        <v>0</v>
      </c>
      <c r="H17">
        <v>228.96799999999999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1519.75</v>
      </c>
      <c r="C18">
        <v>1513.19</v>
      </c>
      <c r="D18">
        <v>1481.41</v>
      </c>
      <c r="E18">
        <v>1462.51</v>
      </c>
      <c r="F18">
        <v>230.696</v>
      </c>
      <c r="G18">
        <v>0</v>
      </c>
      <c r="H18">
        <v>230.696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1526.69</v>
      </c>
      <c r="C19">
        <v>1520.15</v>
      </c>
      <c r="D19">
        <v>1484.71</v>
      </c>
      <c r="E19">
        <v>1466.52</v>
      </c>
      <c r="F19">
        <v>230.911</v>
      </c>
      <c r="G19">
        <v>0</v>
      </c>
      <c r="H19">
        <v>230.911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1512.2</v>
      </c>
      <c r="C20">
        <v>1505.74</v>
      </c>
      <c r="D20">
        <v>1466.43</v>
      </c>
      <c r="E20">
        <v>1447.3</v>
      </c>
      <c r="F20">
        <v>226.29</v>
      </c>
      <c r="G20">
        <v>0</v>
      </c>
      <c r="H20">
        <v>226.29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1473.72</v>
      </c>
      <c r="C21">
        <v>1467.27</v>
      </c>
      <c r="D21">
        <v>1434.62</v>
      </c>
      <c r="E21">
        <v>1415.71</v>
      </c>
      <c r="F21">
        <v>221.56800000000001</v>
      </c>
      <c r="G21">
        <v>0</v>
      </c>
      <c r="H21">
        <v>221.56800000000001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1475.23</v>
      </c>
      <c r="C22">
        <v>1468.9</v>
      </c>
      <c r="D22">
        <v>1431.38</v>
      </c>
      <c r="E22">
        <v>1411.79</v>
      </c>
      <c r="F22">
        <v>220.328</v>
      </c>
      <c r="G22">
        <v>0</v>
      </c>
      <c r="H22">
        <v>220.328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1486.67</v>
      </c>
      <c r="C23">
        <v>1480.06</v>
      </c>
      <c r="D23">
        <v>1443.18</v>
      </c>
      <c r="E23">
        <v>1423.6</v>
      </c>
      <c r="F23">
        <v>222.97</v>
      </c>
      <c r="G23">
        <v>0</v>
      </c>
      <c r="H23">
        <v>222.97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1483.34</v>
      </c>
      <c r="C24">
        <v>1476.83</v>
      </c>
      <c r="D24">
        <v>1444.38</v>
      </c>
      <c r="E24">
        <v>1425.2</v>
      </c>
      <c r="F24">
        <v>222.947</v>
      </c>
      <c r="G24">
        <v>0</v>
      </c>
      <c r="H24">
        <v>222.947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1514.35</v>
      </c>
      <c r="C25">
        <v>1507.92</v>
      </c>
      <c r="D25">
        <v>1471.12</v>
      </c>
      <c r="E25">
        <v>1451.15</v>
      </c>
      <c r="F25">
        <v>227.54300000000001</v>
      </c>
      <c r="G25">
        <v>0</v>
      </c>
      <c r="H25">
        <v>227.54300000000001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1521.75</v>
      </c>
      <c r="C26">
        <v>1515.4</v>
      </c>
      <c r="D26">
        <v>1478.55</v>
      </c>
      <c r="E26">
        <v>1459.3</v>
      </c>
      <c r="F26">
        <v>229.25800000000001</v>
      </c>
      <c r="G26">
        <v>0</v>
      </c>
      <c r="H26">
        <v>229.25800000000001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1529</v>
      </c>
      <c r="C27">
        <v>1521.95</v>
      </c>
      <c r="D27">
        <v>1488.02</v>
      </c>
      <c r="E27">
        <v>1470.01</v>
      </c>
      <c r="F27">
        <v>232.33799999999999</v>
      </c>
      <c r="G27">
        <v>0</v>
      </c>
      <c r="H27">
        <v>232.33799999999999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1532.77</v>
      </c>
      <c r="C28">
        <v>1526.43</v>
      </c>
      <c r="D28">
        <v>1489.94</v>
      </c>
      <c r="E28">
        <v>1471.52</v>
      </c>
      <c r="F28">
        <v>231.93899999999999</v>
      </c>
      <c r="G28">
        <v>0</v>
      </c>
      <c r="H28">
        <v>231.93899999999999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1520.61</v>
      </c>
      <c r="C29">
        <v>1513.83</v>
      </c>
      <c r="D29">
        <v>1476.17</v>
      </c>
      <c r="E29">
        <v>1457.5</v>
      </c>
      <c r="F29">
        <v>228.86</v>
      </c>
      <c r="G29">
        <v>0</v>
      </c>
      <c r="H29">
        <v>228.86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1528.67</v>
      </c>
      <c r="C30">
        <v>1522.1</v>
      </c>
      <c r="D30">
        <v>1484.68</v>
      </c>
      <c r="E30">
        <v>1465.94</v>
      </c>
      <c r="F30">
        <v>229.82300000000001</v>
      </c>
      <c r="G30">
        <v>0</v>
      </c>
      <c r="H30">
        <v>229.82300000000001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1522.87</v>
      </c>
      <c r="C31">
        <v>1516.18</v>
      </c>
      <c r="D31">
        <v>1481.91</v>
      </c>
      <c r="E31">
        <v>1463.11</v>
      </c>
      <c r="F31">
        <v>231.107</v>
      </c>
      <c r="G31">
        <v>0</v>
      </c>
      <c r="H31">
        <v>231.107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1518.74</v>
      </c>
      <c r="C32">
        <v>1512.21</v>
      </c>
      <c r="D32">
        <v>1475.54</v>
      </c>
      <c r="E32">
        <v>1457.16</v>
      </c>
      <c r="F32">
        <v>227.90100000000001</v>
      </c>
      <c r="G32">
        <v>0</v>
      </c>
      <c r="H32">
        <v>227.90100000000001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1527.42</v>
      </c>
      <c r="C33">
        <v>1520.92</v>
      </c>
      <c r="D33">
        <v>1479.66</v>
      </c>
      <c r="E33">
        <v>1459.87</v>
      </c>
      <c r="F33">
        <v>231.88399999999999</v>
      </c>
      <c r="G33">
        <v>0</v>
      </c>
      <c r="H33">
        <v>231.88399999999999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1526.01</v>
      </c>
      <c r="C34">
        <v>1519.38</v>
      </c>
      <c r="D34">
        <v>1479.5</v>
      </c>
      <c r="E34">
        <v>1459.76</v>
      </c>
      <c r="F34">
        <v>228.33799999999999</v>
      </c>
      <c r="G34">
        <v>0</v>
      </c>
      <c r="H34">
        <v>228.33799999999999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1528.15</v>
      </c>
      <c r="C35">
        <v>1521.39</v>
      </c>
      <c r="D35">
        <v>1475.43</v>
      </c>
      <c r="E35">
        <v>1455.28</v>
      </c>
      <c r="F35">
        <v>228.672</v>
      </c>
      <c r="G35">
        <v>0</v>
      </c>
      <c r="H35">
        <v>228.672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1504.62</v>
      </c>
      <c r="C36">
        <v>1497.92</v>
      </c>
      <c r="D36">
        <v>1462.6</v>
      </c>
      <c r="E36">
        <v>1442.99</v>
      </c>
      <c r="F36">
        <v>226.215</v>
      </c>
      <c r="G36">
        <v>0</v>
      </c>
      <c r="H36">
        <v>226.215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1508.6</v>
      </c>
      <c r="C37">
        <v>1501.9</v>
      </c>
      <c r="D37">
        <v>1465.76</v>
      </c>
      <c r="E37">
        <v>1446.27</v>
      </c>
      <c r="F37">
        <v>232.59899999999999</v>
      </c>
      <c r="G37">
        <v>0</v>
      </c>
      <c r="H37">
        <v>232.59899999999999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1478.7</v>
      </c>
      <c r="C38">
        <v>1471.6</v>
      </c>
      <c r="D38">
        <v>1440.93</v>
      </c>
      <c r="E38">
        <v>1421.93</v>
      </c>
      <c r="F38">
        <v>226.85499999999999</v>
      </c>
      <c r="G38">
        <v>0</v>
      </c>
      <c r="H38">
        <v>226.85499999999999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1471.33</v>
      </c>
      <c r="C39">
        <v>1464.23</v>
      </c>
      <c r="D39">
        <v>1434.66</v>
      </c>
      <c r="E39">
        <v>1416.31</v>
      </c>
      <c r="F39">
        <v>220.58</v>
      </c>
      <c r="G39">
        <v>0</v>
      </c>
      <c r="H39">
        <v>220.58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1464.67</v>
      </c>
      <c r="C40">
        <v>1458.26</v>
      </c>
      <c r="D40">
        <v>1431.32</v>
      </c>
      <c r="E40">
        <v>1413.11</v>
      </c>
      <c r="F40">
        <v>220.38399999999999</v>
      </c>
      <c r="G40">
        <v>0</v>
      </c>
      <c r="H40">
        <v>220.38399999999999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1457.68</v>
      </c>
      <c r="C41">
        <v>1451.18</v>
      </c>
      <c r="D41">
        <v>1427.01</v>
      </c>
      <c r="E41">
        <v>1409.54</v>
      </c>
      <c r="F41">
        <v>219.941</v>
      </c>
      <c r="G41">
        <v>0</v>
      </c>
      <c r="H41">
        <v>219.941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1461.74</v>
      </c>
      <c r="C42">
        <v>1455.34</v>
      </c>
      <c r="D42">
        <v>1431.58</v>
      </c>
      <c r="E42">
        <v>1414.01</v>
      </c>
      <c r="F42">
        <v>219.61600000000001</v>
      </c>
      <c r="G42">
        <v>0</v>
      </c>
      <c r="H42">
        <v>219.61600000000001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1457.39</v>
      </c>
      <c r="C43">
        <v>1450.96</v>
      </c>
      <c r="D43">
        <v>1427.22</v>
      </c>
      <c r="E43">
        <v>1409.59</v>
      </c>
      <c r="F43">
        <v>219.536</v>
      </c>
      <c r="G43">
        <v>0</v>
      </c>
      <c r="H43">
        <v>219.536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1489.55</v>
      </c>
      <c r="C44">
        <v>1482.72</v>
      </c>
      <c r="D44">
        <v>1455.36</v>
      </c>
      <c r="E44">
        <v>1437.97</v>
      </c>
      <c r="F44">
        <v>224.09399999999999</v>
      </c>
      <c r="G44">
        <v>0</v>
      </c>
      <c r="H44">
        <v>224.09399999999999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1471.05</v>
      </c>
      <c r="C45">
        <v>1464.43</v>
      </c>
      <c r="D45">
        <v>1432.04</v>
      </c>
      <c r="E45">
        <v>1413.86</v>
      </c>
      <c r="F45">
        <v>219.63800000000001</v>
      </c>
      <c r="G45">
        <v>0</v>
      </c>
      <c r="H45">
        <v>219.63800000000001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1461.21</v>
      </c>
      <c r="C46">
        <v>1454.83</v>
      </c>
      <c r="D46">
        <v>1423.28</v>
      </c>
      <c r="E46">
        <v>1405.35</v>
      </c>
      <c r="F46">
        <v>218.583</v>
      </c>
      <c r="G46">
        <v>0</v>
      </c>
      <c r="H46">
        <v>218.583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1459.59</v>
      </c>
      <c r="C47">
        <v>1453.07</v>
      </c>
      <c r="D47">
        <v>1422.9</v>
      </c>
      <c r="E47">
        <v>1405.11</v>
      </c>
      <c r="F47">
        <v>219.18899999999999</v>
      </c>
      <c r="G47">
        <v>0</v>
      </c>
      <c r="H47">
        <v>219.18899999999999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1457.26</v>
      </c>
      <c r="C48">
        <v>1450.76</v>
      </c>
      <c r="D48">
        <v>1424.65</v>
      </c>
      <c r="E48">
        <v>1406.85</v>
      </c>
      <c r="F48">
        <v>218.48400000000001</v>
      </c>
      <c r="G48">
        <v>0</v>
      </c>
      <c r="H48">
        <v>218.48400000000001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1461.09</v>
      </c>
      <c r="C49">
        <v>1454.48</v>
      </c>
      <c r="D49">
        <v>1429.1</v>
      </c>
      <c r="E49">
        <v>1411.35</v>
      </c>
      <c r="F49">
        <v>218.87899999999999</v>
      </c>
      <c r="G49">
        <v>0</v>
      </c>
      <c r="H49">
        <v>218.87899999999999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1456.94</v>
      </c>
      <c r="C50">
        <v>1450.32</v>
      </c>
      <c r="D50">
        <v>1424.31</v>
      </c>
      <c r="E50">
        <v>1406.92</v>
      </c>
      <c r="F50">
        <v>219.065</v>
      </c>
      <c r="G50">
        <v>0</v>
      </c>
      <c r="H50">
        <v>219.065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1459.07</v>
      </c>
      <c r="C51">
        <v>1452.47</v>
      </c>
      <c r="D51">
        <v>1426.39</v>
      </c>
      <c r="E51">
        <v>1408.81</v>
      </c>
      <c r="F51">
        <v>218.916</v>
      </c>
      <c r="G51">
        <v>0</v>
      </c>
      <c r="H51">
        <v>218.916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1487.07</v>
      </c>
      <c r="C52">
        <v>1480.05</v>
      </c>
      <c r="D52">
        <v>1452.29</v>
      </c>
      <c r="E52">
        <v>1434.16</v>
      </c>
      <c r="F52">
        <v>223.52799999999999</v>
      </c>
      <c r="G52">
        <v>0</v>
      </c>
      <c r="H52">
        <v>223.52799999999999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1498.93</v>
      </c>
      <c r="C53">
        <v>1492.02</v>
      </c>
      <c r="D53">
        <v>1460.6</v>
      </c>
      <c r="E53">
        <v>1442.01</v>
      </c>
      <c r="F53">
        <v>226.12200000000001</v>
      </c>
      <c r="G53">
        <v>0</v>
      </c>
      <c r="H53">
        <v>226.12200000000001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1510.08</v>
      </c>
      <c r="C54">
        <v>1502.59</v>
      </c>
      <c r="D54">
        <v>1469.27</v>
      </c>
      <c r="E54">
        <v>1450.15</v>
      </c>
      <c r="F54">
        <v>227.97399999999999</v>
      </c>
      <c r="G54">
        <v>0</v>
      </c>
      <c r="H54">
        <v>227.97399999999999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1473.11</v>
      </c>
      <c r="C55">
        <v>1466.49</v>
      </c>
      <c r="D55">
        <v>1439.4</v>
      </c>
      <c r="E55">
        <v>1420.39</v>
      </c>
      <c r="F55">
        <v>222.22300000000001</v>
      </c>
      <c r="G55">
        <v>0</v>
      </c>
      <c r="H55">
        <v>222.22300000000001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1478.71</v>
      </c>
      <c r="C56">
        <v>1471.8</v>
      </c>
      <c r="D56">
        <v>1443.81</v>
      </c>
      <c r="E56">
        <v>1424.95</v>
      </c>
      <c r="F56">
        <v>222</v>
      </c>
      <c r="G56">
        <v>0</v>
      </c>
      <c r="H56">
        <v>222</v>
      </c>
      <c r="I56">
        <v>1</v>
      </c>
      <c r="J56">
        <v>1</v>
      </c>
      <c r="K56">
        <v>0</v>
      </c>
      <c r="R56">
        <f>AVERAGE(B7:B56)</f>
        <v>1493.8432000000003</v>
      </c>
      <c r="S56">
        <f>AVERAGE(C7:C56)</f>
        <v>1487.1846000000003</v>
      </c>
      <c r="U56">
        <f>_xlfn.VAR.P(B7:B56)</f>
        <v>667.49336975999995</v>
      </c>
      <c r="V56">
        <f>_xlfn.VAR.P(C7:C56)</f>
        <v>666.3230728400008</v>
      </c>
      <c r="X56">
        <f>1.96*SQRT(U56)/50</f>
        <v>1.0127670076123167</v>
      </c>
      <c r="Y56">
        <f>1.96*SQRT(V56)/50</f>
        <v>1.0118787904926452</v>
      </c>
    </row>
    <row r="57" spans="1:25" x14ac:dyDescent="0.25">
      <c r="A57" t="s">
        <v>108</v>
      </c>
      <c r="B57">
        <v>74742.574200000003</v>
      </c>
      <c r="C57" t="s">
        <v>36</v>
      </c>
    </row>
    <row r="58" spans="1:25" x14ac:dyDescent="0.25">
      <c r="A58" t="s">
        <v>35</v>
      </c>
      <c r="B58">
        <v>1500.47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1499.13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1491.78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1535.61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1609.62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1560.3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1505.55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1511.54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1472.83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1464.87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1527.07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1544.96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1520.39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1518.25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1560.79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1536.28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1491.54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1485.3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1506.35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1480.57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1470.23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1526.21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1513.81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1498.61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1490.24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1552.87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1485.17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1521.17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1531.41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1522.51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1541.41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1523.66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1522.5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1516.7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1491.42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1522.51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1522.76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1515.81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1480.5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1465.1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1477.09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1491.66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1514.47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1486.39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1457.52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1476.21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1513.1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1472.4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1514.47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1462.84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1450.71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1482.18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1478.95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1533.5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1516.39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1504.5813999999998</v>
      </c>
      <c r="S112">
        <f>AVERAGE(C63:C112)</f>
        <v>0</v>
      </c>
      <c r="U112">
        <f>_xlfn.VAR.P(B63:B112)</f>
        <v>744.62659204000045</v>
      </c>
      <c r="V112">
        <f>_xlfn.VAR.P(C63:C112)</f>
        <v>0</v>
      </c>
      <c r="X112">
        <f>1.96*SQRT(U112)/50</f>
        <v>1.0696836010673185</v>
      </c>
      <c r="Y112">
        <f>1.96*SQRT(V112)/50</f>
        <v>0</v>
      </c>
    </row>
    <row r="113" spans="1:9" x14ac:dyDescent="0.25">
      <c r="A113" t="s">
        <v>35</v>
      </c>
      <c r="B113">
        <v>75266.1495</v>
      </c>
      <c r="C113" t="s">
        <v>36</v>
      </c>
    </row>
    <row r="114" spans="1:9" x14ac:dyDescent="0.25">
      <c r="A114" t="s">
        <v>37</v>
      </c>
      <c r="B114">
        <v>536.52499999999998</v>
      </c>
      <c r="C114">
        <v>534.625</v>
      </c>
      <c r="D114">
        <v>506.25900000000001</v>
      </c>
      <c r="E114">
        <v>488.27699999999999</v>
      </c>
      <c r="F114">
        <v>241.102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521.83399999999995</v>
      </c>
      <c r="C115">
        <v>519.69299999999998</v>
      </c>
      <c r="D115">
        <v>495.053</v>
      </c>
      <c r="E115">
        <v>477.37299999999999</v>
      </c>
      <c r="F115">
        <v>236.13300000000001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520.60900000000004</v>
      </c>
      <c r="C116">
        <v>518.51800000000003</v>
      </c>
      <c r="D116">
        <v>493.53800000000001</v>
      </c>
      <c r="E116">
        <v>475.64100000000002</v>
      </c>
      <c r="F116">
        <v>236.042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531.73099999999999</v>
      </c>
      <c r="C117">
        <v>529.82399999999996</v>
      </c>
      <c r="D117">
        <v>503.43200000000002</v>
      </c>
      <c r="E117">
        <v>485.678</v>
      </c>
      <c r="F117">
        <v>240.88800000000001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521.62800000000004</v>
      </c>
      <c r="C118">
        <v>519.02200000000005</v>
      </c>
      <c r="D118">
        <v>493.38900000000001</v>
      </c>
      <c r="E118">
        <v>475.72</v>
      </c>
      <c r="F118">
        <v>235.06200000000001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530.10799999999995</v>
      </c>
      <c r="C119">
        <v>527.98500000000001</v>
      </c>
      <c r="D119">
        <v>502.40699999999998</v>
      </c>
      <c r="E119">
        <v>484.786</v>
      </c>
      <c r="F119">
        <v>240.22399999999999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510.42899999999997</v>
      </c>
      <c r="C120">
        <v>508.423</v>
      </c>
      <c r="D120">
        <v>484.61599999999999</v>
      </c>
      <c r="E120">
        <v>467.10399999999998</v>
      </c>
      <c r="F120">
        <v>231.32400000000001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508.988</v>
      </c>
      <c r="C121">
        <v>506.99700000000001</v>
      </c>
      <c r="D121">
        <v>484.64600000000002</v>
      </c>
      <c r="E121">
        <v>466.97699999999998</v>
      </c>
      <c r="F121">
        <v>230.86099999999999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510.91699999999997</v>
      </c>
      <c r="C122">
        <v>508.90699999999998</v>
      </c>
      <c r="D122">
        <v>485.21600000000001</v>
      </c>
      <c r="E122">
        <v>467.447</v>
      </c>
      <c r="F122">
        <v>231.072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509.94299999999998</v>
      </c>
      <c r="C123">
        <v>507.85599999999999</v>
      </c>
      <c r="D123">
        <v>484.14800000000002</v>
      </c>
      <c r="E123">
        <v>466.65100000000001</v>
      </c>
      <c r="F123">
        <v>230.99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512.89700000000005</v>
      </c>
      <c r="C124">
        <v>510.98200000000003</v>
      </c>
      <c r="D124">
        <v>487.83100000000002</v>
      </c>
      <c r="E124">
        <v>470.04300000000001</v>
      </c>
      <c r="F124">
        <v>231.93899999999999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512.43700000000001</v>
      </c>
      <c r="C125">
        <v>510.36399999999998</v>
      </c>
      <c r="D125">
        <v>487.30799999999999</v>
      </c>
      <c r="E125">
        <v>469.67399999999998</v>
      </c>
      <c r="F125">
        <v>231.84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510.06599999999997</v>
      </c>
      <c r="C126">
        <v>508.12799999999999</v>
      </c>
      <c r="D126">
        <v>484.69200000000001</v>
      </c>
      <c r="E126">
        <v>467.005</v>
      </c>
      <c r="F126">
        <v>230.94900000000001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518.98900000000003</v>
      </c>
      <c r="C127">
        <v>517.00400000000002</v>
      </c>
      <c r="D127">
        <v>493.39699999999999</v>
      </c>
      <c r="E127">
        <v>475.81400000000002</v>
      </c>
      <c r="F127">
        <v>235.518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521.35500000000002</v>
      </c>
      <c r="C128">
        <v>519.35599999999999</v>
      </c>
      <c r="D128">
        <v>493.298</v>
      </c>
      <c r="E128">
        <v>475.21300000000002</v>
      </c>
      <c r="F128">
        <v>234.233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534.07899999999995</v>
      </c>
      <c r="C129">
        <v>532.16</v>
      </c>
      <c r="D129">
        <v>504.86200000000002</v>
      </c>
      <c r="E129">
        <v>487.03899999999999</v>
      </c>
      <c r="F129">
        <v>242.02099999999999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514.77599999999995</v>
      </c>
      <c r="C130">
        <v>512.86300000000006</v>
      </c>
      <c r="D130">
        <v>488.63099999999997</v>
      </c>
      <c r="E130">
        <v>470.84699999999998</v>
      </c>
      <c r="F130">
        <v>232.697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523.803</v>
      </c>
      <c r="C131">
        <v>521.95899999999995</v>
      </c>
      <c r="D131">
        <v>496.363</v>
      </c>
      <c r="E131">
        <v>478.55700000000002</v>
      </c>
      <c r="F131">
        <v>237.23400000000001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522.36300000000006</v>
      </c>
      <c r="C132">
        <v>520.26599999999996</v>
      </c>
      <c r="D132">
        <v>495.65600000000001</v>
      </c>
      <c r="E132">
        <v>477.95699999999999</v>
      </c>
      <c r="F132">
        <v>235.81800000000001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529.74699999999996</v>
      </c>
      <c r="C133">
        <v>527.721</v>
      </c>
      <c r="D133">
        <v>501.59199999999998</v>
      </c>
      <c r="E133">
        <v>483.66300000000001</v>
      </c>
      <c r="F133">
        <v>239.60499999999999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533.26700000000005</v>
      </c>
      <c r="C134">
        <v>530.85900000000004</v>
      </c>
      <c r="D134">
        <v>504.96600000000001</v>
      </c>
      <c r="E134">
        <v>487.20699999999999</v>
      </c>
      <c r="F134">
        <v>240.69399999999999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522.47799999999995</v>
      </c>
      <c r="C135">
        <v>520.34400000000005</v>
      </c>
      <c r="D135">
        <v>495.88</v>
      </c>
      <c r="E135">
        <v>477.85</v>
      </c>
      <c r="F135">
        <v>236.55500000000001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523.71900000000005</v>
      </c>
      <c r="C136">
        <v>521.62599999999998</v>
      </c>
      <c r="D136">
        <v>495.87299999999999</v>
      </c>
      <c r="E136">
        <v>477.92899999999997</v>
      </c>
      <c r="F136">
        <v>236.47300000000001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521.31299999999999</v>
      </c>
      <c r="C137">
        <v>519.399</v>
      </c>
      <c r="D137">
        <v>494.56299999999999</v>
      </c>
      <c r="E137">
        <v>476.81299999999999</v>
      </c>
      <c r="F137">
        <v>235.39099999999999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527.37400000000002</v>
      </c>
      <c r="C138">
        <v>524.82799999999997</v>
      </c>
      <c r="D138">
        <v>497.95800000000003</v>
      </c>
      <c r="E138">
        <v>479.93200000000002</v>
      </c>
      <c r="F138">
        <v>237.72800000000001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511.07900000000001</v>
      </c>
      <c r="C139">
        <v>509.08499999999998</v>
      </c>
      <c r="D139">
        <v>485.58</v>
      </c>
      <c r="E139">
        <v>467.97199999999998</v>
      </c>
      <c r="F139">
        <v>232.04400000000001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515.33799999999997</v>
      </c>
      <c r="C140">
        <v>513.35699999999997</v>
      </c>
      <c r="D140">
        <v>489.85599999999999</v>
      </c>
      <c r="E140">
        <v>472.18599999999998</v>
      </c>
      <c r="F140">
        <v>233.33099999999999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528.38</v>
      </c>
      <c r="C141">
        <v>526.34799999999996</v>
      </c>
      <c r="D141">
        <v>500.24299999999999</v>
      </c>
      <c r="E141">
        <v>482.41300000000001</v>
      </c>
      <c r="F141">
        <v>237.7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533.03399999999999</v>
      </c>
      <c r="C142">
        <v>531.01900000000001</v>
      </c>
      <c r="D142">
        <v>503.59500000000003</v>
      </c>
      <c r="E142">
        <v>485.50299999999999</v>
      </c>
      <c r="F142">
        <v>239.92400000000001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540.37800000000004</v>
      </c>
      <c r="C143">
        <v>538.17600000000004</v>
      </c>
      <c r="D143">
        <v>508.06200000000001</v>
      </c>
      <c r="E143">
        <v>489.61399999999998</v>
      </c>
      <c r="F143">
        <v>242.203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522.923</v>
      </c>
      <c r="C144">
        <v>521.07500000000005</v>
      </c>
      <c r="D144">
        <v>495.58</v>
      </c>
      <c r="E144">
        <v>477.61099999999999</v>
      </c>
      <c r="F144">
        <v>236.596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520.00400000000002</v>
      </c>
      <c r="C145">
        <v>518.03300000000002</v>
      </c>
      <c r="D145">
        <v>493.41800000000001</v>
      </c>
      <c r="E145">
        <v>475.56099999999998</v>
      </c>
      <c r="F145">
        <v>235.46299999999999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526.27200000000005</v>
      </c>
      <c r="C146">
        <v>524.35299999999995</v>
      </c>
      <c r="D146">
        <v>497.97399999999999</v>
      </c>
      <c r="E146">
        <v>480.327</v>
      </c>
      <c r="F146">
        <v>236.999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525.57500000000005</v>
      </c>
      <c r="C147">
        <v>523.66099999999994</v>
      </c>
      <c r="D147">
        <v>497.85199999999998</v>
      </c>
      <c r="E147">
        <v>480.036</v>
      </c>
      <c r="F147">
        <v>237.053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522.19799999999998</v>
      </c>
      <c r="C148">
        <v>520.23</v>
      </c>
      <c r="D148">
        <v>494.21800000000002</v>
      </c>
      <c r="E148">
        <v>476.608</v>
      </c>
      <c r="F148">
        <v>236.01400000000001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541.99300000000005</v>
      </c>
      <c r="C149">
        <v>539.86</v>
      </c>
      <c r="D149">
        <v>509.99700000000001</v>
      </c>
      <c r="E149">
        <v>491.61799999999999</v>
      </c>
      <c r="F149">
        <v>242.59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544.92600000000004</v>
      </c>
      <c r="C150">
        <v>542.49300000000005</v>
      </c>
      <c r="D150">
        <v>512.35900000000004</v>
      </c>
      <c r="E150">
        <v>494.16899999999998</v>
      </c>
      <c r="F150">
        <v>243.03899999999999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528.98699999999997</v>
      </c>
      <c r="C151">
        <v>526.327</v>
      </c>
      <c r="D151">
        <v>499.62200000000001</v>
      </c>
      <c r="E151">
        <v>481.577</v>
      </c>
      <c r="F151">
        <v>238.208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535.125</v>
      </c>
      <c r="C152">
        <v>532.90700000000004</v>
      </c>
      <c r="D152">
        <v>506.30399999999997</v>
      </c>
      <c r="E152">
        <v>488.55599999999998</v>
      </c>
      <c r="F152">
        <v>241.137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528.245</v>
      </c>
      <c r="C153">
        <v>526.29600000000005</v>
      </c>
      <c r="D153">
        <v>499.06099999999998</v>
      </c>
      <c r="E153">
        <v>481.21499999999997</v>
      </c>
      <c r="F153">
        <v>238.01300000000001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510.60199999999998</v>
      </c>
      <c r="C154">
        <v>508.66800000000001</v>
      </c>
      <c r="D154">
        <v>484.95400000000001</v>
      </c>
      <c r="E154">
        <v>467.28199999999998</v>
      </c>
      <c r="F154">
        <v>231.27699999999999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526.76499999999999</v>
      </c>
      <c r="C155">
        <v>524.76300000000003</v>
      </c>
      <c r="D155">
        <v>499.45699999999999</v>
      </c>
      <c r="E155">
        <v>481.58100000000002</v>
      </c>
      <c r="F155">
        <v>237.8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527.81799999999998</v>
      </c>
      <c r="C156">
        <v>525.846</v>
      </c>
      <c r="D156">
        <v>499.62</v>
      </c>
      <c r="E156">
        <v>481.786</v>
      </c>
      <c r="F156">
        <v>238.821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537.58000000000004</v>
      </c>
      <c r="C157">
        <v>535.23099999999999</v>
      </c>
      <c r="D157">
        <v>506.11</v>
      </c>
      <c r="E157">
        <v>488.08100000000002</v>
      </c>
      <c r="F157">
        <v>241.613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514.322</v>
      </c>
      <c r="C158">
        <v>512.35500000000002</v>
      </c>
      <c r="D158">
        <v>489.14400000000001</v>
      </c>
      <c r="E158">
        <v>471.27499999999998</v>
      </c>
      <c r="F158">
        <v>233.422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532.29600000000005</v>
      </c>
      <c r="C159">
        <v>530.18600000000004</v>
      </c>
      <c r="D159">
        <v>503.815</v>
      </c>
      <c r="E159">
        <v>486.01100000000002</v>
      </c>
      <c r="F159">
        <v>240.05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517.13300000000004</v>
      </c>
      <c r="C160">
        <v>515.20100000000002</v>
      </c>
      <c r="D160">
        <v>488.31299999999999</v>
      </c>
      <c r="E160">
        <v>470.55799999999999</v>
      </c>
      <c r="F160">
        <v>233.31100000000001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532.798</v>
      </c>
      <c r="C161">
        <v>530.31799999999998</v>
      </c>
      <c r="D161">
        <v>503.00700000000001</v>
      </c>
      <c r="E161">
        <v>484.74599999999998</v>
      </c>
      <c r="F161">
        <v>240.10400000000001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519.74199999999996</v>
      </c>
      <c r="C162">
        <v>517.60699999999997</v>
      </c>
      <c r="D162">
        <v>492.74299999999999</v>
      </c>
      <c r="E162">
        <v>475.08499999999998</v>
      </c>
      <c r="F162">
        <v>235.65799999999999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514.77700000000004</v>
      </c>
      <c r="C163">
        <v>512.66800000000001</v>
      </c>
      <c r="D163">
        <v>488.44</v>
      </c>
      <c r="E163">
        <v>470.64800000000002</v>
      </c>
      <c r="F163">
        <v>232.92699999999999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549.19799999999998</v>
      </c>
      <c r="C164">
        <v>547.26099999999997</v>
      </c>
      <c r="D164">
        <v>515.28499999999997</v>
      </c>
      <c r="E164">
        <v>497.22699999999998</v>
      </c>
      <c r="F164">
        <v>248.46700000000001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547.03800000000001</v>
      </c>
      <c r="C165">
        <v>544.75099999999998</v>
      </c>
      <c r="D165">
        <v>511.048</v>
      </c>
      <c r="E165">
        <v>493.11900000000003</v>
      </c>
      <c r="F165">
        <v>243.762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520.58900000000006</v>
      </c>
      <c r="C166">
        <v>518.38499999999999</v>
      </c>
      <c r="D166">
        <v>492.38</v>
      </c>
      <c r="E166">
        <v>475.04899999999998</v>
      </c>
      <c r="F166">
        <v>234.75800000000001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516.053</v>
      </c>
      <c r="C167">
        <v>514.07399999999996</v>
      </c>
      <c r="D167">
        <v>490.26299999999998</v>
      </c>
      <c r="E167">
        <v>472.81700000000001</v>
      </c>
      <c r="F167">
        <v>234.685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531.15700000000004</v>
      </c>
      <c r="C168">
        <v>529.09500000000003</v>
      </c>
      <c r="D168">
        <v>501.101</v>
      </c>
      <c r="E168">
        <v>483.31799999999998</v>
      </c>
      <c r="F168">
        <v>238.44300000000001</v>
      </c>
      <c r="G168">
        <v>1</v>
      </c>
      <c r="H168">
        <v>1</v>
      </c>
      <c r="I168">
        <v>0</v>
      </c>
      <c r="R168">
        <f>AVERAGE(B119:B168)</f>
        <v>524.42745999999988</v>
      </c>
      <c r="S168">
        <f>AVERAGE(C119:C168)</f>
        <v>522.35311999999999</v>
      </c>
      <c r="U168">
        <f>_xlfn.VAR.P(B119:B168)</f>
        <v>105.08855680840014</v>
      </c>
      <c r="V168">
        <f>_xlfn.VAR.P(C119:C168)</f>
        <v>103.51549162560006</v>
      </c>
      <c r="X168">
        <f>1.96*SQRT(U168)/50</f>
        <v>0.40184982261295077</v>
      </c>
      <c r="Y168">
        <f>1.96*SQRT(V168)/50</f>
        <v>0.39883084766798327</v>
      </c>
    </row>
    <row r="169" spans="1:25" x14ac:dyDescent="0.25">
      <c r="A169" t="s">
        <v>37</v>
      </c>
      <c r="B169">
        <v>26271.249500000002</v>
      </c>
      <c r="C169" t="s">
        <v>36</v>
      </c>
    </row>
    <row r="170" spans="1:25" x14ac:dyDescent="0.25">
      <c r="A170" t="s">
        <v>95</v>
      </c>
      <c r="B170">
        <v>951.41200000000003</v>
      </c>
      <c r="C170">
        <v>943.55200000000002</v>
      </c>
      <c r="D170">
        <v>911.024</v>
      </c>
      <c r="E170">
        <v>894.36500000000001</v>
      </c>
      <c r="F170">
        <v>338.05500000000001</v>
      </c>
      <c r="G170">
        <v>1.7697299999999999E-2</v>
      </c>
      <c r="H170">
        <v>0.98101799999999995</v>
      </c>
      <c r="I170">
        <v>0</v>
      </c>
    </row>
    <row r="171" spans="1:25" x14ac:dyDescent="0.25">
      <c r="A171" t="s">
        <v>95</v>
      </c>
      <c r="B171">
        <v>940.02800000000002</v>
      </c>
      <c r="C171">
        <v>932.93799999999999</v>
      </c>
      <c r="D171">
        <v>902.351</v>
      </c>
      <c r="E171">
        <v>885.63400000000001</v>
      </c>
      <c r="F171">
        <v>335.24299999999999</v>
      </c>
      <c r="G171">
        <v>1.10977E-2</v>
      </c>
      <c r="H171">
        <v>0.98101899999999997</v>
      </c>
      <c r="I171">
        <v>0</v>
      </c>
    </row>
    <row r="172" spans="1:25" x14ac:dyDescent="0.25">
      <c r="A172" t="s">
        <v>95</v>
      </c>
      <c r="B172">
        <v>919.928</v>
      </c>
      <c r="C172">
        <v>912.59</v>
      </c>
      <c r="D172">
        <v>884.57899999999995</v>
      </c>
      <c r="E172">
        <v>868.34199999999998</v>
      </c>
      <c r="F172">
        <v>324.40899999999999</v>
      </c>
      <c r="G172">
        <v>1.08725E-2</v>
      </c>
      <c r="H172">
        <v>0.98086499999999999</v>
      </c>
      <c r="I172">
        <v>0</v>
      </c>
    </row>
    <row r="173" spans="1:25" x14ac:dyDescent="0.25">
      <c r="A173" t="s">
        <v>95</v>
      </c>
      <c r="B173">
        <v>916.65099999999995</v>
      </c>
      <c r="C173">
        <v>910.26700000000005</v>
      </c>
      <c r="D173">
        <v>881.84400000000005</v>
      </c>
      <c r="E173">
        <v>865.69799999999998</v>
      </c>
      <c r="F173">
        <v>326.03699999999998</v>
      </c>
      <c r="G173">
        <v>1.08842E-2</v>
      </c>
      <c r="H173">
        <v>0.98097900000000005</v>
      </c>
      <c r="I173">
        <v>0</v>
      </c>
    </row>
    <row r="174" spans="1:25" x14ac:dyDescent="0.25">
      <c r="A174" t="s">
        <v>95</v>
      </c>
      <c r="B174">
        <v>920.61900000000003</v>
      </c>
      <c r="C174">
        <v>913.20100000000002</v>
      </c>
      <c r="D174">
        <v>885.04200000000003</v>
      </c>
      <c r="E174">
        <v>868.78899999999999</v>
      </c>
      <c r="F174">
        <v>325.274</v>
      </c>
      <c r="G174">
        <v>1.08804E-2</v>
      </c>
      <c r="H174">
        <v>0.99473699999999998</v>
      </c>
      <c r="I174">
        <v>0</v>
      </c>
    </row>
    <row r="175" spans="1:25" x14ac:dyDescent="0.25">
      <c r="A175" t="s">
        <v>95</v>
      </c>
      <c r="B175">
        <v>913.76300000000003</v>
      </c>
      <c r="C175">
        <v>906.91300000000001</v>
      </c>
      <c r="D175">
        <v>879.25699999999995</v>
      </c>
      <c r="E175">
        <v>863.10900000000004</v>
      </c>
      <c r="F175">
        <v>322.78300000000002</v>
      </c>
      <c r="G175">
        <v>1.08951E-2</v>
      </c>
      <c r="H175">
        <v>0.98090200000000005</v>
      </c>
      <c r="I175">
        <v>0</v>
      </c>
    </row>
    <row r="176" spans="1:25" x14ac:dyDescent="0.25">
      <c r="A176" t="s">
        <v>95</v>
      </c>
      <c r="B176">
        <v>925.15099999999995</v>
      </c>
      <c r="C176">
        <v>917.95600000000002</v>
      </c>
      <c r="D176">
        <v>891.94799999999998</v>
      </c>
      <c r="E176">
        <v>875.35699999999997</v>
      </c>
      <c r="F176">
        <v>329.09899999999999</v>
      </c>
      <c r="G176">
        <v>1.19705E-2</v>
      </c>
      <c r="H176">
        <v>0.98100600000000004</v>
      </c>
      <c r="I176">
        <v>0</v>
      </c>
    </row>
    <row r="177" spans="1:9" x14ac:dyDescent="0.25">
      <c r="A177" t="s">
        <v>95</v>
      </c>
      <c r="B177">
        <v>918.05600000000004</v>
      </c>
      <c r="C177">
        <v>911.25900000000001</v>
      </c>
      <c r="D177">
        <v>887.16600000000005</v>
      </c>
      <c r="E177">
        <v>870.92899999999997</v>
      </c>
      <c r="F177">
        <v>326.61399999999998</v>
      </c>
      <c r="G177">
        <v>1.12332E-2</v>
      </c>
      <c r="H177">
        <v>0.98096300000000003</v>
      </c>
      <c r="I177">
        <v>0</v>
      </c>
    </row>
    <row r="178" spans="1:9" x14ac:dyDescent="0.25">
      <c r="A178" t="s">
        <v>95</v>
      </c>
      <c r="B178">
        <v>906.94399999999996</v>
      </c>
      <c r="C178">
        <v>900.23400000000004</v>
      </c>
      <c r="D178">
        <v>876.69</v>
      </c>
      <c r="E178">
        <v>860.48500000000001</v>
      </c>
      <c r="F178">
        <v>321.625</v>
      </c>
      <c r="G178">
        <v>1.11118E-2</v>
      </c>
      <c r="H178">
        <v>0.98099599999999998</v>
      </c>
      <c r="I178">
        <v>0</v>
      </c>
    </row>
    <row r="179" spans="1:9" x14ac:dyDescent="0.25">
      <c r="A179" t="s">
        <v>95</v>
      </c>
      <c r="B179">
        <v>912.89700000000005</v>
      </c>
      <c r="C179">
        <v>906.32399999999996</v>
      </c>
      <c r="D179">
        <v>881.65499999999997</v>
      </c>
      <c r="E179">
        <v>865.32100000000003</v>
      </c>
      <c r="F179">
        <v>324.52300000000002</v>
      </c>
      <c r="G179">
        <v>1.10978E-2</v>
      </c>
      <c r="H179">
        <v>0.98101899999999997</v>
      </c>
      <c r="I179">
        <v>0</v>
      </c>
    </row>
    <row r="180" spans="1:9" x14ac:dyDescent="0.25">
      <c r="A180" t="s">
        <v>95</v>
      </c>
      <c r="B180">
        <v>912.80399999999997</v>
      </c>
      <c r="C180">
        <v>906.125</v>
      </c>
      <c r="D180">
        <v>881.99300000000005</v>
      </c>
      <c r="E180">
        <v>865.40800000000002</v>
      </c>
      <c r="F180">
        <v>323.39499999999998</v>
      </c>
      <c r="G180">
        <v>1.08653E-2</v>
      </c>
      <c r="H180">
        <v>0.98101400000000005</v>
      </c>
      <c r="I180">
        <v>0</v>
      </c>
    </row>
    <row r="181" spans="1:9" x14ac:dyDescent="0.25">
      <c r="A181" t="s">
        <v>95</v>
      </c>
      <c r="B181">
        <v>904.84900000000005</v>
      </c>
      <c r="C181">
        <v>898.346</v>
      </c>
      <c r="D181">
        <v>875.59799999999996</v>
      </c>
      <c r="E181">
        <v>859.54899999999998</v>
      </c>
      <c r="F181">
        <v>320.54300000000001</v>
      </c>
      <c r="G181">
        <v>1.10226E-2</v>
      </c>
      <c r="H181">
        <v>0.981012</v>
      </c>
      <c r="I181">
        <v>0</v>
      </c>
    </row>
    <row r="182" spans="1:9" x14ac:dyDescent="0.25">
      <c r="A182" t="s">
        <v>95</v>
      </c>
      <c r="B182">
        <v>910.51700000000005</v>
      </c>
      <c r="C182">
        <v>903.92499999999995</v>
      </c>
      <c r="D182">
        <v>880.67</v>
      </c>
      <c r="E182">
        <v>864.44899999999996</v>
      </c>
      <c r="F182">
        <v>322.66300000000001</v>
      </c>
      <c r="G182">
        <v>1.0864E-2</v>
      </c>
      <c r="H182">
        <v>0.99104099999999995</v>
      </c>
      <c r="I182">
        <v>0</v>
      </c>
    </row>
    <row r="183" spans="1:9" x14ac:dyDescent="0.25">
      <c r="A183" t="s">
        <v>95</v>
      </c>
      <c r="B183">
        <v>907.68700000000001</v>
      </c>
      <c r="C183">
        <v>901.10500000000002</v>
      </c>
      <c r="D183">
        <v>877.04600000000005</v>
      </c>
      <c r="E183">
        <v>860.88699999999994</v>
      </c>
      <c r="F183">
        <v>321.37700000000001</v>
      </c>
      <c r="G183">
        <v>1.7040400000000001E-2</v>
      </c>
      <c r="H183">
        <v>0.98101499999999997</v>
      </c>
      <c r="I183">
        <v>0</v>
      </c>
    </row>
    <row r="184" spans="1:9" x14ac:dyDescent="0.25">
      <c r="A184" t="s">
        <v>95</v>
      </c>
      <c r="B184">
        <v>922.14099999999996</v>
      </c>
      <c r="C184">
        <v>915.49400000000003</v>
      </c>
      <c r="D184">
        <v>889.81399999999996</v>
      </c>
      <c r="E184">
        <v>873.29</v>
      </c>
      <c r="F184">
        <v>328.27199999999999</v>
      </c>
      <c r="G184">
        <v>1.1882500000000001E-2</v>
      </c>
      <c r="H184">
        <v>0.98551299999999997</v>
      </c>
      <c r="I184">
        <v>0</v>
      </c>
    </row>
    <row r="185" spans="1:9" x14ac:dyDescent="0.25">
      <c r="A185" t="s">
        <v>95</v>
      </c>
      <c r="B185">
        <v>949.69299999999998</v>
      </c>
      <c r="C185">
        <v>942.71400000000006</v>
      </c>
      <c r="D185">
        <v>914.18899999999996</v>
      </c>
      <c r="E185">
        <v>896.375</v>
      </c>
      <c r="F185">
        <v>338.13600000000002</v>
      </c>
      <c r="G185">
        <v>1.0864499999999999E-2</v>
      </c>
      <c r="H185">
        <v>0.98094499999999996</v>
      </c>
      <c r="I185">
        <v>0</v>
      </c>
    </row>
    <row r="186" spans="1:9" x14ac:dyDescent="0.25">
      <c r="A186" t="s">
        <v>95</v>
      </c>
      <c r="B186">
        <v>960.88900000000001</v>
      </c>
      <c r="C186">
        <v>953.96799999999996</v>
      </c>
      <c r="D186">
        <v>923.88599999999997</v>
      </c>
      <c r="E186">
        <v>906.97</v>
      </c>
      <c r="F186">
        <v>343.05</v>
      </c>
      <c r="G186">
        <v>1.1828399999999999E-2</v>
      </c>
      <c r="H186">
        <v>0.98101799999999995</v>
      </c>
      <c r="I186">
        <v>0</v>
      </c>
    </row>
    <row r="187" spans="1:9" x14ac:dyDescent="0.25">
      <c r="A187" t="s">
        <v>95</v>
      </c>
      <c r="B187">
        <v>914.54899999999998</v>
      </c>
      <c r="C187">
        <v>908.05600000000004</v>
      </c>
      <c r="D187">
        <v>882.94399999999996</v>
      </c>
      <c r="E187">
        <v>866.471</v>
      </c>
      <c r="F187">
        <v>323.88400000000001</v>
      </c>
      <c r="G187">
        <v>1.09607E-2</v>
      </c>
      <c r="H187">
        <v>0.98101099999999997</v>
      </c>
      <c r="I187">
        <v>0</v>
      </c>
    </row>
    <row r="188" spans="1:9" x14ac:dyDescent="0.25">
      <c r="A188" t="s">
        <v>95</v>
      </c>
      <c r="B188">
        <v>908.61699999999996</v>
      </c>
      <c r="C188">
        <v>902.03300000000002</v>
      </c>
      <c r="D188">
        <v>878.029</v>
      </c>
      <c r="E188">
        <v>861.58500000000004</v>
      </c>
      <c r="F188">
        <v>322.20999999999998</v>
      </c>
      <c r="G188">
        <v>1.0857E-2</v>
      </c>
      <c r="H188">
        <v>0.982881</v>
      </c>
      <c r="I188">
        <v>0</v>
      </c>
    </row>
    <row r="189" spans="1:9" x14ac:dyDescent="0.25">
      <c r="A189" t="s">
        <v>95</v>
      </c>
      <c r="B189">
        <v>911.92600000000004</v>
      </c>
      <c r="C189">
        <v>905.52599999999995</v>
      </c>
      <c r="D189">
        <v>881.43</v>
      </c>
      <c r="E189">
        <v>864.91399999999999</v>
      </c>
      <c r="F189">
        <v>323.45</v>
      </c>
      <c r="G189">
        <v>1.0870700000000001E-2</v>
      </c>
      <c r="H189">
        <v>0.98101799999999995</v>
      </c>
      <c r="I189">
        <v>0</v>
      </c>
    </row>
    <row r="190" spans="1:9" x14ac:dyDescent="0.25">
      <c r="A190" t="s">
        <v>95</v>
      </c>
      <c r="B190">
        <v>906.43200000000002</v>
      </c>
      <c r="C190">
        <v>899.83100000000002</v>
      </c>
      <c r="D190">
        <v>875.399</v>
      </c>
      <c r="E190">
        <v>858.95500000000004</v>
      </c>
      <c r="F190">
        <v>321.00599999999997</v>
      </c>
      <c r="G190">
        <v>1.76873E-2</v>
      </c>
      <c r="H190">
        <v>0.98101499999999997</v>
      </c>
      <c r="I190">
        <v>0</v>
      </c>
    </row>
    <row r="191" spans="1:9" x14ac:dyDescent="0.25">
      <c r="A191" t="s">
        <v>95</v>
      </c>
      <c r="B191">
        <v>919.95699999999999</v>
      </c>
      <c r="C191">
        <v>913.48</v>
      </c>
      <c r="D191">
        <v>888.03399999999999</v>
      </c>
      <c r="E191">
        <v>871.42899999999997</v>
      </c>
      <c r="F191">
        <v>327.71</v>
      </c>
      <c r="G191">
        <v>2.00346E-2</v>
      </c>
      <c r="H191">
        <v>0.98101899999999997</v>
      </c>
      <c r="I191">
        <v>0</v>
      </c>
    </row>
    <row r="192" spans="1:9" x14ac:dyDescent="0.25">
      <c r="A192" t="s">
        <v>95</v>
      </c>
      <c r="B192">
        <v>916.90300000000002</v>
      </c>
      <c r="C192">
        <v>910.37400000000002</v>
      </c>
      <c r="D192">
        <v>886.11800000000005</v>
      </c>
      <c r="E192">
        <v>869.30799999999999</v>
      </c>
      <c r="F192">
        <v>326.40800000000002</v>
      </c>
      <c r="G192">
        <v>1.0871499999999999E-2</v>
      </c>
      <c r="H192">
        <v>0.99134</v>
      </c>
      <c r="I192">
        <v>0</v>
      </c>
    </row>
    <row r="193" spans="1:9" x14ac:dyDescent="0.25">
      <c r="A193" t="s">
        <v>95</v>
      </c>
      <c r="B193">
        <v>906.22900000000004</v>
      </c>
      <c r="C193">
        <v>899.95699999999999</v>
      </c>
      <c r="D193">
        <v>876.47299999999996</v>
      </c>
      <c r="E193">
        <v>860.04499999999996</v>
      </c>
      <c r="F193">
        <v>320.87299999999999</v>
      </c>
      <c r="G193">
        <v>1.4094499999999999E-2</v>
      </c>
      <c r="H193">
        <v>0.98101700000000003</v>
      </c>
      <c r="I193">
        <v>0</v>
      </c>
    </row>
    <row r="194" spans="1:9" x14ac:dyDescent="0.25">
      <c r="A194" t="s">
        <v>95</v>
      </c>
      <c r="B194">
        <v>928.27</v>
      </c>
      <c r="C194">
        <v>921.827</v>
      </c>
      <c r="D194">
        <v>896.45299999999997</v>
      </c>
      <c r="E194">
        <v>879.78300000000002</v>
      </c>
      <c r="F194">
        <v>331.81099999999998</v>
      </c>
      <c r="G194">
        <v>1.0857199999999999E-2</v>
      </c>
      <c r="H194">
        <v>0.97967499999999996</v>
      </c>
      <c r="I194">
        <v>0</v>
      </c>
    </row>
    <row r="195" spans="1:9" x14ac:dyDescent="0.25">
      <c r="A195" t="s">
        <v>95</v>
      </c>
      <c r="B195">
        <v>927.048</v>
      </c>
      <c r="C195">
        <v>920.17200000000003</v>
      </c>
      <c r="D195">
        <v>894.99099999999999</v>
      </c>
      <c r="E195">
        <v>878.47400000000005</v>
      </c>
      <c r="F195">
        <v>330.25</v>
      </c>
      <c r="G195">
        <v>1.4200000000000001E-2</v>
      </c>
      <c r="H195">
        <v>0.99287499999999995</v>
      </c>
      <c r="I195">
        <v>0</v>
      </c>
    </row>
    <row r="196" spans="1:9" x14ac:dyDescent="0.25">
      <c r="A196" t="s">
        <v>95</v>
      </c>
      <c r="B196">
        <v>954.64800000000002</v>
      </c>
      <c r="C196">
        <v>947.78399999999999</v>
      </c>
      <c r="D196">
        <v>919.31</v>
      </c>
      <c r="E196">
        <v>901.94100000000003</v>
      </c>
      <c r="F196">
        <v>340.70400000000001</v>
      </c>
      <c r="G196">
        <v>1.08944E-2</v>
      </c>
      <c r="H196">
        <v>0.99440600000000001</v>
      </c>
      <c r="I196">
        <v>0</v>
      </c>
    </row>
    <row r="197" spans="1:9" x14ac:dyDescent="0.25">
      <c r="A197" t="s">
        <v>95</v>
      </c>
      <c r="B197">
        <v>937.52700000000004</v>
      </c>
      <c r="C197">
        <v>930.96400000000006</v>
      </c>
      <c r="D197">
        <v>903.90300000000002</v>
      </c>
      <c r="E197">
        <v>887.03300000000002</v>
      </c>
      <c r="F197">
        <v>330.01299999999998</v>
      </c>
      <c r="G197">
        <v>1.0925600000000001E-2</v>
      </c>
      <c r="H197">
        <v>0.98077199999999998</v>
      </c>
      <c r="I197">
        <v>0</v>
      </c>
    </row>
    <row r="198" spans="1:9" x14ac:dyDescent="0.25">
      <c r="A198" t="s">
        <v>95</v>
      </c>
      <c r="B198">
        <v>919.45899999999995</v>
      </c>
      <c r="C198">
        <v>913.05200000000002</v>
      </c>
      <c r="D198">
        <v>887.97</v>
      </c>
      <c r="E198">
        <v>871.50900000000001</v>
      </c>
      <c r="F198">
        <v>327.24099999999999</v>
      </c>
      <c r="G198">
        <v>1.17696E-2</v>
      </c>
      <c r="H198">
        <v>0.98100299999999996</v>
      </c>
      <c r="I198">
        <v>0</v>
      </c>
    </row>
    <row r="199" spans="1:9" x14ac:dyDescent="0.25">
      <c r="A199" t="s">
        <v>95</v>
      </c>
      <c r="B199">
        <v>911.91899999999998</v>
      </c>
      <c r="C199">
        <v>905.52800000000002</v>
      </c>
      <c r="D199">
        <v>881.38199999999995</v>
      </c>
      <c r="E199">
        <v>864.88499999999999</v>
      </c>
      <c r="F199">
        <v>322.99299999999999</v>
      </c>
      <c r="G199">
        <v>1.20757E-2</v>
      </c>
      <c r="H199">
        <v>0.98101899999999997</v>
      </c>
      <c r="I199">
        <v>0</v>
      </c>
    </row>
    <row r="200" spans="1:9" x14ac:dyDescent="0.25">
      <c r="A200" t="s">
        <v>95</v>
      </c>
      <c r="B200">
        <v>922.83199999999999</v>
      </c>
      <c r="C200">
        <v>916.42700000000002</v>
      </c>
      <c r="D200">
        <v>891.13900000000001</v>
      </c>
      <c r="E200">
        <v>874.51900000000001</v>
      </c>
      <c r="F200">
        <v>327.22899999999998</v>
      </c>
      <c r="G200">
        <v>1.6689099999999998E-2</v>
      </c>
      <c r="H200">
        <v>0.98097800000000002</v>
      </c>
      <c r="I200">
        <v>0</v>
      </c>
    </row>
    <row r="201" spans="1:9" x14ac:dyDescent="0.25">
      <c r="A201" t="s">
        <v>95</v>
      </c>
      <c r="B201">
        <v>916.68399999999997</v>
      </c>
      <c r="C201">
        <v>910.00300000000004</v>
      </c>
      <c r="D201">
        <v>884.13699999999994</v>
      </c>
      <c r="E201">
        <v>867.43499999999995</v>
      </c>
      <c r="F201">
        <v>324.89600000000002</v>
      </c>
      <c r="G201">
        <v>1.2217799999999999E-2</v>
      </c>
      <c r="H201">
        <v>0.98101099999999997</v>
      </c>
      <c r="I201">
        <v>0</v>
      </c>
    </row>
    <row r="202" spans="1:9" x14ac:dyDescent="0.25">
      <c r="A202" t="s">
        <v>95</v>
      </c>
      <c r="B202">
        <v>930.5</v>
      </c>
      <c r="C202">
        <v>923.952</v>
      </c>
      <c r="D202">
        <v>897.577</v>
      </c>
      <c r="E202">
        <v>880.89200000000005</v>
      </c>
      <c r="F202">
        <v>329.22699999999998</v>
      </c>
      <c r="G202">
        <v>2.81829E-2</v>
      </c>
      <c r="H202">
        <v>0.98138499999999995</v>
      </c>
      <c r="I202">
        <v>0</v>
      </c>
    </row>
    <row r="203" spans="1:9" x14ac:dyDescent="0.25">
      <c r="A203" t="s">
        <v>95</v>
      </c>
      <c r="B203">
        <v>920.923</v>
      </c>
      <c r="C203">
        <v>913.97299999999996</v>
      </c>
      <c r="D203">
        <v>889.79200000000003</v>
      </c>
      <c r="E203">
        <v>873.51499999999999</v>
      </c>
      <c r="F203">
        <v>328.02600000000001</v>
      </c>
      <c r="G203">
        <v>1.0903400000000001E-2</v>
      </c>
      <c r="H203">
        <v>0.994143</v>
      </c>
      <c r="I203">
        <v>0</v>
      </c>
    </row>
    <row r="204" spans="1:9" x14ac:dyDescent="0.25">
      <c r="A204" t="s">
        <v>95</v>
      </c>
      <c r="B204">
        <v>907.09699999999998</v>
      </c>
      <c r="C204">
        <v>900.43799999999999</v>
      </c>
      <c r="D204">
        <v>876.75099999999998</v>
      </c>
      <c r="E204">
        <v>860.65300000000002</v>
      </c>
      <c r="F204">
        <v>321.69799999999998</v>
      </c>
      <c r="G204">
        <v>1.3502500000000001E-2</v>
      </c>
      <c r="H204">
        <v>0.98101499999999997</v>
      </c>
      <c r="I204">
        <v>0</v>
      </c>
    </row>
    <row r="205" spans="1:9" x14ac:dyDescent="0.25">
      <c r="A205" t="s">
        <v>95</v>
      </c>
      <c r="B205">
        <v>913.25099999999998</v>
      </c>
      <c r="C205">
        <v>906.91300000000001</v>
      </c>
      <c r="D205">
        <v>882.78399999999999</v>
      </c>
      <c r="E205">
        <v>866.57299999999998</v>
      </c>
      <c r="F205">
        <v>324.35700000000003</v>
      </c>
      <c r="G205">
        <v>1.1351099999999999E-2</v>
      </c>
      <c r="H205">
        <v>0.99209400000000003</v>
      </c>
      <c r="I205">
        <v>0</v>
      </c>
    </row>
    <row r="206" spans="1:9" x14ac:dyDescent="0.25">
      <c r="A206" t="s">
        <v>95</v>
      </c>
      <c r="B206">
        <v>936.30200000000002</v>
      </c>
      <c r="C206">
        <v>929.21</v>
      </c>
      <c r="D206">
        <v>904.59400000000005</v>
      </c>
      <c r="E206">
        <v>888.16</v>
      </c>
      <c r="F206">
        <v>336.21</v>
      </c>
      <c r="G206">
        <v>1.1121499999999999E-2</v>
      </c>
      <c r="H206">
        <v>0.98092900000000005</v>
      </c>
      <c r="I206">
        <v>0</v>
      </c>
    </row>
    <row r="207" spans="1:9" x14ac:dyDescent="0.25">
      <c r="A207" t="s">
        <v>95</v>
      </c>
      <c r="B207">
        <v>919.43399999999997</v>
      </c>
      <c r="C207">
        <v>912.67899999999997</v>
      </c>
      <c r="D207">
        <v>888.48800000000006</v>
      </c>
      <c r="E207">
        <v>872.14700000000005</v>
      </c>
      <c r="F207">
        <v>327.09699999999998</v>
      </c>
      <c r="G207">
        <v>1.16586E-2</v>
      </c>
      <c r="H207">
        <v>0.98099899999999995</v>
      </c>
      <c r="I207">
        <v>0</v>
      </c>
    </row>
    <row r="208" spans="1:9" x14ac:dyDescent="0.25">
      <c r="A208" t="s">
        <v>95</v>
      </c>
      <c r="B208">
        <v>910.36900000000003</v>
      </c>
      <c r="C208">
        <v>903.774</v>
      </c>
      <c r="D208">
        <v>880.26599999999996</v>
      </c>
      <c r="E208">
        <v>864.04</v>
      </c>
      <c r="F208">
        <v>323.49299999999999</v>
      </c>
      <c r="G208">
        <v>1.55964E-2</v>
      </c>
      <c r="H208">
        <v>0.98094099999999995</v>
      </c>
      <c r="I208">
        <v>0</v>
      </c>
    </row>
    <row r="209" spans="1:25" x14ac:dyDescent="0.25">
      <c r="A209" t="s">
        <v>95</v>
      </c>
      <c r="B209">
        <v>906.61199999999997</v>
      </c>
      <c r="C209">
        <v>900.09500000000003</v>
      </c>
      <c r="D209">
        <v>876.82799999999997</v>
      </c>
      <c r="E209">
        <v>860.673</v>
      </c>
      <c r="F209">
        <v>321.428</v>
      </c>
      <c r="G209">
        <v>1.1263499999999999E-2</v>
      </c>
      <c r="H209">
        <v>0.98089899999999997</v>
      </c>
      <c r="I209">
        <v>0</v>
      </c>
    </row>
    <row r="210" spans="1:25" x14ac:dyDescent="0.25">
      <c r="A210" t="s">
        <v>95</v>
      </c>
      <c r="B210">
        <v>915.33699999999999</v>
      </c>
      <c r="C210">
        <v>908.572</v>
      </c>
      <c r="D210">
        <v>884.86500000000001</v>
      </c>
      <c r="E210">
        <v>868.58100000000002</v>
      </c>
      <c r="F210">
        <v>325.40699999999998</v>
      </c>
      <c r="G210">
        <v>1.0900099999999999E-2</v>
      </c>
      <c r="H210">
        <v>0.98097500000000004</v>
      </c>
      <c r="I210">
        <v>0</v>
      </c>
    </row>
    <row r="211" spans="1:25" x14ac:dyDescent="0.25">
      <c r="A211" t="s">
        <v>95</v>
      </c>
      <c r="B211">
        <v>909.81</v>
      </c>
      <c r="C211">
        <v>903.25199999999995</v>
      </c>
      <c r="D211">
        <v>880.29700000000003</v>
      </c>
      <c r="E211">
        <v>864.05700000000002</v>
      </c>
      <c r="F211">
        <v>323.17500000000001</v>
      </c>
      <c r="G211">
        <v>2.4513299999999998E-2</v>
      </c>
      <c r="H211">
        <v>0.98101899999999997</v>
      </c>
      <c r="I211">
        <v>0</v>
      </c>
    </row>
    <row r="212" spans="1:25" x14ac:dyDescent="0.25">
      <c r="A212" t="s">
        <v>95</v>
      </c>
      <c r="B212">
        <v>930.51900000000001</v>
      </c>
      <c r="C212">
        <v>917.53099999999995</v>
      </c>
      <c r="D212">
        <v>891.73699999999997</v>
      </c>
      <c r="E212">
        <v>874.92</v>
      </c>
      <c r="F212">
        <v>328.00700000000001</v>
      </c>
      <c r="G212">
        <v>1.8204399999999999E-2</v>
      </c>
      <c r="H212">
        <v>0.981016</v>
      </c>
      <c r="I212">
        <v>0</v>
      </c>
    </row>
    <row r="213" spans="1:25" x14ac:dyDescent="0.25">
      <c r="A213" t="s">
        <v>95</v>
      </c>
      <c r="B213">
        <v>913.279</v>
      </c>
      <c r="C213">
        <v>906.80899999999997</v>
      </c>
      <c r="D213">
        <v>882.76800000000003</v>
      </c>
      <c r="E213">
        <v>866.10400000000004</v>
      </c>
      <c r="F213">
        <v>324.71300000000002</v>
      </c>
      <c r="G213">
        <v>1.0869500000000001E-2</v>
      </c>
      <c r="H213">
        <v>0.98101899999999997</v>
      </c>
      <c r="I213">
        <v>0</v>
      </c>
    </row>
    <row r="214" spans="1:25" x14ac:dyDescent="0.25">
      <c r="A214" t="s">
        <v>95</v>
      </c>
      <c r="B214">
        <v>935.75</v>
      </c>
      <c r="C214">
        <v>928.81700000000001</v>
      </c>
      <c r="D214">
        <v>903.17200000000003</v>
      </c>
      <c r="E214">
        <v>886.45399999999995</v>
      </c>
      <c r="F214">
        <v>334.22699999999998</v>
      </c>
      <c r="G214">
        <v>1.18017E-2</v>
      </c>
      <c r="H214">
        <v>0.98101400000000005</v>
      </c>
      <c r="I214">
        <v>0</v>
      </c>
    </row>
    <row r="215" spans="1:25" x14ac:dyDescent="0.25">
      <c r="A215" t="s">
        <v>95</v>
      </c>
      <c r="B215">
        <v>907.24</v>
      </c>
      <c r="C215">
        <v>900.12300000000005</v>
      </c>
      <c r="D215">
        <v>876.625</v>
      </c>
      <c r="E215">
        <v>860.149</v>
      </c>
      <c r="F215">
        <v>321.53899999999999</v>
      </c>
      <c r="G215">
        <v>1.0924E-2</v>
      </c>
      <c r="H215">
        <v>0.98101400000000005</v>
      </c>
      <c r="I215">
        <v>0</v>
      </c>
    </row>
    <row r="216" spans="1:25" x14ac:dyDescent="0.25">
      <c r="A216" t="s">
        <v>95</v>
      </c>
      <c r="B216">
        <v>910.53599999999994</v>
      </c>
      <c r="C216">
        <v>903.80100000000004</v>
      </c>
      <c r="D216">
        <v>880.20699999999999</v>
      </c>
      <c r="E216">
        <v>863.82399999999996</v>
      </c>
      <c r="F216">
        <v>322.38900000000001</v>
      </c>
      <c r="G216">
        <v>2.6301999999999999E-2</v>
      </c>
      <c r="H216">
        <v>0.98101400000000005</v>
      </c>
      <c r="I216">
        <v>0</v>
      </c>
    </row>
    <row r="217" spans="1:25" x14ac:dyDescent="0.25">
      <c r="A217" t="s">
        <v>95</v>
      </c>
      <c r="B217">
        <v>905.30799999999999</v>
      </c>
      <c r="C217">
        <v>898.59799999999996</v>
      </c>
      <c r="D217">
        <v>875.52</v>
      </c>
      <c r="E217">
        <v>859.32600000000002</v>
      </c>
      <c r="F217">
        <v>320.68200000000002</v>
      </c>
      <c r="G217">
        <v>2.10978E-2</v>
      </c>
      <c r="H217">
        <v>0.98101899999999997</v>
      </c>
      <c r="I217">
        <v>0</v>
      </c>
    </row>
    <row r="218" spans="1:25" x14ac:dyDescent="0.25">
      <c r="A218" t="s">
        <v>95</v>
      </c>
      <c r="B218">
        <v>906.16600000000005</v>
      </c>
      <c r="C218">
        <v>899.57399999999996</v>
      </c>
      <c r="D218">
        <v>875.74400000000003</v>
      </c>
      <c r="E218">
        <v>859.37900000000002</v>
      </c>
      <c r="F218">
        <v>320.60899999999998</v>
      </c>
      <c r="G218">
        <v>2.3602000000000001E-2</v>
      </c>
      <c r="H218">
        <v>0.98088299999999995</v>
      </c>
      <c r="I218">
        <v>0</v>
      </c>
    </row>
    <row r="219" spans="1:25" x14ac:dyDescent="0.25">
      <c r="A219" t="s">
        <v>95</v>
      </c>
      <c r="B219">
        <v>907.50800000000004</v>
      </c>
      <c r="C219">
        <v>900.86599999999999</v>
      </c>
      <c r="D219">
        <v>877.85199999999998</v>
      </c>
      <c r="E219">
        <v>861.76900000000001</v>
      </c>
      <c r="F219">
        <v>322.15100000000001</v>
      </c>
      <c r="G219">
        <v>1.12826E-2</v>
      </c>
      <c r="H219">
        <v>0.98099899999999995</v>
      </c>
      <c r="I219">
        <v>0</v>
      </c>
    </row>
    <row r="220" spans="1:25" x14ac:dyDescent="0.25">
      <c r="A220" t="s">
        <v>95</v>
      </c>
      <c r="B220">
        <v>912.02</v>
      </c>
      <c r="C220">
        <v>905.42700000000002</v>
      </c>
      <c r="D220">
        <v>882.41399999999999</v>
      </c>
      <c r="E220">
        <v>865.84100000000001</v>
      </c>
      <c r="F220">
        <v>322.71300000000002</v>
      </c>
      <c r="G220">
        <v>1.21519E-2</v>
      </c>
      <c r="H220">
        <v>0.98099000000000003</v>
      </c>
      <c r="I220">
        <v>0</v>
      </c>
    </row>
    <row r="221" spans="1:25" x14ac:dyDescent="0.25">
      <c r="A221" t="s">
        <v>95</v>
      </c>
      <c r="B221">
        <v>918.20699999999999</v>
      </c>
      <c r="C221">
        <v>911.27</v>
      </c>
      <c r="D221">
        <v>886.53099999999995</v>
      </c>
      <c r="E221">
        <v>870.23</v>
      </c>
      <c r="F221">
        <v>325.13900000000001</v>
      </c>
      <c r="G221">
        <v>1.20643E-2</v>
      </c>
      <c r="H221">
        <v>0.98100200000000004</v>
      </c>
      <c r="I221">
        <v>0</v>
      </c>
    </row>
    <row r="222" spans="1:25" x14ac:dyDescent="0.25">
      <c r="A222" t="s">
        <v>95</v>
      </c>
      <c r="B222">
        <v>906.50300000000004</v>
      </c>
      <c r="C222">
        <v>899.82899999999995</v>
      </c>
      <c r="D222">
        <v>876.51400000000001</v>
      </c>
      <c r="E222">
        <v>860.32100000000003</v>
      </c>
      <c r="F222">
        <v>320.91699999999997</v>
      </c>
      <c r="G222">
        <v>1.08638E-2</v>
      </c>
      <c r="H222">
        <v>0.98101899999999997</v>
      </c>
      <c r="I222">
        <v>0</v>
      </c>
    </row>
    <row r="223" spans="1:25" x14ac:dyDescent="0.25">
      <c r="A223" t="s">
        <v>95</v>
      </c>
      <c r="B223">
        <v>908.03800000000001</v>
      </c>
      <c r="C223">
        <v>901.43799999999999</v>
      </c>
      <c r="D223">
        <v>878.16600000000005</v>
      </c>
      <c r="E223">
        <v>861.87199999999996</v>
      </c>
      <c r="F223">
        <v>321.71699999999998</v>
      </c>
      <c r="G223">
        <v>1.1091E-2</v>
      </c>
      <c r="H223">
        <v>0.98100799999999999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95</v>
      </c>
      <c r="B224">
        <v>906.322</v>
      </c>
      <c r="C224">
        <v>899.84699999999998</v>
      </c>
      <c r="D224">
        <v>876.904</v>
      </c>
      <c r="E224">
        <v>860.87</v>
      </c>
      <c r="F224">
        <v>321.62200000000001</v>
      </c>
      <c r="G224">
        <v>1.08842E-2</v>
      </c>
      <c r="H224">
        <v>0.98898299999999995</v>
      </c>
      <c r="I224">
        <v>0</v>
      </c>
      <c r="R224">
        <f>AVERAGE(B175:B224)</f>
        <v>917.70843999999988</v>
      </c>
      <c r="S224">
        <f>AVERAGE(C175:C224)</f>
        <v>910.92330000000004</v>
      </c>
      <c r="U224">
        <f>_xlfn.VAR.P(B175:B224)</f>
        <v>164.2468640864</v>
      </c>
      <c r="V224">
        <f>_xlfn.VAR.P(C175:C224)</f>
        <v>159.59003389000011</v>
      </c>
      <c r="X224">
        <f>1.96*SQRT(U224)/50</f>
        <v>0.50238262433102288</v>
      </c>
      <c r="Y224">
        <f>1.96*SQRT(V224)/50</f>
        <v>0.49520948060061387</v>
      </c>
    </row>
    <row r="225" spans="1:9" x14ac:dyDescent="0.25">
      <c r="A225" t="s">
        <v>95</v>
      </c>
      <c r="B225">
        <v>45944.331899999997</v>
      </c>
      <c r="C225" t="s">
        <v>36</v>
      </c>
    </row>
    <row r="226" spans="1:9" x14ac:dyDescent="0.25">
      <c r="A226" t="s">
        <v>109</v>
      </c>
      <c r="B226">
        <v>896.91499999999996</v>
      </c>
      <c r="C226">
        <v>890.048</v>
      </c>
      <c r="D226">
        <v>866.79700000000003</v>
      </c>
      <c r="E226">
        <v>849.26800000000003</v>
      </c>
      <c r="F226">
        <v>310.31799999999998</v>
      </c>
      <c r="G226">
        <v>1.32433E-2</v>
      </c>
      <c r="H226">
        <v>0.98100500000000002</v>
      </c>
      <c r="I226">
        <v>0</v>
      </c>
    </row>
    <row r="227" spans="1:9" x14ac:dyDescent="0.25">
      <c r="A227" t="s">
        <v>109</v>
      </c>
      <c r="B227">
        <v>907.42600000000004</v>
      </c>
      <c r="C227">
        <v>900.79</v>
      </c>
      <c r="D227">
        <v>876.88</v>
      </c>
      <c r="E227">
        <v>859.38800000000003</v>
      </c>
      <c r="F227">
        <v>315.28300000000002</v>
      </c>
      <c r="G227">
        <v>1.20144E-2</v>
      </c>
      <c r="H227">
        <v>0.98101899999999997</v>
      </c>
      <c r="I227">
        <v>0</v>
      </c>
    </row>
    <row r="228" spans="1:9" x14ac:dyDescent="0.25">
      <c r="A228" t="s">
        <v>109</v>
      </c>
      <c r="B228">
        <v>922.37699999999995</v>
      </c>
      <c r="C228">
        <v>915.81399999999996</v>
      </c>
      <c r="D228">
        <v>889.50199999999995</v>
      </c>
      <c r="E228">
        <v>871.06299999999999</v>
      </c>
      <c r="F228">
        <v>321.21699999999998</v>
      </c>
      <c r="G228">
        <v>1.09157E-2</v>
      </c>
      <c r="H228">
        <v>0.98098799999999997</v>
      </c>
      <c r="I228">
        <v>0</v>
      </c>
    </row>
    <row r="229" spans="1:9" x14ac:dyDescent="0.25">
      <c r="A229" t="s">
        <v>109</v>
      </c>
      <c r="B229">
        <v>900.71199999999999</v>
      </c>
      <c r="C229">
        <v>894.10500000000002</v>
      </c>
      <c r="D229">
        <v>868.79100000000005</v>
      </c>
      <c r="E229">
        <v>850.46100000000001</v>
      </c>
      <c r="F229">
        <v>310.66699999999997</v>
      </c>
      <c r="G229">
        <v>1.09622E-2</v>
      </c>
      <c r="H229">
        <v>0.98098099999999999</v>
      </c>
      <c r="I229">
        <v>0</v>
      </c>
    </row>
    <row r="230" spans="1:9" x14ac:dyDescent="0.25">
      <c r="A230" t="s">
        <v>109</v>
      </c>
      <c r="B230">
        <v>906.25400000000002</v>
      </c>
      <c r="C230">
        <v>899.53899999999999</v>
      </c>
      <c r="D230">
        <v>875.529</v>
      </c>
      <c r="E230">
        <v>857.60900000000004</v>
      </c>
      <c r="F230">
        <v>314.64800000000002</v>
      </c>
      <c r="G230">
        <v>2.4608100000000001E-2</v>
      </c>
      <c r="H230">
        <v>0.981016</v>
      </c>
      <c r="I230">
        <v>0</v>
      </c>
    </row>
    <row r="231" spans="1:9" x14ac:dyDescent="0.25">
      <c r="A231" t="s">
        <v>109</v>
      </c>
      <c r="B231">
        <v>933.38300000000004</v>
      </c>
      <c r="C231">
        <v>926.41399999999999</v>
      </c>
      <c r="D231">
        <v>900.10799999999995</v>
      </c>
      <c r="E231">
        <v>881.75099999999998</v>
      </c>
      <c r="F231">
        <v>325.08999999999997</v>
      </c>
      <c r="G231">
        <v>1.17512E-2</v>
      </c>
      <c r="H231">
        <v>0.98099899999999995</v>
      </c>
      <c r="I231">
        <v>0</v>
      </c>
    </row>
    <row r="232" spans="1:9" x14ac:dyDescent="0.25">
      <c r="A232" t="s">
        <v>109</v>
      </c>
      <c r="B232">
        <v>896.77499999999998</v>
      </c>
      <c r="C232">
        <v>889.98500000000001</v>
      </c>
      <c r="D232">
        <v>867.14700000000005</v>
      </c>
      <c r="E232">
        <v>849.85299999999995</v>
      </c>
      <c r="F232">
        <v>311.00599999999997</v>
      </c>
      <c r="G232">
        <v>1.0872100000000001E-2</v>
      </c>
      <c r="H232">
        <v>0.99418200000000001</v>
      </c>
      <c r="I232">
        <v>0</v>
      </c>
    </row>
    <row r="233" spans="1:9" x14ac:dyDescent="0.25">
      <c r="A233" t="s">
        <v>109</v>
      </c>
      <c r="B233">
        <v>907.81</v>
      </c>
      <c r="C233">
        <v>901.22699999999998</v>
      </c>
      <c r="D233">
        <v>877.15499999999997</v>
      </c>
      <c r="E233">
        <v>859.63400000000001</v>
      </c>
      <c r="F233">
        <v>316.05500000000001</v>
      </c>
      <c r="G233">
        <v>2.2311399999999999E-2</v>
      </c>
      <c r="H233">
        <v>0.98094400000000004</v>
      </c>
      <c r="I233">
        <v>0</v>
      </c>
    </row>
    <row r="234" spans="1:9" x14ac:dyDescent="0.25">
      <c r="A234" t="s">
        <v>109</v>
      </c>
      <c r="B234">
        <v>912.77200000000005</v>
      </c>
      <c r="C234">
        <v>905.79899999999998</v>
      </c>
      <c r="D234">
        <v>881.74300000000005</v>
      </c>
      <c r="E234">
        <v>863.97</v>
      </c>
      <c r="F234">
        <v>316.33300000000003</v>
      </c>
      <c r="G234">
        <v>2.90377E-2</v>
      </c>
      <c r="H234">
        <v>0.98120700000000005</v>
      </c>
      <c r="I234">
        <v>0</v>
      </c>
    </row>
    <row r="235" spans="1:9" x14ac:dyDescent="0.25">
      <c r="A235" t="s">
        <v>109</v>
      </c>
      <c r="B235">
        <v>894.96100000000001</v>
      </c>
      <c r="C235">
        <v>888.05399999999997</v>
      </c>
      <c r="D235">
        <v>865.245</v>
      </c>
      <c r="E235">
        <v>847.89200000000005</v>
      </c>
      <c r="F235">
        <v>309.24700000000001</v>
      </c>
      <c r="G235">
        <v>1.1011200000000001E-2</v>
      </c>
      <c r="H235">
        <v>0.98101899999999997</v>
      </c>
      <c r="I235">
        <v>0</v>
      </c>
    </row>
    <row r="236" spans="1:9" x14ac:dyDescent="0.25">
      <c r="A236" t="s">
        <v>109</v>
      </c>
      <c r="B236">
        <v>897.33399999999995</v>
      </c>
      <c r="C236">
        <v>890.08799999999997</v>
      </c>
      <c r="D236">
        <v>865.88300000000004</v>
      </c>
      <c r="E236">
        <v>848.12900000000002</v>
      </c>
      <c r="F236">
        <v>309.72899999999998</v>
      </c>
      <c r="G236">
        <v>1.6638400000000001E-2</v>
      </c>
      <c r="H236">
        <v>0.98100100000000001</v>
      </c>
      <c r="I236">
        <v>0</v>
      </c>
    </row>
    <row r="237" spans="1:9" x14ac:dyDescent="0.25">
      <c r="A237" t="s">
        <v>109</v>
      </c>
      <c r="B237">
        <v>919.90099999999995</v>
      </c>
      <c r="C237">
        <v>912.91</v>
      </c>
      <c r="D237">
        <v>887.06600000000003</v>
      </c>
      <c r="E237">
        <v>869</v>
      </c>
      <c r="F237">
        <v>318.95999999999998</v>
      </c>
      <c r="G237">
        <v>1.09783E-2</v>
      </c>
      <c r="H237">
        <v>0.98099400000000003</v>
      </c>
      <c r="I237">
        <v>0</v>
      </c>
    </row>
    <row r="238" spans="1:9" x14ac:dyDescent="0.25">
      <c r="A238" t="s">
        <v>109</v>
      </c>
      <c r="B238">
        <v>908.27599999999995</v>
      </c>
      <c r="C238">
        <v>900.76</v>
      </c>
      <c r="D238">
        <v>875.57600000000002</v>
      </c>
      <c r="E238">
        <v>857.47500000000002</v>
      </c>
      <c r="F238">
        <v>315.75400000000002</v>
      </c>
      <c r="G238">
        <v>1.08608E-2</v>
      </c>
      <c r="H238">
        <v>0.99496200000000001</v>
      </c>
      <c r="I238">
        <v>0</v>
      </c>
    </row>
    <row r="239" spans="1:9" x14ac:dyDescent="0.25">
      <c r="A239" t="s">
        <v>109</v>
      </c>
      <c r="B239">
        <v>901.31600000000003</v>
      </c>
      <c r="C239">
        <v>894.66899999999998</v>
      </c>
      <c r="D239">
        <v>870.15499999999997</v>
      </c>
      <c r="E239">
        <v>852.19100000000003</v>
      </c>
      <c r="F239">
        <v>310.80500000000001</v>
      </c>
      <c r="G239">
        <v>1.0896599999999999E-2</v>
      </c>
      <c r="H239">
        <v>0.98101899999999997</v>
      </c>
      <c r="I239">
        <v>0</v>
      </c>
    </row>
    <row r="240" spans="1:9" x14ac:dyDescent="0.25">
      <c r="A240" t="s">
        <v>109</v>
      </c>
      <c r="B240">
        <v>899.20399999999995</v>
      </c>
      <c r="C240">
        <v>892.495</v>
      </c>
      <c r="D240">
        <v>868.50599999999997</v>
      </c>
      <c r="E240">
        <v>850.76499999999999</v>
      </c>
      <c r="F240">
        <v>310.45699999999999</v>
      </c>
      <c r="G240">
        <v>1.23888E-2</v>
      </c>
      <c r="H240">
        <v>0.98101799999999995</v>
      </c>
      <c r="I240">
        <v>0</v>
      </c>
    </row>
    <row r="241" spans="1:9" x14ac:dyDescent="0.25">
      <c r="A241" t="s">
        <v>109</v>
      </c>
      <c r="B241">
        <v>916.79899999999998</v>
      </c>
      <c r="C241">
        <v>909.62</v>
      </c>
      <c r="D241">
        <v>884.39300000000003</v>
      </c>
      <c r="E241">
        <v>866.39</v>
      </c>
      <c r="F241">
        <v>317.67200000000003</v>
      </c>
      <c r="G241">
        <v>1.08632E-2</v>
      </c>
      <c r="H241">
        <v>0.98101300000000002</v>
      </c>
      <c r="I241">
        <v>0</v>
      </c>
    </row>
    <row r="242" spans="1:9" x14ac:dyDescent="0.25">
      <c r="A242" t="s">
        <v>109</v>
      </c>
      <c r="B242">
        <v>938.03</v>
      </c>
      <c r="C242">
        <v>930.96</v>
      </c>
      <c r="D242">
        <v>901.68499999999995</v>
      </c>
      <c r="E242">
        <v>883.35</v>
      </c>
      <c r="F242">
        <v>326.81299999999999</v>
      </c>
      <c r="G242">
        <v>1.15818E-2</v>
      </c>
      <c r="H242">
        <v>0.98101700000000003</v>
      </c>
      <c r="I242">
        <v>0</v>
      </c>
    </row>
    <row r="243" spans="1:9" x14ac:dyDescent="0.25">
      <c r="A243" t="s">
        <v>109</v>
      </c>
      <c r="B243">
        <v>927.74400000000003</v>
      </c>
      <c r="C243">
        <v>920.15300000000002</v>
      </c>
      <c r="D243">
        <v>891.70699999999999</v>
      </c>
      <c r="E243">
        <v>873.072</v>
      </c>
      <c r="F243">
        <v>322.35700000000003</v>
      </c>
      <c r="G243">
        <v>1.5807999999999999E-2</v>
      </c>
      <c r="H243">
        <v>0.98101899999999997</v>
      </c>
      <c r="I243">
        <v>0</v>
      </c>
    </row>
    <row r="244" spans="1:9" x14ac:dyDescent="0.25">
      <c r="A244" t="s">
        <v>109</v>
      </c>
      <c r="B244">
        <v>904.28899999999999</v>
      </c>
      <c r="C244">
        <v>897.25199999999995</v>
      </c>
      <c r="D244">
        <v>872.17499999999995</v>
      </c>
      <c r="E244">
        <v>854.154</v>
      </c>
      <c r="F244">
        <v>313.173</v>
      </c>
      <c r="G244">
        <v>1.29207E-2</v>
      </c>
      <c r="H244">
        <v>0.98090999999999995</v>
      </c>
      <c r="I244">
        <v>0</v>
      </c>
    </row>
    <row r="245" spans="1:9" x14ac:dyDescent="0.25">
      <c r="A245" t="s">
        <v>109</v>
      </c>
      <c r="B245">
        <v>902.63400000000001</v>
      </c>
      <c r="C245">
        <v>895.82</v>
      </c>
      <c r="D245">
        <v>871.07899999999995</v>
      </c>
      <c r="E245">
        <v>853.20699999999999</v>
      </c>
      <c r="F245">
        <v>311.05799999999999</v>
      </c>
      <c r="G245">
        <v>1.7524100000000001E-2</v>
      </c>
      <c r="H245">
        <v>0.98101499999999997</v>
      </c>
      <c r="I245">
        <v>0</v>
      </c>
    </row>
    <row r="246" spans="1:9" x14ac:dyDescent="0.25">
      <c r="A246" t="s">
        <v>109</v>
      </c>
      <c r="B246">
        <v>919.11699999999996</v>
      </c>
      <c r="C246">
        <v>912.55700000000002</v>
      </c>
      <c r="D246">
        <v>885.46900000000005</v>
      </c>
      <c r="E246">
        <v>867.47199999999998</v>
      </c>
      <c r="F246">
        <v>318.06599999999997</v>
      </c>
      <c r="G246">
        <v>1.15167E-2</v>
      </c>
      <c r="H246">
        <v>0.99467000000000005</v>
      </c>
      <c r="I246">
        <v>0</v>
      </c>
    </row>
    <row r="247" spans="1:9" x14ac:dyDescent="0.25">
      <c r="A247" t="s">
        <v>109</v>
      </c>
      <c r="B247">
        <v>935.55399999999997</v>
      </c>
      <c r="C247">
        <v>928.005</v>
      </c>
      <c r="D247">
        <v>899.16200000000003</v>
      </c>
      <c r="E247">
        <v>880.33799999999997</v>
      </c>
      <c r="F247">
        <v>324.38299999999998</v>
      </c>
      <c r="G247">
        <v>1.1101400000000001E-2</v>
      </c>
      <c r="H247">
        <v>0.98101700000000003</v>
      </c>
      <c r="I247">
        <v>0</v>
      </c>
    </row>
    <row r="248" spans="1:9" x14ac:dyDescent="0.25">
      <c r="A248" t="s">
        <v>109</v>
      </c>
      <c r="B248">
        <v>902.048</v>
      </c>
      <c r="C248">
        <v>895.30399999999997</v>
      </c>
      <c r="D248">
        <v>868.74</v>
      </c>
      <c r="E248">
        <v>850.40899999999999</v>
      </c>
      <c r="F248">
        <v>310.71699999999998</v>
      </c>
      <c r="G248">
        <v>1.08659E-2</v>
      </c>
      <c r="H248">
        <v>0.98100900000000002</v>
      </c>
      <c r="I248">
        <v>0</v>
      </c>
    </row>
    <row r="249" spans="1:9" x14ac:dyDescent="0.25">
      <c r="A249" t="s">
        <v>109</v>
      </c>
      <c r="B249">
        <v>896.20100000000002</v>
      </c>
      <c r="C249">
        <v>889.81100000000004</v>
      </c>
      <c r="D249">
        <v>866.12800000000004</v>
      </c>
      <c r="E249">
        <v>848.24300000000005</v>
      </c>
      <c r="F249">
        <v>309.61200000000002</v>
      </c>
      <c r="G249">
        <v>1.43395E-2</v>
      </c>
      <c r="H249">
        <v>0.98101499999999997</v>
      </c>
      <c r="I249">
        <v>0</v>
      </c>
    </row>
    <row r="250" spans="1:9" x14ac:dyDescent="0.25">
      <c r="A250" t="s">
        <v>109</v>
      </c>
      <c r="B250">
        <v>908.84699999999998</v>
      </c>
      <c r="C250">
        <v>902.25199999999995</v>
      </c>
      <c r="D250">
        <v>876.70399999999995</v>
      </c>
      <c r="E250">
        <v>858.91399999999999</v>
      </c>
      <c r="F250">
        <v>315.428</v>
      </c>
      <c r="G250">
        <v>1.6432200000000001E-2</v>
      </c>
      <c r="H250">
        <v>0.98529800000000001</v>
      </c>
      <c r="I250">
        <v>0</v>
      </c>
    </row>
    <row r="251" spans="1:9" x14ac:dyDescent="0.25">
      <c r="A251" t="s">
        <v>109</v>
      </c>
      <c r="B251">
        <v>908.53899999999999</v>
      </c>
      <c r="C251">
        <v>901.62400000000002</v>
      </c>
      <c r="D251">
        <v>876.18899999999996</v>
      </c>
      <c r="E251">
        <v>857.96400000000006</v>
      </c>
      <c r="F251">
        <v>314.07400000000001</v>
      </c>
      <c r="G251">
        <v>1.19968E-2</v>
      </c>
      <c r="H251">
        <v>0.99489700000000003</v>
      </c>
      <c r="I251">
        <v>0</v>
      </c>
    </row>
    <row r="252" spans="1:9" x14ac:dyDescent="0.25">
      <c r="A252" t="s">
        <v>109</v>
      </c>
      <c r="B252">
        <v>901.88300000000004</v>
      </c>
      <c r="C252">
        <v>894.77800000000002</v>
      </c>
      <c r="D252">
        <v>869.61900000000003</v>
      </c>
      <c r="E252">
        <v>851.44</v>
      </c>
      <c r="F252">
        <v>311.58800000000002</v>
      </c>
      <c r="G252">
        <v>1.0863599999999999E-2</v>
      </c>
      <c r="H252">
        <v>0.98100100000000001</v>
      </c>
      <c r="I252">
        <v>0</v>
      </c>
    </row>
    <row r="253" spans="1:9" x14ac:dyDescent="0.25">
      <c r="A253" t="s">
        <v>109</v>
      </c>
      <c r="B253">
        <v>911.76300000000003</v>
      </c>
      <c r="C253">
        <v>905.19600000000003</v>
      </c>
      <c r="D253">
        <v>880.09500000000003</v>
      </c>
      <c r="E253">
        <v>862.024</v>
      </c>
      <c r="F253">
        <v>319.22399999999999</v>
      </c>
      <c r="G253">
        <v>1.1743099999999999E-2</v>
      </c>
      <c r="H253">
        <v>0.98101899999999997</v>
      </c>
      <c r="I253">
        <v>0</v>
      </c>
    </row>
    <row r="254" spans="1:9" x14ac:dyDescent="0.25">
      <c r="A254" t="s">
        <v>109</v>
      </c>
      <c r="B254">
        <v>935.54499999999996</v>
      </c>
      <c r="C254">
        <v>929.12900000000002</v>
      </c>
      <c r="D254">
        <v>899.95</v>
      </c>
      <c r="E254">
        <v>881.51199999999994</v>
      </c>
      <c r="F254">
        <v>326.70400000000001</v>
      </c>
      <c r="G254">
        <v>1.23444E-2</v>
      </c>
      <c r="H254">
        <v>0.98514999999999997</v>
      </c>
      <c r="I254">
        <v>0</v>
      </c>
    </row>
    <row r="255" spans="1:9" x14ac:dyDescent="0.25">
      <c r="A255" t="s">
        <v>109</v>
      </c>
      <c r="B255">
        <v>902.43899999999996</v>
      </c>
      <c r="C255">
        <v>895.20500000000004</v>
      </c>
      <c r="D255">
        <v>869.48299999999995</v>
      </c>
      <c r="E255">
        <v>851.15800000000002</v>
      </c>
      <c r="F255">
        <v>311.42899999999997</v>
      </c>
      <c r="G255">
        <v>1.8968800000000001E-2</v>
      </c>
      <c r="H255">
        <v>0.98273999999999995</v>
      </c>
      <c r="I255">
        <v>0</v>
      </c>
    </row>
    <row r="256" spans="1:9" x14ac:dyDescent="0.25">
      <c r="A256" t="s">
        <v>109</v>
      </c>
      <c r="B256">
        <v>895.66899999999998</v>
      </c>
      <c r="C256">
        <v>888.65700000000004</v>
      </c>
      <c r="D256">
        <v>864.92899999999997</v>
      </c>
      <c r="E256">
        <v>847.10699999999997</v>
      </c>
      <c r="F256">
        <v>308.959</v>
      </c>
      <c r="G256">
        <v>1.73864E-2</v>
      </c>
      <c r="H256">
        <v>0.99119699999999999</v>
      </c>
      <c r="I256">
        <v>0</v>
      </c>
    </row>
    <row r="257" spans="1:9" x14ac:dyDescent="0.25">
      <c r="A257" t="s">
        <v>109</v>
      </c>
      <c r="B257">
        <v>895.86500000000001</v>
      </c>
      <c r="C257">
        <v>888.93799999999999</v>
      </c>
      <c r="D257">
        <v>865.07600000000002</v>
      </c>
      <c r="E257">
        <v>847.19399999999996</v>
      </c>
      <c r="F257">
        <v>309.33600000000001</v>
      </c>
      <c r="G257">
        <v>1.4484199999999999E-2</v>
      </c>
      <c r="H257">
        <v>0.98101400000000005</v>
      </c>
      <c r="I257">
        <v>0</v>
      </c>
    </row>
    <row r="258" spans="1:9" x14ac:dyDescent="0.25">
      <c r="A258" t="s">
        <v>109</v>
      </c>
      <c r="B258">
        <v>895.67399999999998</v>
      </c>
      <c r="C258">
        <v>888.8</v>
      </c>
      <c r="D258">
        <v>864.76199999999994</v>
      </c>
      <c r="E258">
        <v>847.15099999999995</v>
      </c>
      <c r="F258">
        <v>309.07600000000002</v>
      </c>
      <c r="G258">
        <v>1.09138E-2</v>
      </c>
      <c r="H258">
        <v>0.98929500000000004</v>
      </c>
      <c r="I258">
        <v>0</v>
      </c>
    </row>
    <row r="259" spans="1:9" x14ac:dyDescent="0.25">
      <c r="A259" t="s">
        <v>109</v>
      </c>
      <c r="B259">
        <v>897.91700000000003</v>
      </c>
      <c r="C259">
        <v>890.47</v>
      </c>
      <c r="D259">
        <v>866.07399999999996</v>
      </c>
      <c r="E259">
        <v>848.13499999999999</v>
      </c>
      <c r="F259">
        <v>309.50099999999998</v>
      </c>
      <c r="G259">
        <v>1.4974599999999999E-2</v>
      </c>
      <c r="H259">
        <v>0.98101799999999995</v>
      </c>
      <c r="I259">
        <v>0</v>
      </c>
    </row>
    <row r="260" spans="1:9" x14ac:dyDescent="0.25">
      <c r="A260" t="s">
        <v>109</v>
      </c>
      <c r="B260">
        <v>903.04899999999998</v>
      </c>
      <c r="C260">
        <v>896.46500000000003</v>
      </c>
      <c r="D260">
        <v>871.95600000000002</v>
      </c>
      <c r="E260">
        <v>854.02800000000002</v>
      </c>
      <c r="F260">
        <v>312.56</v>
      </c>
      <c r="G260">
        <v>1.09462E-2</v>
      </c>
      <c r="H260">
        <v>0.98101400000000005</v>
      </c>
      <c r="I260">
        <v>0</v>
      </c>
    </row>
    <row r="261" spans="1:9" x14ac:dyDescent="0.25">
      <c r="A261" t="s">
        <v>109</v>
      </c>
      <c r="B261">
        <v>906.28399999999999</v>
      </c>
      <c r="C261">
        <v>899.62400000000002</v>
      </c>
      <c r="D261">
        <v>874.71100000000001</v>
      </c>
      <c r="E261">
        <v>856.79499999999996</v>
      </c>
      <c r="F261">
        <v>313.95</v>
      </c>
      <c r="G261">
        <v>1.08629E-2</v>
      </c>
      <c r="H261">
        <v>0.98101899999999997</v>
      </c>
      <c r="I261">
        <v>0</v>
      </c>
    </row>
    <row r="262" spans="1:9" x14ac:dyDescent="0.25">
      <c r="A262" t="s">
        <v>109</v>
      </c>
      <c r="B262">
        <v>920.21100000000001</v>
      </c>
      <c r="C262">
        <v>913.51700000000005</v>
      </c>
      <c r="D262">
        <v>884.39300000000003</v>
      </c>
      <c r="E262">
        <v>865.92700000000002</v>
      </c>
      <c r="F262">
        <v>318.108</v>
      </c>
      <c r="G262">
        <v>1.0857199999999999E-2</v>
      </c>
      <c r="H262">
        <v>0.98053400000000002</v>
      </c>
      <c r="I262">
        <v>0</v>
      </c>
    </row>
    <row r="263" spans="1:9" x14ac:dyDescent="0.25">
      <c r="A263" t="s">
        <v>109</v>
      </c>
      <c r="B263">
        <v>947.6</v>
      </c>
      <c r="C263">
        <v>940.30200000000002</v>
      </c>
      <c r="D263">
        <v>901.33900000000006</v>
      </c>
      <c r="E263">
        <v>881.65099999999995</v>
      </c>
      <c r="F263">
        <v>330.36099999999999</v>
      </c>
      <c r="G263">
        <v>1.09233E-2</v>
      </c>
      <c r="H263">
        <v>0.99334699999999998</v>
      </c>
      <c r="I263">
        <v>0</v>
      </c>
    </row>
    <row r="264" spans="1:9" x14ac:dyDescent="0.25">
      <c r="A264" t="s">
        <v>109</v>
      </c>
      <c r="B264">
        <v>945.39</v>
      </c>
      <c r="C264">
        <v>938.28800000000001</v>
      </c>
      <c r="D264">
        <v>908.74300000000005</v>
      </c>
      <c r="E264">
        <v>889.875</v>
      </c>
      <c r="F264">
        <v>328.42</v>
      </c>
      <c r="G264">
        <v>1.14252E-2</v>
      </c>
      <c r="H264">
        <v>0.98101799999999995</v>
      </c>
      <c r="I264">
        <v>0</v>
      </c>
    </row>
    <row r="265" spans="1:9" x14ac:dyDescent="0.25">
      <c r="A265" t="s">
        <v>109</v>
      </c>
      <c r="B265">
        <v>917.53800000000001</v>
      </c>
      <c r="C265">
        <v>910.26</v>
      </c>
      <c r="D265">
        <v>881.23699999999997</v>
      </c>
      <c r="E265">
        <v>862.69600000000003</v>
      </c>
      <c r="F265">
        <v>318.55900000000003</v>
      </c>
      <c r="G265">
        <v>1.6682599999999999E-2</v>
      </c>
      <c r="H265">
        <v>0.99024900000000005</v>
      </c>
      <c r="I265">
        <v>0</v>
      </c>
    </row>
    <row r="266" spans="1:9" x14ac:dyDescent="0.25">
      <c r="A266" t="s">
        <v>109</v>
      </c>
      <c r="B266">
        <v>941.21500000000003</v>
      </c>
      <c r="C266">
        <v>932.71400000000006</v>
      </c>
      <c r="D266">
        <v>900.55200000000002</v>
      </c>
      <c r="E266">
        <v>881.35199999999998</v>
      </c>
      <c r="F266">
        <v>325.505</v>
      </c>
      <c r="G266">
        <v>1.10884E-2</v>
      </c>
      <c r="H266">
        <v>0.98100600000000004</v>
      </c>
      <c r="I266">
        <v>0</v>
      </c>
    </row>
    <row r="267" spans="1:9" x14ac:dyDescent="0.25">
      <c r="A267" t="s">
        <v>109</v>
      </c>
      <c r="B267">
        <v>932.98599999999999</v>
      </c>
      <c r="C267">
        <v>925.94</v>
      </c>
      <c r="D267">
        <v>898.78599999999994</v>
      </c>
      <c r="E267">
        <v>880.33</v>
      </c>
      <c r="F267">
        <v>326.66500000000002</v>
      </c>
      <c r="G267">
        <v>1.13735E-2</v>
      </c>
      <c r="H267">
        <v>0.98101899999999997</v>
      </c>
      <c r="I267">
        <v>0</v>
      </c>
    </row>
    <row r="268" spans="1:9" x14ac:dyDescent="0.25">
      <c r="A268" t="s">
        <v>109</v>
      </c>
      <c r="B268">
        <v>923.33299999999997</v>
      </c>
      <c r="C268">
        <v>916.61099999999999</v>
      </c>
      <c r="D268">
        <v>890.48900000000003</v>
      </c>
      <c r="E268">
        <v>872.45100000000002</v>
      </c>
      <c r="F268">
        <v>321.72000000000003</v>
      </c>
      <c r="G268">
        <v>1.14863E-2</v>
      </c>
      <c r="H268">
        <v>0.98101899999999997</v>
      </c>
      <c r="I268">
        <v>0</v>
      </c>
    </row>
    <row r="269" spans="1:9" x14ac:dyDescent="0.25">
      <c r="A269" t="s">
        <v>109</v>
      </c>
      <c r="B269">
        <v>914.67200000000003</v>
      </c>
      <c r="C269">
        <v>907.96900000000005</v>
      </c>
      <c r="D269">
        <v>881.17600000000004</v>
      </c>
      <c r="E269">
        <v>863.298</v>
      </c>
      <c r="F269">
        <v>316.488</v>
      </c>
      <c r="G269">
        <v>1.9817399999999999E-2</v>
      </c>
      <c r="H269">
        <v>0.98101099999999997</v>
      </c>
      <c r="I269">
        <v>0</v>
      </c>
    </row>
    <row r="270" spans="1:9" x14ac:dyDescent="0.25">
      <c r="A270" t="s">
        <v>109</v>
      </c>
      <c r="B270">
        <v>936.86500000000001</v>
      </c>
      <c r="C270">
        <v>930.38</v>
      </c>
      <c r="D270">
        <v>899.79</v>
      </c>
      <c r="E270">
        <v>881.09100000000001</v>
      </c>
      <c r="F270">
        <v>326.40600000000001</v>
      </c>
      <c r="G270">
        <v>1.1381499999999999E-2</v>
      </c>
      <c r="H270">
        <v>0.98101499999999997</v>
      </c>
      <c r="I270">
        <v>0</v>
      </c>
    </row>
    <row r="271" spans="1:9" x14ac:dyDescent="0.25">
      <c r="A271" t="s">
        <v>109</v>
      </c>
      <c r="B271">
        <v>923.91300000000001</v>
      </c>
      <c r="C271">
        <v>917.39300000000003</v>
      </c>
      <c r="D271">
        <v>887.952</v>
      </c>
      <c r="E271">
        <v>869.56200000000001</v>
      </c>
      <c r="F271">
        <v>320.04300000000001</v>
      </c>
      <c r="G271">
        <v>1.08951E-2</v>
      </c>
      <c r="H271">
        <v>0.98101099999999997</v>
      </c>
      <c r="I271">
        <v>0</v>
      </c>
    </row>
    <row r="272" spans="1:9" x14ac:dyDescent="0.25">
      <c r="A272" t="s">
        <v>109</v>
      </c>
      <c r="B272">
        <v>920.96900000000005</v>
      </c>
      <c r="C272">
        <v>914.14800000000002</v>
      </c>
      <c r="D272">
        <v>886.99800000000005</v>
      </c>
      <c r="E272">
        <v>868.77200000000005</v>
      </c>
      <c r="F272">
        <v>319.61399999999998</v>
      </c>
      <c r="G272">
        <v>1.09196E-2</v>
      </c>
      <c r="H272">
        <v>0.98098799999999997</v>
      </c>
      <c r="I272">
        <v>0</v>
      </c>
    </row>
    <row r="273" spans="1:25" x14ac:dyDescent="0.25">
      <c r="A273" t="s">
        <v>109</v>
      </c>
      <c r="B273">
        <v>900.846</v>
      </c>
      <c r="C273">
        <v>893.66200000000003</v>
      </c>
      <c r="D273">
        <v>869.03399999999999</v>
      </c>
      <c r="E273">
        <v>851.01400000000001</v>
      </c>
      <c r="F273">
        <v>311.66699999999997</v>
      </c>
      <c r="G273">
        <v>1.0915599999999999E-2</v>
      </c>
      <c r="H273">
        <v>0.98100600000000004</v>
      </c>
      <c r="I273">
        <v>0</v>
      </c>
    </row>
    <row r="274" spans="1:25" x14ac:dyDescent="0.25">
      <c r="A274" t="s">
        <v>109</v>
      </c>
      <c r="B274">
        <v>933.01700000000005</v>
      </c>
      <c r="C274">
        <v>925.85299999999995</v>
      </c>
      <c r="D274">
        <v>897.83299999999997</v>
      </c>
      <c r="E274">
        <v>879.34100000000001</v>
      </c>
      <c r="F274">
        <v>327.44499999999999</v>
      </c>
      <c r="G274">
        <v>1.1568500000000001E-2</v>
      </c>
      <c r="H274">
        <v>0.98100500000000002</v>
      </c>
      <c r="I274">
        <v>0</v>
      </c>
    </row>
    <row r="275" spans="1:25" x14ac:dyDescent="0.25">
      <c r="A275" t="s">
        <v>109</v>
      </c>
      <c r="B275">
        <v>896.92399999999998</v>
      </c>
      <c r="C275">
        <v>889.89599999999996</v>
      </c>
      <c r="D275">
        <v>865.31899999999996</v>
      </c>
      <c r="E275">
        <v>847.36099999999999</v>
      </c>
      <c r="F275">
        <v>309.22199999999998</v>
      </c>
      <c r="G275">
        <v>1.08615E-2</v>
      </c>
      <c r="H275">
        <v>0.98101700000000003</v>
      </c>
      <c r="I275">
        <v>0</v>
      </c>
    </row>
    <row r="276" spans="1:25" x14ac:dyDescent="0.25">
      <c r="A276" t="s">
        <v>109</v>
      </c>
      <c r="B276">
        <v>896.62599999999998</v>
      </c>
      <c r="C276">
        <v>889.82500000000005</v>
      </c>
      <c r="D276">
        <v>865.57399999999996</v>
      </c>
      <c r="E276">
        <v>847.79700000000003</v>
      </c>
      <c r="F276">
        <v>309.12</v>
      </c>
      <c r="G276">
        <v>1.2476900000000001E-2</v>
      </c>
      <c r="H276">
        <v>0.98097900000000005</v>
      </c>
      <c r="I276">
        <v>0</v>
      </c>
    </row>
    <row r="277" spans="1:25" x14ac:dyDescent="0.25">
      <c r="A277" t="s">
        <v>109</v>
      </c>
      <c r="B277">
        <v>901.05200000000002</v>
      </c>
      <c r="C277">
        <v>893.89800000000002</v>
      </c>
      <c r="D277">
        <v>870.43499999999995</v>
      </c>
      <c r="E277">
        <v>852.66700000000003</v>
      </c>
      <c r="F277">
        <v>311.21699999999998</v>
      </c>
      <c r="G277">
        <v>1.4722900000000001E-2</v>
      </c>
      <c r="H277">
        <v>0.98095900000000003</v>
      </c>
      <c r="I277">
        <v>0</v>
      </c>
    </row>
    <row r="278" spans="1:25" x14ac:dyDescent="0.25">
      <c r="A278" t="s">
        <v>109</v>
      </c>
      <c r="B278">
        <v>905.13800000000003</v>
      </c>
      <c r="C278">
        <v>898.38099999999997</v>
      </c>
      <c r="D278">
        <v>873.51099999999997</v>
      </c>
      <c r="E278">
        <v>855.80399999999997</v>
      </c>
      <c r="F278">
        <v>313.26299999999998</v>
      </c>
      <c r="G278">
        <v>1.4350999999999999E-2</v>
      </c>
      <c r="H278">
        <v>0.98100399999999999</v>
      </c>
      <c r="I278">
        <v>0</v>
      </c>
    </row>
    <row r="279" spans="1:25" x14ac:dyDescent="0.25">
      <c r="A279" t="s">
        <v>109</v>
      </c>
      <c r="B279">
        <v>897.89700000000005</v>
      </c>
      <c r="C279">
        <v>891.03099999999995</v>
      </c>
      <c r="D279">
        <v>867.07100000000003</v>
      </c>
      <c r="E279">
        <v>849.18499999999995</v>
      </c>
      <c r="F279">
        <v>310.21199999999999</v>
      </c>
      <c r="G279">
        <v>1.11188E-2</v>
      </c>
      <c r="H279">
        <v>0.981016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109</v>
      </c>
      <c r="B280">
        <v>904.98699999999997</v>
      </c>
      <c r="C280">
        <v>898.33600000000001</v>
      </c>
      <c r="D280">
        <v>873.40599999999995</v>
      </c>
      <c r="E280">
        <v>855.24400000000003</v>
      </c>
      <c r="F280">
        <v>312.57600000000002</v>
      </c>
      <c r="G280">
        <v>1.08571E-2</v>
      </c>
      <c r="H280">
        <v>0.98101899999999997</v>
      </c>
      <c r="I280">
        <v>0</v>
      </c>
      <c r="R280">
        <f>AVERAGE(B231:B280)</f>
        <v>912.77601999999968</v>
      </c>
      <c r="S280">
        <f>AVERAGE(C231:C280)</f>
        <v>905.82849999999996</v>
      </c>
      <c r="U280">
        <f>_xlfn.VAR.P(B231:B280)</f>
        <v>233.12993269960009</v>
      </c>
      <c r="V280">
        <f>_xlfn.VAR.P(C231:C280)</f>
        <v>230.29094065000015</v>
      </c>
      <c r="X280">
        <f>1.96*SQRT(U280)/50</f>
        <v>0.5985288462417776</v>
      </c>
      <c r="Y280">
        <f>1.96*SQRT(V280)/50</f>
        <v>0.5948733235239384</v>
      </c>
    </row>
    <row r="281" spans="1:25" x14ac:dyDescent="0.25">
      <c r="A281" t="s">
        <v>109</v>
      </c>
      <c r="B281">
        <v>45699.183799999999</v>
      </c>
      <c r="C281" t="s">
        <v>36</v>
      </c>
    </row>
    <row r="282" spans="1:25" x14ac:dyDescent="0.25">
      <c r="A282" t="s">
        <v>204</v>
      </c>
      <c r="B282">
        <v>902.21299999999997</v>
      </c>
      <c r="C282">
        <v>895.37</v>
      </c>
      <c r="D282">
        <v>872.29</v>
      </c>
      <c r="E282">
        <v>854.43600000000004</v>
      </c>
      <c r="F282">
        <v>309.38400000000001</v>
      </c>
      <c r="G282">
        <v>1.08869E-2</v>
      </c>
      <c r="H282">
        <v>0.98074300000000003</v>
      </c>
      <c r="I282">
        <v>0</v>
      </c>
    </row>
    <row r="283" spans="1:25" x14ac:dyDescent="0.25">
      <c r="A283" t="s">
        <v>204</v>
      </c>
      <c r="B283">
        <v>903.01</v>
      </c>
      <c r="C283">
        <v>896.73900000000003</v>
      </c>
      <c r="D283">
        <v>872.75699999999995</v>
      </c>
      <c r="E283">
        <v>854.88099999999997</v>
      </c>
      <c r="F283">
        <v>309.209</v>
      </c>
      <c r="G283">
        <v>1.09023E-2</v>
      </c>
      <c r="H283">
        <v>0.98101499999999997</v>
      </c>
      <c r="I283">
        <v>0</v>
      </c>
    </row>
    <row r="284" spans="1:25" x14ac:dyDescent="0.25">
      <c r="A284" t="s">
        <v>204</v>
      </c>
      <c r="B284">
        <v>913.99300000000005</v>
      </c>
      <c r="C284">
        <v>907.48800000000006</v>
      </c>
      <c r="D284">
        <v>883.09900000000005</v>
      </c>
      <c r="E284">
        <v>865.20799999999997</v>
      </c>
      <c r="F284">
        <v>314.45400000000001</v>
      </c>
      <c r="G284">
        <v>1.09771E-2</v>
      </c>
      <c r="H284">
        <v>0.99391300000000005</v>
      </c>
      <c r="I284">
        <v>0</v>
      </c>
    </row>
    <row r="285" spans="1:25" x14ac:dyDescent="0.25">
      <c r="A285" t="s">
        <v>204</v>
      </c>
      <c r="B285">
        <v>902.81600000000003</v>
      </c>
      <c r="C285">
        <v>896.23</v>
      </c>
      <c r="D285">
        <v>872.10699999999997</v>
      </c>
      <c r="E285">
        <v>854.34199999999998</v>
      </c>
      <c r="F285">
        <v>309.08499999999998</v>
      </c>
      <c r="G285">
        <v>1.09187E-2</v>
      </c>
      <c r="H285">
        <v>0.980993</v>
      </c>
      <c r="I285">
        <v>0</v>
      </c>
    </row>
    <row r="286" spans="1:25" x14ac:dyDescent="0.25">
      <c r="A286" t="s">
        <v>204</v>
      </c>
      <c r="B286">
        <v>903.06700000000001</v>
      </c>
      <c r="C286">
        <v>896.48599999999999</v>
      </c>
      <c r="D286">
        <v>872.50099999999998</v>
      </c>
      <c r="E286">
        <v>854.46100000000001</v>
      </c>
      <c r="F286">
        <v>309.267</v>
      </c>
      <c r="G286">
        <v>1.0961800000000001E-2</v>
      </c>
      <c r="H286">
        <v>0.99365700000000001</v>
      </c>
      <c r="I286">
        <v>0</v>
      </c>
    </row>
    <row r="287" spans="1:25" x14ac:dyDescent="0.25">
      <c r="A287" t="s">
        <v>204</v>
      </c>
      <c r="B287">
        <v>901.53</v>
      </c>
      <c r="C287">
        <v>894.83699999999999</v>
      </c>
      <c r="D287">
        <v>872.28200000000004</v>
      </c>
      <c r="E287">
        <v>854.61099999999999</v>
      </c>
      <c r="F287">
        <v>309.37299999999999</v>
      </c>
      <c r="G287">
        <v>1.18593E-2</v>
      </c>
      <c r="H287">
        <v>0.981016</v>
      </c>
      <c r="I287">
        <v>0</v>
      </c>
    </row>
    <row r="288" spans="1:25" x14ac:dyDescent="0.25">
      <c r="A288" t="s">
        <v>204</v>
      </c>
      <c r="B288">
        <v>902.15099999999995</v>
      </c>
      <c r="C288">
        <v>895.54200000000003</v>
      </c>
      <c r="D288">
        <v>872.41899999999998</v>
      </c>
      <c r="E288">
        <v>854.61599999999999</v>
      </c>
      <c r="F288">
        <v>309.05</v>
      </c>
      <c r="G288">
        <v>1.09316E-2</v>
      </c>
      <c r="H288">
        <v>0.98100500000000002</v>
      </c>
      <c r="I288">
        <v>0</v>
      </c>
    </row>
    <row r="289" spans="1:9" x14ac:dyDescent="0.25">
      <c r="A289" t="s">
        <v>204</v>
      </c>
      <c r="B289">
        <v>902.21400000000006</v>
      </c>
      <c r="C289">
        <v>895.59400000000005</v>
      </c>
      <c r="D289">
        <v>872.37900000000002</v>
      </c>
      <c r="E289">
        <v>854.601</v>
      </c>
      <c r="F289">
        <v>309.16699999999997</v>
      </c>
      <c r="G289">
        <v>1.1401E-2</v>
      </c>
      <c r="H289">
        <v>0.98101700000000003</v>
      </c>
      <c r="I289">
        <v>0</v>
      </c>
    </row>
    <row r="290" spans="1:9" x14ac:dyDescent="0.25">
      <c r="A290" t="s">
        <v>204</v>
      </c>
      <c r="B290">
        <v>902.33900000000006</v>
      </c>
      <c r="C290">
        <v>895.74699999999996</v>
      </c>
      <c r="D290">
        <v>872.43299999999999</v>
      </c>
      <c r="E290">
        <v>854.53</v>
      </c>
      <c r="F290">
        <v>309.08699999999999</v>
      </c>
      <c r="G290">
        <v>1.0857500000000001E-2</v>
      </c>
      <c r="H290">
        <v>0.98100799999999999</v>
      </c>
      <c r="I290">
        <v>0</v>
      </c>
    </row>
    <row r="291" spans="1:9" x14ac:dyDescent="0.25">
      <c r="A291" t="s">
        <v>204</v>
      </c>
      <c r="B291">
        <v>902.31</v>
      </c>
      <c r="C291">
        <v>895.596</v>
      </c>
      <c r="D291">
        <v>872.09400000000005</v>
      </c>
      <c r="E291">
        <v>854.11900000000003</v>
      </c>
      <c r="F291">
        <v>309.315</v>
      </c>
      <c r="G291">
        <v>1.09003E-2</v>
      </c>
      <c r="H291">
        <v>0.98100699999999996</v>
      </c>
      <c r="I291">
        <v>0</v>
      </c>
    </row>
    <row r="292" spans="1:9" x14ac:dyDescent="0.25">
      <c r="A292" t="s">
        <v>204</v>
      </c>
      <c r="B292">
        <v>902.26199999999994</v>
      </c>
      <c r="C292">
        <v>895.80700000000002</v>
      </c>
      <c r="D292">
        <v>872.56899999999996</v>
      </c>
      <c r="E292">
        <v>854.65499999999997</v>
      </c>
      <c r="F292">
        <v>309.72300000000001</v>
      </c>
      <c r="G292">
        <v>1.30101E-2</v>
      </c>
      <c r="H292">
        <v>0.99511499999999997</v>
      </c>
      <c r="I292">
        <v>0</v>
      </c>
    </row>
    <row r="293" spans="1:9" x14ac:dyDescent="0.25">
      <c r="A293" t="s">
        <v>204</v>
      </c>
      <c r="B293">
        <v>902.90499999999997</v>
      </c>
      <c r="C293">
        <v>896.06</v>
      </c>
      <c r="D293">
        <v>872.37699999999995</v>
      </c>
      <c r="E293">
        <v>854.428</v>
      </c>
      <c r="F293">
        <v>309.24</v>
      </c>
      <c r="G293">
        <v>1.2149099999999999E-2</v>
      </c>
      <c r="H293">
        <v>0.98099499999999995</v>
      </c>
      <c r="I293">
        <v>0</v>
      </c>
    </row>
    <row r="294" spans="1:9" x14ac:dyDescent="0.25">
      <c r="A294" t="s">
        <v>204</v>
      </c>
      <c r="B294">
        <v>902.72</v>
      </c>
      <c r="C294">
        <v>896.14700000000005</v>
      </c>
      <c r="D294">
        <v>872.428</v>
      </c>
      <c r="E294">
        <v>854.53899999999999</v>
      </c>
      <c r="F294">
        <v>309.084</v>
      </c>
      <c r="G294">
        <v>1.54415E-2</v>
      </c>
      <c r="H294">
        <v>0.99152300000000004</v>
      </c>
      <c r="I294">
        <v>0</v>
      </c>
    </row>
    <row r="295" spans="1:9" x14ac:dyDescent="0.25">
      <c r="A295" t="s">
        <v>204</v>
      </c>
      <c r="B295">
        <v>902.65800000000002</v>
      </c>
      <c r="C295">
        <v>895.95</v>
      </c>
      <c r="D295">
        <v>872.22</v>
      </c>
      <c r="E295">
        <v>854.32899999999995</v>
      </c>
      <c r="F295">
        <v>309.34699999999998</v>
      </c>
      <c r="G295">
        <v>1.08935E-2</v>
      </c>
      <c r="H295">
        <v>0.980958</v>
      </c>
      <c r="I295">
        <v>0</v>
      </c>
    </row>
    <row r="296" spans="1:9" x14ac:dyDescent="0.25">
      <c r="A296" t="s">
        <v>204</v>
      </c>
      <c r="B296">
        <v>901.41300000000001</v>
      </c>
      <c r="C296">
        <v>894.952</v>
      </c>
      <c r="D296">
        <v>871.95</v>
      </c>
      <c r="E296">
        <v>854.12699999999995</v>
      </c>
      <c r="F296">
        <v>308.97300000000001</v>
      </c>
      <c r="G296">
        <v>1.0858100000000001E-2</v>
      </c>
      <c r="H296">
        <v>0.98101700000000003</v>
      </c>
      <c r="I296">
        <v>0</v>
      </c>
    </row>
    <row r="297" spans="1:9" x14ac:dyDescent="0.25">
      <c r="A297" t="s">
        <v>204</v>
      </c>
      <c r="B297">
        <v>902.202</v>
      </c>
      <c r="C297">
        <v>895.50800000000004</v>
      </c>
      <c r="D297">
        <v>872.279</v>
      </c>
      <c r="E297">
        <v>854.51</v>
      </c>
      <c r="F297">
        <v>309.16399999999999</v>
      </c>
      <c r="G297">
        <v>1.2165199999999999E-2</v>
      </c>
      <c r="H297">
        <v>0.98095299999999996</v>
      </c>
      <c r="I297">
        <v>0</v>
      </c>
    </row>
    <row r="298" spans="1:9" x14ac:dyDescent="0.25">
      <c r="A298" t="s">
        <v>204</v>
      </c>
      <c r="B298">
        <v>903.47299999999996</v>
      </c>
      <c r="C298">
        <v>896.70299999999997</v>
      </c>
      <c r="D298">
        <v>872.399</v>
      </c>
      <c r="E298">
        <v>854.36800000000005</v>
      </c>
      <c r="F298">
        <v>308.95499999999998</v>
      </c>
      <c r="G298">
        <v>1.1121900000000001E-2</v>
      </c>
      <c r="H298">
        <v>0.98099099999999995</v>
      </c>
      <c r="I298">
        <v>0</v>
      </c>
    </row>
    <row r="299" spans="1:9" x14ac:dyDescent="0.25">
      <c r="A299" t="s">
        <v>204</v>
      </c>
      <c r="B299">
        <v>916.16200000000003</v>
      </c>
      <c r="C299">
        <v>909.39800000000002</v>
      </c>
      <c r="D299">
        <v>884.524</v>
      </c>
      <c r="E299">
        <v>866.404</v>
      </c>
      <c r="F299">
        <v>314.81</v>
      </c>
      <c r="G299">
        <v>1.1118899999999999E-2</v>
      </c>
      <c r="H299">
        <v>0.98101899999999997</v>
      </c>
      <c r="I299">
        <v>0</v>
      </c>
    </row>
    <row r="300" spans="1:9" x14ac:dyDescent="0.25">
      <c r="A300" t="s">
        <v>204</v>
      </c>
      <c r="B300">
        <v>907.27599999999995</v>
      </c>
      <c r="C300">
        <v>900.34699999999998</v>
      </c>
      <c r="D300">
        <v>875.36900000000003</v>
      </c>
      <c r="E300">
        <v>857.30399999999997</v>
      </c>
      <c r="F300">
        <v>310.54199999999997</v>
      </c>
      <c r="G300">
        <v>1.25091E-2</v>
      </c>
      <c r="H300">
        <v>0.98101700000000003</v>
      </c>
      <c r="I300">
        <v>0</v>
      </c>
    </row>
    <row r="301" spans="1:9" x14ac:dyDescent="0.25">
      <c r="A301" t="s">
        <v>204</v>
      </c>
      <c r="B301">
        <v>914.46600000000001</v>
      </c>
      <c r="C301">
        <v>907.95299999999997</v>
      </c>
      <c r="D301">
        <v>882.548</v>
      </c>
      <c r="E301">
        <v>864.40099999999995</v>
      </c>
      <c r="F301">
        <v>314.12200000000001</v>
      </c>
      <c r="G301">
        <v>1.0869500000000001E-2</v>
      </c>
      <c r="H301">
        <v>0.98100600000000004</v>
      </c>
      <c r="I301">
        <v>0</v>
      </c>
    </row>
    <row r="302" spans="1:9" x14ac:dyDescent="0.25">
      <c r="A302" t="s">
        <v>204</v>
      </c>
      <c r="B302">
        <v>907.26300000000003</v>
      </c>
      <c r="C302">
        <v>900.30700000000002</v>
      </c>
      <c r="D302">
        <v>875.822</v>
      </c>
      <c r="E302">
        <v>857.85299999999995</v>
      </c>
      <c r="F302">
        <v>310.81200000000001</v>
      </c>
      <c r="G302">
        <v>1.0921800000000001E-2</v>
      </c>
      <c r="H302">
        <v>0.98097100000000004</v>
      </c>
      <c r="I302">
        <v>0</v>
      </c>
    </row>
    <row r="303" spans="1:9" x14ac:dyDescent="0.25">
      <c r="A303" t="s">
        <v>204</v>
      </c>
      <c r="B303">
        <v>918.33799999999997</v>
      </c>
      <c r="C303">
        <v>911.45399999999995</v>
      </c>
      <c r="D303">
        <v>885.726</v>
      </c>
      <c r="E303">
        <v>867.84799999999996</v>
      </c>
      <c r="F303">
        <v>315.64</v>
      </c>
      <c r="G303">
        <v>2.90377E-2</v>
      </c>
      <c r="H303">
        <v>0.99005100000000001</v>
      </c>
      <c r="I303">
        <v>0</v>
      </c>
    </row>
    <row r="304" spans="1:9" x14ac:dyDescent="0.25">
      <c r="A304" t="s">
        <v>204</v>
      </c>
      <c r="B304">
        <v>907.82399999999996</v>
      </c>
      <c r="C304">
        <v>900.86199999999997</v>
      </c>
      <c r="D304">
        <v>876.03700000000003</v>
      </c>
      <c r="E304">
        <v>857.94500000000005</v>
      </c>
      <c r="F304">
        <v>310.85300000000001</v>
      </c>
      <c r="G304">
        <v>1.21447E-2</v>
      </c>
      <c r="H304">
        <v>0.98100900000000002</v>
      </c>
      <c r="I304">
        <v>0</v>
      </c>
    </row>
    <row r="305" spans="1:9" x14ac:dyDescent="0.25">
      <c r="A305" t="s">
        <v>204</v>
      </c>
      <c r="B305">
        <v>905.26</v>
      </c>
      <c r="C305">
        <v>898.60299999999995</v>
      </c>
      <c r="D305">
        <v>873.98400000000004</v>
      </c>
      <c r="E305">
        <v>856.24599999999998</v>
      </c>
      <c r="F305">
        <v>310.59699999999998</v>
      </c>
      <c r="G305">
        <v>1.26442E-2</v>
      </c>
      <c r="H305">
        <v>0.99382199999999998</v>
      </c>
      <c r="I305">
        <v>0</v>
      </c>
    </row>
    <row r="306" spans="1:9" x14ac:dyDescent="0.25">
      <c r="A306" t="s">
        <v>204</v>
      </c>
      <c r="B306">
        <v>915.40499999999997</v>
      </c>
      <c r="C306">
        <v>908.63699999999994</v>
      </c>
      <c r="D306">
        <v>884.27200000000005</v>
      </c>
      <c r="E306">
        <v>866.346</v>
      </c>
      <c r="F306">
        <v>315.64999999999998</v>
      </c>
      <c r="G306">
        <v>2.90382E-2</v>
      </c>
      <c r="H306">
        <v>0.98085999999999995</v>
      </c>
      <c r="I306">
        <v>0</v>
      </c>
    </row>
    <row r="307" spans="1:9" x14ac:dyDescent="0.25">
      <c r="A307" t="s">
        <v>204</v>
      </c>
      <c r="B307">
        <v>923.19200000000001</v>
      </c>
      <c r="C307">
        <v>916.81</v>
      </c>
      <c r="D307">
        <v>891.21500000000003</v>
      </c>
      <c r="E307">
        <v>872.97199999999998</v>
      </c>
      <c r="F307">
        <v>319.83300000000003</v>
      </c>
      <c r="G307">
        <v>1.0921999999999999E-2</v>
      </c>
      <c r="H307">
        <v>0.98101499999999997</v>
      </c>
      <c r="I307">
        <v>0</v>
      </c>
    </row>
    <row r="308" spans="1:9" x14ac:dyDescent="0.25">
      <c r="A308" t="s">
        <v>204</v>
      </c>
      <c r="B308">
        <v>930.66600000000005</v>
      </c>
      <c r="C308">
        <v>923.846</v>
      </c>
      <c r="D308">
        <v>896.20299999999997</v>
      </c>
      <c r="E308">
        <v>877.65</v>
      </c>
      <c r="F308">
        <v>317.75099999999998</v>
      </c>
      <c r="G308">
        <v>1.08634E-2</v>
      </c>
      <c r="H308">
        <v>0.98100699999999996</v>
      </c>
      <c r="I308">
        <v>0</v>
      </c>
    </row>
    <row r="309" spans="1:9" x14ac:dyDescent="0.25">
      <c r="A309" t="s">
        <v>204</v>
      </c>
      <c r="B309">
        <v>927.31700000000001</v>
      </c>
      <c r="C309">
        <v>920.47</v>
      </c>
      <c r="D309">
        <v>894.33900000000006</v>
      </c>
      <c r="E309">
        <v>875.93799999999999</v>
      </c>
      <c r="F309">
        <v>319.267</v>
      </c>
      <c r="G309">
        <v>1.08591E-2</v>
      </c>
      <c r="H309">
        <v>0.98101499999999997</v>
      </c>
      <c r="I309">
        <v>0</v>
      </c>
    </row>
    <row r="310" spans="1:9" x14ac:dyDescent="0.25">
      <c r="A310" t="s">
        <v>204</v>
      </c>
      <c r="B310">
        <v>955.447</v>
      </c>
      <c r="C310">
        <v>948.30399999999997</v>
      </c>
      <c r="D310">
        <v>917.47</v>
      </c>
      <c r="E310">
        <v>898.81</v>
      </c>
      <c r="F310">
        <v>334.73200000000003</v>
      </c>
      <c r="G310">
        <v>1.3828E-2</v>
      </c>
      <c r="H310">
        <v>0.98094199999999998</v>
      </c>
      <c r="I310">
        <v>0</v>
      </c>
    </row>
    <row r="311" spans="1:9" x14ac:dyDescent="0.25">
      <c r="A311" t="s">
        <v>204</v>
      </c>
      <c r="B311">
        <v>941.06</v>
      </c>
      <c r="C311">
        <v>934.33600000000001</v>
      </c>
      <c r="D311">
        <v>904.89300000000003</v>
      </c>
      <c r="E311">
        <v>886.48</v>
      </c>
      <c r="F311">
        <v>325.05099999999999</v>
      </c>
      <c r="G311">
        <v>1.3121799999999999E-2</v>
      </c>
      <c r="H311">
        <v>0.99257499999999999</v>
      </c>
      <c r="I311">
        <v>0</v>
      </c>
    </row>
    <row r="312" spans="1:9" x14ac:dyDescent="0.25">
      <c r="A312" t="s">
        <v>204</v>
      </c>
      <c r="B312">
        <v>952.41800000000001</v>
      </c>
      <c r="C312">
        <v>945.36400000000003</v>
      </c>
      <c r="D312">
        <v>915.36599999999999</v>
      </c>
      <c r="E312">
        <v>896.94200000000001</v>
      </c>
      <c r="F312">
        <v>332.43799999999999</v>
      </c>
      <c r="G312">
        <v>1.09138E-2</v>
      </c>
      <c r="H312">
        <v>0.98101899999999997</v>
      </c>
      <c r="I312">
        <v>0</v>
      </c>
    </row>
    <row r="313" spans="1:9" x14ac:dyDescent="0.25">
      <c r="A313" t="s">
        <v>204</v>
      </c>
      <c r="B313">
        <v>929.88</v>
      </c>
      <c r="C313">
        <v>923.23099999999999</v>
      </c>
      <c r="D313">
        <v>897.67700000000002</v>
      </c>
      <c r="E313">
        <v>879.49599999999998</v>
      </c>
      <c r="F313">
        <v>322.149</v>
      </c>
      <c r="G313">
        <v>1.08641E-2</v>
      </c>
      <c r="H313">
        <v>0.98097800000000002</v>
      </c>
      <c r="I313">
        <v>0</v>
      </c>
    </row>
    <row r="314" spans="1:9" x14ac:dyDescent="0.25">
      <c r="A314" t="s">
        <v>204</v>
      </c>
      <c r="B314">
        <v>920.04499999999996</v>
      </c>
      <c r="C314">
        <v>913.29700000000003</v>
      </c>
      <c r="D314">
        <v>887.27499999999998</v>
      </c>
      <c r="E314">
        <v>868.77800000000002</v>
      </c>
      <c r="F314">
        <v>315.10199999999998</v>
      </c>
      <c r="G314">
        <v>1.0897E-2</v>
      </c>
      <c r="H314">
        <v>0.98101300000000002</v>
      </c>
      <c r="I314">
        <v>0</v>
      </c>
    </row>
    <row r="315" spans="1:9" x14ac:dyDescent="0.25">
      <c r="A315" t="s">
        <v>204</v>
      </c>
      <c r="B315">
        <v>919.17899999999997</v>
      </c>
      <c r="C315">
        <v>912.51499999999999</v>
      </c>
      <c r="D315">
        <v>887.33399999999995</v>
      </c>
      <c r="E315">
        <v>869.32</v>
      </c>
      <c r="F315">
        <v>317.65699999999998</v>
      </c>
      <c r="G315">
        <v>1.17737E-2</v>
      </c>
      <c r="H315">
        <v>0.98101899999999997</v>
      </c>
      <c r="I315">
        <v>0</v>
      </c>
    </row>
    <row r="316" spans="1:9" x14ac:dyDescent="0.25">
      <c r="A316" t="s">
        <v>204</v>
      </c>
      <c r="B316">
        <v>919.05200000000002</v>
      </c>
      <c r="C316">
        <v>912.10199999999998</v>
      </c>
      <c r="D316">
        <v>887.16600000000005</v>
      </c>
      <c r="E316">
        <v>869.29700000000003</v>
      </c>
      <c r="F316">
        <v>318.94200000000001</v>
      </c>
      <c r="G316">
        <v>1.46727E-2</v>
      </c>
      <c r="H316">
        <v>0.98093900000000001</v>
      </c>
      <c r="I316">
        <v>0</v>
      </c>
    </row>
    <row r="317" spans="1:9" x14ac:dyDescent="0.25">
      <c r="A317" t="s">
        <v>204</v>
      </c>
      <c r="B317">
        <v>918.346</v>
      </c>
      <c r="C317">
        <v>911.12699999999995</v>
      </c>
      <c r="D317">
        <v>887.68600000000004</v>
      </c>
      <c r="E317">
        <v>869.65700000000004</v>
      </c>
      <c r="F317">
        <v>318.44200000000001</v>
      </c>
      <c r="G317">
        <v>1.0896599999999999E-2</v>
      </c>
      <c r="H317">
        <v>0.98958299999999999</v>
      </c>
      <c r="I317">
        <v>0</v>
      </c>
    </row>
    <row r="318" spans="1:9" x14ac:dyDescent="0.25">
      <c r="A318" t="s">
        <v>204</v>
      </c>
      <c r="B318">
        <v>920.447</v>
      </c>
      <c r="C318">
        <v>913.7</v>
      </c>
      <c r="D318">
        <v>889.21500000000003</v>
      </c>
      <c r="E318">
        <v>871.24199999999996</v>
      </c>
      <c r="F318">
        <v>316.108</v>
      </c>
      <c r="G318">
        <v>1.1358399999999999E-2</v>
      </c>
      <c r="H318">
        <v>0.98101899999999997</v>
      </c>
      <c r="I318">
        <v>0</v>
      </c>
    </row>
    <row r="319" spans="1:9" x14ac:dyDescent="0.25">
      <c r="A319" t="s">
        <v>204</v>
      </c>
      <c r="B319">
        <v>927.36300000000006</v>
      </c>
      <c r="C319">
        <v>920.54200000000003</v>
      </c>
      <c r="D319">
        <v>892.29600000000005</v>
      </c>
      <c r="E319">
        <v>873.81899999999996</v>
      </c>
      <c r="F319">
        <v>318.80099999999999</v>
      </c>
      <c r="G319">
        <v>1.11824E-2</v>
      </c>
      <c r="H319">
        <v>0.98101899999999997</v>
      </c>
      <c r="I319">
        <v>0</v>
      </c>
    </row>
    <row r="320" spans="1:9" x14ac:dyDescent="0.25">
      <c r="A320" t="s">
        <v>204</v>
      </c>
      <c r="B320">
        <v>919.24900000000002</v>
      </c>
      <c r="C320">
        <v>912.27700000000004</v>
      </c>
      <c r="D320">
        <v>886.97699999999998</v>
      </c>
      <c r="E320">
        <v>868.83</v>
      </c>
      <c r="F320">
        <v>314.82600000000002</v>
      </c>
      <c r="G320">
        <v>1.08795E-2</v>
      </c>
      <c r="H320">
        <v>0.98082499999999995</v>
      </c>
      <c r="I320">
        <v>0</v>
      </c>
    </row>
    <row r="321" spans="1:25" x14ac:dyDescent="0.25">
      <c r="A321" t="s">
        <v>204</v>
      </c>
      <c r="B321">
        <v>919.16200000000003</v>
      </c>
      <c r="C321">
        <v>912.39700000000005</v>
      </c>
      <c r="D321">
        <v>886.66899999999998</v>
      </c>
      <c r="E321">
        <v>868.65</v>
      </c>
      <c r="F321">
        <v>318.41000000000003</v>
      </c>
      <c r="G321">
        <v>1.50963E-2</v>
      </c>
      <c r="H321">
        <v>0.98101700000000003</v>
      </c>
      <c r="I321">
        <v>0</v>
      </c>
    </row>
    <row r="322" spans="1:25" x14ac:dyDescent="0.25">
      <c r="A322" t="s">
        <v>204</v>
      </c>
      <c r="B322">
        <v>919.29300000000001</v>
      </c>
      <c r="C322">
        <v>912.83399999999995</v>
      </c>
      <c r="D322">
        <v>887.20500000000004</v>
      </c>
      <c r="E322">
        <v>869.31600000000003</v>
      </c>
      <c r="F322">
        <v>318.78699999999998</v>
      </c>
      <c r="G322">
        <v>1.17082E-2</v>
      </c>
      <c r="H322">
        <v>0.98101700000000003</v>
      </c>
      <c r="I322">
        <v>0</v>
      </c>
    </row>
    <row r="323" spans="1:25" x14ac:dyDescent="0.25">
      <c r="A323" t="s">
        <v>204</v>
      </c>
      <c r="B323">
        <v>918.55499999999995</v>
      </c>
      <c r="C323">
        <v>911.81399999999996</v>
      </c>
      <c r="D323">
        <v>886.50800000000004</v>
      </c>
      <c r="E323">
        <v>868.67700000000002</v>
      </c>
      <c r="F323">
        <v>315.78699999999998</v>
      </c>
      <c r="G323">
        <v>1.09622E-2</v>
      </c>
      <c r="H323">
        <v>0.981012</v>
      </c>
      <c r="I323">
        <v>0</v>
      </c>
    </row>
    <row r="324" spans="1:25" x14ac:dyDescent="0.25">
      <c r="A324" t="s">
        <v>204</v>
      </c>
      <c r="B324">
        <v>920.923</v>
      </c>
      <c r="C324">
        <v>914.41399999999999</v>
      </c>
      <c r="D324">
        <v>887.32899999999995</v>
      </c>
      <c r="E324">
        <v>869.44100000000003</v>
      </c>
      <c r="F324">
        <v>315.38799999999998</v>
      </c>
      <c r="G324">
        <v>1.0899799999999999E-2</v>
      </c>
      <c r="H324">
        <v>0.98101700000000003</v>
      </c>
      <c r="I324">
        <v>0</v>
      </c>
    </row>
    <row r="325" spans="1:25" x14ac:dyDescent="0.25">
      <c r="A325" t="s">
        <v>204</v>
      </c>
      <c r="B325">
        <v>921.94200000000001</v>
      </c>
      <c r="C325">
        <v>915.20799999999997</v>
      </c>
      <c r="D325">
        <v>890.13099999999997</v>
      </c>
      <c r="E325">
        <v>872.28300000000002</v>
      </c>
      <c r="F325">
        <v>314.77699999999999</v>
      </c>
      <c r="G325">
        <v>1.12411E-2</v>
      </c>
      <c r="H325">
        <v>0.98101700000000003</v>
      </c>
      <c r="I325">
        <v>0</v>
      </c>
    </row>
    <row r="326" spans="1:25" x14ac:dyDescent="0.25">
      <c r="A326" t="s">
        <v>204</v>
      </c>
      <c r="B326">
        <v>915.00300000000004</v>
      </c>
      <c r="C326">
        <v>908.18100000000004</v>
      </c>
      <c r="D326">
        <v>882.85699999999997</v>
      </c>
      <c r="E326">
        <v>864.73099999999999</v>
      </c>
      <c r="F326">
        <v>315.38499999999999</v>
      </c>
      <c r="G326">
        <v>1.13159E-2</v>
      </c>
      <c r="H326">
        <v>0.98077800000000004</v>
      </c>
      <c r="I326">
        <v>0</v>
      </c>
    </row>
    <row r="327" spans="1:25" x14ac:dyDescent="0.25">
      <c r="A327" t="s">
        <v>204</v>
      </c>
      <c r="B327">
        <v>914.57600000000002</v>
      </c>
      <c r="C327">
        <v>908.20899999999995</v>
      </c>
      <c r="D327">
        <v>882.69799999999998</v>
      </c>
      <c r="E327">
        <v>864.78300000000002</v>
      </c>
      <c r="F327">
        <v>315.541</v>
      </c>
      <c r="G327">
        <v>1.08582E-2</v>
      </c>
      <c r="H327">
        <v>0.98101799999999995</v>
      </c>
      <c r="I327">
        <v>0</v>
      </c>
    </row>
    <row r="328" spans="1:25" x14ac:dyDescent="0.25">
      <c r="A328" t="s">
        <v>204</v>
      </c>
      <c r="B328">
        <v>915.39800000000002</v>
      </c>
      <c r="C328">
        <v>908.96400000000006</v>
      </c>
      <c r="D328">
        <v>885.13199999999995</v>
      </c>
      <c r="E328">
        <v>867.35199999999998</v>
      </c>
      <c r="F328">
        <v>316.12</v>
      </c>
      <c r="G328">
        <v>1.6272399999999999E-2</v>
      </c>
      <c r="H328">
        <v>0.98084800000000005</v>
      </c>
      <c r="I328">
        <v>0</v>
      </c>
    </row>
    <row r="329" spans="1:25" x14ac:dyDescent="0.25">
      <c r="A329" t="s">
        <v>204</v>
      </c>
      <c r="B329">
        <v>926.81500000000005</v>
      </c>
      <c r="C329">
        <v>920.06899999999996</v>
      </c>
      <c r="D329">
        <v>893.71500000000003</v>
      </c>
      <c r="E329">
        <v>875.63499999999999</v>
      </c>
      <c r="F329">
        <v>319.84500000000003</v>
      </c>
      <c r="G329">
        <v>1.1670399999999999E-2</v>
      </c>
      <c r="H329">
        <v>0.99143199999999998</v>
      </c>
      <c r="I329">
        <v>0</v>
      </c>
    </row>
    <row r="330" spans="1:25" x14ac:dyDescent="0.25">
      <c r="A330" t="s">
        <v>204</v>
      </c>
      <c r="B330">
        <v>939.42499999999995</v>
      </c>
      <c r="C330">
        <v>932.90800000000002</v>
      </c>
      <c r="D330">
        <v>905.322</v>
      </c>
      <c r="E330">
        <v>887.096</v>
      </c>
      <c r="F330">
        <v>325.82499999999999</v>
      </c>
      <c r="G330">
        <v>1.08755E-2</v>
      </c>
      <c r="H330">
        <v>0.98101700000000003</v>
      </c>
      <c r="I330">
        <v>0</v>
      </c>
    </row>
    <row r="331" spans="1:25" x14ac:dyDescent="0.25">
      <c r="A331" t="s">
        <v>204</v>
      </c>
      <c r="B331">
        <v>926.25599999999997</v>
      </c>
      <c r="C331">
        <v>919.73900000000003</v>
      </c>
      <c r="D331">
        <v>893.029</v>
      </c>
      <c r="E331">
        <v>875.09400000000005</v>
      </c>
      <c r="F331">
        <v>318.541</v>
      </c>
      <c r="G331">
        <v>1.4059800000000001E-2</v>
      </c>
      <c r="H331">
        <v>0.98099099999999995</v>
      </c>
      <c r="I331">
        <v>0</v>
      </c>
    </row>
    <row r="332" spans="1:25" x14ac:dyDescent="0.25">
      <c r="A332" t="s">
        <v>204</v>
      </c>
      <c r="B332">
        <v>910.44100000000003</v>
      </c>
      <c r="C332">
        <v>903.72699999999998</v>
      </c>
      <c r="D332">
        <v>878.69</v>
      </c>
      <c r="E332">
        <v>860.64400000000001</v>
      </c>
      <c r="F332">
        <v>311.94499999999999</v>
      </c>
      <c r="G332">
        <v>1.20892E-2</v>
      </c>
      <c r="H332">
        <v>0.98100799999999999</v>
      </c>
      <c r="I332">
        <v>0</v>
      </c>
    </row>
    <row r="333" spans="1:25" x14ac:dyDescent="0.25">
      <c r="A333" t="s">
        <v>204</v>
      </c>
      <c r="B333">
        <v>905.78899999999999</v>
      </c>
      <c r="C333">
        <v>899.20500000000004</v>
      </c>
      <c r="D333">
        <v>875.29100000000005</v>
      </c>
      <c r="E333">
        <v>857.41399999999999</v>
      </c>
      <c r="F333">
        <v>311.32100000000003</v>
      </c>
      <c r="G333">
        <v>1.1070699999999999E-2</v>
      </c>
      <c r="H333">
        <v>0.98100500000000002</v>
      </c>
      <c r="I333">
        <v>0</v>
      </c>
    </row>
    <row r="334" spans="1:25" x14ac:dyDescent="0.25">
      <c r="A334" t="s">
        <v>204</v>
      </c>
      <c r="B334">
        <v>937.91399999999999</v>
      </c>
      <c r="C334">
        <v>931.34900000000005</v>
      </c>
      <c r="D334">
        <v>903.75199999999995</v>
      </c>
      <c r="E334">
        <v>885.55700000000002</v>
      </c>
      <c r="F334">
        <v>323.38900000000001</v>
      </c>
      <c r="G334">
        <v>1.5924000000000001E-2</v>
      </c>
      <c r="H334">
        <v>0.98094999999999999</v>
      </c>
      <c r="I334">
        <v>0</v>
      </c>
    </row>
    <row r="335" spans="1:25" x14ac:dyDescent="0.25">
      <c r="A335" t="s">
        <v>204</v>
      </c>
      <c r="B335">
        <v>924.44</v>
      </c>
      <c r="C335">
        <v>917.89</v>
      </c>
      <c r="D335">
        <v>891.72500000000002</v>
      </c>
      <c r="E335">
        <v>873.52200000000005</v>
      </c>
      <c r="F335">
        <v>319.87</v>
      </c>
      <c r="G335">
        <v>1.68776E-2</v>
      </c>
      <c r="H335">
        <v>0.99474700000000005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204</v>
      </c>
      <c r="B336">
        <v>938.90700000000004</v>
      </c>
      <c r="C336">
        <v>931.51099999999997</v>
      </c>
      <c r="D336">
        <v>903.85</v>
      </c>
      <c r="E336">
        <v>885.61599999999999</v>
      </c>
      <c r="F336">
        <v>321.59399999999999</v>
      </c>
      <c r="G336">
        <v>1.12043E-2</v>
      </c>
      <c r="H336">
        <v>0.99507900000000005</v>
      </c>
      <c r="I336">
        <v>0</v>
      </c>
      <c r="R336">
        <f>AVERAGE(B287:B336)</f>
        <v>917.57342000000017</v>
      </c>
      <c r="S336">
        <f>AVERAGE(C287:C336)</f>
        <v>910.84687999999994</v>
      </c>
      <c r="U336">
        <f>_xlfn.VAR.P(B287:B336)</f>
        <v>176.60295716360005</v>
      </c>
      <c r="V336">
        <f>_xlfn.VAR.P(C287:C336)</f>
        <v>174.86529754560001</v>
      </c>
      <c r="X336">
        <f>1.96*SQRT(U336)/50</f>
        <v>0.5209368177580409</v>
      </c>
      <c r="Y336">
        <f>1.96*SQRT(V336)/50</f>
        <v>0.51836764059928631</v>
      </c>
    </row>
    <row r="337" spans="1:9" x14ac:dyDescent="0.25">
      <c r="A337" t="s">
        <v>204</v>
      </c>
      <c r="B337">
        <v>45937.775000000001</v>
      </c>
      <c r="C337" t="s">
        <v>36</v>
      </c>
    </row>
    <row r="338" spans="1:9" x14ac:dyDescent="0.25">
      <c r="A338" t="s">
        <v>96</v>
      </c>
      <c r="B338">
        <v>796.024</v>
      </c>
      <c r="C338">
        <v>794.04100000000005</v>
      </c>
      <c r="D338">
        <v>767.19899999999996</v>
      </c>
      <c r="E338">
        <v>750.678</v>
      </c>
      <c r="F338">
        <v>325.524</v>
      </c>
      <c r="G338">
        <v>1.11713E-2</v>
      </c>
      <c r="H338">
        <v>0.99109899999999995</v>
      </c>
      <c r="I338">
        <v>0</v>
      </c>
    </row>
    <row r="339" spans="1:9" x14ac:dyDescent="0.25">
      <c r="A339" t="s">
        <v>96</v>
      </c>
      <c r="B339">
        <v>786.74400000000003</v>
      </c>
      <c r="C339">
        <v>784.28099999999995</v>
      </c>
      <c r="D339">
        <v>759.96</v>
      </c>
      <c r="E339">
        <v>743.38400000000001</v>
      </c>
      <c r="F339">
        <v>323.23200000000003</v>
      </c>
      <c r="G339">
        <v>2.78604E-2</v>
      </c>
      <c r="H339">
        <v>0.98101700000000003</v>
      </c>
      <c r="I339">
        <v>0</v>
      </c>
    </row>
    <row r="340" spans="1:9" x14ac:dyDescent="0.25">
      <c r="A340" t="s">
        <v>96</v>
      </c>
      <c r="B340">
        <v>774.91099999999994</v>
      </c>
      <c r="C340">
        <v>772.69600000000003</v>
      </c>
      <c r="D340">
        <v>749.952</v>
      </c>
      <c r="E340">
        <v>733.56100000000004</v>
      </c>
      <c r="F340">
        <v>320.68700000000001</v>
      </c>
      <c r="G340">
        <v>1.12832E-2</v>
      </c>
      <c r="H340">
        <v>0.98100600000000004</v>
      </c>
      <c r="I340">
        <v>0</v>
      </c>
    </row>
    <row r="341" spans="1:9" x14ac:dyDescent="0.25">
      <c r="A341" t="s">
        <v>96</v>
      </c>
      <c r="B341">
        <v>778.19100000000003</v>
      </c>
      <c r="C341">
        <v>776.17700000000002</v>
      </c>
      <c r="D341">
        <v>751.73</v>
      </c>
      <c r="E341">
        <v>735.29200000000003</v>
      </c>
      <c r="F341">
        <v>320.77999999999997</v>
      </c>
      <c r="G341">
        <v>1.16723E-2</v>
      </c>
      <c r="H341">
        <v>0.98139399999999999</v>
      </c>
      <c r="I341">
        <v>0</v>
      </c>
    </row>
    <row r="342" spans="1:9" x14ac:dyDescent="0.25">
      <c r="A342" t="s">
        <v>96</v>
      </c>
      <c r="B342">
        <v>793.50300000000004</v>
      </c>
      <c r="C342">
        <v>791.46</v>
      </c>
      <c r="D342">
        <v>765.4</v>
      </c>
      <c r="E342">
        <v>748.83199999999999</v>
      </c>
      <c r="F342">
        <v>324.495</v>
      </c>
      <c r="G342">
        <v>1.09893E-2</v>
      </c>
      <c r="H342">
        <v>0.98101899999999997</v>
      </c>
      <c r="I342">
        <v>0</v>
      </c>
    </row>
    <row r="343" spans="1:9" x14ac:dyDescent="0.25">
      <c r="A343" t="s">
        <v>96</v>
      </c>
      <c r="B343">
        <v>787.76400000000001</v>
      </c>
      <c r="C343">
        <v>785.83699999999999</v>
      </c>
      <c r="D343">
        <v>760.22</v>
      </c>
      <c r="E343">
        <v>743.76499999999999</v>
      </c>
      <c r="F343">
        <v>323.19900000000001</v>
      </c>
      <c r="G343">
        <v>1.8017100000000001E-2</v>
      </c>
      <c r="H343">
        <v>0.981016</v>
      </c>
      <c r="I343">
        <v>0</v>
      </c>
    </row>
    <row r="344" spans="1:9" x14ac:dyDescent="0.25">
      <c r="A344" t="s">
        <v>96</v>
      </c>
      <c r="B344">
        <v>787.79399999999998</v>
      </c>
      <c r="C344">
        <v>785.84500000000003</v>
      </c>
      <c r="D344">
        <v>759.36800000000005</v>
      </c>
      <c r="E344">
        <v>742.779</v>
      </c>
      <c r="F344">
        <v>322.82499999999999</v>
      </c>
      <c r="G344">
        <v>1.09166E-2</v>
      </c>
      <c r="H344">
        <v>0.98101700000000003</v>
      </c>
      <c r="I344">
        <v>0</v>
      </c>
    </row>
    <row r="345" spans="1:9" x14ac:dyDescent="0.25">
      <c r="A345" t="s">
        <v>96</v>
      </c>
      <c r="B345">
        <v>791.21600000000001</v>
      </c>
      <c r="C345">
        <v>788.98699999999997</v>
      </c>
      <c r="D345">
        <v>762.18600000000004</v>
      </c>
      <c r="E345">
        <v>745.9</v>
      </c>
      <c r="F345">
        <v>325.39999999999998</v>
      </c>
      <c r="G345">
        <v>1.24122E-2</v>
      </c>
      <c r="H345">
        <v>0.98101700000000003</v>
      </c>
      <c r="I345">
        <v>0</v>
      </c>
    </row>
    <row r="346" spans="1:9" x14ac:dyDescent="0.25">
      <c r="A346" t="s">
        <v>96</v>
      </c>
      <c r="B346">
        <v>811.75199999999995</v>
      </c>
      <c r="C346">
        <v>809.50599999999997</v>
      </c>
      <c r="D346">
        <v>777.86400000000003</v>
      </c>
      <c r="E346">
        <v>760.48</v>
      </c>
      <c r="F346">
        <v>328.988</v>
      </c>
      <c r="G346">
        <v>1.08646E-2</v>
      </c>
      <c r="H346">
        <v>0.980966</v>
      </c>
      <c r="I346">
        <v>0</v>
      </c>
    </row>
    <row r="347" spans="1:9" x14ac:dyDescent="0.25">
      <c r="A347" t="s">
        <v>96</v>
      </c>
      <c r="B347">
        <v>802.74699999999996</v>
      </c>
      <c r="C347">
        <v>800.62199999999996</v>
      </c>
      <c r="D347">
        <v>770.47900000000004</v>
      </c>
      <c r="E347">
        <v>754.06500000000005</v>
      </c>
      <c r="F347">
        <v>327.5</v>
      </c>
      <c r="G347">
        <v>1.12102E-2</v>
      </c>
      <c r="H347">
        <v>0.98097400000000001</v>
      </c>
      <c r="I347">
        <v>0</v>
      </c>
    </row>
    <row r="348" spans="1:9" x14ac:dyDescent="0.25">
      <c r="A348" t="s">
        <v>96</v>
      </c>
      <c r="B348">
        <v>783.02499999999998</v>
      </c>
      <c r="C348">
        <v>780.99800000000005</v>
      </c>
      <c r="D348">
        <v>756.42600000000004</v>
      </c>
      <c r="E348">
        <v>739.99400000000003</v>
      </c>
      <c r="F348">
        <v>322.47199999999998</v>
      </c>
      <c r="G348">
        <v>1.13884E-2</v>
      </c>
      <c r="H348">
        <v>0.99413200000000002</v>
      </c>
      <c r="I348">
        <v>0</v>
      </c>
    </row>
    <row r="349" spans="1:9" x14ac:dyDescent="0.25">
      <c r="A349" t="s">
        <v>96</v>
      </c>
      <c r="B349">
        <v>775.71900000000005</v>
      </c>
      <c r="C349">
        <v>773.52300000000002</v>
      </c>
      <c r="D349">
        <v>749.91499999999996</v>
      </c>
      <c r="E349">
        <v>733.57500000000005</v>
      </c>
      <c r="F349">
        <v>320.25700000000001</v>
      </c>
      <c r="G349">
        <v>1.4376E-2</v>
      </c>
      <c r="H349">
        <v>0.98093799999999998</v>
      </c>
      <c r="I349">
        <v>0</v>
      </c>
    </row>
    <row r="350" spans="1:9" x14ac:dyDescent="0.25">
      <c r="A350" t="s">
        <v>96</v>
      </c>
      <c r="B350">
        <v>774.24800000000005</v>
      </c>
      <c r="C350">
        <v>772.27700000000004</v>
      </c>
      <c r="D350">
        <v>749.80200000000002</v>
      </c>
      <c r="E350">
        <v>733.423</v>
      </c>
      <c r="F350">
        <v>320.18200000000002</v>
      </c>
      <c r="G350">
        <v>1.09024E-2</v>
      </c>
      <c r="H350">
        <v>0.98101899999999997</v>
      </c>
      <c r="I350">
        <v>0</v>
      </c>
    </row>
    <row r="351" spans="1:9" x14ac:dyDescent="0.25">
      <c r="A351" t="s">
        <v>96</v>
      </c>
      <c r="B351">
        <v>793.34400000000005</v>
      </c>
      <c r="C351">
        <v>791.03399999999999</v>
      </c>
      <c r="D351">
        <v>764.2</v>
      </c>
      <c r="E351">
        <v>747.65499999999997</v>
      </c>
      <c r="F351">
        <v>324.18599999999998</v>
      </c>
      <c r="G351">
        <v>1.16329E-2</v>
      </c>
      <c r="H351">
        <v>0.98093399999999997</v>
      </c>
      <c r="I351">
        <v>0</v>
      </c>
    </row>
    <row r="352" spans="1:9" x14ac:dyDescent="0.25">
      <c r="A352" t="s">
        <v>96</v>
      </c>
      <c r="B352">
        <v>798.75</v>
      </c>
      <c r="C352">
        <v>796.83100000000002</v>
      </c>
      <c r="D352">
        <v>769.09500000000003</v>
      </c>
      <c r="E352">
        <v>752.11699999999996</v>
      </c>
      <c r="F352">
        <v>326.05900000000003</v>
      </c>
      <c r="G352">
        <v>1.0900099999999999E-2</v>
      </c>
      <c r="H352">
        <v>0.98097199999999996</v>
      </c>
      <c r="I352">
        <v>0</v>
      </c>
    </row>
    <row r="353" spans="1:9" x14ac:dyDescent="0.25">
      <c r="A353" t="s">
        <v>96</v>
      </c>
      <c r="B353">
        <v>801.58399999999995</v>
      </c>
      <c r="C353">
        <v>799.35</v>
      </c>
      <c r="D353">
        <v>771.24</v>
      </c>
      <c r="E353">
        <v>754.68499999999995</v>
      </c>
      <c r="F353">
        <v>328.286</v>
      </c>
      <c r="G353">
        <v>1.1909899999999999E-2</v>
      </c>
      <c r="H353">
        <v>0.98089199999999999</v>
      </c>
      <c r="I353">
        <v>0</v>
      </c>
    </row>
    <row r="354" spans="1:9" x14ac:dyDescent="0.25">
      <c r="A354" t="s">
        <v>96</v>
      </c>
      <c r="B354">
        <v>802.27200000000005</v>
      </c>
      <c r="C354">
        <v>800.24400000000003</v>
      </c>
      <c r="D354">
        <v>771.91800000000001</v>
      </c>
      <c r="E354">
        <v>755.16399999999999</v>
      </c>
      <c r="F354">
        <v>325.97300000000001</v>
      </c>
      <c r="G354">
        <v>1.09353E-2</v>
      </c>
      <c r="H354">
        <v>0.98098700000000005</v>
      </c>
      <c r="I354">
        <v>0</v>
      </c>
    </row>
    <row r="355" spans="1:9" x14ac:dyDescent="0.25">
      <c r="A355" t="s">
        <v>96</v>
      </c>
      <c r="B355">
        <v>790.88300000000004</v>
      </c>
      <c r="C355">
        <v>788.98199999999997</v>
      </c>
      <c r="D355">
        <v>762.67899999999997</v>
      </c>
      <c r="E355">
        <v>746.26099999999997</v>
      </c>
      <c r="F355">
        <v>324.51299999999998</v>
      </c>
      <c r="G355">
        <v>1.0951900000000001E-2</v>
      </c>
      <c r="H355">
        <v>0.98100900000000002</v>
      </c>
      <c r="I355">
        <v>0</v>
      </c>
    </row>
    <row r="356" spans="1:9" x14ac:dyDescent="0.25">
      <c r="A356" t="s">
        <v>96</v>
      </c>
      <c r="B356">
        <v>811.21100000000001</v>
      </c>
      <c r="C356">
        <v>808.61300000000006</v>
      </c>
      <c r="D356">
        <v>777.02599999999995</v>
      </c>
      <c r="E356">
        <v>760.33799999999997</v>
      </c>
      <c r="F356">
        <v>328.22</v>
      </c>
      <c r="G356">
        <v>1.1557400000000001E-2</v>
      </c>
      <c r="H356">
        <v>0.98096399999999995</v>
      </c>
      <c r="I356">
        <v>0</v>
      </c>
    </row>
    <row r="357" spans="1:9" x14ac:dyDescent="0.25">
      <c r="A357" t="s">
        <v>96</v>
      </c>
      <c r="B357">
        <v>797.55700000000002</v>
      </c>
      <c r="C357">
        <v>795.64300000000003</v>
      </c>
      <c r="D357">
        <v>767.57500000000005</v>
      </c>
      <c r="E357">
        <v>751.08399999999995</v>
      </c>
      <c r="F357">
        <v>326.029</v>
      </c>
      <c r="G357">
        <v>1.0872700000000001E-2</v>
      </c>
      <c r="H357">
        <v>0.98101000000000005</v>
      </c>
      <c r="I357">
        <v>0</v>
      </c>
    </row>
    <row r="358" spans="1:9" x14ac:dyDescent="0.25">
      <c r="A358" t="s">
        <v>96</v>
      </c>
      <c r="B358">
        <v>806.745</v>
      </c>
      <c r="C358">
        <v>804.779</v>
      </c>
      <c r="D358">
        <v>775.87099999999998</v>
      </c>
      <c r="E358">
        <v>759.37599999999998</v>
      </c>
      <c r="F358">
        <v>330.12299999999999</v>
      </c>
      <c r="G358">
        <v>1.08599E-2</v>
      </c>
      <c r="H358">
        <v>0.98098799999999997</v>
      </c>
      <c r="I358">
        <v>0</v>
      </c>
    </row>
    <row r="359" spans="1:9" x14ac:dyDescent="0.25">
      <c r="A359" t="s">
        <v>96</v>
      </c>
      <c r="B359">
        <v>790.221</v>
      </c>
      <c r="C359">
        <v>788.27200000000005</v>
      </c>
      <c r="D359">
        <v>761.65300000000002</v>
      </c>
      <c r="E359">
        <v>745.197</v>
      </c>
      <c r="F359">
        <v>323.57600000000002</v>
      </c>
      <c r="G359">
        <v>1.0957100000000001E-2</v>
      </c>
      <c r="H359">
        <v>0.983927</v>
      </c>
      <c r="I359">
        <v>0</v>
      </c>
    </row>
    <row r="360" spans="1:9" x14ac:dyDescent="0.25">
      <c r="A360" t="s">
        <v>96</v>
      </c>
      <c r="B360">
        <v>786.99699999999996</v>
      </c>
      <c r="C360">
        <v>785.07899999999995</v>
      </c>
      <c r="D360">
        <v>758.66600000000005</v>
      </c>
      <c r="E360">
        <v>742.21400000000006</v>
      </c>
      <c r="F360">
        <v>323.63900000000001</v>
      </c>
      <c r="G360">
        <v>1.08784E-2</v>
      </c>
      <c r="H360">
        <v>0.98101899999999997</v>
      </c>
      <c r="I360">
        <v>0</v>
      </c>
    </row>
    <row r="361" spans="1:9" x14ac:dyDescent="0.25">
      <c r="A361" t="s">
        <v>96</v>
      </c>
      <c r="B361">
        <v>788.72699999999998</v>
      </c>
      <c r="C361">
        <v>786.72199999999998</v>
      </c>
      <c r="D361">
        <v>760.16099999999994</v>
      </c>
      <c r="E361">
        <v>743.57399999999996</v>
      </c>
      <c r="F361">
        <v>322.63099999999997</v>
      </c>
      <c r="G361">
        <v>2.1660599999999999E-2</v>
      </c>
      <c r="H361">
        <v>0.98101400000000005</v>
      </c>
      <c r="I361">
        <v>0</v>
      </c>
    </row>
    <row r="362" spans="1:9" x14ac:dyDescent="0.25">
      <c r="A362" t="s">
        <v>96</v>
      </c>
      <c r="B362">
        <v>794.29100000000005</v>
      </c>
      <c r="C362">
        <v>791.95600000000002</v>
      </c>
      <c r="D362">
        <v>764.78700000000003</v>
      </c>
      <c r="E362">
        <v>748.27599999999995</v>
      </c>
      <c r="F362">
        <v>325.45600000000002</v>
      </c>
      <c r="G362">
        <v>1.1167099999999999E-2</v>
      </c>
      <c r="H362">
        <v>0.99310799999999999</v>
      </c>
      <c r="I362">
        <v>0</v>
      </c>
    </row>
    <row r="363" spans="1:9" x14ac:dyDescent="0.25">
      <c r="A363" t="s">
        <v>96</v>
      </c>
      <c r="B363">
        <v>793.88</v>
      </c>
      <c r="C363">
        <v>791.82299999999998</v>
      </c>
      <c r="D363">
        <v>764.44200000000001</v>
      </c>
      <c r="E363">
        <v>747.55700000000002</v>
      </c>
      <c r="F363">
        <v>325.14999999999998</v>
      </c>
      <c r="G363">
        <v>1.0868900000000001E-2</v>
      </c>
      <c r="H363">
        <v>0.99349399999999999</v>
      </c>
      <c r="I363">
        <v>0</v>
      </c>
    </row>
    <row r="364" spans="1:9" x14ac:dyDescent="0.25">
      <c r="A364" t="s">
        <v>96</v>
      </c>
      <c r="B364">
        <v>781.95500000000004</v>
      </c>
      <c r="C364">
        <v>779.19399999999996</v>
      </c>
      <c r="D364">
        <v>753.96799999999996</v>
      </c>
      <c r="E364">
        <v>737.42499999999995</v>
      </c>
      <c r="F364">
        <v>321.55200000000002</v>
      </c>
      <c r="G364">
        <v>1.0861300000000001E-2</v>
      </c>
      <c r="H364">
        <v>0.99463000000000001</v>
      </c>
      <c r="I364">
        <v>0</v>
      </c>
    </row>
    <row r="365" spans="1:9" x14ac:dyDescent="0.25">
      <c r="A365" t="s">
        <v>96</v>
      </c>
      <c r="B365">
        <v>823.11</v>
      </c>
      <c r="C365">
        <v>819.32299999999998</v>
      </c>
      <c r="D365">
        <v>785.51900000000001</v>
      </c>
      <c r="E365">
        <v>768.33600000000001</v>
      </c>
      <c r="F365">
        <v>333.79399999999998</v>
      </c>
      <c r="G365">
        <v>1.1537E-2</v>
      </c>
      <c r="H365">
        <v>0.98096000000000005</v>
      </c>
      <c r="I365">
        <v>0</v>
      </c>
    </row>
    <row r="366" spans="1:9" x14ac:dyDescent="0.25">
      <c r="A366" t="s">
        <v>96</v>
      </c>
      <c r="B366">
        <v>777.14499999999998</v>
      </c>
      <c r="C366">
        <v>775.24</v>
      </c>
      <c r="D366">
        <v>752.04</v>
      </c>
      <c r="E366">
        <v>735.69399999999996</v>
      </c>
      <c r="F366">
        <v>321.50099999999998</v>
      </c>
      <c r="G366">
        <v>1.11079E-2</v>
      </c>
      <c r="H366">
        <v>0.98101700000000003</v>
      </c>
      <c r="I366">
        <v>0</v>
      </c>
    </row>
    <row r="367" spans="1:9" x14ac:dyDescent="0.25">
      <c r="A367" t="s">
        <v>96</v>
      </c>
      <c r="B367">
        <v>778.52</v>
      </c>
      <c r="C367">
        <v>776.36</v>
      </c>
      <c r="D367">
        <v>751.54200000000003</v>
      </c>
      <c r="E367">
        <v>735.02700000000004</v>
      </c>
      <c r="F367">
        <v>320.745</v>
      </c>
      <c r="G367">
        <v>1.08842E-2</v>
      </c>
      <c r="H367">
        <v>0.98101700000000003</v>
      </c>
      <c r="I367">
        <v>0</v>
      </c>
    </row>
    <row r="368" spans="1:9" x14ac:dyDescent="0.25">
      <c r="A368" t="s">
        <v>96</v>
      </c>
      <c r="B368">
        <v>784.42499999999995</v>
      </c>
      <c r="C368">
        <v>782.54</v>
      </c>
      <c r="D368">
        <v>757.18100000000004</v>
      </c>
      <c r="E368">
        <v>740.62900000000002</v>
      </c>
      <c r="F368">
        <v>323.399</v>
      </c>
      <c r="G368">
        <v>1.21856E-2</v>
      </c>
      <c r="H368">
        <v>0.98101899999999997</v>
      </c>
      <c r="I368">
        <v>0</v>
      </c>
    </row>
    <row r="369" spans="1:9" x14ac:dyDescent="0.25">
      <c r="A369" t="s">
        <v>96</v>
      </c>
      <c r="B369">
        <v>794.39</v>
      </c>
      <c r="C369">
        <v>792.27</v>
      </c>
      <c r="D369">
        <v>763.48099999999999</v>
      </c>
      <c r="E369">
        <v>746.73500000000001</v>
      </c>
      <c r="F369">
        <v>324.89499999999998</v>
      </c>
      <c r="G369">
        <v>1.0856899999999999E-2</v>
      </c>
      <c r="H369">
        <v>0.98094999999999999</v>
      </c>
      <c r="I369">
        <v>0</v>
      </c>
    </row>
    <row r="370" spans="1:9" x14ac:dyDescent="0.25">
      <c r="A370" t="s">
        <v>96</v>
      </c>
      <c r="B370">
        <v>813.93399999999997</v>
      </c>
      <c r="C370">
        <v>811.22799999999995</v>
      </c>
      <c r="D370">
        <v>778.798</v>
      </c>
      <c r="E370">
        <v>761.67899999999997</v>
      </c>
      <c r="F370">
        <v>330.30099999999999</v>
      </c>
      <c r="G370">
        <v>1.2991600000000001E-2</v>
      </c>
      <c r="H370">
        <v>0.98101899999999997</v>
      </c>
      <c r="I370">
        <v>0</v>
      </c>
    </row>
    <row r="371" spans="1:9" x14ac:dyDescent="0.25">
      <c r="A371" t="s">
        <v>96</v>
      </c>
      <c r="B371">
        <v>777.82399999999996</v>
      </c>
      <c r="C371">
        <v>775.94100000000003</v>
      </c>
      <c r="D371">
        <v>751.21500000000003</v>
      </c>
      <c r="E371">
        <v>734.673</v>
      </c>
      <c r="F371">
        <v>320.95499999999998</v>
      </c>
      <c r="G371">
        <v>1.19302E-2</v>
      </c>
      <c r="H371">
        <v>0.98099000000000003</v>
      </c>
      <c r="I371">
        <v>0</v>
      </c>
    </row>
    <row r="372" spans="1:9" x14ac:dyDescent="0.25">
      <c r="A372" t="s">
        <v>96</v>
      </c>
      <c r="B372">
        <v>797.52099999999996</v>
      </c>
      <c r="C372">
        <v>795.49400000000003</v>
      </c>
      <c r="D372">
        <v>767.38</v>
      </c>
      <c r="E372">
        <v>750.16800000000001</v>
      </c>
      <c r="F372">
        <v>325.24799999999999</v>
      </c>
      <c r="G372">
        <v>1.1057300000000001E-2</v>
      </c>
      <c r="H372">
        <v>0.98101899999999997</v>
      </c>
      <c r="I372">
        <v>0</v>
      </c>
    </row>
    <row r="373" spans="1:9" x14ac:dyDescent="0.25">
      <c r="A373" t="s">
        <v>96</v>
      </c>
      <c r="B373">
        <v>790.47699999999998</v>
      </c>
      <c r="C373">
        <v>788.48</v>
      </c>
      <c r="D373">
        <v>762.81799999999998</v>
      </c>
      <c r="E373">
        <v>746.471</v>
      </c>
      <c r="F373">
        <v>323.85300000000001</v>
      </c>
      <c r="G373">
        <v>1.38154E-2</v>
      </c>
      <c r="H373">
        <v>0.98099899999999995</v>
      </c>
      <c r="I373">
        <v>0</v>
      </c>
    </row>
    <row r="374" spans="1:9" x14ac:dyDescent="0.25">
      <c r="A374" t="s">
        <v>96</v>
      </c>
      <c r="B374">
        <v>801.74900000000002</v>
      </c>
      <c r="C374">
        <v>799.73500000000001</v>
      </c>
      <c r="D374">
        <v>771.62099999999998</v>
      </c>
      <c r="E374">
        <v>754.99900000000002</v>
      </c>
      <c r="F374">
        <v>327.34100000000001</v>
      </c>
      <c r="G374">
        <v>1.13042E-2</v>
      </c>
      <c r="H374">
        <v>0.99477800000000005</v>
      </c>
      <c r="I374">
        <v>0</v>
      </c>
    </row>
    <row r="375" spans="1:9" x14ac:dyDescent="0.25">
      <c r="A375" t="s">
        <v>96</v>
      </c>
      <c r="B375">
        <v>796.44399999999996</v>
      </c>
      <c r="C375">
        <v>794.37099999999998</v>
      </c>
      <c r="D375">
        <v>766.92200000000003</v>
      </c>
      <c r="E375">
        <v>750.20899999999995</v>
      </c>
      <c r="F375">
        <v>325.48500000000001</v>
      </c>
      <c r="G375">
        <v>1.12917E-2</v>
      </c>
      <c r="H375">
        <v>0.98100500000000002</v>
      </c>
      <c r="I375">
        <v>0</v>
      </c>
    </row>
    <row r="376" spans="1:9" x14ac:dyDescent="0.25">
      <c r="A376" t="s">
        <v>96</v>
      </c>
      <c r="B376">
        <v>802.51099999999997</v>
      </c>
      <c r="C376">
        <v>800.57299999999998</v>
      </c>
      <c r="D376">
        <v>770.44100000000003</v>
      </c>
      <c r="E376">
        <v>753.44100000000003</v>
      </c>
      <c r="F376">
        <v>328.721</v>
      </c>
      <c r="G376">
        <v>1.1114799999999999E-2</v>
      </c>
      <c r="H376">
        <v>0.98099700000000001</v>
      </c>
      <c r="I376">
        <v>0</v>
      </c>
    </row>
    <row r="377" spans="1:9" x14ac:dyDescent="0.25">
      <c r="A377" t="s">
        <v>96</v>
      </c>
      <c r="B377">
        <v>824.28399999999999</v>
      </c>
      <c r="C377">
        <v>821.375</v>
      </c>
      <c r="D377">
        <v>788.48199999999997</v>
      </c>
      <c r="E377">
        <v>771.32</v>
      </c>
      <c r="F377">
        <v>331.66300000000001</v>
      </c>
      <c r="G377">
        <v>1.2004900000000001E-2</v>
      </c>
      <c r="H377">
        <v>0.98101899999999997</v>
      </c>
      <c r="I377">
        <v>0</v>
      </c>
    </row>
    <row r="378" spans="1:9" x14ac:dyDescent="0.25">
      <c r="A378" t="s">
        <v>96</v>
      </c>
      <c r="B378">
        <v>807.79700000000003</v>
      </c>
      <c r="C378">
        <v>805.31399999999996</v>
      </c>
      <c r="D378">
        <v>774.36099999999999</v>
      </c>
      <c r="E378">
        <v>756.721</v>
      </c>
      <c r="F378">
        <v>327.02600000000001</v>
      </c>
      <c r="G378">
        <v>1.1632099999999999E-2</v>
      </c>
      <c r="H378">
        <v>0.99285800000000002</v>
      </c>
      <c r="I378">
        <v>0</v>
      </c>
    </row>
    <row r="379" spans="1:9" x14ac:dyDescent="0.25">
      <c r="A379" t="s">
        <v>96</v>
      </c>
      <c r="B379">
        <v>809.077</v>
      </c>
      <c r="C379">
        <v>806.76900000000001</v>
      </c>
      <c r="D379">
        <v>773.346</v>
      </c>
      <c r="E379">
        <v>755.98800000000006</v>
      </c>
      <c r="F379">
        <v>327.822</v>
      </c>
      <c r="G379">
        <v>1.4461E-2</v>
      </c>
      <c r="H379">
        <v>0.98100100000000001</v>
      </c>
      <c r="I379">
        <v>0</v>
      </c>
    </row>
    <row r="380" spans="1:9" x14ac:dyDescent="0.25">
      <c r="A380" t="s">
        <v>96</v>
      </c>
      <c r="B380">
        <v>804.02499999999998</v>
      </c>
      <c r="C380">
        <v>801.63199999999995</v>
      </c>
      <c r="D380">
        <v>768.28800000000001</v>
      </c>
      <c r="E380">
        <v>751.22400000000005</v>
      </c>
      <c r="F380">
        <v>326.89699999999999</v>
      </c>
      <c r="G380">
        <v>1.11018E-2</v>
      </c>
      <c r="H380">
        <v>0.98101899999999997</v>
      </c>
      <c r="I380">
        <v>0</v>
      </c>
    </row>
    <row r="381" spans="1:9" x14ac:dyDescent="0.25">
      <c r="A381" t="s">
        <v>96</v>
      </c>
      <c r="B381">
        <v>803.28200000000004</v>
      </c>
      <c r="C381">
        <v>801.28099999999995</v>
      </c>
      <c r="D381">
        <v>770.34299999999996</v>
      </c>
      <c r="E381">
        <v>753.12199999999996</v>
      </c>
      <c r="F381">
        <v>325.851</v>
      </c>
      <c r="G381">
        <v>1.1189899999999999E-2</v>
      </c>
      <c r="H381">
        <v>0.98100200000000004</v>
      </c>
      <c r="I381">
        <v>0</v>
      </c>
    </row>
    <row r="382" spans="1:9" x14ac:dyDescent="0.25">
      <c r="A382" t="s">
        <v>96</v>
      </c>
      <c r="B382">
        <v>803.76400000000001</v>
      </c>
      <c r="C382">
        <v>801.53099999999995</v>
      </c>
      <c r="D382">
        <v>771.23699999999997</v>
      </c>
      <c r="E382">
        <v>754.19100000000003</v>
      </c>
      <c r="F382">
        <v>326.98700000000002</v>
      </c>
      <c r="G382">
        <v>1.09993E-2</v>
      </c>
      <c r="H382">
        <v>0.98100900000000002</v>
      </c>
      <c r="I382">
        <v>0</v>
      </c>
    </row>
    <row r="383" spans="1:9" x14ac:dyDescent="0.25">
      <c r="A383" t="s">
        <v>96</v>
      </c>
      <c r="B383">
        <v>816.322</v>
      </c>
      <c r="C383">
        <v>814.31899999999996</v>
      </c>
      <c r="D383">
        <v>779.63099999999997</v>
      </c>
      <c r="E383">
        <v>762.10500000000002</v>
      </c>
      <c r="F383">
        <v>328.72199999999998</v>
      </c>
      <c r="G383">
        <v>1.20109E-2</v>
      </c>
      <c r="H383">
        <v>0.989116</v>
      </c>
      <c r="I383">
        <v>0</v>
      </c>
    </row>
    <row r="384" spans="1:9" x14ac:dyDescent="0.25">
      <c r="A384" t="s">
        <v>96</v>
      </c>
      <c r="B384">
        <v>800.52200000000005</v>
      </c>
      <c r="C384">
        <v>798.54700000000003</v>
      </c>
      <c r="D384">
        <v>768.48099999999999</v>
      </c>
      <c r="E384">
        <v>751.279</v>
      </c>
      <c r="F384">
        <v>327.23500000000001</v>
      </c>
      <c r="G384">
        <v>1.2582400000000001E-2</v>
      </c>
      <c r="H384">
        <v>0.98073399999999999</v>
      </c>
      <c r="I384">
        <v>0</v>
      </c>
    </row>
    <row r="385" spans="1:25" x14ac:dyDescent="0.25">
      <c r="A385" t="s">
        <v>96</v>
      </c>
      <c r="B385">
        <v>811.64</v>
      </c>
      <c r="C385">
        <v>809.77800000000002</v>
      </c>
      <c r="D385">
        <v>772.27700000000004</v>
      </c>
      <c r="E385">
        <v>753.79100000000005</v>
      </c>
      <c r="F385">
        <v>329.57600000000002</v>
      </c>
      <c r="G385">
        <v>1.3177400000000001E-2</v>
      </c>
      <c r="H385">
        <v>0.98067300000000002</v>
      </c>
      <c r="I385">
        <v>0</v>
      </c>
    </row>
    <row r="386" spans="1:25" x14ac:dyDescent="0.25">
      <c r="A386" t="s">
        <v>96</v>
      </c>
      <c r="B386">
        <v>802.649</v>
      </c>
      <c r="C386">
        <v>800.47799999999995</v>
      </c>
      <c r="D386">
        <v>770.12099999999998</v>
      </c>
      <c r="E386">
        <v>753.24199999999996</v>
      </c>
      <c r="F386">
        <v>326.85000000000002</v>
      </c>
      <c r="G386">
        <v>1.38992E-2</v>
      </c>
      <c r="H386">
        <v>0.98675000000000002</v>
      </c>
      <c r="I386">
        <v>0</v>
      </c>
    </row>
    <row r="387" spans="1:25" x14ac:dyDescent="0.25">
      <c r="A387" t="s">
        <v>96</v>
      </c>
      <c r="B387">
        <v>811.19200000000001</v>
      </c>
      <c r="C387">
        <v>808.30899999999997</v>
      </c>
      <c r="D387">
        <v>777.95100000000002</v>
      </c>
      <c r="E387">
        <v>760.74099999999999</v>
      </c>
      <c r="F387">
        <v>328.64800000000002</v>
      </c>
      <c r="G387">
        <v>1.1215899999999999E-2</v>
      </c>
      <c r="H387">
        <v>0.980931</v>
      </c>
      <c r="I387">
        <v>0</v>
      </c>
    </row>
    <row r="388" spans="1:25" x14ac:dyDescent="0.25">
      <c r="A388" t="s">
        <v>96</v>
      </c>
      <c r="B388">
        <v>811.14400000000001</v>
      </c>
      <c r="C388">
        <v>809.01499999999999</v>
      </c>
      <c r="D388">
        <v>777.55600000000004</v>
      </c>
      <c r="E388">
        <v>760.25900000000001</v>
      </c>
      <c r="F388">
        <v>327.29399999999998</v>
      </c>
      <c r="G388">
        <v>1.0857199999999999E-2</v>
      </c>
      <c r="H388">
        <v>0.98101899999999997</v>
      </c>
      <c r="I388">
        <v>0</v>
      </c>
    </row>
    <row r="389" spans="1:25" x14ac:dyDescent="0.25">
      <c r="A389" t="s">
        <v>96</v>
      </c>
      <c r="B389">
        <v>809.46400000000006</v>
      </c>
      <c r="C389">
        <v>807.16099999999994</v>
      </c>
      <c r="D389">
        <v>774.13800000000003</v>
      </c>
      <c r="E389">
        <v>756.84699999999998</v>
      </c>
      <c r="F389">
        <v>328.35399999999998</v>
      </c>
      <c r="G389">
        <v>1.1086800000000001E-2</v>
      </c>
      <c r="H389">
        <v>0.98101899999999997</v>
      </c>
      <c r="I389">
        <v>0</v>
      </c>
    </row>
    <row r="390" spans="1:25" x14ac:dyDescent="0.25">
      <c r="A390" t="s">
        <v>96</v>
      </c>
      <c r="B390">
        <v>813.60199999999998</v>
      </c>
      <c r="C390">
        <v>811.42200000000003</v>
      </c>
      <c r="D390">
        <v>778.95699999999999</v>
      </c>
      <c r="E390">
        <v>761.48400000000004</v>
      </c>
      <c r="F390">
        <v>329.113</v>
      </c>
      <c r="G390">
        <v>1.1576299999999999E-2</v>
      </c>
      <c r="H390">
        <v>0.98101799999999995</v>
      </c>
      <c r="I390">
        <v>0</v>
      </c>
    </row>
    <row r="391" spans="1:25" x14ac:dyDescent="0.25">
      <c r="A391" t="s">
        <v>96</v>
      </c>
      <c r="B391">
        <v>812.048</v>
      </c>
      <c r="C391">
        <v>810.072</v>
      </c>
      <c r="D391">
        <v>778.80100000000004</v>
      </c>
      <c r="E391">
        <v>761.99599999999998</v>
      </c>
      <c r="F391">
        <v>329.10599999999999</v>
      </c>
      <c r="G391">
        <v>1.2265699999999999E-2</v>
      </c>
      <c r="H391">
        <v>0.98226100000000005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96</v>
      </c>
      <c r="B392">
        <v>790.83500000000004</v>
      </c>
      <c r="C392">
        <v>787.95</v>
      </c>
      <c r="D392">
        <v>760.97500000000002</v>
      </c>
      <c r="E392">
        <v>744.14099999999996</v>
      </c>
      <c r="F392">
        <v>323.82600000000002</v>
      </c>
      <c r="G392">
        <v>1.08634E-2</v>
      </c>
      <c r="H392">
        <v>0.98100200000000004</v>
      </c>
      <c r="I392">
        <v>0</v>
      </c>
      <c r="R392">
        <f>AVERAGE(B343:B392)</f>
        <v>798.44758000000002</v>
      </c>
      <c r="S392">
        <f>AVERAGE(C343:C392)</f>
        <v>796.25249999999983</v>
      </c>
      <c r="U392">
        <f>_xlfn.VAR.P(B343:B392)</f>
        <v>151.52424180359995</v>
      </c>
      <c r="V392">
        <f>_xlfn.VAR.P(C343:C392)</f>
        <v>147.79819728999976</v>
      </c>
      <c r="X392">
        <f>1.96*SQRT(U392)/50</f>
        <v>0.48253311899297002</v>
      </c>
      <c r="Y392">
        <f>1.96*SQRT(V392)/50</f>
        <v>0.47656334509035125</v>
      </c>
    </row>
    <row r="393" spans="1:25" x14ac:dyDescent="0.25">
      <c r="A393" t="s">
        <v>96</v>
      </c>
      <c r="B393">
        <v>39983.246400000004</v>
      </c>
      <c r="C393" t="s">
        <v>36</v>
      </c>
    </row>
    <row r="394" spans="1:25" x14ac:dyDescent="0.25">
      <c r="A394" t="s">
        <v>110</v>
      </c>
      <c r="B394">
        <v>829.13499999999999</v>
      </c>
      <c r="C394">
        <v>821.21299999999997</v>
      </c>
      <c r="D394">
        <v>797.322</v>
      </c>
      <c r="E394">
        <v>794.39400000000001</v>
      </c>
      <c r="F394">
        <v>189.33</v>
      </c>
      <c r="G394">
        <v>1.8028200000000001E-2</v>
      </c>
      <c r="H394">
        <v>0.98101799999999995</v>
      </c>
      <c r="I394">
        <v>0</v>
      </c>
    </row>
    <row r="395" spans="1:25" x14ac:dyDescent="0.25">
      <c r="A395" t="s">
        <v>110</v>
      </c>
      <c r="B395">
        <v>827.34500000000003</v>
      </c>
      <c r="C395">
        <v>820.553</v>
      </c>
      <c r="D395">
        <v>797.35900000000004</v>
      </c>
      <c r="E395">
        <v>794.40700000000004</v>
      </c>
      <c r="F395">
        <v>188.42</v>
      </c>
      <c r="G395">
        <v>1.1197800000000001E-2</v>
      </c>
      <c r="H395">
        <v>0.98100799999999999</v>
      </c>
      <c r="I395">
        <v>0</v>
      </c>
    </row>
    <row r="396" spans="1:25" x14ac:dyDescent="0.25">
      <c r="A396" t="s">
        <v>110</v>
      </c>
      <c r="B396">
        <v>828.26199999999994</v>
      </c>
      <c r="C396">
        <v>821.05200000000002</v>
      </c>
      <c r="D396">
        <v>797.61699999999996</v>
      </c>
      <c r="E396">
        <v>794.66399999999999</v>
      </c>
      <c r="F396">
        <v>189.27799999999999</v>
      </c>
      <c r="G396">
        <v>1.11614E-2</v>
      </c>
      <c r="H396">
        <v>0.98092100000000004</v>
      </c>
      <c r="I396">
        <v>0</v>
      </c>
    </row>
    <row r="397" spans="1:25" x14ac:dyDescent="0.25">
      <c r="A397" t="s">
        <v>110</v>
      </c>
      <c r="B397">
        <v>828.34400000000005</v>
      </c>
      <c r="C397">
        <v>820.01</v>
      </c>
      <c r="D397">
        <v>796.18200000000002</v>
      </c>
      <c r="E397">
        <v>793.26300000000003</v>
      </c>
      <c r="F397">
        <v>190.52500000000001</v>
      </c>
      <c r="G397">
        <v>1.08725E-2</v>
      </c>
      <c r="H397">
        <v>0.980993</v>
      </c>
      <c r="I397">
        <v>0</v>
      </c>
    </row>
    <row r="398" spans="1:25" x14ac:dyDescent="0.25">
      <c r="A398" t="s">
        <v>110</v>
      </c>
      <c r="B398">
        <v>831.48800000000006</v>
      </c>
      <c r="C398">
        <v>824.18100000000004</v>
      </c>
      <c r="D398">
        <v>800.38800000000003</v>
      </c>
      <c r="E398">
        <v>797.45799999999997</v>
      </c>
      <c r="F398">
        <v>191.166</v>
      </c>
      <c r="G398">
        <v>1.2222200000000001E-2</v>
      </c>
      <c r="H398">
        <v>0.99496600000000002</v>
      </c>
      <c r="I398">
        <v>0</v>
      </c>
    </row>
    <row r="399" spans="1:25" x14ac:dyDescent="0.25">
      <c r="A399" t="s">
        <v>110</v>
      </c>
      <c r="B399">
        <v>847.63400000000001</v>
      </c>
      <c r="C399">
        <v>841</v>
      </c>
      <c r="D399">
        <v>815.21100000000001</v>
      </c>
      <c r="E399">
        <v>812.26400000000001</v>
      </c>
      <c r="F399">
        <v>200.959</v>
      </c>
      <c r="G399">
        <v>1.2348E-2</v>
      </c>
      <c r="H399">
        <v>0.98100100000000001</v>
      </c>
      <c r="I399">
        <v>0</v>
      </c>
    </row>
    <row r="400" spans="1:25" x14ac:dyDescent="0.25">
      <c r="A400" t="s">
        <v>110</v>
      </c>
      <c r="B400">
        <v>834.10500000000002</v>
      </c>
      <c r="C400">
        <v>827.19500000000005</v>
      </c>
      <c r="D400">
        <v>802.73299999999995</v>
      </c>
      <c r="E400">
        <v>800.00599999999997</v>
      </c>
      <c r="F400">
        <v>195.98699999999999</v>
      </c>
      <c r="G400">
        <v>1.09061E-2</v>
      </c>
      <c r="H400">
        <v>0.98097500000000004</v>
      </c>
      <c r="I400">
        <v>0</v>
      </c>
    </row>
    <row r="401" spans="1:9" x14ac:dyDescent="0.25">
      <c r="A401" t="s">
        <v>110</v>
      </c>
      <c r="B401">
        <v>828.82100000000003</v>
      </c>
      <c r="C401">
        <v>822.30100000000004</v>
      </c>
      <c r="D401">
        <v>798.80799999999999</v>
      </c>
      <c r="E401">
        <v>795.93499999999995</v>
      </c>
      <c r="F401">
        <v>189.68199999999999</v>
      </c>
      <c r="G401">
        <v>1.13358E-2</v>
      </c>
      <c r="H401">
        <v>0.98094599999999998</v>
      </c>
      <c r="I401">
        <v>0</v>
      </c>
    </row>
    <row r="402" spans="1:9" x14ac:dyDescent="0.25">
      <c r="A402" t="s">
        <v>110</v>
      </c>
      <c r="B402">
        <v>818.505</v>
      </c>
      <c r="C402">
        <v>811.74599999999998</v>
      </c>
      <c r="D402">
        <v>788.19</v>
      </c>
      <c r="E402">
        <v>785.21299999999997</v>
      </c>
      <c r="F402">
        <v>186.40700000000001</v>
      </c>
      <c r="G402">
        <v>1.08722E-2</v>
      </c>
      <c r="H402">
        <v>0.98101099999999997</v>
      </c>
      <c r="I402">
        <v>0</v>
      </c>
    </row>
    <row r="403" spans="1:9" x14ac:dyDescent="0.25">
      <c r="A403" t="s">
        <v>110</v>
      </c>
      <c r="B403">
        <v>820.65</v>
      </c>
      <c r="C403">
        <v>814.18399999999997</v>
      </c>
      <c r="D403">
        <v>790.38099999999997</v>
      </c>
      <c r="E403">
        <v>787.49800000000005</v>
      </c>
      <c r="F403">
        <v>188.25399999999999</v>
      </c>
      <c r="G403">
        <v>1.08694E-2</v>
      </c>
      <c r="H403">
        <v>0.98101899999999997</v>
      </c>
      <c r="I403">
        <v>0</v>
      </c>
    </row>
    <row r="404" spans="1:9" x14ac:dyDescent="0.25">
      <c r="A404" t="s">
        <v>110</v>
      </c>
      <c r="B404">
        <v>823.09900000000005</v>
      </c>
      <c r="C404">
        <v>816.34199999999998</v>
      </c>
      <c r="D404">
        <v>792.85299999999995</v>
      </c>
      <c r="E404">
        <v>789.75099999999998</v>
      </c>
      <c r="F404">
        <v>189.35900000000001</v>
      </c>
      <c r="G404">
        <v>1.10235E-2</v>
      </c>
      <c r="H404">
        <v>0.98408600000000002</v>
      </c>
      <c r="I404">
        <v>0</v>
      </c>
    </row>
    <row r="405" spans="1:9" x14ac:dyDescent="0.25">
      <c r="A405" t="s">
        <v>110</v>
      </c>
      <c r="B405">
        <v>840.90899999999999</v>
      </c>
      <c r="C405">
        <v>834.31500000000005</v>
      </c>
      <c r="D405">
        <v>810.45799999999997</v>
      </c>
      <c r="E405">
        <v>807.34400000000005</v>
      </c>
      <c r="F405">
        <v>187.971</v>
      </c>
      <c r="G405">
        <v>1.08722E-2</v>
      </c>
      <c r="H405">
        <v>0.990448</v>
      </c>
      <c r="I405">
        <v>0</v>
      </c>
    </row>
    <row r="406" spans="1:9" x14ac:dyDescent="0.25">
      <c r="A406" t="s">
        <v>110</v>
      </c>
      <c r="B406">
        <v>829.74</v>
      </c>
      <c r="C406">
        <v>823.10799999999995</v>
      </c>
      <c r="D406">
        <v>799.42700000000002</v>
      </c>
      <c r="E406">
        <v>796.46500000000003</v>
      </c>
      <c r="F406">
        <v>187.352</v>
      </c>
      <c r="G406">
        <v>1.13533E-2</v>
      </c>
      <c r="H406">
        <v>0.98101799999999995</v>
      </c>
      <c r="I406">
        <v>0</v>
      </c>
    </row>
    <row r="407" spans="1:9" x14ac:dyDescent="0.25">
      <c r="A407" t="s">
        <v>110</v>
      </c>
      <c r="B407">
        <v>820.49400000000003</v>
      </c>
      <c r="C407">
        <v>813.71100000000001</v>
      </c>
      <c r="D407">
        <v>790.73900000000003</v>
      </c>
      <c r="E407">
        <v>787.81299999999999</v>
      </c>
      <c r="F407">
        <v>187.46600000000001</v>
      </c>
      <c r="G407">
        <v>1.3331300000000001E-2</v>
      </c>
      <c r="H407">
        <v>0.98096300000000003</v>
      </c>
      <c r="I407">
        <v>0</v>
      </c>
    </row>
    <row r="408" spans="1:9" x14ac:dyDescent="0.25">
      <c r="A408" t="s">
        <v>110</v>
      </c>
      <c r="B408">
        <v>820.43899999999996</v>
      </c>
      <c r="C408">
        <v>813.80399999999997</v>
      </c>
      <c r="D408">
        <v>790.44399999999996</v>
      </c>
      <c r="E408">
        <v>787.49</v>
      </c>
      <c r="F408">
        <v>187.63200000000001</v>
      </c>
      <c r="G408">
        <v>1.1114000000000001E-2</v>
      </c>
      <c r="H408">
        <v>0.98101700000000003</v>
      </c>
      <c r="I408">
        <v>0</v>
      </c>
    </row>
    <row r="409" spans="1:9" x14ac:dyDescent="0.25">
      <c r="A409" t="s">
        <v>110</v>
      </c>
      <c r="B409">
        <v>825.13800000000003</v>
      </c>
      <c r="C409">
        <v>818.774</v>
      </c>
      <c r="D409">
        <v>795.01199999999994</v>
      </c>
      <c r="E409">
        <v>792.05399999999997</v>
      </c>
      <c r="F409">
        <v>188.81</v>
      </c>
      <c r="G409">
        <v>1.40476E-2</v>
      </c>
      <c r="H409">
        <v>0.98095399999999999</v>
      </c>
      <c r="I409">
        <v>0</v>
      </c>
    </row>
    <row r="410" spans="1:9" x14ac:dyDescent="0.25">
      <c r="A410" t="s">
        <v>110</v>
      </c>
      <c r="B410">
        <v>829.09799999999996</v>
      </c>
      <c r="C410">
        <v>822.404</v>
      </c>
      <c r="D410">
        <v>798.00900000000001</v>
      </c>
      <c r="E410">
        <v>794.81</v>
      </c>
      <c r="F410">
        <v>190.86500000000001</v>
      </c>
      <c r="G410">
        <v>1.1074499999999999E-2</v>
      </c>
      <c r="H410">
        <v>0.98100100000000001</v>
      </c>
      <c r="I410">
        <v>0</v>
      </c>
    </row>
    <row r="411" spans="1:9" x14ac:dyDescent="0.25">
      <c r="A411" t="s">
        <v>110</v>
      </c>
      <c r="B411">
        <v>824.70299999999997</v>
      </c>
      <c r="C411">
        <v>818.01400000000001</v>
      </c>
      <c r="D411">
        <v>794.56600000000003</v>
      </c>
      <c r="E411">
        <v>791.53099999999995</v>
      </c>
      <c r="F411">
        <v>186.351</v>
      </c>
      <c r="G411">
        <v>1.0857E-2</v>
      </c>
      <c r="H411">
        <v>0.98101899999999997</v>
      </c>
      <c r="I411">
        <v>0</v>
      </c>
    </row>
    <row r="412" spans="1:9" x14ac:dyDescent="0.25">
      <c r="A412" t="s">
        <v>110</v>
      </c>
      <c r="B412">
        <v>827.51300000000003</v>
      </c>
      <c r="C412">
        <v>820.53099999999995</v>
      </c>
      <c r="D412">
        <v>797.02800000000002</v>
      </c>
      <c r="E412">
        <v>794.12699999999995</v>
      </c>
      <c r="F412">
        <v>187.08099999999999</v>
      </c>
      <c r="G412">
        <v>1.12923E-2</v>
      </c>
      <c r="H412">
        <v>0.98100100000000001</v>
      </c>
      <c r="I412">
        <v>0</v>
      </c>
    </row>
    <row r="413" spans="1:9" x14ac:dyDescent="0.25">
      <c r="A413" t="s">
        <v>110</v>
      </c>
      <c r="B413">
        <v>825.41399999999999</v>
      </c>
      <c r="C413">
        <v>818.84100000000001</v>
      </c>
      <c r="D413">
        <v>794.91200000000003</v>
      </c>
      <c r="E413">
        <v>791.99599999999998</v>
      </c>
      <c r="F413">
        <v>187.26</v>
      </c>
      <c r="G413">
        <v>1.17062E-2</v>
      </c>
      <c r="H413">
        <v>0.99509199999999998</v>
      </c>
      <c r="I413">
        <v>0</v>
      </c>
    </row>
    <row r="414" spans="1:9" x14ac:dyDescent="0.25">
      <c r="A414" t="s">
        <v>110</v>
      </c>
      <c r="B414">
        <v>830.63599999999997</v>
      </c>
      <c r="C414">
        <v>824.11</v>
      </c>
      <c r="D414">
        <v>800.83199999999999</v>
      </c>
      <c r="E414">
        <v>797.95</v>
      </c>
      <c r="F414">
        <v>187.37100000000001</v>
      </c>
      <c r="G414">
        <v>1.15091E-2</v>
      </c>
      <c r="H414">
        <v>0.99439200000000005</v>
      </c>
      <c r="I414">
        <v>0</v>
      </c>
    </row>
    <row r="415" spans="1:9" x14ac:dyDescent="0.25">
      <c r="A415" t="s">
        <v>110</v>
      </c>
      <c r="B415">
        <v>831.79700000000003</v>
      </c>
      <c r="C415">
        <v>824.44600000000003</v>
      </c>
      <c r="D415">
        <v>800.69100000000003</v>
      </c>
      <c r="E415">
        <v>797.61199999999997</v>
      </c>
      <c r="F415">
        <v>190.77500000000001</v>
      </c>
      <c r="G415">
        <v>1.1192000000000001E-2</v>
      </c>
      <c r="H415">
        <v>0.98100699999999996</v>
      </c>
      <c r="I415">
        <v>0</v>
      </c>
    </row>
    <row r="416" spans="1:9" x14ac:dyDescent="0.25">
      <c r="A416" t="s">
        <v>110</v>
      </c>
      <c r="B416">
        <v>813.15499999999997</v>
      </c>
      <c r="C416">
        <v>806.55399999999997</v>
      </c>
      <c r="D416">
        <v>783.54300000000001</v>
      </c>
      <c r="E416">
        <v>780.51700000000005</v>
      </c>
      <c r="F416">
        <v>187.81700000000001</v>
      </c>
      <c r="G416">
        <v>1.18417E-2</v>
      </c>
      <c r="H416">
        <v>0.98089999999999999</v>
      </c>
      <c r="I416">
        <v>0</v>
      </c>
    </row>
    <row r="417" spans="1:9" x14ac:dyDescent="0.25">
      <c r="A417" t="s">
        <v>110</v>
      </c>
      <c r="B417">
        <v>823.62800000000004</v>
      </c>
      <c r="C417">
        <v>817.30600000000004</v>
      </c>
      <c r="D417">
        <v>793.39599999999996</v>
      </c>
      <c r="E417">
        <v>790.505</v>
      </c>
      <c r="F417">
        <v>188.71700000000001</v>
      </c>
      <c r="G417">
        <v>1.4080199999999999E-2</v>
      </c>
      <c r="H417">
        <v>0.98099400000000003</v>
      </c>
      <c r="I417">
        <v>0</v>
      </c>
    </row>
    <row r="418" spans="1:9" x14ac:dyDescent="0.25">
      <c r="A418" t="s">
        <v>110</v>
      </c>
      <c r="B418">
        <v>832.12099999999998</v>
      </c>
      <c r="C418">
        <v>825.39800000000002</v>
      </c>
      <c r="D418">
        <v>801.57</v>
      </c>
      <c r="E418">
        <v>798.56100000000004</v>
      </c>
      <c r="F418">
        <v>189.78800000000001</v>
      </c>
      <c r="G418">
        <v>1.3432299999999999E-2</v>
      </c>
      <c r="H418">
        <v>0.98100900000000002</v>
      </c>
      <c r="I418">
        <v>0</v>
      </c>
    </row>
    <row r="419" spans="1:9" x14ac:dyDescent="0.25">
      <c r="A419" t="s">
        <v>110</v>
      </c>
      <c r="B419">
        <v>820.29499999999996</v>
      </c>
      <c r="C419">
        <v>813.57799999999997</v>
      </c>
      <c r="D419">
        <v>790.26700000000005</v>
      </c>
      <c r="E419">
        <v>787.25800000000004</v>
      </c>
      <c r="F419">
        <v>186.87200000000001</v>
      </c>
      <c r="G419">
        <v>1.0868299999999999E-2</v>
      </c>
      <c r="H419">
        <v>0.98101899999999997</v>
      </c>
      <c r="I419">
        <v>0</v>
      </c>
    </row>
    <row r="420" spans="1:9" x14ac:dyDescent="0.25">
      <c r="A420" t="s">
        <v>110</v>
      </c>
      <c r="B420">
        <v>830.20799999999997</v>
      </c>
      <c r="C420">
        <v>823.82500000000005</v>
      </c>
      <c r="D420">
        <v>800.23199999999997</v>
      </c>
      <c r="E420">
        <v>797.255</v>
      </c>
      <c r="F420">
        <v>188.71799999999999</v>
      </c>
      <c r="G420">
        <v>1.08927E-2</v>
      </c>
      <c r="H420">
        <v>0.98101899999999997</v>
      </c>
      <c r="I420">
        <v>0</v>
      </c>
    </row>
    <row r="421" spans="1:9" x14ac:dyDescent="0.25">
      <c r="A421" t="s">
        <v>110</v>
      </c>
      <c r="B421">
        <v>812.59199999999998</v>
      </c>
      <c r="C421">
        <v>805.95899999999995</v>
      </c>
      <c r="D421">
        <v>782.80200000000002</v>
      </c>
      <c r="E421">
        <v>779.84400000000005</v>
      </c>
      <c r="F421">
        <v>186.77799999999999</v>
      </c>
      <c r="G421">
        <v>1.31989E-2</v>
      </c>
      <c r="H421">
        <v>0.98088900000000001</v>
      </c>
      <c r="I421">
        <v>0</v>
      </c>
    </row>
    <row r="422" spans="1:9" x14ac:dyDescent="0.25">
      <c r="A422" t="s">
        <v>110</v>
      </c>
      <c r="B422">
        <v>822.673</v>
      </c>
      <c r="C422">
        <v>816.05499999999995</v>
      </c>
      <c r="D422">
        <v>792.26199999999994</v>
      </c>
      <c r="E422">
        <v>789.20799999999997</v>
      </c>
      <c r="F422">
        <v>189.06700000000001</v>
      </c>
      <c r="G422">
        <v>1.09973E-2</v>
      </c>
      <c r="H422">
        <v>0.98101700000000003</v>
      </c>
      <c r="I422">
        <v>0</v>
      </c>
    </row>
    <row r="423" spans="1:9" x14ac:dyDescent="0.25">
      <c r="A423" t="s">
        <v>110</v>
      </c>
      <c r="B423">
        <v>834.88599999999997</v>
      </c>
      <c r="C423">
        <v>828.31799999999998</v>
      </c>
      <c r="D423">
        <v>804.53099999999995</v>
      </c>
      <c r="E423">
        <v>801.625</v>
      </c>
      <c r="F423">
        <v>189.12200000000001</v>
      </c>
      <c r="G423">
        <v>1.09433E-2</v>
      </c>
      <c r="H423">
        <v>0.99468500000000004</v>
      </c>
      <c r="I423">
        <v>0</v>
      </c>
    </row>
    <row r="424" spans="1:9" x14ac:dyDescent="0.25">
      <c r="A424" t="s">
        <v>110</v>
      </c>
      <c r="B424">
        <v>818.26900000000001</v>
      </c>
      <c r="C424">
        <v>811.875</v>
      </c>
      <c r="D424">
        <v>788.51</v>
      </c>
      <c r="E424">
        <v>785.45500000000004</v>
      </c>
      <c r="F424">
        <v>188.12299999999999</v>
      </c>
      <c r="G424">
        <v>1.1142600000000001E-2</v>
      </c>
      <c r="H424">
        <v>0.98101099999999997</v>
      </c>
      <c r="I424">
        <v>0</v>
      </c>
    </row>
    <row r="425" spans="1:9" x14ac:dyDescent="0.25">
      <c r="A425" t="s">
        <v>110</v>
      </c>
      <c r="B425">
        <v>835.95600000000002</v>
      </c>
      <c r="C425">
        <v>828.85799999999995</v>
      </c>
      <c r="D425">
        <v>804.85900000000004</v>
      </c>
      <c r="E425">
        <v>801.81500000000005</v>
      </c>
      <c r="F425">
        <v>189.792</v>
      </c>
      <c r="G425">
        <v>1.22723E-2</v>
      </c>
      <c r="H425">
        <v>0.98100100000000001</v>
      </c>
      <c r="I425">
        <v>0</v>
      </c>
    </row>
    <row r="426" spans="1:9" x14ac:dyDescent="0.25">
      <c r="A426" t="s">
        <v>110</v>
      </c>
      <c r="B426">
        <v>808.56299999999999</v>
      </c>
      <c r="C426">
        <v>801.21100000000001</v>
      </c>
      <c r="D426">
        <v>778.30600000000004</v>
      </c>
      <c r="E426">
        <v>775.43200000000002</v>
      </c>
      <c r="F426">
        <v>185.83</v>
      </c>
      <c r="G426">
        <v>1.1036600000000001E-2</v>
      </c>
      <c r="H426">
        <v>0.994452</v>
      </c>
      <c r="I426">
        <v>0</v>
      </c>
    </row>
    <row r="427" spans="1:9" x14ac:dyDescent="0.25">
      <c r="A427" t="s">
        <v>110</v>
      </c>
      <c r="B427">
        <v>813.33100000000002</v>
      </c>
      <c r="C427">
        <v>806.52</v>
      </c>
      <c r="D427">
        <v>783.61599999999999</v>
      </c>
      <c r="E427">
        <v>780.68</v>
      </c>
      <c r="F427">
        <v>186.75</v>
      </c>
      <c r="G427">
        <v>1.11602E-2</v>
      </c>
      <c r="H427">
        <v>0.98101799999999995</v>
      </c>
      <c r="I427">
        <v>0</v>
      </c>
    </row>
    <row r="428" spans="1:9" x14ac:dyDescent="0.25">
      <c r="A428" t="s">
        <v>110</v>
      </c>
      <c r="B428">
        <v>818.53099999999995</v>
      </c>
      <c r="C428">
        <v>812.01</v>
      </c>
      <c r="D428">
        <v>788.51900000000001</v>
      </c>
      <c r="E428">
        <v>785.68100000000004</v>
      </c>
      <c r="F428">
        <v>188.63900000000001</v>
      </c>
      <c r="G428">
        <v>1.23909E-2</v>
      </c>
      <c r="H428">
        <v>0.99510100000000001</v>
      </c>
      <c r="I428">
        <v>0</v>
      </c>
    </row>
    <row r="429" spans="1:9" x14ac:dyDescent="0.25">
      <c r="A429" t="s">
        <v>110</v>
      </c>
      <c r="B429">
        <v>809.08100000000002</v>
      </c>
      <c r="C429">
        <v>802.721</v>
      </c>
      <c r="D429">
        <v>779.654</v>
      </c>
      <c r="E429">
        <v>776.61699999999996</v>
      </c>
      <c r="F429">
        <v>186.87700000000001</v>
      </c>
      <c r="G429">
        <v>1.9956499999999999E-2</v>
      </c>
      <c r="H429">
        <v>0.98080199999999995</v>
      </c>
      <c r="I429">
        <v>0</v>
      </c>
    </row>
    <row r="430" spans="1:9" x14ac:dyDescent="0.25">
      <c r="A430" t="s">
        <v>110</v>
      </c>
      <c r="B430">
        <v>820.80200000000002</v>
      </c>
      <c r="C430">
        <v>814.23500000000001</v>
      </c>
      <c r="D430">
        <v>790.697</v>
      </c>
      <c r="E430">
        <v>787.66899999999998</v>
      </c>
      <c r="F430">
        <v>187.14</v>
      </c>
      <c r="G430">
        <v>1.08789E-2</v>
      </c>
      <c r="H430">
        <v>0.98101300000000002</v>
      </c>
      <c r="I430">
        <v>0</v>
      </c>
    </row>
    <row r="431" spans="1:9" x14ac:dyDescent="0.25">
      <c r="A431" t="s">
        <v>110</v>
      </c>
      <c r="B431">
        <v>808.91200000000003</v>
      </c>
      <c r="C431">
        <v>802.25400000000002</v>
      </c>
      <c r="D431">
        <v>779.36900000000003</v>
      </c>
      <c r="E431">
        <v>776.4</v>
      </c>
      <c r="F431">
        <v>187.041</v>
      </c>
      <c r="G431">
        <v>1.1457E-2</v>
      </c>
      <c r="H431">
        <v>0.98097000000000001</v>
      </c>
      <c r="I431">
        <v>0</v>
      </c>
    </row>
    <row r="432" spans="1:9" x14ac:dyDescent="0.25">
      <c r="A432" t="s">
        <v>110</v>
      </c>
      <c r="B432">
        <v>808.43399999999997</v>
      </c>
      <c r="C432">
        <v>801.827</v>
      </c>
      <c r="D432">
        <v>778.69</v>
      </c>
      <c r="E432">
        <v>775.721</v>
      </c>
      <c r="F432">
        <v>187.226</v>
      </c>
      <c r="G432">
        <v>1.6862599999999998E-2</v>
      </c>
      <c r="H432">
        <v>0.98090500000000003</v>
      </c>
      <c r="I432">
        <v>0</v>
      </c>
    </row>
    <row r="433" spans="1:25" x14ac:dyDescent="0.25">
      <c r="A433" t="s">
        <v>110</v>
      </c>
      <c r="B433">
        <v>819.15899999999999</v>
      </c>
      <c r="C433">
        <v>812.80100000000004</v>
      </c>
      <c r="D433">
        <v>788.69399999999996</v>
      </c>
      <c r="E433">
        <v>785.77300000000002</v>
      </c>
      <c r="F433">
        <v>186.77600000000001</v>
      </c>
      <c r="G433">
        <v>1.1428300000000001E-2</v>
      </c>
      <c r="H433">
        <v>0.98077499999999995</v>
      </c>
      <c r="I433">
        <v>0</v>
      </c>
    </row>
    <row r="434" spans="1:25" x14ac:dyDescent="0.25">
      <c r="A434" t="s">
        <v>110</v>
      </c>
      <c r="B434">
        <v>832.74300000000005</v>
      </c>
      <c r="C434">
        <v>826.07500000000005</v>
      </c>
      <c r="D434">
        <v>802.375</v>
      </c>
      <c r="E434">
        <v>799.32399999999996</v>
      </c>
      <c r="F434">
        <v>187.65899999999999</v>
      </c>
      <c r="G434">
        <v>2.9045000000000001E-2</v>
      </c>
      <c r="H434">
        <v>0.98101099999999997</v>
      </c>
      <c r="I434">
        <v>0</v>
      </c>
    </row>
    <row r="435" spans="1:25" x14ac:dyDescent="0.25">
      <c r="A435" t="s">
        <v>110</v>
      </c>
      <c r="B435">
        <v>825.47699999999998</v>
      </c>
      <c r="C435">
        <v>819.04499999999996</v>
      </c>
      <c r="D435">
        <v>795.77599999999995</v>
      </c>
      <c r="E435">
        <v>792.84400000000005</v>
      </c>
      <c r="F435">
        <v>188.08</v>
      </c>
      <c r="G435">
        <v>2.5908400000000002E-2</v>
      </c>
      <c r="H435">
        <v>0.981016</v>
      </c>
      <c r="I435">
        <v>0</v>
      </c>
    </row>
    <row r="436" spans="1:25" x14ac:dyDescent="0.25">
      <c r="A436" t="s">
        <v>110</v>
      </c>
      <c r="B436">
        <v>827.82399999999996</v>
      </c>
      <c r="C436">
        <v>821.33100000000002</v>
      </c>
      <c r="D436">
        <v>797.85500000000002</v>
      </c>
      <c r="E436">
        <v>794.89099999999996</v>
      </c>
      <c r="F436">
        <v>188.32400000000001</v>
      </c>
      <c r="G436">
        <v>1.08582E-2</v>
      </c>
      <c r="H436">
        <v>0.98101700000000003</v>
      </c>
      <c r="I436">
        <v>0</v>
      </c>
    </row>
    <row r="437" spans="1:25" x14ac:dyDescent="0.25">
      <c r="A437" t="s">
        <v>110</v>
      </c>
      <c r="B437">
        <v>807.10799999999995</v>
      </c>
      <c r="C437">
        <v>800.30100000000004</v>
      </c>
      <c r="D437">
        <v>777.31399999999996</v>
      </c>
      <c r="E437">
        <v>774.39400000000001</v>
      </c>
      <c r="F437">
        <v>186.26599999999999</v>
      </c>
      <c r="G437">
        <v>1.20783E-2</v>
      </c>
      <c r="H437">
        <v>0.99404899999999996</v>
      </c>
      <c r="I437">
        <v>0</v>
      </c>
    </row>
    <row r="438" spans="1:25" x14ac:dyDescent="0.25">
      <c r="A438" t="s">
        <v>110</v>
      </c>
      <c r="B438">
        <v>812.62400000000002</v>
      </c>
      <c r="C438">
        <v>805.745</v>
      </c>
      <c r="D438">
        <v>782.14700000000005</v>
      </c>
      <c r="E438">
        <v>779.17499999999995</v>
      </c>
      <c r="F438">
        <v>186.459</v>
      </c>
      <c r="G438">
        <v>1.1787199999999999E-2</v>
      </c>
      <c r="H438">
        <v>0.98096300000000003</v>
      </c>
      <c r="I438">
        <v>0</v>
      </c>
    </row>
    <row r="439" spans="1:25" x14ac:dyDescent="0.25">
      <c r="A439" t="s">
        <v>110</v>
      </c>
      <c r="B439">
        <v>831.67399999999998</v>
      </c>
      <c r="C439">
        <v>825.26599999999996</v>
      </c>
      <c r="D439">
        <v>802.10400000000004</v>
      </c>
      <c r="E439">
        <v>799.07899999999995</v>
      </c>
      <c r="F439">
        <v>188.93799999999999</v>
      </c>
      <c r="G439">
        <v>1.17515E-2</v>
      </c>
      <c r="H439">
        <v>0.980993</v>
      </c>
      <c r="I439">
        <v>0</v>
      </c>
    </row>
    <row r="440" spans="1:25" x14ac:dyDescent="0.25">
      <c r="A440" t="s">
        <v>110</v>
      </c>
      <c r="B440">
        <v>833.60199999999998</v>
      </c>
      <c r="C440">
        <v>826.34699999999998</v>
      </c>
      <c r="D440">
        <v>803.101</v>
      </c>
      <c r="E440">
        <v>800.05200000000002</v>
      </c>
      <c r="F440">
        <v>187.20400000000001</v>
      </c>
      <c r="G440">
        <v>1.0981899999999999E-2</v>
      </c>
      <c r="H440">
        <v>0.981012</v>
      </c>
      <c r="I440">
        <v>0</v>
      </c>
    </row>
    <row r="441" spans="1:25" x14ac:dyDescent="0.25">
      <c r="A441" t="s">
        <v>110</v>
      </c>
      <c r="B441">
        <v>808.101</v>
      </c>
      <c r="C441">
        <v>801.36500000000001</v>
      </c>
      <c r="D441">
        <v>777.82500000000005</v>
      </c>
      <c r="E441">
        <v>774.88300000000004</v>
      </c>
      <c r="F441">
        <v>186.55699999999999</v>
      </c>
      <c r="G441">
        <v>1.08924E-2</v>
      </c>
      <c r="H441">
        <v>0.98100799999999999</v>
      </c>
      <c r="I441">
        <v>0</v>
      </c>
    </row>
    <row r="442" spans="1:25" x14ac:dyDescent="0.25">
      <c r="A442" t="s">
        <v>110</v>
      </c>
      <c r="B442">
        <v>808.14</v>
      </c>
      <c r="C442">
        <v>801.55200000000002</v>
      </c>
      <c r="D442">
        <v>778.20299999999997</v>
      </c>
      <c r="E442">
        <v>775.26700000000005</v>
      </c>
      <c r="F442">
        <v>186.63800000000001</v>
      </c>
      <c r="G442">
        <v>1.08991E-2</v>
      </c>
      <c r="H442">
        <v>0.98079000000000005</v>
      </c>
      <c r="I442">
        <v>0</v>
      </c>
    </row>
    <row r="443" spans="1:25" x14ac:dyDescent="0.25">
      <c r="A443" t="s">
        <v>110</v>
      </c>
      <c r="B443">
        <v>810.69200000000001</v>
      </c>
      <c r="C443">
        <v>803.56500000000005</v>
      </c>
      <c r="D443">
        <v>779.91600000000005</v>
      </c>
      <c r="E443">
        <v>776.88099999999997</v>
      </c>
      <c r="F443">
        <v>188.429</v>
      </c>
      <c r="G443">
        <v>1.12081E-2</v>
      </c>
      <c r="H443">
        <v>0.98101899999999997</v>
      </c>
      <c r="I443">
        <v>0</v>
      </c>
    </row>
    <row r="444" spans="1:25" x14ac:dyDescent="0.25">
      <c r="A444" t="s">
        <v>110</v>
      </c>
      <c r="B444">
        <v>807.56899999999996</v>
      </c>
      <c r="C444">
        <v>800.51499999999999</v>
      </c>
      <c r="D444">
        <v>777.21500000000003</v>
      </c>
      <c r="E444">
        <v>774.24900000000002</v>
      </c>
      <c r="F444">
        <v>186.00899999999999</v>
      </c>
      <c r="G444">
        <v>1.0897499999999999E-2</v>
      </c>
      <c r="H444">
        <v>0.98101899999999997</v>
      </c>
      <c r="I444">
        <v>0</v>
      </c>
    </row>
    <row r="445" spans="1:25" x14ac:dyDescent="0.25">
      <c r="A445" t="s">
        <v>110</v>
      </c>
      <c r="B445">
        <v>822.11500000000001</v>
      </c>
      <c r="C445">
        <v>815.70399999999995</v>
      </c>
      <c r="D445">
        <v>792.49699999999996</v>
      </c>
      <c r="E445">
        <v>789.63199999999995</v>
      </c>
      <c r="F445">
        <v>187.845</v>
      </c>
      <c r="G445">
        <v>1.14895E-2</v>
      </c>
      <c r="H445">
        <v>0.98101899999999997</v>
      </c>
      <c r="I445">
        <v>0</v>
      </c>
    </row>
    <row r="446" spans="1:25" x14ac:dyDescent="0.25">
      <c r="A446" t="s">
        <v>110</v>
      </c>
      <c r="B446">
        <v>808.75300000000004</v>
      </c>
      <c r="C446">
        <v>802.01199999999994</v>
      </c>
      <c r="D446">
        <v>778.87300000000005</v>
      </c>
      <c r="E446">
        <v>775.86900000000003</v>
      </c>
      <c r="F446">
        <v>186.59299999999999</v>
      </c>
      <c r="G446">
        <v>1.0862999999999999E-2</v>
      </c>
      <c r="H446">
        <v>0.98098200000000002</v>
      </c>
      <c r="I446">
        <v>0</v>
      </c>
    </row>
    <row r="447" spans="1:25" x14ac:dyDescent="0.25">
      <c r="A447" t="s">
        <v>110</v>
      </c>
      <c r="B447">
        <v>812.89599999999996</v>
      </c>
      <c r="C447">
        <v>806.08</v>
      </c>
      <c r="D447">
        <v>782.9</v>
      </c>
      <c r="E447">
        <v>780.02499999999998</v>
      </c>
      <c r="F447">
        <v>186.22200000000001</v>
      </c>
      <c r="G447">
        <v>1.10224E-2</v>
      </c>
      <c r="H447">
        <v>0.98100799999999999</v>
      </c>
      <c r="I447">
        <v>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110</v>
      </c>
      <c r="B448">
        <v>825.90599999999995</v>
      </c>
      <c r="C448">
        <v>819.25800000000004</v>
      </c>
      <c r="D448">
        <v>795.08799999999997</v>
      </c>
      <c r="E448">
        <v>792.08699999999999</v>
      </c>
      <c r="F448">
        <v>189.958</v>
      </c>
      <c r="G448">
        <v>1.3654700000000001E-2</v>
      </c>
      <c r="H448">
        <v>0.98101899999999997</v>
      </c>
      <c r="I448">
        <v>0</v>
      </c>
      <c r="R448">
        <f>AVERAGE(B399:B448)</f>
        <v>822.09029999999984</v>
      </c>
      <c r="S448">
        <f>AVERAGE(C399:C448)</f>
        <v>815.40584000000013</v>
      </c>
      <c r="U448">
        <f>_xlfn.VAR.P(B399:B448)</f>
        <v>95.568373130000055</v>
      </c>
      <c r="V448">
        <f>_xlfn.VAR.P(C399:C448)</f>
        <v>95.990135014400025</v>
      </c>
      <c r="X448">
        <f>1.96*SQRT(U448)/50</f>
        <v>0.38321558539089096</v>
      </c>
      <c r="Y448">
        <f>1.96*SQRT(V448)/50</f>
        <v>0.38406025708022384</v>
      </c>
    </row>
    <row r="449" spans="1:9" x14ac:dyDescent="0.25">
      <c r="A449" t="s">
        <v>110</v>
      </c>
      <c r="B449">
        <v>41164.203399999999</v>
      </c>
      <c r="C449" t="s">
        <v>36</v>
      </c>
    </row>
    <row r="450" spans="1:9" x14ac:dyDescent="0.25">
      <c r="A450" t="s">
        <v>205</v>
      </c>
      <c r="B450">
        <v>843.529</v>
      </c>
      <c r="C450">
        <v>835.92</v>
      </c>
      <c r="D450">
        <v>811.72900000000004</v>
      </c>
      <c r="E450">
        <v>808.64700000000005</v>
      </c>
      <c r="F450">
        <v>196.75</v>
      </c>
      <c r="G450">
        <v>1.1125599999999999E-2</v>
      </c>
      <c r="H450">
        <v>0.981016</v>
      </c>
      <c r="I450">
        <v>0</v>
      </c>
    </row>
    <row r="451" spans="1:9" x14ac:dyDescent="0.25">
      <c r="A451" t="s">
        <v>205</v>
      </c>
      <c r="B451">
        <v>822.75199999999995</v>
      </c>
      <c r="C451">
        <v>816.14</v>
      </c>
      <c r="D451">
        <v>792.35400000000004</v>
      </c>
      <c r="E451">
        <v>789.41800000000001</v>
      </c>
      <c r="F451">
        <v>187.691</v>
      </c>
      <c r="G451">
        <v>1.10627E-2</v>
      </c>
      <c r="H451">
        <v>0.98100100000000001</v>
      </c>
      <c r="I451">
        <v>0</v>
      </c>
    </row>
    <row r="452" spans="1:9" x14ac:dyDescent="0.25">
      <c r="A452" t="s">
        <v>205</v>
      </c>
      <c r="B452">
        <v>816.55799999999999</v>
      </c>
      <c r="C452">
        <v>809.73599999999999</v>
      </c>
      <c r="D452">
        <v>786.26300000000003</v>
      </c>
      <c r="E452">
        <v>783.34799999999996</v>
      </c>
      <c r="F452">
        <v>187.51499999999999</v>
      </c>
      <c r="G452">
        <v>1.19565E-2</v>
      </c>
      <c r="H452">
        <v>0.99504499999999996</v>
      </c>
      <c r="I452">
        <v>0</v>
      </c>
    </row>
    <row r="453" spans="1:9" x14ac:dyDescent="0.25">
      <c r="A453" t="s">
        <v>205</v>
      </c>
      <c r="B453">
        <v>815.06100000000004</v>
      </c>
      <c r="C453">
        <v>808.51400000000001</v>
      </c>
      <c r="D453">
        <v>784.90300000000002</v>
      </c>
      <c r="E453">
        <v>781.88900000000001</v>
      </c>
      <c r="F453">
        <v>187.114</v>
      </c>
      <c r="G453">
        <v>1.1094400000000001E-2</v>
      </c>
      <c r="H453">
        <v>0.98099999999999998</v>
      </c>
      <c r="I453">
        <v>0</v>
      </c>
    </row>
    <row r="454" spans="1:9" x14ac:dyDescent="0.25">
      <c r="A454" t="s">
        <v>205</v>
      </c>
      <c r="B454">
        <v>816.52700000000004</v>
      </c>
      <c r="C454">
        <v>809.92</v>
      </c>
      <c r="D454">
        <v>786.14099999999996</v>
      </c>
      <c r="E454">
        <v>783.13199999999995</v>
      </c>
      <c r="F454">
        <v>188.035</v>
      </c>
      <c r="G454">
        <v>1.23249E-2</v>
      </c>
      <c r="H454">
        <v>0.98101899999999997</v>
      </c>
      <c r="I454">
        <v>0</v>
      </c>
    </row>
    <row r="455" spans="1:9" x14ac:dyDescent="0.25">
      <c r="A455" t="s">
        <v>205</v>
      </c>
      <c r="B455">
        <v>831.61099999999999</v>
      </c>
      <c r="C455">
        <v>824.96299999999997</v>
      </c>
      <c r="D455">
        <v>801.04200000000003</v>
      </c>
      <c r="E455">
        <v>798.04399999999998</v>
      </c>
      <c r="F455">
        <v>200.49</v>
      </c>
      <c r="G455">
        <v>1.24916E-2</v>
      </c>
      <c r="H455">
        <v>0.98093900000000001</v>
      </c>
      <c r="I455">
        <v>0</v>
      </c>
    </row>
    <row r="456" spans="1:9" x14ac:dyDescent="0.25">
      <c r="A456" t="s">
        <v>205</v>
      </c>
      <c r="B456">
        <v>820.495</v>
      </c>
      <c r="C456">
        <v>813.87</v>
      </c>
      <c r="D456">
        <v>790.13</v>
      </c>
      <c r="E456">
        <v>787.18</v>
      </c>
      <c r="F456">
        <v>186.95599999999999</v>
      </c>
      <c r="G456">
        <v>1.10598E-2</v>
      </c>
      <c r="H456">
        <v>0.98100900000000002</v>
      </c>
      <c r="I456">
        <v>0</v>
      </c>
    </row>
    <row r="457" spans="1:9" x14ac:dyDescent="0.25">
      <c r="A457" t="s">
        <v>205</v>
      </c>
      <c r="B457">
        <v>822.11800000000005</v>
      </c>
      <c r="C457">
        <v>815.61900000000003</v>
      </c>
      <c r="D457">
        <v>791.71900000000005</v>
      </c>
      <c r="E457">
        <v>788.77499999999998</v>
      </c>
      <c r="F457">
        <v>186.626</v>
      </c>
      <c r="G457">
        <v>1.08591E-2</v>
      </c>
      <c r="H457">
        <v>0.98101400000000005</v>
      </c>
      <c r="I457">
        <v>0</v>
      </c>
    </row>
    <row r="458" spans="1:9" x14ac:dyDescent="0.25">
      <c r="A458" t="s">
        <v>205</v>
      </c>
      <c r="B458">
        <v>824.86900000000003</v>
      </c>
      <c r="C458">
        <v>818.38499999999999</v>
      </c>
      <c r="D458">
        <v>794.83299999999997</v>
      </c>
      <c r="E458">
        <v>791.76900000000001</v>
      </c>
      <c r="F458">
        <v>186.374</v>
      </c>
      <c r="G458">
        <v>1.08769E-2</v>
      </c>
      <c r="H458">
        <v>0.98097299999999998</v>
      </c>
      <c r="I458">
        <v>0</v>
      </c>
    </row>
    <row r="459" spans="1:9" x14ac:dyDescent="0.25">
      <c r="A459" t="s">
        <v>205</v>
      </c>
      <c r="B459">
        <v>817.90599999999995</v>
      </c>
      <c r="C459">
        <v>811.65800000000002</v>
      </c>
      <c r="D459">
        <v>788.12900000000002</v>
      </c>
      <c r="E459">
        <v>785.11300000000006</v>
      </c>
      <c r="F459">
        <v>186.62299999999999</v>
      </c>
      <c r="G459">
        <v>1.08586E-2</v>
      </c>
      <c r="H459">
        <v>0.98101700000000003</v>
      </c>
      <c r="I459">
        <v>0</v>
      </c>
    </row>
    <row r="460" spans="1:9" x14ac:dyDescent="0.25">
      <c r="A460" t="s">
        <v>205</v>
      </c>
      <c r="B460">
        <v>815.51599999999996</v>
      </c>
      <c r="C460">
        <v>808.47299999999996</v>
      </c>
      <c r="D460">
        <v>785.11199999999997</v>
      </c>
      <c r="E460">
        <v>782.03899999999999</v>
      </c>
      <c r="F460">
        <v>186.94499999999999</v>
      </c>
      <c r="G460">
        <v>1.19024E-2</v>
      </c>
      <c r="H460">
        <v>0.98101799999999995</v>
      </c>
      <c r="I460">
        <v>0</v>
      </c>
    </row>
    <row r="461" spans="1:9" x14ac:dyDescent="0.25">
      <c r="A461" t="s">
        <v>205</v>
      </c>
      <c r="B461">
        <v>816.43100000000004</v>
      </c>
      <c r="C461">
        <v>809.995</v>
      </c>
      <c r="D461">
        <v>786.60799999999995</v>
      </c>
      <c r="E461">
        <v>783.62300000000005</v>
      </c>
      <c r="F461">
        <v>187.23099999999999</v>
      </c>
      <c r="G461">
        <v>1.15709E-2</v>
      </c>
      <c r="H461">
        <v>0.99171200000000004</v>
      </c>
      <c r="I461">
        <v>0</v>
      </c>
    </row>
    <row r="462" spans="1:9" x14ac:dyDescent="0.25">
      <c r="A462" t="s">
        <v>205</v>
      </c>
      <c r="B462">
        <v>824.21699999999998</v>
      </c>
      <c r="C462">
        <v>817.64499999999998</v>
      </c>
      <c r="D462">
        <v>794.07899999999995</v>
      </c>
      <c r="E462">
        <v>791.20699999999999</v>
      </c>
      <c r="F462">
        <v>187.12899999999999</v>
      </c>
      <c r="G462">
        <v>1.11746E-2</v>
      </c>
      <c r="H462">
        <v>0.99071600000000004</v>
      </c>
      <c r="I462">
        <v>0</v>
      </c>
    </row>
    <row r="463" spans="1:9" x14ac:dyDescent="0.25">
      <c r="A463" t="s">
        <v>205</v>
      </c>
      <c r="B463">
        <v>831.18499999999995</v>
      </c>
      <c r="C463">
        <v>824.46900000000005</v>
      </c>
      <c r="D463">
        <v>800.53399999999999</v>
      </c>
      <c r="E463">
        <v>797.67700000000002</v>
      </c>
      <c r="F463">
        <v>187.209</v>
      </c>
      <c r="G463">
        <v>1.08678E-2</v>
      </c>
      <c r="H463">
        <v>0.98092500000000005</v>
      </c>
      <c r="I463">
        <v>0</v>
      </c>
    </row>
    <row r="464" spans="1:9" x14ac:dyDescent="0.25">
      <c r="A464" t="s">
        <v>205</v>
      </c>
      <c r="B464">
        <v>816.58600000000001</v>
      </c>
      <c r="C464">
        <v>810.03200000000004</v>
      </c>
      <c r="D464">
        <v>786.31</v>
      </c>
      <c r="E464">
        <v>783.44500000000005</v>
      </c>
      <c r="F464">
        <v>187.53399999999999</v>
      </c>
      <c r="G464">
        <v>1.43123E-2</v>
      </c>
      <c r="H464">
        <v>0.98101300000000002</v>
      </c>
      <c r="I464">
        <v>0</v>
      </c>
    </row>
    <row r="465" spans="1:9" x14ac:dyDescent="0.25">
      <c r="A465" t="s">
        <v>205</v>
      </c>
      <c r="B465">
        <v>816.74199999999996</v>
      </c>
      <c r="C465">
        <v>809.85299999999995</v>
      </c>
      <c r="D465">
        <v>786.28800000000001</v>
      </c>
      <c r="E465">
        <v>783.47199999999998</v>
      </c>
      <c r="F465">
        <v>186.64599999999999</v>
      </c>
      <c r="G465">
        <v>2.2069100000000001E-2</v>
      </c>
      <c r="H465">
        <v>0.99487300000000001</v>
      </c>
      <c r="I465">
        <v>0</v>
      </c>
    </row>
    <row r="466" spans="1:9" x14ac:dyDescent="0.25">
      <c r="A466" t="s">
        <v>205</v>
      </c>
      <c r="B466">
        <v>816.63</v>
      </c>
      <c r="C466">
        <v>809.76400000000001</v>
      </c>
      <c r="D466">
        <v>786.53</v>
      </c>
      <c r="E466">
        <v>783.59500000000003</v>
      </c>
      <c r="F466">
        <v>187.28100000000001</v>
      </c>
      <c r="G466">
        <v>1.1084699999999999E-2</v>
      </c>
      <c r="H466">
        <v>0.98099899999999995</v>
      </c>
      <c r="I466">
        <v>0</v>
      </c>
    </row>
    <row r="467" spans="1:9" x14ac:dyDescent="0.25">
      <c r="A467" t="s">
        <v>205</v>
      </c>
      <c r="B467">
        <v>815.36300000000006</v>
      </c>
      <c r="C467">
        <v>808.60299999999995</v>
      </c>
      <c r="D467">
        <v>785.63499999999999</v>
      </c>
      <c r="E467">
        <v>782.71299999999997</v>
      </c>
      <c r="F467">
        <v>186.577</v>
      </c>
      <c r="G467">
        <v>1.1311999999999999E-2</v>
      </c>
      <c r="H467">
        <v>0.98094800000000004</v>
      </c>
      <c r="I467">
        <v>0</v>
      </c>
    </row>
    <row r="468" spans="1:9" x14ac:dyDescent="0.25">
      <c r="A468" t="s">
        <v>205</v>
      </c>
      <c r="B468">
        <v>816.71799999999996</v>
      </c>
      <c r="C468">
        <v>809.69100000000003</v>
      </c>
      <c r="D468">
        <v>786.13099999999997</v>
      </c>
      <c r="E468">
        <v>783.20100000000002</v>
      </c>
      <c r="F468">
        <v>187.29</v>
      </c>
      <c r="G468">
        <v>1.08629E-2</v>
      </c>
      <c r="H468">
        <v>0.98101899999999997</v>
      </c>
      <c r="I468">
        <v>0</v>
      </c>
    </row>
    <row r="469" spans="1:9" x14ac:dyDescent="0.25">
      <c r="A469" t="s">
        <v>205</v>
      </c>
      <c r="B469">
        <v>817.94500000000005</v>
      </c>
      <c r="C469">
        <v>811.21699999999998</v>
      </c>
      <c r="D469">
        <v>787.649</v>
      </c>
      <c r="E469">
        <v>784.68799999999999</v>
      </c>
      <c r="F469">
        <v>187.71199999999999</v>
      </c>
      <c r="G469">
        <v>1.15704E-2</v>
      </c>
      <c r="H469">
        <v>0.98094899999999996</v>
      </c>
      <c r="I469">
        <v>0</v>
      </c>
    </row>
    <row r="470" spans="1:9" x14ac:dyDescent="0.25">
      <c r="A470" t="s">
        <v>205</v>
      </c>
      <c r="B470">
        <v>827.173</v>
      </c>
      <c r="C470">
        <v>820.63499999999999</v>
      </c>
      <c r="D470">
        <v>797.25599999999997</v>
      </c>
      <c r="E470">
        <v>794.26099999999997</v>
      </c>
      <c r="F470">
        <v>188.21899999999999</v>
      </c>
      <c r="G470">
        <v>1.09088E-2</v>
      </c>
      <c r="H470">
        <v>0.98101899999999997</v>
      </c>
      <c r="I470">
        <v>0</v>
      </c>
    </row>
    <row r="471" spans="1:9" x14ac:dyDescent="0.25">
      <c r="A471" t="s">
        <v>205</v>
      </c>
      <c r="B471">
        <v>827.404</v>
      </c>
      <c r="C471">
        <v>821.11099999999999</v>
      </c>
      <c r="D471">
        <v>797.26</v>
      </c>
      <c r="E471">
        <v>794.34100000000001</v>
      </c>
      <c r="F471">
        <v>188.14599999999999</v>
      </c>
      <c r="G471">
        <v>1.12814E-2</v>
      </c>
      <c r="H471">
        <v>0.98090599999999994</v>
      </c>
      <c r="I471">
        <v>0</v>
      </c>
    </row>
    <row r="472" spans="1:9" x14ac:dyDescent="0.25">
      <c r="A472" t="s">
        <v>205</v>
      </c>
      <c r="B472">
        <v>820.53399999999999</v>
      </c>
      <c r="C472">
        <v>813.55</v>
      </c>
      <c r="D472">
        <v>790.26400000000001</v>
      </c>
      <c r="E472">
        <v>787.21900000000005</v>
      </c>
      <c r="F472">
        <v>187.49600000000001</v>
      </c>
      <c r="G472">
        <v>1.63956E-2</v>
      </c>
      <c r="H472">
        <v>0.98101899999999997</v>
      </c>
      <c r="I472">
        <v>0</v>
      </c>
    </row>
    <row r="473" spans="1:9" x14ac:dyDescent="0.25">
      <c r="A473" t="s">
        <v>205</v>
      </c>
      <c r="B473">
        <v>823.85900000000004</v>
      </c>
      <c r="C473">
        <v>817.06600000000003</v>
      </c>
      <c r="D473">
        <v>793.721</v>
      </c>
      <c r="E473">
        <v>790.75300000000004</v>
      </c>
      <c r="F473">
        <v>188.29300000000001</v>
      </c>
      <c r="G473">
        <v>1.0878000000000001E-2</v>
      </c>
      <c r="H473">
        <v>0.98089099999999996</v>
      </c>
      <c r="I473">
        <v>0</v>
      </c>
    </row>
    <row r="474" spans="1:9" x14ac:dyDescent="0.25">
      <c r="A474" t="s">
        <v>205</v>
      </c>
      <c r="B474">
        <v>830.99800000000005</v>
      </c>
      <c r="C474">
        <v>824.12599999999998</v>
      </c>
      <c r="D474">
        <v>800.31899999999996</v>
      </c>
      <c r="E474">
        <v>797.11699999999996</v>
      </c>
      <c r="F474">
        <v>187.738</v>
      </c>
      <c r="G474">
        <v>1.1221800000000001E-2</v>
      </c>
      <c r="H474">
        <v>0.98101799999999995</v>
      </c>
      <c r="I474">
        <v>0</v>
      </c>
    </row>
    <row r="475" spans="1:9" x14ac:dyDescent="0.25">
      <c r="A475" t="s">
        <v>205</v>
      </c>
      <c r="B475">
        <v>827.29300000000001</v>
      </c>
      <c r="C475">
        <v>820.91</v>
      </c>
      <c r="D475">
        <v>797.94799999999998</v>
      </c>
      <c r="E475">
        <v>794.93899999999996</v>
      </c>
      <c r="F475">
        <v>187.82</v>
      </c>
      <c r="G475">
        <v>1.10245E-2</v>
      </c>
      <c r="H475">
        <v>0.98999099999999995</v>
      </c>
      <c r="I475">
        <v>0</v>
      </c>
    </row>
    <row r="476" spans="1:9" x14ac:dyDescent="0.25">
      <c r="A476" t="s">
        <v>205</v>
      </c>
      <c r="B476">
        <v>825.71600000000001</v>
      </c>
      <c r="C476">
        <v>819.08</v>
      </c>
      <c r="D476">
        <v>795.36099999999999</v>
      </c>
      <c r="E476">
        <v>792.38</v>
      </c>
      <c r="F476">
        <v>186.46700000000001</v>
      </c>
      <c r="G476">
        <v>1.3261999999999999E-2</v>
      </c>
      <c r="H476">
        <v>0.98133899999999996</v>
      </c>
      <c r="I476">
        <v>0</v>
      </c>
    </row>
    <row r="477" spans="1:9" x14ac:dyDescent="0.25">
      <c r="A477" t="s">
        <v>205</v>
      </c>
      <c r="B477">
        <v>836.11300000000006</v>
      </c>
      <c r="C477">
        <v>829.70500000000004</v>
      </c>
      <c r="D477">
        <v>805.80899999999997</v>
      </c>
      <c r="E477">
        <v>802.74</v>
      </c>
      <c r="F477">
        <v>189.66499999999999</v>
      </c>
      <c r="G477">
        <v>1.09882E-2</v>
      </c>
      <c r="H477">
        <v>0.98101499999999997</v>
      </c>
      <c r="I477">
        <v>0</v>
      </c>
    </row>
    <row r="478" spans="1:9" x14ac:dyDescent="0.25">
      <c r="A478" t="s">
        <v>205</v>
      </c>
      <c r="B478">
        <v>828.89</v>
      </c>
      <c r="C478">
        <v>822.07</v>
      </c>
      <c r="D478">
        <v>797.53200000000004</v>
      </c>
      <c r="E478">
        <v>794.57</v>
      </c>
      <c r="F478">
        <v>188.416</v>
      </c>
      <c r="G478">
        <v>1.0859799999999999E-2</v>
      </c>
      <c r="H478">
        <v>0.98101499999999997</v>
      </c>
      <c r="I478">
        <v>0</v>
      </c>
    </row>
    <row r="479" spans="1:9" x14ac:dyDescent="0.25">
      <c r="A479" t="s">
        <v>205</v>
      </c>
      <c r="B479">
        <v>824.05799999999999</v>
      </c>
      <c r="C479">
        <v>817.61400000000003</v>
      </c>
      <c r="D479">
        <v>793.98800000000006</v>
      </c>
      <c r="E479">
        <v>791.024</v>
      </c>
      <c r="F479">
        <v>187.69499999999999</v>
      </c>
      <c r="G479">
        <v>1.08904E-2</v>
      </c>
      <c r="H479">
        <v>0.98095100000000002</v>
      </c>
      <c r="I479">
        <v>0</v>
      </c>
    </row>
    <row r="480" spans="1:9" x14ac:dyDescent="0.25">
      <c r="A480" t="s">
        <v>205</v>
      </c>
      <c r="B480">
        <v>832.14099999999996</v>
      </c>
      <c r="C480">
        <v>825.02</v>
      </c>
      <c r="D480">
        <v>801.29700000000003</v>
      </c>
      <c r="E480">
        <v>798.38</v>
      </c>
      <c r="F480">
        <v>188.01</v>
      </c>
      <c r="G480">
        <v>1.0858899999999999E-2</v>
      </c>
      <c r="H480">
        <v>0.98099899999999995</v>
      </c>
      <c r="I480">
        <v>0</v>
      </c>
    </row>
    <row r="481" spans="1:9" x14ac:dyDescent="0.25">
      <c r="A481" t="s">
        <v>205</v>
      </c>
      <c r="B481">
        <v>833.49199999999996</v>
      </c>
      <c r="C481">
        <v>826.83900000000006</v>
      </c>
      <c r="D481">
        <v>802.803</v>
      </c>
      <c r="E481">
        <v>799.9</v>
      </c>
      <c r="F481">
        <v>188.483</v>
      </c>
      <c r="G481">
        <v>1.0858E-2</v>
      </c>
      <c r="H481">
        <v>0.99229800000000001</v>
      </c>
      <c r="I481">
        <v>0</v>
      </c>
    </row>
    <row r="482" spans="1:9" x14ac:dyDescent="0.25">
      <c r="A482" t="s">
        <v>205</v>
      </c>
      <c r="B482">
        <v>834.65200000000004</v>
      </c>
      <c r="C482">
        <v>827.19100000000003</v>
      </c>
      <c r="D482">
        <v>803.46299999999997</v>
      </c>
      <c r="E482">
        <v>800.43700000000001</v>
      </c>
      <c r="F482">
        <v>190.09</v>
      </c>
      <c r="G482">
        <v>1.3011399999999999E-2</v>
      </c>
      <c r="H482">
        <v>0.98093699999999995</v>
      </c>
      <c r="I482">
        <v>0</v>
      </c>
    </row>
    <row r="483" spans="1:9" x14ac:dyDescent="0.25">
      <c r="A483" t="s">
        <v>205</v>
      </c>
      <c r="B483">
        <v>828.64099999999996</v>
      </c>
      <c r="C483">
        <v>821.72500000000002</v>
      </c>
      <c r="D483">
        <v>798.33299999999997</v>
      </c>
      <c r="E483">
        <v>795.41600000000005</v>
      </c>
      <c r="F483">
        <v>188.608</v>
      </c>
      <c r="G483">
        <v>1.1110399999999999E-2</v>
      </c>
      <c r="H483">
        <v>0.980904</v>
      </c>
      <c r="I483">
        <v>0</v>
      </c>
    </row>
    <row r="484" spans="1:9" x14ac:dyDescent="0.25">
      <c r="A484" t="s">
        <v>205</v>
      </c>
      <c r="B484">
        <v>829.28899999999999</v>
      </c>
      <c r="C484">
        <v>822.31500000000005</v>
      </c>
      <c r="D484">
        <v>798.29700000000003</v>
      </c>
      <c r="E484">
        <v>795.54899999999998</v>
      </c>
      <c r="F484">
        <v>191.79</v>
      </c>
      <c r="G484">
        <v>1.17126E-2</v>
      </c>
      <c r="H484">
        <v>0.981016</v>
      </c>
      <c r="I484">
        <v>0</v>
      </c>
    </row>
    <row r="485" spans="1:9" x14ac:dyDescent="0.25">
      <c r="A485" t="s">
        <v>205</v>
      </c>
      <c r="B485">
        <v>834.51800000000003</v>
      </c>
      <c r="C485">
        <v>826.73</v>
      </c>
      <c r="D485">
        <v>802.79300000000001</v>
      </c>
      <c r="E485">
        <v>799.71600000000001</v>
      </c>
      <c r="F485">
        <v>191.744</v>
      </c>
      <c r="G485">
        <v>1.08895E-2</v>
      </c>
      <c r="H485">
        <v>0.980985</v>
      </c>
      <c r="I485">
        <v>0</v>
      </c>
    </row>
    <row r="486" spans="1:9" x14ac:dyDescent="0.25">
      <c r="A486" t="s">
        <v>205</v>
      </c>
      <c r="B486">
        <v>825.09900000000005</v>
      </c>
      <c r="C486">
        <v>818.53800000000001</v>
      </c>
      <c r="D486">
        <v>794.87800000000004</v>
      </c>
      <c r="E486">
        <v>791.87699999999995</v>
      </c>
      <c r="F486">
        <v>188.75399999999999</v>
      </c>
      <c r="G486">
        <v>1.08679E-2</v>
      </c>
      <c r="H486">
        <v>0.98101099999999997</v>
      </c>
      <c r="I486">
        <v>0</v>
      </c>
    </row>
    <row r="487" spans="1:9" x14ac:dyDescent="0.25">
      <c r="A487" t="s">
        <v>205</v>
      </c>
      <c r="B487">
        <v>817.80399999999997</v>
      </c>
      <c r="C487">
        <v>811.11699999999996</v>
      </c>
      <c r="D487">
        <v>787.30600000000004</v>
      </c>
      <c r="E487">
        <v>784.41</v>
      </c>
      <c r="F487">
        <v>187.577</v>
      </c>
      <c r="G487">
        <v>1.0874699999999999E-2</v>
      </c>
      <c r="H487">
        <v>0.98099499999999995</v>
      </c>
      <c r="I487">
        <v>0</v>
      </c>
    </row>
    <row r="488" spans="1:9" x14ac:dyDescent="0.25">
      <c r="A488" t="s">
        <v>205</v>
      </c>
      <c r="B488">
        <v>827.98099999999999</v>
      </c>
      <c r="C488">
        <v>821.13599999999997</v>
      </c>
      <c r="D488">
        <v>797.59400000000005</v>
      </c>
      <c r="E488">
        <v>794.62599999999998</v>
      </c>
      <c r="F488">
        <v>187.69300000000001</v>
      </c>
      <c r="G488">
        <v>1.0930799999999999E-2</v>
      </c>
      <c r="H488">
        <v>0.99407900000000005</v>
      </c>
      <c r="I488">
        <v>0</v>
      </c>
    </row>
    <row r="489" spans="1:9" x14ac:dyDescent="0.25">
      <c r="A489" t="s">
        <v>205</v>
      </c>
      <c r="B489">
        <v>817.36400000000003</v>
      </c>
      <c r="C489">
        <v>809.45</v>
      </c>
      <c r="D489">
        <v>785.73099999999999</v>
      </c>
      <c r="E489">
        <v>782.80100000000004</v>
      </c>
      <c r="F489">
        <v>186.714</v>
      </c>
      <c r="G489">
        <v>1.1770900000000001E-2</v>
      </c>
      <c r="H489">
        <v>0.99241999999999997</v>
      </c>
      <c r="I489">
        <v>0</v>
      </c>
    </row>
    <row r="490" spans="1:9" x14ac:dyDescent="0.25">
      <c r="A490" t="s">
        <v>205</v>
      </c>
      <c r="B490">
        <v>815.65599999999995</v>
      </c>
      <c r="C490">
        <v>808.73299999999995</v>
      </c>
      <c r="D490">
        <v>785.101</v>
      </c>
      <c r="E490">
        <v>782.18600000000004</v>
      </c>
      <c r="F490">
        <v>186.548</v>
      </c>
      <c r="G490">
        <v>1.08571E-2</v>
      </c>
      <c r="H490">
        <v>0.98097299999999998</v>
      </c>
      <c r="I490">
        <v>0</v>
      </c>
    </row>
    <row r="491" spans="1:9" x14ac:dyDescent="0.25">
      <c r="A491" t="s">
        <v>205</v>
      </c>
      <c r="B491">
        <v>814.42700000000002</v>
      </c>
      <c r="C491">
        <v>807.85199999999998</v>
      </c>
      <c r="D491">
        <v>784.12800000000004</v>
      </c>
      <c r="E491">
        <v>781.24599999999998</v>
      </c>
      <c r="F491">
        <v>186.18700000000001</v>
      </c>
      <c r="G491">
        <v>1.09105E-2</v>
      </c>
      <c r="H491">
        <v>0.98101899999999997</v>
      </c>
      <c r="I491">
        <v>0</v>
      </c>
    </row>
    <row r="492" spans="1:9" x14ac:dyDescent="0.25">
      <c r="A492" t="s">
        <v>205</v>
      </c>
      <c r="B492">
        <v>817.798</v>
      </c>
      <c r="C492">
        <v>811.30700000000002</v>
      </c>
      <c r="D492">
        <v>787.70299999999997</v>
      </c>
      <c r="E492">
        <v>784.66300000000001</v>
      </c>
      <c r="F492">
        <v>187.904</v>
      </c>
      <c r="G492">
        <v>1.6492400000000001E-2</v>
      </c>
      <c r="H492">
        <v>0.98101499999999997</v>
      </c>
      <c r="I492">
        <v>0</v>
      </c>
    </row>
    <row r="493" spans="1:9" x14ac:dyDescent="0.25">
      <c r="A493" t="s">
        <v>205</v>
      </c>
      <c r="B493">
        <v>815.85400000000004</v>
      </c>
      <c r="C493">
        <v>809.15300000000002</v>
      </c>
      <c r="D493">
        <v>785.12800000000004</v>
      </c>
      <c r="E493">
        <v>782.19799999999998</v>
      </c>
      <c r="F493">
        <v>186.30199999999999</v>
      </c>
      <c r="G493">
        <v>1.1262599999999999E-2</v>
      </c>
      <c r="H493">
        <v>0.98101099999999997</v>
      </c>
      <c r="I493">
        <v>0</v>
      </c>
    </row>
    <row r="494" spans="1:9" x14ac:dyDescent="0.25">
      <c r="A494" t="s">
        <v>205</v>
      </c>
      <c r="B494">
        <v>817.71</v>
      </c>
      <c r="C494">
        <v>811.06700000000001</v>
      </c>
      <c r="D494">
        <v>787.83</v>
      </c>
      <c r="E494">
        <v>784.89</v>
      </c>
      <c r="F494">
        <v>187.90700000000001</v>
      </c>
      <c r="G494">
        <v>1.13604E-2</v>
      </c>
      <c r="H494">
        <v>0.98101099999999997</v>
      </c>
      <c r="I494">
        <v>0</v>
      </c>
    </row>
    <row r="495" spans="1:9" x14ac:dyDescent="0.25">
      <c r="A495" t="s">
        <v>205</v>
      </c>
      <c r="B495">
        <v>815.14400000000001</v>
      </c>
      <c r="C495">
        <v>808.31399999999996</v>
      </c>
      <c r="D495">
        <v>784.64499999999998</v>
      </c>
      <c r="E495">
        <v>781.71900000000005</v>
      </c>
      <c r="F495">
        <v>186.005</v>
      </c>
      <c r="G495">
        <v>1.10218E-2</v>
      </c>
      <c r="H495">
        <v>0.98094300000000001</v>
      </c>
      <c r="I495">
        <v>0</v>
      </c>
    </row>
    <row r="496" spans="1:9" x14ac:dyDescent="0.25">
      <c r="A496" t="s">
        <v>205</v>
      </c>
      <c r="B496">
        <v>816.93700000000001</v>
      </c>
      <c r="C496">
        <v>810.14700000000005</v>
      </c>
      <c r="D496">
        <v>786.76199999999994</v>
      </c>
      <c r="E496">
        <v>783.80799999999999</v>
      </c>
      <c r="F496">
        <v>186.685</v>
      </c>
      <c r="G496">
        <v>1.7617299999999999E-2</v>
      </c>
      <c r="H496">
        <v>0.98099999999999998</v>
      </c>
      <c r="I496">
        <v>0</v>
      </c>
    </row>
    <row r="497" spans="1:25" x14ac:dyDescent="0.25">
      <c r="A497" t="s">
        <v>205</v>
      </c>
      <c r="B497">
        <v>815.93899999999996</v>
      </c>
      <c r="C497">
        <v>809.26199999999994</v>
      </c>
      <c r="D497">
        <v>785.66600000000005</v>
      </c>
      <c r="E497">
        <v>782.68700000000001</v>
      </c>
      <c r="F497">
        <v>186.297</v>
      </c>
      <c r="G497">
        <v>1.1171800000000001E-2</v>
      </c>
      <c r="H497">
        <v>0.98101899999999997</v>
      </c>
      <c r="I497">
        <v>0</v>
      </c>
    </row>
    <row r="498" spans="1:25" x14ac:dyDescent="0.25">
      <c r="A498" t="s">
        <v>205</v>
      </c>
      <c r="B498">
        <v>815.06899999999996</v>
      </c>
      <c r="C498">
        <v>808.41399999999999</v>
      </c>
      <c r="D498">
        <v>785.096</v>
      </c>
      <c r="E498">
        <v>782.26199999999994</v>
      </c>
      <c r="F498">
        <v>186.02699999999999</v>
      </c>
      <c r="G498">
        <v>2.1291999999999998E-2</v>
      </c>
      <c r="H498">
        <v>0.98101499999999997</v>
      </c>
      <c r="I498">
        <v>0</v>
      </c>
    </row>
    <row r="499" spans="1:25" x14ac:dyDescent="0.25">
      <c r="A499" t="s">
        <v>205</v>
      </c>
      <c r="B499">
        <v>816.09199999999998</v>
      </c>
      <c r="C499">
        <v>809.27</v>
      </c>
      <c r="D499">
        <v>785.66600000000005</v>
      </c>
      <c r="E499">
        <v>782.83900000000006</v>
      </c>
      <c r="F499">
        <v>186.70099999999999</v>
      </c>
      <c r="G499">
        <v>1.1129999999999999E-2</v>
      </c>
      <c r="H499">
        <v>0.98101799999999995</v>
      </c>
      <c r="I499">
        <v>0</v>
      </c>
    </row>
    <row r="500" spans="1:25" x14ac:dyDescent="0.25">
      <c r="A500" t="s">
        <v>205</v>
      </c>
      <c r="B500">
        <v>817.58699999999999</v>
      </c>
      <c r="C500">
        <v>810.65499999999997</v>
      </c>
      <c r="D500">
        <v>787.13400000000001</v>
      </c>
      <c r="E500">
        <v>784.25300000000004</v>
      </c>
      <c r="F500">
        <v>186.99199999999999</v>
      </c>
      <c r="G500">
        <v>1.20979E-2</v>
      </c>
      <c r="H500">
        <v>0.98094700000000001</v>
      </c>
      <c r="I500">
        <v>0</v>
      </c>
    </row>
    <row r="501" spans="1:25" x14ac:dyDescent="0.25">
      <c r="A501" t="s">
        <v>205</v>
      </c>
      <c r="B501">
        <v>817.072</v>
      </c>
      <c r="C501">
        <v>810.68</v>
      </c>
      <c r="D501">
        <v>787.61099999999999</v>
      </c>
      <c r="E501">
        <v>784.64099999999996</v>
      </c>
      <c r="F501">
        <v>187.7</v>
      </c>
      <c r="G501">
        <v>1.08681E-2</v>
      </c>
      <c r="H501">
        <v>0.98098200000000002</v>
      </c>
      <c r="I501">
        <v>0</v>
      </c>
    </row>
    <row r="502" spans="1:25" x14ac:dyDescent="0.25">
      <c r="A502" t="s">
        <v>205</v>
      </c>
      <c r="B502">
        <v>815.899</v>
      </c>
      <c r="C502">
        <v>809.173</v>
      </c>
      <c r="D502">
        <v>785.62599999999998</v>
      </c>
      <c r="E502">
        <v>782.68100000000004</v>
      </c>
      <c r="F502">
        <v>186.84200000000001</v>
      </c>
      <c r="G502">
        <v>1.2174000000000001E-2</v>
      </c>
      <c r="H502">
        <v>0.981016</v>
      </c>
      <c r="I502">
        <v>0</v>
      </c>
    </row>
    <row r="503" spans="1:25" x14ac:dyDescent="0.25">
      <c r="A503" t="s">
        <v>205</v>
      </c>
      <c r="B503">
        <v>817.86199999999997</v>
      </c>
      <c r="C503">
        <v>811.29700000000003</v>
      </c>
      <c r="D503">
        <v>787.68200000000002</v>
      </c>
      <c r="E503">
        <v>784.75800000000004</v>
      </c>
      <c r="F503">
        <v>187.8</v>
      </c>
      <c r="G503">
        <v>1.09508E-2</v>
      </c>
      <c r="H503">
        <v>0.98092000000000001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205</v>
      </c>
      <c r="B504">
        <v>816.71199999999999</v>
      </c>
      <c r="C504">
        <v>809.67</v>
      </c>
      <c r="D504">
        <v>785.745</v>
      </c>
      <c r="E504">
        <v>782.755</v>
      </c>
      <c r="F504">
        <v>186.70400000000001</v>
      </c>
      <c r="G504">
        <v>1.12005E-2</v>
      </c>
      <c r="H504">
        <v>0.98101899999999997</v>
      </c>
      <c r="I504">
        <v>0</v>
      </c>
      <c r="R504">
        <f>AVERAGE(B455:B504)</f>
        <v>822.06217999999978</v>
      </c>
      <c r="S504">
        <f>AVERAGE(C455:C504)</f>
        <v>815.30317999999988</v>
      </c>
      <c r="U504">
        <f>_xlfn.VAR.P(B455:B504)</f>
        <v>42.288314187600044</v>
      </c>
      <c r="V504">
        <f>_xlfn.VAR.P(C455:C504)</f>
        <v>41.897525787600152</v>
      </c>
      <c r="X504">
        <f>1.96*SQRT(U504)/50</f>
        <v>0.25491550583131212</v>
      </c>
      <c r="Y504">
        <f>1.96*SQRT(V504)/50</f>
        <v>0.25373492866820263</v>
      </c>
    </row>
    <row r="505" spans="1:25" x14ac:dyDescent="0.25">
      <c r="A505" t="s">
        <v>205</v>
      </c>
      <c r="B505">
        <v>41162.739399999999</v>
      </c>
      <c r="C505" t="s">
        <v>36</v>
      </c>
    </row>
    <row r="506" spans="1:25" x14ac:dyDescent="0.25">
      <c r="A506" t="s">
        <v>111</v>
      </c>
      <c r="B506">
        <v>792.75900000000001</v>
      </c>
      <c r="C506">
        <v>0</v>
      </c>
      <c r="D506">
        <v>0</v>
      </c>
      <c r="E506">
        <v>0</v>
      </c>
      <c r="F506">
        <v>0</v>
      </c>
      <c r="G506">
        <v>1.0870299999999999E-2</v>
      </c>
      <c r="H506">
        <v>0.99511499999999997</v>
      </c>
      <c r="I506">
        <v>0</v>
      </c>
    </row>
    <row r="507" spans="1:25" x14ac:dyDescent="0.25">
      <c r="A507" t="s">
        <v>111</v>
      </c>
      <c r="B507">
        <v>795.62099999999998</v>
      </c>
      <c r="C507">
        <v>0</v>
      </c>
      <c r="D507">
        <v>0</v>
      </c>
      <c r="E507">
        <v>0</v>
      </c>
      <c r="F507">
        <v>0</v>
      </c>
      <c r="G507">
        <v>1.1232000000000001E-2</v>
      </c>
      <c r="H507">
        <v>0.98101499999999997</v>
      </c>
      <c r="I507">
        <v>0</v>
      </c>
    </row>
    <row r="508" spans="1:25" x14ac:dyDescent="0.25">
      <c r="A508" t="s">
        <v>111</v>
      </c>
      <c r="B508">
        <v>798.45600000000002</v>
      </c>
      <c r="C508">
        <v>0</v>
      </c>
      <c r="D508">
        <v>0</v>
      </c>
      <c r="E508">
        <v>0</v>
      </c>
      <c r="F508">
        <v>0</v>
      </c>
      <c r="G508">
        <v>2.90575E-2</v>
      </c>
      <c r="H508">
        <v>0.981016</v>
      </c>
      <c r="I508">
        <v>0</v>
      </c>
    </row>
    <row r="509" spans="1:25" x14ac:dyDescent="0.25">
      <c r="A509" t="s">
        <v>111</v>
      </c>
      <c r="B509">
        <v>796.1</v>
      </c>
      <c r="C509">
        <v>0</v>
      </c>
      <c r="D509">
        <v>0</v>
      </c>
      <c r="E509">
        <v>0</v>
      </c>
      <c r="F509">
        <v>0</v>
      </c>
      <c r="G509">
        <v>1.0857E-2</v>
      </c>
      <c r="H509">
        <v>0.98101700000000003</v>
      </c>
      <c r="I509">
        <v>0</v>
      </c>
    </row>
    <row r="510" spans="1:25" x14ac:dyDescent="0.25">
      <c r="A510" t="s">
        <v>111</v>
      </c>
      <c r="B510">
        <v>795.92200000000003</v>
      </c>
      <c r="C510">
        <v>0</v>
      </c>
      <c r="D510">
        <v>0</v>
      </c>
      <c r="E510">
        <v>0</v>
      </c>
      <c r="F510">
        <v>0</v>
      </c>
      <c r="G510">
        <v>1.0885499999999999E-2</v>
      </c>
      <c r="H510">
        <v>0.98100399999999999</v>
      </c>
      <c r="I510">
        <v>0</v>
      </c>
    </row>
    <row r="511" spans="1:25" x14ac:dyDescent="0.25">
      <c r="A511" t="s">
        <v>111</v>
      </c>
      <c r="B511">
        <v>795.42100000000005</v>
      </c>
      <c r="C511">
        <v>0</v>
      </c>
      <c r="D511">
        <v>0</v>
      </c>
      <c r="E511">
        <v>0</v>
      </c>
      <c r="F511">
        <v>0</v>
      </c>
      <c r="G511">
        <v>1.1512E-2</v>
      </c>
      <c r="H511">
        <v>0.98088900000000001</v>
      </c>
      <c r="I511">
        <v>0</v>
      </c>
    </row>
    <row r="512" spans="1:25" x14ac:dyDescent="0.25">
      <c r="A512" t="s">
        <v>111</v>
      </c>
      <c r="B512">
        <v>792.48599999999999</v>
      </c>
      <c r="C512">
        <v>0</v>
      </c>
      <c r="D512">
        <v>0</v>
      </c>
      <c r="E512">
        <v>0</v>
      </c>
      <c r="F512">
        <v>0</v>
      </c>
      <c r="G512">
        <v>1.08646E-2</v>
      </c>
      <c r="H512">
        <v>0.99355499999999997</v>
      </c>
      <c r="I512">
        <v>0</v>
      </c>
    </row>
    <row r="513" spans="1:9" x14ac:dyDescent="0.25">
      <c r="A513" t="s">
        <v>111</v>
      </c>
      <c r="B513">
        <v>796.76800000000003</v>
      </c>
      <c r="C513">
        <v>0</v>
      </c>
      <c r="D513">
        <v>0</v>
      </c>
      <c r="E513">
        <v>0</v>
      </c>
      <c r="F513">
        <v>0</v>
      </c>
      <c r="G513">
        <v>1.8162399999999999E-2</v>
      </c>
      <c r="H513">
        <v>0.98099199999999998</v>
      </c>
      <c r="I513">
        <v>0</v>
      </c>
    </row>
    <row r="514" spans="1:9" x14ac:dyDescent="0.25">
      <c r="A514" t="s">
        <v>111</v>
      </c>
      <c r="B514">
        <v>796.303</v>
      </c>
      <c r="C514">
        <v>0</v>
      </c>
      <c r="D514">
        <v>0</v>
      </c>
      <c r="E514">
        <v>0</v>
      </c>
      <c r="F514">
        <v>0</v>
      </c>
      <c r="G514">
        <v>1.5395000000000001E-2</v>
      </c>
      <c r="H514">
        <v>0.980989</v>
      </c>
      <c r="I514">
        <v>0</v>
      </c>
    </row>
    <row r="515" spans="1:9" x14ac:dyDescent="0.25">
      <c r="A515" t="s">
        <v>111</v>
      </c>
      <c r="B515">
        <v>796.58699999999999</v>
      </c>
      <c r="C515">
        <v>0</v>
      </c>
      <c r="D515">
        <v>0</v>
      </c>
      <c r="E515">
        <v>0</v>
      </c>
      <c r="F515">
        <v>0</v>
      </c>
      <c r="G515">
        <v>1.1896199999999999E-2</v>
      </c>
      <c r="H515">
        <v>0.980958</v>
      </c>
      <c r="I515">
        <v>0</v>
      </c>
    </row>
    <row r="516" spans="1:9" x14ac:dyDescent="0.25">
      <c r="A516" t="s">
        <v>111</v>
      </c>
      <c r="B516">
        <v>796.60400000000004</v>
      </c>
      <c r="C516">
        <v>0</v>
      </c>
      <c r="D516">
        <v>0</v>
      </c>
      <c r="E516">
        <v>0</v>
      </c>
      <c r="F516">
        <v>0</v>
      </c>
      <c r="G516">
        <v>1.26666E-2</v>
      </c>
      <c r="H516">
        <v>0.98101300000000002</v>
      </c>
      <c r="I516">
        <v>0</v>
      </c>
    </row>
    <row r="517" spans="1:9" x14ac:dyDescent="0.25">
      <c r="A517" t="s">
        <v>111</v>
      </c>
      <c r="B517">
        <v>793.16899999999998</v>
      </c>
      <c r="C517">
        <v>0</v>
      </c>
      <c r="D517">
        <v>0</v>
      </c>
      <c r="E517">
        <v>0</v>
      </c>
      <c r="F517">
        <v>0</v>
      </c>
      <c r="G517">
        <v>1.19556E-2</v>
      </c>
      <c r="H517">
        <v>0.98101799999999995</v>
      </c>
      <c r="I517">
        <v>0</v>
      </c>
    </row>
    <row r="518" spans="1:9" x14ac:dyDescent="0.25">
      <c r="A518" t="s">
        <v>111</v>
      </c>
      <c r="B518">
        <v>792.87900000000002</v>
      </c>
      <c r="C518">
        <v>0</v>
      </c>
      <c r="D518">
        <v>0</v>
      </c>
      <c r="E518">
        <v>0</v>
      </c>
      <c r="F518">
        <v>0</v>
      </c>
      <c r="G518">
        <v>1.14932E-2</v>
      </c>
      <c r="H518">
        <v>0.98101899999999997</v>
      </c>
      <c r="I518">
        <v>0</v>
      </c>
    </row>
    <row r="519" spans="1:9" x14ac:dyDescent="0.25">
      <c r="A519" t="s">
        <v>111</v>
      </c>
      <c r="B519">
        <v>793.94100000000003</v>
      </c>
      <c r="C519">
        <v>0</v>
      </c>
      <c r="D519">
        <v>0</v>
      </c>
      <c r="E519">
        <v>0</v>
      </c>
      <c r="F519">
        <v>0</v>
      </c>
      <c r="G519">
        <v>1.08618E-2</v>
      </c>
      <c r="H519">
        <v>0.98101099999999997</v>
      </c>
      <c r="I519">
        <v>0</v>
      </c>
    </row>
    <row r="520" spans="1:9" x14ac:dyDescent="0.25">
      <c r="A520" t="s">
        <v>111</v>
      </c>
      <c r="B520">
        <v>795.90800000000002</v>
      </c>
      <c r="C520">
        <v>0</v>
      </c>
      <c r="D520">
        <v>0</v>
      </c>
      <c r="E520">
        <v>0</v>
      </c>
      <c r="F520">
        <v>0</v>
      </c>
      <c r="G520">
        <v>1.12129E-2</v>
      </c>
      <c r="H520">
        <v>0.99511499999999997</v>
      </c>
      <c r="I520">
        <v>0</v>
      </c>
    </row>
    <row r="521" spans="1:9" x14ac:dyDescent="0.25">
      <c r="A521" t="s">
        <v>111</v>
      </c>
      <c r="B521">
        <v>795.83299999999997</v>
      </c>
      <c r="C521">
        <v>0</v>
      </c>
      <c r="D521">
        <v>0</v>
      </c>
      <c r="E521">
        <v>0</v>
      </c>
      <c r="F521">
        <v>0</v>
      </c>
      <c r="G521">
        <v>1.7228500000000001E-2</v>
      </c>
      <c r="H521">
        <v>0.981012</v>
      </c>
      <c r="I521">
        <v>0</v>
      </c>
    </row>
    <row r="522" spans="1:9" x14ac:dyDescent="0.25">
      <c r="A522" t="s">
        <v>111</v>
      </c>
      <c r="B522">
        <v>793.34299999999996</v>
      </c>
      <c r="C522">
        <v>0</v>
      </c>
      <c r="D522">
        <v>0</v>
      </c>
      <c r="E522">
        <v>0</v>
      </c>
      <c r="F522">
        <v>0</v>
      </c>
      <c r="G522">
        <v>1.09052E-2</v>
      </c>
      <c r="H522">
        <v>0.980989</v>
      </c>
      <c r="I522">
        <v>0</v>
      </c>
    </row>
    <row r="523" spans="1:9" x14ac:dyDescent="0.25">
      <c r="A523" t="s">
        <v>111</v>
      </c>
      <c r="B523">
        <v>794.61699999999996</v>
      </c>
      <c r="C523">
        <v>0</v>
      </c>
      <c r="D523">
        <v>0</v>
      </c>
      <c r="E523">
        <v>0</v>
      </c>
      <c r="F523">
        <v>0</v>
      </c>
      <c r="G523">
        <v>1.0942800000000001E-2</v>
      </c>
      <c r="H523">
        <v>0.98646800000000001</v>
      </c>
      <c r="I523">
        <v>0</v>
      </c>
    </row>
    <row r="524" spans="1:9" x14ac:dyDescent="0.25">
      <c r="A524" t="s">
        <v>111</v>
      </c>
      <c r="B524">
        <v>793.91800000000001</v>
      </c>
      <c r="C524">
        <v>0</v>
      </c>
      <c r="D524">
        <v>0</v>
      </c>
      <c r="E524">
        <v>0</v>
      </c>
      <c r="F524">
        <v>0</v>
      </c>
      <c r="G524">
        <v>1.9410799999999999E-2</v>
      </c>
      <c r="H524">
        <v>0.98100900000000002</v>
      </c>
      <c r="I524">
        <v>0</v>
      </c>
    </row>
    <row r="525" spans="1:9" x14ac:dyDescent="0.25">
      <c r="A525" t="s">
        <v>111</v>
      </c>
      <c r="B525">
        <v>798.56399999999996</v>
      </c>
      <c r="C525">
        <v>0</v>
      </c>
      <c r="D525">
        <v>0</v>
      </c>
      <c r="E525">
        <v>0</v>
      </c>
      <c r="F525">
        <v>0</v>
      </c>
      <c r="G525">
        <v>1.1419500000000001E-2</v>
      </c>
      <c r="H525">
        <v>0.98760999999999999</v>
      </c>
      <c r="I525">
        <v>0</v>
      </c>
    </row>
    <row r="526" spans="1:9" x14ac:dyDescent="0.25">
      <c r="A526" t="s">
        <v>111</v>
      </c>
      <c r="B526">
        <v>797.625</v>
      </c>
      <c r="C526">
        <v>0</v>
      </c>
      <c r="D526">
        <v>0</v>
      </c>
      <c r="E526">
        <v>0</v>
      </c>
      <c r="F526">
        <v>0</v>
      </c>
      <c r="G526">
        <v>1.9801699999999998E-2</v>
      </c>
      <c r="H526">
        <v>0.98101499999999997</v>
      </c>
      <c r="I526">
        <v>0</v>
      </c>
    </row>
    <row r="527" spans="1:9" x14ac:dyDescent="0.25">
      <c r="A527" t="s">
        <v>111</v>
      </c>
      <c r="B527">
        <v>806.2</v>
      </c>
      <c r="C527">
        <v>0</v>
      </c>
      <c r="D527">
        <v>0</v>
      </c>
      <c r="E527">
        <v>0</v>
      </c>
      <c r="F527">
        <v>0</v>
      </c>
      <c r="G527">
        <v>1.17664E-2</v>
      </c>
      <c r="H527">
        <v>0.98096399999999995</v>
      </c>
      <c r="I527">
        <v>0</v>
      </c>
    </row>
    <row r="528" spans="1:9" x14ac:dyDescent="0.25">
      <c r="A528" t="s">
        <v>111</v>
      </c>
      <c r="B528">
        <v>823.34699999999998</v>
      </c>
      <c r="C528">
        <v>0</v>
      </c>
      <c r="D528">
        <v>0</v>
      </c>
      <c r="E528">
        <v>0</v>
      </c>
      <c r="F528">
        <v>0</v>
      </c>
      <c r="G528">
        <v>1.32134E-2</v>
      </c>
      <c r="H528">
        <v>0.98100200000000004</v>
      </c>
      <c r="I528">
        <v>0</v>
      </c>
    </row>
    <row r="529" spans="1:9" x14ac:dyDescent="0.25">
      <c r="A529" t="s">
        <v>111</v>
      </c>
      <c r="B529">
        <v>814.45600000000002</v>
      </c>
      <c r="C529">
        <v>0</v>
      </c>
      <c r="D529">
        <v>0</v>
      </c>
      <c r="E529">
        <v>0</v>
      </c>
      <c r="F529">
        <v>0</v>
      </c>
      <c r="G529">
        <v>1.14027E-2</v>
      </c>
      <c r="H529">
        <v>0.99511099999999997</v>
      </c>
      <c r="I529">
        <v>0</v>
      </c>
    </row>
    <row r="530" spans="1:9" x14ac:dyDescent="0.25">
      <c r="A530" t="s">
        <v>111</v>
      </c>
      <c r="B530">
        <v>807.31100000000004</v>
      </c>
      <c r="C530">
        <v>0</v>
      </c>
      <c r="D530">
        <v>0</v>
      </c>
      <c r="E530">
        <v>0</v>
      </c>
      <c r="F530">
        <v>0</v>
      </c>
      <c r="G530">
        <v>1.3325999999999999E-2</v>
      </c>
      <c r="H530">
        <v>0.98100699999999996</v>
      </c>
      <c r="I530">
        <v>0</v>
      </c>
    </row>
    <row r="531" spans="1:9" x14ac:dyDescent="0.25">
      <c r="A531" t="s">
        <v>111</v>
      </c>
      <c r="B531">
        <v>822.32100000000003</v>
      </c>
      <c r="C531">
        <v>0</v>
      </c>
      <c r="D531">
        <v>0</v>
      </c>
      <c r="E531">
        <v>0</v>
      </c>
      <c r="F531">
        <v>0</v>
      </c>
      <c r="G531">
        <v>1.2268599999999999E-2</v>
      </c>
      <c r="H531">
        <v>0.99436800000000003</v>
      </c>
      <c r="I531">
        <v>0</v>
      </c>
    </row>
    <row r="532" spans="1:9" x14ac:dyDescent="0.25">
      <c r="A532" t="s">
        <v>111</v>
      </c>
      <c r="B532">
        <v>814.19500000000005</v>
      </c>
      <c r="C532">
        <v>0</v>
      </c>
      <c r="D532">
        <v>0</v>
      </c>
      <c r="E532">
        <v>0</v>
      </c>
      <c r="F532">
        <v>0</v>
      </c>
      <c r="G532">
        <v>1.56525E-2</v>
      </c>
      <c r="H532">
        <v>0.98029900000000003</v>
      </c>
      <c r="I532">
        <v>0</v>
      </c>
    </row>
    <row r="533" spans="1:9" x14ac:dyDescent="0.25">
      <c r="A533" t="s">
        <v>111</v>
      </c>
      <c r="B533">
        <v>807.39200000000005</v>
      </c>
      <c r="C533">
        <v>0</v>
      </c>
      <c r="D533">
        <v>0</v>
      </c>
      <c r="E533">
        <v>0</v>
      </c>
      <c r="F533">
        <v>0</v>
      </c>
      <c r="G533">
        <v>1.10705E-2</v>
      </c>
      <c r="H533">
        <v>0.98101700000000003</v>
      </c>
      <c r="I533">
        <v>0</v>
      </c>
    </row>
    <row r="534" spans="1:9" x14ac:dyDescent="0.25">
      <c r="A534" t="s">
        <v>111</v>
      </c>
      <c r="B534">
        <v>796.64599999999996</v>
      </c>
      <c r="C534">
        <v>0</v>
      </c>
      <c r="D534">
        <v>0</v>
      </c>
      <c r="E534">
        <v>0</v>
      </c>
      <c r="F534">
        <v>0</v>
      </c>
      <c r="G534">
        <v>1.08676E-2</v>
      </c>
      <c r="H534">
        <v>0.98096700000000003</v>
      </c>
      <c r="I534">
        <v>0</v>
      </c>
    </row>
    <row r="535" spans="1:9" x14ac:dyDescent="0.25">
      <c r="A535" t="s">
        <v>111</v>
      </c>
      <c r="B535">
        <v>812.94399999999996</v>
      </c>
      <c r="C535">
        <v>0</v>
      </c>
      <c r="D535">
        <v>0</v>
      </c>
      <c r="E535">
        <v>0</v>
      </c>
      <c r="F535">
        <v>0</v>
      </c>
      <c r="G535">
        <v>1.14926E-2</v>
      </c>
      <c r="H535">
        <v>0.99437900000000001</v>
      </c>
      <c r="I535">
        <v>0</v>
      </c>
    </row>
    <row r="536" spans="1:9" x14ac:dyDescent="0.25">
      <c r="A536" t="s">
        <v>111</v>
      </c>
      <c r="B536">
        <v>804.29200000000003</v>
      </c>
      <c r="C536">
        <v>0</v>
      </c>
      <c r="D536">
        <v>0</v>
      </c>
      <c r="E536">
        <v>0</v>
      </c>
      <c r="F536">
        <v>0</v>
      </c>
      <c r="G536">
        <v>2.3862100000000001E-2</v>
      </c>
      <c r="H536">
        <v>0.98101899999999997</v>
      </c>
      <c r="I536">
        <v>0</v>
      </c>
    </row>
    <row r="537" spans="1:9" x14ac:dyDescent="0.25">
      <c r="A537" t="s">
        <v>111</v>
      </c>
      <c r="B537">
        <v>803.53</v>
      </c>
      <c r="C537">
        <v>0</v>
      </c>
      <c r="D537">
        <v>0</v>
      </c>
      <c r="E537">
        <v>0</v>
      </c>
      <c r="F537">
        <v>0</v>
      </c>
      <c r="G537">
        <v>1.0859499999999999E-2</v>
      </c>
      <c r="H537">
        <v>0.98075900000000005</v>
      </c>
      <c r="I537">
        <v>0</v>
      </c>
    </row>
    <row r="538" spans="1:9" x14ac:dyDescent="0.25">
      <c r="A538" t="s">
        <v>111</v>
      </c>
      <c r="B538">
        <v>799.28200000000004</v>
      </c>
      <c r="C538">
        <v>0</v>
      </c>
      <c r="D538">
        <v>0</v>
      </c>
      <c r="E538">
        <v>0</v>
      </c>
      <c r="F538">
        <v>0</v>
      </c>
      <c r="G538">
        <v>1.09625E-2</v>
      </c>
      <c r="H538">
        <v>0.993865</v>
      </c>
      <c r="I538">
        <v>0</v>
      </c>
    </row>
    <row r="539" spans="1:9" x14ac:dyDescent="0.25">
      <c r="A539" t="s">
        <v>111</v>
      </c>
      <c r="B539">
        <v>817.70299999999997</v>
      </c>
      <c r="C539">
        <v>0</v>
      </c>
      <c r="D539">
        <v>0</v>
      </c>
      <c r="E539">
        <v>0</v>
      </c>
      <c r="F539">
        <v>0</v>
      </c>
      <c r="G539">
        <v>1.09563E-2</v>
      </c>
      <c r="H539">
        <v>0.98101899999999997</v>
      </c>
      <c r="I539">
        <v>0</v>
      </c>
    </row>
    <row r="540" spans="1:9" x14ac:dyDescent="0.25">
      <c r="A540" t="s">
        <v>111</v>
      </c>
      <c r="B540">
        <v>794.10500000000002</v>
      </c>
      <c r="C540">
        <v>0</v>
      </c>
      <c r="D540">
        <v>0</v>
      </c>
      <c r="E540">
        <v>0</v>
      </c>
      <c r="F540">
        <v>0</v>
      </c>
      <c r="G540">
        <v>1.2759299999999999E-2</v>
      </c>
      <c r="H540">
        <v>0.98101899999999997</v>
      </c>
      <c r="I540">
        <v>0</v>
      </c>
    </row>
    <row r="541" spans="1:9" x14ac:dyDescent="0.25">
      <c r="A541" t="s">
        <v>111</v>
      </c>
      <c r="B541">
        <v>795.06</v>
      </c>
      <c r="C541">
        <v>0</v>
      </c>
      <c r="D541">
        <v>0</v>
      </c>
      <c r="E541">
        <v>0</v>
      </c>
      <c r="F541">
        <v>0</v>
      </c>
      <c r="G541">
        <v>1.14354E-2</v>
      </c>
      <c r="H541">
        <v>0.99198399999999998</v>
      </c>
      <c r="I541">
        <v>0</v>
      </c>
    </row>
    <row r="542" spans="1:9" x14ac:dyDescent="0.25">
      <c r="A542" t="s">
        <v>111</v>
      </c>
      <c r="B542">
        <v>792.91200000000003</v>
      </c>
      <c r="C542">
        <v>0</v>
      </c>
      <c r="D542">
        <v>0</v>
      </c>
      <c r="E542">
        <v>0</v>
      </c>
      <c r="F542">
        <v>0</v>
      </c>
      <c r="G542">
        <v>1.12009E-2</v>
      </c>
      <c r="H542">
        <v>0.98062400000000005</v>
      </c>
      <c r="I542">
        <v>0</v>
      </c>
    </row>
    <row r="543" spans="1:9" x14ac:dyDescent="0.25">
      <c r="A543" t="s">
        <v>111</v>
      </c>
      <c r="B543">
        <v>794.85</v>
      </c>
      <c r="C543">
        <v>0</v>
      </c>
      <c r="D543">
        <v>0</v>
      </c>
      <c r="E543">
        <v>0</v>
      </c>
      <c r="F543">
        <v>0</v>
      </c>
      <c r="G543">
        <v>1.0891400000000001E-2</v>
      </c>
      <c r="H543">
        <v>0.981016</v>
      </c>
      <c r="I543">
        <v>0</v>
      </c>
    </row>
    <row r="544" spans="1:9" x14ac:dyDescent="0.25">
      <c r="A544" t="s">
        <v>111</v>
      </c>
      <c r="B544">
        <v>793.28099999999995</v>
      </c>
      <c r="C544">
        <v>0</v>
      </c>
      <c r="D544">
        <v>0</v>
      </c>
      <c r="E544">
        <v>0</v>
      </c>
      <c r="F544">
        <v>0</v>
      </c>
      <c r="G544">
        <v>1.1709600000000001E-2</v>
      </c>
      <c r="H544">
        <v>0.98099599999999998</v>
      </c>
      <c r="I544">
        <v>0</v>
      </c>
    </row>
    <row r="545" spans="1:25" x14ac:dyDescent="0.25">
      <c r="A545" t="s">
        <v>111</v>
      </c>
      <c r="B545">
        <v>793.75199999999995</v>
      </c>
      <c r="C545">
        <v>0</v>
      </c>
      <c r="D545">
        <v>0</v>
      </c>
      <c r="E545">
        <v>0</v>
      </c>
      <c r="F545">
        <v>0</v>
      </c>
      <c r="G545">
        <v>1.1625699999999999E-2</v>
      </c>
      <c r="H545">
        <v>0.99350000000000005</v>
      </c>
      <c r="I545">
        <v>0</v>
      </c>
    </row>
    <row r="546" spans="1:25" x14ac:dyDescent="0.25">
      <c r="A546" t="s">
        <v>111</v>
      </c>
      <c r="B546">
        <v>793.42</v>
      </c>
      <c r="C546">
        <v>0</v>
      </c>
      <c r="D546">
        <v>0</v>
      </c>
      <c r="E546">
        <v>0</v>
      </c>
      <c r="F546">
        <v>0</v>
      </c>
      <c r="G546">
        <v>1.0942199999999999E-2</v>
      </c>
      <c r="H546">
        <v>0.98099499999999995</v>
      </c>
      <c r="I546">
        <v>0</v>
      </c>
    </row>
    <row r="547" spans="1:25" x14ac:dyDescent="0.25">
      <c r="A547" t="s">
        <v>111</v>
      </c>
      <c r="B547">
        <v>796.44200000000001</v>
      </c>
      <c r="C547">
        <v>0</v>
      </c>
      <c r="D547">
        <v>0</v>
      </c>
      <c r="E547">
        <v>0</v>
      </c>
      <c r="F547">
        <v>0</v>
      </c>
      <c r="G547">
        <v>1.8789299999999998E-2</v>
      </c>
      <c r="H547">
        <v>0.99405900000000003</v>
      </c>
      <c r="I547">
        <v>0</v>
      </c>
    </row>
    <row r="548" spans="1:25" x14ac:dyDescent="0.25">
      <c r="A548" t="s">
        <v>111</v>
      </c>
      <c r="B548">
        <v>798.654</v>
      </c>
      <c r="C548">
        <v>0</v>
      </c>
      <c r="D548">
        <v>0</v>
      </c>
      <c r="E548">
        <v>0</v>
      </c>
      <c r="F548">
        <v>0</v>
      </c>
      <c r="G548">
        <v>2.1590499999999999E-2</v>
      </c>
      <c r="H548">
        <v>0.981016</v>
      </c>
      <c r="I548">
        <v>0</v>
      </c>
    </row>
    <row r="549" spans="1:25" x14ac:dyDescent="0.25">
      <c r="A549" t="s">
        <v>111</v>
      </c>
      <c r="B549">
        <v>822.86800000000005</v>
      </c>
      <c r="C549">
        <v>0</v>
      </c>
      <c r="D549">
        <v>0</v>
      </c>
      <c r="E549">
        <v>0</v>
      </c>
      <c r="F549">
        <v>0</v>
      </c>
      <c r="G549">
        <v>1.10767E-2</v>
      </c>
      <c r="H549">
        <v>0.99267099999999997</v>
      </c>
      <c r="I549">
        <v>0</v>
      </c>
    </row>
    <row r="550" spans="1:25" x14ac:dyDescent="0.25">
      <c r="A550" t="s">
        <v>111</v>
      </c>
      <c r="B550">
        <v>808.57100000000003</v>
      </c>
      <c r="C550">
        <v>0</v>
      </c>
      <c r="D550">
        <v>0</v>
      </c>
      <c r="E550">
        <v>0</v>
      </c>
      <c r="F550">
        <v>0</v>
      </c>
      <c r="G550">
        <v>1.1374E-2</v>
      </c>
      <c r="H550">
        <v>0.98100200000000004</v>
      </c>
      <c r="I550">
        <v>0</v>
      </c>
    </row>
    <row r="551" spans="1:25" x14ac:dyDescent="0.25">
      <c r="A551" t="s">
        <v>111</v>
      </c>
      <c r="B551">
        <v>810.25699999999995</v>
      </c>
      <c r="C551">
        <v>0</v>
      </c>
      <c r="D551">
        <v>0</v>
      </c>
      <c r="E551">
        <v>0</v>
      </c>
      <c r="F551">
        <v>0</v>
      </c>
      <c r="G551">
        <v>2.59454E-2</v>
      </c>
      <c r="H551">
        <v>0.980989</v>
      </c>
      <c r="I551">
        <v>0</v>
      </c>
    </row>
    <row r="552" spans="1:25" x14ac:dyDescent="0.25">
      <c r="A552" t="s">
        <v>111</v>
      </c>
      <c r="B552">
        <v>807.88699999999994</v>
      </c>
      <c r="C552">
        <v>0</v>
      </c>
      <c r="D552">
        <v>0</v>
      </c>
      <c r="E552">
        <v>0</v>
      </c>
      <c r="F552">
        <v>0</v>
      </c>
      <c r="G552">
        <v>1.1330099999999999E-2</v>
      </c>
      <c r="H552">
        <v>0.98101799999999995</v>
      </c>
      <c r="I552">
        <v>0</v>
      </c>
    </row>
    <row r="553" spans="1:25" x14ac:dyDescent="0.25">
      <c r="A553" t="s">
        <v>111</v>
      </c>
      <c r="B553">
        <v>797.43299999999999</v>
      </c>
      <c r="C553">
        <v>0</v>
      </c>
      <c r="D553">
        <v>0</v>
      </c>
      <c r="E553">
        <v>0</v>
      </c>
      <c r="F553">
        <v>0</v>
      </c>
      <c r="G553">
        <v>1.15184E-2</v>
      </c>
      <c r="H553">
        <v>0.98101899999999997</v>
      </c>
      <c r="I553">
        <v>0</v>
      </c>
    </row>
    <row r="554" spans="1:25" x14ac:dyDescent="0.25">
      <c r="A554" t="s">
        <v>111</v>
      </c>
      <c r="B554">
        <v>792.98199999999997</v>
      </c>
      <c r="C554">
        <v>0</v>
      </c>
      <c r="D554">
        <v>0</v>
      </c>
      <c r="E554">
        <v>0</v>
      </c>
      <c r="F554">
        <v>0</v>
      </c>
      <c r="G554">
        <v>1.14897E-2</v>
      </c>
      <c r="H554">
        <v>0.98101899999999997</v>
      </c>
      <c r="I554">
        <v>0</v>
      </c>
    </row>
    <row r="555" spans="1:25" x14ac:dyDescent="0.25">
      <c r="A555" t="s">
        <v>111</v>
      </c>
      <c r="B555">
        <v>793.178</v>
      </c>
      <c r="C555">
        <v>0</v>
      </c>
      <c r="D555">
        <v>0</v>
      </c>
      <c r="E555">
        <v>0</v>
      </c>
      <c r="F555">
        <v>0</v>
      </c>
      <c r="G555">
        <v>1.1396099999999999E-2</v>
      </c>
      <c r="H555">
        <v>0.98101799999999995</v>
      </c>
      <c r="I555">
        <v>0</v>
      </c>
    </row>
    <row r="556" spans="1:25" x14ac:dyDescent="0.25">
      <c r="A556" t="s">
        <v>111</v>
      </c>
      <c r="B556">
        <v>791.91099999999994</v>
      </c>
      <c r="C556">
        <v>0</v>
      </c>
      <c r="D556">
        <v>0</v>
      </c>
      <c r="E556">
        <v>0</v>
      </c>
      <c r="F556">
        <v>0</v>
      </c>
      <c r="G556">
        <v>1.1286900000000001E-2</v>
      </c>
      <c r="H556">
        <v>0.98090200000000005</v>
      </c>
      <c r="I556">
        <v>0</v>
      </c>
    </row>
    <row r="557" spans="1:25" x14ac:dyDescent="0.25">
      <c r="A557" t="s">
        <v>111</v>
      </c>
      <c r="B557">
        <v>791.93</v>
      </c>
      <c r="C557">
        <v>0</v>
      </c>
      <c r="D557">
        <v>0</v>
      </c>
      <c r="E557">
        <v>0</v>
      </c>
      <c r="F557">
        <v>0</v>
      </c>
      <c r="G557">
        <v>1.10352E-2</v>
      </c>
      <c r="H557">
        <v>0.98101700000000003</v>
      </c>
      <c r="I557">
        <v>0</v>
      </c>
    </row>
    <row r="558" spans="1:25" x14ac:dyDescent="0.25">
      <c r="A558" t="s">
        <v>111</v>
      </c>
      <c r="B558">
        <v>795.13699999999994</v>
      </c>
      <c r="C558">
        <v>0</v>
      </c>
      <c r="D558">
        <v>0</v>
      </c>
      <c r="E558">
        <v>0</v>
      </c>
      <c r="F558">
        <v>0</v>
      </c>
      <c r="G558">
        <v>1.08775E-2</v>
      </c>
      <c r="H558">
        <v>0.98687599999999998</v>
      </c>
      <c r="I558">
        <v>0</v>
      </c>
    </row>
    <row r="559" spans="1:25" x14ac:dyDescent="0.25">
      <c r="A559" t="s">
        <v>111</v>
      </c>
      <c r="B559">
        <v>794.05200000000002</v>
      </c>
      <c r="C559">
        <v>0</v>
      </c>
      <c r="D559">
        <v>0</v>
      </c>
      <c r="E559">
        <v>0</v>
      </c>
      <c r="F559">
        <v>0</v>
      </c>
      <c r="G559">
        <v>1.4464299999999999E-2</v>
      </c>
      <c r="H559">
        <v>0.98100699999999996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111</v>
      </c>
      <c r="B560">
        <v>797.82899999999995</v>
      </c>
      <c r="C560">
        <v>0</v>
      </c>
      <c r="D560">
        <v>0</v>
      </c>
      <c r="E560">
        <v>0</v>
      </c>
      <c r="F560">
        <v>0</v>
      </c>
      <c r="G560">
        <v>1.4841200000000001E-2</v>
      </c>
      <c r="H560">
        <v>0.98101400000000005</v>
      </c>
      <c r="I560">
        <v>0</v>
      </c>
      <c r="R560">
        <f>AVERAGE(B511:B560)</f>
        <v>800.20191999999997</v>
      </c>
      <c r="S560">
        <f>AVERAGE(C511:C560)</f>
        <v>0</v>
      </c>
      <c r="U560">
        <f>_xlfn.VAR.P(B511:B560)</f>
        <v>77.422619273600162</v>
      </c>
      <c r="V560">
        <f>_xlfn.VAR.P(C511:C560)</f>
        <v>0</v>
      </c>
      <c r="X560">
        <f>1.96*SQRT(U560)/50</f>
        <v>0.34492128620974521</v>
      </c>
      <c r="Y560">
        <f>1.96*SQRT(V560)/50</f>
        <v>0</v>
      </c>
    </row>
    <row r="561" spans="1:9" x14ac:dyDescent="0.25">
      <c r="A561" t="s">
        <v>111</v>
      </c>
      <c r="B561">
        <v>40053.438199999997</v>
      </c>
      <c r="C561" t="s">
        <v>36</v>
      </c>
    </row>
    <row r="562" spans="1:9" x14ac:dyDescent="0.25">
      <c r="A562" t="s">
        <v>112</v>
      </c>
      <c r="B562">
        <v>683.75400000000002</v>
      </c>
      <c r="C562">
        <v>681.85</v>
      </c>
      <c r="D562">
        <v>658.24199999999996</v>
      </c>
      <c r="E562">
        <v>655.33399999999995</v>
      </c>
      <c r="F562">
        <v>187.35900000000001</v>
      </c>
      <c r="G562">
        <v>1.1259399999999999E-2</v>
      </c>
      <c r="H562">
        <v>0.99480400000000002</v>
      </c>
      <c r="I562">
        <v>0</v>
      </c>
    </row>
    <row r="563" spans="1:9" x14ac:dyDescent="0.25">
      <c r="A563" t="s">
        <v>112</v>
      </c>
      <c r="B563">
        <v>681.72799999999995</v>
      </c>
      <c r="C563">
        <v>679.73699999999997</v>
      </c>
      <c r="D563">
        <v>655.86699999999996</v>
      </c>
      <c r="E563">
        <v>652.96600000000001</v>
      </c>
      <c r="F563">
        <v>189.12</v>
      </c>
      <c r="G563">
        <v>1.3270799999999999E-2</v>
      </c>
      <c r="H563">
        <v>0.98100799999999999</v>
      </c>
      <c r="I563">
        <v>0</v>
      </c>
    </row>
    <row r="564" spans="1:9" x14ac:dyDescent="0.25">
      <c r="A564" t="s">
        <v>112</v>
      </c>
      <c r="B564">
        <v>678.88800000000003</v>
      </c>
      <c r="C564">
        <v>676.70600000000002</v>
      </c>
      <c r="D564">
        <v>653.85500000000002</v>
      </c>
      <c r="E564">
        <v>650.94100000000003</v>
      </c>
      <c r="F564">
        <v>187.21899999999999</v>
      </c>
      <c r="G564">
        <v>1.08611E-2</v>
      </c>
      <c r="H564">
        <v>0.98101799999999995</v>
      </c>
      <c r="I564">
        <v>0</v>
      </c>
    </row>
    <row r="565" spans="1:9" x14ac:dyDescent="0.25">
      <c r="A565" t="s">
        <v>112</v>
      </c>
      <c r="B565">
        <v>676.90099999999995</v>
      </c>
      <c r="C565">
        <v>674.83799999999997</v>
      </c>
      <c r="D565">
        <v>651.03</v>
      </c>
      <c r="E565">
        <v>648.101</v>
      </c>
      <c r="F565">
        <v>185.238</v>
      </c>
      <c r="G565">
        <v>1.0867999999999999E-2</v>
      </c>
      <c r="H565">
        <v>0.981016</v>
      </c>
      <c r="I565">
        <v>0</v>
      </c>
    </row>
    <row r="566" spans="1:9" x14ac:dyDescent="0.25">
      <c r="A566" t="s">
        <v>112</v>
      </c>
      <c r="B566">
        <v>677.84400000000005</v>
      </c>
      <c r="C566">
        <v>675.94200000000001</v>
      </c>
      <c r="D566">
        <v>652.803</v>
      </c>
      <c r="E566">
        <v>649.89099999999996</v>
      </c>
      <c r="F566">
        <v>186.59100000000001</v>
      </c>
      <c r="G566">
        <v>1.1900000000000001E-2</v>
      </c>
      <c r="H566">
        <v>0.99477800000000005</v>
      </c>
      <c r="I566">
        <v>0</v>
      </c>
    </row>
    <row r="567" spans="1:9" x14ac:dyDescent="0.25">
      <c r="A567" t="s">
        <v>112</v>
      </c>
      <c r="B567">
        <v>681.08600000000001</v>
      </c>
      <c r="C567">
        <v>679.00900000000001</v>
      </c>
      <c r="D567">
        <v>655.87599999999998</v>
      </c>
      <c r="E567">
        <v>652.85400000000004</v>
      </c>
      <c r="F567">
        <v>187.63300000000001</v>
      </c>
      <c r="G567">
        <v>1.0858700000000001E-2</v>
      </c>
      <c r="H567">
        <v>0.98086700000000004</v>
      </c>
      <c r="I567">
        <v>0</v>
      </c>
    </row>
    <row r="568" spans="1:9" x14ac:dyDescent="0.25">
      <c r="A568" t="s">
        <v>112</v>
      </c>
      <c r="B568">
        <v>682</v>
      </c>
      <c r="C568">
        <v>679.95299999999997</v>
      </c>
      <c r="D568">
        <v>656.94399999999996</v>
      </c>
      <c r="E568">
        <v>654.00800000000004</v>
      </c>
      <c r="F568">
        <v>185.93299999999999</v>
      </c>
      <c r="G568">
        <v>1.10788E-2</v>
      </c>
      <c r="H568">
        <v>0.98087299999999999</v>
      </c>
      <c r="I568">
        <v>0</v>
      </c>
    </row>
    <row r="569" spans="1:9" x14ac:dyDescent="0.25">
      <c r="A569" t="s">
        <v>112</v>
      </c>
      <c r="B569">
        <v>681.94899999999996</v>
      </c>
      <c r="C569">
        <v>680.03499999999997</v>
      </c>
      <c r="D569">
        <v>657.19200000000001</v>
      </c>
      <c r="E569">
        <v>654.25</v>
      </c>
      <c r="F569">
        <v>186.36099999999999</v>
      </c>
      <c r="G569">
        <v>1.2168999999999999E-2</v>
      </c>
      <c r="H569">
        <v>0.98388399999999998</v>
      </c>
      <c r="I569">
        <v>0</v>
      </c>
    </row>
    <row r="570" spans="1:9" x14ac:dyDescent="0.25">
      <c r="A570" t="s">
        <v>112</v>
      </c>
      <c r="B570">
        <v>704.625</v>
      </c>
      <c r="C570">
        <v>702.524</v>
      </c>
      <c r="D570">
        <v>679.2</v>
      </c>
      <c r="E570">
        <v>676.26099999999997</v>
      </c>
      <c r="F570">
        <v>191.946</v>
      </c>
      <c r="G570">
        <v>1.09103E-2</v>
      </c>
      <c r="H570">
        <v>0.98101899999999997</v>
      </c>
      <c r="I570">
        <v>0</v>
      </c>
    </row>
    <row r="571" spans="1:9" x14ac:dyDescent="0.25">
      <c r="A571" t="s">
        <v>112</v>
      </c>
      <c r="B571">
        <v>681.86300000000006</v>
      </c>
      <c r="C571">
        <v>679.86599999999999</v>
      </c>
      <c r="D571">
        <v>657.029</v>
      </c>
      <c r="E571">
        <v>654.02</v>
      </c>
      <c r="F571">
        <v>188.328</v>
      </c>
      <c r="G571">
        <v>1.08618E-2</v>
      </c>
      <c r="H571">
        <v>0.98101799999999995</v>
      </c>
      <c r="I571">
        <v>0</v>
      </c>
    </row>
    <row r="572" spans="1:9" x14ac:dyDescent="0.25">
      <c r="A572" t="s">
        <v>112</v>
      </c>
      <c r="B572">
        <v>678.84299999999996</v>
      </c>
      <c r="C572">
        <v>676.83799999999997</v>
      </c>
      <c r="D572">
        <v>654.37400000000002</v>
      </c>
      <c r="E572">
        <v>651.48900000000003</v>
      </c>
      <c r="F572">
        <v>187.46100000000001</v>
      </c>
      <c r="G572">
        <v>1.15698E-2</v>
      </c>
      <c r="H572">
        <v>0.98091300000000003</v>
      </c>
      <c r="I572">
        <v>0</v>
      </c>
    </row>
    <row r="573" spans="1:9" x14ac:dyDescent="0.25">
      <c r="A573" t="s">
        <v>112</v>
      </c>
      <c r="B573">
        <v>678.59100000000001</v>
      </c>
      <c r="C573">
        <v>676.73199999999997</v>
      </c>
      <c r="D573">
        <v>654.12800000000004</v>
      </c>
      <c r="E573">
        <v>651.16499999999996</v>
      </c>
      <c r="F573">
        <v>187.262</v>
      </c>
      <c r="G573">
        <v>1.4000200000000001E-2</v>
      </c>
      <c r="H573">
        <v>0.99460999999999999</v>
      </c>
      <c r="I573">
        <v>0</v>
      </c>
    </row>
    <row r="574" spans="1:9" x14ac:dyDescent="0.25">
      <c r="A574" t="s">
        <v>112</v>
      </c>
      <c r="B574">
        <v>678.774</v>
      </c>
      <c r="C574">
        <v>676.81700000000001</v>
      </c>
      <c r="D574">
        <v>653.51099999999997</v>
      </c>
      <c r="E574">
        <v>650.56700000000001</v>
      </c>
      <c r="F574">
        <v>187.244</v>
      </c>
      <c r="G574">
        <v>1.1317600000000001E-2</v>
      </c>
      <c r="H574">
        <v>0.98100900000000002</v>
      </c>
      <c r="I574">
        <v>0</v>
      </c>
    </row>
    <row r="575" spans="1:9" x14ac:dyDescent="0.25">
      <c r="A575" t="s">
        <v>112</v>
      </c>
      <c r="B575">
        <v>679.10699999999997</v>
      </c>
      <c r="C575">
        <v>677.11300000000006</v>
      </c>
      <c r="D575">
        <v>654.07100000000003</v>
      </c>
      <c r="E575">
        <v>651.14400000000001</v>
      </c>
      <c r="F575">
        <v>187.30199999999999</v>
      </c>
      <c r="G575">
        <v>1.1424500000000001E-2</v>
      </c>
      <c r="H575">
        <v>0.98100200000000004</v>
      </c>
      <c r="I575">
        <v>0</v>
      </c>
    </row>
    <row r="576" spans="1:9" x14ac:dyDescent="0.25">
      <c r="A576" t="s">
        <v>112</v>
      </c>
      <c r="B576">
        <v>680.43100000000004</v>
      </c>
      <c r="C576">
        <v>678.49900000000002</v>
      </c>
      <c r="D576">
        <v>655.43700000000001</v>
      </c>
      <c r="E576">
        <v>652.37199999999996</v>
      </c>
      <c r="F576">
        <v>187.69</v>
      </c>
      <c r="G576">
        <v>1.09283E-2</v>
      </c>
      <c r="H576">
        <v>0.98101899999999997</v>
      </c>
      <c r="I576">
        <v>0</v>
      </c>
    </row>
    <row r="577" spans="1:9" x14ac:dyDescent="0.25">
      <c r="A577" t="s">
        <v>112</v>
      </c>
      <c r="B577">
        <v>681.16600000000005</v>
      </c>
      <c r="C577">
        <v>679.19299999999998</v>
      </c>
      <c r="D577">
        <v>655.62199999999996</v>
      </c>
      <c r="E577">
        <v>652.57000000000005</v>
      </c>
      <c r="F577">
        <v>186.13200000000001</v>
      </c>
      <c r="G577">
        <v>1.0857500000000001E-2</v>
      </c>
      <c r="H577">
        <v>0.98092199999999996</v>
      </c>
      <c r="I577">
        <v>0</v>
      </c>
    </row>
    <row r="578" spans="1:9" x14ac:dyDescent="0.25">
      <c r="A578" t="s">
        <v>112</v>
      </c>
      <c r="B578">
        <v>687.447</v>
      </c>
      <c r="C578">
        <v>685.48599999999999</v>
      </c>
      <c r="D578">
        <v>662.04499999999996</v>
      </c>
      <c r="E578">
        <v>659.05399999999997</v>
      </c>
      <c r="F578">
        <v>188.506</v>
      </c>
      <c r="G578">
        <v>1.21399E-2</v>
      </c>
      <c r="H578">
        <v>0.99478200000000006</v>
      </c>
      <c r="I578">
        <v>0</v>
      </c>
    </row>
    <row r="579" spans="1:9" x14ac:dyDescent="0.25">
      <c r="A579" t="s">
        <v>112</v>
      </c>
      <c r="B579">
        <v>678.96</v>
      </c>
      <c r="C579">
        <v>677.03899999999999</v>
      </c>
      <c r="D579">
        <v>654.06200000000001</v>
      </c>
      <c r="E579">
        <v>651.09</v>
      </c>
      <c r="F579">
        <v>185.87299999999999</v>
      </c>
      <c r="G579">
        <v>1.1087400000000001E-2</v>
      </c>
      <c r="H579">
        <v>0.98375500000000005</v>
      </c>
      <c r="I579">
        <v>0</v>
      </c>
    </row>
    <row r="580" spans="1:9" x14ac:dyDescent="0.25">
      <c r="A580" t="s">
        <v>112</v>
      </c>
      <c r="B580">
        <v>680.072</v>
      </c>
      <c r="C580">
        <v>678.029</v>
      </c>
      <c r="D580">
        <v>654.91999999999996</v>
      </c>
      <c r="E580">
        <v>652.03499999999997</v>
      </c>
      <c r="F580">
        <v>186.43899999999999</v>
      </c>
      <c r="G580">
        <v>1.0922599999999999E-2</v>
      </c>
      <c r="H580">
        <v>0.98101300000000002</v>
      </c>
      <c r="I580">
        <v>0</v>
      </c>
    </row>
    <row r="581" spans="1:9" x14ac:dyDescent="0.25">
      <c r="A581" t="s">
        <v>112</v>
      </c>
      <c r="B581">
        <v>679.06500000000005</v>
      </c>
      <c r="C581">
        <v>677.12699999999995</v>
      </c>
      <c r="D581">
        <v>654.19399999999996</v>
      </c>
      <c r="E581">
        <v>651.35500000000002</v>
      </c>
      <c r="F581">
        <v>187.53399999999999</v>
      </c>
      <c r="G581">
        <v>1.19291E-2</v>
      </c>
      <c r="H581">
        <v>0.99445099999999997</v>
      </c>
      <c r="I581">
        <v>0</v>
      </c>
    </row>
    <row r="582" spans="1:9" x14ac:dyDescent="0.25">
      <c r="A582" t="s">
        <v>112</v>
      </c>
      <c r="B582">
        <v>678.47900000000004</v>
      </c>
      <c r="C582">
        <v>676.548</v>
      </c>
      <c r="D582">
        <v>654.12800000000004</v>
      </c>
      <c r="E582">
        <v>651.16600000000005</v>
      </c>
      <c r="F582">
        <v>186.88800000000001</v>
      </c>
      <c r="G582">
        <v>1.08863E-2</v>
      </c>
      <c r="H582">
        <v>0.98101700000000003</v>
      </c>
      <c r="I582">
        <v>0</v>
      </c>
    </row>
    <row r="583" spans="1:9" x14ac:dyDescent="0.25">
      <c r="A583" t="s">
        <v>112</v>
      </c>
      <c r="B583">
        <v>679.39099999999996</v>
      </c>
      <c r="C583">
        <v>677.33299999999997</v>
      </c>
      <c r="D583">
        <v>654.274</v>
      </c>
      <c r="E583">
        <v>651.37699999999995</v>
      </c>
      <c r="F583">
        <v>186.11799999999999</v>
      </c>
      <c r="G583">
        <v>1.1390900000000001E-2</v>
      </c>
      <c r="H583">
        <v>0.98101799999999995</v>
      </c>
      <c r="I583">
        <v>0</v>
      </c>
    </row>
    <row r="584" spans="1:9" x14ac:dyDescent="0.25">
      <c r="A584" t="s">
        <v>112</v>
      </c>
      <c r="B584">
        <v>686.02700000000004</v>
      </c>
      <c r="C584">
        <v>684.07299999999998</v>
      </c>
      <c r="D584">
        <v>660.59900000000005</v>
      </c>
      <c r="E584">
        <v>657.61300000000006</v>
      </c>
      <c r="F584">
        <v>186.322</v>
      </c>
      <c r="G584">
        <v>2.2784599999999999E-2</v>
      </c>
      <c r="H584">
        <v>0.98092800000000002</v>
      </c>
      <c r="I584">
        <v>0</v>
      </c>
    </row>
    <row r="585" spans="1:9" x14ac:dyDescent="0.25">
      <c r="A585" t="s">
        <v>112</v>
      </c>
      <c r="B585">
        <v>681.39</v>
      </c>
      <c r="C585">
        <v>678.78099999999995</v>
      </c>
      <c r="D585">
        <v>655.51499999999999</v>
      </c>
      <c r="E585">
        <v>652.70799999999997</v>
      </c>
      <c r="F585">
        <v>186.40100000000001</v>
      </c>
      <c r="G585">
        <v>1.29389E-2</v>
      </c>
      <c r="H585">
        <v>0.981012</v>
      </c>
      <c r="I585">
        <v>0</v>
      </c>
    </row>
    <row r="586" spans="1:9" x14ac:dyDescent="0.25">
      <c r="A586" t="s">
        <v>112</v>
      </c>
      <c r="B586">
        <v>691.31700000000001</v>
      </c>
      <c r="C586">
        <v>689.17399999999998</v>
      </c>
      <c r="D586">
        <v>665.74900000000002</v>
      </c>
      <c r="E586">
        <v>662.78700000000003</v>
      </c>
      <c r="F586">
        <v>187.93299999999999</v>
      </c>
      <c r="G586">
        <v>1.0920300000000001E-2</v>
      </c>
      <c r="H586">
        <v>0.981012</v>
      </c>
      <c r="I586">
        <v>0</v>
      </c>
    </row>
    <row r="587" spans="1:9" x14ac:dyDescent="0.25">
      <c r="A587" t="s">
        <v>112</v>
      </c>
      <c r="B587">
        <v>678.93200000000002</v>
      </c>
      <c r="C587">
        <v>676.96500000000003</v>
      </c>
      <c r="D587">
        <v>653.18799999999999</v>
      </c>
      <c r="E587">
        <v>650.26300000000003</v>
      </c>
      <c r="F587">
        <v>185.86500000000001</v>
      </c>
      <c r="G587">
        <v>1.12917E-2</v>
      </c>
      <c r="H587">
        <v>0.98101000000000005</v>
      </c>
      <c r="I587">
        <v>0</v>
      </c>
    </row>
    <row r="588" spans="1:9" x14ac:dyDescent="0.25">
      <c r="A588" t="s">
        <v>112</v>
      </c>
      <c r="B588">
        <v>683.35900000000004</v>
      </c>
      <c r="C588">
        <v>681.18299999999999</v>
      </c>
      <c r="D588">
        <v>657.15599999999995</v>
      </c>
      <c r="E588">
        <v>653.96299999999997</v>
      </c>
      <c r="F588">
        <v>188.49799999999999</v>
      </c>
      <c r="G588">
        <v>1.2138700000000001E-2</v>
      </c>
      <c r="H588">
        <v>0.99288600000000005</v>
      </c>
      <c r="I588">
        <v>0</v>
      </c>
    </row>
    <row r="589" spans="1:9" x14ac:dyDescent="0.25">
      <c r="A589" t="s">
        <v>112</v>
      </c>
      <c r="B589">
        <v>681.1</v>
      </c>
      <c r="C589">
        <v>679.15</v>
      </c>
      <c r="D589">
        <v>655.43399999999997</v>
      </c>
      <c r="E589">
        <v>652.42600000000004</v>
      </c>
      <c r="F589">
        <v>188.07300000000001</v>
      </c>
      <c r="G589">
        <v>1.15044E-2</v>
      </c>
      <c r="H589">
        <v>0.981016</v>
      </c>
      <c r="I589">
        <v>0</v>
      </c>
    </row>
    <row r="590" spans="1:9" x14ac:dyDescent="0.25">
      <c r="A590" t="s">
        <v>112</v>
      </c>
      <c r="B590">
        <v>679.399</v>
      </c>
      <c r="C590">
        <v>677.149</v>
      </c>
      <c r="D590">
        <v>653.82799999999997</v>
      </c>
      <c r="E590">
        <v>650.90200000000004</v>
      </c>
      <c r="F590">
        <v>186.88499999999999</v>
      </c>
      <c r="G590">
        <v>1.1129699999999999E-2</v>
      </c>
      <c r="H590">
        <v>0.98098200000000002</v>
      </c>
      <c r="I590">
        <v>0</v>
      </c>
    </row>
    <row r="591" spans="1:9" x14ac:dyDescent="0.25">
      <c r="A591" t="s">
        <v>112</v>
      </c>
      <c r="B591">
        <v>679.94799999999998</v>
      </c>
      <c r="C591">
        <v>677.99</v>
      </c>
      <c r="D591">
        <v>654.35599999999999</v>
      </c>
      <c r="E591">
        <v>651.33799999999997</v>
      </c>
      <c r="F591">
        <v>187.614</v>
      </c>
      <c r="G591">
        <v>1.08617E-2</v>
      </c>
      <c r="H591">
        <v>0.98101799999999995</v>
      </c>
      <c r="I591">
        <v>0</v>
      </c>
    </row>
    <row r="592" spans="1:9" x14ac:dyDescent="0.25">
      <c r="A592" t="s">
        <v>112</v>
      </c>
      <c r="B592">
        <v>679.41300000000001</v>
      </c>
      <c r="C592">
        <v>677.54200000000003</v>
      </c>
      <c r="D592">
        <v>654.01400000000001</v>
      </c>
      <c r="E592">
        <v>651.02099999999996</v>
      </c>
      <c r="F592">
        <v>187.22300000000001</v>
      </c>
      <c r="G592">
        <v>1.11313E-2</v>
      </c>
      <c r="H592">
        <v>0.98095900000000003</v>
      </c>
      <c r="I592">
        <v>0</v>
      </c>
    </row>
    <row r="593" spans="1:9" x14ac:dyDescent="0.25">
      <c r="A593" t="s">
        <v>112</v>
      </c>
      <c r="B593">
        <v>677.43399999999997</v>
      </c>
      <c r="C593">
        <v>675.39200000000005</v>
      </c>
      <c r="D593">
        <v>652.28300000000002</v>
      </c>
      <c r="E593">
        <v>649.28099999999995</v>
      </c>
      <c r="F593">
        <v>185.88499999999999</v>
      </c>
      <c r="G593">
        <v>1.15341E-2</v>
      </c>
      <c r="H593">
        <v>0.98101899999999997</v>
      </c>
      <c r="I593">
        <v>0</v>
      </c>
    </row>
    <row r="594" spans="1:9" x14ac:dyDescent="0.25">
      <c r="A594" t="s">
        <v>112</v>
      </c>
      <c r="B594">
        <v>679.00400000000002</v>
      </c>
      <c r="C594">
        <v>677.02599999999995</v>
      </c>
      <c r="D594">
        <v>653.80399999999997</v>
      </c>
      <c r="E594">
        <v>650.875</v>
      </c>
      <c r="F594">
        <v>187.32</v>
      </c>
      <c r="G594">
        <v>1.23074E-2</v>
      </c>
      <c r="H594">
        <v>0.980958</v>
      </c>
      <c r="I594">
        <v>0</v>
      </c>
    </row>
    <row r="595" spans="1:9" x14ac:dyDescent="0.25">
      <c r="A595" t="s">
        <v>112</v>
      </c>
      <c r="B595">
        <v>678.125</v>
      </c>
      <c r="C595">
        <v>676.14499999999998</v>
      </c>
      <c r="D595">
        <v>653.41700000000003</v>
      </c>
      <c r="E595">
        <v>650.42899999999997</v>
      </c>
      <c r="F595">
        <v>186.81399999999999</v>
      </c>
      <c r="G595">
        <v>1.10559E-2</v>
      </c>
      <c r="H595">
        <v>0.98097599999999996</v>
      </c>
      <c r="I595">
        <v>0</v>
      </c>
    </row>
    <row r="596" spans="1:9" x14ac:dyDescent="0.25">
      <c r="A596" t="s">
        <v>112</v>
      </c>
      <c r="B596">
        <v>677.76400000000001</v>
      </c>
      <c r="C596">
        <v>675.73900000000003</v>
      </c>
      <c r="D596">
        <v>652.63900000000001</v>
      </c>
      <c r="E596">
        <v>649.80700000000002</v>
      </c>
      <c r="F596">
        <v>186.41499999999999</v>
      </c>
      <c r="G596">
        <v>1.2119899999999999E-2</v>
      </c>
      <c r="H596">
        <v>0.98094999999999999</v>
      </c>
      <c r="I596">
        <v>0</v>
      </c>
    </row>
    <row r="597" spans="1:9" x14ac:dyDescent="0.25">
      <c r="A597" t="s">
        <v>112</v>
      </c>
      <c r="B597">
        <v>679.024</v>
      </c>
      <c r="C597">
        <v>676.53099999999995</v>
      </c>
      <c r="D597">
        <v>653.77800000000002</v>
      </c>
      <c r="E597">
        <v>650.91399999999999</v>
      </c>
      <c r="F597">
        <v>187.00700000000001</v>
      </c>
      <c r="G597">
        <v>1.095E-2</v>
      </c>
      <c r="H597">
        <v>0.98101000000000005</v>
      </c>
      <c r="I597">
        <v>0</v>
      </c>
    </row>
    <row r="598" spans="1:9" x14ac:dyDescent="0.25">
      <c r="A598" t="s">
        <v>112</v>
      </c>
      <c r="B598">
        <v>678.85199999999998</v>
      </c>
      <c r="C598">
        <v>676.97299999999996</v>
      </c>
      <c r="D598">
        <v>653.97199999999998</v>
      </c>
      <c r="E598">
        <v>651.06600000000003</v>
      </c>
      <c r="F598">
        <v>186.79300000000001</v>
      </c>
      <c r="G598">
        <v>1.1454600000000001E-2</v>
      </c>
      <c r="H598">
        <v>0.98100200000000004</v>
      </c>
      <c r="I598">
        <v>0</v>
      </c>
    </row>
    <row r="599" spans="1:9" x14ac:dyDescent="0.25">
      <c r="A599" t="s">
        <v>112</v>
      </c>
      <c r="B599">
        <v>680.91600000000005</v>
      </c>
      <c r="C599">
        <v>678.83</v>
      </c>
      <c r="D599">
        <v>655.76300000000003</v>
      </c>
      <c r="E599">
        <v>652.85199999999998</v>
      </c>
      <c r="F599">
        <v>188.49700000000001</v>
      </c>
      <c r="G599">
        <v>1.2283199999999999E-2</v>
      </c>
      <c r="H599">
        <v>0.98101499999999997</v>
      </c>
      <c r="I599">
        <v>0</v>
      </c>
    </row>
    <row r="600" spans="1:9" x14ac:dyDescent="0.25">
      <c r="A600" t="s">
        <v>112</v>
      </c>
      <c r="B600">
        <v>677.41200000000003</v>
      </c>
      <c r="C600">
        <v>675.45899999999995</v>
      </c>
      <c r="D600">
        <v>652.82799999999997</v>
      </c>
      <c r="E600">
        <v>649.89700000000005</v>
      </c>
      <c r="F600">
        <v>186.09</v>
      </c>
      <c r="G600">
        <v>1.1565799999999999E-2</v>
      </c>
      <c r="H600">
        <v>0.98095399999999999</v>
      </c>
      <c r="I600">
        <v>0</v>
      </c>
    </row>
    <row r="601" spans="1:9" x14ac:dyDescent="0.25">
      <c r="A601" t="s">
        <v>112</v>
      </c>
      <c r="B601">
        <v>677.976</v>
      </c>
      <c r="C601">
        <v>676.05100000000004</v>
      </c>
      <c r="D601">
        <v>652.40099999999995</v>
      </c>
      <c r="E601">
        <v>649.46299999999997</v>
      </c>
      <c r="F601">
        <v>185.928</v>
      </c>
      <c r="G601">
        <v>1.87996E-2</v>
      </c>
      <c r="H601">
        <v>0.98094099999999995</v>
      </c>
      <c r="I601">
        <v>0</v>
      </c>
    </row>
    <row r="602" spans="1:9" x14ac:dyDescent="0.25">
      <c r="A602" t="s">
        <v>112</v>
      </c>
      <c r="B602">
        <v>679.25599999999997</v>
      </c>
      <c r="C602">
        <v>677.15700000000004</v>
      </c>
      <c r="D602">
        <v>653.673</v>
      </c>
      <c r="E602">
        <v>650.77499999999998</v>
      </c>
      <c r="F602">
        <v>186.81200000000001</v>
      </c>
      <c r="G602">
        <v>1.10834E-2</v>
      </c>
      <c r="H602">
        <v>0.98100299999999996</v>
      </c>
      <c r="I602">
        <v>0</v>
      </c>
    </row>
    <row r="603" spans="1:9" x14ac:dyDescent="0.25">
      <c r="A603" t="s">
        <v>112</v>
      </c>
      <c r="B603">
        <v>681.78099999999995</v>
      </c>
      <c r="C603">
        <v>679.952</v>
      </c>
      <c r="D603">
        <v>656.41800000000001</v>
      </c>
      <c r="E603">
        <v>653.47199999999998</v>
      </c>
      <c r="F603">
        <v>188.69499999999999</v>
      </c>
      <c r="G603">
        <v>1.08603E-2</v>
      </c>
      <c r="H603">
        <v>0.99354900000000002</v>
      </c>
      <c r="I603">
        <v>0</v>
      </c>
    </row>
    <row r="604" spans="1:9" x14ac:dyDescent="0.25">
      <c r="A604" t="s">
        <v>112</v>
      </c>
      <c r="B604">
        <v>679.88800000000003</v>
      </c>
      <c r="C604">
        <v>677.95299999999997</v>
      </c>
      <c r="D604">
        <v>654.66600000000005</v>
      </c>
      <c r="E604">
        <v>651.74699999999996</v>
      </c>
      <c r="F604">
        <v>186.38399999999999</v>
      </c>
      <c r="G604">
        <v>1.55637E-2</v>
      </c>
      <c r="H604">
        <v>0.98099999999999998</v>
      </c>
      <c r="I604">
        <v>0</v>
      </c>
    </row>
    <row r="605" spans="1:9" x14ac:dyDescent="0.25">
      <c r="A605" t="s">
        <v>112</v>
      </c>
      <c r="B605">
        <v>686.13699999999994</v>
      </c>
      <c r="C605">
        <v>684.21699999999998</v>
      </c>
      <c r="D605">
        <v>660.78399999999999</v>
      </c>
      <c r="E605">
        <v>657.81299999999999</v>
      </c>
      <c r="F605">
        <v>188.81399999999999</v>
      </c>
      <c r="G605">
        <v>1.15491E-2</v>
      </c>
      <c r="H605">
        <v>0.98087100000000005</v>
      </c>
      <c r="I605">
        <v>0</v>
      </c>
    </row>
    <row r="606" spans="1:9" x14ac:dyDescent="0.25">
      <c r="A606" t="s">
        <v>112</v>
      </c>
      <c r="B606">
        <v>679.02700000000004</v>
      </c>
      <c r="C606">
        <v>677.04499999999996</v>
      </c>
      <c r="D606">
        <v>654.05200000000002</v>
      </c>
      <c r="E606">
        <v>651.05200000000002</v>
      </c>
      <c r="F606">
        <v>186.19399999999999</v>
      </c>
      <c r="G606">
        <v>1.14669E-2</v>
      </c>
      <c r="H606">
        <v>0.98938499999999996</v>
      </c>
      <c r="I606">
        <v>0</v>
      </c>
    </row>
    <row r="607" spans="1:9" x14ac:dyDescent="0.25">
      <c r="A607" t="s">
        <v>112</v>
      </c>
      <c r="B607">
        <v>680.09400000000005</v>
      </c>
      <c r="C607">
        <v>678.10599999999999</v>
      </c>
      <c r="D607">
        <v>654.74400000000003</v>
      </c>
      <c r="E607">
        <v>651.84100000000001</v>
      </c>
      <c r="F607">
        <v>187.696</v>
      </c>
      <c r="G607">
        <v>1.3653E-2</v>
      </c>
      <c r="H607">
        <v>0.99226599999999998</v>
      </c>
      <c r="I607">
        <v>0</v>
      </c>
    </row>
    <row r="608" spans="1:9" x14ac:dyDescent="0.25">
      <c r="A608" t="s">
        <v>112</v>
      </c>
      <c r="B608">
        <v>677.19600000000003</v>
      </c>
      <c r="C608">
        <v>675.08699999999999</v>
      </c>
      <c r="D608">
        <v>653.10699999999997</v>
      </c>
      <c r="E608">
        <v>650.18100000000004</v>
      </c>
      <c r="F608">
        <v>186.54300000000001</v>
      </c>
      <c r="G608">
        <v>1.6053700000000001E-2</v>
      </c>
      <c r="H608">
        <v>0.98100200000000004</v>
      </c>
      <c r="I608">
        <v>0</v>
      </c>
    </row>
    <row r="609" spans="1:25" x14ac:dyDescent="0.25">
      <c r="A609" t="s">
        <v>112</v>
      </c>
      <c r="B609">
        <v>678.39400000000001</v>
      </c>
      <c r="C609">
        <v>676.44100000000003</v>
      </c>
      <c r="D609">
        <v>653.05200000000002</v>
      </c>
      <c r="E609">
        <v>650.13199999999995</v>
      </c>
      <c r="F609">
        <v>186.42599999999999</v>
      </c>
      <c r="G609">
        <v>1.14772E-2</v>
      </c>
      <c r="H609">
        <v>0.98100900000000002</v>
      </c>
      <c r="I609">
        <v>0</v>
      </c>
    </row>
    <row r="610" spans="1:25" x14ac:dyDescent="0.25">
      <c r="A610" t="s">
        <v>112</v>
      </c>
      <c r="B610">
        <v>678.77</v>
      </c>
      <c r="C610">
        <v>676.71199999999999</v>
      </c>
      <c r="D610">
        <v>653.28</v>
      </c>
      <c r="E610">
        <v>650.31299999999999</v>
      </c>
      <c r="F610">
        <v>186.62299999999999</v>
      </c>
      <c r="G610">
        <v>1.40099E-2</v>
      </c>
      <c r="H610">
        <v>0.98099800000000004</v>
      </c>
      <c r="I610">
        <v>0</v>
      </c>
    </row>
    <row r="611" spans="1:25" x14ac:dyDescent="0.25">
      <c r="A611" t="s">
        <v>112</v>
      </c>
      <c r="B611">
        <v>678.58199999999999</v>
      </c>
      <c r="C611">
        <v>676.60199999999998</v>
      </c>
      <c r="D611">
        <v>653.58900000000006</v>
      </c>
      <c r="E611">
        <v>650.62300000000005</v>
      </c>
      <c r="F611">
        <v>187.066</v>
      </c>
      <c r="G611">
        <v>1.1824400000000001E-2</v>
      </c>
      <c r="H611">
        <v>0.98094800000000004</v>
      </c>
      <c r="I611">
        <v>0</v>
      </c>
    </row>
    <row r="612" spans="1:25" x14ac:dyDescent="0.25">
      <c r="A612" t="s">
        <v>112</v>
      </c>
      <c r="B612">
        <v>679.37900000000002</v>
      </c>
      <c r="C612">
        <v>677.34900000000005</v>
      </c>
      <c r="D612">
        <v>654.42700000000002</v>
      </c>
      <c r="E612">
        <v>651.57899999999995</v>
      </c>
      <c r="F612">
        <v>186.751</v>
      </c>
      <c r="G612">
        <v>2.0152099999999999E-2</v>
      </c>
      <c r="H612">
        <v>0.98100799999999999</v>
      </c>
      <c r="I612">
        <v>0</v>
      </c>
    </row>
    <row r="613" spans="1:25" x14ac:dyDescent="0.25">
      <c r="A613" t="s">
        <v>112</v>
      </c>
      <c r="B613">
        <v>677.57500000000005</v>
      </c>
      <c r="C613">
        <v>675.59199999999998</v>
      </c>
      <c r="D613">
        <v>652.70299999999997</v>
      </c>
      <c r="E613">
        <v>649.71500000000003</v>
      </c>
      <c r="F613">
        <v>186.27</v>
      </c>
      <c r="G613">
        <v>1.1375E-2</v>
      </c>
      <c r="H613">
        <v>0.98097299999999998</v>
      </c>
      <c r="I613">
        <v>0</v>
      </c>
    </row>
    <row r="614" spans="1:25" x14ac:dyDescent="0.25">
      <c r="A614" t="s">
        <v>112</v>
      </c>
      <c r="B614">
        <v>678.78800000000001</v>
      </c>
      <c r="C614">
        <v>676.86</v>
      </c>
      <c r="D614">
        <v>653.66499999999996</v>
      </c>
      <c r="E614">
        <v>650.702</v>
      </c>
      <c r="F614">
        <v>186.94900000000001</v>
      </c>
      <c r="G614">
        <v>1.0861900000000001E-2</v>
      </c>
      <c r="H614">
        <v>0.98100600000000004</v>
      </c>
      <c r="I614">
        <v>0</v>
      </c>
    </row>
    <row r="615" spans="1:25" x14ac:dyDescent="0.25">
      <c r="A615" t="s">
        <v>112</v>
      </c>
      <c r="B615">
        <v>696.4</v>
      </c>
      <c r="C615">
        <v>694.44100000000003</v>
      </c>
      <c r="D615">
        <v>670.91</v>
      </c>
      <c r="E615">
        <v>667.93299999999999</v>
      </c>
      <c r="F615">
        <v>187.99600000000001</v>
      </c>
      <c r="G615">
        <v>1.2964699999999999E-2</v>
      </c>
      <c r="H615">
        <v>0.980846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112</v>
      </c>
      <c r="B616">
        <v>692.94799999999998</v>
      </c>
      <c r="C616">
        <v>691.03099999999995</v>
      </c>
      <c r="D616">
        <v>667.26900000000001</v>
      </c>
      <c r="E616">
        <v>664.28300000000002</v>
      </c>
      <c r="F616">
        <v>187.76599999999999</v>
      </c>
      <c r="G616">
        <v>1.08796E-2</v>
      </c>
      <c r="H616">
        <v>0.98101400000000005</v>
      </c>
      <c r="I616">
        <v>0</v>
      </c>
      <c r="R616">
        <f>AVERAGE(B567:B616)</f>
        <v>681.26911999999993</v>
      </c>
      <c r="S616">
        <f>AVERAGE(C567:C616)</f>
        <v>679.25678000000016</v>
      </c>
      <c r="U616">
        <f>_xlfn.VAR.P(B567:B616)</f>
        <v>26.33830870559996</v>
      </c>
      <c r="V616">
        <f>_xlfn.VAR.P(C567:C616)</f>
        <v>26.290702491599987</v>
      </c>
      <c r="X616">
        <f>1.96*SQRT(U616)/50</f>
        <v>0.20117777881608376</v>
      </c>
      <c r="Y616">
        <f>1.96*SQRT(V616)/50</f>
        <v>0.20099588323319512</v>
      </c>
    </row>
    <row r="617" spans="1:25" x14ac:dyDescent="0.25">
      <c r="A617" t="s">
        <v>112</v>
      </c>
      <c r="B617">
        <v>34123.711300000003</v>
      </c>
      <c r="C617" t="s">
        <v>36</v>
      </c>
    </row>
    <row r="618" spans="1:25" x14ac:dyDescent="0.25">
      <c r="A618" t="s">
        <v>113</v>
      </c>
      <c r="B618">
        <v>3703.39</v>
      </c>
      <c r="C618">
        <v>3642.69</v>
      </c>
      <c r="D618">
        <v>3636.79</v>
      </c>
      <c r="E618">
        <v>3607.7</v>
      </c>
      <c r="F618">
        <v>583.68899999999996</v>
      </c>
      <c r="G618">
        <v>1.0834999999999999E-2</v>
      </c>
      <c r="H618">
        <v>0.994834</v>
      </c>
      <c r="I618">
        <v>0</v>
      </c>
    </row>
    <row r="619" spans="1:25" x14ac:dyDescent="0.25">
      <c r="A619" t="s">
        <v>113</v>
      </c>
      <c r="B619">
        <v>5752.5</v>
      </c>
      <c r="C619">
        <v>5707.97</v>
      </c>
      <c r="D619">
        <v>5697.33</v>
      </c>
      <c r="E619">
        <v>5588.63</v>
      </c>
      <c r="F619">
        <v>2261.39</v>
      </c>
      <c r="G619">
        <v>1.2099800000000001E-2</v>
      </c>
      <c r="H619">
        <v>0.98095900000000003</v>
      </c>
      <c r="I619">
        <v>0</v>
      </c>
    </row>
    <row r="620" spans="1:25" x14ac:dyDescent="0.25">
      <c r="A620" t="s">
        <v>113</v>
      </c>
      <c r="B620">
        <v>6319.07</v>
      </c>
      <c r="C620">
        <v>6259.57</v>
      </c>
      <c r="D620">
        <v>6244.12</v>
      </c>
      <c r="E620">
        <v>6115.82</v>
      </c>
      <c r="F620">
        <v>2740.22</v>
      </c>
      <c r="G620">
        <v>1.0859799999999999E-2</v>
      </c>
      <c r="H620">
        <v>0.98101899999999997</v>
      </c>
      <c r="I620">
        <v>0</v>
      </c>
    </row>
    <row r="621" spans="1:25" x14ac:dyDescent="0.25">
      <c r="A621" t="s">
        <v>113</v>
      </c>
      <c r="B621">
        <v>6503.33</v>
      </c>
      <c r="C621">
        <v>6448.87</v>
      </c>
      <c r="D621">
        <v>6439.89</v>
      </c>
      <c r="E621">
        <v>6298.24</v>
      </c>
      <c r="F621">
        <v>2928.7</v>
      </c>
      <c r="G621">
        <v>1.10592E-2</v>
      </c>
      <c r="H621">
        <v>0.98101499999999997</v>
      </c>
      <c r="I621">
        <v>0</v>
      </c>
    </row>
    <row r="622" spans="1:25" x14ac:dyDescent="0.25">
      <c r="A622" t="s">
        <v>113</v>
      </c>
      <c r="B622">
        <v>6475.47</v>
      </c>
      <c r="C622">
        <v>6426.14</v>
      </c>
      <c r="D622">
        <v>6416.41</v>
      </c>
      <c r="E622">
        <v>6275.49</v>
      </c>
      <c r="F622">
        <v>2910.58</v>
      </c>
      <c r="G622">
        <v>1.086E-2</v>
      </c>
      <c r="H622">
        <v>0.99357399999999996</v>
      </c>
      <c r="I622">
        <v>0</v>
      </c>
    </row>
    <row r="623" spans="1:25" x14ac:dyDescent="0.25">
      <c r="A623" t="s">
        <v>113</v>
      </c>
      <c r="B623">
        <v>6531.68</v>
      </c>
      <c r="C623">
        <v>6468.22</v>
      </c>
      <c r="D623">
        <v>6458.46</v>
      </c>
      <c r="E623">
        <v>6316.03</v>
      </c>
      <c r="F623">
        <v>2932.97</v>
      </c>
      <c r="G623">
        <v>2.9037799999999999E-2</v>
      </c>
      <c r="H623">
        <v>0.98097299999999998</v>
      </c>
      <c r="I623">
        <v>0</v>
      </c>
    </row>
    <row r="624" spans="1:25" x14ac:dyDescent="0.25">
      <c r="A624" t="s">
        <v>113</v>
      </c>
      <c r="B624">
        <v>6516.45</v>
      </c>
      <c r="C624">
        <v>6451.3</v>
      </c>
      <c r="D624">
        <v>6442.4</v>
      </c>
      <c r="E624">
        <v>6301.28</v>
      </c>
      <c r="F624">
        <v>2915.5</v>
      </c>
      <c r="G624">
        <v>1.12871E-2</v>
      </c>
      <c r="H624">
        <v>0.98101799999999995</v>
      </c>
      <c r="I624">
        <v>0</v>
      </c>
    </row>
    <row r="625" spans="1:9" x14ac:dyDescent="0.25">
      <c r="A625" t="s">
        <v>113</v>
      </c>
      <c r="B625">
        <v>6419.17</v>
      </c>
      <c r="C625">
        <v>6361.05</v>
      </c>
      <c r="D625">
        <v>6351.28</v>
      </c>
      <c r="E625">
        <v>6214.09</v>
      </c>
      <c r="F625">
        <v>2840.97</v>
      </c>
      <c r="G625">
        <v>1.10779E-2</v>
      </c>
      <c r="H625">
        <v>0.981016</v>
      </c>
      <c r="I625">
        <v>0</v>
      </c>
    </row>
    <row r="626" spans="1:9" x14ac:dyDescent="0.25">
      <c r="A626" t="s">
        <v>113</v>
      </c>
      <c r="B626">
        <v>6439.74</v>
      </c>
      <c r="C626">
        <v>6393.45</v>
      </c>
      <c r="D626">
        <v>6383.61</v>
      </c>
      <c r="E626">
        <v>6243.23</v>
      </c>
      <c r="F626">
        <v>2893.52</v>
      </c>
      <c r="G626">
        <v>1.35202E-2</v>
      </c>
      <c r="H626">
        <v>0.98099599999999998</v>
      </c>
      <c r="I626">
        <v>0</v>
      </c>
    </row>
    <row r="627" spans="1:9" x14ac:dyDescent="0.25">
      <c r="A627" t="s">
        <v>113</v>
      </c>
      <c r="B627">
        <v>6440.78</v>
      </c>
      <c r="C627">
        <v>6386.19</v>
      </c>
      <c r="D627">
        <v>6377.54</v>
      </c>
      <c r="E627">
        <v>6238.74</v>
      </c>
      <c r="F627">
        <v>2859.23</v>
      </c>
      <c r="G627">
        <v>1.22498E-2</v>
      </c>
      <c r="H627">
        <v>0.98101799999999995</v>
      </c>
      <c r="I627">
        <v>0</v>
      </c>
    </row>
    <row r="628" spans="1:9" x14ac:dyDescent="0.25">
      <c r="A628" t="s">
        <v>113</v>
      </c>
      <c r="B628">
        <v>6459.29</v>
      </c>
      <c r="C628">
        <v>6416.87</v>
      </c>
      <c r="D628">
        <v>6407.48</v>
      </c>
      <c r="E628">
        <v>6266.47</v>
      </c>
      <c r="F628">
        <v>2901.54</v>
      </c>
      <c r="G628">
        <v>1.0942199999999999E-2</v>
      </c>
      <c r="H628">
        <v>0.980958</v>
      </c>
      <c r="I628">
        <v>0</v>
      </c>
    </row>
    <row r="629" spans="1:9" x14ac:dyDescent="0.25">
      <c r="A629" t="s">
        <v>113</v>
      </c>
      <c r="B629">
        <v>5750.01</v>
      </c>
      <c r="C629">
        <v>5710.12</v>
      </c>
      <c r="D629">
        <v>5694.96</v>
      </c>
      <c r="E629">
        <v>5587.65</v>
      </c>
      <c r="F629">
        <v>2320.91</v>
      </c>
      <c r="G629">
        <v>1.09196E-2</v>
      </c>
      <c r="H629">
        <v>0.98097900000000005</v>
      </c>
      <c r="I629">
        <v>0</v>
      </c>
    </row>
    <row r="630" spans="1:9" x14ac:dyDescent="0.25">
      <c r="A630" t="s">
        <v>113</v>
      </c>
      <c r="B630">
        <v>4011.89</v>
      </c>
      <c r="C630">
        <v>3967.67</v>
      </c>
      <c r="D630">
        <v>3957.88</v>
      </c>
      <c r="E630">
        <v>3916.93</v>
      </c>
      <c r="F630">
        <v>852.58699999999999</v>
      </c>
      <c r="G630">
        <v>1.2851E-2</v>
      </c>
      <c r="H630">
        <v>0.99054600000000004</v>
      </c>
      <c r="I630">
        <v>0</v>
      </c>
    </row>
    <row r="631" spans="1:9" x14ac:dyDescent="0.25">
      <c r="A631" t="s">
        <v>113</v>
      </c>
      <c r="B631">
        <v>4433.8100000000004</v>
      </c>
      <c r="C631">
        <v>4375.43</v>
      </c>
      <c r="D631">
        <v>4363.45</v>
      </c>
      <c r="E631">
        <v>4315.34</v>
      </c>
      <c r="F631">
        <v>1026.19</v>
      </c>
      <c r="G631">
        <v>1.12563E-2</v>
      </c>
      <c r="H631">
        <v>0.99207599999999996</v>
      </c>
      <c r="I631">
        <v>0</v>
      </c>
    </row>
    <row r="632" spans="1:9" x14ac:dyDescent="0.25">
      <c r="A632" t="s">
        <v>113</v>
      </c>
      <c r="B632">
        <v>5718.02</v>
      </c>
      <c r="C632">
        <v>5680.15</v>
      </c>
      <c r="D632">
        <v>5668.73</v>
      </c>
      <c r="E632">
        <v>5572.56</v>
      </c>
      <c r="F632">
        <v>2139.15</v>
      </c>
      <c r="G632">
        <v>1.0920600000000001E-2</v>
      </c>
      <c r="H632">
        <v>0.98101700000000003</v>
      </c>
      <c r="I632">
        <v>0</v>
      </c>
    </row>
    <row r="633" spans="1:9" x14ac:dyDescent="0.25">
      <c r="A633" t="s">
        <v>113</v>
      </c>
      <c r="B633">
        <v>6475.91</v>
      </c>
      <c r="C633">
        <v>6417.78</v>
      </c>
      <c r="D633">
        <v>6407.5</v>
      </c>
      <c r="E633">
        <v>6269.06</v>
      </c>
      <c r="F633">
        <v>2899.68</v>
      </c>
      <c r="G633">
        <v>1.08617E-2</v>
      </c>
      <c r="H633">
        <v>0.98101899999999997</v>
      </c>
      <c r="I633">
        <v>0</v>
      </c>
    </row>
    <row r="634" spans="1:9" x14ac:dyDescent="0.25">
      <c r="A634" t="s">
        <v>113</v>
      </c>
      <c r="B634">
        <v>4267.09</v>
      </c>
      <c r="C634">
        <v>4202.1000000000004</v>
      </c>
      <c r="D634">
        <v>4189.83</v>
      </c>
      <c r="E634">
        <v>4137.17</v>
      </c>
      <c r="F634">
        <v>1081.57</v>
      </c>
      <c r="G634">
        <v>1.15637E-2</v>
      </c>
      <c r="H634">
        <v>0.98991600000000002</v>
      </c>
      <c r="I634">
        <v>0</v>
      </c>
    </row>
    <row r="635" spans="1:9" x14ac:dyDescent="0.25">
      <c r="A635" t="s">
        <v>113</v>
      </c>
      <c r="B635">
        <v>5265.02</v>
      </c>
      <c r="C635">
        <v>5201.3100000000004</v>
      </c>
      <c r="D635">
        <v>5192.2</v>
      </c>
      <c r="E635">
        <v>5107.1000000000004</v>
      </c>
      <c r="F635">
        <v>1797.1</v>
      </c>
      <c r="G635">
        <v>1.1261500000000001E-2</v>
      </c>
      <c r="H635">
        <v>0.98101099999999997</v>
      </c>
      <c r="I635">
        <v>0</v>
      </c>
    </row>
    <row r="636" spans="1:9" x14ac:dyDescent="0.25">
      <c r="A636" t="s">
        <v>113</v>
      </c>
      <c r="B636">
        <v>6481.58</v>
      </c>
      <c r="C636">
        <v>6434.62</v>
      </c>
      <c r="D636">
        <v>6425.83</v>
      </c>
      <c r="E636">
        <v>6284.12</v>
      </c>
      <c r="F636">
        <v>2909.31</v>
      </c>
      <c r="G636">
        <v>1.0872400000000001E-2</v>
      </c>
      <c r="H636">
        <v>0.980962</v>
      </c>
      <c r="I636">
        <v>0</v>
      </c>
    </row>
    <row r="637" spans="1:9" x14ac:dyDescent="0.25">
      <c r="A637" t="s">
        <v>113</v>
      </c>
      <c r="B637">
        <v>6472.17</v>
      </c>
      <c r="C637">
        <v>6421.21</v>
      </c>
      <c r="D637">
        <v>6406.42</v>
      </c>
      <c r="E637">
        <v>6268.08</v>
      </c>
      <c r="F637">
        <v>2893.44</v>
      </c>
      <c r="G637">
        <v>1.5784900000000001E-2</v>
      </c>
      <c r="H637">
        <v>0.99511499999999997</v>
      </c>
      <c r="I637">
        <v>0</v>
      </c>
    </row>
    <row r="638" spans="1:9" x14ac:dyDescent="0.25">
      <c r="A638" t="s">
        <v>113</v>
      </c>
      <c r="B638">
        <v>6481.57</v>
      </c>
      <c r="C638">
        <v>6428.07</v>
      </c>
      <c r="D638">
        <v>6418.23</v>
      </c>
      <c r="E638">
        <v>6279.92</v>
      </c>
      <c r="F638">
        <v>2900.92</v>
      </c>
      <c r="G638">
        <v>1.10644E-2</v>
      </c>
      <c r="H638">
        <v>0.99143000000000003</v>
      </c>
      <c r="I638">
        <v>0</v>
      </c>
    </row>
    <row r="639" spans="1:9" x14ac:dyDescent="0.25">
      <c r="A639" t="s">
        <v>113</v>
      </c>
      <c r="B639">
        <v>6500.17</v>
      </c>
      <c r="C639">
        <v>6444.6</v>
      </c>
      <c r="D639">
        <v>6432.85</v>
      </c>
      <c r="E639">
        <v>6291.52</v>
      </c>
      <c r="F639">
        <v>2920.44</v>
      </c>
      <c r="G639">
        <v>1.11266E-2</v>
      </c>
      <c r="H639">
        <v>0.98100399999999999</v>
      </c>
      <c r="I639">
        <v>0</v>
      </c>
    </row>
    <row r="640" spans="1:9" x14ac:dyDescent="0.25">
      <c r="A640" t="s">
        <v>113</v>
      </c>
      <c r="B640">
        <v>6476.51</v>
      </c>
      <c r="C640">
        <v>6420.59</v>
      </c>
      <c r="D640">
        <v>6410.6</v>
      </c>
      <c r="E640">
        <v>6273.6</v>
      </c>
      <c r="F640">
        <v>2881.95</v>
      </c>
      <c r="G640">
        <v>1.16615E-2</v>
      </c>
      <c r="H640">
        <v>0.98100799999999999</v>
      </c>
      <c r="I640">
        <v>0</v>
      </c>
    </row>
    <row r="641" spans="1:9" x14ac:dyDescent="0.25">
      <c r="A641" t="s">
        <v>113</v>
      </c>
      <c r="B641">
        <v>6539.57</v>
      </c>
      <c r="C641">
        <v>6474.12</v>
      </c>
      <c r="D641">
        <v>6465.08</v>
      </c>
      <c r="E641">
        <v>6323.43</v>
      </c>
      <c r="F641">
        <v>2946.24</v>
      </c>
      <c r="G641">
        <v>1.08623E-2</v>
      </c>
      <c r="H641">
        <v>0.98101499999999997</v>
      </c>
      <c r="I641">
        <v>0</v>
      </c>
    </row>
    <row r="642" spans="1:9" x14ac:dyDescent="0.25">
      <c r="A642" t="s">
        <v>113</v>
      </c>
      <c r="B642">
        <v>6525.6</v>
      </c>
      <c r="C642">
        <v>6467.21</v>
      </c>
      <c r="D642">
        <v>6458.32</v>
      </c>
      <c r="E642">
        <v>6315.48</v>
      </c>
      <c r="F642">
        <v>2947.74</v>
      </c>
      <c r="G642">
        <v>1.0922100000000001E-2</v>
      </c>
      <c r="H642">
        <v>0.981016</v>
      </c>
      <c r="I642">
        <v>0</v>
      </c>
    </row>
    <row r="643" spans="1:9" x14ac:dyDescent="0.25">
      <c r="A643" t="s">
        <v>113</v>
      </c>
      <c r="B643">
        <v>6518.43</v>
      </c>
      <c r="C643">
        <v>6462.75</v>
      </c>
      <c r="D643">
        <v>6451.64</v>
      </c>
      <c r="E643">
        <v>6313.05</v>
      </c>
      <c r="F643">
        <v>2941.45</v>
      </c>
      <c r="G643">
        <v>1.0857199999999999E-2</v>
      </c>
      <c r="H643">
        <v>0.98101799999999995</v>
      </c>
      <c r="I643">
        <v>0</v>
      </c>
    </row>
    <row r="644" spans="1:9" x14ac:dyDescent="0.25">
      <c r="A644" t="s">
        <v>113</v>
      </c>
      <c r="B644">
        <v>6466.07</v>
      </c>
      <c r="C644">
        <v>6412.68</v>
      </c>
      <c r="D644">
        <v>6403.42</v>
      </c>
      <c r="E644">
        <v>6268.86</v>
      </c>
      <c r="F644">
        <v>2859.32</v>
      </c>
      <c r="G644">
        <v>1.51491E-2</v>
      </c>
      <c r="H644">
        <v>0.98100900000000002</v>
      </c>
      <c r="I644">
        <v>0</v>
      </c>
    </row>
    <row r="645" spans="1:9" x14ac:dyDescent="0.25">
      <c r="A645" t="s">
        <v>113</v>
      </c>
      <c r="B645">
        <v>6373.15</v>
      </c>
      <c r="C645">
        <v>6309.46</v>
      </c>
      <c r="D645">
        <v>6295.45</v>
      </c>
      <c r="E645">
        <v>6165.11</v>
      </c>
      <c r="F645">
        <v>2795.29</v>
      </c>
      <c r="G645">
        <v>1.22489E-2</v>
      </c>
      <c r="H645">
        <v>0.98101899999999997</v>
      </c>
      <c r="I645">
        <v>0</v>
      </c>
    </row>
    <row r="646" spans="1:9" x14ac:dyDescent="0.25">
      <c r="A646" t="s">
        <v>113</v>
      </c>
      <c r="B646">
        <v>6472.4</v>
      </c>
      <c r="C646">
        <v>6426.34</v>
      </c>
      <c r="D646">
        <v>6417.42</v>
      </c>
      <c r="E646">
        <v>6276.07</v>
      </c>
      <c r="F646">
        <v>2909.18</v>
      </c>
      <c r="G646">
        <v>1.09747E-2</v>
      </c>
      <c r="H646">
        <v>0.98101899999999997</v>
      </c>
      <c r="I646">
        <v>0</v>
      </c>
    </row>
    <row r="647" spans="1:9" x14ac:dyDescent="0.25">
      <c r="A647" t="s">
        <v>113</v>
      </c>
      <c r="B647">
        <v>6498.52</v>
      </c>
      <c r="C647">
        <v>6442.4</v>
      </c>
      <c r="D647">
        <v>6433.55</v>
      </c>
      <c r="E647">
        <v>6291.22</v>
      </c>
      <c r="F647">
        <v>2931.51</v>
      </c>
      <c r="G647">
        <v>1.0860699999999999E-2</v>
      </c>
      <c r="H647">
        <v>0.98626199999999997</v>
      </c>
      <c r="I647">
        <v>0</v>
      </c>
    </row>
    <row r="648" spans="1:9" x14ac:dyDescent="0.25">
      <c r="A648" t="s">
        <v>113</v>
      </c>
      <c r="B648">
        <v>6488.66</v>
      </c>
      <c r="C648">
        <v>6443.3</v>
      </c>
      <c r="D648">
        <v>6430.91</v>
      </c>
      <c r="E648">
        <v>6289.08</v>
      </c>
      <c r="F648">
        <v>2922.86</v>
      </c>
      <c r="G648">
        <v>7.0357900000000001E-3</v>
      </c>
      <c r="H648">
        <v>0.98100399999999999</v>
      </c>
      <c r="I648">
        <v>0</v>
      </c>
    </row>
    <row r="649" spans="1:9" x14ac:dyDescent="0.25">
      <c r="A649" t="s">
        <v>113</v>
      </c>
      <c r="B649">
        <v>6534.21</v>
      </c>
      <c r="C649">
        <v>6476.28</v>
      </c>
      <c r="D649">
        <v>6463.99</v>
      </c>
      <c r="E649">
        <v>6320.95</v>
      </c>
      <c r="F649">
        <v>2955.8</v>
      </c>
      <c r="G649">
        <v>1.1556800000000001E-2</v>
      </c>
      <c r="H649">
        <v>0.98096000000000005</v>
      </c>
      <c r="I649">
        <v>0</v>
      </c>
    </row>
    <row r="650" spans="1:9" x14ac:dyDescent="0.25">
      <c r="A650" t="s">
        <v>113</v>
      </c>
      <c r="B650">
        <v>6439.03</v>
      </c>
      <c r="C650">
        <v>6380.21</v>
      </c>
      <c r="D650">
        <v>6370.12</v>
      </c>
      <c r="E650">
        <v>6231.4</v>
      </c>
      <c r="F650">
        <v>2868.8</v>
      </c>
      <c r="G650">
        <v>1.0880799999999999E-2</v>
      </c>
      <c r="H650">
        <v>0.98124500000000003</v>
      </c>
      <c r="I650">
        <v>0</v>
      </c>
    </row>
    <row r="651" spans="1:9" x14ac:dyDescent="0.25">
      <c r="A651" t="s">
        <v>113</v>
      </c>
      <c r="B651">
        <v>6572</v>
      </c>
      <c r="C651">
        <v>6526.68</v>
      </c>
      <c r="D651">
        <v>6515.96</v>
      </c>
      <c r="E651">
        <v>6371.85</v>
      </c>
      <c r="F651">
        <v>2999.22</v>
      </c>
      <c r="G651">
        <v>1.12368E-2</v>
      </c>
      <c r="H651">
        <v>0.98101899999999997</v>
      </c>
      <c r="I651">
        <v>0</v>
      </c>
    </row>
    <row r="652" spans="1:9" x14ac:dyDescent="0.25">
      <c r="A652" t="s">
        <v>113</v>
      </c>
      <c r="B652">
        <v>6520.2</v>
      </c>
      <c r="C652">
        <v>6469.54</v>
      </c>
      <c r="D652">
        <v>6459.55</v>
      </c>
      <c r="E652">
        <v>6316.78</v>
      </c>
      <c r="F652">
        <v>2956.15</v>
      </c>
      <c r="G652">
        <v>1.1214200000000001E-2</v>
      </c>
      <c r="H652">
        <v>0.98234299999999997</v>
      </c>
      <c r="I652">
        <v>0</v>
      </c>
    </row>
    <row r="653" spans="1:9" x14ac:dyDescent="0.25">
      <c r="A653" t="s">
        <v>113</v>
      </c>
      <c r="B653">
        <v>6329.97</v>
      </c>
      <c r="C653">
        <v>6281.42</v>
      </c>
      <c r="D653">
        <v>6271.28</v>
      </c>
      <c r="E653">
        <v>6135.21</v>
      </c>
      <c r="F653">
        <v>2769.94</v>
      </c>
      <c r="G653">
        <v>1.23004E-2</v>
      </c>
      <c r="H653">
        <v>0.98101899999999997</v>
      </c>
      <c r="I653">
        <v>0</v>
      </c>
    </row>
    <row r="654" spans="1:9" x14ac:dyDescent="0.25">
      <c r="A654" t="s">
        <v>113</v>
      </c>
      <c r="B654">
        <v>3894.02</v>
      </c>
      <c r="C654">
        <v>3854.08</v>
      </c>
      <c r="D654">
        <v>3842.58</v>
      </c>
      <c r="E654">
        <v>3808.46</v>
      </c>
      <c r="F654">
        <v>708.37199999999996</v>
      </c>
      <c r="G654">
        <v>1.7371500000000002E-2</v>
      </c>
      <c r="H654">
        <v>0.98094499999999996</v>
      </c>
      <c r="I654">
        <v>0</v>
      </c>
    </row>
    <row r="655" spans="1:9" x14ac:dyDescent="0.25">
      <c r="A655" t="s">
        <v>113</v>
      </c>
      <c r="B655">
        <v>6287.89</v>
      </c>
      <c r="C655">
        <v>6231.84</v>
      </c>
      <c r="D655">
        <v>6218.78</v>
      </c>
      <c r="E655">
        <v>6093.02</v>
      </c>
      <c r="F655">
        <v>2704.82</v>
      </c>
      <c r="G655">
        <v>1.1306999999999999E-2</v>
      </c>
      <c r="H655">
        <v>0.98087599999999997</v>
      </c>
      <c r="I655">
        <v>0</v>
      </c>
    </row>
    <row r="656" spans="1:9" x14ac:dyDescent="0.25">
      <c r="A656" t="s">
        <v>113</v>
      </c>
      <c r="B656">
        <v>6298.99</v>
      </c>
      <c r="C656">
        <v>6233.56</v>
      </c>
      <c r="D656">
        <v>6223.6</v>
      </c>
      <c r="E656">
        <v>6103.27</v>
      </c>
      <c r="F656">
        <v>2674.26</v>
      </c>
      <c r="G656">
        <v>1.0858400000000001E-2</v>
      </c>
      <c r="H656">
        <v>0.98101499999999997</v>
      </c>
      <c r="I656">
        <v>0</v>
      </c>
    </row>
    <row r="657" spans="1:25" x14ac:dyDescent="0.25">
      <c r="A657" t="s">
        <v>113</v>
      </c>
      <c r="B657">
        <v>6356.53</v>
      </c>
      <c r="C657">
        <v>6304.24</v>
      </c>
      <c r="D657">
        <v>6290.36</v>
      </c>
      <c r="E657">
        <v>6163.64</v>
      </c>
      <c r="F657">
        <v>2777.68</v>
      </c>
      <c r="G657">
        <v>1.3438E-2</v>
      </c>
      <c r="H657">
        <v>0.98092999999999997</v>
      </c>
      <c r="I657">
        <v>0</v>
      </c>
    </row>
    <row r="658" spans="1:25" x14ac:dyDescent="0.25">
      <c r="A658" t="s">
        <v>113</v>
      </c>
      <c r="B658">
        <v>6380.6</v>
      </c>
      <c r="C658">
        <v>6316.05</v>
      </c>
      <c r="D658">
        <v>6293.45</v>
      </c>
      <c r="E658">
        <v>6172.96</v>
      </c>
      <c r="F658">
        <v>2790.07</v>
      </c>
      <c r="G658">
        <v>1.09465E-2</v>
      </c>
      <c r="H658">
        <v>0.98363900000000004</v>
      </c>
      <c r="I658">
        <v>0</v>
      </c>
    </row>
    <row r="659" spans="1:25" x14ac:dyDescent="0.25">
      <c r="A659" t="s">
        <v>113</v>
      </c>
      <c r="B659">
        <v>6510.84</v>
      </c>
      <c r="C659">
        <v>6438.26</v>
      </c>
      <c r="D659">
        <v>6427.6</v>
      </c>
      <c r="E659">
        <v>6288.53</v>
      </c>
      <c r="F659">
        <v>2913</v>
      </c>
      <c r="G659">
        <v>1.23287E-2</v>
      </c>
      <c r="H659">
        <v>0.98101499999999997</v>
      </c>
      <c r="I659">
        <v>0</v>
      </c>
    </row>
    <row r="660" spans="1:25" x14ac:dyDescent="0.25">
      <c r="A660" t="s">
        <v>113</v>
      </c>
      <c r="B660">
        <v>6469.25</v>
      </c>
      <c r="C660">
        <v>6412.16</v>
      </c>
      <c r="D660">
        <v>6403.52</v>
      </c>
      <c r="E660">
        <v>6261.87</v>
      </c>
      <c r="F660">
        <v>2907.73</v>
      </c>
      <c r="G660">
        <v>1.5708799999999998E-2</v>
      </c>
      <c r="H660">
        <v>0.98101799999999995</v>
      </c>
      <c r="I660">
        <v>0</v>
      </c>
    </row>
    <row r="661" spans="1:25" x14ac:dyDescent="0.25">
      <c r="A661" t="s">
        <v>113</v>
      </c>
      <c r="B661">
        <v>6623.06</v>
      </c>
      <c r="C661">
        <v>6576.64</v>
      </c>
      <c r="D661">
        <v>6567.7</v>
      </c>
      <c r="E661">
        <v>6419.81</v>
      </c>
      <c r="F661">
        <v>3038.06</v>
      </c>
      <c r="G661">
        <v>2.28662E-2</v>
      </c>
      <c r="H661">
        <v>0.98101700000000003</v>
      </c>
      <c r="I661">
        <v>0</v>
      </c>
    </row>
    <row r="662" spans="1:25" x14ac:dyDescent="0.25">
      <c r="A662" t="s">
        <v>113</v>
      </c>
      <c r="B662">
        <v>6487.78</v>
      </c>
      <c r="C662">
        <v>6418.05</v>
      </c>
      <c r="D662">
        <v>6408.98</v>
      </c>
      <c r="E662">
        <v>6269.09</v>
      </c>
      <c r="F662">
        <v>2913.48</v>
      </c>
      <c r="G662">
        <v>1.18231E-2</v>
      </c>
      <c r="H662">
        <v>0.98101899999999997</v>
      </c>
      <c r="I662">
        <v>0</v>
      </c>
    </row>
    <row r="663" spans="1:25" x14ac:dyDescent="0.25">
      <c r="A663" t="s">
        <v>113</v>
      </c>
      <c r="B663">
        <v>6493.43</v>
      </c>
      <c r="C663">
        <v>6418.99</v>
      </c>
      <c r="D663">
        <v>6410.07</v>
      </c>
      <c r="E663">
        <v>6269.32</v>
      </c>
      <c r="F663">
        <v>2914.16</v>
      </c>
      <c r="G663">
        <v>1.08667E-2</v>
      </c>
      <c r="H663">
        <v>0.98840799999999995</v>
      </c>
      <c r="I663">
        <v>0</v>
      </c>
    </row>
    <row r="664" spans="1:25" x14ac:dyDescent="0.25">
      <c r="A664" t="s">
        <v>113</v>
      </c>
      <c r="B664">
        <v>6456.16</v>
      </c>
      <c r="C664">
        <v>6380.39</v>
      </c>
      <c r="D664">
        <v>6370.65</v>
      </c>
      <c r="E664">
        <v>6233.05</v>
      </c>
      <c r="F664">
        <v>2874.14</v>
      </c>
      <c r="G664">
        <v>1.13124E-2</v>
      </c>
      <c r="H664">
        <v>0.98101899999999997</v>
      </c>
      <c r="I664">
        <v>0</v>
      </c>
    </row>
    <row r="665" spans="1:25" x14ac:dyDescent="0.25">
      <c r="A665" t="s">
        <v>113</v>
      </c>
      <c r="B665">
        <v>6693.72</v>
      </c>
      <c r="C665">
        <v>6618.94</v>
      </c>
      <c r="D665">
        <v>6603.71</v>
      </c>
      <c r="E665">
        <v>6460.98</v>
      </c>
      <c r="F665">
        <v>3012.86</v>
      </c>
      <c r="G665">
        <v>1.2134799999999999E-2</v>
      </c>
      <c r="H665">
        <v>0.99511400000000005</v>
      </c>
      <c r="I665">
        <v>0</v>
      </c>
    </row>
    <row r="666" spans="1:25" x14ac:dyDescent="0.25">
      <c r="A666" t="s">
        <v>113</v>
      </c>
      <c r="B666">
        <v>6364.53</v>
      </c>
      <c r="C666">
        <v>6323.05</v>
      </c>
      <c r="D666">
        <v>6303.93</v>
      </c>
      <c r="E666">
        <v>6177.02</v>
      </c>
      <c r="F666">
        <v>2814.57</v>
      </c>
      <c r="G666">
        <v>1.09598E-2</v>
      </c>
      <c r="H666">
        <v>0.98100500000000002</v>
      </c>
      <c r="I666">
        <v>0</v>
      </c>
    </row>
    <row r="667" spans="1:25" x14ac:dyDescent="0.25">
      <c r="A667" t="s">
        <v>113</v>
      </c>
      <c r="B667">
        <v>6480.41</v>
      </c>
      <c r="C667">
        <v>6407.96</v>
      </c>
      <c r="D667">
        <v>6397.78</v>
      </c>
      <c r="E667">
        <v>6259.41</v>
      </c>
      <c r="F667">
        <v>2901.02</v>
      </c>
      <c r="G667">
        <v>1.2609199999999999E-2</v>
      </c>
      <c r="H667">
        <v>0.98243800000000003</v>
      </c>
      <c r="I667">
        <v>0</v>
      </c>
    </row>
    <row r="668" spans="1:25" x14ac:dyDescent="0.25">
      <c r="A668" t="s">
        <v>113</v>
      </c>
      <c r="B668">
        <v>6749.53</v>
      </c>
      <c r="C668">
        <v>6692.77</v>
      </c>
      <c r="D668">
        <v>6683.64</v>
      </c>
      <c r="E668">
        <v>6532.58</v>
      </c>
      <c r="F668">
        <v>3097.01</v>
      </c>
      <c r="G668">
        <v>1.24992E-2</v>
      </c>
      <c r="H668">
        <v>0.98101899999999997</v>
      </c>
      <c r="I668">
        <v>0</v>
      </c>
    </row>
    <row r="669" spans="1:25" x14ac:dyDescent="0.25">
      <c r="A669" t="s">
        <v>113</v>
      </c>
      <c r="B669">
        <v>6616.78</v>
      </c>
      <c r="C669">
        <v>6534.62</v>
      </c>
      <c r="D669">
        <v>6524.68</v>
      </c>
      <c r="E669">
        <v>6378.31</v>
      </c>
      <c r="F669">
        <v>3006.89</v>
      </c>
      <c r="G669">
        <v>1.2474900000000001E-2</v>
      </c>
      <c r="H669">
        <v>0.99483999999999995</v>
      </c>
      <c r="I669">
        <v>0</v>
      </c>
    </row>
    <row r="670" spans="1:25" x14ac:dyDescent="0.25">
      <c r="A670" t="s">
        <v>113</v>
      </c>
      <c r="B670">
        <v>6629.31</v>
      </c>
      <c r="C670">
        <v>6549.19</v>
      </c>
      <c r="D670">
        <v>6540.43</v>
      </c>
      <c r="E670">
        <v>6393.63</v>
      </c>
      <c r="F670">
        <v>3028</v>
      </c>
      <c r="G670">
        <v>1.17038E-2</v>
      </c>
      <c r="H670">
        <v>0.98101899999999997</v>
      </c>
      <c r="I670">
        <v>0</v>
      </c>
    </row>
    <row r="671" spans="1:25" x14ac:dyDescent="0.25">
      <c r="A671" t="s">
        <v>113</v>
      </c>
      <c r="B671">
        <v>6483.85</v>
      </c>
      <c r="C671">
        <v>6405.49</v>
      </c>
      <c r="D671">
        <v>6396.28</v>
      </c>
      <c r="E671">
        <v>6257.2</v>
      </c>
      <c r="F671">
        <v>2890.39</v>
      </c>
      <c r="G671">
        <v>1.0992E-2</v>
      </c>
      <c r="H671">
        <v>0.98091300000000003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113</v>
      </c>
      <c r="B672">
        <v>6628.19</v>
      </c>
      <c r="C672">
        <v>6550.01</v>
      </c>
      <c r="D672">
        <v>6539.37</v>
      </c>
      <c r="E672">
        <v>6397.27</v>
      </c>
      <c r="F672">
        <v>2944.38</v>
      </c>
      <c r="G672">
        <v>1.0896299999999999E-2</v>
      </c>
      <c r="H672">
        <v>0.98142300000000005</v>
      </c>
      <c r="I672">
        <v>0</v>
      </c>
      <c r="R672">
        <f>AVERAGE(B623:B672)</f>
        <v>6246.4707999999991</v>
      </c>
      <c r="S672">
        <f>AVERAGE(C623:C672)</f>
        <v>6188.3881999999994</v>
      </c>
      <c r="U672">
        <f>_xlfn.VAR.P(B623:B672)</f>
        <v>442111.27680736082</v>
      </c>
      <c r="V672">
        <f>_xlfn.VAR.P(C623:C672)</f>
        <v>438210.5669227661</v>
      </c>
      <c r="X672">
        <f>1.96*SQRT(U672)/50</f>
        <v>26.064647943013981</v>
      </c>
      <c r="Y672">
        <f>1.96*SQRT(V672)/50</f>
        <v>25.949410119619273</v>
      </c>
    </row>
    <row r="673" spans="1:9" x14ac:dyDescent="0.25">
      <c r="A673" t="s">
        <v>114</v>
      </c>
      <c r="B673">
        <v>312399.31939999998</v>
      </c>
      <c r="C673" t="s">
        <v>36</v>
      </c>
    </row>
    <row r="674" spans="1:9" x14ac:dyDescent="0.25">
      <c r="A674" t="s">
        <v>38</v>
      </c>
      <c r="B674">
        <v>1750.39</v>
      </c>
      <c r="C674">
        <v>0</v>
      </c>
      <c r="D674">
        <v>0</v>
      </c>
      <c r="E674">
        <v>0</v>
      </c>
      <c r="F674">
        <v>0</v>
      </c>
      <c r="G674">
        <v>8.6835399999999993E-2</v>
      </c>
      <c r="H674">
        <v>1</v>
      </c>
      <c r="I674">
        <v>0</v>
      </c>
    </row>
    <row r="675" spans="1:9" x14ac:dyDescent="0.25">
      <c r="A675" t="s">
        <v>38</v>
      </c>
      <c r="B675">
        <v>1480.56</v>
      </c>
      <c r="C675">
        <v>0</v>
      </c>
      <c r="D675">
        <v>0</v>
      </c>
      <c r="E675">
        <v>0</v>
      </c>
      <c r="F675">
        <v>0</v>
      </c>
      <c r="G675">
        <v>8.6239899999999994E-2</v>
      </c>
      <c r="H675">
        <v>1</v>
      </c>
      <c r="I675">
        <v>0</v>
      </c>
    </row>
    <row r="676" spans="1:9" x14ac:dyDescent="0.25">
      <c r="A676" t="s">
        <v>38</v>
      </c>
      <c r="B676">
        <v>1475.49</v>
      </c>
      <c r="C676">
        <v>0</v>
      </c>
      <c r="D676">
        <v>0</v>
      </c>
      <c r="E676">
        <v>0</v>
      </c>
      <c r="F676">
        <v>0</v>
      </c>
      <c r="G676">
        <v>8.6231299999999997E-2</v>
      </c>
      <c r="H676">
        <v>1</v>
      </c>
      <c r="I676">
        <v>0</v>
      </c>
    </row>
    <row r="677" spans="1:9" x14ac:dyDescent="0.25">
      <c r="A677" t="s">
        <v>38</v>
      </c>
      <c r="B677">
        <v>1504.6</v>
      </c>
      <c r="C677">
        <v>0</v>
      </c>
      <c r="D677">
        <v>0</v>
      </c>
      <c r="E677">
        <v>0</v>
      </c>
      <c r="F677">
        <v>0</v>
      </c>
      <c r="G677">
        <v>8.6216699999999993E-2</v>
      </c>
      <c r="H677">
        <v>1</v>
      </c>
      <c r="I677">
        <v>0</v>
      </c>
    </row>
    <row r="678" spans="1:9" x14ac:dyDescent="0.25">
      <c r="A678" t="s">
        <v>38</v>
      </c>
      <c r="B678">
        <v>1482.18</v>
      </c>
      <c r="C678">
        <v>0</v>
      </c>
      <c r="D678">
        <v>0</v>
      </c>
      <c r="E678">
        <v>0</v>
      </c>
      <c r="F678">
        <v>0</v>
      </c>
      <c r="G678">
        <v>8.6296800000000007E-2</v>
      </c>
      <c r="H678">
        <v>1</v>
      </c>
      <c r="I678">
        <v>0</v>
      </c>
    </row>
    <row r="679" spans="1:9" x14ac:dyDescent="0.25">
      <c r="A679" t="s">
        <v>38</v>
      </c>
      <c r="B679">
        <v>1505.39</v>
      </c>
      <c r="C679">
        <v>0</v>
      </c>
      <c r="D679">
        <v>0</v>
      </c>
      <c r="E679">
        <v>0</v>
      </c>
      <c r="F679">
        <v>0</v>
      </c>
      <c r="G679">
        <v>8.6293599999999998E-2</v>
      </c>
      <c r="H679">
        <v>1</v>
      </c>
      <c r="I679">
        <v>0</v>
      </c>
    </row>
    <row r="680" spans="1:9" x14ac:dyDescent="0.25">
      <c r="A680" t="s">
        <v>38</v>
      </c>
      <c r="B680">
        <v>1504.63</v>
      </c>
      <c r="C680">
        <v>0</v>
      </c>
      <c r="D680">
        <v>0</v>
      </c>
      <c r="E680">
        <v>0</v>
      </c>
      <c r="F680">
        <v>0</v>
      </c>
      <c r="G680">
        <v>8.6290099999999995E-2</v>
      </c>
      <c r="H680">
        <v>1</v>
      </c>
      <c r="I680">
        <v>0</v>
      </c>
    </row>
    <row r="681" spans="1:9" x14ac:dyDescent="0.25">
      <c r="A681" t="s">
        <v>38</v>
      </c>
      <c r="B681">
        <v>1456.5</v>
      </c>
      <c r="C681">
        <v>0</v>
      </c>
      <c r="D681">
        <v>0</v>
      </c>
      <c r="E681">
        <v>0</v>
      </c>
      <c r="F681">
        <v>0</v>
      </c>
      <c r="G681">
        <v>8.6889900000000006E-2</v>
      </c>
      <c r="H681">
        <v>1</v>
      </c>
      <c r="I681">
        <v>0</v>
      </c>
    </row>
    <row r="682" spans="1:9" x14ac:dyDescent="0.25">
      <c r="A682" t="s">
        <v>38</v>
      </c>
      <c r="B682">
        <v>1455.96</v>
      </c>
      <c r="C682">
        <v>0</v>
      </c>
      <c r="D682">
        <v>0</v>
      </c>
      <c r="E682">
        <v>0</v>
      </c>
      <c r="F682">
        <v>0</v>
      </c>
      <c r="G682">
        <v>8.6218699999999995E-2</v>
      </c>
      <c r="H682">
        <v>1</v>
      </c>
      <c r="I682">
        <v>0</v>
      </c>
    </row>
    <row r="683" spans="1:9" x14ac:dyDescent="0.25">
      <c r="A683" t="s">
        <v>38</v>
      </c>
      <c r="B683">
        <v>1512.59</v>
      </c>
      <c r="C683">
        <v>0</v>
      </c>
      <c r="D683">
        <v>0</v>
      </c>
      <c r="E683">
        <v>0</v>
      </c>
      <c r="F683">
        <v>0</v>
      </c>
      <c r="G683">
        <v>8.6224099999999998E-2</v>
      </c>
      <c r="H683">
        <v>1</v>
      </c>
      <c r="I683">
        <v>0</v>
      </c>
    </row>
    <row r="684" spans="1:9" x14ac:dyDescent="0.25">
      <c r="A684" t="s">
        <v>38</v>
      </c>
      <c r="B684">
        <v>1470.25</v>
      </c>
      <c r="C684">
        <v>0</v>
      </c>
      <c r="D684">
        <v>0</v>
      </c>
      <c r="E684">
        <v>0</v>
      </c>
      <c r="F684">
        <v>0</v>
      </c>
      <c r="G684">
        <v>8.6199100000000001E-2</v>
      </c>
      <c r="H684">
        <v>1</v>
      </c>
      <c r="I684">
        <v>0</v>
      </c>
    </row>
    <row r="685" spans="1:9" x14ac:dyDescent="0.25">
      <c r="A685" t="s">
        <v>38</v>
      </c>
      <c r="B685">
        <v>1497</v>
      </c>
      <c r="C685">
        <v>0</v>
      </c>
      <c r="D685">
        <v>0</v>
      </c>
      <c r="E685">
        <v>0</v>
      </c>
      <c r="F685">
        <v>0</v>
      </c>
      <c r="G685">
        <v>8.6233000000000004E-2</v>
      </c>
      <c r="H685">
        <v>1</v>
      </c>
      <c r="I685">
        <v>0</v>
      </c>
    </row>
    <row r="686" spans="1:9" x14ac:dyDescent="0.25">
      <c r="A686" t="s">
        <v>38</v>
      </c>
      <c r="B686">
        <v>1491.92</v>
      </c>
      <c r="C686">
        <v>0</v>
      </c>
      <c r="D686">
        <v>0</v>
      </c>
      <c r="E686">
        <v>0</v>
      </c>
      <c r="F686">
        <v>0</v>
      </c>
      <c r="G686">
        <v>8.6280899999999994E-2</v>
      </c>
      <c r="H686">
        <v>1</v>
      </c>
      <c r="I686">
        <v>0</v>
      </c>
    </row>
    <row r="687" spans="1:9" x14ac:dyDescent="0.25">
      <c r="A687" t="s">
        <v>38</v>
      </c>
      <c r="B687">
        <v>1490.33</v>
      </c>
      <c r="C687">
        <v>0</v>
      </c>
      <c r="D687">
        <v>0</v>
      </c>
      <c r="E687">
        <v>0</v>
      </c>
      <c r="F687">
        <v>0</v>
      </c>
      <c r="G687">
        <v>8.6267700000000003E-2</v>
      </c>
      <c r="H687">
        <v>1</v>
      </c>
      <c r="I687">
        <v>0</v>
      </c>
    </row>
    <row r="688" spans="1:9" x14ac:dyDescent="0.25">
      <c r="A688" t="s">
        <v>38</v>
      </c>
      <c r="B688">
        <v>1460.58</v>
      </c>
      <c r="C688">
        <v>0</v>
      </c>
      <c r="D688">
        <v>0</v>
      </c>
      <c r="E688">
        <v>0</v>
      </c>
      <c r="F688">
        <v>0</v>
      </c>
      <c r="G688">
        <v>8.6236800000000002E-2</v>
      </c>
      <c r="H688">
        <v>1</v>
      </c>
      <c r="I688">
        <v>0</v>
      </c>
    </row>
    <row r="689" spans="1:9" x14ac:dyDescent="0.25">
      <c r="A689" t="s">
        <v>38</v>
      </c>
      <c r="B689">
        <v>1460.31</v>
      </c>
      <c r="C689">
        <v>0</v>
      </c>
      <c r="D689">
        <v>0</v>
      </c>
      <c r="E689">
        <v>0</v>
      </c>
      <c r="F689">
        <v>0</v>
      </c>
      <c r="G689">
        <v>8.6232799999999998E-2</v>
      </c>
      <c r="H689">
        <v>1</v>
      </c>
      <c r="I689">
        <v>0</v>
      </c>
    </row>
    <row r="690" spans="1:9" x14ac:dyDescent="0.25">
      <c r="A690" t="s">
        <v>38</v>
      </c>
      <c r="B690">
        <v>1491.17</v>
      </c>
      <c r="C690">
        <v>0</v>
      </c>
      <c r="D690">
        <v>0</v>
      </c>
      <c r="E690">
        <v>0</v>
      </c>
      <c r="F690">
        <v>0</v>
      </c>
      <c r="G690">
        <v>8.6238899999999993E-2</v>
      </c>
      <c r="H690">
        <v>1</v>
      </c>
      <c r="I690">
        <v>0</v>
      </c>
    </row>
    <row r="691" spans="1:9" x14ac:dyDescent="0.25">
      <c r="A691" t="s">
        <v>38</v>
      </c>
      <c r="B691">
        <v>1464.48</v>
      </c>
      <c r="C691">
        <v>0</v>
      </c>
      <c r="D691">
        <v>0</v>
      </c>
      <c r="E691">
        <v>0</v>
      </c>
      <c r="F691">
        <v>0</v>
      </c>
      <c r="G691">
        <v>8.6280200000000001E-2</v>
      </c>
      <c r="H691">
        <v>1</v>
      </c>
      <c r="I691">
        <v>0</v>
      </c>
    </row>
    <row r="692" spans="1:9" x14ac:dyDescent="0.25">
      <c r="A692" t="s">
        <v>38</v>
      </c>
      <c r="B692">
        <v>1454.95</v>
      </c>
      <c r="C692">
        <v>0</v>
      </c>
      <c r="D692">
        <v>0</v>
      </c>
      <c r="E692">
        <v>0</v>
      </c>
      <c r="F692">
        <v>0</v>
      </c>
      <c r="G692">
        <v>8.6222199999999999E-2</v>
      </c>
      <c r="H692">
        <v>1</v>
      </c>
      <c r="I692">
        <v>0</v>
      </c>
    </row>
    <row r="693" spans="1:9" x14ac:dyDescent="0.25">
      <c r="A693" t="s">
        <v>38</v>
      </c>
      <c r="B693">
        <v>1449.8</v>
      </c>
      <c r="C693">
        <v>0</v>
      </c>
      <c r="D693">
        <v>0</v>
      </c>
      <c r="E693">
        <v>0</v>
      </c>
      <c r="F693">
        <v>0</v>
      </c>
      <c r="G693">
        <v>8.6287000000000003E-2</v>
      </c>
      <c r="H693">
        <v>1</v>
      </c>
      <c r="I693">
        <v>0</v>
      </c>
    </row>
    <row r="694" spans="1:9" x14ac:dyDescent="0.25">
      <c r="A694" t="s">
        <v>38</v>
      </c>
      <c r="B694">
        <v>1455.39</v>
      </c>
      <c r="C694">
        <v>0</v>
      </c>
      <c r="D694">
        <v>0</v>
      </c>
      <c r="E694">
        <v>0</v>
      </c>
      <c r="F694">
        <v>0</v>
      </c>
      <c r="G694">
        <v>8.6251900000000006E-2</v>
      </c>
      <c r="H694">
        <v>1</v>
      </c>
      <c r="I694">
        <v>0</v>
      </c>
    </row>
    <row r="695" spans="1:9" x14ac:dyDescent="0.25">
      <c r="A695" t="s">
        <v>38</v>
      </c>
      <c r="B695">
        <v>1452.08</v>
      </c>
      <c r="C695">
        <v>0</v>
      </c>
      <c r="D695">
        <v>0</v>
      </c>
      <c r="E695">
        <v>0</v>
      </c>
      <c r="F695">
        <v>0</v>
      </c>
      <c r="G695">
        <v>8.6239499999999997E-2</v>
      </c>
      <c r="H695">
        <v>1</v>
      </c>
      <c r="I695">
        <v>0</v>
      </c>
    </row>
    <row r="696" spans="1:9" x14ac:dyDescent="0.25">
      <c r="A696" t="s">
        <v>38</v>
      </c>
      <c r="B696">
        <v>1485.53</v>
      </c>
      <c r="C696">
        <v>0</v>
      </c>
      <c r="D696">
        <v>0</v>
      </c>
      <c r="E696">
        <v>0</v>
      </c>
      <c r="F696">
        <v>0</v>
      </c>
      <c r="G696">
        <v>8.6230699999999993E-2</v>
      </c>
      <c r="H696">
        <v>1</v>
      </c>
      <c r="I696">
        <v>0</v>
      </c>
    </row>
    <row r="697" spans="1:9" x14ac:dyDescent="0.25">
      <c r="A697" t="s">
        <v>38</v>
      </c>
      <c r="B697">
        <v>1457.04</v>
      </c>
      <c r="C697">
        <v>0</v>
      </c>
      <c r="D697">
        <v>0</v>
      </c>
      <c r="E697">
        <v>0</v>
      </c>
      <c r="F697">
        <v>0</v>
      </c>
      <c r="G697">
        <v>8.62396E-2</v>
      </c>
      <c r="H697">
        <v>1</v>
      </c>
      <c r="I697">
        <v>0</v>
      </c>
    </row>
    <row r="698" spans="1:9" x14ac:dyDescent="0.25">
      <c r="A698" t="s">
        <v>38</v>
      </c>
      <c r="B698">
        <v>1467.26</v>
      </c>
      <c r="C698">
        <v>0</v>
      </c>
      <c r="D698">
        <v>0</v>
      </c>
      <c r="E698">
        <v>0</v>
      </c>
      <c r="F698">
        <v>0</v>
      </c>
      <c r="G698">
        <v>8.6222800000000002E-2</v>
      </c>
      <c r="H698">
        <v>1</v>
      </c>
      <c r="I698">
        <v>0</v>
      </c>
    </row>
    <row r="699" spans="1:9" x14ac:dyDescent="0.25">
      <c r="A699" t="s">
        <v>38</v>
      </c>
      <c r="B699">
        <v>1486.11</v>
      </c>
      <c r="C699">
        <v>0</v>
      </c>
      <c r="D699">
        <v>0</v>
      </c>
      <c r="E699">
        <v>0</v>
      </c>
      <c r="F699">
        <v>0</v>
      </c>
      <c r="G699">
        <v>8.6284399999999997E-2</v>
      </c>
      <c r="H699">
        <v>1</v>
      </c>
      <c r="I699">
        <v>0</v>
      </c>
    </row>
    <row r="700" spans="1:9" x14ac:dyDescent="0.25">
      <c r="A700" t="s">
        <v>38</v>
      </c>
      <c r="B700">
        <v>1478.62</v>
      </c>
      <c r="C700">
        <v>0</v>
      </c>
      <c r="D700">
        <v>0</v>
      </c>
      <c r="E700">
        <v>0</v>
      </c>
      <c r="F700">
        <v>0</v>
      </c>
      <c r="G700">
        <v>8.62874E-2</v>
      </c>
      <c r="H700">
        <v>1</v>
      </c>
      <c r="I700">
        <v>0</v>
      </c>
    </row>
    <row r="701" spans="1:9" x14ac:dyDescent="0.25">
      <c r="A701" t="s">
        <v>38</v>
      </c>
      <c r="B701">
        <v>1478.51</v>
      </c>
      <c r="C701">
        <v>0</v>
      </c>
      <c r="D701">
        <v>0</v>
      </c>
      <c r="E701">
        <v>0</v>
      </c>
      <c r="F701">
        <v>0</v>
      </c>
      <c r="G701">
        <v>8.5845599999999994E-2</v>
      </c>
      <c r="H701">
        <v>1</v>
      </c>
      <c r="I701">
        <v>0</v>
      </c>
    </row>
    <row r="702" spans="1:9" x14ac:dyDescent="0.25">
      <c r="A702" t="s">
        <v>38</v>
      </c>
      <c r="B702">
        <v>1478.02</v>
      </c>
      <c r="C702">
        <v>0</v>
      </c>
      <c r="D702">
        <v>0</v>
      </c>
      <c r="E702">
        <v>0</v>
      </c>
      <c r="F702">
        <v>0</v>
      </c>
      <c r="G702">
        <v>8.6236400000000005E-2</v>
      </c>
      <c r="H702">
        <v>1</v>
      </c>
      <c r="I702">
        <v>0</v>
      </c>
    </row>
    <row r="703" spans="1:9" x14ac:dyDescent="0.25">
      <c r="A703" t="s">
        <v>38</v>
      </c>
      <c r="B703">
        <v>1482.79</v>
      </c>
      <c r="C703">
        <v>0</v>
      </c>
      <c r="D703">
        <v>0</v>
      </c>
      <c r="E703">
        <v>0</v>
      </c>
      <c r="F703">
        <v>0</v>
      </c>
      <c r="G703">
        <v>8.6237900000000006E-2</v>
      </c>
      <c r="H703">
        <v>1</v>
      </c>
      <c r="I703">
        <v>0</v>
      </c>
    </row>
    <row r="704" spans="1:9" x14ac:dyDescent="0.25">
      <c r="A704" t="s">
        <v>38</v>
      </c>
      <c r="B704">
        <v>1491.27</v>
      </c>
      <c r="C704">
        <v>0</v>
      </c>
      <c r="D704">
        <v>0</v>
      </c>
      <c r="E704">
        <v>0</v>
      </c>
      <c r="F704">
        <v>0</v>
      </c>
      <c r="G704">
        <v>8.62174E-2</v>
      </c>
      <c r="H704">
        <v>1</v>
      </c>
      <c r="I704">
        <v>0</v>
      </c>
    </row>
    <row r="705" spans="1:9" x14ac:dyDescent="0.25">
      <c r="A705" t="s">
        <v>38</v>
      </c>
      <c r="B705">
        <v>1500.78</v>
      </c>
      <c r="C705">
        <v>0</v>
      </c>
      <c r="D705">
        <v>0</v>
      </c>
      <c r="E705">
        <v>0</v>
      </c>
      <c r="F705">
        <v>0</v>
      </c>
      <c r="G705">
        <v>8.6225899999999994E-2</v>
      </c>
      <c r="H705">
        <v>1</v>
      </c>
      <c r="I705">
        <v>0</v>
      </c>
    </row>
    <row r="706" spans="1:9" x14ac:dyDescent="0.25">
      <c r="A706" t="s">
        <v>38</v>
      </c>
      <c r="B706">
        <v>1513.34</v>
      </c>
      <c r="C706">
        <v>0</v>
      </c>
      <c r="D706">
        <v>0</v>
      </c>
      <c r="E706">
        <v>0</v>
      </c>
      <c r="F706">
        <v>0</v>
      </c>
      <c r="G706">
        <v>8.6238899999999993E-2</v>
      </c>
      <c r="H706">
        <v>1</v>
      </c>
      <c r="I706">
        <v>0</v>
      </c>
    </row>
    <row r="707" spans="1:9" x14ac:dyDescent="0.25">
      <c r="A707" t="s">
        <v>38</v>
      </c>
      <c r="B707">
        <v>1495.38</v>
      </c>
      <c r="C707">
        <v>0</v>
      </c>
      <c r="D707">
        <v>0</v>
      </c>
      <c r="E707">
        <v>0</v>
      </c>
      <c r="F707">
        <v>0</v>
      </c>
      <c r="G707">
        <v>8.6239899999999994E-2</v>
      </c>
      <c r="H707">
        <v>1</v>
      </c>
      <c r="I707">
        <v>0</v>
      </c>
    </row>
    <row r="708" spans="1:9" x14ac:dyDescent="0.25">
      <c r="A708" t="s">
        <v>38</v>
      </c>
      <c r="B708">
        <v>1482.73</v>
      </c>
      <c r="C708">
        <v>0</v>
      </c>
      <c r="D708">
        <v>0</v>
      </c>
      <c r="E708">
        <v>0</v>
      </c>
      <c r="F708">
        <v>0</v>
      </c>
      <c r="G708">
        <v>8.6238700000000001E-2</v>
      </c>
      <c r="H708">
        <v>1</v>
      </c>
      <c r="I708">
        <v>0</v>
      </c>
    </row>
    <row r="709" spans="1:9" x14ac:dyDescent="0.25">
      <c r="A709" t="s">
        <v>38</v>
      </c>
      <c r="B709">
        <v>1450.49</v>
      </c>
      <c r="C709">
        <v>0</v>
      </c>
      <c r="D709">
        <v>0</v>
      </c>
      <c r="E709">
        <v>0</v>
      </c>
      <c r="F709">
        <v>0</v>
      </c>
      <c r="G709">
        <v>8.6239999999999997E-2</v>
      </c>
      <c r="H709">
        <v>1</v>
      </c>
      <c r="I709">
        <v>0</v>
      </c>
    </row>
    <row r="710" spans="1:9" x14ac:dyDescent="0.25">
      <c r="A710" t="s">
        <v>38</v>
      </c>
      <c r="B710">
        <v>1451.8</v>
      </c>
      <c r="C710">
        <v>0</v>
      </c>
      <c r="D710">
        <v>0</v>
      </c>
      <c r="E710">
        <v>0</v>
      </c>
      <c r="F710">
        <v>0</v>
      </c>
      <c r="G710">
        <v>8.9496599999999996E-2</v>
      </c>
      <c r="H710">
        <v>1</v>
      </c>
      <c r="I710">
        <v>0</v>
      </c>
    </row>
    <row r="711" spans="1:9" x14ac:dyDescent="0.25">
      <c r="A711" t="s">
        <v>38</v>
      </c>
      <c r="B711">
        <v>1451.24</v>
      </c>
      <c r="C711">
        <v>0</v>
      </c>
      <c r="D711">
        <v>0</v>
      </c>
      <c r="E711">
        <v>0</v>
      </c>
      <c r="F711">
        <v>0</v>
      </c>
      <c r="G711">
        <v>8.6326200000000006E-2</v>
      </c>
      <c r="H711">
        <v>1</v>
      </c>
      <c r="I711">
        <v>0</v>
      </c>
    </row>
    <row r="712" spans="1:9" x14ac:dyDescent="0.25">
      <c r="A712" t="s">
        <v>38</v>
      </c>
      <c r="B712">
        <v>1451</v>
      </c>
      <c r="C712">
        <v>0</v>
      </c>
      <c r="D712">
        <v>0</v>
      </c>
      <c r="E712">
        <v>0</v>
      </c>
      <c r="F712">
        <v>0</v>
      </c>
      <c r="G712">
        <v>8.6295499999999997E-2</v>
      </c>
      <c r="H712">
        <v>1</v>
      </c>
      <c r="I712">
        <v>0</v>
      </c>
    </row>
    <row r="713" spans="1:9" x14ac:dyDescent="0.25">
      <c r="A713" t="s">
        <v>38</v>
      </c>
      <c r="B713">
        <v>1457.64</v>
      </c>
      <c r="C713">
        <v>0</v>
      </c>
      <c r="D713">
        <v>0</v>
      </c>
      <c r="E713">
        <v>0</v>
      </c>
      <c r="F713">
        <v>0</v>
      </c>
      <c r="G713">
        <v>8.63844E-2</v>
      </c>
      <c r="H713">
        <v>1</v>
      </c>
      <c r="I713">
        <v>0</v>
      </c>
    </row>
    <row r="714" spans="1:9" x14ac:dyDescent="0.25">
      <c r="A714" t="s">
        <v>38</v>
      </c>
      <c r="B714">
        <v>1452.75</v>
      </c>
      <c r="C714">
        <v>0</v>
      </c>
      <c r="D714">
        <v>0</v>
      </c>
      <c r="E714">
        <v>0</v>
      </c>
      <c r="F714">
        <v>0</v>
      </c>
      <c r="G714">
        <v>8.6230600000000004E-2</v>
      </c>
      <c r="H714">
        <v>1</v>
      </c>
      <c r="I714">
        <v>0</v>
      </c>
    </row>
    <row r="715" spans="1:9" x14ac:dyDescent="0.25">
      <c r="A715" t="s">
        <v>38</v>
      </c>
      <c r="B715">
        <v>1452.21</v>
      </c>
      <c r="C715">
        <v>0</v>
      </c>
      <c r="D715">
        <v>0</v>
      </c>
      <c r="E715">
        <v>0</v>
      </c>
      <c r="F715">
        <v>0</v>
      </c>
      <c r="G715">
        <v>8.6139300000000002E-2</v>
      </c>
      <c r="H715">
        <v>1</v>
      </c>
      <c r="I715">
        <v>0</v>
      </c>
    </row>
    <row r="716" spans="1:9" x14ac:dyDescent="0.25">
      <c r="A716" t="s">
        <v>38</v>
      </c>
      <c r="B716">
        <v>1464.32</v>
      </c>
      <c r="C716">
        <v>0</v>
      </c>
      <c r="D716">
        <v>0</v>
      </c>
      <c r="E716">
        <v>0</v>
      </c>
      <c r="F716">
        <v>0</v>
      </c>
      <c r="G716">
        <v>8.6239800000000005E-2</v>
      </c>
      <c r="H716">
        <v>1</v>
      </c>
      <c r="I716">
        <v>0</v>
      </c>
    </row>
    <row r="717" spans="1:9" x14ac:dyDescent="0.25">
      <c r="A717" t="s">
        <v>38</v>
      </c>
      <c r="B717">
        <v>1461.31</v>
      </c>
      <c r="C717">
        <v>0</v>
      </c>
      <c r="D717">
        <v>0</v>
      </c>
      <c r="E717">
        <v>0</v>
      </c>
      <c r="F717">
        <v>0</v>
      </c>
      <c r="G717">
        <v>8.6239300000000005E-2</v>
      </c>
      <c r="H717">
        <v>1</v>
      </c>
      <c r="I717">
        <v>0</v>
      </c>
    </row>
    <row r="718" spans="1:9" x14ac:dyDescent="0.25">
      <c r="A718" t="s">
        <v>38</v>
      </c>
      <c r="B718">
        <v>1500.62</v>
      </c>
      <c r="C718">
        <v>0</v>
      </c>
      <c r="D718">
        <v>0</v>
      </c>
      <c r="E718">
        <v>0</v>
      </c>
      <c r="F718">
        <v>0</v>
      </c>
      <c r="G718">
        <v>8.6232299999999998E-2</v>
      </c>
      <c r="H718">
        <v>1</v>
      </c>
      <c r="I718">
        <v>0</v>
      </c>
    </row>
    <row r="719" spans="1:9" x14ac:dyDescent="0.25">
      <c r="A719" t="s">
        <v>38</v>
      </c>
      <c r="B719">
        <v>1489.4</v>
      </c>
      <c r="C719">
        <v>0</v>
      </c>
      <c r="D719">
        <v>0</v>
      </c>
      <c r="E719">
        <v>0</v>
      </c>
      <c r="F719">
        <v>0</v>
      </c>
      <c r="G719">
        <v>8.6239099999999999E-2</v>
      </c>
      <c r="H719">
        <v>1</v>
      </c>
      <c r="I719">
        <v>0</v>
      </c>
    </row>
    <row r="720" spans="1:9" x14ac:dyDescent="0.25">
      <c r="A720" t="s">
        <v>38</v>
      </c>
      <c r="B720">
        <v>1457.79</v>
      </c>
      <c r="C720">
        <v>0</v>
      </c>
      <c r="D720">
        <v>0</v>
      </c>
      <c r="E720">
        <v>0</v>
      </c>
      <c r="F720">
        <v>0</v>
      </c>
      <c r="G720">
        <v>8.63839E-2</v>
      </c>
      <c r="H720">
        <v>1</v>
      </c>
      <c r="I720">
        <v>0</v>
      </c>
    </row>
    <row r="721" spans="1:25" x14ac:dyDescent="0.25">
      <c r="A721" t="s">
        <v>38</v>
      </c>
      <c r="B721">
        <v>1475.21</v>
      </c>
      <c r="C721">
        <v>0</v>
      </c>
      <c r="D721">
        <v>0</v>
      </c>
      <c r="E721">
        <v>0</v>
      </c>
      <c r="F721">
        <v>0</v>
      </c>
      <c r="G721">
        <v>8.6236099999999996E-2</v>
      </c>
      <c r="H721">
        <v>1</v>
      </c>
      <c r="I721">
        <v>0</v>
      </c>
    </row>
    <row r="722" spans="1:25" x14ac:dyDescent="0.25">
      <c r="A722" t="s">
        <v>38</v>
      </c>
      <c r="B722">
        <v>1455.64</v>
      </c>
      <c r="C722">
        <v>0</v>
      </c>
      <c r="D722">
        <v>0</v>
      </c>
      <c r="E722">
        <v>0</v>
      </c>
      <c r="F722">
        <v>0</v>
      </c>
      <c r="G722">
        <v>8.6287199999999994E-2</v>
      </c>
      <c r="H722">
        <v>1</v>
      </c>
      <c r="I722">
        <v>0</v>
      </c>
    </row>
    <row r="723" spans="1:25" x14ac:dyDescent="0.25">
      <c r="A723" t="s">
        <v>38</v>
      </c>
      <c r="B723">
        <v>1452.89</v>
      </c>
      <c r="C723">
        <v>0</v>
      </c>
      <c r="D723">
        <v>0</v>
      </c>
      <c r="E723">
        <v>0</v>
      </c>
      <c r="F723">
        <v>0</v>
      </c>
      <c r="G723">
        <v>8.6859699999999998E-2</v>
      </c>
      <c r="H723">
        <v>1</v>
      </c>
      <c r="I723">
        <v>0</v>
      </c>
    </row>
    <row r="724" spans="1:25" x14ac:dyDescent="0.25">
      <c r="A724" t="s">
        <v>38</v>
      </c>
      <c r="B724">
        <v>1456.48</v>
      </c>
      <c r="C724">
        <v>0</v>
      </c>
      <c r="D724">
        <v>0</v>
      </c>
      <c r="E724">
        <v>0</v>
      </c>
      <c r="F724">
        <v>0</v>
      </c>
      <c r="G724">
        <v>8.6812100000000003E-2</v>
      </c>
      <c r="H724">
        <v>1</v>
      </c>
      <c r="I724">
        <v>0</v>
      </c>
    </row>
    <row r="725" spans="1:25" x14ac:dyDescent="0.25">
      <c r="A725" t="s">
        <v>38</v>
      </c>
      <c r="B725">
        <v>1466.96</v>
      </c>
      <c r="C725">
        <v>0</v>
      </c>
      <c r="D725">
        <v>0</v>
      </c>
      <c r="E725">
        <v>0</v>
      </c>
      <c r="F725">
        <v>0</v>
      </c>
      <c r="G725">
        <v>8.6861599999999997E-2</v>
      </c>
      <c r="H725">
        <v>1</v>
      </c>
      <c r="I725">
        <v>0</v>
      </c>
    </row>
    <row r="726" spans="1:25" x14ac:dyDescent="0.25">
      <c r="A726" t="s">
        <v>38</v>
      </c>
      <c r="B726">
        <v>1514.39</v>
      </c>
      <c r="C726">
        <v>0</v>
      </c>
      <c r="D726">
        <v>0</v>
      </c>
      <c r="E726">
        <v>0</v>
      </c>
      <c r="F726">
        <v>0</v>
      </c>
      <c r="G726">
        <v>8.6768300000000007E-2</v>
      </c>
      <c r="H726">
        <v>1</v>
      </c>
      <c r="I726">
        <v>0</v>
      </c>
    </row>
    <row r="727" spans="1:25" x14ac:dyDescent="0.25">
      <c r="A727" t="s">
        <v>38</v>
      </c>
      <c r="B727">
        <v>1470.8</v>
      </c>
      <c r="C727">
        <v>0</v>
      </c>
      <c r="D727">
        <v>0</v>
      </c>
      <c r="E727">
        <v>0</v>
      </c>
      <c r="F727">
        <v>0</v>
      </c>
      <c r="G727">
        <v>8.6239700000000002E-2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38</v>
      </c>
      <c r="B728">
        <v>1501.72</v>
      </c>
      <c r="C728">
        <v>0</v>
      </c>
      <c r="D728">
        <v>0</v>
      </c>
      <c r="E728">
        <v>0</v>
      </c>
      <c r="F728">
        <v>0</v>
      </c>
      <c r="G728">
        <v>8.6370299999999997E-2</v>
      </c>
      <c r="H728">
        <v>1</v>
      </c>
      <c r="I728">
        <v>0</v>
      </c>
      <c r="R728">
        <f>AVERAGE(B679:B728)</f>
        <v>1474.1073999999999</v>
      </c>
      <c r="S728">
        <f>AVERAGE(C679:C728)</f>
        <v>0</v>
      </c>
      <c r="U728">
        <f>_xlfn.VAR.P(B679:B728)</f>
        <v>396.95434324000007</v>
      </c>
      <c r="V728">
        <f>_xlfn.VAR.P(C679:C728)</f>
        <v>0</v>
      </c>
      <c r="X728">
        <f>1.96*SQRT(U728)/50</f>
        <v>0.78100955307621789</v>
      </c>
      <c r="Y728">
        <f>1.96*SQRT(V728)/50</f>
        <v>0</v>
      </c>
    </row>
    <row r="729" spans="1:25" x14ac:dyDescent="0.25">
      <c r="A729" t="s">
        <v>38</v>
      </c>
      <c r="B729">
        <v>73744.480299999996</v>
      </c>
      <c r="C729" t="s">
        <v>36</v>
      </c>
      <c r="U729" t="s">
        <v>81</v>
      </c>
    </row>
    <row r="730" spans="1:25" x14ac:dyDescent="0.25">
      <c r="A730" t="s">
        <v>39</v>
      </c>
      <c r="B730">
        <v>1487.43</v>
      </c>
      <c r="C730">
        <v>1480.57</v>
      </c>
      <c r="D730">
        <v>1452.78</v>
      </c>
      <c r="E730">
        <v>1210.0999999999999</v>
      </c>
      <c r="F730">
        <v>0</v>
      </c>
      <c r="G730">
        <v>8.6237599999999998E-2</v>
      </c>
      <c r="H730">
        <v>1</v>
      </c>
      <c r="I730">
        <v>0</v>
      </c>
      <c r="U730">
        <f>_xlfn.STDEV.P(B679:B728)</f>
        <v>19.92371308867903</v>
      </c>
      <c r="V730">
        <f>_xlfn.STDEV.P(C679:C728)</f>
        <v>0</v>
      </c>
    </row>
    <row r="731" spans="1:25" x14ac:dyDescent="0.25">
      <c r="A731" t="s">
        <v>39</v>
      </c>
      <c r="B731">
        <v>1475.79</v>
      </c>
      <c r="C731">
        <v>1468.79</v>
      </c>
      <c r="D731">
        <v>1442.19</v>
      </c>
      <c r="E731">
        <v>1199.47</v>
      </c>
      <c r="F731">
        <v>0</v>
      </c>
      <c r="G731">
        <v>8.6238999999999996E-2</v>
      </c>
      <c r="H731">
        <v>1</v>
      </c>
      <c r="I731">
        <v>0</v>
      </c>
    </row>
    <row r="732" spans="1:25" x14ac:dyDescent="0.25">
      <c r="A732" t="s">
        <v>39</v>
      </c>
      <c r="B732">
        <v>1515</v>
      </c>
      <c r="C732">
        <v>1508.49</v>
      </c>
      <c r="D732">
        <v>1473.62</v>
      </c>
      <c r="E732">
        <v>1228.08</v>
      </c>
      <c r="F732">
        <v>0</v>
      </c>
      <c r="G732">
        <v>8.6322899999999994E-2</v>
      </c>
      <c r="H732">
        <v>1</v>
      </c>
      <c r="I732">
        <v>0</v>
      </c>
    </row>
    <row r="733" spans="1:25" x14ac:dyDescent="0.25">
      <c r="A733" t="s">
        <v>39</v>
      </c>
      <c r="B733">
        <v>1488.15</v>
      </c>
      <c r="C733">
        <v>1481.52</v>
      </c>
      <c r="D733">
        <v>1452.25</v>
      </c>
      <c r="E733">
        <v>1208.31</v>
      </c>
      <c r="F733">
        <v>0</v>
      </c>
      <c r="G733">
        <v>8.6287000000000003E-2</v>
      </c>
      <c r="H733">
        <v>1</v>
      </c>
      <c r="I733">
        <v>0</v>
      </c>
    </row>
    <row r="734" spans="1:25" x14ac:dyDescent="0.25">
      <c r="A734" t="s">
        <v>39</v>
      </c>
      <c r="B734">
        <v>1471.43</v>
      </c>
      <c r="C734">
        <v>1464.5</v>
      </c>
      <c r="D734">
        <v>1437.48</v>
      </c>
      <c r="E734">
        <v>1196.01</v>
      </c>
      <c r="F734">
        <v>0</v>
      </c>
      <c r="G734">
        <v>8.6228100000000002E-2</v>
      </c>
      <c r="H734">
        <v>1</v>
      </c>
      <c r="I734">
        <v>0</v>
      </c>
    </row>
    <row r="735" spans="1:25" x14ac:dyDescent="0.25">
      <c r="A735" t="s">
        <v>39</v>
      </c>
      <c r="B735">
        <v>1499.97</v>
      </c>
      <c r="C735">
        <v>1493.31</v>
      </c>
      <c r="D735">
        <v>1458.29</v>
      </c>
      <c r="E735">
        <v>1214.26</v>
      </c>
      <c r="F735">
        <v>0</v>
      </c>
      <c r="G735">
        <v>8.6236599999999997E-2</v>
      </c>
      <c r="H735">
        <v>1</v>
      </c>
      <c r="I735">
        <v>0</v>
      </c>
    </row>
    <row r="736" spans="1:25" x14ac:dyDescent="0.25">
      <c r="A736" t="s">
        <v>39</v>
      </c>
      <c r="B736">
        <v>1460.65</v>
      </c>
      <c r="C736">
        <v>1454</v>
      </c>
      <c r="D736">
        <v>1423.84</v>
      </c>
      <c r="E736">
        <v>1186.17</v>
      </c>
      <c r="F736">
        <v>0</v>
      </c>
      <c r="G736">
        <v>8.6241399999999996E-2</v>
      </c>
      <c r="H736">
        <v>1</v>
      </c>
      <c r="I736">
        <v>0</v>
      </c>
    </row>
    <row r="737" spans="1:9" x14ac:dyDescent="0.25">
      <c r="A737" t="s">
        <v>39</v>
      </c>
      <c r="B737">
        <v>1463.59</v>
      </c>
      <c r="C737">
        <v>1457.01</v>
      </c>
      <c r="D737">
        <v>1426.61</v>
      </c>
      <c r="E737">
        <v>1188.57</v>
      </c>
      <c r="F737">
        <v>0</v>
      </c>
      <c r="G737">
        <v>8.6285600000000004E-2</v>
      </c>
      <c r="H737">
        <v>1</v>
      </c>
      <c r="I737">
        <v>0</v>
      </c>
    </row>
    <row r="738" spans="1:9" x14ac:dyDescent="0.25">
      <c r="A738" t="s">
        <v>39</v>
      </c>
      <c r="B738">
        <v>1500.01</v>
      </c>
      <c r="C738">
        <v>1493.41</v>
      </c>
      <c r="D738">
        <v>1459.71</v>
      </c>
      <c r="E738">
        <v>1216.03</v>
      </c>
      <c r="F738">
        <v>0</v>
      </c>
      <c r="G738">
        <v>8.6232000000000003E-2</v>
      </c>
      <c r="H738">
        <v>1</v>
      </c>
      <c r="I738">
        <v>0</v>
      </c>
    </row>
    <row r="739" spans="1:9" x14ac:dyDescent="0.25">
      <c r="A739" t="s">
        <v>39</v>
      </c>
      <c r="B739">
        <v>1462.22</v>
      </c>
      <c r="C739">
        <v>1455.53</v>
      </c>
      <c r="D739">
        <v>1427.3</v>
      </c>
      <c r="E739">
        <v>1189.07</v>
      </c>
      <c r="F739">
        <v>0</v>
      </c>
      <c r="G739">
        <v>8.6257700000000007E-2</v>
      </c>
      <c r="H739">
        <v>1</v>
      </c>
      <c r="I739">
        <v>0</v>
      </c>
    </row>
    <row r="740" spans="1:9" x14ac:dyDescent="0.25">
      <c r="A740" t="s">
        <v>39</v>
      </c>
      <c r="B740">
        <v>1482.72</v>
      </c>
      <c r="C740">
        <v>1476.19</v>
      </c>
      <c r="D740">
        <v>1444.04</v>
      </c>
      <c r="E740">
        <v>1202.9100000000001</v>
      </c>
      <c r="F740">
        <v>0</v>
      </c>
      <c r="G740">
        <v>8.6964100000000003E-2</v>
      </c>
      <c r="H740">
        <v>1</v>
      </c>
      <c r="I740">
        <v>0</v>
      </c>
    </row>
    <row r="741" spans="1:9" x14ac:dyDescent="0.25">
      <c r="A741" t="s">
        <v>39</v>
      </c>
      <c r="B741">
        <v>1458.87</v>
      </c>
      <c r="C741">
        <v>1452.05</v>
      </c>
      <c r="D741">
        <v>1424.8</v>
      </c>
      <c r="E741">
        <v>1186.69</v>
      </c>
      <c r="F741">
        <v>0</v>
      </c>
      <c r="G741">
        <v>8.6287000000000003E-2</v>
      </c>
      <c r="H741">
        <v>1</v>
      </c>
      <c r="I741">
        <v>0</v>
      </c>
    </row>
    <row r="742" spans="1:9" x14ac:dyDescent="0.25">
      <c r="A742" t="s">
        <v>39</v>
      </c>
      <c r="B742">
        <v>1456.77</v>
      </c>
      <c r="C742">
        <v>1449.93</v>
      </c>
      <c r="D742">
        <v>1424.27</v>
      </c>
      <c r="E742">
        <v>1185.6400000000001</v>
      </c>
      <c r="F742">
        <v>0</v>
      </c>
      <c r="G742">
        <v>8.6357400000000001E-2</v>
      </c>
      <c r="H742">
        <v>1</v>
      </c>
      <c r="I742">
        <v>0</v>
      </c>
    </row>
    <row r="743" spans="1:9" x14ac:dyDescent="0.25">
      <c r="A743" t="s">
        <v>39</v>
      </c>
      <c r="B743">
        <v>1456.22</v>
      </c>
      <c r="C743">
        <v>1449.54</v>
      </c>
      <c r="D743">
        <v>1423.79</v>
      </c>
      <c r="E743">
        <v>1185.24</v>
      </c>
      <c r="F743">
        <v>0</v>
      </c>
      <c r="G743">
        <v>8.6234699999999997E-2</v>
      </c>
      <c r="H743">
        <v>1</v>
      </c>
      <c r="I743">
        <v>0</v>
      </c>
    </row>
    <row r="744" spans="1:9" x14ac:dyDescent="0.25">
      <c r="A744" t="s">
        <v>39</v>
      </c>
      <c r="B744">
        <v>1455.1</v>
      </c>
      <c r="C744">
        <v>1448.49</v>
      </c>
      <c r="D744">
        <v>1424.12</v>
      </c>
      <c r="E744">
        <v>1184.57</v>
      </c>
      <c r="F744">
        <v>0</v>
      </c>
      <c r="G744">
        <v>8.6333999999999994E-2</v>
      </c>
      <c r="H744">
        <v>1</v>
      </c>
      <c r="I744">
        <v>0</v>
      </c>
    </row>
    <row r="745" spans="1:9" x14ac:dyDescent="0.25">
      <c r="A745" t="s">
        <v>39</v>
      </c>
      <c r="B745">
        <v>1459.15</v>
      </c>
      <c r="C745">
        <v>1452.19</v>
      </c>
      <c r="D745">
        <v>1426.59</v>
      </c>
      <c r="E745">
        <v>1187.77</v>
      </c>
      <c r="F745">
        <v>0</v>
      </c>
      <c r="G745">
        <v>5.8754500000000001E-2</v>
      </c>
      <c r="H745">
        <v>1</v>
      </c>
      <c r="I745">
        <v>0</v>
      </c>
    </row>
    <row r="746" spans="1:9" x14ac:dyDescent="0.25">
      <c r="A746" t="s">
        <v>39</v>
      </c>
      <c r="B746">
        <v>1458.27</v>
      </c>
      <c r="C746">
        <v>1451.38</v>
      </c>
      <c r="D746">
        <v>1426.35</v>
      </c>
      <c r="E746">
        <v>1186.75</v>
      </c>
      <c r="F746">
        <v>0</v>
      </c>
      <c r="G746">
        <v>8.63149E-2</v>
      </c>
      <c r="H746">
        <v>1</v>
      </c>
      <c r="I746">
        <v>0</v>
      </c>
    </row>
    <row r="747" spans="1:9" x14ac:dyDescent="0.25">
      <c r="A747" t="s">
        <v>39</v>
      </c>
      <c r="B747">
        <v>1459.07</v>
      </c>
      <c r="C747">
        <v>1452.31</v>
      </c>
      <c r="D747">
        <v>1427.26</v>
      </c>
      <c r="E747">
        <v>1187.9000000000001</v>
      </c>
      <c r="F747">
        <v>0</v>
      </c>
      <c r="G747">
        <v>6.35352E-2</v>
      </c>
      <c r="H747">
        <v>1</v>
      </c>
      <c r="I747">
        <v>0</v>
      </c>
    </row>
    <row r="748" spans="1:9" x14ac:dyDescent="0.25">
      <c r="A748" t="s">
        <v>39</v>
      </c>
      <c r="B748">
        <v>1457.28</v>
      </c>
      <c r="C748">
        <v>1450.44</v>
      </c>
      <c r="D748">
        <v>1425.45</v>
      </c>
      <c r="E748">
        <v>1186.8900000000001</v>
      </c>
      <c r="F748">
        <v>0</v>
      </c>
      <c r="G748">
        <v>8.6272500000000002E-2</v>
      </c>
      <c r="H748">
        <v>1</v>
      </c>
      <c r="I748">
        <v>0</v>
      </c>
    </row>
    <row r="749" spans="1:9" x14ac:dyDescent="0.25">
      <c r="A749" t="s">
        <v>39</v>
      </c>
      <c r="B749">
        <v>1456.46</v>
      </c>
      <c r="C749">
        <v>1449.94</v>
      </c>
      <c r="D749">
        <v>1425.24</v>
      </c>
      <c r="E749">
        <v>1186.55</v>
      </c>
      <c r="F749">
        <v>0</v>
      </c>
      <c r="G749">
        <v>8.62985E-2</v>
      </c>
      <c r="H749">
        <v>1</v>
      </c>
      <c r="I749">
        <v>0</v>
      </c>
    </row>
    <row r="750" spans="1:9" x14ac:dyDescent="0.25">
      <c r="A750" t="s">
        <v>39</v>
      </c>
      <c r="B750">
        <v>1456.85</v>
      </c>
      <c r="C750">
        <v>1450.16</v>
      </c>
      <c r="D750">
        <v>1425.18</v>
      </c>
      <c r="E750">
        <v>1186.0999999999999</v>
      </c>
      <c r="F750">
        <v>0</v>
      </c>
      <c r="G750">
        <v>8.6334099999999997E-2</v>
      </c>
      <c r="H750">
        <v>1</v>
      </c>
      <c r="I750">
        <v>0</v>
      </c>
    </row>
    <row r="751" spans="1:9" x14ac:dyDescent="0.25">
      <c r="A751" t="s">
        <v>39</v>
      </c>
      <c r="B751">
        <v>1455.59</v>
      </c>
      <c r="C751">
        <v>1448.82</v>
      </c>
      <c r="D751">
        <v>1423.93</v>
      </c>
      <c r="E751">
        <v>1185.1500000000001</v>
      </c>
      <c r="F751">
        <v>0</v>
      </c>
      <c r="G751">
        <v>8.5891400000000007E-2</v>
      </c>
      <c r="H751">
        <v>1</v>
      </c>
      <c r="I751">
        <v>0</v>
      </c>
    </row>
    <row r="752" spans="1:9" x14ac:dyDescent="0.25">
      <c r="A752" t="s">
        <v>39</v>
      </c>
      <c r="B752">
        <v>1455.9</v>
      </c>
      <c r="C752">
        <v>1449.32</v>
      </c>
      <c r="D752">
        <v>1423.93</v>
      </c>
      <c r="E752">
        <v>1184.98</v>
      </c>
      <c r="F752">
        <v>0</v>
      </c>
      <c r="G752">
        <v>8.6304099999999995E-2</v>
      </c>
      <c r="H752">
        <v>1</v>
      </c>
      <c r="I752">
        <v>0</v>
      </c>
    </row>
    <row r="753" spans="1:9" x14ac:dyDescent="0.25">
      <c r="A753" t="s">
        <v>39</v>
      </c>
      <c r="B753">
        <v>1455.57</v>
      </c>
      <c r="C753">
        <v>1448.65</v>
      </c>
      <c r="D753">
        <v>1423.74</v>
      </c>
      <c r="E753">
        <v>1185.3399999999999</v>
      </c>
      <c r="F753">
        <v>0</v>
      </c>
      <c r="G753">
        <v>9.4621700000000003E-2</v>
      </c>
      <c r="H753">
        <v>1</v>
      </c>
      <c r="I753">
        <v>0</v>
      </c>
    </row>
    <row r="754" spans="1:9" x14ac:dyDescent="0.25">
      <c r="A754" t="s">
        <v>39</v>
      </c>
      <c r="B754">
        <v>1459.13</v>
      </c>
      <c r="C754">
        <v>1452.34</v>
      </c>
      <c r="D754">
        <v>1426.14</v>
      </c>
      <c r="E754">
        <v>1187.8699999999999</v>
      </c>
      <c r="F754">
        <v>0</v>
      </c>
      <c r="G754">
        <v>8.6214499999999999E-2</v>
      </c>
      <c r="H754">
        <v>1</v>
      </c>
      <c r="I754">
        <v>0</v>
      </c>
    </row>
    <row r="755" spans="1:9" x14ac:dyDescent="0.25">
      <c r="A755" t="s">
        <v>39</v>
      </c>
      <c r="B755">
        <v>1459.92</v>
      </c>
      <c r="C755">
        <v>1452.99</v>
      </c>
      <c r="D755">
        <v>1426.98</v>
      </c>
      <c r="E755">
        <v>1188.48</v>
      </c>
      <c r="F755">
        <v>0</v>
      </c>
      <c r="G755">
        <v>8.5755200000000004E-2</v>
      </c>
      <c r="H755">
        <v>1</v>
      </c>
      <c r="I755">
        <v>0</v>
      </c>
    </row>
    <row r="756" spans="1:9" x14ac:dyDescent="0.25">
      <c r="A756" t="s">
        <v>39</v>
      </c>
      <c r="B756">
        <v>1456.83</v>
      </c>
      <c r="C756">
        <v>1449.78</v>
      </c>
      <c r="D756">
        <v>1424.97</v>
      </c>
      <c r="E756">
        <v>1186</v>
      </c>
      <c r="F756">
        <v>0</v>
      </c>
      <c r="G756">
        <v>8.6241200000000004E-2</v>
      </c>
      <c r="H756">
        <v>1</v>
      </c>
      <c r="I756">
        <v>0</v>
      </c>
    </row>
    <row r="757" spans="1:9" x14ac:dyDescent="0.25">
      <c r="A757" t="s">
        <v>39</v>
      </c>
      <c r="B757">
        <v>1459.27</v>
      </c>
      <c r="C757">
        <v>1452.81</v>
      </c>
      <c r="D757">
        <v>1427.01</v>
      </c>
      <c r="E757">
        <v>1188.24</v>
      </c>
      <c r="F757">
        <v>0</v>
      </c>
      <c r="G757">
        <v>8.6841699999999994E-2</v>
      </c>
      <c r="H757">
        <v>1</v>
      </c>
      <c r="I757">
        <v>0</v>
      </c>
    </row>
    <row r="758" spans="1:9" x14ac:dyDescent="0.25">
      <c r="A758" t="s">
        <v>39</v>
      </c>
      <c r="B758">
        <v>1461.37</v>
      </c>
      <c r="C758">
        <v>1454.39</v>
      </c>
      <c r="D758">
        <v>1427.58</v>
      </c>
      <c r="E758">
        <v>1189.23</v>
      </c>
      <c r="F758">
        <v>0</v>
      </c>
      <c r="G758">
        <v>8.6315600000000006E-2</v>
      </c>
      <c r="H758">
        <v>1</v>
      </c>
      <c r="I758">
        <v>0</v>
      </c>
    </row>
    <row r="759" spans="1:9" x14ac:dyDescent="0.25">
      <c r="A759" t="s">
        <v>39</v>
      </c>
      <c r="B759">
        <v>1463.99</v>
      </c>
      <c r="C759">
        <v>1456.76</v>
      </c>
      <c r="D759">
        <v>1428.8</v>
      </c>
      <c r="E759">
        <v>1188.99</v>
      </c>
      <c r="F759">
        <v>0</v>
      </c>
      <c r="G759">
        <v>8.62758E-2</v>
      </c>
      <c r="H759">
        <v>1</v>
      </c>
      <c r="I759">
        <v>0</v>
      </c>
    </row>
    <row r="760" spans="1:9" x14ac:dyDescent="0.25">
      <c r="A760" t="s">
        <v>39</v>
      </c>
      <c r="B760">
        <v>1459.27</v>
      </c>
      <c r="C760">
        <v>1452.64</v>
      </c>
      <c r="D760">
        <v>1426.29</v>
      </c>
      <c r="E760">
        <v>1187.97</v>
      </c>
      <c r="F760">
        <v>0</v>
      </c>
      <c r="G760">
        <v>8.6288400000000001E-2</v>
      </c>
      <c r="H760">
        <v>1</v>
      </c>
      <c r="I760">
        <v>0</v>
      </c>
    </row>
    <row r="761" spans="1:9" x14ac:dyDescent="0.25">
      <c r="A761" t="s">
        <v>39</v>
      </c>
      <c r="B761">
        <v>1461.12</v>
      </c>
      <c r="C761">
        <v>1454.7</v>
      </c>
      <c r="D761">
        <v>1428.28</v>
      </c>
      <c r="E761">
        <v>1189.44</v>
      </c>
      <c r="F761">
        <v>0</v>
      </c>
      <c r="G761">
        <v>8.6262000000000005E-2</v>
      </c>
      <c r="H761">
        <v>1</v>
      </c>
      <c r="I761">
        <v>0</v>
      </c>
    </row>
    <row r="762" spans="1:9" x14ac:dyDescent="0.25">
      <c r="A762" t="s">
        <v>39</v>
      </c>
      <c r="B762">
        <v>1464.64</v>
      </c>
      <c r="C762">
        <v>1457.78</v>
      </c>
      <c r="D762">
        <v>1430.61</v>
      </c>
      <c r="E762">
        <v>1191.74</v>
      </c>
      <c r="F762">
        <v>0</v>
      </c>
      <c r="G762">
        <v>8.6323899999999995E-2</v>
      </c>
      <c r="H762">
        <v>1</v>
      </c>
      <c r="I762">
        <v>0</v>
      </c>
    </row>
    <row r="763" spans="1:9" x14ac:dyDescent="0.25">
      <c r="A763" t="s">
        <v>39</v>
      </c>
      <c r="B763">
        <v>1459.65</v>
      </c>
      <c r="C763">
        <v>1452.87</v>
      </c>
      <c r="D763">
        <v>1427.24</v>
      </c>
      <c r="E763">
        <v>1187.82</v>
      </c>
      <c r="F763">
        <v>0</v>
      </c>
      <c r="G763">
        <v>8.6236999999999994E-2</v>
      </c>
      <c r="H763">
        <v>1</v>
      </c>
      <c r="I763">
        <v>0</v>
      </c>
    </row>
    <row r="764" spans="1:9" x14ac:dyDescent="0.25">
      <c r="A764" t="s">
        <v>39</v>
      </c>
      <c r="B764">
        <v>1458.3</v>
      </c>
      <c r="C764">
        <v>1451.86</v>
      </c>
      <c r="D764">
        <v>1426.59</v>
      </c>
      <c r="E764">
        <v>1187.6199999999999</v>
      </c>
      <c r="F764">
        <v>0</v>
      </c>
      <c r="G764">
        <v>8.6219199999999996E-2</v>
      </c>
      <c r="H764">
        <v>1</v>
      </c>
      <c r="I764">
        <v>0</v>
      </c>
    </row>
    <row r="765" spans="1:9" x14ac:dyDescent="0.25">
      <c r="A765" t="s">
        <v>39</v>
      </c>
      <c r="B765">
        <v>1458.58</v>
      </c>
      <c r="C765">
        <v>1451.73</v>
      </c>
      <c r="D765">
        <v>1426.1</v>
      </c>
      <c r="E765">
        <v>1187.31</v>
      </c>
      <c r="F765">
        <v>0</v>
      </c>
      <c r="G765">
        <v>8.6332400000000004E-2</v>
      </c>
      <c r="H765">
        <v>1</v>
      </c>
      <c r="I765">
        <v>0</v>
      </c>
    </row>
    <row r="766" spans="1:9" x14ac:dyDescent="0.25">
      <c r="A766" t="s">
        <v>39</v>
      </c>
      <c r="B766">
        <v>1461.74</v>
      </c>
      <c r="C766">
        <v>1454.96</v>
      </c>
      <c r="D766">
        <v>1428.97</v>
      </c>
      <c r="E766">
        <v>1189.4000000000001</v>
      </c>
      <c r="F766">
        <v>0</v>
      </c>
      <c r="G766">
        <v>8.6229799999999995E-2</v>
      </c>
      <c r="H766">
        <v>1</v>
      </c>
      <c r="I766">
        <v>0</v>
      </c>
    </row>
    <row r="767" spans="1:9" x14ac:dyDescent="0.25">
      <c r="A767" t="s">
        <v>39</v>
      </c>
      <c r="B767">
        <v>1460.72</v>
      </c>
      <c r="C767">
        <v>1454.14</v>
      </c>
      <c r="D767">
        <v>1427.91</v>
      </c>
      <c r="E767">
        <v>1189.3800000000001</v>
      </c>
      <c r="F767">
        <v>0</v>
      </c>
      <c r="G767">
        <v>8.6269499999999999E-2</v>
      </c>
      <c r="H767">
        <v>1</v>
      </c>
      <c r="I767">
        <v>0</v>
      </c>
    </row>
    <row r="768" spans="1:9" x14ac:dyDescent="0.25">
      <c r="A768" t="s">
        <v>39</v>
      </c>
      <c r="B768">
        <v>1461.28</v>
      </c>
      <c r="C768">
        <v>1454.56</v>
      </c>
      <c r="D768">
        <v>1428.78</v>
      </c>
      <c r="E768">
        <v>1189.53</v>
      </c>
      <c r="F768">
        <v>0</v>
      </c>
      <c r="G768">
        <v>8.6239300000000005E-2</v>
      </c>
      <c r="H768">
        <v>1</v>
      </c>
      <c r="I768">
        <v>0</v>
      </c>
    </row>
    <row r="769" spans="1:25" x14ac:dyDescent="0.25">
      <c r="A769" t="s">
        <v>39</v>
      </c>
      <c r="B769">
        <v>1458.27</v>
      </c>
      <c r="C769">
        <v>1451.56</v>
      </c>
      <c r="D769">
        <v>1426.77</v>
      </c>
      <c r="E769">
        <v>1187.9100000000001</v>
      </c>
      <c r="F769">
        <v>0</v>
      </c>
      <c r="G769">
        <v>8.6197200000000002E-2</v>
      </c>
      <c r="H769">
        <v>1</v>
      </c>
      <c r="I769">
        <v>0</v>
      </c>
    </row>
    <row r="770" spans="1:25" x14ac:dyDescent="0.25">
      <c r="A770" t="s">
        <v>39</v>
      </c>
      <c r="B770">
        <v>1457.59</v>
      </c>
      <c r="C770">
        <v>1450.78</v>
      </c>
      <c r="D770">
        <v>1426.04</v>
      </c>
      <c r="E770">
        <v>1186.69</v>
      </c>
      <c r="F770">
        <v>0</v>
      </c>
      <c r="G770">
        <v>9.4531699999999996E-2</v>
      </c>
      <c r="H770">
        <v>1</v>
      </c>
      <c r="I770">
        <v>0</v>
      </c>
    </row>
    <row r="771" spans="1:25" x14ac:dyDescent="0.25">
      <c r="A771" t="s">
        <v>39</v>
      </c>
      <c r="B771">
        <v>1461.02</v>
      </c>
      <c r="C771">
        <v>1454.5</v>
      </c>
      <c r="D771">
        <v>1428.9</v>
      </c>
      <c r="E771">
        <v>1190.28</v>
      </c>
      <c r="F771">
        <v>0</v>
      </c>
      <c r="G771">
        <v>8.6243100000000003E-2</v>
      </c>
      <c r="H771">
        <v>1</v>
      </c>
      <c r="I771">
        <v>0</v>
      </c>
    </row>
    <row r="772" spans="1:25" x14ac:dyDescent="0.25">
      <c r="A772" t="s">
        <v>39</v>
      </c>
      <c r="B772">
        <v>1459.07</v>
      </c>
      <c r="C772">
        <v>1452.26</v>
      </c>
      <c r="D772">
        <v>1426.54</v>
      </c>
      <c r="E772">
        <v>1186.93</v>
      </c>
      <c r="F772">
        <v>0</v>
      </c>
      <c r="G772">
        <v>8.6284E-2</v>
      </c>
      <c r="H772">
        <v>1</v>
      </c>
      <c r="I772">
        <v>0</v>
      </c>
    </row>
    <row r="773" spans="1:25" x14ac:dyDescent="0.25">
      <c r="A773" t="s">
        <v>39</v>
      </c>
      <c r="B773">
        <v>1458.76</v>
      </c>
      <c r="C773">
        <v>1452.03</v>
      </c>
      <c r="D773">
        <v>1426.27</v>
      </c>
      <c r="E773">
        <v>1187.75</v>
      </c>
      <c r="F773">
        <v>0</v>
      </c>
      <c r="G773">
        <v>5.87547E-2</v>
      </c>
      <c r="H773">
        <v>1</v>
      </c>
      <c r="I773">
        <v>0</v>
      </c>
    </row>
    <row r="774" spans="1:25" x14ac:dyDescent="0.25">
      <c r="A774" t="s">
        <v>39</v>
      </c>
      <c r="B774">
        <v>1463.05</v>
      </c>
      <c r="C774">
        <v>1456.27</v>
      </c>
      <c r="D774">
        <v>1429.94</v>
      </c>
      <c r="E774">
        <v>1190.29</v>
      </c>
      <c r="F774">
        <v>0</v>
      </c>
      <c r="G774">
        <v>8.6356199999999994E-2</v>
      </c>
      <c r="H774">
        <v>1</v>
      </c>
      <c r="I774">
        <v>0</v>
      </c>
    </row>
    <row r="775" spans="1:25" x14ac:dyDescent="0.25">
      <c r="A775" t="s">
        <v>39</v>
      </c>
      <c r="B775">
        <v>1461.59</v>
      </c>
      <c r="C775">
        <v>1454.83</v>
      </c>
      <c r="D775">
        <v>1428.43</v>
      </c>
      <c r="E775">
        <v>1188.74</v>
      </c>
      <c r="F775">
        <v>0</v>
      </c>
      <c r="G775">
        <v>8.6227100000000001E-2</v>
      </c>
      <c r="H775">
        <v>1</v>
      </c>
      <c r="I775">
        <v>0</v>
      </c>
    </row>
    <row r="776" spans="1:25" x14ac:dyDescent="0.25">
      <c r="A776" t="s">
        <v>39</v>
      </c>
      <c r="B776">
        <v>1462.02</v>
      </c>
      <c r="C776">
        <v>1455.11</v>
      </c>
      <c r="D776">
        <v>1428.76</v>
      </c>
      <c r="E776">
        <v>1189.58</v>
      </c>
      <c r="F776">
        <v>0</v>
      </c>
      <c r="G776">
        <v>8.6239999999999997E-2</v>
      </c>
      <c r="H776">
        <v>1</v>
      </c>
      <c r="I776">
        <v>0</v>
      </c>
    </row>
    <row r="777" spans="1:25" x14ac:dyDescent="0.25">
      <c r="A777" t="s">
        <v>39</v>
      </c>
      <c r="B777">
        <v>1459.15</v>
      </c>
      <c r="C777">
        <v>1452.47</v>
      </c>
      <c r="D777">
        <v>1426.84</v>
      </c>
      <c r="E777">
        <v>1187.43</v>
      </c>
      <c r="F777">
        <v>0</v>
      </c>
      <c r="G777">
        <v>8.6268899999999996E-2</v>
      </c>
      <c r="H777">
        <v>1</v>
      </c>
      <c r="I777">
        <v>0</v>
      </c>
    </row>
    <row r="778" spans="1:25" x14ac:dyDescent="0.25">
      <c r="A778" t="s">
        <v>39</v>
      </c>
      <c r="B778">
        <v>1460.11</v>
      </c>
      <c r="C778">
        <v>1453.46</v>
      </c>
      <c r="D778">
        <v>1427.75</v>
      </c>
      <c r="E778">
        <v>1189.1199999999999</v>
      </c>
      <c r="F778">
        <v>0</v>
      </c>
      <c r="G778">
        <v>8.5805099999999995E-2</v>
      </c>
      <c r="H778">
        <v>1</v>
      </c>
      <c r="I778">
        <v>0</v>
      </c>
    </row>
    <row r="779" spans="1:25" x14ac:dyDescent="0.25">
      <c r="A779" t="s">
        <v>39</v>
      </c>
      <c r="B779">
        <v>1457.88</v>
      </c>
      <c r="C779">
        <v>1451.09</v>
      </c>
      <c r="D779">
        <v>1425.04</v>
      </c>
      <c r="E779">
        <v>1186.6500000000001</v>
      </c>
      <c r="F779">
        <v>0</v>
      </c>
      <c r="G779">
        <v>6.3536599999999999E-2</v>
      </c>
      <c r="H779">
        <v>1</v>
      </c>
      <c r="I779">
        <v>0</v>
      </c>
    </row>
    <row r="780" spans="1:25" x14ac:dyDescent="0.25">
      <c r="A780" t="s">
        <v>39</v>
      </c>
      <c r="B780">
        <v>1457.21</v>
      </c>
      <c r="C780">
        <v>1450.42</v>
      </c>
      <c r="D780">
        <v>1425.11</v>
      </c>
      <c r="E780">
        <v>1187</v>
      </c>
      <c r="F780">
        <v>0</v>
      </c>
      <c r="G780">
        <v>6.3535900000000006E-2</v>
      </c>
      <c r="H780">
        <v>1</v>
      </c>
      <c r="I780">
        <v>0</v>
      </c>
    </row>
    <row r="781" spans="1:25" x14ac:dyDescent="0.25">
      <c r="A781" t="s">
        <v>39</v>
      </c>
      <c r="B781">
        <v>1459.44</v>
      </c>
      <c r="C781">
        <v>1452.48</v>
      </c>
      <c r="D781">
        <v>1427.19</v>
      </c>
      <c r="E781">
        <v>1187.96</v>
      </c>
      <c r="F781">
        <v>0</v>
      </c>
      <c r="G781">
        <v>6.35352E-2</v>
      </c>
      <c r="H781">
        <v>1</v>
      </c>
      <c r="I781">
        <v>0</v>
      </c>
    </row>
    <row r="782" spans="1:25" x14ac:dyDescent="0.25">
      <c r="A782" t="s">
        <v>39</v>
      </c>
      <c r="B782">
        <v>1459.54</v>
      </c>
      <c r="C782">
        <v>1452.06</v>
      </c>
      <c r="D782">
        <v>1426.33</v>
      </c>
      <c r="E782">
        <v>1187.67</v>
      </c>
      <c r="F782">
        <v>0</v>
      </c>
      <c r="G782">
        <v>8.6257E-2</v>
      </c>
      <c r="H782">
        <v>1</v>
      </c>
      <c r="I782">
        <v>0</v>
      </c>
    </row>
    <row r="783" spans="1:25" x14ac:dyDescent="0.25">
      <c r="A783" t="s">
        <v>39</v>
      </c>
      <c r="B783">
        <v>1460.4</v>
      </c>
      <c r="C783">
        <v>1452.98</v>
      </c>
      <c r="D783">
        <v>1427.62</v>
      </c>
      <c r="E783">
        <v>1188.4000000000001</v>
      </c>
      <c r="F783">
        <v>0</v>
      </c>
      <c r="G783">
        <v>8.6234900000000003E-2</v>
      </c>
      <c r="H783">
        <v>1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39</v>
      </c>
      <c r="B784">
        <v>1499.52</v>
      </c>
      <c r="C784">
        <v>1492.97</v>
      </c>
      <c r="D784">
        <v>1465.2</v>
      </c>
      <c r="E784">
        <v>1219.3599999999999</v>
      </c>
      <c r="F784">
        <v>0</v>
      </c>
      <c r="G784">
        <v>8.6241200000000004E-2</v>
      </c>
      <c r="H784">
        <v>1</v>
      </c>
      <c r="I784">
        <v>0</v>
      </c>
      <c r="R784">
        <f>AVERAGE(B735:B784)</f>
        <v>1462.2137999999998</v>
      </c>
      <c r="S784">
        <f>AVERAGE(C735:C784)</f>
        <v>1455.4449999999997</v>
      </c>
      <c r="U784">
        <f>_xlfn.VAR.P(B735:B784)</f>
        <v>105.88945556000012</v>
      </c>
      <c r="V784">
        <f>_xlfn.VAR.P(C735:C784)</f>
        <v>106.85209300000015</v>
      </c>
      <c r="X784">
        <f>1.96*SQRT(U784)/50</f>
        <v>0.40337820093767912</v>
      </c>
      <c r="Y784">
        <f>1.96*SQRT(V784)/50</f>
        <v>0.40520760134469369</v>
      </c>
    </row>
    <row r="785" spans="1:9" x14ac:dyDescent="0.25">
      <c r="A785" t="s">
        <v>38</v>
      </c>
      <c r="B785">
        <v>73161.426699999996</v>
      </c>
      <c r="C785" t="s">
        <v>36</v>
      </c>
    </row>
    <row r="786" spans="1:9" x14ac:dyDescent="0.25">
      <c r="A786" t="s">
        <v>40</v>
      </c>
      <c r="B786">
        <v>545.75300000000004</v>
      </c>
      <c r="C786">
        <v>543.423</v>
      </c>
      <c r="D786">
        <v>513.28499999999997</v>
      </c>
      <c r="E786">
        <v>251.87100000000001</v>
      </c>
      <c r="F786">
        <v>0</v>
      </c>
      <c r="G786">
        <v>8.6103200000000005E-2</v>
      </c>
      <c r="H786">
        <v>1</v>
      </c>
      <c r="I786">
        <v>0</v>
      </c>
    </row>
    <row r="787" spans="1:9" x14ac:dyDescent="0.25">
      <c r="A787" t="s">
        <v>40</v>
      </c>
      <c r="B787">
        <v>527.86400000000003</v>
      </c>
      <c r="C787">
        <v>525.76900000000001</v>
      </c>
      <c r="D787">
        <v>499.541</v>
      </c>
      <c r="E787">
        <v>244.108</v>
      </c>
      <c r="F787">
        <v>0</v>
      </c>
      <c r="G787">
        <v>8.6234900000000003E-2</v>
      </c>
      <c r="H787">
        <v>1</v>
      </c>
      <c r="I787">
        <v>0</v>
      </c>
    </row>
    <row r="788" spans="1:9" x14ac:dyDescent="0.25">
      <c r="A788" t="s">
        <v>40</v>
      </c>
      <c r="B788">
        <v>527.54700000000003</v>
      </c>
      <c r="C788">
        <v>525.35299999999995</v>
      </c>
      <c r="D788">
        <v>497.68299999999999</v>
      </c>
      <c r="E788">
        <v>242.417</v>
      </c>
      <c r="F788">
        <v>0</v>
      </c>
      <c r="G788">
        <v>8.6254800000000006E-2</v>
      </c>
      <c r="H788">
        <v>1</v>
      </c>
      <c r="I788">
        <v>0</v>
      </c>
    </row>
    <row r="789" spans="1:9" x14ac:dyDescent="0.25">
      <c r="A789" t="s">
        <v>40</v>
      </c>
      <c r="B789">
        <v>543.4</v>
      </c>
      <c r="C789">
        <v>541.37699999999995</v>
      </c>
      <c r="D789">
        <v>508.44299999999998</v>
      </c>
      <c r="E789">
        <v>250.38200000000001</v>
      </c>
      <c r="F789">
        <v>0</v>
      </c>
      <c r="G789">
        <v>8.5288799999999998E-2</v>
      </c>
      <c r="H789">
        <v>1</v>
      </c>
      <c r="I789">
        <v>0</v>
      </c>
    </row>
    <row r="790" spans="1:9" x14ac:dyDescent="0.25">
      <c r="A790" t="s">
        <v>40</v>
      </c>
      <c r="B790">
        <v>523.89800000000002</v>
      </c>
      <c r="C790">
        <v>521.87</v>
      </c>
      <c r="D790">
        <v>494.70600000000002</v>
      </c>
      <c r="E790">
        <v>241.21</v>
      </c>
      <c r="F790">
        <v>0</v>
      </c>
      <c r="G790">
        <v>8.4555099999999994E-2</v>
      </c>
      <c r="H790">
        <v>1</v>
      </c>
      <c r="I790">
        <v>0</v>
      </c>
    </row>
    <row r="791" spans="1:9" x14ac:dyDescent="0.25">
      <c r="A791" t="s">
        <v>40</v>
      </c>
      <c r="B791">
        <v>524.06200000000001</v>
      </c>
      <c r="C791">
        <v>521.85599999999999</v>
      </c>
      <c r="D791">
        <v>498.54899999999998</v>
      </c>
      <c r="E791">
        <v>244.01499999999999</v>
      </c>
      <c r="F791">
        <v>0</v>
      </c>
      <c r="G791">
        <v>8.6183700000000002E-2</v>
      </c>
      <c r="H791">
        <v>1</v>
      </c>
      <c r="I791">
        <v>0</v>
      </c>
    </row>
    <row r="792" spans="1:9" x14ac:dyDescent="0.25">
      <c r="A792" t="s">
        <v>40</v>
      </c>
      <c r="B792">
        <v>511.65499999999997</v>
      </c>
      <c r="C792">
        <v>509.65</v>
      </c>
      <c r="D792">
        <v>487.21699999999998</v>
      </c>
      <c r="E792">
        <v>236.92599999999999</v>
      </c>
      <c r="F792">
        <v>0</v>
      </c>
      <c r="G792">
        <v>8.63202E-2</v>
      </c>
      <c r="H792">
        <v>1</v>
      </c>
      <c r="I792">
        <v>0</v>
      </c>
    </row>
    <row r="793" spans="1:9" x14ac:dyDescent="0.25">
      <c r="A793" t="s">
        <v>40</v>
      </c>
      <c r="B793">
        <v>535.91</v>
      </c>
      <c r="C793">
        <v>533.85799999999995</v>
      </c>
      <c r="D793">
        <v>505.06099999999998</v>
      </c>
      <c r="E793">
        <v>247.68299999999999</v>
      </c>
      <c r="F793">
        <v>0</v>
      </c>
      <c r="G793">
        <v>8.6115999999999998E-2</v>
      </c>
      <c r="H793">
        <v>1</v>
      </c>
      <c r="I793">
        <v>0</v>
      </c>
    </row>
    <row r="794" spans="1:9" x14ac:dyDescent="0.25">
      <c r="A794" t="s">
        <v>40</v>
      </c>
      <c r="B794">
        <v>534.94399999999996</v>
      </c>
      <c r="C794">
        <v>532.89300000000003</v>
      </c>
      <c r="D794">
        <v>502.28199999999998</v>
      </c>
      <c r="E794">
        <v>243.58500000000001</v>
      </c>
      <c r="F794">
        <v>0</v>
      </c>
      <c r="G794">
        <v>8.6323800000000006E-2</v>
      </c>
      <c r="H794">
        <v>1</v>
      </c>
      <c r="I794">
        <v>0</v>
      </c>
    </row>
    <row r="795" spans="1:9" x14ac:dyDescent="0.25">
      <c r="A795" t="s">
        <v>40</v>
      </c>
      <c r="B795">
        <v>534.03399999999999</v>
      </c>
      <c r="C795">
        <v>531.73900000000003</v>
      </c>
      <c r="D795">
        <v>501.09300000000002</v>
      </c>
      <c r="E795">
        <v>244.73400000000001</v>
      </c>
      <c r="F795">
        <v>0</v>
      </c>
      <c r="G795">
        <v>8.6183200000000001E-2</v>
      </c>
      <c r="H795">
        <v>1</v>
      </c>
      <c r="I795">
        <v>0</v>
      </c>
    </row>
    <row r="796" spans="1:9" x14ac:dyDescent="0.25">
      <c r="A796" t="s">
        <v>40</v>
      </c>
      <c r="B796">
        <v>520.41300000000001</v>
      </c>
      <c r="C796">
        <v>518.34</v>
      </c>
      <c r="D796">
        <v>491.07</v>
      </c>
      <c r="E796">
        <v>239.995</v>
      </c>
      <c r="F796">
        <v>0</v>
      </c>
      <c r="G796">
        <v>8.48936E-2</v>
      </c>
      <c r="H796">
        <v>1</v>
      </c>
      <c r="I796">
        <v>0</v>
      </c>
    </row>
    <row r="797" spans="1:9" x14ac:dyDescent="0.25">
      <c r="A797" t="s">
        <v>40</v>
      </c>
      <c r="B797">
        <v>518.56500000000005</v>
      </c>
      <c r="C797">
        <v>516.54399999999998</v>
      </c>
      <c r="D797">
        <v>488.94400000000002</v>
      </c>
      <c r="E797">
        <v>237.91800000000001</v>
      </c>
      <c r="F797">
        <v>0</v>
      </c>
      <c r="G797">
        <v>8.6269399999999996E-2</v>
      </c>
      <c r="H797">
        <v>1</v>
      </c>
      <c r="I797">
        <v>0</v>
      </c>
    </row>
    <row r="798" spans="1:9" x14ac:dyDescent="0.25">
      <c r="A798" t="s">
        <v>40</v>
      </c>
      <c r="B798">
        <v>516.221</v>
      </c>
      <c r="C798">
        <v>514.20000000000005</v>
      </c>
      <c r="D798">
        <v>486.79199999999997</v>
      </c>
      <c r="E798">
        <v>237.10300000000001</v>
      </c>
      <c r="F798">
        <v>0</v>
      </c>
      <c r="G798">
        <v>8.5886900000000002E-2</v>
      </c>
      <c r="H798">
        <v>1</v>
      </c>
      <c r="I798">
        <v>0</v>
      </c>
    </row>
    <row r="799" spans="1:9" x14ac:dyDescent="0.25">
      <c r="A799" t="s">
        <v>40</v>
      </c>
      <c r="B799">
        <v>518.42499999999995</v>
      </c>
      <c r="C799">
        <v>516.38699999999994</v>
      </c>
      <c r="D799">
        <v>489.45100000000002</v>
      </c>
      <c r="E799">
        <v>238.16200000000001</v>
      </c>
      <c r="F799">
        <v>0</v>
      </c>
      <c r="G799">
        <v>8.6259000000000002E-2</v>
      </c>
      <c r="H799">
        <v>1</v>
      </c>
      <c r="I799">
        <v>0</v>
      </c>
    </row>
    <row r="800" spans="1:9" x14ac:dyDescent="0.25">
      <c r="A800" t="s">
        <v>40</v>
      </c>
      <c r="B800">
        <v>530.11199999999997</v>
      </c>
      <c r="C800">
        <v>527.95299999999997</v>
      </c>
      <c r="D800">
        <v>498.60500000000002</v>
      </c>
      <c r="E800">
        <v>242.97800000000001</v>
      </c>
      <c r="F800">
        <v>0</v>
      </c>
      <c r="G800">
        <v>8.6100999999999997E-2</v>
      </c>
      <c r="H800">
        <v>1</v>
      </c>
      <c r="I800">
        <v>0</v>
      </c>
    </row>
    <row r="801" spans="1:9" x14ac:dyDescent="0.25">
      <c r="A801" t="s">
        <v>40</v>
      </c>
      <c r="B801">
        <v>514.35199999999998</v>
      </c>
      <c r="C801">
        <v>512.28200000000004</v>
      </c>
      <c r="D801">
        <v>485.28199999999998</v>
      </c>
      <c r="E801">
        <v>235.869</v>
      </c>
      <c r="F801">
        <v>0</v>
      </c>
      <c r="G801">
        <v>8.6260299999999998E-2</v>
      </c>
      <c r="H801">
        <v>1</v>
      </c>
      <c r="I801">
        <v>0</v>
      </c>
    </row>
    <row r="802" spans="1:9" x14ac:dyDescent="0.25">
      <c r="A802" t="s">
        <v>40</v>
      </c>
      <c r="B802">
        <v>514.64099999999996</v>
      </c>
      <c r="C802">
        <v>512.52200000000005</v>
      </c>
      <c r="D802">
        <v>486.31700000000001</v>
      </c>
      <c r="E802">
        <v>237.15</v>
      </c>
      <c r="F802">
        <v>0</v>
      </c>
      <c r="G802">
        <v>8.6097999999999994E-2</v>
      </c>
      <c r="H802">
        <v>1</v>
      </c>
      <c r="I802">
        <v>0</v>
      </c>
    </row>
    <row r="803" spans="1:9" x14ac:dyDescent="0.25">
      <c r="A803" t="s">
        <v>40</v>
      </c>
      <c r="B803">
        <v>512.48800000000006</v>
      </c>
      <c r="C803">
        <v>510.53300000000002</v>
      </c>
      <c r="D803">
        <v>485.26</v>
      </c>
      <c r="E803">
        <v>235.68899999999999</v>
      </c>
      <c r="F803">
        <v>0</v>
      </c>
      <c r="G803">
        <v>8.6020399999999997E-2</v>
      </c>
      <c r="H803">
        <v>1</v>
      </c>
      <c r="I803">
        <v>0</v>
      </c>
    </row>
    <row r="804" spans="1:9" x14ac:dyDescent="0.25">
      <c r="A804" t="s">
        <v>40</v>
      </c>
      <c r="B804">
        <v>512.61699999999996</v>
      </c>
      <c r="C804">
        <v>510.142</v>
      </c>
      <c r="D804">
        <v>485.10599999999999</v>
      </c>
      <c r="E804">
        <v>235.64599999999999</v>
      </c>
      <c r="F804">
        <v>0</v>
      </c>
      <c r="G804">
        <v>8.6097199999999999E-2</v>
      </c>
      <c r="H804">
        <v>1</v>
      </c>
      <c r="I804">
        <v>0</v>
      </c>
    </row>
    <row r="805" spans="1:9" x14ac:dyDescent="0.25">
      <c r="A805" t="s">
        <v>40</v>
      </c>
      <c r="B805">
        <v>514.64</v>
      </c>
      <c r="C805">
        <v>512.572</v>
      </c>
      <c r="D805">
        <v>486.37299999999999</v>
      </c>
      <c r="E805">
        <v>236.76</v>
      </c>
      <c r="F805">
        <v>0</v>
      </c>
      <c r="G805">
        <v>8.6315500000000003E-2</v>
      </c>
      <c r="H805">
        <v>1</v>
      </c>
      <c r="I805">
        <v>0</v>
      </c>
    </row>
    <row r="806" spans="1:9" x14ac:dyDescent="0.25">
      <c r="A806" t="s">
        <v>40</v>
      </c>
      <c r="B806">
        <v>511.24700000000001</v>
      </c>
      <c r="C806">
        <v>509.26400000000001</v>
      </c>
      <c r="D806">
        <v>485.17899999999997</v>
      </c>
      <c r="E806">
        <v>235.61799999999999</v>
      </c>
      <c r="F806">
        <v>0</v>
      </c>
      <c r="G806">
        <v>8.0390500000000004E-2</v>
      </c>
      <c r="H806">
        <v>1</v>
      </c>
      <c r="I806">
        <v>0</v>
      </c>
    </row>
    <row r="807" spans="1:9" x14ac:dyDescent="0.25">
      <c r="A807" t="s">
        <v>40</v>
      </c>
      <c r="B807">
        <v>512.86099999999999</v>
      </c>
      <c r="C807">
        <v>510.84</v>
      </c>
      <c r="D807">
        <v>486.43400000000003</v>
      </c>
      <c r="E807">
        <v>236.886</v>
      </c>
      <c r="F807">
        <v>0</v>
      </c>
      <c r="G807">
        <v>8.5530599999999998E-2</v>
      </c>
      <c r="H807">
        <v>1</v>
      </c>
      <c r="I807">
        <v>0</v>
      </c>
    </row>
    <row r="808" spans="1:9" x14ac:dyDescent="0.25">
      <c r="A808" t="s">
        <v>40</v>
      </c>
      <c r="B808">
        <v>512.62800000000004</v>
      </c>
      <c r="C808">
        <v>510.60300000000001</v>
      </c>
      <c r="D808">
        <v>485.35700000000003</v>
      </c>
      <c r="E808">
        <v>236.143</v>
      </c>
      <c r="F808">
        <v>0</v>
      </c>
      <c r="G808">
        <v>8.5863400000000006E-2</v>
      </c>
      <c r="H808">
        <v>1</v>
      </c>
      <c r="I808">
        <v>0</v>
      </c>
    </row>
    <row r="809" spans="1:9" x14ac:dyDescent="0.25">
      <c r="A809" t="s">
        <v>40</v>
      </c>
      <c r="B809">
        <v>513.08000000000004</v>
      </c>
      <c r="C809">
        <v>511.077</v>
      </c>
      <c r="D809">
        <v>486.79</v>
      </c>
      <c r="E809">
        <v>237.36</v>
      </c>
      <c r="F809">
        <v>0</v>
      </c>
      <c r="G809">
        <v>8.6276199999999997E-2</v>
      </c>
      <c r="H809">
        <v>1</v>
      </c>
      <c r="I809">
        <v>0</v>
      </c>
    </row>
    <row r="810" spans="1:9" x14ac:dyDescent="0.25">
      <c r="A810" t="s">
        <v>40</v>
      </c>
      <c r="B810">
        <v>516.02499999999998</v>
      </c>
      <c r="C810">
        <v>513.93100000000004</v>
      </c>
      <c r="D810">
        <v>488.38400000000001</v>
      </c>
      <c r="E810">
        <v>237.035</v>
      </c>
      <c r="F810">
        <v>0</v>
      </c>
      <c r="G810">
        <v>8.6246000000000003E-2</v>
      </c>
      <c r="H810">
        <v>1</v>
      </c>
      <c r="I810">
        <v>0</v>
      </c>
    </row>
    <row r="811" spans="1:9" x14ac:dyDescent="0.25">
      <c r="A811" t="s">
        <v>40</v>
      </c>
      <c r="B811">
        <v>513.21900000000005</v>
      </c>
      <c r="C811">
        <v>511</v>
      </c>
      <c r="D811">
        <v>485.90199999999999</v>
      </c>
      <c r="E811">
        <v>236.476</v>
      </c>
      <c r="F811">
        <v>0</v>
      </c>
      <c r="G811">
        <v>8.6323399999999995E-2</v>
      </c>
      <c r="H811">
        <v>1</v>
      </c>
      <c r="I811">
        <v>0</v>
      </c>
    </row>
    <row r="812" spans="1:9" x14ac:dyDescent="0.25">
      <c r="A812" t="s">
        <v>40</v>
      </c>
      <c r="B812">
        <v>512.05399999999997</v>
      </c>
      <c r="C812">
        <v>509.98399999999998</v>
      </c>
      <c r="D812">
        <v>485.22</v>
      </c>
      <c r="E812">
        <v>235.96100000000001</v>
      </c>
      <c r="F812">
        <v>0</v>
      </c>
      <c r="G812">
        <v>8.5885299999999998E-2</v>
      </c>
      <c r="H812">
        <v>1</v>
      </c>
      <c r="I812">
        <v>0</v>
      </c>
    </row>
    <row r="813" spans="1:9" x14ac:dyDescent="0.25">
      <c r="A813" t="s">
        <v>40</v>
      </c>
      <c r="B813">
        <v>514.54600000000005</v>
      </c>
      <c r="C813">
        <v>512.60599999999999</v>
      </c>
      <c r="D813">
        <v>487.685</v>
      </c>
      <c r="E813">
        <v>237.78299999999999</v>
      </c>
      <c r="F813">
        <v>0</v>
      </c>
      <c r="G813">
        <v>8.6245199999999994E-2</v>
      </c>
      <c r="H813">
        <v>1</v>
      </c>
      <c r="I813">
        <v>0</v>
      </c>
    </row>
    <row r="814" spans="1:9" x14ac:dyDescent="0.25">
      <c r="A814" t="s">
        <v>40</v>
      </c>
      <c r="B814">
        <v>513.024</v>
      </c>
      <c r="C814">
        <v>510.93700000000001</v>
      </c>
      <c r="D814">
        <v>485.959</v>
      </c>
      <c r="E814">
        <v>236.779</v>
      </c>
      <c r="F814">
        <v>0</v>
      </c>
      <c r="G814">
        <v>8.6106199999999994E-2</v>
      </c>
      <c r="H814">
        <v>1</v>
      </c>
      <c r="I814">
        <v>0</v>
      </c>
    </row>
    <row r="815" spans="1:9" x14ac:dyDescent="0.25">
      <c r="A815" t="s">
        <v>40</v>
      </c>
      <c r="B815">
        <v>514.16399999999999</v>
      </c>
      <c r="C815">
        <v>512.17700000000002</v>
      </c>
      <c r="D815">
        <v>486.90800000000002</v>
      </c>
      <c r="E815">
        <v>236.994</v>
      </c>
      <c r="F815">
        <v>0</v>
      </c>
      <c r="G815">
        <v>8.5880899999999996E-2</v>
      </c>
      <c r="H815">
        <v>1</v>
      </c>
      <c r="I815">
        <v>0</v>
      </c>
    </row>
    <row r="816" spans="1:9" x14ac:dyDescent="0.25">
      <c r="A816" t="s">
        <v>40</v>
      </c>
      <c r="B816">
        <v>514.79999999999995</v>
      </c>
      <c r="C816">
        <v>512.81299999999999</v>
      </c>
      <c r="D816">
        <v>486.971</v>
      </c>
      <c r="E816">
        <v>236.85599999999999</v>
      </c>
      <c r="F816">
        <v>0</v>
      </c>
      <c r="G816">
        <v>8.6281200000000002E-2</v>
      </c>
      <c r="H816">
        <v>1</v>
      </c>
      <c r="I816">
        <v>0</v>
      </c>
    </row>
    <row r="817" spans="1:9" x14ac:dyDescent="0.25">
      <c r="A817" t="s">
        <v>40</v>
      </c>
      <c r="B817">
        <v>513.803</v>
      </c>
      <c r="C817">
        <v>511.44299999999998</v>
      </c>
      <c r="D817">
        <v>486.279</v>
      </c>
      <c r="E817">
        <v>236.46199999999999</v>
      </c>
      <c r="F817">
        <v>0</v>
      </c>
      <c r="G817">
        <v>8.6341000000000001E-2</v>
      </c>
      <c r="H817">
        <v>1</v>
      </c>
      <c r="I817">
        <v>0</v>
      </c>
    </row>
    <row r="818" spans="1:9" x14ac:dyDescent="0.25">
      <c r="A818" t="s">
        <v>40</v>
      </c>
      <c r="B818">
        <v>514.20899999999995</v>
      </c>
      <c r="C818">
        <v>512.03700000000003</v>
      </c>
      <c r="D818">
        <v>486.22699999999998</v>
      </c>
      <c r="E818">
        <v>236.15799999999999</v>
      </c>
      <c r="F818">
        <v>0</v>
      </c>
      <c r="G818">
        <v>8.6319800000000002E-2</v>
      </c>
      <c r="H818">
        <v>1</v>
      </c>
      <c r="I818">
        <v>0</v>
      </c>
    </row>
    <row r="819" spans="1:9" x14ac:dyDescent="0.25">
      <c r="A819" t="s">
        <v>40</v>
      </c>
      <c r="B819">
        <v>510.58</v>
      </c>
      <c r="C819">
        <v>508.54300000000001</v>
      </c>
      <c r="D819">
        <v>484.80200000000002</v>
      </c>
      <c r="E819">
        <v>235.92699999999999</v>
      </c>
      <c r="F819">
        <v>0</v>
      </c>
      <c r="G819">
        <v>8.6293599999999998E-2</v>
      </c>
      <c r="H819">
        <v>1</v>
      </c>
      <c r="I819">
        <v>0</v>
      </c>
    </row>
    <row r="820" spans="1:9" x14ac:dyDescent="0.25">
      <c r="A820" t="s">
        <v>40</v>
      </c>
      <c r="B820">
        <v>512.63900000000001</v>
      </c>
      <c r="C820">
        <v>510.34800000000001</v>
      </c>
      <c r="D820">
        <v>485.93299999999999</v>
      </c>
      <c r="E820">
        <v>236.58600000000001</v>
      </c>
      <c r="F820">
        <v>0</v>
      </c>
      <c r="G820">
        <v>8.5940600000000006E-2</v>
      </c>
      <c r="H820">
        <v>1</v>
      </c>
      <c r="I820">
        <v>0</v>
      </c>
    </row>
    <row r="821" spans="1:9" x14ac:dyDescent="0.25">
      <c r="A821" t="s">
        <v>40</v>
      </c>
      <c r="B821">
        <v>512.976</v>
      </c>
      <c r="C821">
        <v>510.95499999999998</v>
      </c>
      <c r="D821">
        <v>485.91399999999999</v>
      </c>
      <c r="E821">
        <v>236.398</v>
      </c>
      <c r="F821">
        <v>0</v>
      </c>
      <c r="G821">
        <v>8.6294399999999993E-2</v>
      </c>
      <c r="H821">
        <v>1</v>
      </c>
      <c r="I821">
        <v>0</v>
      </c>
    </row>
    <row r="822" spans="1:9" x14ac:dyDescent="0.25">
      <c r="A822" t="s">
        <v>40</v>
      </c>
      <c r="B822">
        <v>512.02499999999998</v>
      </c>
      <c r="C822">
        <v>510.01799999999997</v>
      </c>
      <c r="D822">
        <v>485.69900000000001</v>
      </c>
      <c r="E822">
        <v>236.374</v>
      </c>
      <c r="F822">
        <v>0</v>
      </c>
      <c r="G822">
        <v>8.6236900000000005E-2</v>
      </c>
      <c r="H822">
        <v>1</v>
      </c>
      <c r="I822">
        <v>0</v>
      </c>
    </row>
    <row r="823" spans="1:9" x14ac:dyDescent="0.25">
      <c r="A823" t="s">
        <v>40</v>
      </c>
      <c r="B823">
        <v>513.22400000000005</v>
      </c>
      <c r="C823">
        <v>510.91</v>
      </c>
      <c r="D823">
        <v>486.18799999999999</v>
      </c>
      <c r="E823">
        <v>236.40100000000001</v>
      </c>
      <c r="F823">
        <v>0</v>
      </c>
      <c r="G823">
        <v>8.6310499999999998E-2</v>
      </c>
      <c r="H823">
        <v>1</v>
      </c>
      <c r="I823">
        <v>0</v>
      </c>
    </row>
    <row r="824" spans="1:9" x14ac:dyDescent="0.25">
      <c r="A824" t="s">
        <v>40</v>
      </c>
      <c r="B824">
        <v>513.21500000000003</v>
      </c>
      <c r="C824">
        <v>511.26400000000001</v>
      </c>
      <c r="D824">
        <v>486.827</v>
      </c>
      <c r="E824">
        <v>236.816</v>
      </c>
      <c r="F824">
        <v>0</v>
      </c>
      <c r="G824">
        <v>7.8920100000000007E-2</v>
      </c>
      <c r="H824">
        <v>1</v>
      </c>
      <c r="I824">
        <v>0</v>
      </c>
    </row>
    <row r="825" spans="1:9" x14ac:dyDescent="0.25">
      <c r="A825" t="s">
        <v>40</v>
      </c>
      <c r="B825">
        <v>513.20899999999995</v>
      </c>
      <c r="C825">
        <v>511.15499999999997</v>
      </c>
      <c r="D825">
        <v>486.31400000000002</v>
      </c>
      <c r="E825">
        <v>237.06800000000001</v>
      </c>
      <c r="F825">
        <v>0</v>
      </c>
      <c r="G825">
        <v>8.32812E-2</v>
      </c>
      <c r="H825">
        <v>1</v>
      </c>
      <c r="I825">
        <v>0</v>
      </c>
    </row>
    <row r="826" spans="1:9" x14ac:dyDescent="0.25">
      <c r="A826" t="s">
        <v>40</v>
      </c>
      <c r="B826">
        <v>513.54399999999998</v>
      </c>
      <c r="C826">
        <v>511.53800000000001</v>
      </c>
      <c r="D826">
        <v>486.95400000000001</v>
      </c>
      <c r="E826">
        <v>237.114</v>
      </c>
      <c r="F826">
        <v>0</v>
      </c>
      <c r="G826">
        <v>8.5788900000000001E-2</v>
      </c>
      <c r="H826">
        <v>1</v>
      </c>
      <c r="I826">
        <v>0</v>
      </c>
    </row>
    <row r="827" spans="1:9" x14ac:dyDescent="0.25">
      <c r="A827" t="s">
        <v>40</v>
      </c>
      <c r="B827">
        <v>513.45699999999999</v>
      </c>
      <c r="C827">
        <v>511.49900000000002</v>
      </c>
      <c r="D827">
        <v>486.505</v>
      </c>
      <c r="E827">
        <v>236.33500000000001</v>
      </c>
      <c r="F827">
        <v>0</v>
      </c>
      <c r="G827">
        <v>8.6105000000000001E-2</v>
      </c>
      <c r="H827">
        <v>1</v>
      </c>
      <c r="I827">
        <v>0</v>
      </c>
    </row>
    <row r="828" spans="1:9" x14ac:dyDescent="0.25">
      <c r="A828" t="s">
        <v>40</v>
      </c>
      <c r="B828">
        <v>513.64200000000005</v>
      </c>
      <c r="C828">
        <v>511.38600000000002</v>
      </c>
      <c r="D828">
        <v>486.35500000000002</v>
      </c>
      <c r="E828">
        <v>236.971</v>
      </c>
      <c r="F828">
        <v>0</v>
      </c>
      <c r="G828">
        <v>7.4077199999999996E-2</v>
      </c>
      <c r="H828">
        <v>1</v>
      </c>
      <c r="I828">
        <v>0</v>
      </c>
    </row>
    <row r="829" spans="1:9" x14ac:dyDescent="0.25">
      <c r="A829" t="s">
        <v>40</v>
      </c>
      <c r="B829">
        <v>514.97400000000005</v>
      </c>
      <c r="C829">
        <v>512.89</v>
      </c>
      <c r="D829">
        <v>486.29599999999999</v>
      </c>
      <c r="E829">
        <v>236.39</v>
      </c>
      <c r="F829">
        <v>0</v>
      </c>
      <c r="G829">
        <v>6.9984099999999994E-2</v>
      </c>
      <c r="H829">
        <v>1</v>
      </c>
      <c r="I829">
        <v>0</v>
      </c>
    </row>
    <row r="830" spans="1:9" x14ac:dyDescent="0.25">
      <c r="A830" t="s">
        <v>40</v>
      </c>
      <c r="B830">
        <v>513.09299999999996</v>
      </c>
      <c r="C830">
        <v>510.71100000000001</v>
      </c>
      <c r="D830">
        <v>485.49299999999999</v>
      </c>
      <c r="E830">
        <v>235.73699999999999</v>
      </c>
      <c r="F830">
        <v>0</v>
      </c>
      <c r="G830">
        <v>8.6261400000000002E-2</v>
      </c>
      <c r="H830">
        <v>1</v>
      </c>
      <c r="I830">
        <v>0</v>
      </c>
    </row>
    <row r="831" spans="1:9" x14ac:dyDescent="0.25">
      <c r="A831" t="s">
        <v>40</v>
      </c>
      <c r="B831">
        <v>514.08600000000001</v>
      </c>
      <c r="C831">
        <v>512.02499999999998</v>
      </c>
      <c r="D831">
        <v>486.19099999999997</v>
      </c>
      <c r="E831">
        <v>236.78200000000001</v>
      </c>
      <c r="F831">
        <v>0</v>
      </c>
      <c r="G831">
        <v>8.62348E-2</v>
      </c>
      <c r="H831">
        <v>1</v>
      </c>
      <c r="I831">
        <v>0</v>
      </c>
    </row>
    <row r="832" spans="1:9" x14ac:dyDescent="0.25">
      <c r="A832" t="s">
        <v>40</v>
      </c>
      <c r="B832">
        <v>513.77</v>
      </c>
      <c r="C832">
        <v>511.71600000000001</v>
      </c>
      <c r="D832">
        <v>486.27</v>
      </c>
      <c r="E832">
        <v>236.36199999999999</v>
      </c>
      <c r="F832">
        <v>0</v>
      </c>
      <c r="G832">
        <v>8.58931E-2</v>
      </c>
      <c r="H832">
        <v>1</v>
      </c>
      <c r="I832">
        <v>0</v>
      </c>
    </row>
    <row r="833" spans="1:25" x14ac:dyDescent="0.25">
      <c r="A833" t="s">
        <v>40</v>
      </c>
      <c r="B833">
        <v>513.58699999999999</v>
      </c>
      <c r="C833">
        <v>511.43799999999999</v>
      </c>
      <c r="D833">
        <v>486.21899999999999</v>
      </c>
      <c r="E833">
        <v>236.392</v>
      </c>
      <c r="F833">
        <v>0</v>
      </c>
      <c r="G833">
        <v>8.5885000000000003E-2</v>
      </c>
      <c r="H833">
        <v>1</v>
      </c>
      <c r="I833">
        <v>0</v>
      </c>
    </row>
    <row r="834" spans="1:25" x14ac:dyDescent="0.25">
      <c r="A834" t="s">
        <v>40</v>
      </c>
      <c r="B834">
        <v>514.25800000000004</v>
      </c>
      <c r="C834">
        <v>512.10900000000004</v>
      </c>
      <c r="D834">
        <v>486.80399999999997</v>
      </c>
      <c r="E834">
        <v>236.79499999999999</v>
      </c>
      <c r="F834">
        <v>0</v>
      </c>
      <c r="G834">
        <v>8.6291000000000007E-2</v>
      </c>
      <c r="H834">
        <v>1</v>
      </c>
      <c r="I834">
        <v>0</v>
      </c>
    </row>
    <row r="835" spans="1:25" x14ac:dyDescent="0.25">
      <c r="A835" t="s">
        <v>40</v>
      </c>
      <c r="B835">
        <v>512.08100000000002</v>
      </c>
      <c r="C835">
        <v>509.94099999999997</v>
      </c>
      <c r="D835">
        <v>485.08300000000003</v>
      </c>
      <c r="E835">
        <v>236.059</v>
      </c>
      <c r="F835">
        <v>0</v>
      </c>
      <c r="G835">
        <v>8.58907E-2</v>
      </c>
      <c r="H835">
        <v>1</v>
      </c>
      <c r="I835">
        <v>0</v>
      </c>
    </row>
    <row r="836" spans="1:25" x14ac:dyDescent="0.25">
      <c r="A836" t="s">
        <v>40</v>
      </c>
      <c r="B836">
        <v>512.84299999999996</v>
      </c>
      <c r="C836">
        <v>510.47</v>
      </c>
      <c r="D836">
        <v>485.339</v>
      </c>
      <c r="E836">
        <v>235.9</v>
      </c>
      <c r="F836">
        <v>0</v>
      </c>
      <c r="G836">
        <v>8.6307800000000004E-2</v>
      </c>
      <c r="H836">
        <v>1</v>
      </c>
      <c r="I836">
        <v>0</v>
      </c>
    </row>
    <row r="837" spans="1:25" x14ac:dyDescent="0.25">
      <c r="A837" t="s">
        <v>40</v>
      </c>
      <c r="B837">
        <v>512.52099999999996</v>
      </c>
      <c r="C837">
        <v>510.40199999999999</v>
      </c>
      <c r="D837">
        <v>485.36200000000002</v>
      </c>
      <c r="E837">
        <v>235.83500000000001</v>
      </c>
      <c r="F837">
        <v>0</v>
      </c>
      <c r="G837">
        <v>8.6322599999999999E-2</v>
      </c>
      <c r="H837">
        <v>1</v>
      </c>
      <c r="I837">
        <v>0</v>
      </c>
    </row>
    <row r="838" spans="1:25" x14ac:dyDescent="0.25">
      <c r="A838" t="s">
        <v>40</v>
      </c>
      <c r="B838">
        <v>513.29399999999998</v>
      </c>
      <c r="C838">
        <v>511.29199999999997</v>
      </c>
      <c r="D838">
        <v>486.31599999999997</v>
      </c>
      <c r="E838">
        <v>236.393</v>
      </c>
      <c r="F838">
        <v>0</v>
      </c>
      <c r="G838">
        <v>8.6214799999999994E-2</v>
      </c>
      <c r="H838">
        <v>1</v>
      </c>
      <c r="I838">
        <v>0</v>
      </c>
    </row>
    <row r="839" spans="1:25" x14ac:dyDescent="0.25">
      <c r="A839" t="s">
        <v>40</v>
      </c>
      <c r="B839">
        <v>513.66600000000005</v>
      </c>
      <c r="C839">
        <v>511.68599999999998</v>
      </c>
      <c r="D839">
        <v>486.685</v>
      </c>
      <c r="E839">
        <v>236.79</v>
      </c>
      <c r="F839">
        <v>0</v>
      </c>
      <c r="G839">
        <v>8.3926700000000007E-2</v>
      </c>
      <c r="H839">
        <v>1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40</v>
      </c>
      <c r="B840">
        <v>514.25199999999995</v>
      </c>
      <c r="C840">
        <v>512.25</v>
      </c>
      <c r="D840">
        <v>487.50700000000001</v>
      </c>
      <c r="E840">
        <v>237.86099999999999</v>
      </c>
      <c r="F840">
        <v>0</v>
      </c>
      <c r="G840">
        <v>8.6103200000000005E-2</v>
      </c>
      <c r="H840">
        <v>1</v>
      </c>
      <c r="I840">
        <v>0</v>
      </c>
      <c r="R840">
        <f>AVERAGE(B791:B840)</f>
        <v>515.59350000000006</v>
      </c>
      <c r="S840">
        <f>AVERAGE(C791:C840)</f>
        <v>513.49457999999993</v>
      </c>
      <c r="U840">
        <f>_xlfn.VAR.P(B791:B840)</f>
        <v>34.08173436999995</v>
      </c>
      <c r="V840">
        <f>_xlfn.VAR.P(C791:C840)</f>
        <v>33.983539363599974</v>
      </c>
      <c r="X840">
        <f>1.96*SQRT(U840)/50</f>
        <v>0.22884788900559411</v>
      </c>
      <c r="Y840">
        <f>1.96*SQRT(V840)/50</f>
        <v>0.22851797725273668</v>
      </c>
    </row>
    <row r="841" spans="1:25" x14ac:dyDescent="0.25">
      <c r="A841" t="s">
        <v>40</v>
      </c>
      <c r="B841">
        <v>25830.757799999999</v>
      </c>
      <c r="C841" t="s">
        <v>36</v>
      </c>
    </row>
    <row r="842" spans="1:25" x14ac:dyDescent="0.25">
      <c r="A842" t="s">
        <v>97</v>
      </c>
      <c r="B842">
        <v>906.13800000000003</v>
      </c>
      <c r="C842">
        <v>899.53700000000003</v>
      </c>
      <c r="D842">
        <v>873.89400000000001</v>
      </c>
      <c r="E842">
        <v>540.23699999999997</v>
      </c>
      <c r="F842">
        <v>0</v>
      </c>
      <c r="G842">
        <v>4.59269E-2</v>
      </c>
      <c r="H842">
        <v>0.95922399999999997</v>
      </c>
      <c r="I842">
        <v>0</v>
      </c>
    </row>
    <row r="843" spans="1:25" x14ac:dyDescent="0.25">
      <c r="A843" t="s">
        <v>97</v>
      </c>
      <c r="B843">
        <v>905.79499999999996</v>
      </c>
      <c r="C843">
        <v>899.06700000000001</v>
      </c>
      <c r="D843">
        <v>874.17</v>
      </c>
      <c r="E843">
        <v>541.54499999999996</v>
      </c>
      <c r="F843">
        <v>0</v>
      </c>
      <c r="G843">
        <v>2.9037799999999999E-2</v>
      </c>
      <c r="H843">
        <v>0.95922700000000005</v>
      </c>
      <c r="I843">
        <v>0</v>
      </c>
    </row>
    <row r="844" spans="1:25" x14ac:dyDescent="0.25">
      <c r="A844" t="s">
        <v>97</v>
      </c>
      <c r="B844">
        <v>904.28200000000004</v>
      </c>
      <c r="C844">
        <v>897.25800000000004</v>
      </c>
      <c r="D844">
        <v>872.399</v>
      </c>
      <c r="E844">
        <v>539.10299999999995</v>
      </c>
      <c r="F844">
        <v>0</v>
      </c>
      <c r="G844">
        <v>3.35219E-2</v>
      </c>
      <c r="H844">
        <v>0.95922600000000002</v>
      </c>
      <c r="I844">
        <v>0</v>
      </c>
    </row>
    <row r="845" spans="1:25" x14ac:dyDescent="0.25">
      <c r="A845" t="s">
        <v>97</v>
      </c>
      <c r="B845">
        <v>906.05</v>
      </c>
      <c r="C845">
        <v>899.19200000000001</v>
      </c>
      <c r="D845">
        <v>873.92499999999995</v>
      </c>
      <c r="E845">
        <v>540.19899999999996</v>
      </c>
      <c r="F845">
        <v>0</v>
      </c>
      <c r="G845">
        <v>2.95546E-2</v>
      </c>
      <c r="H845">
        <v>0.95911199999999996</v>
      </c>
      <c r="I845">
        <v>0</v>
      </c>
    </row>
    <row r="846" spans="1:25" x14ac:dyDescent="0.25">
      <c r="A846" t="s">
        <v>97</v>
      </c>
      <c r="B846">
        <v>903.74199999999996</v>
      </c>
      <c r="C846">
        <v>897.03399999999999</v>
      </c>
      <c r="D846">
        <v>871.85299999999995</v>
      </c>
      <c r="E846">
        <v>539.34500000000003</v>
      </c>
      <c r="F846">
        <v>0</v>
      </c>
      <c r="G846">
        <v>5.3911800000000003E-2</v>
      </c>
      <c r="H846">
        <v>0.95905799999999997</v>
      </c>
      <c r="I846">
        <v>0</v>
      </c>
    </row>
    <row r="847" spans="1:25" x14ac:dyDescent="0.25">
      <c r="A847" t="s">
        <v>97</v>
      </c>
      <c r="B847">
        <v>903.95399999999995</v>
      </c>
      <c r="C847">
        <v>897.26499999999999</v>
      </c>
      <c r="D847">
        <v>872.24800000000005</v>
      </c>
      <c r="E847">
        <v>539.21100000000001</v>
      </c>
      <c r="F847">
        <v>0</v>
      </c>
      <c r="G847">
        <v>2.9374500000000001E-2</v>
      </c>
      <c r="H847">
        <v>0.95918000000000003</v>
      </c>
      <c r="I847">
        <v>0</v>
      </c>
    </row>
    <row r="848" spans="1:25" x14ac:dyDescent="0.25">
      <c r="A848" t="s">
        <v>97</v>
      </c>
      <c r="B848">
        <v>904.23800000000006</v>
      </c>
      <c r="C848">
        <v>897.56799999999998</v>
      </c>
      <c r="D848">
        <v>872.29100000000005</v>
      </c>
      <c r="E848">
        <v>539.00900000000001</v>
      </c>
      <c r="F848">
        <v>0</v>
      </c>
      <c r="G848">
        <v>4.9494099999999999E-2</v>
      </c>
      <c r="H848">
        <v>0.95922300000000005</v>
      </c>
      <c r="I848">
        <v>0</v>
      </c>
    </row>
    <row r="849" spans="1:9" x14ac:dyDescent="0.25">
      <c r="A849" t="s">
        <v>97</v>
      </c>
      <c r="B849">
        <v>906.11199999999997</v>
      </c>
      <c r="C849">
        <v>898.72400000000005</v>
      </c>
      <c r="D849">
        <v>873.43399999999997</v>
      </c>
      <c r="E849">
        <v>539.13099999999997</v>
      </c>
      <c r="F849">
        <v>0</v>
      </c>
      <c r="G849">
        <v>2.9400099999999998E-2</v>
      </c>
      <c r="H849">
        <v>0.95916400000000002</v>
      </c>
      <c r="I849">
        <v>0</v>
      </c>
    </row>
    <row r="850" spans="1:9" x14ac:dyDescent="0.25">
      <c r="A850" t="s">
        <v>97</v>
      </c>
      <c r="B850">
        <v>904.71</v>
      </c>
      <c r="C850">
        <v>898.00599999999997</v>
      </c>
      <c r="D850">
        <v>872.51499999999999</v>
      </c>
      <c r="E850">
        <v>539.93399999999997</v>
      </c>
      <c r="F850">
        <v>0</v>
      </c>
      <c r="G850">
        <v>4.5972899999999997E-2</v>
      </c>
      <c r="H850">
        <v>0.958874</v>
      </c>
      <c r="I850">
        <v>0</v>
      </c>
    </row>
    <row r="851" spans="1:9" x14ac:dyDescent="0.25">
      <c r="A851" t="s">
        <v>97</v>
      </c>
      <c r="B851">
        <v>904.46199999999999</v>
      </c>
      <c r="C851">
        <v>897.34</v>
      </c>
      <c r="D851">
        <v>872.92600000000004</v>
      </c>
      <c r="E851">
        <v>538.69899999999996</v>
      </c>
      <c r="F851">
        <v>0</v>
      </c>
      <c r="G851">
        <v>5.3910300000000001E-2</v>
      </c>
      <c r="H851">
        <v>0.95922200000000002</v>
      </c>
      <c r="I851">
        <v>0</v>
      </c>
    </row>
    <row r="852" spans="1:9" x14ac:dyDescent="0.25">
      <c r="A852" t="s">
        <v>97</v>
      </c>
      <c r="B852">
        <v>903.39</v>
      </c>
      <c r="C852">
        <v>896.66099999999994</v>
      </c>
      <c r="D852">
        <v>871.74599999999998</v>
      </c>
      <c r="E852">
        <v>539.024</v>
      </c>
      <c r="F852">
        <v>0</v>
      </c>
      <c r="G852">
        <v>5.3909699999999998E-2</v>
      </c>
      <c r="H852">
        <v>0.95903899999999997</v>
      </c>
      <c r="I852">
        <v>0</v>
      </c>
    </row>
    <row r="853" spans="1:9" x14ac:dyDescent="0.25">
      <c r="A853" t="s">
        <v>97</v>
      </c>
      <c r="B853">
        <v>902.76700000000005</v>
      </c>
      <c r="C853">
        <v>896.13400000000001</v>
      </c>
      <c r="D853">
        <v>870.77700000000004</v>
      </c>
      <c r="E853">
        <v>538.44299999999998</v>
      </c>
      <c r="F853">
        <v>0</v>
      </c>
      <c r="G853">
        <v>3.2210999999999997E-2</v>
      </c>
      <c r="H853">
        <v>0.95909199999999994</v>
      </c>
      <c r="I853">
        <v>0</v>
      </c>
    </row>
    <row r="854" spans="1:9" x14ac:dyDescent="0.25">
      <c r="A854" t="s">
        <v>97</v>
      </c>
      <c r="B854">
        <v>907.24800000000005</v>
      </c>
      <c r="C854">
        <v>900.54100000000005</v>
      </c>
      <c r="D854">
        <v>875.13599999999997</v>
      </c>
      <c r="E854">
        <v>540.41800000000001</v>
      </c>
      <c r="F854">
        <v>0</v>
      </c>
      <c r="G854">
        <v>2.9043300000000001E-2</v>
      </c>
      <c r="H854">
        <v>0.95915399999999995</v>
      </c>
      <c r="I854">
        <v>0</v>
      </c>
    </row>
    <row r="855" spans="1:9" x14ac:dyDescent="0.25">
      <c r="A855" t="s">
        <v>97</v>
      </c>
      <c r="B855">
        <v>904.24199999999996</v>
      </c>
      <c r="C855">
        <v>897.61900000000003</v>
      </c>
      <c r="D855">
        <v>872.37800000000004</v>
      </c>
      <c r="E855">
        <v>539.48</v>
      </c>
      <c r="F855">
        <v>0</v>
      </c>
      <c r="G855">
        <v>5.3925399999999998E-2</v>
      </c>
      <c r="H855">
        <v>0.95883399999999996</v>
      </c>
      <c r="I855">
        <v>0</v>
      </c>
    </row>
    <row r="856" spans="1:9" x14ac:dyDescent="0.25">
      <c r="A856" t="s">
        <v>97</v>
      </c>
      <c r="B856">
        <v>905.43399999999997</v>
      </c>
      <c r="C856">
        <v>898.88900000000001</v>
      </c>
      <c r="D856">
        <v>872.94399999999996</v>
      </c>
      <c r="E856">
        <v>540.245</v>
      </c>
      <c r="F856">
        <v>0</v>
      </c>
      <c r="G856">
        <v>2.90716E-2</v>
      </c>
      <c r="H856">
        <v>0.95922600000000002</v>
      </c>
      <c r="I856">
        <v>0</v>
      </c>
    </row>
    <row r="857" spans="1:9" x14ac:dyDescent="0.25">
      <c r="A857" t="s">
        <v>97</v>
      </c>
      <c r="B857">
        <v>904.36400000000003</v>
      </c>
      <c r="C857">
        <v>897.52300000000002</v>
      </c>
      <c r="D857">
        <v>872.25099999999998</v>
      </c>
      <c r="E857">
        <v>539.52099999999996</v>
      </c>
      <c r="F857">
        <v>0</v>
      </c>
      <c r="G857">
        <v>4.2959200000000003E-2</v>
      </c>
      <c r="H857">
        <v>0.95918199999999998</v>
      </c>
      <c r="I857">
        <v>0</v>
      </c>
    </row>
    <row r="858" spans="1:9" x14ac:dyDescent="0.25">
      <c r="A858" t="s">
        <v>97</v>
      </c>
      <c r="B858">
        <v>904.83799999999997</v>
      </c>
      <c r="C858">
        <v>897.91099999999994</v>
      </c>
      <c r="D858">
        <v>872.19500000000005</v>
      </c>
      <c r="E858">
        <v>539.11199999999997</v>
      </c>
      <c r="F858">
        <v>0</v>
      </c>
      <c r="G858">
        <v>5.391E-2</v>
      </c>
      <c r="H858">
        <v>0.95904100000000003</v>
      </c>
      <c r="I858">
        <v>0</v>
      </c>
    </row>
    <row r="859" spans="1:9" x14ac:dyDescent="0.25">
      <c r="A859" t="s">
        <v>97</v>
      </c>
      <c r="B859">
        <v>905.37300000000005</v>
      </c>
      <c r="C859">
        <v>898.69899999999996</v>
      </c>
      <c r="D859">
        <v>873.27599999999995</v>
      </c>
      <c r="E859">
        <v>539.63699999999994</v>
      </c>
      <c r="F859">
        <v>0</v>
      </c>
      <c r="G859">
        <v>5.3932399999999998E-2</v>
      </c>
      <c r="H859">
        <v>0.95914299999999997</v>
      </c>
      <c r="I859">
        <v>0</v>
      </c>
    </row>
    <row r="860" spans="1:9" x14ac:dyDescent="0.25">
      <c r="A860" t="s">
        <v>97</v>
      </c>
      <c r="B860">
        <v>904.09799999999996</v>
      </c>
      <c r="C860">
        <v>897.21199999999999</v>
      </c>
      <c r="D860">
        <v>872.18899999999996</v>
      </c>
      <c r="E860">
        <v>539.35900000000004</v>
      </c>
      <c r="F860">
        <v>0</v>
      </c>
      <c r="G860">
        <v>5.3910899999999998E-2</v>
      </c>
      <c r="H860">
        <v>0.958283</v>
      </c>
      <c r="I860">
        <v>0</v>
      </c>
    </row>
    <row r="861" spans="1:9" x14ac:dyDescent="0.25">
      <c r="A861" t="s">
        <v>97</v>
      </c>
      <c r="B861">
        <v>903.48599999999999</v>
      </c>
      <c r="C861">
        <v>896.68100000000004</v>
      </c>
      <c r="D861">
        <v>871.96100000000001</v>
      </c>
      <c r="E861">
        <v>538.73800000000006</v>
      </c>
      <c r="F861">
        <v>0</v>
      </c>
      <c r="G861">
        <v>5.3912399999999999E-2</v>
      </c>
      <c r="H861">
        <v>0.95827399999999996</v>
      </c>
      <c r="I861">
        <v>0</v>
      </c>
    </row>
    <row r="862" spans="1:9" x14ac:dyDescent="0.25">
      <c r="A862" t="s">
        <v>97</v>
      </c>
      <c r="B862">
        <v>903.69</v>
      </c>
      <c r="C862">
        <v>896.70899999999995</v>
      </c>
      <c r="D862">
        <v>871.57399999999996</v>
      </c>
      <c r="E862">
        <v>538.68100000000004</v>
      </c>
      <c r="F862">
        <v>0</v>
      </c>
      <c r="G862">
        <v>3.4126499999999997E-2</v>
      </c>
      <c r="H862">
        <v>0.95922200000000002</v>
      </c>
      <c r="I862">
        <v>0</v>
      </c>
    </row>
    <row r="863" spans="1:9" x14ac:dyDescent="0.25">
      <c r="A863" t="s">
        <v>97</v>
      </c>
      <c r="B863">
        <v>907.22500000000002</v>
      </c>
      <c r="C863">
        <v>900.36800000000005</v>
      </c>
      <c r="D863">
        <v>874.97299999999996</v>
      </c>
      <c r="E863">
        <v>541.35900000000004</v>
      </c>
      <c r="F863">
        <v>0</v>
      </c>
      <c r="G863">
        <v>4.9156600000000002E-2</v>
      </c>
      <c r="H863">
        <v>0.95915799999999996</v>
      </c>
      <c r="I863">
        <v>0</v>
      </c>
    </row>
    <row r="864" spans="1:9" x14ac:dyDescent="0.25">
      <c r="A864" t="s">
        <v>97</v>
      </c>
      <c r="B864">
        <v>906.45600000000002</v>
      </c>
      <c r="C864">
        <v>899.58799999999997</v>
      </c>
      <c r="D864">
        <v>874.09500000000003</v>
      </c>
      <c r="E864">
        <v>540.95600000000002</v>
      </c>
      <c r="F864">
        <v>0</v>
      </c>
      <c r="G864">
        <v>3.2599200000000002E-2</v>
      </c>
      <c r="H864">
        <v>0.97945199999999999</v>
      </c>
      <c r="I864">
        <v>0</v>
      </c>
    </row>
    <row r="865" spans="1:9" x14ac:dyDescent="0.25">
      <c r="A865" t="s">
        <v>97</v>
      </c>
      <c r="B865">
        <v>906.75699999999995</v>
      </c>
      <c r="C865">
        <v>899.85500000000002</v>
      </c>
      <c r="D865">
        <v>873.96500000000003</v>
      </c>
      <c r="E865">
        <v>540.024</v>
      </c>
      <c r="F865">
        <v>0</v>
      </c>
      <c r="G865">
        <v>3.2663999999999999E-2</v>
      </c>
      <c r="H865">
        <v>0.95900399999999997</v>
      </c>
      <c r="I865">
        <v>0</v>
      </c>
    </row>
    <row r="866" spans="1:9" x14ac:dyDescent="0.25">
      <c r="A866" t="s">
        <v>97</v>
      </c>
      <c r="B866">
        <v>904.85500000000002</v>
      </c>
      <c r="C866">
        <v>898.13599999999997</v>
      </c>
      <c r="D866">
        <v>872.82299999999998</v>
      </c>
      <c r="E866">
        <v>539.346</v>
      </c>
      <c r="F866">
        <v>0</v>
      </c>
      <c r="G866">
        <v>2.93992E-2</v>
      </c>
      <c r="H866">
        <v>0.95913099999999996</v>
      </c>
      <c r="I866">
        <v>0</v>
      </c>
    </row>
    <row r="867" spans="1:9" x14ac:dyDescent="0.25">
      <c r="A867" t="s">
        <v>97</v>
      </c>
      <c r="B867">
        <v>903.57299999999998</v>
      </c>
      <c r="C867">
        <v>896.81600000000003</v>
      </c>
      <c r="D867">
        <v>870.87199999999996</v>
      </c>
      <c r="E867">
        <v>538.97199999999998</v>
      </c>
      <c r="F867">
        <v>0</v>
      </c>
      <c r="G867">
        <v>3.4598999999999998E-2</v>
      </c>
      <c r="H867">
        <v>0.95919200000000004</v>
      </c>
      <c r="I867">
        <v>0</v>
      </c>
    </row>
    <row r="868" spans="1:9" x14ac:dyDescent="0.25">
      <c r="A868" t="s">
        <v>97</v>
      </c>
      <c r="B868">
        <v>903.77599999999995</v>
      </c>
      <c r="C868">
        <v>896.73199999999997</v>
      </c>
      <c r="D868">
        <v>871.33699999999999</v>
      </c>
      <c r="E868">
        <v>538.54999999999995</v>
      </c>
      <c r="F868">
        <v>0</v>
      </c>
      <c r="G868">
        <v>2.95553E-2</v>
      </c>
      <c r="H868">
        <v>0.95922700000000005</v>
      </c>
      <c r="I868">
        <v>0</v>
      </c>
    </row>
    <row r="869" spans="1:9" x14ac:dyDescent="0.25">
      <c r="A869" t="s">
        <v>97</v>
      </c>
      <c r="B869">
        <v>904.84400000000005</v>
      </c>
      <c r="C869">
        <v>898.05399999999997</v>
      </c>
      <c r="D869">
        <v>873.05</v>
      </c>
      <c r="E869">
        <v>539.58900000000006</v>
      </c>
      <c r="F869">
        <v>0</v>
      </c>
      <c r="G869">
        <v>5.0752600000000002E-2</v>
      </c>
      <c r="H869">
        <v>0.95919100000000002</v>
      </c>
      <c r="I869">
        <v>0</v>
      </c>
    </row>
    <row r="870" spans="1:9" x14ac:dyDescent="0.25">
      <c r="A870" t="s">
        <v>97</v>
      </c>
      <c r="B870">
        <v>903.96400000000006</v>
      </c>
      <c r="C870">
        <v>897.23199999999997</v>
      </c>
      <c r="D870">
        <v>872.17399999999998</v>
      </c>
      <c r="E870">
        <v>539.64400000000001</v>
      </c>
      <c r="F870">
        <v>0</v>
      </c>
      <c r="G870">
        <v>4.7880600000000002E-2</v>
      </c>
      <c r="H870">
        <v>0.95853500000000003</v>
      </c>
      <c r="I870">
        <v>0</v>
      </c>
    </row>
    <row r="871" spans="1:9" x14ac:dyDescent="0.25">
      <c r="A871" t="s">
        <v>97</v>
      </c>
      <c r="B871">
        <v>903.28200000000004</v>
      </c>
      <c r="C871">
        <v>896.55899999999997</v>
      </c>
      <c r="D871">
        <v>871.45799999999997</v>
      </c>
      <c r="E871">
        <v>539.01300000000003</v>
      </c>
      <c r="F871">
        <v>0</v>
      </c>
      <c r="G871">
        <v>3.0748600000000001E-2</v>
      </c>
      <c r="H871">
        <v>0.95918800000000004</v>
      </c>
      <c r="I871">
        <v>0</v>
      </c>
    </row>
    <row r="872" spans="1:9" x14ac:dyDescent="0.25">
      <c r="A872" t="s">
        <v>97</v>
      </c>
      <c r="B872">
        <v>903.19799999999998</v>
      </c>
      <c r="C872">
        <v>896.476</v>
      </c>
      <c r="D872">
        <v>871.51800000000003</v>
      </c>
      <c r="E872">
        <v>539.00599999999997</v>
      </c>
      <c r="F872">
        <v>0</v>
      </c>
      <c r="G872">
        <v>5.3920200000000001E-2</v>
      </c>
      <c r="H872">
        <v>0.95918300000000001</v>
      </c>
      <c r="I872">
        <v>0</v>
      </c>
    </row>
    <row r="873" spans="1:9" x14ac:dyDescent="0.25">
      <c r="A873" t="s">
        <v>97</v>
      </c>
      <c r="B873">
        <v>901.80700000000002</v>
      </c>
      <c r="C873">
        <v>895.06500000000005</v>
      </c>
      <c r="D873">
        <v>870.46699999999998</v>
      </c>
      <c r="E873">
        <v>538.18700000000001</v>
      </c>
      <c r="F873">
        <v>0</v>
      </c>
      <c r="G873">
        <v>5.3909499999999999E-2</v>
      </c>
      <c r="H873">
        <v>0.95918899999999996</v>
      </c>
      <c r="I873">
        <v>0</v>
      </c>
    </row>
    <row r="874" spans="1:9" x14ac:dyDescent="0.25">
      <c r="A874" t="s">
        <v>97</v>
      </c>
      <c r="B874">
        <v>922.81</v>
      </c>
      <c r="C874">
        <v>916.14800000000002</v>
      </c>
      <c r="D874">
        <v>889.86400000000003</v>
      </c>
      <c r="E874">
        <v>552.53</v>
      </c>
      <c r="F874">
        <v>0</v>
      </c>
      <c r="G874">
        <v>3.3339399999999998E-2</v>
      </c>
      <c r="H874">
        <v>0.95922600000000002</v>
      </c>
      <c r="I874">
        <v>0</v>
      </c>
    </row>
    <row r="875" spans="1:9" x14ac:dyDescent="0.25">
      <c r="A875" t="s">
        <v>97</v>
      </c>
      <c r="B875">
        <v>905.16200000000003</v>
      </c>
      <c r="C875">
        <v>898.43200000000002</v>
      </c>
      <c r="D875">
        <v>873.45100000000002</v>
      </c>
      <c r="E875">
        <v>540.46299999999997</v>
      </c>
      <c r="F875">
        <v>0</v>
      </c>
      <c r="G875">
        <v>5.3909699999999998E-2</v>
      </c>
      <c r="H875">
        <v>0.95922399999999997</v>
      </c>
      <c r="I875">
        <v>0</v>
      </c>
    </row>
    <row r="876" spans="1:9" x14ac:dyDescent="0.25">
      <c r="A876" t="s">
        <v>97</v>
      </c>
      <c r="B876">
        <v>906.54100000000005</v>
      </c>
      <c r="C876">
        <v>899.94100000000003</v>
      </c>
      <c r="D876">
        <v>874.47299999999996</v>
      </c>
      <c r="E876">
        <v>540.41999999999996</v>
      </c>
      <c r="F876">
        <v>0</v>
      </c>
      <c r="G876">
        <v>3.9075699999999998E-2</v>
      </c>
      <c r="H876">
        <v>0.95921900000000004</v>
      </c>
      <c r="I876">
        <v>0</v>
      </c>
    </row>
    <row r="877" spans="1:9" x14ac:dyDescent="0.25">
      <c r="A877" t="s">
        <v>97</v>
      </c>
      <c r="B877">
        <v>919.49400000000003</v>
      </c>
      <c r="C877">
        <v>912.88800000000003</v>
      </c>
      <c r="D877">
        <v>886.24800000000005</v>
      </c>
      <c r="E877">
        <v>548.98199999999997</v>
      </c>
      <c r="F877">
        <v>0</v>
      </c>
      <c r="G877">
        <v>5.3919399999999999E-2</v>
      </c>
      <c r="H877">
        <v>0.95914299999999997</v>
      </c>
      <c r="I877">
        <v>0</v>
      </c>
    </row>
    <row r="878" spans="1:9" x14ac:dyDescent="0.25">
      <c r="A878" t="s">
        <v>97</v>
      </c>
      <c r="B878">
        <v>904.09299999999996</v>
      </c>
      <c r="C878">
        <v>896.995</v>
      </c>
      <c r="D878">
        <v>871.95</v>
      </c>
      <c r="E878">
        <v>539.678</v>
      </c>
      <c r="F878">
        <v>0</v>
      </c>
      <c r="G878">
        <v>2.9043599999999999E-2</v>
      </c>
      <c r="H878">
        <v>0.95918599999999998</v>
      </c>
      <c r="I878">
        <v>0</v>
      </c>
    </row>
    <row r="879" spans="1:9" x14ac:dyDescent="0.25">
      <c r="A879" t="s">
        <v>97</v>
      </c>
      <c r="B879">
        <v>903.84400000000005</v>
      </c>
      <c r="C879">
        <v>896.6</v>
      </c>
      <c r="D879">
        <v>871.56100000000004</v>
      </c>
      <c r="E879">
        <v>538.66800000000001</v>
      </c>
      <c r="F879">
        <v>0</v>
      </c>
      <c r="G879">
        <v>4.6274700000000002E-2</v>
      </c>
      <c r="H879">
        <v>0.95922300000000005</v>
      </c>
      <c r="I879">
        <v>0</v>
      </c>
    </row>
    <row r="880" spans="1:9" x14ac:dyDescent="0.25">
      <c r="A880" t="s">
        <v>97</v>
      </c>
      <c r="B880">
        <v>904.12800000000004</v>
      </c>
      <c r="C880">
        <v>897.38300000000004</v>
      </c>
      <c r="D880">
        <v>872.33</v>
      </c>
      <c r="E880">
        <v>538.56399999999996</v>
      </c>
      <c r="F880">
        <v>0</v>
      </c>
      <c r="G880">
        <v>5.3909600000000002E-2</v>
      </c>
      <c r="H880">
        <v>0.95921900000000004</v>
      </c>
      <c r="I880">
        <v>0</v>
      </c>
    </row>
    <row r="881" spans="1:25" x14ac:dyDescent="0.25">
      <c r="A881" t="s">
        <v>97</v>
      </c>
      <c r="B881">
        <v>905.06</v>
      </c>
      <c r="C881">
        <v>898.32799999999997</v>
      </c>
      <c r="D881">
        <v>873.43899999999996</v>
      </c>
      <c r="E881">
        <v>540.48599999999999</v>
      </c>
      <c r="F881">
        <v>0</v>
      </c>
      <c r="G881">
        <v>4.9608699999999999E-2</v>
      </c>
      <c r="H881">
        <v>0.95908499999999997</v>
      </c>
      <c r="I881">
        <v>0</v>
      </c>
    </row>
    <row r="882" spans="1:25" x14ac:dyDescent="0.25">
      <c r="A882" t="s">
        <v>97</v>
      </c>
      <c r="B882">
        <v>904.03399999999999</v>
      </c>
      <c r="C882">
        <v>897.31799999999998</v>
      </c>
      <c r="D882">
        <v>872.18100000000004</v>
      </c>
      <c r="E882">
        <v>539.30999999999995</v>
      </c>
      <c r="F882">
        <v>0</v>
      </c>
      <c r="G882">
        <v>3.5671000000000001E-2</v>
      </c>
      <c r="H882">
        <v>0.95921999999999996</v>
      </c>
      <c r="I882">
        <v>0</v>
      </c>
    </row>
    <row r="883" spans="1:25" x14ac:dyDescent="0.25">
      <c r="A883" t="s">
        <v>97</v>
      </c>
      <c r="B883">
        <v>902.64700000000005</v>
      </c>
      <c r="C883">
        <v>895.91099999999994</v>
      </c>
      <c r="D883">
        <v>870.86699999999996</v>
      </c>
      <c r="E883">
        <v>538.58799999999997</v>
      </c>
      <c r="F883">
        <v>0</v>
      </c>
      <c r="G883">
        <v>4.0145199999999999E-2</v>
      </c>
      <c r="H883">
        <v>0.95909100000000003</v>
      </c>
      <c r="I883">
        <v>0</v>
      </c>
    </row>
    <row r="884" spans="1:25" x14ac:dyDescent="0.25">
      <c r="A884" t="s">
        <v>97</v>
      </c>
      <c r="B884">
        <v>903.97900000000004</v>
      </c>
      <c r="C884">
        <v>896.93299999999999</v>
      </c>
      <c r="D884">
        <v>872.15800000000002</v>
      </c>
      <c r="E884">
        <v>539.32100000000003</v>
      </c>
      <c r="F884">
        <v>0</v>
      </c>
      <c r="G884">
        <v>4.6494300000000002E-2</v>
      </c>
      <c r="H884">
        <v>0.95910700000000004</v>
      </c>
      <c r="I884">
        <v>0</v>
      </c>
    </row>
    <row r="885" spans="1:25" x14ac:dyDescent="0.25">
      <c r="A885" t="s">
        <v>97</v>
      </c>
      <c r="B885">
        <v>903.91099999999994</v>
      </c>
      <c r="C885">
        <v>897.14599999999996</v>
      </c>
      <c r="D885">
        <v>871.86599999999999</v>
      </c>
      <c r="E885">
        <v>539.404</v>
      </c>
      <c r="F885">
        <v>0</v>
      </c>
      <c r="G885">
        <v>5.3909499999999999E-2</v>
      </c>
      <c r="H885">
        <v>0.95922600000000002</v>
      </c>
      <c r="I885">
        <v>0</v>
      </c>
    </row>
    <row r="886" spans="1:25" x14ac:dyDescent="0.25">
      <c r="A886" t="s">
        <v>97</v>
      </c>
      <c r="B886">
        <v>904.31700000000001</v>
      </c>
      <c r="C886">
        <v>897.053</v>
      </c>
      <c r="D886">
        <v>871.54600000000005</v>
      </c>
      <c r="E886">
        <v>538.85900000000004</v>
      </c>
      <c r="F886">
        <v>0</v>
      </c>
      <c r="G886">
        <v>3.0325000000000001E-2</v>
      </c>
      <c r="H886">
        <v>0.95922700000000005</v>
      </c>
      <c r="I886">
        <v>0</v>
      </c>
    </row>
    <row r="887" spans="1:25" x14ac:dyDescent="0.25">
      <c r="A887" t="s">
        <v>97</v>
      </c>
      <c r="B887">
        <v>905.67600000000004</v>
      </c>
      <c r="C887">
        <v>897.72799999999995</v>
      </c>
      <c r="D887">
        <v>871.90899999999999</v>
      </c>
      <c r="E887">
        <v>539.15800000000002</v>
      </c>
      <c r="F887">
        <v>0</v>
      </c>
      <c r="G887">
        <v>5.3910899999999998E-2</v>
      </c>
      <c r="H887">
        <v>0.95650800000000002</v>
      </c>
      <c r="I887">
        <v>0</v>
      </c>
    </row>
    <row r="888" spans="1:25" x14ac:dyDescent="0.25">
      <c r="A888" t="s">
        <v>97</v>
      </c>
      <c r="B888">
        <v>903.22500000000002</v>
      </c>
      <c r="C888">
        <v>896.73500000000001</v>
      </c>
      <c r="D888">
        <v>871.154</v>
      </c>
      <c r="E888">
        <v>538.46600000000001</v>
      </c>
      <c r="F888">
        <v>0</v>
      </c>
      <c r="G888">
        <v>2.9989999999999999E-2</v>
      </c>
      <c r="H888">
        <v>0.95922700000000005</v>
      </c>
      <c r="I888">
        <v>0</v>
      </c>
    </row>
    <row r="889" spans="1:25" x14ac:dyDescent="0.25">
      <c r="A889" t="s">
        <v>97</v>
      </c>
      <c r="B889">
        <v>902.85699999999997</v>
      </c>
      <c r="C889">
        <v>895.87099999999998</v>
      </c>
      <c r="D889">
        <v>870.25900000000001</v>
      </c>
      <c r="E889">
        <v>538.04399999999998</v>
      </c>
      <c r="F889">
        <v>0</v>
      </c>
      <c r="G889">
        <v>3.9397399999999999E-2</v>
      </c>
      <c r="H889">
        <v>0.95850400000000002</v>
      </c>
      <c r="I889">
        <v>0</v>
      </c>
    </row>
    <row r="890" spans="1:25" x14ac:dyDescent="0.25">
      <c r="A890" t="s">
        <v>97</v>
      </c>
      <c r="B890">
        <v>903.72699999999998</v>
      </c>
      <c r="C890">
        <v>896.97799999999995</v>
      </c>
      <c r="D890">
        <v>871.66300000000001</v>
      </c>
      <c r="E890">
        <v>539.18200000000002</v>
      </c>
      <c r="F890">
        <v>0</v>
      </c>
      <c r="G890">
        <v>3.4927E-2</v>
      </c>
      <c r="H890">
        <v>0.95916199999999996</v>
      </c>
      <c r="I890">
        <v>0</v>
      </c>
    </row>
    <row r="891" spans="1:25" x14ac:dyDescent="0.25">
      <c r="A891" t="s">
        <v>97</v>
      </c>
      <c r="B891">
        <v>902.24199999999996</v>
      </c>
      <c r="C891">
        <v>895.41899999999998</v>
      </c>
      <c r="D891">
        <v>870.41099999999994</v>
      </c>
      <c r="E891">
        <v>538.45699999999999</v>
      </c>
      <c r="F891">
        <v>0</v>
      </c>
      <c r="G891">
        <v>2.9284299999999999E-2</v>
      </c>
      <c r="H891">
        <v>0.95921400000000001</v>
      </c>
      <c r="I891">
        <v>0</v>
      </c>
    </row>
    <row r="892" spans="1:25" x14ac:dyDescent="0.25">
      <c r="A892" t="s">
        <v>97</v>
      </c>
      <c r="B892">
        <v>902.32799999999997</v>
      </c>
      <c r="C892">
        <v>895.58699999999999</v>
      </c>
      <c r="D892">
        <v>870.76</v>
      </c>
      <c r="E892">
        <v>537.96600000000001</v>
      </c>
      <c r="F892">
        <v>0</v>
      </c>
      <c r="G892">
        <v>2.9063100000000001E-2</v>
      </c>
      <c r="H892">
        <v>0.95917399999999997</v>
      </c>
      <c r="I892">
        <v>0</v>
      </c>
    </row>
    <row r="893" spans="1:25" x14ac:dyDescent="0.25">
      <c r="A893" t="s">
        <v>97</v>
      </c>
      <c r="B893">
        <v>902.86900000000003</v>
      </c>
      <c r="C893">
        <v>896.06</v>
      </c>
      <c r="D893">
        <v>870.96</v>
      </c>
      <c r="E893">
        <v>538.24800000000005</v>
      </c>
      <c r="F893">
        <v>0</v>
      </c>
      <c r="G893">
        <v>5.3912599999999998E-2</v>
      </c>
      <c r="H893">
        <v>0.95921000000000001</v>
      </c>
      <c r="I893">
        <v>0</v>
      </c>
    </row>
    <row r="894" spans="1:25" x14ac:dyDescent="0.25">
      <c r="A894" t="s">
        <v>97</v>
      </c>
      <c r="B894">
        <v>902.28300000000002</v>
      </c>
      <c r="C894">
        <v>895.35799999999995</v>
      </c>
      <c r="D894">
        <v>870.63499999999999</v>
      </c>
      <c r="E894">
        <v>537.79899999999998</v>
      </c>
      <c r="F894">
        <v>0</v>
      </c>
      <c r="G894">
        <v>5.3910399999999997E-2</v>
      </c>
      <c r="H894">
        <v>0.95920700000000003</v>
      </c>
      <c r="I894">
        <v>0</v>
      </c>
    </row>
    <row r="895" spans="1:25" x14ac:dyDescent="0.25">
      <c r="A895" t="s">
        <v>97</v>
      </c>
      <c r="B895">
        <v>901.44</v>
      </c>
      <c r="C895">
        <v>894.55399999999997</v>
      </c>
      <c r="D895">
        <v>870.17200000000003</v>
      </c>
      <c r="E895">
        <v>538.17399999999998</v>
      </c>
      <c r="F895">
        <v>0</v>
      </c>
      <c r="G895">
        <v>5.3909499999999999E-2</v>
      </c>
      <c r="H895">
        <v>0.95917799999999998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97</v>
      </c>
      <c r="B896">
        <v>903.86699999999996</v>
      </c>
      <c r="C896">
        <v>896.71199999999999</v>
      </c>
      <c r="D896">
        <v>871.57500000000005</v>
      </c>
      <c r="E896">
        <v>539.03899999999999</v>
      </c>
      <c r="F896">
        <v>0</v>
      </c>
      <c r="G896">
        <v>5.1693999999999997E-2</v>
      </c>
      <c r="H896">
        <v>0.95854099999999998</v>
      </c>
      <c r="I896">
        <v>0</v>
      </c>
      <c r="R896">
        <f>AVERAGE(B847:B896)</f>
        <v>904.85354000000007</v>
      </c>
      <c r="S896">
        <f>AVERAGE(C847:C896)</f>
        <v>898.00881999999979</v>
      </c>
      <c r="U896">
        <f>_xlfn.VAR.P(B847:B896)</f>
        <v>12.88823128839997</v>
      </c>
      <c r="V896">
        <f>_xlfn.VAR.P(C847:C896)</f>
        <v>13.146544747600078</v>
      </c>
      <c r="X896">
        <f>1.96*SQRT(U896)/50</f>
        <v>0.14072871678163959</v>
      </c>
      <c r="Y896">
        <f>1.96*SQRT(V896)/50</f>
        <v>0.14213200385892047</v>
      </c>
    </row>
    <row r="897" spans="1:9" x14ac:dyDescent="0.25">
      <c r="A897" t="s">
        <v>97</v>
      </c>
      <c r="B897">
        <v>45298.113100000002</v>
      </c>
      <c r="C897" t="s">
        <v>36</v>
      </c>
    </row>
    <row r="898" spans="1:9" x14ac:dyDescent="0.25">
      <c r="A898" t="s">
        <v>98</v>
      </c>
      <c r="B898">
        <v>775.45299999999997</v>
      </c>
      <c r="C898">
        <v>773.49300000000005</v>
      </c>
      <c r="D898">
        <v>748.54</v>
      </c>
      <c r="E898">
        <v>414.61</v>
      </c>
      <c r="F898">
        <v>0</v>
      </c>
      <c r="G898">
        <v>5.3909899999999997E-2</v>
      </c>
      <c r="H898">
        <v>0.95894800000000002</v>
      </c>
      <c r="I898">
        <v>0</v>
      </c>
    </row>
    <row r="899" spans="1:9" x14ac:dyDescent="0.25">
      <c r="A899" t="s">
        <v>98</v>
      </c>
      <c r="B899">
        <v>776.46100000000001</v>
      </c>
      <c r="C899">
        <v>774.43299999999999</v>
      </c>
      <c r="D899">
        <v>748.17899999999997</v>
      </c>
      <c r="E899">
        <v>414.64</v>
      </c>
      <c r="F899">
        <v>0</v>
      </c>
      <c r="G899">
        <v>2.9185699999999998E-2</v>
      </c>
      <c r="H899">
        <v>0.95922700000000005</v>
      </c>
      <c r="I899">
        <v>0</v>
      </c>
    </row>
    <row r="900" spans="1:9" x14ac:dyDescent="0.25">
      <c r="A900" t="s">
        <v>98</v>
      </c>
      <c r="B900">
        <v>774.71799999999996</v>
      </c>
      <c r="C900">
        <v>772.71100000000001</v>
      </c>
      <c r="D900">
        <v>746.99599999999998</v>
      </c>
      <c r="E900">
        <v>414.27699999999999</v>
      </c>
      <c r="F900">
        <v>0</v>
      </c>
      <c r="G900">
        <v>3.0243900000000001E-2</v>
      </c>
      <c r="H900">
        <v>0.95922700000000005</v>
      </c>
      <c r="I900">
        <v>0</v>
      </c>
    </row>
    <row r="901" spans="1:9" x14ac:dyDescent="0.25">
      <c r="A901" t="s">
        <v>98</v>
      </c>
      <c r="B901">
        <v>774.72699999999998</v>
      </c>
      <c r="C901">
        <v>772.68399999999997</v>
      </c>
      <c r="D901">
        <v>747.06299999999999</v>
      </c>
      <c r="E901">
        <v>413.702</v>
      </c>
      <c r="F901">
        <v>0</v>
      </c>
      <c r="G901">
        <v>3.2675700000000002E-2</v>
      </c>
      <c r="H901">
        <v>0.95922499999999999</v>
      </c>
      <c r="I901">
        <v>0</v>
      </c>
    </row>
    <row r="902" spans="1:9" x14ac:dyDescent="0.25">
      <c r="A902" t="s">
        <v>98</v>
      </c>
      <c r="B902">
        <v>774.18899999999996</v>
      </c>
      <c r="C902">
        <v>772.11699999999996</v>
      </c>
      <c r="D902">
        <v>746.56899999999996</v>
      </c>
      <c r="E902">
        <v>413.08100000000002</v>
      </c>
      <c r="F902">
        <v>0</v>
      </c>
      <c r="G902">
        <v>4.7329099999999999E-2</v>
      </c>
      <c r="H902">
        <v>0.95902699999999996</v>
      </c>
      <c r="I902">
        <v>0</v>
      </c>
    </row>
    <row r="903" spans="1:9" x14ac:dyDescent="0.25">
      <c r="A903" t="s">
        <v>98</v>
      </c>
      <c r="B903">
        <v>774.529</v>
      </c>
      <c r="C903">
        <v>772.51199999999994</v>
      </c>
      <c r="D903">
        <v>746.96</v>
      </c>
      <c r="E903">
        <v>414.74799999999999</v>
      </c>
      <c r="F903">
        <v>0</v>
      </c>
      <c r="G903">
        <v>2.9960000000000001E-2</v>
      </c>
      <c r="H903">
        <v>0.95922499999999999</v>
      </c>
      <c r="I903">
        <v>0</v>
      </c>
    </row>
    <row r="904" spans="1:9" x14ac:dyDescent="0.25">
      <c r="A904" t="s">
        <v>98</v>
      </c>
      <c r="B904">
        <v>774.23299999999995</v>
      </c>
      <c r="C904">
        <v>772.13499999999999</v>
      </c>
      <c r="D904">
        <v>747.09</v>
      </c>
      <c r="E904">
        <v>413.78399999999999</v>
      </c>
      <c r="F904">
        <v>0</v>
      </c>
      <c r="G904">
        <v>2.9849899999999999E-2</v>
      </c>
      <c r="H904">
        <v>0.95866399999999996</v>
      </c>
      <c r="I904">
        <v>0</v>
      </c>
    </row>
    <row r="905" spans="1:9" x14ac:dyDescent="0.25">
      <c r="A905" t="s">
        <v>98</v>
      </c>
      <c r="B905">
        <v>771.95699999999999</v>
      </c>
      <c r="C905">
        <v>769.82799999999997</v>
      </c>
      <c r="D905">
        <v>745.29600000000005</v>
      </c>
      <c r="E905">
        <v>413.178</v>
      </c>
      <c r="F905">
        <v>0</v>
      </c>
      <c r="G905">
        <v>5.39187E-2</v>
      </c>
      <c r="H905">
        <v>0.95892500000000003</v>
      </c>
      <c r="I905">
        <v>0</v>
      </c>
    </row>
    <row r="906" spans="1:9" x14ac:dyDescent="0.25">
      <c r="A906" t="s">
        <v>98</v>
      </c>
      <c r="B906">
        <v>773.60699999999997</v>
      </c>
      <c r="C906">
        <v>770.995</v>
      </c>
      <c r="D906">
        <v>745.79300000000001</v>
      </c>
      <c r="E906">
        <v>413.33</v>
      </c>
      <c r="F906">
        <v>0</v>
      </c>
      <c r="G906">
        <v>3.3505600000000003E-2</v>
      </c>
      <c r="H906">
        <v>0.95922200000000002</v>
      </c>
      <c r="I906">
        <v>0</v>
      </c>
    </row>
    <row r="907" spans="1:9" x14ac:dyDescent="0.25">
      <c r="A907" t="s">
        <v>98</v>
      </c>
      <c r="B907">
        <v>772.29899999999998</v>
      </c>
      <c r="C907">
        <v>770.33399999999995</v>
      </c>
      <c r="D907">
        <v>745.72500000000002</v>
      </c>
      <c r="E907">
        <v>413.24900000000002</v>
      </c>
      <c r="F907">
        <v>0</v>
      </c>
      <c r="G907">
        <v>2.92895E-2</v>
      </c>
      <c r="H907">
        <v>0.95861200000000002</v>
      </c>
      <c r="I907">
        <v>0</v>
      </c>
    </row>
    <row r="908" spans="1:9" x14ac:dyDescent="0.25">
      <c r="A908" t="s">
        <v>98</v>
      </c>
      <c r="B908">
        <v>772.31399999999996</v>
      </c>
      <c r="C908">
        <v>770.30700000000002</v>
      </c>
      <c r="D908">
        <v>745.47900000000004</v>
      </c>
      <c r="E908">
        <v>413.17200000000003</v>
      </c>
      <c r="F908">
        <v>0</v>
      </c>
      <c r="G908">
        <v>5.39141E-2</v>
      </c>
      <c r="H908">
        <v>0.95913300000000001</v>
      </c>
      <c r="I908">
        <v>0</v>
      </c>
    </row>
    <row r="909" spans="1:9" x14ac:dyDescent="0.25">
      <c r="A909" t="s">
        <v>98</v>
      </c>
      <c r="B909">
        <v>773.14700000000005</v>
      </c>
      <c r="C909">
        <v>771.03399999999999</v>
      </c>
      <c r="D909">
        <v>746.06799999999998</v>
      </c>
      <c r="E909">
        <v>413.04199999999997</v>
      </c>
      <c r="F909">
        <v>0</v>
      </c>
      <c r="G909">
        <v>5.3909899999999997E-2</v>
      </c>
      <c r="H909">
        <v>0.95874099999999995</v>
      </c>
      <c r="I909">
        <v>0</v>
      </c>
    </row>
    <row r="910" spans="1:9" x14ac:dyDescent="0.25">
      <c r="A910" t="s">
        <v>98</v>
      </c>
      <c r="B910">
        <v>772.64099999999996</v>
      </c>
      <c r="C910">
        <v>770.60799999999995</v>
      </c>
      <c r="D910">
        <v>745.37699999999995</v>
      </c>
      <c r="E910">
        <v>413.01900000000001</v>
      </c>
      <c r="F910">
        <v>0</v>
      </c>
      <c r="G910">
        <v>2.9737400000000001E-2</v>
      </c>
      <c r="H910">
        <v>0.95912799999999998</v>
      </c>
      <c r="I910">
        <v>0</v>
      </c>
    </row>
    <row r="911" spans="1:9" x14ac:dyDescent="0.25">
      <c r="A911" t="s">
        <v>98</v>
      </c>
      <c r="B911">
        <v>773.15200000000004</v>
      </c>
      <c r="C911">
        <v>771.11199999999997</v>
      </c>
      <c r="D911">
        <v>745.90700000000004</v>
      </c>
      <c r="E911">
        <v>413.435</v>
      </c>
      <c r="F911">
        <v>0</v>
      </c>
      <c r="G911">
        <v>3.8028699999999999E-2</v>
      </c>
      <c r="H911">
        <v>0.95922700000000005</v>
      </c>
      <c r="I911">
        <v>0</v>
      </c>
    </row>
    <row r="912" spans="1:9" x14ac:dyDescent="0.25">
      <c r="A912" t="s">
        <v>98</v>
      </c>
      <c r="B912">
        <v>775.8</v>
      </c>
      <c r="C912">
        <v>770.59400000000005</v>
      </c>
      <c r="D912">
        <v>745.31200000000001</v>
      </c>
      <c r="E912">
        <v>412.78199999999998</v>
      </c>
      <c r="F912">
        <v>0</v>
      </c>
      <c r="G912">
        <v>3.9089100000000002E-2</v>
      </c>
      <c r="H912">
        <v>0.95922499999999999</v>
      </c>
      <c r="I912">
        <v>0</v>
      </c>
    </row>
    <row r="913" spans="1:9" x14ac:dyDescent="0.25">
      <c r="A913" t="s">
        <v>98</v>
      </c>
      <c r="B913">
        <v>773.04600000000005</v>
      </c>
      <c r="C913">
        <v>770.90800000000002</v>
      </c>
      <c r="D913">
        <v>745.92899999999997</v>
      </c>
      <c r="E913">
        <v>413.09300000000002</v>
      </c>
      <c r="F913">
        <v>0</v>
      </c>
      <c r="G913">
        <v>2.9176199999999999E-2</v>
      </c>
      <c r="H913">
        <v>0.95919399999999999</v>
      </c>
      <c r="I913">
        <v>0</v>
      </c>
    </row>
    <row r="914" spans="1:9" x14ac:dyDescent="0.25">
      <c r="A914" t="s">
        <v>98</v>
      </c>
      <c r="B914">
        <v>772.11</v>
      </c>
      <c r="C914">
        <v>769.96299999999997</v>
      </c>
      <c r="D914">
        <v>745.255</v>
      </c>
      <c r="E914">
        <v>413.06799999999998</v>
      </c>
      <c r="F914">
        <v>0</v>
      </c>
      <c r="G914">
        <v>4.4630000000000003E-2</v>
      </c>
      <c r="H914">
        <v>0.95910499999999999</v>
      </c>
      <c r="I914">
        <v>0</v>
      </c>
    </row>
    <row r="915" spans="1:9" x14ac:dyDescent="0.25">
      <c r="A915" t="s">
        <v>98</v>
      </c>
      <c r="B915">
        <v>772.995</v>
      </c>
      <c r="C915">
        <v>770.81500000000005</v>
      </c>
      <c r="D915">
        <v>745.85599999999999</v>
      </c>
      <c r="E915">
        <v>413.16500000000002</v>
      </c>
      <c r="F915">
        <v>0</v>
      </c>
      <c r="G915">
        <v>3.4208500000000003E-2</v>
      </c>
      <c r="H915">
        <v>0.959121</v>
      </c>
      <c r="I915">
        <v>0</v>
      </c>
    </row>
    <row r="916" spans="1:9" x14ac:dyDescent="0.25">
      <c r="A916" t="s">
        <v>98</v>
      </c>
      <c r="B916">
        <v>794.274</v>
      </c>
      <c r="C916">
        <v>792.19500000000005</v>
      </c>
      <c r="D916">
        <v>764.55600000000004</v>
      </c>
      <c r="E916">
        <v>425.46199999999999</v>
      </c>
      <c r="F916">
        <v>0</v>
      </c>
      <c r="G916">
        <v>3.0348799999999999E-2</v>
      </c>
      <c r="H916">
        <v>0.95775600000000005</v>
      </c>
      <c r="I916">
        <v>0</v>
      </c>
    </row>
    <row r="917" spans="1:9" x14ac:dyDescent="0.25">
      <c r="A917" t="s">
        <v>98</v>
      </c>
      <c r="B917">
        <v>776.95299999999997</v>
      </c>
      <c r="C917">
        <v>774.86500000000001</v>
      </c>
      <c r="D917">
        <v>749.48400000000004</v>
      </c>
      <c r="E917">
        <v>416.44900000000001</v>
      </c>
      <c r="F917">
        <v>0</v>
      </c>
      <c r="G917">
        <v>4.8188099999999998E-2</v>
      </c>
      <c r="H917">
        <v>0.95913800000000005</v>
      </c>
      <c r="I917">
        <v>0</v>
      </c>
    </row>
    <row r="918" spans="1:9" x14ac:dyDescent="0.25">
      <c r="A918" t="s">
        <v>98</v>
      </c>
      <c r="B918">
        <v>785.91300000000001</v>
      </c>
      <c r="C918">
        <v>783.85199999999998</v>
      </c>
      <c r="D918">
        <v>756.74699999999996</v>
      </c>
      <c r="E918">
        <v>420.37700000000001</v>
      </c>
      <c r="F918">
        <v>0</v>
      </c>
      <c r="G918">
        <v>5.3909499999999999E-2</v>
      </c>
      <c r="H918">
        <v>0.95922700000000005</v>
      </c>
      <c r="I918">
        <v>0</v>
      </c>
    </row>
    <row r="919" spans="1:9" x14ac:dyDescent="0.25">
      <c r="A919" t="s">
        <v>98</v>
      </c>
      <c r="B919">
        <v>780.01800000000003</v>
      </c>
      <c r="C919">
        <v>777.88900000000001</v>
      </c>
      <c r="D919">
        <v>752.29499999999996</v>
      </c>
      <c r="E919">
        <v>417.61500000000001</v>
      </c>
      <c r="F919">
        <v>0</v>
      </c>
      <c r="G919">
        <v>5.391E-2</v>
      </c>
      <c r="H919">
        <v>0.95918999999999999</v>
      </c>
      <c r="I919">
        <v>0</v>
      </c>
    </row>
    <row r="920" spans="1:9" x14ac:dyDescent="0.25">
      <c r="A920" t="s">
        <v>98</v>
      </c>
      <c r="B920">
        <v>773.15899999999999</v>
      </c>
      <c r="C920">
        <v>771.14099999999996</v>
      </c>
      <c r="D920">
        <v>746.27599999999995</v>
      </c>
      <c r="E920">
        <v>413.51600000000002</v>
      </c>
      <c r="F920">
        <v>0</v>
      </c>
      <c r="G920">
        <v>3.5063499999999997E-2</v>
      </c>
      <c r="H920">
        <v>0.959202</v>
      </c>
      <c r="I920">
        <v>0</v>
      </c>
    </row>
    <row r="921" spans="1:9" x14ac:dyDescent="0.25">
      <c r="A921" t="s">
        <v>98</v>
      </c>
      <c r="B921">
        <v>774.5</v>
      </c>
      <c r="C921">
        <v>772.36400000000003</v>
      </c>
      <c r="D921">
        <v>747.22900000000004</v>
      </c>
      <c r="E921">
        <v>413.78500000000003</v>
      </c>
      <c r="F921">
        <v>0</v>
      </c>
      <c r="G921">
        <v>5.3912099999999998E-2</v>
      </c>
      <c r="H921">
        <v>0.95904500000000004</v>
      </c>
      <c r="I921">
        <v>0</v>
      </c>
    </row>
    <row r="922" spans="1:9" x14ac:dyDescent="0.25">
      <c r="A922" t="s">
        <v>98</v>
      </c>
      <c r="B922">
        <v>779.06100000000004</v>
      </c>
      <c r="C922">
        <v>776.91800000000001</v>
      </c>
      <c r="D922">
        <v>751.34400000000005</v>
      </c>
      <c r="E922">
        <v>416.67700000000002</v>
      </c>
      <c r="F922">
        <v>0</v>
      </c>
      <c r="G922">
        <v>5.3917399999999997E-2</v>
      </c>
      <c r="H922">
        <v>0.95810700000000004</v>
      </c>
      <c r="I922">
        <v>0</v>
      </c>
    </row>
    <row r="923" spans="1:9" x14ac:dyDescent="0.25">
      <c r="A923" t="s">
        <v>98</v>
      </c>
      <c r="B923">
        <v>790.923</v>
      </c>
      <c r="C923">
        <v>788.94799999999998</v>
      </c>
      <c r="D923">
        <v>761.601</v>
      </c>
      <c r="E923">
        <v>423.899</v>
      </c>
      <c r="F923">
        <v>0</v>
      </c>
      <c r="G923">
        <v>4.5009199999999999E-2</v>
      </c>
      <c r="H923">
        <v>0.95906499999999995</v>
      </c>
      <c r="I923">
        <v>0</v>
      </c>
    </row>
    <row r="924" spans="1:9" x14ac:dyDescent="0.25">
      <c r="A924" t="s">
        <v>98</v>
      </c>
      <c r="B924">
        <v>779.90899999999999</v>
      </c>
      <c r="C924">
        <v>777.70100000000002</v>
      </c>
      <c r="D924">
        <v>751.524</v>
      </c>
      <c r="E924">
        <v>417.13299999999998</v>
      </c>
      <c r="F924">
        <v>0</v>
      </c>
      <c r="G924">
        <v>2.9502199999999999E-2</v>
      </c>
      <c r="H924">
        <v>0.95825400000000005</v>
      </c>
      <c r="I924">
        <v>0</v>
      </c>
    </row>
    <row r="925" spans="1:9" x14ac:dyDescent="0.25">
      <c r="A925" t="s">
        <v>98</v>
      </c>
      <c r="B925">
        <v>782.84100000000001</v>
      </c>
      <c r="C925">
        <v>780.59900000000005</v>
      </c>
      <c r="D925">
        <v>754.78800000000001</v>
      </c>
      <c r="E925">
        <v>418.13600000000002</v>
      </c>
      <c r="F925">
        <v>0</v>
      </c>
      <c r="G925">
        <v>3.2465399999999998E-2</v>
      </c>
      <c r="H925">
        <v>0.95922300000000005</v>
      </c>
      <c r="I925">
        <v>0</v>
      </c>
    </row>
    <row r="926" spans="1:9" x14ac:dyDescent="0.25">
      <c r="A926" t="s">
        <v>98</v>
      </c>
      <c r="B926">
        <v>786.40099999999995</v>
      </c>
      <c r="C926">
        <v>784.12099999999998</v>
      </c>
      <c r="D926">
        <v>756.59299999999996</v>
      </c>
      <c r="E926">
        <v>419.351</v>
      </c>
      <c r="F926">
        <v>0</v>
      </c>
      <c r="G926">
        <v>3.06687E-2</v>
      </c>
      <c r="H926">
        <v>0.95920399999999995</v>
      </c>
      <c r="I926">
        <v>0</v>
      </c>
    </row>
    <row r="927" spans="1:9" x14ac:dyDescent="0.25">
      <c r="A927" t="s">
        <v>98</v>
      </c>
      <c r="B927">
        <v>779.04</v>
      </c>
      <c r="C927">
        <v>777.05399999999997</v>
      </c>
      <c r="D927">
        <v>752.05499999999995</v>
      </c>
      <c r="E927">
        <v>417.13600000000002</v>
      </c>
      <c r="F927">
        <v>0</v>
      </c>
      <c r="G927">
        <v>5.3925300000000002E-2</v>
      </c>
      <c r="H927">
        <v>0.95738199999999996</v>
      </c>
      <c r="I927">
        <v>0</v>
      </c>
    </row>
    <row r="928" spans="1:9" x14ac:dyDescent="0.25">
      <c r="A928" t="s">
        <v>98</v>
      </c>
      <c r="B928">
        <v>780.78899999999999</v>
      </c>
      <c r="C928">
        <v>778.75199999999995</v>
      </c>
      <c r="D928">
        <v>752.971</v>
      </c>
      <c r="E928">
        <v>418.34100000000001</v>
      </c>
      <c r="F928">
        <v>0</v>
      </c>
      <c r="G928">
        <v>3.5641600000000002E-2</v>
      </c>
      <c r="H928">
        <v>0.95911100000000005</v>
      </c>
      <c r="I928">
        <v>0</v>
      </c>
    </row>
    <row r="929" spans="1:9" x14ac:dyDescent="0.25">
      <c r="A929" t="s">
        <v>98</v>
      </c>
      <c r="B929">
        <v>772.44399999999996</v>
      </c>
      <c r="C929">
        <v>770.46100000000001</v>
      </c>
      <c r="D929">
        <v>745.72699999999998</v>
      </c>
      <c r="E929">
        <v>413.24</v>
      </c>
      <c r="F929">
        <v>0</v>
      </c>
      <c r="G929">
        <v>5.3918899999999999E-2</v>
      </c>
      <c r="H929">
        <v>0.95922499999999999</v>
      </c>
      <c r="I929">
        <v>0</v>
      </c>
    </row>
    <row r="930" spans="1:9" x14ac:dyDescent="0.25">
      <c r="A930" t="s">
        <v>98</v>
      </c>
      <c r="B930">
        <v>774.46699999999998</v>
      </c>
      <c r="C930">
        <v>772.48699999999997</v>
      </c>
      <c r="D930">
        <v>747.12199999999996</v>
      </c>
      <c r="E930">
        <v>413.76100000000002</v>
      </c>
      <c r="F930">
        <v>0</v>
      </c>
      <c r="G930">
        <v>5.3909499999999999E-2</v>
      </c>
      <c r="H930">
        <v>0.95921599999999996</v>
      </c>
      <c r="I930">
        <v>0</v>
      </c>
    </row>
    <row r="931" spans="1:9" x14ac:dyDescent="0.25">
      <c r="A931" t="s">
        <v>98</v>
      </c>
      <c r="B931">
        <v>776.36599999999999</v>
      </c>
      <c r="C931">
        <v>774.23299999999995</v>
      </c>
      <c r="D931">
        <v>748.70500000000004</v>
      </c>
      <c r="E931">
        <v>414.85</v>
      </c>
      <c r="F931">
        <v>0</v>
      </c>
      <c r="G931">
        <v>2.9503600000000001E-2</v>
      </c>
      <c r="H931">
        <v>0.95917600000000003</v>
      </c>
      <c r="I931">
        <v>0</v>
      </c>
    </row>
    <row r="932" spans="1:9" x14ac:dyDescent="0.25">
      <c r="A932" t="s">
        <v>98</v>
      </c>
      <c r="B932">
        <v>797.99599999999998</v>
      </c>
      <c r="C932">
        <v>795.94500000000005</v>
      </c>
      <c r="D932">
        <v>766.66800000000001</v>
      </c>
      <c r="E932">
        <v>426.94099999999997</v>
      </c>
      <c r="F932">
        <v>0</v>
      </c>
      <c r="G932">
        <v>5.3909699999999998E-2</v>
      </c>
      <c r="H932">
        <v>0.95922300000000005</v>
      </c>
      <c r="I932">
        <v>0</v>
      </c>
    </row>
    <row r="933" spans="1:9" x14ac:dyDescent="0.25">
      <c r="A933" t="s">
        <v>98</v>
      </c>
      <c r="B933">
        <v>783.62199999999996</v>
      </c>
      <c r="C933">
        <v>781.65700000000004</v>
      </c>
      <c r="D933">
        <v>755.30499999999995</v>
      </c>
      <c r="E933">
        <v>419.15100000000001</v>
      </c>
      <c r="F933">
        <v>0</v>
      </c>
      <c r="G933">
        <v>5.3911000000000001E-2</v>
      </c>
      <c r="H933">
        <v>0.95899800000000002</v>
      </c>
      <c r="I933">
        <v>0</v>
      </c>
    </row>
    <row r="934" spans="1:9" x14ac:dyDescent="0.25">
      <c r="A934" t="s">
        <v>98</v>
      </c>
      <c r="B934">
        <v>773.79200000000003</v>
      </c>
      <c r="C934">
        <v>771.81700000000001</v>
      </c>
      <c r="D934">
        <v>746.16800000000001</v>
      </c>
      <c r="E934">
        <v>413.20499999999998</v>
      </c>
      <c r="F934">
        <v>0</v>
      </c>
      <c r="G934">
        <v>5.3909499999999999E-2</v>
      </c>
      <c r="H934">
        <v>0.95922700000000005</v>
      </c>
      <c r="I934">
        <v>0</v>
      </c>
    </row>
    <row r="935" spans="1:9" x14ac:dyDescent="0.25">
      <c r="A935" t="s">
        <v>98</v>
      </c>
      <c r="B935">
        <v>776.86099999999999</v>
      </c>
      <c r="C935">
        <v>774.82500000000005</v>
      </c>
      <c r="D935">
        <v>749.11699999999996</v>
      </c>
      <c r="E935">
        <v>415.005</v>
      </c>
      <c r="F935">
        <v>0</v>
      </c>
      <c r="G935">
        <v>5.09183E-2</v>
      </c>
      <c r="H935">
        <v>0.95922499999999999</v>
      </c>
      <c r="I935">
        <v>0</v>
      </c>
    </row>
    <row r="936" spans="1:9" x14ac:dyDescent="0.25">
      <c r="A936" t="s">
        <v>98</v>
      </c>
      <c r="B936">
        <v>790.28099999999995</v>
      </c>
      <c r="C936">
        <v>788.11500000000001</v>
      </c>
      <c r="D936">
        <v>760.66499999999996</v>
      </c>
      <c r="E936">
        <v>423.07600000000002</v>
      </c>
      <c r="F936">
        <v>0</v>
      </c>
      <c r="G936">
        <v>3.8025499999999997E-2</v>
      </c>
      <c r="H936">
        <v>0.95914299999999997</v>
      </c>
      <c r="I936">
        <v>0</v>
      </c>
    </row>
    <row r="937" spans="1:9" x14ac:dyDescent="0.25">
      <c r="A937" t="s">
        <v>98</v>
      </c>
      <c r="B937">
        <v>773.82500000000005</v>
      </c>
      <c r="C937">
        <v>771.84900000000005</v>
      </c>
      <c r="D937">
        <v>746.52200000000005</v>
      </c>
      <c r="E937">
        <v>413.71</v>
      </c>
      <c r="F937">
        <v>0</v>
      </c>
      <c r="G937">
        <v>5.3909600000000002E-2</v>
      </c>
      <c r="H937">
        <v>0.95889599999999997</v>
      </c>
      <c r="I937">
        <v>0</v>
      </c>
    </row>
    <row r="938" spans="1:9" x14ac:dyDescent="0.25">
      <c r="A938" t="s">
        <v>98</v>
      </c>
      <c r="B938">
        <v>773.66</v>
      </c>
      <c r="C938">
        <v>771.673</v>
      </c>
      <c r="D938">
        <v>746.11199999999997</v>
      </c>
      <c r="E938">
        <v>413.35399999999998</v>
      </c>
      <c r="F938">
        <v>0</v>
      </c>
      <c r="G938">
        <v>4.0640500000000003E-2</v>
      </c>
      <c r="H938">
        <v>0.95873200000000003</v>
      </c>
      <c r="I938">
        <v>0</v>
      </c>
    </row>
    <row r="939" spans="1:9" x14ac:dyDescent="0.25">
      <c r="A939" t="s">
        <v>98</v>
      </c>
      <c r="B939">
        <v>773.28200000000004</v>
      </c>
      <c r="C939">
        <v>771.31100000000004</v>
      </c>
      <c r="D939">
        <v>746.41200000000003</v>
      </c>
      <c r="E939">
        <v>413.089</v>
      </c>
      <c r="F939">
        <v>0</v>
      </c>
      <c r="G939">
        <v>3.3729099999999998E-2</v>
      </c>
      <c r="H939">
        <v>0.95845400000000003</v>
      </c>
      <c r="I939">
        <v>0</v>
      </c>
    </row>
    <row r="940" spans="1:9" x14ac:dyDescent="0.25">
      <c r="A940" t="s">
        <v>98</v>
      </c>
      <c r="B940">
        <v>773.29</v>
      </c>
      <c r="C940">
        <v>771.25300000000004</v>
      </c>
      <c r="D940">
        <v>746.54700000000003</v>
      </c>
      <c r="E940">
        <v>413.47800000000001</v>
      </c>
      <c r="F940">
        <v>0</v>
      </c>
      <c r="G940">
        <v>3.1227700000000001E-2</v>
      </c>
      <c r="H940">
        <v>0.95911000000000002</v>
      </c>
      <c r="I940">
        <v>0</v>
      </c>
    </row>
    <row r="941" spans="1:9" x14ac:dyDescent="0.25">
      <c r="A941" t="s">
        <v>98</v>
      </c>
      <c r="B941">
        <v>774.24300000000005</v>
      </c>
      <c r="C941">
        <v>772.17200000000003</v>
      </c>
      <c r="D941">
        <v>747.06100000000004</v>
      </c>
      <c r="E941">
        <v>414.10199999999998</v>
      </c>
      <c r="F941">
        <v>0</v>
      </c>
      <c r="G941">
        <v>3.304E-2</v>
      </c>
      <c r="H941">
        <v>0.95910700000000004</v>
      </c>
      <c r="I941">
        <v>0</v>
      </c>
    </row>
    <row r="942" spans="1:9" x14ac:dyDescent="0.25">
      <c r="A942" t="s">
        <v>98</v>
      </c>
      <c r="B942">
        <v>773.62800000000004</v>
      </c>
      <c r="C942">
        <v>771.62699999999995</v>
      </c>
      <c r="D942">
        <v>746.37400000000002</v>
      </c>
      <c r="E942">
        <v>413.36</v>
      </c>
      <c r="F942">
        <v>0</v>
      </c>
      <c r="G942">
        <v>3.0060699999999999E-2</v>
      </c>
      <c r="H942">
        <v>0.95889999999999997</v>
      </c>
      <c r="I942">
        <v>0</v>
      </c>
    </row>
    <row r="943" spans="1:9" x14ac:dyDescent="0.25">
      <c r="A943" t="s">
        <v>98</v>
      </c>
      <c r="B943">
        <v>774.22299999999996</v>
      </c>
      <c r="C943">
        <v>772.245</v>
      </c>
      <c r="D943">
        <v>746.822</v>
      </c>
      <c r="E943">
        <v>413.36099999999999</v>
      </c>
      <c r="F943">
        <v>0</v>
      </c>
      <c r="G943">
        <v>5.3910300000000001E-2</v>
      </c>
      <c r="H943">
        <v>0.95913700000000002</v>
      </c>
      <c r="I943">
        <v>0</v>
      </c>
    </row>
    <row r="944" spans="1:9" x14ac:dyDescent="0.25">
      <c r="A944" t="s">
        <v>98</v>
      </c>
      <c r="B944">
        <v>772.46500000000003</v>
      </c>
      <c r="C944">
        <v>770.23099999999999</v>
      </c>
      <c r="D944">
        <v>745.45100000000002</v>
      </c>
      <c r="E944">
        <v>412.96800000000002</v>
      </c>
      <c r="F944">
        <v>0</v>
      </c>
      <c r="G944">
        <v>5.3909499999999999E-2</v>
      </c>
      <c r="H944">
        <v>0.95921100000000004</v>
      </c>
      <c r="I944">
        <v>0</v>
      </c>
    </row>
    <row r="945" spans="1:25" x14ac:dyDescent="0.25">
      <c r="A945" t="s">
        <v>98</v>
      </c>
      <c r="B945">
        <v>773.46799999999996</v>
      </c>
      <c r="C945">
        <v>770.84100000000001</v>
      </c>
      <c r="D945">
        <v>745.65499999999997</v>
      </c>
      <c r="E945">
        <v>413.46</v>
      </c>
      <c r="F945">
        <v>0</v>
      </c>
      <c r="G945">
        <v>3.3639000000000002E-2</v>
      </c>
      <c r="H945">
        <v>0.95921599999999996</v>
      </c>
      <c r="I945">
        <v>0</v>
      </c>
    </row>
    <row r="946" spans="1:25" x14ac:dyDescent="0.25">
      <c r="A946" t="s">
        <v>98</v>
      </c>
      <c r="B946">
        <v>772.11800000000005</v>
      </c>
      <c r="C946">
        <v>770.16600000000005</v>
      </c>
      <c r="D946">
        <v>745.19500000000005</v>
      </c>
      <c r="E946">
        <v>412.92599999999999</v>
      </c>
      <c r="F946">
        <v>0</v>
      </c>
      <c r="G946">
        <v>2.9082799999999999E-2</v>
      </c>
      <c r="H946">
        <v>0.95922700000000005</v>
      </c>
      <c r="I946">
        <v>0</v>
      </c>
    </row>
    <row r="947" spans="1:25" x14ac:dyDescent="0.25">
      <c r="A947" t="s">
        <v>98</v>
      </c>
      <c r="B947">
        <v>772.62099999999998</v>
      </c>
      <c r="C947">
        <v>770.66600000000005</v>
      </c>
      <c r="D947">
        <v>745.86900000000003</v>
      </c>
      <c r="E947">
        <v>413.18200000000002</v>
      </c>
      <c r="F947">
        <v>0</v>
      </c>
      <c r="G947">
        <v>3.6662599999999997E-2</v>
      </c>
      <c r="H947">
        <v>0.95909599999999995</v>
      </c>
      <c r="I947">
        <v>0</v>
      </c>
    </row>
    <row r="948" spans="1:25" x14ac:dyDescent="0.25">
      <c r="A948" t="s">
        <v>98</v>
      </c>
      <c r="B948">
        <v>772.97500000000002</v>
      </c>
      <c r="C948">
        <v>770.94</v>
      </c>
      <c r="D948">
        <v>745.423</v>
      </c>
      <c r="E948">
        <v>412.786</v>
      </c>
      <c r="F948">
        <v>0</v>
      </c>
      <c r="G948">
        <v>5.3920900000000001E-2</v>
      </c>
      <c r="H948">
        <v>0.95917600000000003</v>
      </c>
      <c r="I948">
        <v>0</v>
      </c>
    </row>
    <row r="949" spans="1:25" x14ac:dyDescent="0.25">
      <c r="A949" t="s">
        <v>98</v>
      </c>
      <c r="B949">
        <v>773.721</v>
      </c>
      <c r="C949">
        <v>771.43200000000002</v>
      </c>
      <c r="D949">
        <v>745.89300000000003</v>
      </c>
      <c r="E949">
        <v>413.01499999999999</v>
      </c>
      <c r="F949">
        <v>0</v>
      </c>
      <c r="G949">
        <v>5.3909899999999997E-2</v>
      </c>
      <c r="H949">
        <v>0.95921100000000004</v>
      </c>
      <c r="I949">
        <v>0</v>
      </c>
    </row>
    <row r="950" spans="1:25" x14ac:dyDescent="0.25">
      <c r="A950" t="s">
        <v>98</v>
      </c>
      <c r="B950">
        <v>773.44</v>
      </c>
      <c r="C950">
        <v>771.43899999999996</v>
      </c>
      <c r="D950">
        <v>745.89099999999996</v>
      </c>
      <c r="E950">
        <v>413.00599999999997</v>
      </c>
      <c r="F950">
        <v>0</v>
      </c>
      <c r="G950">
        <v>5.3921200000000002E-2</v>
      </c>
      <c r="H950">
        <v>0.95758200000000004</v>
      </c>
      <c r="I950">
        <v>0</v>
      </c>
    </row>
    <row r="951" spans="1:25" x14ac:dyDescent="0.25">
      <c r="A951" t="s">
        <v>98</v>
      </c>
      <c r="B951">
        <v>772.89300000000003</v>
      </c>
      <c r="C951">
        <v>770.90899999999999</v>
      </c>
      <c r="D951">
        <v>745.65099999999995</v>
      </c>
      <c r="E951">
        <v>412.791</v>
      </c>
      <c r="F951">
        <v>0</v>
      </c>
      <c r="G951">
        <v>3.3655400000000002E-2</v>
      </c>
      <c r="H951">
        <v>0.95879000000000003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98</v>
      </c>
      <c r="B952">
        <v>772.03300000000002</v>
      </c>
      <c r="C952">
        <v>770.05</v>
      </c>
      <c r="D952">
        <v>745.14200000000005</v>
      </c>
      <c r="E952">
        <v>412.762</v>
      </c>
      <c r="F952">
        <v>0</v>
      </c>
      <c r="G952">
        <v>5.3909600000000002E-2</v>
      </c>
      <c r="H952">
        <v>0.95920899999999998</v>
      </c>
      <c r="I952">
        <v>0</v>
      </c>
      <c r="R952">
        <f>AVERAGE(B903:B952)</f>
        <v>776.66650000000004</v>
      </c>
      <c r="S952">
        <f>AVERAGE(C903:C952)</f>
        <v>774.51775999999984</v>
      </c>
      <c r="U952">
        <f>_xlfn.VAR.P(B903:B952)</f>
        <v>37.641595929999909</v>
      </c>
      <c r="V952">
        <f>_xlfn.VAR.P(C903:C952)</f>
        <v>37.894809662400057</v>
      </c>
      <c r="X952">
        <f>1.96*SQRT(U952)/50</f>
        <v>0.24050276915219718</v>
      </c>
      <c r="Y952">
        <f>1.96*SQRT(V952)/50</f>
        <v>0.24131034026669976</v>
      </c>
    </row>
    <row r="953" spans="1:25" x14ac:dyDescent="0.25">
      <c r="A953" t="s">
        <v>98</v>
      </c>
      <c r="B953">
        <v>38889.440999999999</v>
      </c>
      <c r="C953" t="s">
        <v>36</v>
      </c>
    </row>
    <row r="954" spans="1:25" x14ac:dyDescent="0.25">
      <c r="A954" t="s">
        <v>115</v>
      </c>
      <c r="B954">
        <v>897.48900000000003</v>
      </c>
      <c r="C954">
        <v>890.83</v>
      </c>
      <c r="D954">
        <v>865.66300000000001</v>
      </c>
      <c r="E954">
        <v>539.65</v>
      </c>
      <c r="F954">
        <v>0</v>
      </c>
      <c r="G954">
        <v>4.9745699999999997E-2</v>
      </c>
      <c r="H954">
        <v>0.95922099999999999</v>
      </c>
      <c r="I954">
        <v>0</v>
      </c>
    </row>
    <row r="955" spans="1:25" x14ac:dyDescent="0.25">
      <c r="A955" t="s">
        <v>115</v>
      </c>
      <c r="B955">
        <v>896.83500000000004</v>
      </c>
      <c r="C955">
        <v>889.952</v>
      </c>
      <c r="D955">
        <v>864.58500000000004</v>
      </c>
      <c r="E955">
        <v>539.14800000000002</v>
      </c>
      <c r="F955">
        <v>0</v>
      </c>
      <c r="G955">
        <v>3.5186700000000001E-2</v>
      </c>
      <c r="H955">
        <v>0.95905899999999999</v>
      </c>
      <c r="I955">
        <v>0</v>
      </c>
    </row>
    <row r="956" spans="1:25" x14ac:dyDescent="0.25">
      <c r="A956" t="s">
        <v>115</v>
      </c>
      <c r="B956">
        <v>895.93600000000004</v>
      </c>
      <c r="C956">
        <v>889.23599999999999</v>
      </c>
      <c r="D956">
        <v>864.16</v>
      </c>
      <c r="E956">
        <v>538.67700000000002</v>
      </c>
      <c r="F956">
        <v>0</v>
      </c>
      <c r="G956">
        <v>3.8637499999999998E-2</v>
      </c>
      <c r="H956">
        <v>0.95857099999999995</v>
      </c>
      <c r="I956">
        <v>0</v>
      </c>
    </row>
    <row r="957" spans="1:25" x14ac:dyDescent="0.25">
      <c r="A957" t="s">
        <v>115</v>
      </c>
      <c r="B957">
        <v>897.46299999999997</v>
      </c>
      <c r="C957">
        <v>890.553</v>
      </c>
      <c r="D957">
        <v>865.15200000000004</v>
      </c>
      <c r="E957">
        <v>539.70399999999995</v>
      </c>
      <c r="F957">
        <v>0</v>
      </c>
      <c r="G957">
        <v>5.1667699999999997E-2</v>
      </c>
      <c r="H957">
        <v>0.95921900000000004</v>
      </c>
      <c r="I957">
        <v>0</v>
      </c>
    </row>
    <row r="958" spans="1:25" x14ac:dyDescent="0.25">
      <c r="A958" t="s">
        <v>115</v>
      </c>
      <c r="B958">
        <v>899.45500000000004</v>
      </c>
      <c r="C958">
        <v>892.73699999999997</v>
      </c>
      <c r="D958">
        <v>866.928</v>
      </c>
      <c r="E958">
        <v>541.54899999999998</v>
      </c>
      <c r="F958">
        <v>0</v>
      </c>
      <c r="G958">
        <v>2.9667700000000002E-2</v>
      </c>
      <c r="H958">
        <v>0.95914999999999995</v>
      </c>
      <c r="I958">
        <v>0</v>
      </c>
    </row>
    <row r="959" spans="1:25" x14ac:dyDescent="0.25">
      <c r="A959" t="s">
        <v>115</v>
      </c>
      <c r="B959">
        <v>899.13099999999997</v>
      </c>
      <c r="C959">
        <v>892.46500000000003</v>
      </c>
      <c r="D959">
        <v>866.41499999999996</v>
      </c>
      <c r="E959">
        <v>540.14800000000002</v>
      </c>
      <c r="F959">
        <v>0</v>
      </c>
      <c r="G959">
        <v>3.0149800000000001E-2</v>
      </c>
      <c r="H959">
        <v>0.95922700000000005</v>
      </c>
      <c r="I959">
        <v>0</v>
      </c>
    </row>
    <row r="960" spans="1:25" x14ac:dyDescent="0.25">
      <c r="A960" t="s">
        <v>115</v>
      </c>
      <c r="B960">
        <v>900.92600000000004</v>
      </c>
      <c r="C960">
        <v>894.31899999999996</v>
      </c>
      <c r="D960">
        <v>868.80499999999995</v>
      </c>
      <c r="E960">
        <v>541.77099999999996</v>
      </c>
      <c r="F960">
        <v>0</v>
      </c>
      <c r="G960">
        <v>3.1323200000000002E-2</v>
      </c>
      <c r="H960">
        <v>0.95918300000000001</v>
      </c>
      <c r="I960">
        <v>0</v>
      </c>
    </row>
    <row r="961" spans="1:9" x14ac:dyDescent="0.25">
      <c r="A961" t="s">
        <v>115</v>
      </c>
      <c r="B961">
        <v>898.84900000000005</v>
      </c>
      <c r="C961">
        <v>891.87900000000002</v>
      </c>
      <c r="D961">
        <v>865.12300000000005</v>
      </c>
      <c r="E961">
        <v>539.20600000000002</v>
      </c>
      <c r="F961">
        <v>0</v>
      </c>
      <c r="G961">
        <v>3.2012400000000003E-2</v>
      </c>
      <c r="H961">
        <v>0.95919500000000002</v>
      </c>
      <c r="I961">
        <v>0</v>
      </c>
    </row>
    <row r="962" spans="1:9" x14ac:dyDescent="0.25">
      <c r="A962" t="s">
        <v>115</v>
      </c>
      <c r="B962">
        <v>898.28800000000001</v>
      </c>
      <c r="C962">
        <v>891.65200000000004</v>
      </c>
      <c r="D962">
        <v>865.98299999999995</v>
      </c>
      <c r="E962">
        <v>539.53300000000002</v>
      </c>
      <c r="F962">
        <v>0</v>
      </c>
      <c r="G962">
        <v>2.9317099999999999E-2</v>
      </c>
      <c r="H962">
        <v>0.95868100000000001</v>
      </c>
      <c r="I962">
        <v>0</v>
      </c>
    </row>
    <row r="963" spans="1:9" x14ac:dyDescent="0.25">
      <c r="A963" t="s">
        <v>115</v>
      </c>
      <c r="B963">
        <v>897.20799999999997</v>
      </c>
      <c r="C963">
        <v>890.65300000000002</v>
      </c>
      <c r="D963">
        <v>865.70399999999995</v>
      </c>
      <c r="E963">
        <v>539.80499999999995</v>
      </c>
      <c r="F963">
        <v>0</v>
      </c>
      <c r="G963">
        <v>5.39315E-2</v>
      </c>
      <c r="H963">
        <v>0.958785</v>
      </c>
      <c r="I963">
        <v>0</v>
      </c>
    </row>
    <row r="964" spans="1:9" x14ac:dyDescent="0.25">
      <c r="A964" t="s">
        <v>115</v>
      </c>
      <c r="B964">
        <v>897.57399999999996</v>
      </c>
      <c r="C964">
        <v>890.899</v>
      </c>
      <c r="D964">
        <v>865.32500000000005</v>
      </c>
      <c r="E964">
        <v>539.36099999999999</v>
      </c>
      <c r="F964">
        <v>0</v>
      </c>
      <c r="G964">
        <v>3.1652399999999997E-2</v>
      </c>
      <c r="H964">
        <v>0.95917600000000003</v>
      </c>
      <c r="I964">
        <v>0</v>
      </c>
    </row>
    <row r="965" spans="1:9" x14ac:dyDescent="0.25">
      <c r="A965" t="s">
        <v>115</v>
      </c>
      <c r="B965">
        <v>898.35</v>
      </c>
      <c r="C965">
        <v>891.59900000000005</v>
      </c>
      <c r="D965">
        <v>866.39700000000005</v>
      </c>
      <c r="E965">
        <v>540.26199999999994</v>
      </c>
      <c r="F965">
        <v>0</v>
      </c>
      <c r="G965">
        <v>5.3909499999999999E-2</v>
      </c>
      <c r="H965">
        <v>0.95922700000000005</v>
      </c>
      <c r="I965">
        <v>0</v>
      </c>
    </row>
    <row r="966" spans="1:9" x14ac:dyDescent="0.25">
      <c r="A966" t="s">
        <v>115</v>
      </c>
      <c r="B966">
        <v>897.34199999999998</v>
      </c>
      <c r="C966">
        <v>890.53200000000004</v>
      </c>
      <c r="D966">
        <v>865.59400000000005</v>
      </c>
      <c r="E966">
        <v>539.87800000000004</v>
      </c>
      <c r="F966">
        <v>0</v>
      </c>
      <c r="G966">
        <v>5.3909600000000002E-2</v>
      </c>
      <c r="H966">
        <v>0.95922300000000005</v>
      </c>
      <c r="I966">
        <v>0</v>
      </c>
    </row>
    <row r="967" spans="1:9" x14ac:dyDescent="0.25">
      <c r="A967" t="s">
        <v>115</v>
      </c>
      <c r="B967">
        <v>898.19200000000001</v>
      </c>
      <c r="C967">
        <v>891.56100000000004</v>
      </c>
      <c r="D967">
        <v>866.00800000000004</v>
      </c>
      <c r="E967">
        <v>540.596</v>
      </c>
      <c r="F967">
        <v>0</v>
      </c>
      <c r="G967">
        <v>5.3909499999999999E-2</v>
      </c>
      <c r="H967">
        <v>0.95884499999999995</v>
      </c>
      <c r="I967">
        <v>0</v>
      </c>
    </row>
    <row r="968" spans="1:9" x14ac:dyDescent="0.25">
      <c r="A968" t="s">
        <v>115</v>
      </c>
      <c r="B968">
        <v>898.33199999999999</v>
      </c>
      <c r="C968">
        <v>891.65700000000004</v>
      </c>
      <c r="D968">
        <v>866.42200000000003</v>
      </c>
      <c r="E968">
        <v>540.49699999999996</v>
      </c>
      <c r="F968">
        <v>0</v>
      </c>
      <c r="G968">
        <v>5.2113100000000002E-2</v>
      </c>
      <c r="H968">
        <v>0.95783799999999997</v>
      </c>
      <c r="I968">
        <v>0</v>
      </c>
    </row>
    <row r="969" spans="1:9" x14ac:dyDescent="0.25">
      <c r="A969" t="s">
        <v>115</v>
      </c>
      <c r="B969">
        <v>898.39300000000003</v>
      </c>
      <c r="C969">
        <v>891.69399999999996</v>
      </c>
      <c r="D969">
        <v>864.95399999999995</v>
      </c>
      <c r="E969">
        <v>539.11699999999996</v>
      </c>
      <c r="F969">
        <v>0</v>
      </c>
      <c r="G969">
        <v>5.3909600000000002E-2</v>
      </c>
      <c r="H969">
        <v>0.95922399999999997</v>
      </c>
      <c r="I969">
        <v>0</v>
      </c>
    </row>
    <row r="970" spans="1:9" x14ac:dyDescent="0.25">
      <c r="A970" t="s">
        <v>115</v>
      </c>
      <c r="B970">
        <v>897.52700000000004</v>
      </c>
      <c r="C970">
        <v>890.75199999999995</v>
      </c>
      <c r="D970">
        <v>865.56299999999999</v>
      </c>
      <c r="E970">
        <v>539.42399999999998</v>
      </c>
      <c r="F970">
        <v>0</v>
      </c>
      <c r="G970">
        <v>5.3912500000000002E-2</v>
      </c>
      <c r="H970">
        <v>0.95922700000000005</v>
      </c>
      <c r="I970">
        <v>0</v>
      </c>
    </row>
    <row r="971" spans="1:9" x14ac:dyDescent="0.25">
      <c r="A971" t="s">
        <v>115</v>
      </c>
      <c r="B971">
        <v>900.02</v>
      </c>
      <c r="C971">
        <v>892.98900000000003</v>
      </c>
      <c r="D971">
        <v>865.15499999999997</v>
      </c>
      <c r="E971">
        <v>539.04999999999995</v>
      </c>
      <c r="F971">
        <v>0</v>
      </c>
      <c r="G971">
        <v>5.3910399999999997E-2</v>
      </c>
      <c r="H971">
        <v>0.95921800000000002</v>
      </c>
      <c r="I971">
        <v>0</v>
      </c>
    </row>
    <row r="972" spans="1:9" x14ac:dyDescent="0.25">
      <c r="A972" t="s">
        <v>115</v>
      </c>
      <c r="B972">
        <v>899.86500000000001</v>
      </c>
      <c r="C972">
        <v>892.25900000000001</v>
      </c>
      <c r="D972">
        <v>864.947</v>
      </c>
      <c r="E972">
        <v>538.94399999999996</v>
      </c>
      <c r="F972">
        <v>0</v>
      </c>
      <c r="G972">
        <v>3.6332499999999997E-2</v>
      </c>
      <c r="H972">
        <v>0.95922600000000002</v>
      </c>
      <c r="I972">
        <v>0</v>
      </c>
    </row>
    <row r="973" spans="1:9" x14ac:dyDescent="0.25">
      <c r="A973" t="s">
        <v>115</v>
      </c>
      <c r="B973">
        <v>896.07</v>
      </c>
      <c r="C973">
        <v>889.45600000000002</v>
      </c>
      <c r="D973">
        <v>864.28899999999999</v>
      </c>
      <c r="E973">
        <v>539.25</v>
      </c>
      <c r="F973">
        <v>0</v>
      </c>
      <c r="G973">
        <v>3.4784799999999998E-2</v>
      </c>
      <c r="H973">
        <v>0.95761399999999997</v>
      </c>
      <c r="I973">
        <v>0</v>
      </c>
    </row>
    <row r="974" spans="1:9" x14ac:dyDescent="0.25">
      <c r="A974" t="s">
        <v>115</v>
      </c>
      <c r="B974">
        <v>896.20600000000002</v>
      </c>
      <c r="C974">
        <v>889.26199999999994</v>
      </c>
      <c r="D974">
        <v>864.31200000000001</v>
      </c>
      <c r="E974">
        <v>538.87199999999996</v>
      </c>
      <c r="F974">
        <v>0</v>
      </c>
      <c r="G974">
        <v>5.3912099999999998E-2</v>
      </c>
      <c r="H974">
        <v>0.95876099999999997</v>
      </c>
      <c r="I974">
        <v>0</v>
      </c>
    </row>
    <row r="975" spans="1:9" x14ac:dyDescent="0.25">
      <c r="A975" t="s">
        <v>115</v>
      </c>
      <c r="B975">
        <v>896.35400000000004</v>
      </c>
      <c r="C975">
        <v>889.56600000000003</v>
      </c>
      <c r="D975">
        <v>864.45</v>
      </c>
      <c r="E975">
        <v>539.072</v>
      </c>
      <c r="F975">
        <v>0</v>
      </c>
      <c r="G975">
        <v>4.29649E-2</v>
      </c>
      <c r="H975">
        <v>0.95911400000000002</v>
      </c>
      <c r="I975">
        <v>0</v>
      </c>
    </row>
    <row r="976" spans="1:9" x14ac:dyDescent="0.25">
      <c r="A976" t="s">
        <v>115</v>
      </c>
      <c r="B976">
        <v>895.92100000000005</v>
      </c>
      <c r="C976">
        <v>889.36099999999999</v>
      </c>
      <c r="D976">
        <v>864.29300000000001</v>
      </c>
      <c r="E976">
        <v>538.928</v>
      </c>
      <c r="F976">
        <v>0</v>
      </c>
      <c r="G976">
        <v>5.3912700000000001E-2</v>
      </c>
      <c r="H976">
        <v>0.95904199999999995</v>
      </c>
      <c r="I976">
        <v>0</v>
      </c>
    </row>
    <row r="977" spans="1:9" x14ac:dyDescent="0.25">
      <c r="A977" t="s">
        <v>115</v>
      </c>
      <c r="B977">
        <v>895.33799999999997</v>
      </c>
      <c r="C977">
        <v>888.31799999999998</v>
      </c>
      <c r="D977">
        <v>863.3</v>
      </c>
      <c r="E977">
        <v>538.24400000000003</v>
      </c>
      <c r="F977">
        <v>0</v>
      </c>
      <c r="G977">
        <v>2.9140699999999999E-2</v>
      </c>
      <c r="H977">
        <v>0.95922399999999997</v>
      </c>
      <c r="I977">
        <v>0</v>
      </c>
    </row>
    <row r="978" spans="1:9" x14ac:dyDescent="0.25">
      <c r="A978" t="s">
        <v>115</v>
      </c>
      <c r="B978">
        <v>898.096</v>
      </c>
      <c r="C978">
        <v>891.49900000000002</v>
      </c>
      <c r="D978">
        <v>866.28499999999997</v>
      </c>
      <c r="E978">
        <v>540.54600000000005</v>
      </c>
      <c r="F978">
        <v>0</v>
      </c>
      <c r="G978">
        <v>2.9823700000000002E-2</v>
      </c>
      <c r="H978">
        <v>0.95911400000000002</v>
      </c>
      <c r="I978">
        <v>0</v>
      </c>
    </row>
    <row r="979" spans="1:9" x14ac:dyDescent="0.25">
      <c r="A979" t="s">
        <v>115</v>
      </c>
      <c r="B979">
        <v>898.46699999999998</v>
      </c>
      <c r="C979">
        <v>891.13499999999999</v>
      </c>
      <c r="D979">
        <v>865.928</v>
      </c>
      <c r="E979">
        <v>540.86300000000006</v>
      </c>
      <c r="F979">
        <v>0</v>
      </c>
      <c r="G979">
        <v>2.9529099999999999E-2</v>
      </c>
      <c r="H979">
        <v>0.95922399999999997</v>
      </c>
      <c r="I979">
        <v>0</v>
      </c>
    </row>
    <row r="980" spans="1:9" x14ac:dyDescent="0.25">
      <c r="A980" t="s">
        <v>115</v>
      </c>
      <c r="B980">
        <v>900.16899999999998</v>
      </c>
      <c r="C980">
        <v>892.66</v>
      </c>
      <c r="D980">
        <v>866.90899999999999</v>
      </c>
      <c r="E980">
        <v>541.16200000000003</v>
      </c>
      <c r="F980">
        <v>0</v>
      </c>
      <c r="G980">
        <v>5.3951100000000002E-2</v>
      </c>
      <c r="H980">
        <v>0.95876700000000004</v>
      </c>
      <c r="I980">
        <v>0</v>
      </c>
    </row>
    <row r="981" spans="1:9" x14ac:dyDescent="0.25">
      <c r="A981" t="s">
        <v>115</v>
      </c>
      <c r="B981">
        <v>898.57299999999998</v>
      </c>
      <c r="C981">
        <v>891.65899999999999</v>
      </c>
      <c r="D981">
        <v>866.13499999999999</v>
      </c>
      <c r="E981">
        <v>540.27</v>
      </c>
      <c r="F981">
        <v>0</v>
      </c>
      <c r="G981">
        <v>5.3916400000000003E-2</v>
      </c>
      <c r="H981">
        <v>0.95917600000000003</v>
      </c>
      <c r="I981">
        <v>0</v>
      </c>
    </row>
    <row r="982" spans="1:9" x14ac:dyDescent="0.25">
      <c r="A982" t="s">
        <v>115</v>
      </c>
      <c r="B982">
        <v>898.17700000000002</v>
      </c>
      <c r="C982">
        <v>890.99699999999996</v>
      </c>
      <c r="D982">
        <v>865.40200000000004</v>
      </c>
      <c r="E982">
        <v>540.17100000000005</v>
      </c>
      <c r="F982">
        <v>0</v>
      </c>
      <c r="G982">
        <v>5.3912500000000002E-2</v>
      </c>
      <c r="H982">
        <v>0.95763799999999999</v>
      </c>
      <c r="I982">
        <v>0</v>
      </c>
    </row>
    <row r="983" spans="1:9" x14ac:dyDescent="0.25">
      <c r="A983" t="s">
        <v>115</v>
      </c>
      <c r="B983">
        <v>898.78300000000002</v>
      </c>
      <c r="C983">
        <v>891.05799999999999</v>
      </c>
      <c r="D983">
        <v>865.51300000000003</v>
      </c>
      <c r="E983">
        <v>539.95100000000002</v>
      </c>
      <c r="F983">
        <v>0</v>
      </c>
      <c r="G983">
        <v>2.9802800000000001E-2</v>
      </c>
      <c r="H983">
        <v>0.95921999999999996</v>
      </c>
      <c r="I983">
        <v>0</v>
      </c>
    </row>
    <row r="984" spans="1:9" x14ac:dyDescent="0.25">
      <c r="A984" t="s">
        <v>115</v>
      </c>
      <c r="B984">
        <v>895.59199999999998</v>
      </c>
      <c r="C984">
        <v>888.70600000000002</v>
      </c>
      <c r="D984">
        <v>863.52700000000004</v>
      </c>
      <c r="E984">
        <v>538.04399999999998</v>
      </c>
      <c r="F984">
        <v>0</v>
      </c>
      <c r="G984">
        <v>5.3909699999999998E-2</v>
      </c>
      <c r="H984">
        <v>0.95922099999999999</v>
      </c>
      <c r="I984">
        <v>0</v>
      </c>
    </row>
    <row r="985" spans="1:9" x14ac:dyDescent="0.25">
      <c r="A985" t="s">
        <v>115</v>
      </c>
      <c r="B985">
        <v>896.13800000000003</v>
      </c>
      <c r="C985">
        <v>889.23800000000006</v>
      </c>
      <c r="D985">
        <v>864.60599999999999</v>
      </c>
      <c r="E985">
        <v>539.13499999999999</v>
      </c>
      <c r="F985">
        <v>0</v>
      </c>
      <c r="G985">
        <v>5.3911399999999998E-2</v>
      </c>
      <c r="H985">
        <v>0.95922399999999997</v>
      </c>
      <c r="I985">
        <v>0</v>
      </c>
    </row>
    <row r="986" spans="1:9" x14ac:dyDescent="0.25">
      <c r="A986" t="s">
        <v>115</v>
      </c>
      <c r="B986">
        <v>897.31200000000001</v>
      </c>
      <c r="C986">
        <v>890.53599999999994</v>
      </c>
      <c r="D986">
        <v>865.30200000000002</v>
      </c>
      <c r="E986">
        <v>539.51499999999999</v>
      </c>
      <c r="F986">
        <v>0</v>
      </c>
      <c r="G986">
        <v>5.3909499999999999E-2</v>
      </c>
      <c r="H986">
        <v>0.95914699999999997</v>
      </c>
      <c r="I986">
        <v>0</v>
      </c>
    </row>
    <row r="987" spans="1:9" x14ac:dyDescent="0.25">
      <c r="A987" t="s">
        <v>115</v>
      </c>
      <c r="B987">
        <v>896.91899999999998</v>
      </c>
      <c r="C987">
        <v>889.85900000000004</v>
      </c>
      <c r="D987">
        <v>864.68100000000004</v>
      </c>
      <c r="E987">
        <v>539.70799999999997</v>
      </c>
      <c r="F987">
        <v>0</v>
      </c>
      <c r="G987">
        <v>2.9182900000000001E-2</v>
      </c>
      <c r="H987">
        <v>0.95913899999999996</v>
      </c>
      <c r="I987">
        <v>0</v>
      </c>
    </row>
    <row r="988" spans="1:9" x14ac:dyDescent="0.25">
      <c r="A988" t="s">
        <v>115</v>
      </c>
      <c r="B988">
        <v>898.23800000000006</v>
      </c>
      <c r="C988">
        <v>891.28800000000001</v>
      </c>
      <c r="D988">
        <v>866.03899999999999</v>
      </c>
      <c r="E988">
        <v>540.30600000000004</v>
      </c>
      <c r="F988">
        <v>0</v>
      </c>
      <c r="G988">
        <v>3.1150000000000001E-2</v>
      </c>
      <c r="H988">
        <v>0.95896099999999995</v>
      </c>
      <c r="I988">
        <v>0</v>
      </c>
    </row>
    <row r="989" spans="1:9" x14ac:dyDescent="0.25">
      <c r="A989" t="s">
        <v>115</v>
      </c>
      <c r="B989">
        <v>897.52499999999998</v>
      </c>
      <c r="C989">
        <v>890.84</v>
      </c>
      <c r="D989">
        <v>865.52599999999995</v>
      </c>
      <c r="E989">
        <v>539.71299999999997</v>
      </c>
      <c r="F989">
        <v>0</v>
      </c>
      <c r="G989">
        <v>5.3909499999999999E-2</v>
      </c>
      <c r="H989">
        <v>0.95881899999999998</v>
      </c>
      <c r="I989">
        <v>0</v>
      </c>
    </row>
    <row r="990" spans="1:9" x14ac:dyDescent="0.25">
      <c r="A990" t="s">
        <v>115</v>
      </c>
      <c r="B990">
        <v>898.38300000000004</v>
      </c>
      <c r="C990">
        <v>891.36599999999999</v>
      </c>
      <c r="D990">
        <v>865.77800000000002</v>
      </c>
      <c r="E990">
        <v>540.23699999999997</v>
      </c>
      <c r="F990">
        <v>0</v>
      </c>
      <c r="G990">
        <v>5.3909800000000001E-2</v>
      </c>
      <c r="H990">
        <v>0.95918999999999999</v>
      </c>
      <c r="I990">
        <v>0</v>
      </c>
    </row>
    <row r="991" spans="1:9" x14ac:dyDescent="0.25">
      <c r="A991" t="s">
        <v>115</v>
      </c>
      <c r="B991">
        <v>898.13300000000004</v>
      </c>
      <c r="C991">
        <v>891.23400000000004</v>
      </c>
      <c r="D991">
        <v>865.56600000000003</v>
      </c>
      <c r="E991">
        <v>539.94500000000005</v>
      </c>
      <c r="F991">
        <v>0</v>
      </c>
      <c r="G991">
        <v>4.29147E-2</v>
      </c>
      <c r="H991">
        <v>0.95922200000000002</v>
      </c>
      <c r="I991">
        <v>0</v>
      </c>
    </row>
    <row r="992" spans="1:9" x14ac:dyDescent="0.25">
      <c r="A992" t="s">
        <v>115</v>
      </c>
      <c r="B992">
        <v>897.25699999999995</v>
      </c>
      <c r="C992">
        <v>890.69600000000003</v>
      </c>
      <c r="D992">
        <v>864.69399999999996</v>
      </c>
      <c r="E992">
        <v>539.35799999999995</v>
      </c>
      <c r="F992">
        <v>0</v>
      </c>
      <c r="G992">
        <v>5.3909499999999999E-2</v>
      </c>
      <c r="H992">
        <v>0.95919500000000002</v>
      </c>
      <c r="I992">
        <v>0</v>
      </c>
    </row>
    <row r="993" spans="1:25" x14ac:dyDescent="0.25">
      <c r="A993" t="s">
        <v>115</v>
      </c>
      <c r="B993">
        <v>897.37599999999998</v>
      </c>
      <c r="C993">
        <v>890.40899999999999</v>
      </c>
      <c r="D993">
        <v>864.95399999999995</v>
      </c>
      <c r="E993">
        <v>539.61599999999999</v>
      </c>
      <c r="F993">
        <v>0</v>
      </c>
      <c r="G993">
        <v>5.3940200000000001E-2</v>
      </c>
      <c r="H993">
        <v>0.95921100000000004</v>
      </c>
      <c r="I993">
        <v>0</v>
      </c>
    </row>
    <row r="994" spans="1:25" x14ac:dyDescent="0.25">
      <c r="A994" t="s">
        <v>115</v>
      </c>
      <c r="B994">
        <v>899.476</v>
      </c>
      <c r="C994">
        <v>892.56600000000003</v>
      </c>
      <c r="D994">
        <v>867.18</v>
      </c>
      <c r="E994">
        <v>540.56700000000001</v>
      </c>
      <c r="F994">
        <v>0</v>
      </c>
      <c r="G994">
        <v>3.2078000000000002E-2</v>
      </c>
      <c r="H994">
        <v>0.95920499999999997</v>
      </c>
      <c r="I994">
        <v>0</v>
      </c>
    </row>
    <row r="995" spans="1:25" x14ac:dyDescent="0.25">
      <c r="A995" t="s">
        <v>115</v>
      </c>
      <c r="B995">
        <v>897.89300000000003</v>
      </c>
      <c r="C995">
        <v>890.74199999999996</v>
      </c>
      <c r="D995">
        <v>865.26599999999996</v>
      </c>
      <c r="E995">
        <v>539.94000000000005</v>
      </c>
      <c r="F995">
        <v>0</v>
      </c>
      <c r="G995">
        <v>5.3919599999999998E-2</v>
      </c>
      <c r="H995">
        <v>0.95919500000000002</v>
      </c>
      <c r="I995">
        <v>0</v>
      </c>
    </row>
    <row r="996" spans="1:25" x14ac:dyDescent="0.25">
      <c r="A996" t="s">
        <v>115</v>
      </c>
      <c r="B996">
        <v>897.43200000000002</v>
      </c>
      <c r="C996">
        <v>890.78200000000004</v>
      </c>
      <c r="D996">
        <v>865.77599999999995</v>
      </c>
      <c r="E996">
        <v>539.52</v>
      </c>
      <c r="F996">
        <v>0</v>
      </c>
      <c r="G996">
        <v>3.2810899999999997E-2</v>
      </c>
      <c r="H996">
        <v>0.95919699999999997</v>
      </c>
      <c r="I996">
        <v>0</v>
      </c>
    </row>
    <row r="997" spans="1:25" x14ac:dyDescent="0.25">
      <c r="A997" t="s">
        <v>115</v>
      </c>
      <c r="B997">
        <v>895.20799999999997</v>
      </c>
      <c r="C997">
        <v>888.79200000000003</v>
      </c>
      <c r="D997">
        <v>863.93799999999999</v>
      </c>
      <c r="E997">
        <v>538.59299999999996</v>
      </c>
      <c r="F997">
        <v>0</v>
      </c>
      <c r="G997">
        <v>4.1484699999999999E-2</v>
      </c>
      <c r="H997">
        <v>0.95894100000000004</v>
      </c>
      <c r="I997">
        <v>0</v>
      </c>
    </row>
    <row r="998" spans="1:25" x14ac:dyDescent="0.25">
      <c r="A998" t="s">
        <v>115</v>
      </c>
      <c r="B998">
        <v>895.94299999999998</v>
      </c>
      <c r="C998">
        <v>889.06700000000001</v>
      </c>
      <c r="D998">
        <v>864.27300000000002</v>
      </c>
      <c r="E998">
        <v>539.11599999999999</v>
      </c>
      <c r="F998">
        <v>0</v>
      </c>
      <c r="G998">
        <v>3.6851200000000001E-2</v>
      </c>
      <c r="H998">
        <v>0.95807900000000001</v>
      </c>
      <c r="I998">
        <v>0</v>
      </c>
    </row>
    <row r="999" spans="1:25" x14ac:dyDescent="0.25">
      <c r="A999" t="s">
        <v>115</v>
      </c>
      <c r="B999">
        <v>898.27200000000005</v>
      </c>
      <c r="C999">
        <v>891.37400000000002</v>
      </c>
      <c r="D999">
        <v>865.97699999999998</v>
      </c>
      <c r="E999">
        <v>540.27800000000002</v>
      </c>
      <c r="F999">
        <v>0</v>
      </c>
      <c r="G999">
        <v>5.3913000000000003E-2</v>
      </c>
      <c r="H999">
        <v>0.95921400000000001</v>
      </c>
      <c r="I999">
        <v>0</v>
      </c>
    </row>
    <row r="1000" spans="1:25" x14ac:dyDescent="0.25">
      <c r="A1000" t="s">
        <v>115</v>
      </c>
      <c r="B1000">
        <v>895.89400000000001</v>
      </c>
      <c r="C1000">
        <v>889.23</v>
      </c>
      <c r="D1000">
        <v>863.88400000000001</v>
      </c>
      <c r="E1000">
        <v>538.66499999999996</v>
      </c>
      <c r="F1000">
        <v>0</v>
      </c>
      <c r="G1000">
        <v>3.9968999999999998E-2</v>
      </c>
      <c r="H1000">
        <v>0.95916000000000001</v>
      </c>
      <c r="I1000">
        <v>0</v>
      </c>
    </row>
    <row r="1001" spans="1:25" x14ac:dyDescent="0.25">
      <c r="A1001" t="s">
        <v>115</v>
      </c>
      <c r="B1001">
        <v>895.97500000000002</v>
      </c>
      <c r="C1001">
        <v>889.23699999999997</v>
      </c>
      <c r="D1001">
        <v>864.46699999999998</v>
      </c>
      <c r="E1001">
        <v>539.17499999999995</v>
      </c>
      <c r="F1001">
        <v>0</v>
      </c>
      <c r="G1001">
        <v>3.8045799999999998E-2</v>
      </c>
      <c r="H1001">
        <v>0.95899299999999998</v>
      </c>
      <c r="I1001">
        <v>0</v>
      </c>
    </row>
    <row r="1002" spans="1:25" x14ac:dyDescent="0.25">
      <c r="A1002" t="s">
        <v>115</v>
      </c>
      <c r="B1002">
        <v>896.86699999999996</v>
      </c>
      <c r="C1002">
        <v>889.98400000000004</v>
      </c>
      <c r="D1002">
        <v>864.11099999999999</v>
      </c>
      <c r="E1002">
        <v>538.952</v>
      </c>
      <c r="F1002">
        <v>0</v>
      </c>
      <c r="G1002">
        <v>5.3910399999999997E-2</v>
      </c>
      <c r="H1002">
        <v>0.95920499999999997</v>
      </c>
      <c r="I1002">
        <v>0</v>
      </c>
    </row>
    <row r="1003" spans="1:25" x14ac:dyDescent="0.25">
      <c r="A1003" t="s">
        <v>115</v>
      </c>
      <c r="B1003">
        <v>894.64099999999996</v>
      </c>
      <c r="C1003">
        <v>888.15899999999999</v>
      </c>
      <c r="D1003">
        <v>863.31299999999999</v>
      </c>
      <c r="E1003">
        <v>538.05200000000002</v>
      </c>
      <c r="F1003">
        <v>0</v>
      </c>
      <c r="G1003">
        <v>5.3909499999999999E-2</v>
      </c>
      <c r="H1003">
        <v>0.95922499999999999</v>
      </c>
      <c r="I1003">
        <v>0</v>
      </c>
    </row>
    <row r="1004" spans="1:25" x14ac:dyDescent="0.25">
      <c r="A1004" t="s">
        <v>115</v>
      </c>
      <c r="B1004">
        <v>895.18499999999995</v>
      </c>
      <c r="C1004">
        <v>888.41499999999996</v>
      </c>
      <c r="D1004">
        <v>863.49900000000002</v>
      </c>
      <c r="E1004">
        <v>538.31200000000001</v>
      </c>
      <c r="F1004">
        <v>0</v>
      </c>
      <c r="G1004">
        <v>3.9612099999999997E-2</v>
      </c>
      <c r="H1004">
        <v>0.95922499999999999</v>
      </c>
      <c r="I1004">
        <v>0</v>
      </c>
    </row>
    <row r="1005" spans="1:25" x14ac:dyDescent="0.25">
      <c r="A1005" t="s">
        <v>115</v>
      </c>
      <c r="B1005">
        <v>895.60900000000004</v>
      </c>
      <c r="C1005">
        <v>889.01800000000003</v>
      </c>
      <c r="D1005">
        <v>863.61199999999997</v>
      </c>
      <c r="E1005">
        <v>538.25099999999998</v>
      </c>
      <c r="F1005">
        <v>0</v>
      </c>
      <c r="G1005">
        <v>3.0002000000000001E-2</v>
      </c>
      <c r="H1005">
        <v>0.95905300000000004</v>
      </c>
      <c r="I1005">
        <v>0</v>
      </c>
    </row>
    <row r="1006" spans="1:25" x14ac:dyDescent="0.25">
      <c r="A1006" t="s">
        <v>115</v>
      </c>
      <c r="B1006">
        <v>894.37400000000002</v>
      </c>
      <c r="C1006">
        <v>887.72</v>
      </c>
      <c r="D1006">
        <v>863.25</v>
      </c>
      <c r="E1006">
        <v>538.16099999999994</v>
      </c>
      <c r="F1006">
        <v>0</v>
      </c>
      <c r="G1006">
        <v>2.9287799999999999E-2</v>
      </c>
      <c r="H1006">
        <v>0.95726599999999995</v>
      </c>
      <c r="I1006">
        <v>0</v>
      </c>
    </row>
    <row r="1007" spans="1:25" x14ac:dyDescent="0.25">
      <c r="A1007" t="s">
        <v>115</v>
      </c>
      <c r="B1007">
        <v>895.10199999999998</v>
      </c>
      <c r="C1007">
        <v>888.31799999999998</v>
      </c>
      <c r="D1007">
        <v>863.07100000000003</v>
      </c>
      <c r="E1007">
        <v>538.19200000000001</v>
      </c>
      <c r="F1007">
        <v>0</v>
      </c>
      <c r="G1007">
        <v>5.3909600000000002E-2</v>
      </c>
      <c r="H1007">
        <v>0.95921800000000002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115</v>
      </c>
      <c r="B1008">
        <v>894.41700000000003</v>
      </c>
      <c r="C1008">
        <v>887.94899999999996</v>
      </c>
      <c r="D1008">
        <v>863.202</v>
      </c>
      <c r="E1008">
        <v>538.20000000000005</v>
      </c>
      <c r="F1008">
        <v>0</v>
      </c>
      <c r="G1008">
        <v>5.39117E-2</v>
      </c>
      <c r="H1008">
        <v>0.95910499999999999</v>
      </c>
      <c r="I1008">
        <v>0</v>
      </c>
      <c r="R1008">
        <f>AVERAGE(B959:B1008)</f>
        <v>897.34624000000008</v>
      </c>
      <c r="S1008">
        <f>AVERAGE(C959:C1008)</f>
        <v>890.50812000000019</v>
      </c>
      <c r="U1008">
        <f>_xlfn.VAR.P(B959:B1008)</f>
        <v>2.4344891424000128</v>
      </c>
      <c r="V1008">
        <f>_xlfn.VAR.P(C959:C1008)</f>
        <v>2.1151801056000092</v>
      </c>
      <c r="X1008">
        <f>1.96*SQRT(U1008)/50</f>
        <v>6.1163170256107194E-2</v>
      </c>
      <c r="Y1008">
        <f>1.96*SQRT(V1008)/50</f>
        <v>5.7011142397510317E-2</v>
      </c>
    </row>
    <row r="1009" spans="1:9" x14ac:dyDescent="0.25">
      <c r="A1009" t="s">
        <v>115</v>
      </c>
      <c r="B1009">
        <v>44923.630299999997</v>
      </c>
      <c r="C1009" t="s">
        <v>36</v>
      </c>
    </row>
    <row r="1010" spans="1:9" x14ac:dyDescent="0.25">
      <c r="A1010" t="s">
        <v>206</v>
      </c>
      <c r="B1010">
        <v>903.14599999999996</v>
      </c>
      <c r="C1010">
        <v>896.29899999999998</v>
      </c>
      <c r="D1010">
        <v>871.23599999999999</v>
      </c>
      <c r="E1010">
        <v>546.04</v>
      </c>
      <c r="F1010">
        <v>0</v>
      </c>
      <c r="G1010">
        <v>2.95254E-2</v>
      </c>
      <c r="H1010">
        <v>0.95922200000000002</v>
      </c>
      <c r="I1010">
        <v>0</v>
      </c>
    </row>
    <row r="1011" spans="1:9" x14ac:dyDescent="0.25">
      <c r="A1011" t="s">
        <v>206</v>
      </c>
      <c r="B1011">
        <v>903.48400000000004</v>
      </c>
      <c r="C1011">
        <v>896.34500000000003</v>
      </c>
      <c r="D1011">
        <v>871.24</v>
      </c>
      <c r="E1011">
        <v>545.53200000000004</v>
      </c>
      <c r="F1011">
        <v>0</v>
      </c>
      <c r="G1011">
        <v>5.3911300000000002E-2</v>
      </c>
      <c r="H1011">
        <v>0.95920399999999995</v>
      </c>
      <c r="I1011">
        <v>0</v>
      </c>
    </row>
    <row r="1012" spans="1:9" x14ac:dyDescent="0.25">
      <c r="A1012" t="s">
        <v>206</v>
      </c>
      <c r="B1012">
        <v>905.43100000000004</v>
      </c>
      <c r="C1012">
        <v>898.64400000000001</v>
      </c>
      <c r="D1012">
        <v>873.16200000000003</v>
      </c>
      <c r="E1012">
        <v>547.05899999999997</v>
      </c>
      <c r="F1012">
        <v>0</v>
      </c>
      <c r="G1012">
        <v>5.3909600000000002E-2</v>
      </c>
      <c r="H1012">
        <v>0.95920899999999998</v>
      </c>
      <c r="I1012">
        <v>0</v>
      </c>
    </row>
    <row r="1013" spans="1:9" x14ac:dyDescent="0.25">
      <c r="A1013" t="s">
        <v>206</v>
      </c>
      <c r="B1013">
        <v>904.82600000000002</v>
      </c>
      <c r="C1013">
        <v>897.93499999999995</v>
      </c>
      <c r="D1013">
        <v>872.21500000000003</v>
      </c>
      <c r="E1013">
        <v>545.89800000000002</v>
      </c>
      <c r="F1013">
        <v>0</v>
      </c>
      <c r="G1013">
        <v>2.9454299999999999E-2</v>
      </c>
      <c r="H1013">
        <v>0.95892599999999995</v>
      </c>
      <c r="I1013">
        <v>0</v>
      </c>
    </row>
    <row r="1014" spans="1:9" x14ac:dyDescent="0.25">
      <c r="A1014" t="s">
        <v>206</v>
      </c>
      <c r="B1014">
        <v>902.87199999999996</v>
      </c>
      <c r="C1014">
        <v>895.94100000000003</v>
      </c>
      <c r="D1014">
        <v>870.72199999999998</v>
      </c>
      <c r="E1014">
        <v>544.995</v>
      </c>
      <c r="F1014">
        <v>0</v>
      </c>
      <c r="G1014">
        <v>4.1751099999999999E-2</v>
      </c>
      <c r="H1014">
        <v>0.95921400000000001</v>
      </c>
      <c r="I1014">
        <v>0</v>
      </c>
    </row>
    <row r="1015" spans="1:9" x14ac:dyDescent="0.25">
      <c r="A1015" t="s">
        <v>206</v>
      </c>
      <c r="B1015">
        <v>903.66899999999998</v>
      </c>
      <c r="C1015">
        <v>897.00199999999995</v>
      </c>
      <c r="D1015">
        <v>871.63199999999995</v>
      </c>
      <c r="E1015">
        <v>546.11400000000003</v>
      </c>
      <c r="F1015">
        <v>0</v>
      </c>
      <c r="G1015">
        <v>4.1062000000000001E-2</v>
      </c>
      <c r="H1015">
        <v>0.95911000000000002</v>
      </c>
      <c r="I1015">
        <v>0</v>
      </c>
    </row>
    <row r="1016" spans="1:9" x14ac:dyDescent="0.25">
      <c r="A1016" t="s">
        <v>206</v>
      </c>
      <c r="B1016">
        <v>902.79600000000005</v>
      </c>
      <c r="C1016">
        <v>895.98099999999999</v>
      </c>
      <c r="D1016">
        <v>870.68299999999999</v>
      </c>
      <c r="E1016">
        <v>545.31799999999998</v>
      </c>
      <c r="F1016">
        <v>0</v>
      </c>
      <c r="G1016">
        <v>5.3909600000000002E-2</v>
      </c>
      <c r="H1016">
        <v>0.95909299999999997</v>
      </c>
      <c r="I1016">
        <v>0</v>
      </c>
    </row>
    <row r="1017" spans="1:9" x14ac:dyDescent="0.25">
      <c r="A1017" t="s">
        <v>206</v>
      </c>
      <c r="B1017">
        <v>903.12</v>
      </c>
      <c r="C1017">
        <v>896.34799999999996</v>
      </c>
      <c r="D1017">
        <v>870.98299999999995</v>
      </c>
      <c r="E1017">
        <v>545.41600000000005</v>
      </c>
      <c r="F1017">
        <v>0</v>
      </c>
      <c r="G1017">
        <v>3.1713400000000003E-2</v>
      </c>
      <c r="H1017">
        <v>0.95922300000000005</v>
      </c>
      <c r="I1017">
        <v>0</v>
      </c>
    </row>
    <row r="1018" spans="1:9" x14ac:dyDescent="0.25">
      <c r="A1018" t="s">
        <v>206</v>
      </c>
      <c r="B1018">
        <v>902.91499999999996</v>
      </c>
      <c r="C1018">
        <v>895.95399999999995</v>
      </c>
      <c r="D1018">
        <v>870.71299999999997</v>
      </c>
      <c r="E1018">
        <v>545.46</v>
      </c>
      <c r="F1018">
        <v>0</v>
      </c>
      <c r="G1018">
        <v>2.97393E-2</v>
      </c>
      <c r="H1018">
        <v>0.95920300000000003</v>
      </c>
      <c r="I1018">
        <v>0</v>
      </c>
    </row>
    <row r="1019" spans="1:9" x14ac:dyDescent="0.25">
      <c r="A1019" t="s">
        <v>206</v>
      </c>
      <c r="B1019">
        <v>901.17499999999995</v>
      </c>
      <c r="C1019">
        <v>894.33199999999999</v>
      </c>
      <c r="D1019">
        <v>869.80200000000002</v>
      </c>
      <c r="E1019">
        <v>544.86199999999997</v>
      </c>
      <c r="F1019">
        <v>0</v>
      </c>
      <c r="G1019">
        <v>5.3910199999999998E-2</v>
      </c>
      <c r="H1019">
        <v>0.95921100000000004</v>
      </c>
      <c r="I1019">
        <v>0</v>
      </c>
    </row>
    <row r="1020" spans="1:9" x14ac:dyDescent="0.25">
      <c r="A1020" t="s">
        <v>206</v>
      </c>
      <c r="B1020">
        <v>904.09799999999996</v>
      </c>
      <c r="C1020">
        <v>897.38199999999995</v>
      </c>
      <c r="D1020">
        <v>872.21699999999998</v>
      </c>
      <c r="E1020">
        <v>546.99300000000005</v>
      </c>
      <c r="F1020">
        <v>0</v>
      </c>
      <c r="G1020">
        <v>5.3913599999999999E-2</v>
      </c>
      <c r="H1020">
        <v>0.95769099999999996</v>
      </c>
      <c r="I1020">
        <v>0</v>
      </c>
    </row>
    <row r="1021" spans="1:9" x14ac:dyDescent="0.25">
      <c r="A1021" t="s">
        <v>206</v>
      </c>
      <c r="B1021">
        <v>919.726</v>
      </c>
      <c r="C1021">
        <v>912.84500000000003</v>
      </c>
      <c r="D1021">
        <v>886.68200000000002</v>
      </c>
      <c r="E1021">
        <v>557.63300000000004</v>
      </c>
      <c r="F1021">
        <v>0</v>
      </c>
      <c r="G1021">
        <v>2.9216800000000001E-2</v>
      </c>
      <c r="H1021">
        <v>0.95914500000000003</v>
      </c>
      <c r="I1021">
        <v>0</v>
      </c>
    </row>
    <row r="1022" spans="1:9" x14ac:dyDescent="0.25">
      <c r="A1022" t="s">
        <v>206</v>
      </c>
      <c r="B1022">
        <v>911.15599999999995</v>
      </c>
      <c r="C1022">
        <v>904.34</v>
      </c>
      <c r="D1022">
        <v>877.96600000000001</v>
      </c>
      <c r="E1022">
        <v>550.12099999999998</v>
      </c>
      <c r="F1022">
        <v>0</v>
      </c>
      <c r="G1022">
        <v>3.2842400000000001E-2</v>
      </c>
      <c r="H1022">
        <v>0.95922700000000005</v>
      </c>
      <c r="I1022">
        <v>0</v>
      </c>
    </row>
    <row r="1023" spans="1:9" x14ac:dyDescent="0.25">
      <c r="A1023" t="s">
        <v>206</v>
      </c>
      <c r="B1023">
        <v>901.52</v>
      </c>
      <c r="C1023">
        <v>894.75099999999998</v>
      </c>
      <c r="D1023">
        <v>869.32600000000002</v>
      </c>
      <c r="E1023">
        <v>544.53599999999994</v>
      </c>
      <c r="F1023">
        <v>0</v>
      </c>
      <c r="G1023">
        <v>2.9049700000000001E-2</v>
      </c>
      <c r="H1023">
        <v>0.95893399999999995</v>
      </c>
      <c r="I1023">
        <v>0</v>
      </c>
    </row>
    <row r="1024" spans="1:9" x14ac:dyDescent="0.25">
      <c r="A1024" t="s">
        <v>206</v>
      </c>
      <c r="B1024">
        <v>915.74199999999996</v>
      </c>
      <c r="C1024">
        <v>909.2</v>
      </c>
      <c r="D1024">
        <v>884.08399999999995</v>
      </c>
      <c r="E1024">
        <v>554.31799999999998</v>
      </c>
      <c r="F1024">
        <v>0</v>
      </c>
      <c r="G1024">
        <v>2.9704100000000001E-2</v>
      </c>
      <c r="H1024">
        <v>0.95918099999999995</v>
      </c>
      <c r="I1024">
        <v>0</v>
      </c>
    </row>
    <row r="1025" spans="1:9" x14ac:dyDescent="0.25">
      <c r="A1025" t="s">
        <v>206</v>
      </c>
      <c r="B1025">
        <v>906.96199999999999</v>
      </c>
      <c r="C1025">
        <v>900.226</v>
      </c>
      <c r="D1025">
        <v>874.64300000000003</v>
      </c>
      <c r="E1025">
        <v>548.12</v>
      </c>
      <c r="F1025">
        <v>0</v>
      </c>
      <c r="G1025">
        <v>5.3910800000000002E-2</v>
      </c>
      <c r="H1025">
        <v>0.95921199999999995</v>
      </c>
      <c r="I1025">
        <v>0</v>
      </c>
    </row>
    <row r="1026" spans="1:9" x14ac:dyDescent="0.25">
      <c r="A1026" t="s">
        <v>206</v>
      </c>
      <c r="B1026">
        <v>905.99</v>
      </c>
      <c r="C1026">
        <v>899.37900000000002</v>
      </c>
      <c r="D1026">
        <v>873.81500000000005</v>
      </c>
      <c r="E1026">
        <v>547.01300000000003</v>
      </c>
      <c r="F1026">
        <v>0</v>
      </c>
      <c r="G1026">
        <v>5.3912500000000002E-2</v>
      </c>
      <c r="H1026">
        <v>0.95921299999999998</v>
      </c>
      <c r="I1026">
        <v>0</v>
      </c>
    </row>
    <row r="1027" spans="1:9" x14ac:dyDescent="0.25">
      <c r="A1027" t="s">
        <v>206</v>
      </c>
      <c r="B1027">
        <v>919.59100000000001</v>
      </c>
      <c r="C1027">
        <v>912.70799999999997</v>
      </c>
      <c r="D1027">
        <v>885.69899999999996</v>
      </c>
      <c r="E1027">
        <v>557.20600000000002</v>
      </c>
      <c r="F1027">
        <v>0</v>
      </c>
      <c r="G1027">
        <v>5.3909499999999999E-2</v>
      </c>
      <c r="H1027">
        <v>0.95922499999999999</v>
      </c>
      <c r="I1027">
        <v>0</v>
      </c>
    </row>
    <row r="1028" spans="1:9" x14ac:dyDescent="0.25">
      <c r="A1028" t="s">
        <v>206</v>
      </c>
      <c r="B1028">
        <v>909.30600000000004</v>
      </c>
      <c r="C1028">
        <v>902.697</v>
      </c>
      <c r="D1028">
        <v>876.84400000000005</v>
      </c>
      <c r="E1028">
        <v>548.58900000000006</v>
      </c>
      <c r="F1028">
        <v>0</v>
      </c>
      <c r="G1028">
        <v>2.9839299999999999E-2</v>
      </c>
      <c r="H1028">
        <v>0.95885200000000004</v>
      </c>
      <c r="I1028">
        <v>0</v>
      </c>
    </row>
    <row r="1029" spans="1:9" x14ac:dyDescent="0.25">
      <c r="A1029" t="s">
        <v>206</v>
      </c>
      <c r="B1029">
        <v>906.30100000000004</v>
      </c>
      <c r="C1029">
        <v>899.65300000000002</v>
      </c>
      <c r="D1029">
        <v>874.10799999999995</v>
      </c>
      <c r="E1029">
        <v>547.01700000000005</v>
      </c>
      <c r="F1029">
        <v>0</v>
      </c>
      <c r="G1029">
        <v>5.3911300000000002E-2</v>
      </c>
      <c r="H1029">
        <v>0.958623</v>
      </c>
      <c r="I1029">
        <v>0</v>
      </c>
    </row>
    <row r="1030" spans="1:9" x14ac:dyDescent="0.25">
      <c r="A1030" t="s">
        <v>206</v>
      </c>
      <c r="B1030">
        <v>923.12</v>
      </c>
      <c r="C1030">
        <v>916.20699999999999</v>
      </c>
      <c r="D1030">
        <v>889.98800000000006</v>
      </c>
      <c r="E1030">
        <v>559.58799999999997</v>
      </c>
      <c r="F1030">
        <v>0</v>
      </c>
      <c r="G1030">
        <v>3.1018899999999999E-2</v>
      </c>
      <c r="H1030">
        <v>0.95855500000000005</v>
      </c>
      <c r="I1030">
        <v>0</v>
      </c>
    </row>
    <row r="1031" spans="1:9" x14ac:dyDescent="0.25">
      <c r="A1031" t="s">
        <v>206</v>
      </c>
      <c r="B1031">
        <v>901.91</v>
      </c>
      <c r="C1031">
        <v>895.05</v>
      </c>
      <c r="D1031">
        <v>870.02099999999996</v>
      </c>
      <c r="E1031">
        <v>544.62</v>
      </c>
      <c r="F1031">
        <v>0</v>
      </c>
      <c r="G1031">
        <v>5.3909499999999999E-2</v>
      </c>
      <c r="H1031">
        <v>0.95907699999999996</v>
      </c>
      <c r="I1031">
        <v>0</v>
      </c>
    </row>
    <row r="1032" spans="1:9" x14ac:dyDescent="0.25">
      <c r="A1032" t="s">
        <v>206</v>
      </c>
      <c r="B1032">
        <v>901.31100000000004</v>
      </c>
      <c r="C1032">
        <v>894.36800000000005</v>
      </c>
      <c r="D1032">
        <v>869.04600000000005</v>
      </c>
      <c r="E1032">
        <v>544.05200000000002</v>
      </c>
      <c r="F1032">
        <v>0</v>
      </c>
      <c r="G1032">
        <v>5.3909800000000001E-2</v>
      </c>
      <c r="H1032">
        <v>0.95916999999999997</v>
      </c>
      <c r="I1032">
        <v>0</v>
      </c>
    </row>
    <row r="1033" spans="1:9" x14ac:dyDescent="0.25">
      <c r="A1033" t="s">
        <v>206</v>
      </c>
      <c r="B1033">
        <v>905.12300000000005</v>
      </c>
      <c r="C1033">
        <v>898.077</v>
      </c>
      <c r="D1033">
        <v>872.31</v>
      </c>
      <c r="E1033">
        <v>546.56100000000004</v>
      </c>
      <c r="F1033">
        <v>0</v>
      </c>
      <c r="G1033">
        <v>5.3916699999999998E-2</v>
      </c>
      <c r="H1033">
        <v>0.95922700000000005</v>
      </c>
      <c r="I1033">
        <v>0</v>
      </c>
    </row>
    <row r="1034" spans="1:9" x14ac:dyDescent="0.25">
      <c r="A1034" t="s">
        <v>206</v>
      </c>
      <c r="B1034">
        <v>916.16099999999994</v>
      </c>
      <c r="C1034">
        <v>909.34299999999996</v>
      </c>
      <c r="D1034">
        <v>883.33500000000004</v>
      </c>
      <c r="E1034">
        <v>554.53700000000003</v>
      </c>
      <c r="F1034">
        <v>0</v>
      </c>
      <c r="G1034">
        <v>2.9388299999999999E-2</v>
      </c>
      <c r="H1034">
        <v>0.95920499999999997</v>
      </c>
      <c r="I1034">
        <v>0</v>
      </c>
    </row>
    <row r="1035" spans="1:9" x14ac:dyDescent="0.25">
      <c r="A1035" t="s">
        <v>206</v>
      </c>
      <c r="B1035">
        <v>901.31200000000001</v>
      </c>
      <c r="C1035">
        <v>894.54499999999996</v>
      </c>
      <c r="D1035">
        <v>869.23900000000003</v>
      </c>
      <c r="E1035">
        <v>544.21100000000001</v>
      </c>
      <c r="F1035">
        <v>0</v>
      </c>
      <c r="G1035">
        <v>2.9265300000000001E-2</v>
      </c>
      <c r="H1035">
        <v>0.95910099999999998</v>
      </c>
      <c r="I1035">
        <v>0</v>
      </c>
    </row>
    <row r="1036" spans="1:9" x14ac:dyDescent="0.25">
      <c r="A1036" t="s">
        <v>206</v>
      </c>
      <c r="B1036">
        <v>901.13900000000001</v>
      </c>
      <c r="C1036">
        <v>894.17</v>
      </c>
      <c r="D1036">
        <v>869.16800000000001</v>
      </c>
      <c r="E1036">
        <v>544.13599999999997</v>
      </c>
      <c r="F1036">
        <v>0</v>
      </c>
      <c r="G1036">
        <v>3.09076E-2</v>
      </c>
      <c r="H1036">
        <v>0.95922600000000002</v>
      </c>
      <c r="I1036">
        <v>0</v>
      </c>
    </row>
    <row r="1037" spans="1:9" x14ac:dyDescent="0.25">
      <c r="A1037" t="s">
        <v>206</v>
      </c>
      <c r="B1037">
        <v>901.72799999999995</v>
      </c>
      <c r="C1037">
        <v>894.79499999999996</v>
      </c>
      <c r="D1037">
        <v>869.51700000000005</v>
      </c>
      <c r="E1037">
        <v>544.63300000000004</v>
      </c>
      <c r="F1037">
        <v>0</v>
      </c>
      <c r="G1037">
        <v>2.9123300000000001E-2</v>
      </c>
      <c r="H1037">
        <v>0.95921900000000004</v>
      </c>
      <c r="I1037">
        <v>0</v>
      </c>
    </row>
    <row r="1038" spans="1:9" x14ac:dyDescent="0.25">
      <c r="A1038" t="s">
        <v>206</v>
      </c>
      <c r="B1038">
        <v>901.38900000000001</v>
      </c>
      <c r="C1038">
        <v>894.50800000000004</v>
      </c>
      <c r="D1038">
        <v>869.43700000000001</v>
      </c>
      <c r="E1038">
        <v>544.68299999999999</v>
      </c>
      <c r="F1038">
        <v>0</v>
      </c>
      <c r="G1038">
        <v>5.1686099999999999E-2</v>
      </c>
      <c r="H1038">
        <v>0.95922600000000002</v>
      </c>
      <c r="I1038">
        <v>0</v>
      </c>
    </row>
    <row r="1039" spans="1:9" x14ac:dyDescent="0.25">
      <c r="A1039" t="s">
        <v>206</v>
      </c>
      <c r="B1039">
        <v>926.56700000000001</v>
      </c>
      <c r="C1039">
        <v>920.00300000000004</v>
      </c>
      <c r="D1039">
        <v>893.13300000000004</v>
      </c>
      <c r="E1039">
        <v>564.70399999999995</v>
      </c>
      <c r="F1039">
        <v>0</v>
      </c>
      <c r="G1039">
        <v>5.3909600000000002E-2</v>
      </c>
      <c r="H1039">
        <v>0.95862099999999995</v>
      </c>
      <c r="I1039">
        <v>0</v>
      </c>
    </row>
    <row r="1040" spans="1:9" x14ac:dyDescent="0.25">
      <c r="A1040" t="s">
        <v>206</v>
      </c>
      <c r="B1040">
        <v>924.27800000000002</v>
      </c>
      <c r="C1040">
        <v>917.55600000000004</v>
      </c>
      <c r="D1040">
        <v>890.83699999999999</v>
      </c>
      <c r="E1040">
        <v>559.58699999999999</v>
      </c>
      <c r="F1040">
        <v>0</v>
      </c>
      <c r="G1040">
        <v>5.3909499999999999E-2</v>
      </c>
      <c r="H1040">
        <v>0.95913499999999996</v>
      </c>
      <c r="I1040">
        <v>0</v>
      </c>
    </row>
    <row r="1041" spans="1:9" x14ac:dyDescent="0.25">
      <c r="A1041" t="s">
        <v>206</v>
      </c>
      <c r="B1041">
        <v>917.44399999999996</v>
      </c>
      <c r="C1041">
        <v>910.33500000000004</v>
      </c>
      <c r="D1041">
        <v>884.44100000000003</v>
      </c>
      <c r="E1041">
        <v>555.27300000000002</v>
      </c>
      <c r="F1041">
        <v>0</v>
      </c>
      <c r="G1041">
        <v>2.9072799999999999E-2</v>
      </c>
      <c r="H1041">
        <v>0.95917200000000002</v>
      </c>
      <c r="I1041">
        <v>0</v>
      </c>
    </row>
    <row r="1042" spans="1:9" x14ac:dyDescent="0.25">
      <c r="A1042" t="s">
        <v>206</v>
      </c>
      <c r="B1042">
        <v>915.72699999999998</v>
      </c>
      <c r="C1042">
        <v>908.95100000000002</v>
      </c>
      <c r="D1042">
        <v>882.61199999999997</v>
      </c>
      <c r="E1042">
        <v>554.73099999999999</v>
      </c>
      <c r="F1042">
        <v>0</v>
      </c>
      <c r="G1042">
        <v>2.9254800000000001E-2</v>
      </c>
      <c r="H1042">
        <v>0.95918199999999998</v>
      </c>
      <c r="I1042">
        <v>0</v>
      </c>
    </row>
    <row r="1043" spans="1:9" x14ac:dyDescent="0.25">
      <c r="A1043" t="s">
        <v>206</v>
      </c>
      <c r="B1043">
        <v>913.39499999999998</v>
      </c>
      <c r="C1043">
        <v>906.40599999999995</v>
      </c>
      <c r="D1043">
        <v>879.59100000000001</v>
      </c>
      <c r="E1043">
        <v>551.99300000000005</v>
      </c>
      <c r="F1043">
        <v>0</v>
      </c>
      <c r="G1043">
        <v>3.5337100000000003E-2</v>
      </c>
      <c r="H1043">
        <v>0.95922399999999997</v>
      </c>
      <c r="I1043">
        <v>0</v>
      </c>
    </row>
    <row r="1044" spans="1:9" x14ac:dyDescent="0.25">
      <c r="A1044" t="s">
        <v>206</v>
      </c>
      <c r="B1044">
        <v>933.654</v>
      </c>
      <c r="C1044">
        <v>926.97500000000002</v>
      </c>
      <c r="D1044">
        <v>898.15499999999997</v>
      </c>
      <c r="E1044">
        <v>565.41600000000005</v>
      </c>
      <c r="F1044">
        <v>0</v>
      </c>
      <c r="G1044">
        <v>4.1466799999999998E-2</v>
      </c>
      <c r="H1044">
        <v>0.959179</v>
      </c>
      <c r="I1044">
        <v>0</v>
      </c>
    </row>
    <row r="1045" spans="1:9" x14ac:dyDescent="0.25">
      <c r="A1045" t="s">
        <v>206</v>
      </c>
      <c r="B1045">
        <v>907.52300000000002</v>
      </c>
      <c r="C1045">
        <v>901.053</v>
      </c>
      <c r="D1045">
        <v>875.846</v>
      </c>
      <c r="E1045">
        <v>549.28200000000004</v>
      </c>
      <c r="F1045">
        <v>0</v>
      </c>
      <c r="G1045">
        <v>2.9217699999999999E-2</v>
      </c>
      <c r="H1045">
        <v>0.959206</v>
      </c>
      <c r="I1045">
        <v>0</v>
      </c>
    </row>
    <row r="1046" spans="1:9" x14ac:dyDescent="0.25">
      <c r="A1046" t="s">
        <v>206</v>
      </c>
      <c r="B1046">
        <v>901.44399999999996</v>
      </c>
      <c r="C1046">
        <v>894.72500000000002</v>
      </c>
      <c r="D1046">
        <v>869.39499999999998</v>
      </c>
      <c r="E1046">
        <v>544.68200000000002</v>
      </c>
      <c r="F1046">
        <v>0</v>
      </c>
      <c r="G1046">
        <v>5.3921900000000002E-2</v>
      </c>
      <c r="H1046">
        <v>0.95896000000000003</v>
      </c>
      <c r="I1046">
        <v>0</v>
      </c>
    </row>
    <row r="1047" spans="1:9" x14ac:dyDescent="0.25">
      <c r="A1047" t="s">
        <v>206</v>
      </c>
      <c r="B1047">
        <v>901.14599999999996</v>
      </c>
      <c r="C1047">
        <v>894.10299999999995</v>
      </c>
      <c r="D1047">
        <v>869.10199999999998</v>
      </c>
      <c r="E1047">
        <v>544.4</v>
      </c>
      <c r="F1047">
        <v>0</v>
      </c>
      <c r="G1047">
        <v>4.9757799999999998E-2</v>
      </c>
      <c r="H1047">
        <v>0.95448699999999997</v>
      </c>
      <c r="I1047">
        <v>0</v>
      </c>
    </row>
    <row r="1048" spans="1:9" x14ac:dyDescent="0.25">
      <c r="A1048" t="s">
        <v>206</v>
      </c>
      <c r="B1048">
        <v>901.08699999999999</v>
      </c>
      <c r="C1048">
        <v>894.32799999999997</v>
      </c>
      <c r="D1048">
        <v>869.43399999999997</v>
      </c>
      <c r="E1048">
        <v>544.47500000000002</v>
      </c>
      <c r="F1048">
        <v>0</v>
      </c>
      <c r="G1048">
        <v>3.1519499999999999E-2</v>
      </c>
      <c r="H1048">
        <v>0.95886800000000005</v>
      </c>
      <c r="I1048">
        <v>0</v>
      </c>
    </row>
    <row r="1049" spans="1:9" x14ac:dyDescent="0.25">
      <c r="A1049" t="s">
        <v>206</v>
      </c>
      <c r="B1049">
        <v>903.64700000000005</v>
      </c>
      <c r="C1049">
        <v>896.78899999999999</v>
      </c>
      <c r="D1049">
        <v>869.91099999999994</v>
      </c>
      <c r="E1049">
        <v>544.34199999999998</v>
      </c>
      <c r="F1049">
        <v>0</v>
      </c>
      <c r="G1049">
        <v>3.31305E-2</v>
      </c>
      <c r="H1049">
        <v>0.95821100000000003</v>
      </c>
      <c r="I1049">
        <v>0</v>
      </c>
    </row>
    <row r="1050" spans="1:9" x14ac:dyDescent="0.25">
      <c r="A1050" t="s">
        <v>206</v>
      </c>
      <c r="B1050">
        <v>900.80100000000004</v>
      </c>
      <c r="C1050">
        <v>894.13900000000001</v>
      </c>
      <c r="D1050">
        <v>869.18899999999996</v>
      </c>
      <c r="E1050">
        <v>543.98599999999999</v>
      </c>
      <c r="F1050">
        <v>0</v>
      </c>
      <c r="G1050">
        <v>3.54229E-2</v>
      </c>
      <c r="H1050">
        <v>0.95910899999999999</v>
      </c>
      <c r="I1050">
        <v>0</v>
      </c>
    </row>
    <row r="1051" spans="1:9" x14ac:dyDescent="0.25">
      <c r="A1051" t="s">
        <v>206</v>
      </c>
      <c r="B1051">
        <v>901.50699999999995</v>
      </c>
      <c r="C1051">
        <v>894.726</v>
      </c>
      <c r="D1051">
        <v>869.50800000000004</v>
      </c>
      <c r="E1051">
        <v>544.57799999999997</v>
      </c>
      <c r="F1051">
        <v>0</v>
      </c>
      <c r="G1051">
        <v>2.92258E-2</v>
      </c>
      <c r="H1051">
        <v>0.97012200000000004</v>
      </c>
      <c r="I1051">
        <v>0</v>
      </c>
    </row>
    <row r="1052" spans="1:9" x14ac:dyDescent="0.25">
      <c r="A1052" t="s">
        <v>206</v>
      </c>
      <c r="B1052">
        <v>902.13</v>
      </c>
      <c r="C1052">
        <v>895.45799999999997</v>
      </c>
      <c r="D1052">
        <v>869.61599999999999</v>
      </c>
      <c r="E1052">
        <v>544.46900000000005</v>
      </c>
      <c r="F1052">
        <v>0</v>
      </c>
      <c r="G1052">
        <v>3.6557600000000003E-2</v>
      </c>
      <c r="H1052">
        <v>0.95902699999999996</v>
      </c>
      <c r="I1052">
        <v>0</v>
      </c>
    </row>
    <row r="1053" spans="1:9" x14ac:dyDescent="0.25">
      <c r="A1053" t="s">
        <v>206</v>
      </c>
      <c r="B1053">
        <v>901.14800000000002</v>
      </c>
      <c r="C1053">
        <v>894.37</v>
      </c>
      <c r="D1053">
        <v>869.03099999999995</v>
      </c>
      <c r="E1053">
        <v>544.25099999999998</v>
      </c>
      <c r="F1053">
        <v>0</v>
      </c>
      <c r="G1053">
        <v>5.39298E-2</v>
      </c>
      <c r="H1053">
        <v>0.95922099999999999</v>
      </c>
      <c r="I1053">
        <v>0</v>
      </c>
    </row>
    <row r="1054" spans="1:9" x14ac:dyDescent="0.25">
      <c r="A1054" t="s">
        <v>206</v>
      </c>
      <c r="B1054">
        <v>902.64499999999998</v>
      </c>
      <c r="C1054">
        <v>896.02599999999995</v>
      </c>
      <c r="D1054">
        <v>869.66300000000001</v>
      </c>
      <c r="E1054">
        <v>544.45399999999995</v>
      </c>
      <c r="F1054">
        <v>0</v>
      </c>
      <c r="G1054">
        <v>3.9197500000000003E-2</v>
      </c>
      <c r="H1054">
        <v>0.95919699999999997</v>
      </c>
      <c r="I1054">
        <v>0</v>
      </c>
    </row>
    <row r="1055" spans="1:9" x14ac:dyDescent="0.25">
      <c r="A1055" t="s">
        <v>206</v>
      </c>
      <c r="B1055">
        <v>901.70699999999999</v>
      </c>
      <c r="C1055">
        <v>894.95100000000002</v>
      </c>
      <c r="D1055">
        <v>869.53300000000002</v>
      </c>
      <c r="E1055">
        <v>544.42999999999995</v>
      </c>
      <c r="F1055">
        <v>0</v>
      </c>
      <c r="G1055">
        <v>3.0990500000000001E-2</v>
      </c>
      <c r="H1055">
        <v>0.95912399999999998</v>
      </c>
      <c r="I1055">
        <v>0</v>
      </c>
    </row>
    <row r="1056" spans="1:9" x14ac:dyDescent="0.25">
      <c r="A1056" t="s">
        <v>206</v>
      </c>
      <c r="B1056">
        <v>901.88</v>
      </c>
      <c r="C1056">
        <v>895.149</v>
      </c>
      <c r="D1056">
        <v>869.303</v>
      </c>
      <c r="E1056">
        <v>544.25800000000004</v>
      </c>
      <c r="F1056">
        <v>0</v>
      </c>
      <c r="G1056">
        <v>2.9810799999999998E-2</v>
      </c>
      <c r="H1056">
        <v>0.95922600000000002</v>
      </c>
      <c r="I1056">
        <v>0</v>
      </c>
    </row>
    <row r="1057" spans="1:25" x14ac:dyDescent="0.25">
      <c r="A1057" t="s">
        <v>206</v>
      </c>
      <c r="B1057">
        <v>900.64300000000003</v>
      </c>
      <c r="C1057">
        <v>893.88</v>
      </c>
      <c r="D1057">
        <v>869.09199999999998</v>
      </c>
      <c r="E1057">
        <v>544.03599999999994</v>
      </c>
      <c r="F1057">
        <v>0</v>
      </c>
      <c r="G1057">
        <v>5.3772199999999999E-2</v>
      </c>
      <c r="H1057">
        <v>0.95851799999999998</v>
      </c>
      <c r="I1057">
        <v>0</v>
      </c>
    </row>
    <row r="1058" spans="1:25" x14ac:dyDescent="0.25">
      <c r="A1058" t="s">
        <v>206</v>
      </c>
      <c r="B1058">
        <v>901.73599999999999</v>
      </c>
      <c r="C1058">
        <v>894.97500000000002</v>
      </c>
      <c r="D1058">
        <v>869.43299999999999</v>
      </c>
      <c r="E1058">
        <v>544.25900000000001</v>
      </c>
      <c r="F1058">
        <v>0</v>
      </c>
      <c r="G1058">
        <v>5.3923800000000001E-2</v>
      </c>
      <c r="H1058">
        <v>0.95893700000000004</v>
      </c>
      <c r="I1058">
        <v>0</v>
      </c>
    </row>
    <row r="1059" spans="1:25" x14ac:dyDescent="0.25">
      <c r="A1059" t="s">
        <v>206</v>
      </c>
      <c r="B1059">
        <v>902.71100000000001</v>
      </c>
      <c r="C1059">
        <v>895.72299999999996</v>
      </c>
      <c r="D1059">
        <v>869.80899999999997</v>
      </c>
      <c r="E1059">
        <v>544.25800000000004</v>
      </c>
      <c r="F1059">
        <v>0</v>
      </c>
      <c r="G1059">
        <v>5.3915900000000003E-2</v>
      </c>
      <c r="H1059">
        <v>0.95921599999999996</v>
      </c>
      <c r="I1059">
        <v>0</v>
      </c>
    </row>
    <row r="1060" spans="1:25" x14ac:dyDescent="0.25">
      <c r="A1060" t="s">
        <v>206</v>
      </c>
      <c r="B1060">
        <v>902.25800000000004</v>
      </c>
      <c r="C1060">
        <v>895.11</v>
      </c>
      <c r="D1060">
        <v>869.51800000000003</v>
      </c>
      <c r="E1060">
        <v>544.37800000000004</v>
      </c>
      <c r="F1060">
        <v>0</v>
      </c>
      <c r="G1060">
        <v>5.3911800000000003E-2</v>
      </c>
      <c r="H1060">
        <v>0.95922200000000002</v>
      </c>
      <c r="I1060">
        <v>0</v>
      </c>
    </row>
    <row r="1061" spans="1:25" x14ac:dyDescent="0.25">
      <c r="A1061" t="s">
        <v>206</v>
      </c>
      <c r="B1061">
        <v>901.255</v>
      </c>
      <c r="C1061">
        <v>894.62300000000005</v>
      </c>
      <c r="D1061">
        <v>869.827</v>
      </c>
      <c r="E1061">
        <v>544.95899999999995</v>
      </c>
      <c r="F1061">
        <v>0</v>
      </c>
      <c r="G1061">
        <v>3.8537399999999999E-2</v>
      </c>
      <c r="H1061">
        <v>0.95922399999999997</v>
      </c>
      <c r="I1061">
        <v>0</v>
      </c>
    </row>
    <row r="1062" spans="1:25" x14ac:dyDescent="0.25">
      <c r="A1062" t="s">
        <v>206</v>
      </c>
      <c r="B1062">
        <v>901.52200000000005</v>
      </c>
      <c r="C1062">
        <v>894.79</v>
      </c>
      <c r="D1062">
        <v>869.53899999999999</v>
      </c>
      <c r="E1062">
        <v>544.42600000000004</v>
      </c>
      <c r="F1062">
        <v>0</v>
      </c>
      <c r="G1062">
        <v>5.3909699999999998E-2</v>
      </c>
      <c r="H1062">
        <v>0.95865299999999998</v>
      </c>
      <c r="I1062">
        <v>0</v>
      </c>
    </row>
    <row r="1063" spans="1:25" x14ac:dyDescent="0.25">
      <c r="A1063" t="s">
        <v>206</v>
      </c>
      <c r="B1063">
        <v>901.34299999999996</v>
      </c>
      <c r="C1063">
        <v>894.59</v>
      </c>
      <c r="D1063">
        <v>869.11800000000005</v>
      </c>
      <c r="E1063">
        <v>544.38099999999997</v>
      </c>
      <c r="F1063">
        <v>0</v>
      </c>
      <c r="G1063">
        <v>3.1454799999999998E-2</v>
      </c>
      <c r="H1063">
        <v>0.95889100000000005</v>
      </c>
      <c r="I1063">
        <v>0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206</v>
      </c>
      <c r="B1064">
        <v>902.05700000000002</v>
      </c>
      <c r="C1064">
        <v>895.08600000000001</v>
      </c>
      <c r="D1064">
        <v>869.34299999999996</v>
      </c>
      <c r="E1064">
        <v>544.16999999999996</v>
      </c>
      <c r="F1064">
        <v>0</v>
      </c>
      <c r="G1064">
        <v>2.95518E-2</v>
      </c>
      <c r="H1064">
        <v>0.95920399999999995</v>
      </c>
      <c r="I1064">
        <v>0</v>
      </c>
      <c r="R1064">
        <f>AVERAGE(B1015:B1064)</f>
        <v>906.77029999999968</v>
      </c>
      <c r="S1064">
        <f>AVERAGE(C1015:C1064)</f>
        <v>899.97361999999976</v>
      </c>
      <c r="U1064">
        <f>_xlfn.VAR.P(B1015:B1064)</f>
        <v>64.812286169999965</v>
      </c>
      <c r="V1064">
        <f>_xlfn.VAR.P(C1015:C1064)</f>
        <v>65.07706851560016</v>
      </c>
      <c r="X1064">
        <f>1.96*SQRT(U1064)/50</f>
        <v>0.31558382629702164</v>
      </c>
      <c r="Y1064">
        <f>1.96*SQRT(V1064)/50</f>
        <v>0.31622780801790951</v>
      </c>
    </row>
    <row r="1065" spans="1:25" x14ac:dyDescent="0.25">
      <c r="A1065" t="s">
        <v>206</v>
      </c>
      <c r="B1065">
        <v>45394.219899999996</v>
      </c>
      <c r="C1065" t="s">
        <v>36</v>
      </c>
    </row>
    <row r="1066" spans="1:25" x14ac:dyDescent="0.25">
      <c r="A1066" t="s">
        <v>178</v>
      </c>
      <c r="B1066">
        <v>1991.46</v>
      </c>
      <c r="C1066">
        <v>1984.66</v>
      </c>
      <c r="D1066">
        <v>0</v>
      </c>
      <c r="E1066">
        <v>0</v>
      </c>
      <c r="F1066">
        <v>0</v>
      </c>
      <c r="G1066">
        <v>1.48781E-3</v>
      </c>
      <c r="H1066">
        <v>1</v>
      </c>
      <c r="I1066">
        <v>11917</v>
      </c>
    </row>
    <row r="1067" spans="1:25" x14ac:dyDescent="0.25">
      <c r="A1067" t="s">
        <v>178</v>
      </c>
      <c r="B1067">
        <v>1992.54</v>
      </c>
      <c r="C1067">
        <v>1986.18</v>
      </c>
      <c r="D1067">
        <v>0</v>
      </c>
      <c r="E1067">
        <v>0</v>
      </c>
      <c r="F1067">
        <v>0</v>
      </c>
      <c r="G1067">
        <v>1.53349E-3</v>
      </c>
      <c r="H1067">
        <v>1</v>
      </c>
      <c r="I1067">
        <v>11635</v>
      </c>
    </row>
    <row r="1068" spans="1:25" x14ac:dyDescent="0.25">
      <c r="A1068" t="s">
        <v>178</v>
      </c>
      <c r="B1068">
        <v>1977.94</v>
      </c>
      <c r="C1068">
        <v>1971.32</v>
      </c>
      <c r="D1068">
        <v>0</v>
      </c>
      <c r="E1068">
        <v>0</v>
      </c>
      <c r="F1068">
        <v>0</v>
      </c>
      <c r="G1068">
        <v>1.27655E-3</v>
      </c>
      <c r="H1068">
        <v>1</v>
      </c>
      <c r="I1068">
        <v>11666</v>
      </c>
    </row>
    <row r="1069" spans="1:25" x14ac:dyDescent="0.25">
      <c r="A1069" t="s">
        <v>178</v>
      </c>
      <c r="B1069">
        <v>3080.11</v>
      </c>
      <c r="C1069">
        <v>3073.71</v>
      </c>
      <c r="D1069">
        <v>0</v>
      </c>
      <c r="E1069">
        <v>0</v>
      </c>
      <c r="F1069">
        <v>0</v>
      </c>
      <c r="G1069">
        <v>2.9654099999999999E-2</v>
      </c>
      <c r="H1069">
        <v>0.95921800000000002</v>
      </c>
      <c r="I1069">
        <v>0</v>
      </c>
    </row>
    <row r="1070" spans="1:25" x14ac:dyDescent="0.25">
      <c r="A1070" t="s">
        <v>178</v>
      </c>
      <c r="B1070">
        <v>1985.66</v>
      </c>
      <c r="C1070">
        <v>1979.47</v>
      </c>
      <c r="D1070">
        <v>0</v>
      </c>
      <c r="E1070">
        <v>0</v>
      </c>
      <c r="F1070">
        <v>0</v>
      </c>
      <c r="G1070">
        <v>1.2351199999999999E-3</v>
      </c>
      <c r="H1070">
        <v>1</v>
      </c>
      <c r="I1070">
        <v>11664</v>
      </c>
    </row>
    <row r="1071" spans="1:25" x14ac:dyDescent="0.25">
      <c r="A1071" t="s">
        <v>178</v>
      </c>
      <c r="B1071">
        <v>3088.77</v>
      </c>
      <c r="C1071">
        <v>3082.39</v>
      </c>
      <c r="D1071">
        <v>0</v>
      </c>
      <c r="E1071">
        <v>0</v>
      </c>
      <c r="F1071">
        <v>0</v>
      </c>
      <c r="G1071">
        <v>1.09786E-2</v>
      </c>
      <c r="H1071">
        <v>0.98097800000000002</v>
      </c>
      <c r="I1071">
        <v>0</v>
      </c>
    </row>
    <row r="1072" spans="1:25" x14ac:dyDescent="0.25">
      <c r="A1072" t="s">
        <v>178</v>
      </c>
      <c r="B1072">
        <v>2011.38</v>
      </c>
      <c r="C1072">
        <v>2005.11</v>
      </c>
      <c r="D1072">
        <v>0</v>
      </c>
      <c r="E1072">
        <v>0</v>
      </c>
      <c r="F1072">
        <v>0</v>
      </c>
      <c r="G1072">
        <v>1.24771E-3</v>
      </c>
      <c r="H1072">
        <v>1</v>
      </c>
      <c r="I1072">
        <v>11124</v>
      </c>
    </row>
    <row r="1073" spans="1:9" x14ac:dyDescent="0.25">
      <c r="A1073" t="s">
        <v>178</v>
      </c>
      <c r="B1073">
        <v>3092.33</v>
      </c>
      <c r="C1073">
        <v>3086.06</v>
      </c>
      <c r="D1073">
        <v>0</v>
      </c>
      <c r="E1073">
        <v>0</v>
      </c>
      <c r="F1073">
        <v>0</v>
      </c>
      <c r="G1073">
        <v>1.6158200000000001E-2</v>
      </c>
      <c r="H1073">
        <v>0.97758199999999995</v>
      </c>
      <c r="I1073">
        <v>0</v>
      </c>
    </row>
    <row r="1074" spans="1:9" x14ac:dyDescent="0.25">
      <c r="A1074" t="s">
        <v>178</v>
      </c>
      <c r="B1074">
        <v>2013.18</v>
      </c>
      <c r="C1074">
        <v>2007.11</v>
      </c>
      <c r="D1074">
        <v>0</v>
      </c>
      <c r="E1074">
        <v>0</v>
      </c>
      <c r="F1074">
        <v>0</v>
      </c>
      <c r="G1074">
        <v>1.2319E-3</v>
      </c>
      <c r="H1074">
        <v>1</v>
      </c>
      <c r="I1074">
        <v>11576</v>
      </c>
    </row>
    <row r="1075" spans="1:9" x14ac:dyDescent="0.25">
      <c r="A1075" t="s">
        <v>178</v>
      </c>
      <c r="B1075">
        <v>3120.28</v>
      </c>
      <c r="C1075">
        <v>3114.01</v>
      </c>
      <c r="D1075">
        <v>0</v>
      </c>
      <c r="E1075">
        <v>0</v>
      </c>
      <c r="F1075">
        <v>0</v>
      </c>
      <c r="G1075">
        <v>2.9058500000000001E-2</v>
      </c>
      <c r="H1075">
        <v>0.98100100000000001</v>
      </c>
      <c r="I1075">
        <v>0</v>
      </c>
    </row>
    <row r="1076" spans="1:9" x14ac:dyDescent="0.25">
      <c r="A1076" t="s">
        <v>178</v>
      </c>
      <c r="B1076">
        <v>1995.61</v>
      </c>
      <c r="C1076">
        <v>1989.73</v>
      </c>
      <c r="D1076">
        <v>0</v>
      </c>
      <c r="E1076">
        <v>0</v>
      </c>
      <c r="F1076">
        <v>0</v>
      </c>
      <c r="G1076">
        <v>1.2411900000000001E-3</v>
      </c>
      <c r="H1076">
        <v>1</v>
      </c>
      <c r="I1076">
        <v>10958</v>
      </c>
    </row>
    <row r="1077" spans="1:9" x14ac:dyDescent="0.25">
      <c r="A1077" t="s">
        <v>178</v>
      </c>
      <c r="B1077">
        <v>3167.8</v>
      </c>
      <c r="C1077">
        <v>3161.2</v>
      </c>
      <c r="D1077">
        <v>0</v>
      </c>
      <c r="E1077">
        <v>0</v>
      </c>
      <c r="F1077">
        <v>0</v>
      </c>
      <c r="G1077">
        <v>1.10735E-2</v>
      </c>
      <c r="H1077">
        <v>0.981016</v>
      </c>
      <c r="I1077">
        <v>0</v>
      </c>
    </row>
    <row r="1078" spans="1:9" x14ac:dyDescent="0.25">
      <c r="A1078" t="s">
        <v>178</v>
      </c>
      <c r="B1078">
        <v>2023.7</v>
      </c>
      <c r="C1078">
        <v>2017.32</v>
      </c>
      <c r="D1078">
        <v>0</v>
      </c>
      <c r="E1078">
        <v>0</v>
      </c>
      <c r="F1078">
        <v>0</v>
      </c>
      <c r="G1078">
        <v>1.23219E-3</v>
      </c>
      <c r="H1078">
        <v>1</v>
      </c>
      <c r="I1078">
        <v>12046</v>
      </c>
    </row>
    <row r="1079" spans="1:9" x14ac:dyDescent="0.25">
      <c r="A1079" t="s">
        <v>178</v>
      </c>
      <c r="B1079">
        <v>3076.25</v>
      </c>
      <c r="C1079">
        <v>3070.13</v>
      </c>
      <c r="D1079">
        <v>0</v>
      </c>
      <c r="E1079">
        <v>0</v>
      </c>
      <c r="F1079">
        <v>0</v>
      </c>
      <c r="G1079">
        <v>2.90406E-2</v>
      </c>
      <c r="H1079">
        <v>0.97933599999999998</v>
      </c>
      <c r="I1079">
        <v>0</v>
      </c>
    </row>
    <row r="1080" spans="1:9" x14ac:dyDescent="0.25">
      <c r="A1080" t="s">
        <v>178</v>
      </c>
      <c r="B1080">
        <v>1990.26</v>
      </c>
      <c r="C1080">
        <v>1984.13</v>
      </c>
      <c r="D1080">
        <v>0</v>
      </c>
      <c r="E1080">
        <v>0</v>
      </c>
      <c r="F1080">
        <v>0</v>
      </c>
      <c r="G1080">
        <v>1.23942E-3</v>
      </c>
      <c r="H1080">
        <v>1</v>
      </c>
      <c r="I1080">
        <v>11715</v>
      </c>
    </row>
    <row r="1081" spans="1:9" x14ac:dyDescent="0.25">
      <c r="A1081" t="s">
        <v>178</v>
      </c>
      <c r="B1081">
        <v>3096.35</v>
      </c>
      <c r="C1081">
        <v>3090.5</v>
      </c>
      <c r="D1081">
        <v>0</v>
      </c>
      <c r="E1081">
        <v>0</v>
      </c>
      <c r="F1081">
        <v>0</v>
      </c>
      <c r="G1081">
        <v>2.90599E-2</v>
      </c>
      <c r="H1081">
        <v>0.98101000000000005</v>
      </c>
      <c r="I1081">
        <v>0</v>
      </c>
    </row>
    <row r="1082" spans="1:9" x14ac:dyDescent="0.25">
      <c r="A1082" t="s">
        <v>178</v>
      </c>
      <c r="B1082">
        <v>2014.76</v>
      </c>
      <c r="C1082">
        <v>2007.86</v>
      </c>
      <c r="D1082">
        <v>0</v>
      </c>
      <c r="E1082">
        <v>0</v>
      </c>
      <c r="F1082">
        <v>0</v>
      </c>
      <c r="G1082">
        <v>1.2412499999999999E-3</v>
      </c>
      <c r="H1082">
        <v>1</v>
      </c>
      <c r="I1082">
        <v>11435</v>
      </c>
    </row>
    <row r="1083" spans="1:9" x14ac:dyDescent="0.25">
      <c r="A1083" t="s">
        <v>178</v>
      </c>
      <c r="B1083">
        <v>3093.77</v>
      </c>
      <c r="C1083">
        <v>3087.6</v>
      </c>
      <c r="D1083">
        <v>0</v>
      </c>
      <c r="E1083">
        <v>0</v>
      </c>
      <c r="F1083">
        <v>0</v>
      </c>
      <c r="G1083">
        <v>2.9158799999999999E-2</v>
      </c>
      <c r="H1083">
        <v>0.98101899999999997</v>
      </c>
      <c r="I1083">
        <v>0</v>
      </c>
    </row>
    <row r="1084" spans="1:9" x14ac:dyDescent="0.25">
      <c r="A1084" t="s">
        <v>178</v>
      </c>
      <c r="B1084">
        <v>1986.62</v>
      </c>
      <c r="C1084">
        <v>1980.47</v>
      </c>
      <c r="D1084">
        <v>0</v>
      </c>
      <c r="E1084">
        <v>0</v>
      </c>
      <c r="F1084">
        <v>0</v>
      </c>
      <c r="G1084">
        <v>1.2412499999999999E-3</v>
      </c>
      <c r="H1084">
        <v>1</v>
      </c>
      <c r="I1084">
        <v>11881</v>
      </c>
    </row>
    <row r="1085" spans="1:9" x14ac:dyDescent="0.25">
      <c r="A1085" t="s">
        <v>178</v>
      </c>
      <c r="B1085">
        <v>3093.15</v>
      </c>
      <c r="C1085">
        <v>3087</v>
      </c>
      <c r="D1085">
        <v>0</v>
      </c>
      <c r="E1085">
        <v>0</v>
      </c>
      <c r="F1085">
        <v>0</v>
      </c>
      <c r="G1085">
        <v>2.90383E-2</v>
      </c>
      <c r="H1085">
        <v>0.98016800000000004</v>
      </c>
      <c r="I1085">
        <v>0</v>
      </c>
    </row>
    <row r="1086" spans="1:9" x14ac:dyDescent="0.25">
      <c r="A1086" t="s">
        <v>178</v>
      </c>
      <c r="B1086">
        <v>2000.87</v>
      </c>
      <c r="C1086">
        <v>1994.67</v>
      </c>
      <c r="D1086">
        <v>0</v>
      </c>
      <c r="E1086">
        <v>0</v>
      </c>
      <c r="F1086">
        <v>0</v>
      </c>
      <c r="G1086">
        <v>1.24051E-3</v>
      </c>
      <c r="H1086">
        <v>1</v>
      </c>
      <c r="I1086">
        <v>11326</v>
      </c>
    </row>
    <row r="1087" spans="1:9" x14ac:dyDescent="0.25">
      <c r="A1087" t="s">
        <v>178</v>
      </c>
      <c r="B1087">
        <v>3092.88</v>
      </c>
      <c r="C1087">
        <v>3086.73</v>
      </c>
      <c r="D1087">
        <v>0</v>
      </c>
      <c r="E1087">
        <v>0</v>
      </c>
      <c r="F1087">
        <v>0</v>
      </c>
      <c r="G1087">
        <v>1.0857E-2</v>
      </c>
      <c r="H1087">
        <v>0.99510799999999999</v>
      </c>
      <c r="I1087">
        <v>0</v>
      </c>
    </row>
    <row r="1088" spans="1:9" x14ac:dyDescent="0.25">
      <c r="A1088" t="s">
        <v>178</v>
      </c>
      <c r="B1088">
        <v>1969.52</v>
      </c>
      <c r="C1088">
        <v>1963.43</v>
      </c>
      <c r="D1088">
        <v>0</v>
      </c>
      <c r="E1088">
        <v>0</v>
      </c>
      <c r="F1088">
        <v>0</v>
      </c>
      <c r="G1088">
        <v>1.24785E-3</v>
      </c>
      <c r="H1088">
        <v>1</v>
      </c>
      <c r="I1088">
        <v>11899</v>
      </c>
    </row>
    <row r="1089" spans="1:9" x14ac:dyDescent="0.25">
      <c r="A1089" t="s">
        <v>178</v>
      </c>
      <c r="B1089">
        <v>3072.25</v>
      </c>
      <c r="C1089">
        <v>3065.96</v>
      </c>
      <c r="D1089">
        <v>0</v>
      </c>
      <c r="E1089">
        <v>0</v>
      </c>
      <c r="F1089">
        <v>0</v>
      </c>
      <c r="G1089">
        <v>2.904E-2</v>
      </c>
      <c r="H1089">
        <v>0.98100799999999999</v>
      </c>
      <c r="I1089">
        <v>0</v>
      </c>
    </row>
    <row r="1090" spans="1:9" x14ac:dyDescent="0.25">
      <c r="A1090" t="s">
        <v>178</v>
      </c>
      <c r="B1090">
        <v>1996.37</v>
      </c>
      <c r="C1090">
        <v>1990.24</v>
      </c>
      <c r="D1090">
        <v>0</v>
      </c>
      <c r="E1090">
        <v>0</v>
      </c>
      <c r="F1090">
        <v>0</v>
      </c>
      <c r="G1090">
        <v>1.24051E-3</v>
      </c>
      <c r="H1090">
        <v>1</v>
      </c>
      <c r="I1090">
        <v>11873</v>
      </c>
    </row>
    <row r="1091" spans="1:9" x14ac:dyDescent="0.25">
      <c r="A1091" t="s">
        <v>178</v>
      </c>
      <c r="B1091">
        <v>3086.89</v>
      </c>
      <c r="C1091">
        <v>3080.65</v>
      </c>
      <c r="D1091">
        <v>0</v>
      </c>
      <c r="E1091">
        <v>0</v>
      </c>
      <c r="F1091">
        <v>0</v>
      </c>
      <c r="G1091">
        <v>1.0860699999999999E-2</v>
      </c>
      <c r="H1091">
        <v>0.99433499999999997</v>
      </c>
      <c r="I1091">
        <v>0</v>
      </c>
    </row>
    <row r="1092" spans="1:9" x14ac:dyDescent="0.25">
      <c r="A1092" t="s">
        <v>178</v>
      </c>
      <c r="B1092">
        <v>1981.82</v>
      </c>
      <c r="C1092">
        <v>1975.4</v>
      </c>
      <c r="D1092">
        <v>0</v>
      </c>
      <c r="E1092">
        <v>0</v>
      </c>
      <c r="F1092">
        <v>0</v>
      </c>
      <c r="G1092">
        <v>1.24771E-3</v>
      </c>
      <c r="H1092">
        <v>1</v>
      </c>
      <c r="I1092">
        <v>11771</v>
      </c>
    </row>
    <row r="1093" spans="1:9" x14ac:dyDescent="0.25">
      <c r="A1093" t="s">
        <v>178</v>
      </c>
      <c r="B1093">
        <v>3078.83</v>
      </c>
      <c r="C1093">
        <v>3072.53</v>
      </c>
      <c r="D1093">
        <v>0</v>
      </c>
      <c r="E1093">
        <v>0</v>
      </c>
      <c r="F1093">
        <v>0</v>
      </c>
      <c r="G1093">
        <v>2.90394E-2</v>
      </c>
      <c r="H1093">
        <v>0.98100900000000002</v>
      </c>
      <c r="I1093">
        <v>0</v>
      </c>
    </row>
    <row r="1094" spans="1:9" x14ac:dyDescent="0.25">
      <c r="A1094" t="s">
        <v>178</v>
      </c>
      <c r="B1094">
        <v>2010.8</v>
      </c>
      <c r="C1094">
        <v>2004.77</v>
      </c>
      <c r="D1094">
        <v>0</v>
      </c>
      <c r="E1094">
        <v>0</v>
      </c>
      <c r="F1094">
        <v>0</v>
      </c>
      <c r="G1094">
        <v>1.2477199999999999E-3</v>
      </c>
      <c r="H1094">
        <v>1</v>
      </c>
      <c r="I1094">
        <v>11141</v>
      </c>
    </row>
    <row r="1095" spans="1:9" x14ac:dyDescent="0.25">
      <c r="A1095" t="s">
        <v>178</v>
      </c>
      <c r="B1095">
        <v>3164.62</v>
      </c>
      <c r="C1095">
        <v>3158.55</v>
      </c>
      <c r="D1095">
        <v>0</v>
      </c>
      <c r="E1095">
        <v>0</v>
      </c>
      <c r="F1095">
        <v>0</v>
      </c>
      <c r="G1095">
        <v>1.0977900000000001E-2</v>
      </c>
      <c r="H1095">
        <v>0.99421899999999996</v>
      </c>
      <c r="I1095">
        <v>0</v>
      </c>
    </row>
    <row r="1096" spans="1:9" x14ac:dyDescent="0.25">
      <c r="A1096" t="s">
        <v>178</v>
      </c>
      <c r="B1096">
        <v>2035.97</v>
      </c>
      <c r="C1096">
        <v>2029.51</v>
      </c>
      <c r="D1096">
        <v>0</v>
      </c>
      <c r="E1096">
        <v>0</v>
      </c>
      <c r="F1096">
        <v>0</v>
      </c>
      <c r="G1096">
        <v>1.24051E-3</v>
      </c>
      <c r="H1096">
        <v>1</v>
      </c>
      <c r="I1096">
        <v>11702</v>
      </c>
    </row>
    <row r="1097" spans="1:9" x14ac:dyDescent="0.25">
      <c r="A1097" t="s">
        <v>178</v>
      </c>
      <c r="B1097">
        <v>3112.11</v>
      </c>
      <c r="C1097">
        <v>3105.66</v>
      </c>
      <c r="D1097">
        <v>0</v>
      </c>
      <c r="E1097">
        <v>0</v>
      </c>
      <c r="F1097">
        <v>0</v>
      </c>
      <c r="G1097">
        <v>1.1080100000000001E-2</v>
      </c>
      <c r="H1097">
        <v>0.98088200000000003</v>
      </c>
      <c r="I1097">
        <v>0</v>
      </c>
    </row>
    <row r="1098" spans="1:9" x14ac:dyDescent="0.25">
      <c r="A1098" t="s">
        <v>178</v>
      </c>
      <c r="B1098">
        <v>2015.13</v>
      </c>
      <c r="C1098">
        <v>2008.86</v>
      </c>
      <c r="D1098">
        <v>0</v>
      </c>
      <c r="E1098">
        <v>0</v>
      </c>
      <c r="F1098">
        <v>0</v>
      </c>
      <c r="G1098">
        <v>1.24774E-3</v>
      </c>
      <c r="H1098">
        <v>1</v>
      </c>
      <c r="I1098">
        <v>12150</v>
      </c>
    </row>
    <row r="1099" spans="1:9" x14ac:dyDescent="0.25">
      <c r="A1099" t="s">
        <v>178</v>
      </c>
      <c r="B1099">
        <v>3144.49</v>
      </c>
      <c r="C1099">
        <v>3137.97</v>
      </c>
      <c r="D1099">
        <v>0</v>
      </c>
      <c r="E1099">
        <v>0</v>
      </c>
      <c r="F1099">
        <v>0</v>
      </c>
      <c r="G1099">
        <v>1.5746199999999998E-2</v>
      </c>
      <c r="H1099">
        <v>0.96797100000000003</v>
      </c>
      <c r="I1099">
        <v>0</v>
      </c>
    </row>
    <row r="1100" spans="1:9" x14ac:dyDescent="0.25">
      <c r="A1100" t="s">
        <v>178</v>
      </c>
      <c r="B1100">
        <v>2003.18</v>
      </c>
      <c r="C1100">
        <v>1997.23</v>
      </c>
      <c r="D1100">
        <v>0</v>
      </c>
      <c r="E1100">
        <v>0</v>
      </c>
      <c r="F1100">
        <v>0</v>
      </c>
      <c r="G1100">
        <v>1.2505999999999999E-3</v>
      </c>
      <c r="H1100">
        <v>1</v>
      </c>
      <c r="I1100">
        <v>12072</v>
      </c>
    </row>
    <row r="1101" spans="1:9" x14ac:dyDescent="0.25">
      <c r="A1101" t="s">
        <v>178</v>
      </c>
      <c r="B1101">
        <v>3080.99</v>
      </c>
      <c r="C1101">
        <v>3074.91</v>
      </c>
      <c r="D1101">
        <v>0</v>
      </c>
      <c r="E1101">
        <v>0</v>
      </c>
      <c r="F1101">
        <v>0</v>
      </c>
      <c r="G1101">
        <v>2.90621E-2</v>
      </c>
      <c r="H1101">
        <v>0.98101899999999997</v>
      </c>
      <c r="I1101">
        <v>0</v>
      </c>
    </row>
    <row r="1102" spans="1:9" x14ac:dyDescent="0.25">
      <c r="A1102" t="s">
        <v>178</v>
      </c>
      <c r="B1102">
        <v>1990.55</v>
      </c>
      <c r="C1102">
        <v>1984.28</v>
      </c>
      <c r="D1102">
        <v>0</v>
      </c>
      <c r="E1102">
        <v>0</v>
      </c>
      <c r="F1102">
        <v>0</v>
      </c>
      <c r="G1102">
        <v>1.24051E-3</v>
      </c>
      <c r="H1102">
        <v>1</v>
      </c>
      <c r="I1102">
        <v>11557</v>
      </c>
    </row>
    <row r="1103" spans="1:9" x14ac:dyDescent="0.25">
      <c r="A1103" t="s">
        <v>178</v>
      </c>
      <c r="B1103">
        <v>3123.14</v>
      </c>
      <c r="C1103">
        <v>3116.63</v>
      </c>
      <c r="D1103">
        <v>0</v>
      </c>
      <c r="E1103">
        <v>0</v>
      </c>
      <c r="F1103">
        <v>0</v>
      </c>
      <c r="G1103">
        <v>1.086E-2</v>
      </c>
      <c r="H1103">
        <v>0.97900799999999999</v>
      </c>
      <c r="I1103">
        <v>0</v>
      </c>
    </row>
    <row r="1104" spans="1:9" x14ac:dyDescent="0.25">
      <c r="A1104" t="s">
        <v>178</v>
      </c>
      <c r="B1104">
        <v>1998.37</v>
      </c>
      <c r="C1104">
        <v>1992.17</v>
      </c>
      <c r="D1104">
        <v>0</v>
      </c>
      <c r="E1104">
        <v>0</v>
      </c>
      <c r="F1104">
        <v>0</v>
      </c>
      <c r="G1104">
        <v>1.24774E-3</v>
      </c>
      <c r="H1104">
        <v>1</v>
      </c>
      <c r="I1104">
        <v>11865</v>
      </c>
    </row>
    <row r="1105" spans="1:25" x14ac:dyDescent="0.25">
      <c r="A1105" t="s">
        <v>178</v>
      </c>
      <c r="B1105">
        <v>3088.43</v>
      </c>
      <c r="C1105">
        <v>3082.13</v>
      </c>
      <c r="D1105">
        <v>0</v>
      </c>
      <c r="E1105">
        <v>0</v>
      </c>
      <c r="F1105">
        <v>0</v>
      </c>
      <c r="G1105">
        <v>2.90955E-2</v>
      </c>
      <c r="H1105">
        <v>0.98077899999999996</v>
      </c>
      <c r="I1105">
        <v>0</v>
      </c>
    </row>
    <row r="1106" spans="1:25" x14ac:dyDescent="0.25">
      <c r="A1106" t="s">
        <v>178</v>
      </c>
      <c r="B1106">
        <v>1993</v>
      </c>
      <c r="C1106">
        <v>1986.72</v>
      </c>
      <c r="D1106">
        <v>0</v>
      </c>
      <c r="E1106">
        <v>0</v>
      </c>
      <c r="F1106">
        <v>0</v>
      </c>
      <c r="G1106">
        <v>1.24774E-3</v>
      </c>
      <c r="H1106">
        <v>1</v>
      </c>
      <c r="I1106">
        <v>11773</v>
      </c>
    </row>
    <row r="1107" spans="1:25" x14ac:dyDescent="0.25">
      <c r="A1107" t="s">
        <v>178</v>
      </c>
      <c r="B1107">
        <v>3112.36</v>
      </c>
      <c r="C1107">
        <v>3106.35</v>
      </c>
      <c r="D1107">
        <v>0</v>
      </c>
      <c r="E1107">
        <v>0</v>
      </c>
      <c r="F1107">
        <v>0</v>
      </c>
      <c r="G1107">
        <v>1.3720100000000001E-2</v>
      </c>
      <c r="H1107">
        <v>0.98093600000000003</v>
      </c>
      <c r="I1107">
        <v>0</v>
      </c>
    </row>
    <row r="1108" spans="1:25" x14ac:dyDescent="0.25">
      <c r="A1108" t="s">
        <v>178</v>
      </c>
      <c r="B1108">
        <v>1999.3</v>
      </c>
      <c r="C1108">
        <v>1993.15</v>
      </c>
      <c r="D1108">
        <v>0</v>
      </c>
      <c r="E1108">
        <v>0</v>
      </c>
      <c r="F1108">
        <v>0</v>
      </c>
      <c r="G1108">
        <v>1.24771E-3</v>
      </c>
      <c r="H1108">
        <v>1</v>
      </c>
      <c r="I1108">
        <v>11648</v>
      </c>
    </row>
    <row r="1109" spans="1:25" x14ac:dyDescent="0.25">
      <c r="A1109" t="s">
        <v>178</v>
      </c>
      <c r="B1109">
        <v>3202.54</v>
      </c>
      <c r="C1109">
        <v>3196.38</v>
      </c>
      <c r="D1109">
        <v>0</v>
      </c>
      <c r="E1109">
        <v>0</v>
      </c>
      <c r="F1109">
        <v>0</v>
      </c>
      <c r="G1109">
        <v>1.1660500000000001E-2</v>
      </c>
      <c r="H1109">
        <v>0.97891300000000003</v>
      </c>
      <c r="I1109">
        <v>0</v>
      </c>
    </row>
    <row r="1110" spans="1:25" x14ac:dyDescent="0.25">
      <c r="A1110" t="s">
        <v>178</v>
      </c>
      <c r="B1110">
        <v>1991.18</v>
      </c>
      <c r="C1110">
        <v>1984.9</v>
      </c>
      <c r="D1110">
        <v>0</v>
      </c>
      <c r="E1110">
        <v>0</v>
      </c>
      <c r="F1110">
        <v>0</v>
      </c>
      <c r="G1110">
        <v>1.24771E-3</v>
      </c>
      <c r="H1110">
        <v>1</v>
      </c>
      <c r="I1110">
        <v>11925</v>
      </c>
    </row>
    <row r="1111" spans="1:25" x14ac:dyDescent="0.25">
      <c r="A1111" t="s">
        <v>178</v>
      </c>
      <c r="B1111">
        <v>3132.82</v>
      </c>
      <c r="C1111">
        <v>3126.7</v>
      </c>
      <c r="D1111">
        <v>0</v>
      </c>
      <c r="E1111">
        <v>0</v>
      </c>
      <c r="F1111">
        <v>0</v>
      </c>
      <c r="G1111">
        <v>2.90377E-2</v>
      </c>
      <c r="H1111">
        <v>0.97166399999999997</v>
      </c>
      <c r="I1111">
        <v>0</v>
      </c>
    </row>
    <row r="1112" spans="1:25" x14ac:dyDescent="0.25">
      <c r="A1112" t="s">
        <v>178</v>
      </c>
      <c r="B1112">
        <v>1998.84</v>
      </c>
      <c r="C1112">
        <v>1992.59</v>
      </c>
      <c r="D1112">
        <v>0</v>
      </c>
      <c r="E1112">
        <v>0</v>
      </c>
      <c r="F1112">
        <v>0</v>
      </c>
      <c r="G1112">
        <v>1.24051E-3</v>
      </c>
      <c r="H1112">
        <v>1</v>
      </c>
      <c r="I1112">
        <v>11848</v>
      </c>
    </row>
    <row r="1113" spans="1:25" x14ac:dyDescent="0.25">
      <c r="A1113" t="s">
        <v>178</v>
      </c>
      <c r="B1113">
        <v>3094.89</v>
      </c>
      <c r="C1113">
        <v>3088.52</v>
      </c>
      <c r="D1113">
        <v>0</v>
      </c>
      <c r="E1113">
        <v>0</v>
      </c>
      <c r="F1113">
        <v>0</v>
      </c>
      <c r="G1113">
        <v>2.90377E-2</v>
      </c>
      <c r="H1113">
        <v>0.98090299999999997</v>
      </c>
      <c r="I1113">
        <v>0</v>
      </c>
    </row>
    <row r="1114" spans="1:25" x14ac:dyDescent="0.25">
      <c r="A1114" t="s">
        <v>178</v>
      </c>
      <c r="B1114">
        <v>2034.69</v>
      </c>
      <c r="C1114">
        <v>2028.53</v>
      </c>
      <c r="D1114">
        <v>0</v>
      </c>
      <c r="E1114">
        <v>0</v>
      </c>
      <c r="F1114">
        <v>0</v>
      </c>
      <c r="G1114">
        <v>1.24771E-3</v>
      </c>
      <c r="H1114">
        <v>1</v>
      </c>
      <c r="I1114">
        <v>11161</v>
      </c>
    </row>
    <row r="1115" spans="1:25" x14ac:dyDescent="0.25">
      <c r="A1115" t="s">
        <v>178</v>
      </c>
      <c r="B1115">
        <v>3131.36</v>
      </c>
      <c r="C1115">
        <v>3125.09</v>
      </c>
      <c r="D1115">
        <v>0</v>
      </c>
      <c r="E1115">
        <v>0</v>
      </c>
      <c r="F1115">
        <v>0</v>
      </c>
      <c r="G1115">
        <v>1.2300600000000001E-3</v>
      </c>
      <c r="H1115">
        <v>0.99967799999999996</v>
      </c>
      <c r="I1115">
        <v>0</v>
      </c>
    </row>
    <row r="1116" spans="1:25" x14ac:dyDescent="0.25">
      <c r="A1116" t="s">
        <v>178</v>
      </c>
      <c r="B1116">
        <v>1999.66</v>
      </c>
      <c r="C1116">
        <v>1993.24</v>
      </c>
      <c r="D1116">
        <v>0</v>
      </c>
      <c r="E1116">
        <v>0</v>
      </c>
      <c r="F1116">
        <v>0</v>
      </c>
      <c r="G1116">
        <v>1.23069E-3</v>
      </c>
      <c r="H1116">
        <v>1</v>
      </c>
      <c r="I1116">
        <v>11928</v>
      </c>
    </row>
    <row r="1117" spans="1:25" x14ac:dyDescent="0.25">
      <c r="A1117" t="s">
        <v>178</v>
      </c>
      <c r="B1117">
        <v>3091.79</v>
      </c>
      <c r="C1117">
        <v>3085.66</v>
      </c>
      <c r="D1117">
        <v>0</v>
      </c>
      <c r="E1117">
        <v>0</v>
      </c>
      <c r="F1117">
        <v>0</v>
      </c>
      <c r="G1117">
        <v>2.83553E-2</v>
      </c>
      <c r="H1117">
        <v>0.97200399999999998</v>
      </c>
      <c r="I1117">
        <v>0</v>
      </c>
    </row>
    <row r="1118" spans="1:25" x14ac:dyDescent="0.25">
      <c r="A1118" t="s">
        <v>178</v>
      </c>
      <c r="B1118">
        <v>2022.62</v>
      </c>
      <c r="C1118">
        <v>2016.59</v>
      </c>
      <c r="D1118">
        <v>0</v>
      </c>
      <c r="E1118">
        <v>0</v>
      </c>
      <c r="F1118">
        <v>0</v>
      </c>
      <c r="G1118">
        <v>1.2505999999999999E-3</v>
      </c>
      <c r="H1118">
        <v>1</v>
      </c>
      <c r="I1118">
        <v>11333</v>
      </c>
    </row>
    <row r="1119" spans="1:25" x14ac:dyDescent="0.25">
      <c r="A1119" t="s">
        <v>178</v>
      </c>
      <c r="B1119">
        <v>3109.91</v>
      </c>
      <c r="C1119">
        <v>3103.59</v>
      </c>
      <c r="D1119">
        <v>0</v>
      </c>
      <c r="E1119">
        <v>0</v>
      </c>
      <c r="F1119">
        <v>0</v>
      </c>
      <c r="G1119">
        <v>2.90377E-2</v>
      </c>
      <c r="H1119">
        <v>0.97940400000000005</v>
      </c>
      <c r="I1119">
        <v>0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178</v>
      </c>
      <c r="B1120">
        <v>2016.62</v>
      </c>
      <c r="C1120">
        <v>2010.41</v>
      </c>
      <c r="D1120">
        <v>0</v>
      </c>
      <c r="E1120">
        <v>0</v>
      </c>
      <c r="F1120">
        <v>0</v>
      </c>
      <c r="G1120">
        <v>1.2351700000000001E-3</v>
      </c>
      <c r="H1120">
        <v>1</v>
      </c>
      <c r="I1120">
        <v>11027</v>
      </c>
      <c r="R1120">
        <f>AVERAGE(B1071:B1120)</f>
        <v>2556.8599999999997</v>
      </c>
      <c r="S1120">
        <f>AVERAGE(C1071:C1120)</f>
        <v>2550.6264000000001</v>
      </c>
      <c r="U1120">
        <f>_xlfn.VAR.P(B1071:B1120)</f>
        <v>306544.13820800174</v>
      </c>
      <c r="V1120">
        <f>_xlfn.VAR.P(C1071:C1120)</f>
        <v>306531.08033103944</v>
      </c>
      <c r="X1120">
        <f>1.96*SQRT(U1120)/50</f>
        <v>21.703639891408621</v>
      </c>
      <c r="Y1120">
        <f>1.96*SQRT(V1120)/50</f>
        <v>21.703177630934334</v>
      </c>
    </row>
    <row r="1121" spans="1:9" x14ac:dyDescent="0.25">
      <c r="A1121" t="s">
        <v>179</v>
      </c>
      <c r="B1121">
        <v>127890.02469999999</v>
      </c>
      <c r="C1121" t="s">
        <v>36</v>
      </c>
    </row>
    <row r="1122" spans="1:9" x14ac:dyDescent="0.25">
      <c r="A1122" t="s">
        <v>180</v>
      </c>
      <c r="B1122">
        <v>56768.4</v>
      </c>
      <c r="C1122">
        <v>56762.1</v>
      </c>
      <c r="D1122">
        <v>0</v>
      </c>
      <c r="E1122">
        <v>0</v>
      </c>
      <c r="F1122">
        <v>0</v>
      </c>
      <c r="G1122">
        <v>2.9038999999999999E-2</v>
      </c>
      <c r="H1122">
        <v>0.98099800000000004</v>
      </c>
      <c r="I1122">
        <v>1852536</v>
      </c>
    </row>
    <row r="1123" spans="1:9" x14ac:dyDescent="0.25">
      <c r="A1123" t="s">
        <v>180</v>
      </c>
      <c r="B1123">
        <v>57926.7</v>
      </c>
      <c r="C1123">
        <v>57920.5</v>
      </c>
      <c r="D1123">
        <v>0</v>
      </c>
      <c r="E1123">
        <v>0</v>
      </c>
      <c r="F1123">
        <v>0</v>
      </c>
      <c r="G1123">
        <v>2.9039300000000001E-2</v>
      </c>
      <c r="H1123">
        <v>0.98100299999999996</v>
      </c>
      <c r="I1123">
        <v>1852536</v>
      </c>
    </row>
    <row r="1124" spans="1:9" x14ac:dyDescent="0.25">
      <c r="A1124" t="s">
        <v>180</v>
      </c>
      <c r="B1124">
        <v>57894.400000000001</v>
      </c>
      <c r="C1124">
        <v>57888.1</v>
      </c>
      <c r="D1124">
        <v>0</v>
      </c>
      <c r="E1124">
        <v>0</v>
      </c>
      <c r="F1124">
        <v>0</v>
      </c>
      <c r="G1124">
        <v>2.9038999999999999E-2</v>
      </c>
      <c r="H1124">
        <v>0.98099800000000004</v>
      </c>
      <c r="I1124">
        <v>1852536</v>
      </c>
    </row>
    <row r="1125" spans="1:9" x14ac:dyDescent="0.25">
      <c r="A1125" t="s">
        <v>180</v>
      </c>
      <c r="B1125">
        <v>57289.5</v>
      </c>
      <c r="C1125">
        <v>57283.4</v>
      </c>
      <c r="D1125">
        <v>0</v>
      </c>
      <c r="E1125">
        <v>0</v>
      </c>
      <c r="F1125">
        <v>0</v>
      </c>
      <c r="G1125">
        <v>2.9039300000000001E-2</v>
      </c>
      <c r="H1125">
        <v>0.98099800000000004</v>
      </c>
      <c r="I1125">
        <v>1852536</v>
      </c>
    </row>
    <row r="1126" spans="1:9" x14ac:dyDescent="0.25">
      <c r="A1126" t="s">
        <v>180</v>
      </c>
      <c r="B1126">
        <v>57231.4</v>
      </c>
      <c r="C1126">
        <v>57225.2</v>
      </c>
      <c r="D1126">
        <v>0</v>
      </c>
      <c r="E1126">
        <v>0</v>
      </c>
      <c r="F1126">
        <v>0</v>
      </c>
      <c r="G1126">
        <v>2.9038999999999999E-2</v>
      </c>
      <c r="H1126">
        <v>0.98099800000000004</v>
      </c>
      <c r="I1126">
        <v>1852536</v>
      </c>
    </row>
    <row r="1127" spans="1:9" x14ac:dyDescent="0.25">
      <c r="A1127" t="s">
        <v>180</v>
      </c>
      <c r="B1127">
        <v>57302.400000000001</v>
      </c>
      <c r="C1127">
        <v>57296.3</v>
      </c>
      <c r="D1127">
        <v>0</v>
      </c>
      <c r="E1127">
        <v>0</v>
      </c>
      <c r="F1127">
        <v>0</v>
      </c>
      <c r="G1127">
        <v>2.9039300000000001E-2</v>
      </c>
      <c r="H1127">
        <v>0.98099800000000004</v>
      </c>
      <c r="I1127">
        <v>1852536</v>
      </c>
    </row>
    <row r="1128" spans="1:9" x14ac:dyDescent="0.25">
      <c r="A1128" t="s">
        <v>180</v>
      </c>
      <c r="B1128">
        <v>57272.3</v>
      </c>
      <c r="C1128">
        <v>57266.3</v>
      </c>
      <c r="D1128">
        <v>0</v>
      </c>
      <c r="E1128">
        <v>0</v>
      </c>
      <c r="F1128">
        <v>0</v>
      </c>
      <c r="G1128">
        <v>2.9037799999999999E-2</v>
      </c>
      <c r="H1128">
        <v>0.98099800000000004</v>
      </c>
      <c r="I1128">
        <v>1852536</v>
      </c>
    </row>
    <row r="1129" spans="1:9" x14ac:dyDescent="0.25">
      <c r="A1129" t="s">
        <v>180</v>
      </c>
      <c r="B1129">
        <v>57193.8</v>
      </c>
      <c r="C1129">
        <v>57187.7</v>
      </c>
      <c r="D1129">
        <v>0</v>
      </c>
      <c r="E1129">
        <v>0</v>
      </c>
      <c r="F1129">
        <v>0</v>
      </c>
      <c r="G1129">
        <v>2.9039300000000001E-2</v>
      </c>
      <c r="H1129">
        <v>0.98099800000000004</v>
      </c>
      <c r="I1129">
        <v>1852536</v>
      </c>
    </row>
    <row r="1130" spans="1:9" x14ac:dyDescent="0.25">
      <c r="A1130" t="s">
        <v>180</v>
      </c>
      <c r="B1130">
        <v>57271.4</v>
      </c>
      <c r="C1130">
        <v>57265.1</v>
      </c>
      <c r="D1130">
        <v>0</v>
      </c>
      <c r="E1130">
        <v>0</v>
      </c>
      <c r="F1130">
        <v>0</v>
      </c>
      <c r="G1130">
        <v>2.9038999999999999E-2</v>
      </c>
      <c r="H1130">
        <v>0.98099800000000004</v>
      </c>
      <c r="I1130">
        <v>1852536</v>
      </c>
    </row>
    <row r="1131" spans="1:9" x14ac:dyDescent="0.25">
      <c r="A1131" t="s">
        <v>180</v>
      </c>
      <c r="B1131">
        <v>57150.8</v>
      </c>
      <c r="C1131">
        <v>57144</v>
      </c>
      <c r="D1131">
        <v>0</v>
      </c>
      <c r="E1131">
        <v>0</v>
      </c>
      <c r="F1131">
        <v>0</v>
      </c>
      <c r="G1131">
        <v>2.9039300000000001E-2</v>
      </c>
      <c r="H1131">
        <v>0.98099800000000004</v>
      </c>
      <c r="I1131">
        <v>1852536</v>
      </c>
    </row>
    <row r="1132" spans="1:9" x14ac:dyDescent="0.25">
      <c r="A1132" t="s">
        <v>180</v>
      </c>
      <c r="B1132">
        <v>57545.4</v>
      </c>
      <c r="C1132">
        <v>57539.199999999997</v>
      </c>
      <c r="D1132">
        <v>0</v>
      </c>
      <c r="E1132">
        <v>0</v>
      </c>
      <c r="F1132">
        <v>0</v>
      </c>
      <c r="G1132">
        <v>2.9039300000000001E-2</v>
      </c>
      <c r="H1132">
        <v>0.98099800000000004</v>
      </c>
      <c r="I1132">
        <v>1852536</v>
      </c>
    </row>
    <row r="1133" spans="1:9" x14ac:dyDescent="0.25">
      <c r="A1133" t="s">
        <v>180</v>
      </c>
      <c r="B1133">
        <v>58136.6</v>
      </c>
      <c r="C1133">
        <v>58130.1</v>
      </c>
      <c r="D1133">
        <v>0</v>
      </c>
      <c r="E1133">
        <v>0</v>
      </c>
      <c r="F1133">
        <v>0</v>
      </c>
      <c r="G1133">
        <v>2.3919099999999999E-2</v>
      </c>
      <c r="H1133">
        <v>0.98099800000000004</v>
      </c>
      <c r="I1133">
        <v>1852536</v>
      </c>
    </row>
    <row r="1134" spans="1:9" x14ac:dyDescent="0.25">
      <c r="A1134" t="s">
        <v>180</v>
      </c>
      <c r="B1134">
        <v>57837.9</v>
      </c>
      <c r="C1134">
        <v>57831.1</v>
      </c>
      <c r="D1134">
        <v>0</v>
      </c>
      <c r="E1134">
        <v>0</v>
      </c>
      <c r="F1134">
        <v>0</v>
      </c>
      <c r="G1134">
        <v>2.9039300000000001E-2</v>
      </c>
      <c r="H1134">
        <v>0.98099800000000004</v>
      </c>
      <c r="I1134">
        <v>1852536</v>
      </c>
    </row>
    <row r="1135" spans="1:9" x14ac:dyDescent="0.25">
      <c r="A1135" t="s">
        <v>180</v>
      </c>
      <c r="B1135">
        <v>57850</v>
      </c>
      <c r="C1135">
        <v>57843.7</v>
      </c>
      <c r="D1135">
        <v>0</v>
      </c>
      <c r="E1135">
        <v>0</v>
      </c>
      <c r="F1135">
        <v>0</v>
      </c>
      <c r="G1135">
        <v>2.9039300000000001E-2</v>
      </c>
      <c r="H1135">
        <v>0.98101799999999995</v>
      </c>
      <c r="I1135">
        <v>1852536</v>
      </c>
    </row>
    <row r="1136" spans="1:9" x14ac:dyDescent="0.25">
      <c r="A1136" t="s">
        <v>180</v>
      </c>
      <c r="B1136">
        <v>57907.3</v>
      </c>
      <c r="C1136">
        <v>57901.3</v>
      </c>
      <c r="D1136">
        <v>0</v>
      </c>
      <c r="E1136">
        <v>0</v>
      </c>
      <c r="F1136">
        <v>0</v>
      </c>
      <c r="G1136">
        <v>2.9038499999999998E-2</v>
      </c>
      <c r="H1136">
        <v>0.98099800000000004</v>
      </c>
      <c r="I1136">
        <v>1852536</v>
      </c>
    </row>
    <row r="1137" spans="1:9" x14ac:dyDescent="0.25">
      <c r="A1137" t="s">
        <v>180</v>
      </c>
      <c r="B1137">
        <v>57780.9</v>
      </c>
      <c r="C1137">
        <v>57774.7</v>
      </c>
      <c r="D1137">
        <v>0</v>
      </c>
      <c r="E1137">
        <v>0</v>
      </c>
      <c r="F1137">
        <v>0</v>
      </c>
      <c r="G1137">
        <v>2.9039300000000001E-2</v>
      </c>
      <c r="H1137">
        <v>0.98099800000000004</v>
      </c>
      <c r="I1137">
        <v>1852536</v>
      </c>
    </row>
    <row r="1138" spans="1:9" x14ac:dyDescent="0.25">
      <c r="A1138" t="s">
        <v>180</v>
      </c>
      <c r="B1138">
        <v>57849.5</v>
      </c>
      <c r="C1138">
        <v>57843.3</v>
      </c>
      <c r="D1138">
        <v>0</v>
      </c>
      <c r="E1138">
        <v>0</v>
      </c>
      <c r="F1138">
        <v>0</v>
      </c>
      <c r="G1138">
        <v>2.9038499999999998E-2</v>
      </c>
      <c r="H1138">
        <v>0.98099800000000004</v>
      </c>
      <c r="I1138">
        <v>1852536</v>
      </c>
    </row>
    <row r="1139" spans="1:9" x14ac:dyDescent="0.25">
      <c r="A1139" t="s">
        <v>180</v>
      </c>
      <c r="B1139">
        <v>57462.5</v>
      </c>
      <c r="C1139">
        <v>57456.3</v>
      </c>
      <c r="D1139">
        <v>0</v>
      </c>
      <c r="E1139">
        <v>0</v>
      </c>
      <c r="F1139">
        <v>0</v>
      </c>
      <c r="G1139">
        <v>2.9039300000000001E-2</v>
      </c>
      <c r="H1139">
        <v>0.98099800000000004</v>
      </c>
      <c r="I1139">
        <v>1852536</v>
      </c>
    </row>
    <row r="1140" spans="1:9" x14ac:dyDescent="0.25">
      <c r="A1140" t="s">
        <v>180</v>
      </c>
      <c r="B1140">
        <v>56672.1</v>
      </c>
      <c r="C1140">
        <v>56666.1</v>
      </c>
      <c r="D1140">
        <v>0</v>
      </c>
      <c r="E1140">
        <v>0</v>
      </c>
      <c r="F1140">
        <v>0</v>
      </c>
      <c r="G1140">
        <v>2.9038899999999999E-2</v>
      </c>
      <c r="H1140">
        <v>0.98099800000000004</v>
      </c>
      <c r="I1140">
        <v>1852536</v>
      </c>
    </row>
    <row r="1141" spans="1:9" x14ac:dyDescent="0.25">
      <c r="A1141" t="s">
        <v>180</v>
      </c>
      <c r="B1141">
        <v>56753.2</v>
      </c>
      <c r="C1141">
        <v>56747</v>
      </c>
      <c r="D1141">
        <v>0</v>
      </c>
      <c r="E1141">
        <v>0</v>
      </c>
      <c r="F1141">
        <v>0</v>
      </c>
      <c r="G1141">
        <v>2.90406E-2</v>
      </c>
      <c r="H1141">
        <v>0.98099800000000004</v>
      </c>
      <c r="I1141">
        <v>1852536</v>
      </c>
    </row>
    <row r="1142" spans="1:9" x14ac:dyDescent="0.25">
      <c r="A1142" t="s">
        <v>180</v>
      </c>
      <c r="B1142">
        <v>56800</v>
      </c>
      <c r="C1142">
        <v>56793.7</v>
      </c>
      <c r="D1142">
        <v>0</v>
      </c>
      <c r="E1142">
        <v>0</v>
      </c>
      <c r="F1142">
        <v>0</v>
      </c>
      <c r="G1142">
        <v>2.9038499999999998E-2</v>
      </c>
      <c r="H1142">
        <v>0.98101799999999995</v>
      </c>
      <c r="I1142">
        <v>1852536</v>
      </c>
    </row>
    <row r="1143" spans="1:9" x14ac:dyDescent="0.25">
      <c r="A1143" t="s">
        <v>180</v>
      </c>
      <c r="B1143">
        <v>56702.6</v>
      </c>
      <c r="C1143">
        <v>56696.6</v>
      </c>
      <c r="D1143">
        <v>0</v>
      </c>
      <c r="E1143">
        <v>0</v>
      </c>
      <c r="F1143">
        <v>0</v>
      </c>
      <c r="G1143">
        <v>2.9039100000000002E-2</v>
      </c>
      <c r="H1143">
        <v>0.98101799999999995</v>
      </c>
      <c r="I1143">
        <v>1852536</v>
      </c>
    </row>
    <row r="1144" spans="1:9" x14ac:dyDescent="0.25">
      <c r="A1144" t="s">
        <v>180</v>
      </c>
      <c r="B1144">
        <v>56735.6</v>
      </c>
      <c r="C1144">
        <v>56729.5</v>
      </c>
      <c r="D1144">
        <v>0</v>
      </c>
      <c r="E1144">
        <v>0</v>
      </c>
      <c r="F1144">
        <v>0</v>
      </c>
      <c r="G1144">
        <v>2.9038999999999999E-2</v>
      </c>
      <c r="H1144">
        <v>0.98099800000000004</v>
      </c>
      <c r="I1144">
        <v>1852536</v>
      </c>
    </row>
    <row r="1145" spans="1:9" x14ac:dyDescent="0.25">
      <c r="A1145" t="s">
        <v>180</v>
      </c>
      <c r="B1145">
        <v>57513.7</v>
      </c>
      <c r="C1145">
        <v>57507.6</v>
      </c>
      <c r="D1145">
        <v>0</v>
      </c>
      <c r="E1145">
        <v>0</v>
      </c>
      <c r="F1145">
        <v>0</v>
      </c>
      <c r="G1145">
        <v>2.42408E-2</v>
      </c>
      <c r="H1145">
        <v>0.98099800000000004</v>
      </c>
      <c r="I1145">
        <v>1852536</v>
      </c>
    </row>
    <row r="1146" spans="1:9" x14ac:dyDescent="0.25">
      <c r="A1146" t="s">
        <v>180</v>
      </c>
      <c r="B1146">
        <v>57487.4</v>
      </c>
      <c r="C1146">
        <v>57481.4</v>
      </c>
      <c r="D1146">
        <v>0</v>
      </c>
      <c r="E1146">
        <v>0</v>
      </c>
      <c r="F1146">
        <v>0</v>
      </c>
      <c r="G1146">
        <v>2.9050200000000002E-2</v>
      </c>
      <c r="H1146">
        <v>0.98099800000000004</v>
      </c>
      <c r="I1146">
        <v>1852536</v>
      </c>
    </row>
    <row r="1147" spans="1:9" x14ac:dyDescent="0.25">
      <c r="A1147" t="s">
        <v>180</v>
      </c>
      <c r="B1147">
        <v>58092.9</v>
      </c>
      <c r="C1147">
        <v>58086.8</v>
      </c>
      <c r="D1147">
        <v>0</v>
      </c>
      <c r="E1147">
        <v>0</v>
      </c>
      <c r="F1147">
        <v>0</v>
      </c>
      <c r="G1147">
        <v>2.9038499999999998E-2</v>
      </c>
      <c r="H1147">
        <v>0.98099800000000004</v>
      </c>
      <c r="I1147">
        <v>1852536</v>
      </c>
    </row>
    <row r="1148" spans="1:9" x14ac:dyDescent="0.25">
      <c r="A1148" t="s">
        <v>180</v>
      </c>
      <c r="B1148">
        <v>58059.8</v>
      </c>
      <c r="C1148">
        <v>58053.599999999999</v>
      </c>
      <c r="D1148">
        <v>0</v>
      </c>
      <c r="E1148">
        <v>0</v>
      </c>
      <c r="F1148">
        <v>0</v>
      </c>
      <c r="G1148">
        <v>2.9039300000000001E-2</v>
      </c>
      <c r="H1148">
        <v>0.98099800000000004</v>
      </c>
      <c r="I1148">
        <v>1852536</v>
      </c>
    </row>
    <row r="1149" spans="1:9" x14ac:dyDescent="0.25">
      <c r="A1149" t="s">
        <v>180</v>
      </c>
      <c r="B1149">
        <v>57866.400000000001</v>
      </c>
      <c r="C1149">
        <v>57860.4</v>
      </c>
      <c r="D1149">
        <v>0</v>
      </c>
      <c r="E1149">
        <v>0</v>
      </c>
      <c r="F1149">
        <v>0</v>
      </c>
      <c r="G1149">
        <v>2.9039300000000001E-2</v>
      </c>
      <c r="H1149">
        <v>0.98099800000000004</v>
      </c>
      <c r="I1149">
        <v>1852536</v>
      </c>
    </row>
    <row r="1150" spans="1:9" x14ac:dyDescent="0.25">
      <c r="A1150" t="s">
        <v>180</v>
      </c>
      <c r="B1150">
        <v>57425</v>
      </c>
      <c r="C1150">
        <v>57418.9</v>
      </c>
      <c r="D1150">
        <v>0</v>
      </c>
      <c r="E1150">
        <v>0</v>
      </c>
      <c r="F1150">
        <v>0</v>
      </c>
      <c r="G1150">
        <v>2.9039300000000001E-2</v>
      </c>
      <c r="H1150">
        <v>0.98099800000000004</v>
      </c>
      <c r="I1150">
        <v>1852536</v>
      </c>
    </row>
    <row r="1151" spans="1:9" x14ac:dyDescent="0.25">
      <c r="A1151" t="s">
        <v>180</v>
      </c>
      <c r="B1151">
        <v>57054.9</v>
      </c>
      <c r="C1151">
        <v>57048.7</v>
      </c>
      <c r="D1151">
        <v>0</v>
      </c>
      <c r="E1151">
        <v>0</v>
      </c>
      <c r="F1151">
        <v>0</v>
      </c>
      <c r="G1151">
        <v>2.9037899999999998E-2</v>
      </c>
      <c r="H1151">
        <v>0.98101799999999995</v>
      </c>
      <c r="I1151">
        <v>1852536</v>
      </c>
    </row>
    <row r="1152" spans="1:9" x14ac:dyDescent="0.25">
      <c r="A1152" t="s">
        <v>180</v>
      </c>
      <c r="B1152">
        <v>58376.3</v>
      </c>
      <c r="C1152">
        <v>58370.2</v>
      </c>
      <c r="D1152">
        <v>0</v>
      </c>
      <c r="E1152">
        <v>0</v>
      </c>
      <c r="F1152">
        <v>0</v>
      </c>
      <c r="G1152">
        <v>2.9039499999999999E-2</v>
      </c>
      <c r="H1152">
        <v>0.98099800000000004</v>
      </c>
      <c r="I1152">
        <v>1852536</v>
      </c>
    </row>
    <row r="1153" spans="1:9" x14ac:dyDescent="0.25">
      <c r="A1153" t="s">
        <v>180</v>
      </c>
      <c r="B1153">
        <v>58038.400000000001</v>
      </c>
      <c r="C1153">
        <v>58032.3</v>
      </c>
      <c r="D1153">
        <v>0</v>
      </c>
      <c r="E1153">
        <v>0</v>
      </c>
      <c r="F1153">
        <v>0</v>
      </c>
      <c r="G1153">
        <v>2.9038999999999999E-2</v>
      </c>
      <c r="H1153">
        <v>0.98099800000000004</v>
      </c>
      <c r="I1153">
        <v>1852536</v>
      </c>
    </row>
    <row r="1154" spans="1:9" x14ac:dyDescent="0.25">
      <c r="A1154" t="s">
        <v>180</v>
      </c>
      <c r="B1154">
        <v>58149.9</v>
      </c>
      <c r="C1154">
        <v>58143.9</v>
      </c>
      <c r="D1154">
        <v>0</v>
      </c>
      <c r="E1154">
        <v>0</v>
      </c>
      <c r="F1154">
        <v>0</v>
      </c>
      <c r="G1154">
        <v>2.9039100000000002E-2</v>
      </c>
      <c r="H1154">
        <v>0.98101799999999995</v>
      </c>
      <c r="I1154">
        <v>1852536</v>
      </c>
    </row>
    <row r="1155" spans="1:9" x14ac:dyDescent="0.25">
      <c r="A1155" t="s">
        <v>180</v>
      </c>
      <c r="B1155">
        <v>58097.4</v>
      </c>
      <c r="C1155">
        <v>58091.3</v>
      </c>
      <c r="D1155">
        <v>0</v>
      </c>
      <c r="E1155">
        <v>0</v>
      </c>
      <c r="F1155">
        <v>0</v>
      </c>
      <c r="G1155">
        <v>2.9039300000000001E-2</v>
      </c>
      <c r="H1155">
        <v>0.98099800000000004</v>
      </c>
      <c r="I1155">
        <v>1852536</v>
      </c>
    </row>
    <row r="1156" spans="1:9" x14ac:dyDescent="0.25">
      <c r="A1156" t="s">
        <v>180</v>
      </c>
      <c r="B1156">
        <v>58168.1</v>
      </c>
      <c r="C1156">
        <v>58161.7</v>
      </c>
      <c r="D1156">
        <v>0</v>
      </c>
      <c r="E1156">
        <v>0</v>
      </c>
      <c r="F1156">
        <v>0</v>
      </c>
      <c r="G1156">
        <v>2.9039300000000001E-2</v>
      </c>
      <c r="H1156">
        <v>0.98100299999999996</v>
      </c>
      <c r="I1156">
        <v>1852536</v>
      </c>
    </row>
    <row r="1157" spans="1:9" x14ac:dyDescent="0.25">
      <c r="A1157" t="s">
        <v>180</v>
      </c>
      <c r="B1157">
        <v>58422.400000000001</v>
      </c>
      <c r="C1157">
        <v>58416.5</v>
      </c>
      <c r="D1157">
        <v>0</v>
      </c>
      <c r="E1157">
        <v>0</v>
      </c>
      <c r="F1157">
        <v>0</v>
      </c>
      <c r="G1157">
        <v>2.9039300000000001E-2</v>
      </c>
      <c r="H1157">
        <v>0.98099800000000004</v>
      </c>
      <c r="I1157">
        <v>1852536</v>
      </c>
    </row>
    <row r="1158" spans="1:9" x14ac:dyDescent="0.25">
      <c r="A1158" t="s">
        <v>180</v>
      </c>
      <c r="B1158">
        <v>58371.1</v>
      </c>
      <c r="C1158">
        <v>58365.1</v>
      </c>
      <c r="D1158">
        <v>0</v>
      </c>
      <c r="E1158">
        <v>0</v>
      </c>
      <c r="F1158">
        <v>0</v>
      </c>
      <c r="G1158">
        <v>2.9038999999999999E-2</v>
      </c>
      <c r="H1158">
        <v>0.98099800000000004</v>
      </c>
      <c r="I1158">
        <v>1852536</v>
      </c>
    </row>
    <row r="1159" spans="1:9" x14ac:dyDescent="0.25">
      <c r="A1159" t="s">
        <v>180</v>
      </c>
      <c r="B1159">
        <v>57994.5</v>
      </c>
      <c r="C1159">
        <v>57988.5</v>
      </c>
      <c r="D1159">
        <v>0</v>
      </c>
      <c r="E1159">
        <v>0</v>
      </c>
      <c r="F1159">
        <v>0</v>
      </c>
      <c r="G1159">
        <v>2.9038499999999998E-2</v>
      </c>
      <c r="H1159">
        <v>0.98099800000000004</v>
      </c>
      <c r="I1159">
        <v>-785922641</v>
      </c>
    </row>
    <row r="1160" spans="1:9" x14ac:dyDescent="0.25">
      <c r="A1160" t="s">
        <v>180</v>
      </c>
      <c r="B1160">
        <v>58059.3</v>
      </c>
      <c r="C1160">
        <v>58052.6</v>
      </c>
      <c r="D1160">
        <v>0</v>
      </c>
      <c r="E1160">
        <v>0</v>
      </c>
      <c r="F1160">
        <v>0</v>
      </c>
      <c r="G1160">
        <v>2.9039100000000002E-2</v>
      </c>
      <c r="H1160">
        <v>0.98099800000000004</v>
      </c>
      <c r="I1160">
        <v>-1772073439</v>
      </c>
    </row>
    <row r="1161" spans="1:9" x14ac:dyDescent="0.25">
      <c r="A1161" t="s">
        <v>180</v>
      </c>
      <c r="B1161">
        <v>57938</v>
      </c>
      <c r="C1161">
        <v>57932</v>
      </c>
      <c r="D1161">
        <v>0</v>
      </c>
      <c r="E1161">
        <v>0</v>
      </c>
      <c r="F1161">
        <v>0</v>
      </c>
      <c r="G1161">
        <v>2.9038899999999999E-2</v>
      </c>
      <c r="H1161">
        <v>0.98099800000000004</v>
      </c>
      <c r="I1161">
        <v>-60488932</v>
      </c>
    </row>
    <row r="1162" spans="1:9" x14ac:dyDescent="0.25">
      <c r="A1162" t="s">
        <v>180</v>
      </c>
      <c r="B1162">
        <v>58312.9</v>
      </c>
      <c r="C1162">
        <v>58306.8</v>
      </c>
      <c r="D1162">
        <v>0</v>
      </c>
      <c r="E1162">
        <v>0</v>
      </c>
      <c r="F1162">
        <v>0</v>
      </c>
      <c r="G1162">
        <v>2.9038100000000001E-2</v>
      </c>
      <c r="H1162">
        <v>0.98099800000000004</v>
      </c>
      <c r="I1162">
        <v>778122368</v>
      </c>
    </row>
    <row r="1163" spans="1:9" x14ac:dyDescent="0.25">
      <c r="A1163" t="s">
        <v>180</v>
      </c>
      <c r="B1163">
        <v>58193.8</v>
      </c>
      <c r="C1163">
        <v>58187.7</v>
      </c>
      <c r="D1163">
        <v>0</v>
      </c>
      <c r="E1163">
        <v>0</v>
      </c>
      <c r="F1163">
        <v>0</v>
      </c>
      <c r="G1163">
        <v>2.9038499999999998E-2</v>
      </c>
      <c r="H1163">
        <v>0.98099800000000004</v>
      </c>
      <c r="I1163">
        <v>778122368</v>
      </c>
    </row>
    <row r="1164" spans="1:9" x14ac:dyDescent="0.25">
      <c r="A1164" t="s">
        <v>180</v>
      </c>
      <c r="B1164">
        <v>57436.4</v>
      </c>
      <c r="C1164">
        <v>57430.400000000001</v>
      </c>
      <c r="D1164">
        <v>0</v>
      </c>
      <c r="E1164">
        <v>0</v>
      </c>
      <c r="F1164">
        <v>0</v>
      </c>
      <c r="G1164">
        <v>2.9039300000000001E-2</v>
      </c>
      <c r="H1164">
        <v>0.98099800000000004</v>
      </c>
      <c r="I1164">
        <v>778122368</v>
      </c>
    </row>
    <row r="1165" spans="1:9" x14ac:dyDescent="0.25">
      <c r="A1165" t="s">
        <v>180</v>
      </c>
      <c r="B1165">
        <v>58789.1</v>
      </c>
      <c r="C1165">
        <v>58783.1</v>
      </c>
      <c r="D1165">
        <v>0</v>
      </c>
      <c r="E1165">
        <v>0</v>
      </c>
      <c r="F1165">
        <v>0</v>
      </c>
      <c r="G1165">
        <v>1.15497E-2</v>
      </c>
      <c r="H1165">
        <v>0.98099800000000004</v>
      </c>
      <c r="I1165">
        <v>778122368</v>
      </c>
    </row>
    <row r="1166" spans="1:9" x14ac:dyDescent="0.25">
      <c r="A1166" t="s">
        <v>180</v>
      </c>
      <c r="B1166">
        <v>58277.599999999999</v>
      </c>
      <c r="C1166">
        <v>58271.6</v>
      </c>
      <c r="D1166">
        <v>0</v>
      </c>
      <c r="E1166">
        <v>0</v>
      </c>
      <c r="F1166">
        <v>0</v>
      </c>
      <c r="G1166">
        <v>2.9162899999999999E-2</v>
      </c>
      <c r="H1166">
        <v>0.98099800000000004</v>
      </c>
      <c r="I1166">
        <v>778122368</v>
      </c>
    </row>
    <row r="1167" spans="1:9" x14ac:dyDescent="0.25">
      <c r="A1167" t="s">
        <v>180</v>
      </c>
      <c r="B1167">
        <v>58625.599999999999</v>
      </c>
      <c r="C1167">
        <v>58619.6</v>
      </c>
      <c r="D1167">
        <v>0</v>
      </c>
      <c r="E1167">
        <v>0</v>
      </c>
      <c r="F1167">
        <v>0</v>
      </c>
      <c r="G1167">
        <v>2.9039300000000001E-2</v>
      </c>
      <c r="H1167">
        <v>0.98099800000000004</v>
      </c>
      <c r="I1167">
        <v>778122368</v>
      </c>
    </row>
    <row r="1168" spans="1:9" x14ac:dyDescent="0.25">
      <c r="A1168" t="s">
        <v>180</v>
      </c>
      <c r="B1168">
        <v>58059.9</v>
      </c>
      <c r="C1168">
        <v>58053.7</v>
      </c>
      <c r="D1168">
        <v>0</v>
      </c>
      <c r="E1168">
        <v>0</v>
      </c>
      <c r="F1168">
        <v>0</v>
      </c>
      <c r="G1168">
        <v>2.9039300000000001E-2</v>
      </c>
      <c r="H1168">
        <v>0.98099800000000004</v>
      </c>
      <c r="I1168">
        <v>778122368</v>
      </c>
    </row>
    <row r="1169" spans="1:25" x14ac:dyDescent="0.25">
      <c r="A1169" t="s">
        <v>180</v>
      </c>
      <c r="B1169">
        <v>58296.1</v>
      </c>
      <c r="C1169">
        <v>58289.7</v>
      </c>
      <c r="D1169">
        <v>0</v>
      </c>
      <c r="E1169">
        <v>0</v>
      </c>
      <c r="F1169">
        <v>0</v>
      </c>
      <c r="G1169">
        <v>2.9039300000000001E-2</v>
      </c>
      <c r="H1169">
        <v>0.98099800000000004</v>
      </c>
      <c r="I1169">
        <v>1913030720</v>
      </c>
    </row>
    <row r="1170" spans="1:25" x14ac:dyDescent="0.25">
      <c r="A1170" t="s">
        <v>180</v>
      </c>
      <c r="B1170">
        <v>58340</v>
      </c>
      <c r="C1170">
        <v>58334</v>
      </c>
      <c r="D1170">
        <v>0</v>
      </c>
      <c r="E1170">
        <v>0</v>
      </c>
      <c r="F1170">
        <v>0</v>
      </c>
      <c r="G1170">
        <v>2.9039100000000002E-2</v>
      </c>
      <c r="H1170">
        <v>0.98099800000000004</v>
      </c>
      <c r="I1170">
        <v>1913030720</v>
      </c>
    </row>
    <row r="1171" spans="1:25" x14ac:dyDescent="0.25">
      <c r="A1171" t="s">
        <v>180</v>
      </c>
      <c r="B1171">
        <v>58051.6</v>
      </c>
      <c r="C1171">
        <v>58045.599999999999</v>
      </c>
      <c r="D1171">
        <v>0</v>
      </c>
      <c r="E1171">
        <v>0</v>
      </c>
      <c r="F1171">
        <v>0</v>
      </c>
      <c r="G1171">
        <v>2.9039100000000002E-2</v>
      </c>
      <c r="H1171">
        <v>0.98099800000000004</v>
      </c>
      <c r="I1171">
        <v>1913030720</v>
      </c>
    </row>
    <row r="1172" spans="1:25" x14ac:dyDescent="0.25">
      <c r="A1172" t="s">
        <v>180</v>
      </c>
      <c r="B1172">
        <v>57852</v>
      </c>
      <c r="C1172">
        <v>57845.9</v>
      </c>
      <c r="D1172">
        <v>0</v>
      </c>
      <c r="E1172">
        <v>0</v>
      </c>
      <c r="F1172">
        <v>0</v>
      </c>
      <c r="G1172">
        <v>2.3919099999999999E-2</v>
      </c>
      <c r="H1172">
        <v>0.98099800000000004</v>
      </c>
      <c r="I1172">
        <v>1913030720</v>
      </c>
    </row>
    <row r="1173" spans="1:25" x14ac:dyDescent="0.25">
      <c r="A1173" t="s">
        <v>180</v>
      </c>
      <c r="B1173">
        <v>57195.9</v>
      </c>
      <c r="C1173">
        <v>57189.8</v>
      </c>
      <c r="D1173">
        <v>0</v>
      </c>
      <c r="E1173">
        <v>0</v>
      </c>
      <c r="F1173">
        <v>0</v>
      </c>
      <c r="G1173">
        <v>2.9039300000000001E-2</v>
      </c>
      <c r="H1173">
        <v>0.98101799999999995</v>
      </c>
      <c r="I1173">
        <v>1913030720</v>
      </c>
    </row>
    <row r="1174" spans="1:25" x14ac:dyDescent="0.25">
      <c r="A1174" t="s">
        <v>180</v>
      </c>
      <c r="B1174">
        <v>56761.3</v>
      </c>
      <c r="C1174">
        <v>56754.9</v>
      </c>
      <c r="D1174">
        <v>0</v>
      </c>
      <c r="E1174">
        <v>0</v>
      </c>
      <c r="F1174">
        <v>0</v>
      </c>
      <c r="G1174">
        <v>2.9038899999999999E-2</v>
      </c>
      <c r="H1174">
        <v>0.98099800000000004</v>
      </c>
      <c r="I1174">
        <v>1913030720</v>
      </c>
    </row>
    <row r="1175" spans="1:25" x14ac:dyDescent="0.25">
      <c r="A1175" t="s">
        <v>180</v>
      </c>
      <c r="B1175">
        <v>57099.199999999997</v>
      </c>
      <c r="C1175">
        <v>57093.2</v>
      </c>
      <c r="D1175">
        <v>0</v>
      </c>
      <c r="E1175">
        <v>0</v>
      </c>
      <c r="F1175">
        <v>0</v>
      </c>
      <c r="G1175">
        <v>2.9038499999999998E-2</v>
      </c>
      <c r="H1175">
        <v>0.98099800000000004</v>
      </c>
      <c r="I1175">
        <v>1913030720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180</v>
      </c>
      <c r="B1176">
        <v>56732.800000000003</v>
      </c>
      <c r="C1176">
        <v>56726.7</v>
      </c>
      <c r="D1176">
        <v>0</v>
      </c>
      <c r="E1176">
        <v>0</v>
      </c>
      <c r="F1176">
        <v>0</v>
      </c>
      <c r="G1176">
        <v>2.9039300000000001E-2</v>
      </c>
      <c r="H1176">
        <v>0.98099800000000004</v>
      </c>
      <c r="I1176">
        <v>1913030720</v>
      </c>
      <c r="R1176">
        <f>AVERAGE(B1127:B1176)</f>
        <v>57707.279999999992</v>
      </c>
      <c r="S1176">
        <f>AVERAGE(C1127:C1176)</f>
        <v>57701.124000000011</v>
      </c>
      <c r="U1176">
        <f>_xlfn.VAR.P(B1127:B1176)</f>
        <v>319394.8076</v>
      </c>
      <c r="V1176">
        <f>_xlfn.VAR.P(C1127:C1176)</f>
        <v>319417.73302400002</v>
      </c>
      <c r="X1176">
        <f>1.96*SQRT(U1176)/50</f>
        <v>22.153889887567466</v>
      </c>
      <c r="Y1176">
        <f>1.96*SQRT(V1176)/50</f>
        <v>22.154684950908223</v>
      </c>
    </row>
    <row r="1177" spans="1:25" x14ac:dyDescent="0.25">
      <c r="A1177" t="s">
        <v>181</v>
      </c>
      <c r="B1177">
        <v>2885358.4254999999</v>
      </c>
      <c r="C1177" t="s">
        <v>36</v>
      </c>
    </row>
    <row r="1178" spans="1:25" x14ac:dyDescent="0.25">
      <c r="A1178" t="s">
        <v>182</v>
      </c>
      <c r="B1178">
        <v>2943.1</v>
      </c>
      <c r="C1178">
        <v>2936.27</v>
      </c>
      <c r="D1178">
        <v>0</v>
      </c>
      <c r="E1178">
        <v>0</v>
      </c>
      <c r="F1178">
        <v>0</v>
      </c>
      <c r="G1178">
        <v>1.1021100000000001E-2</v>
      </c>
      <c r="H1178">
        <v>0.98101700000000003</v>
      </c>
      <c r="I1178">
        <v>1913030720</v>
      </c>
    </row>
    <row r="1179" spans="1:25" x14ac:dyDescent="0.25">
      <c r="A1179" t="s">
        <v>182</v>
      </c>
      <c r="B1179">
        <v>2928</v>
      </c>
      <c r="C1179">
        <v>2921.25</v>
      </c>
      <c r="D1179">
        <v>0</v>
      </c>
      <c r="E1179">
        <v>0</v>
      </c>
      <c r="F1179">
        <v>0</v>
      </c>
      <c r="G1179">
        <v>1.1021100000000001E-2</v>
      </c>
      <c r="H1179">
        <v>0.98095100000000002</v>
      </c>
      <c r="I1179">
        <v>1913030720</v>
      </c>
    </row>
    <row r="1180" spans="1:25" x14ac:dyDescent="0.25">
      <c r="A1180" t="s">
        <v>182</v>
      </c>
      <c r="B1180">
        <v>2928.23</v>
      </c>
      <c r="C1180">
        <v>2922.17</v>
      </c>
      <c r="D1180">
        <v>0</v>
      </c>
      <c r="E1180">
        <v>0</v>
      </c>
      <c r="F1180">
        <v>0</v>
      </c>
      <c r="G1180">
        <v>1.1021100000000001E-2</v>
      </c>
      <c r="H1180">
        <v>0.98101899999999997</v>
      </c>
      <c r="I1180">
        <v>1913030720</v>
      </c>
    </row>
    <row r="1181" spans="1:25" x14ac:dyDescent="0.25">
      <c r="A1181" t="s">
        <v>182</v>
      </c>
      <c r="B1181">
        <v>2928.33</v>
      </c>
      <c r="C1181">
        <v>2922.11</v>
      </c>
      <c r="D1181">
        <v>0</v>
      </c>
      <c r="E1181">
        <v>0</v>
      </c>
      <c r="F1181">
        <v>0</v>
      </c>
      <c r="G1181">
        <v>1.1021100000000001E-2</v>
      </c>
      <c r="H1181">
        <v>0.98101899999999997</v>
      </c>
      <c r="I1181">
        <v>1913030720</v>
      </c>
    </row>
    <row r="1182" spans="1:25" x14ac:dyDescent="0.25">
      <c r="A1182" t="s">
        <v>182</v>
      </c>
      <c r="B1182">
        <v>2927.7</v>
      </c>
      <c r="C1182">
        <v>2921.45</v>
      </c>
      <c r="D1182">
        <v>0</v>
      </c>
      <c r="E1182">
        <v>0</v>
      </c>
      <c r="F1182">
        <v>0</v>
      </c>
      <c r="G1182">
        <v>1.1021100000000001E-2</v>
      </c>
      <c r="H1182">
        <v>0.98101700000000003</v>
      </c>
      <c r="I1182">
        <v>1913030720</v>
      </c>
    </row>
    <row r="1183" spans="1:25" x14ac:dyDescent="0.25">
      <c r="A1183" t="s">
        <v>182</v>
      </c>
      <c r="B1183">
        <v>2927.55</v>
      </c>
      <c r="C1183">
        <v>2921.38</v>
      </c>
      <c r="D1183">
        <v>0</v>
      </c>
      <c r="E1183">
        <v>0</v>
      </c>
      <c r="F1183">
        <v>0</v>
      </c>
      <c r="G1183">
        <v>1.1021100000000001E-2</v>
      </c>
      <c r="H1183">
        <v>0.98087500000000005</v>
      </c>
      <c r="I1183">
        <v>1913030720</v>
      </c>
    </row>
    <row r="1184" spans="1:25" x14ac:dyDescent="0.25">
      <c r="A1184" t="s">
        <v>182</v>
      </c>
      <c r="B1184">
        <v>2924.68</v>
      </c>
      <c r="C1184">
        <v>2918.2</v>
      </c>
      <c r="D1184">
        <v>0</v>
      </c>
      <c r="E1184">
        <v>0</v>
      </c>
      <c r="F1184">
        <v>0</v>
      </c>
      <c r="G1184">
        <v>1.1021100000000001E-2</v>
      </c>
      <c r="H1184">
        <v>0.98101700000000003</v>
      </c>
      <c r="I1184">
        <v>-347725472</v>
      </c>
    </row>
    <row r="1185" spans="1:9" x14ac:dyDescent="0.25">
      <c r="A1185" t="s">
        <v>182</v>
      </c>
      <c r="B1185">
        <v>2923.72</v>
      </c>
      <c r="C1185">
        <v>2917.49</v>
      </c>
      <c r="D1185">
        <v>0</v>
      </c>
      <c r="E1185">
        <v>0</v>
      </c>
      <c r="F1185">
        <v>0</v>
      </c>
      <c r="G1185">
        <v>1.1021100000000001E-2</v>
      </c>
      <c r="H1185">
        <v>0.98101899999999997</v>
      </c>
      <c r="I1185">
        <v>-347725472</v>
      </c>
    </row>
    <row r="1186" spans="1:9" x14ac:dyDescent="0.25">
      <c r="A1186" t="s">
        <v>182</v>
      </c>
      <c r="B1186">
        <v>2925.76</v>
      </c>
      <c r="C1186">
        <v>2919.46</v>
      </c>
      <c r="D1186">
        <v>0</v>
      </c>
      <c r="E1186">
        <v>0</v>
      </c>
      <c r="F1186">
        <v>0</v>
      </c>
      <c r="G1186">
        <v>1.1021100000000001E-2</v>
      </c>
      <c r="H1186">
        <v>0.98101899999999997</v>
      </c>
      <c r="I1186">
        <v>-347725472</v>
      </c>
    </row>
    <row r="1187" spans="1:9" x14ac:dyDescent="0.25">
      <c r="A1187" t="s">
        <v>182</v>
      </c>
      <c r="B1187">
        <v>2920.73</v>
      </c>
      <c r="C1187">
        <v>2914.71</v>
      </c>
      <c r="D1187">
        <v>0</v>
      </c>
      <c r="E1187">
        <v>0</v>
      </c>
      <c r="F1187">
        <v>0</v>
      </c>
      <c r="G1187">
        <v>1.1021100000000001E-2</v>
      </c>
      <c r="H1187">
        <v>0.98101899999999997</v>
      </c>
      <c r="I1187">
        <v>-347725472</v>
      </c>
    </row>
    <row r="1188" spans="1:9" x14ac:dyDescent="0.25">
      <c r="A1188" t="s">
        <v>182</v>
      </c>
      <c r="B1188">
        <v>2925.56</v>
      </c>
      <c r="C1188">
        <v>2919.21</v>
      </c>
      <c r="D1188">
        <v>0</v>
      </c>
      <c r="E1188">
        <v>0</v>
      </c>
      <c r="F1188">
        <v>0</v>
      </c>
      <c r="G1188">
        <v>1.1021100000000001E-2</v>
      </c>
      <c r="H1188">
        <v>0.98101899999999997</v>
      </c>
      <c r="I1188">
        <v>-347725472</v>
      </c>
    </row>
    <row r="1189" spans="1:9" x14ac:dyDescent="0.25">
      <c r="A1189" t="s">
        <v>182</v>
      </c>
      <c r="B1189">
        <v>2925.02</v>
      </c>
      <c r="C1189">
        <v>2918.85</v>
      </c>
      <c r="D1189">
        <v>0</v>
      </c>
      <c r="E1189">
        <v>0</v>
      </c>
      <c r="F1189">
        <v>0</v>
      </c>
      <c r="G1189">
        <v>1.1021100000000001E-2</v>
      </c>
      <c r="H1189">
        <v>0.98101799999999995</v>
      </c>
      <c r="I1189">
        <v>-347725472</v>
      </c>
    </row>
    <row r="1190" spans="1:9" x14ac:dyDescent="0.25">
      <c r="A1190" t="s">
        <v>182</v>
      </c>
      <c r="B1190">
        <v>2926.32</v>
      </c>
      <c r="C1190">
        <v>2919.74</v>
      </c>
      <c r="D1190">
        <v>0</v>
      </c>
      <c r="E1190">
        <v>0</v>
      </c>
      <c r="F1190">
        <v>0</v>
      </c>
      <c r="G1190">
        <v>1.13331E-2</v>
      </c>
      <c r="H1190">
        <v>0.981012</v>
      </c>
      <c r="I1190">
        <v>-347725472</v>
      </c>
    </row>
    <row r="1191" spans="1:9" x14ac:dyDescent="0.25">
      <c r="A1191" t="s">
        <v>182</v>
      </c>
      <c r="B1191">
        <v>2926.21</v>
      </c>
      <c r="C1191">
        <v>2919.9</v>
      </c>
      <c r="D1191">
        <v>0</v>
      </c>
      <c r="E1191">
        <v>0</v>
      </c>
      <c r="F1191">
        <v>0</v>
      </c>
      <c r="G1191">
        <v>1.1021100000000001E-2</v>
      </c>
      <c r="H1191">
        <v>0.98101899999999997</v>
      </c>
      <c r="I1191">
        <v>-347725472</v>
      </c>
    </row>
    <row r="1192" spans="1:9" x14ac:dyDescent="0.25">
      <c r="A1192" t="s">
        <v>182</v>
      </c>
      <c r="B1192">
        <v>2925.45</v>
      </c>
      <c r="C1192">
        <v>2919.11</v>
      </c>
      <c r="D1192">
        <v>0</v>
      </c>
      <c r="E1192">
        <v>0</v>
      </c>
      <c r="F1192">
        <v>0</v>
      </c>
      <c r="G1192">
        <v>1.1021100000000001E-2</v>
      </c>
      <c r="H1192">
        <v>0.98101899999999997</v>
      </c>
      <c r="I1192">
        <v>-347725472</v>
      </c>
    </row>
    <row r="1193" spans="1:9" x14ac:dyDescent="0.25">
      <c r="A1193" t="s">
        <v>182</v>
      </c>
      <c r="B1193">
        <v>2924.56</v>
      </c>
      <c r="C1193">
        <v>2918.34</v>
      </c>
      <c r="D1193">
        <v>0</v>
      </c>
      <c r="E1193">
        <v>0</v>
      </c>
      <c r="F1193">
        <v>0</v>
      </c>
      <c r="G1193">
        <v>1.1021100000000001E-2</v>
      </c>
      <c r="H1193">
        <v>0.98101700000000003</v>
      </c>
      <c r="I1193">
        <v>-347725472</v>
      </c>
    </row>
    <row r="1194" spans="1:9" x14ac:dyDescent="0.25">
      <c r="A1194" t="s">
        <v>182</v>
      </c>
      <c r="B1194">
        <v>2925.99</v>
      </c>
      <c r="C1194">
        <v>2919.73</v>
      </c>
      <c r="D1194">
        <v>0</v>
      </c>
      <c r="E1194">
        <v>0</v>
      </c>
      <c r="F1194">
        <v>0</v>
      </c>
      <c r="G1194">
        <v>1.1021100000000001E-2</v>
      </c>
      <c r="H1194">
        <v>0.98101899999999997</v>
      </c>
      <c r="I1194">
        <v>-347725472</v>
      </c>
    </row>
    <row r="1195" spans="1:9" x14ac:dyDescent="0.25">
      <c r="A1195" t="s">
        <v>182</v>
      </c>
      <c r="B1195">
        <v>2924.24</v>
      </c>
      <c r="C1195">
        <v>2918.07</v>
      </c>
      <c r="D1195">
        <v>0</v>
      </c>
      <c r="E1195">
        <v>0</v>
      </c>
      <c r="F1195">
        <v>0</v>
      </c>
      <c r="G1195">
        <v>1.1021100000000001E-2</v>
      </c>
      <c r="H1195">
        <v>0.98101899999999997</v>
      </c>
      <c r="I1195">
        <v>-347725472</v>
      </c>
    </row>
    <row r="1196" spans="1:9" x14ac:dyDescent="0.25">
      <c r="A1196" t="s">
        <v>182</v>
      </c>
      <c r="B1196">
        <v>2925.98</v>
      </c>
      <c r="C1196">
        <v>2918.94</v>
      </c>
      <c r="D1196">
        <v>0</v>
      </c>
      <c r="E1196">
        <v>0</v>
      </c>
      <c r="F1196">
        <v>0</v>
      </c>
      <c r="G1196">
        <v>1.1021100000000001E-2</v>
      </c>
      <c r="H1196">
        <v>0.98101899999999997</v>
      </c>
      <c r="I1196">
        <v>-347725472</v>
      </c>
    </row>
    <row r="1197" spans="1:9" x14ac:dyDescent="0.25">
      <c r="A1197" t="s">
        <v>182</v>
      </c>
      <c r="B1197">
        <v>2921.97</v>
      </c>
      <c r="C1197">
        <v>2914.68</v>
      </c>
      <c r="D1197">
        <v>0</v>
      </c>
      <c r="E1197">
        <v>0</v>
      </c>
      <c r="F1197">
        <v>0</v>
      </c>
      <c r="G1197">
        <v>1.1021100000000001E-2</v>
      </c>
      <c r="H1197">
        <v>0.98101899999999997</v>
      </c>
      <c r="I1197">
        <v>-347725472</v>
      </c>
    </row>
    <row r="1198" spans="1:9" x14ac:dyDescent="0.25">
      <c r="A1198" t="s">
        <v>182</v>
      </c>
      <c r="B1198">
        <v>2924.88</v>
      </c>
      <c r="C1198">
        <v>2918.74</v>
      </c>
      <c r="D1198">
        <v>0</v>
      </c>
      <c r="E1198">
        <v>0</v>
      </c>
      <c r="F1198">
        <v>0</v>
      </c>
      <c r="G1198">
        <v>1.1021100000000001E-2</v>
      </c>
      <c r="H1198">
        <v>0.98101899999999997</v>
      </c>
      <c r="I1198">
        <v>105562784</v>
      </c>
    </row>
    <row r="1199" spans="1:9" x14ac:dyDescent="0.25">
      <c r="A1199" t="s">
        <v>182</v>
      </c>
      <c r="B1199">
        <v>2925.23</v>
      </c>
      <c r="C1199">
        <v>2918.71</v>
      </c>
      <c r="D1199">
        <v>0</v>
      </c>
      <c r="E1199">
        <v>0</v>
      </c>
      <c r="F1199">
        <v>0</v>
      </c>
      <c r="G1199">
        <v>1.1021100000000001E-2</v>
      </c>
      <c r="H1199">
        <v>0.98101899999999997</v>
      </c>
      <c r="I1199">
        <v>105562784</v>
      </c>
    </row>
    <row r="1200" spans="1:9" x14ac:dyDescent="0.25">
      <c r="A1200" t="s">
        <v>182</v>
      </c>
      <c r="B1200">
        <v>2925.15</v>
      </c>
      <c r="C1200">
        <v>2918.77</v>
      </c>
      <c r="D1200">
        <v>0</v>
      </c>
      <c r="E1200">
        <v>0</v>
      </c>
      <c r="F1200">
        <v>0</v>
      </c>
      <c r="G1200">
        <v>1.1021100000000001E-2</v>
      </c>
      <c r="H1200">
        <v>0.98101899999999997</v>
      </c>
      <c r="I1200">
        <v>105562784</v>
      </c>
    </row>
    <row r="1201" spans="1:9" x14ac:dyDescent="0.25">
      <c r="A1201" t="s">
        <v>182</v>
      </c>
      <c r="B1201">
        <v>2925.54</v>
      </c>
      <c r="C1201">
        <v>2919.07</v>
      </c>
      <c r="D1201">
        <v>0</v>
      </c>
      <c r="E1201">
        <v>0</v>
      </c>
      <c r="F1201">
        <v>0</v>
      </c>
      <c r="G1201">
        <v>1.10616E-2</v>
      </c>
      <c r="H1201">
        <v>0.98101899999999997</v>
      </c>
      <c r="I1201">
        <v>105562784</v>
      </c>
    </row>
    <row r="1202" spans="1:9" x14ac:dyDescent="0.25">
      <c r="A1202" t="s">
        <v>182</v>
      </c>
      <c r="B1202">
        <v>2925.02</v>
      </c>
      <c r="C1202">
        <v>2918.59</v>
      </c>
      <c r="D1202">
        <v>0</v>
      </c>
      <c r="E1202">
        <v>0</v>
      </c>
      <c r="F1202">
        <v>0</v>
      </c>
      <c r="G1202">
        <v>1.1021100000000001E-2</v>
      </c>
      <c r="H1202">
        <v>0.98101899999999997</v>
      </c>
      <c r="I1202">
        <v>105562784</v>
      </c>
    </row>
    <row r="1203" spans="1:9" x14ac:dyDescent="0.25">
      <c r="A1203" t="s">
        <v>182</v>
      </c>
      <c r="B1203">
        <v>2925.28</v>
      </c>
      <c r="C1203">
        <v>2918.8</v>
      </c>
      <c r="D1203">
        <v>0</v>
      </c>
      <c r="E1203">
        <v>0</v>
      </c>
      <c r="F1203">
        <v>0</v>
      </c>
      <c r="G1203">
        <v>1.1021100000000001E-2</v>
      </c>
      <c r="H1203">
        <v>0.98101899999999997</v>
      </c>
      <c r="I1203">
        <v>105562784</v>
      </c>
    </row>
    <row r="1204" spans="1:9" x14ac:dyDescent="0.25">
      <c r="A1204" t="s">
        <v>182</v>
      </c>
      <c r="B1204">
        <v>2925.72</v>
      </c>
      <c r="C1204">
        <v>2919.41</v>
      </c>
      <c r="D1204">
        <v>0</v>
      </c>
      <c r="E1204">
        <v>0</v>
      </c>
      <c r="F1204">
        <v>0</v>
      </c>
      <c r="G1204">
        <v>1.1021100000000001E-2</v>
      </c>
      <c r="H1204">
        <v>0.98074300000000003</v>
      </c>
      <c r="I1204">
        <v>105562784</v>
      </c>
    </row>
    <row r="1205" spans="1:9" x14ac:dyDescent="0.25">
      <c r="A1205" t="s">
        <v>182</v>
      </c>
      <c r="B1205">
        <v>2925.61</v>
      </c>
      <c r="C1205">
        <v>2919.32</v>
      </c>
      <c r="D1205">
        <v>0</v>
      </c>
      <c r="E1205">
        <v>0</v>
      </c>
      <c r="F1205">
        <v>0</v>
      </c>
      <c r="G1205">
        <v>1.1021100000000001E-2</v>
      </c>
      <c r="H1205">
        <v>0.98101799999999995</v>
      </c>
      <c r="I1205">
        <v>105562784</v>
      </c>
    </row>
    <row r="1206" spans="1:9" x14ac:dyDescent="0.25">
      <c r="A1206" t="s">
        <v>182</v>
      </c>
      <c r="B1206">
        <v>2925.42</v>
      </c>
      <c r="C1206">
        <v>2919.35</v>
      </c>
      <c r="D1206">
        <v>0</v>
      </c>
      <c r="E1206">
        <v>0</v>
      </c>
      <c r="F1206">
        <v>0</v>
      </c>
      <c r="G1206">
        <v>1.1021100000000001E-2</v>
      </c>
      <c r="H1206">
        <v>0.98098799999999997</v>
      </c>
      <c r="I1206">
        <v>105562784</v>
      </c>
    </row>
    <row r="1207" spans="1:9" x14ac:dyDescent="0.25">
      <c r="A1207" t="s">
        <v>182</v>
      </c>
      <c r="B1207">
        <v>2920.69</v>
      </c>
      <c r="C1207">
        <v>2914.58</v>
      </c>
      <c r="D1207">
        <v>0</v>
      </c>
      <c r="E1207">
        <v>0</v>
      </c>
      <c r="F1207">
        <v>0</v>
      </c>
      <c r="G1207">
        <v>1.1021100000000001E-2</v>
      </c>
      <c r="H1207">
        <v>0.98101899999999997</v>
      </c>
      <c r="I1207">
        <v>105562784</v>
      </c>
    </row>
    <row r="1208" spans="1:9" x14ac:dyDescent="0.25">
      <c r="A1208" t="s">
        <v>182</v>
      </c>
      <c r="B1208">
        <v>2926.18</v>
      </c>
      <c r="C1208">
        <v>2919.87</v>
      </c>
      <c r="D1208">
        <v>0</v>
      </c>
      <c r="E1208">
        <v>0</v>
      </c>
      <c r="F1208">
        <v>0</v>
      </c>
      <c r="G1208">
        <v>1.1021100000000001E-2</v>
      </c>
      <c r="H1208">
        <v>0.98100399999999999</v>
      </c>
      <c r="I1208">
        <v>105562784</v>
      </c>
    </row>
    <row r="1209" spans="1:9" x14ac:dyDescent="0.25">
      <c r="A1209" t="s">
        <v>182</v>
      </c>
      <c r="B1209">
        <v>2920.58</v>
      </c>
      <c r="C1209">
        <v>2914.12</v>
      </c>
      <c r="D1209">
        <v>0</v>
      </c>
      <c r="E1209">
        <v>0</v>
      </c>
      <c r="F1209">
        <v>0</v>
      </c>
      <c r="G1209">
        <v>1.1021100000000001E-2</v>
      </c>
      <c r="H1209">
        <v>0.981012</v>
      </c>
      <c r="I1209">
        <v>105562784</v>
      </c>
    </row>
    <row r="1210" spans="1:9" x14ac:dyDescent="0.25">
      <c r="A1210" t="s">
        <v>182</v>
      </c>
      <c r="B1210">
        <v>2926.17</v>
      </c>
      <c r="C1210">
        <v>2919.91</v>
      </c>
      <c r="D1210">
        <v>0</v>
      </c>
      <c r="E1210">
        <v>0</v>
      </c>
      <c r="F1210">
        <v>0</v>
      </c>
      <c r="G1210">
        <v>1.1021100000000001E-2</v>
      </c>
      <c r="H1210">
        <v>0.98101899999999997</v>
      </c>
      <c r="I1210">
        <v>105562784</v>
      </c>
    </row>
    <row r="1211" spans="1:9" x14ac:dyDescent="0.25">
      <c r="A1211" t="s">
        <v>182</v>
      </c>
      <c r="B1211">
        <v>2925.12</v>
      </c>
      <c r="C1211">
        <v>2918.69</v>
      </c>
      <c r="D1211">
        <v>0</v>
      </c>
      <c r="E1211">
        <v>0</v>
      </c>
      <c r="F1211">
        <v>0</v>
      </c>
      <c r="G1211">
        <v>1.1021E-2</v>
      </c>
      <c r="H1211">
        <v>0.98101899999999997</v>
      </c>
      <c r="I1211">
        <v>105562784</v>
      </c>
    </row>
    <row r="1212" spans="1:9" x14ac:dyDescent="0.25">
      <c r="A1212" t="s">
        <v>182</v>
      </c>
      <c r="B1212">
        <v>2925.21</v>
      </c>
      <c r="C1212">
        <v>2918.65</v>
      </c>
      <c r="D1212">
        <v>0</v>
      </c>
      <c r="E1212">
        <v>0</v>
      </c>
      <c r="F1212">
        <v>0</v>
      </c>
      <c r="G1212">
        <v>1.1021100000000001E-2</v>
      </c>
      <c r="H1212">
        <v>0.98101700000000003</v>
      </c>
      <c r="I1212">
        <v>-1253207200</v>
      </c>
    </row>
    <row r="1213" spans="1:9" x14ac:dyDescent="0.25">
      <c r="A1213" t="s">
        <v>182</v>
      </c>
      <c r="B1213">
        <v>2926.07</v>
      </c>
      <c r="C1213">
        <v>2919.19</v>
      </c>
      <c r="D1213">
        <v>0</v>
      </c>
      <c r="E1213">
        <v>0</v>
      </c>
      <c r="F1213">
        <v>0</v>
      </c>
      <c r="G1213">
        <v>1.1021100000000001E-2</v>
      </c>
      <c r="H1213">
        <v>0.98101899999999997</v>
      </c>
      <c r="I1213">
        <v>-1253207200</v>
      </c>
    </row>
    <row r="1214" spans="1:9" x14ac:dyDescent="0.25">
      <c r="A1214" t="s">
        <v>182</v>
      </c>
      <c r="B1214">
        <v>2924.97</v>
      </c>
      <c r="C1214">
        <v>2918.35</v>
      </c>
      <c r="D1214">
        <v>0</v>
      </c>
      <c r="E1214">
        <v>0</v>
      </c>
      <c r="F1214">
        <v>0</v>
      </c>
      <c r="G1214">
        <v>1.1021100000000001E-2</v>
      </c>
      <c r="H1214">
        <v>0.98101899999999997</v>
      </c>
      <c r="I1214">
        <v>-1253207200</v>
      </c>
    </row>
    <row r="1215" spans="1:9" x14ac:dyDescent="0.25">
      <c r="A1215" t="s">
        <v>182</v>
      </c>
      <c r="B1215">
        <v>2924.81</v>
      </c>
      <c r="C1215">
        <v>2918.57</v>
      </c>
      <c r="D1215">
        <v>0</v>
      </c>
      <c r="E1215">
        <v>0</v>
      </c>
      <c r="F1215">
        <v>0</v>
      </c>
      <c r="G1215">
        <v>1.1021100000000001E-2</v>
      </c>
      <c r="H1215">
        <v>0.981012</v>
      </c>
      <c r="I1215">
        <v>-1253207200</v>
      </c>
    </row>
    <row r="1216" spans="1:9" x14ac:dyDescent="0.25">
      <c r="A1216" t="s">
        <v>182</v>
      </c>
      <c r="B1216">
        <v>2925.83</v>
      </c>
      <c r="C1216">
        <v>2919.54</v>
      </c>
      <c r="D1216">
        <v>0</v>
      </c>
      <c r="E1216">
        <v>0</v>
      </c>
      <c r="F1216">
        <v>0</v>
      </c>
      <c r="G1216">
        <v>1.10031E-2</v>
      </c>
      <c r="H1216">
        <v>0.98101899999999997</v>
      </c>
      <c r="I1216">
        <v>-1253207200</v>
      </c>
    </row>
    <row r="1217" spans="1:25" x14ac:dyDescent="0.25">
      <c r="A1217" t="s">
        <v>182</v>
      </c>
      <c r="B1217">
        <v>2926.68</v>
      </c>
      <c r="C1217">
        <v>2920.34</v>
      </c>
      <c r="D1217">
        <v>0</v>
      </c>
      <c r="E1217">
        <v>0</v>
      </c>
      <c r="F1217">
        <v>0</v>
      </c>
      <c r="G1217">
        <v>1.1021100000000001E-2</v>
      </c>
      <c r="H1217">
        <v>0.98101899999999997</v>
      </c>
      <c r="I1217">
        <v>-1253207200</v>
      </c>
    </row>
    <row r="1218" spans="1:25" x14ac:dyDescent="0.25">
      <c r="A1218" t="s">
        <v>182</v>
      </c>
      <c r="B1218">
        <v>2920.63</v>
      </c>
      <c r="C1218">
        <v>2914.43</v>
      </c>
      <c r="D1218">
        <v>0</v>
      </c>
      <c r="E1218">
        <v>0</v>
      </c>
      <c r="F1218">
        <v>0</v>
      </c>
      <c r="G1218">
        <v>1.1021100000000001E-2</v>
      </c>
      <c r="H1218">
        <v>0.98101899999999997</v>
      </c>
      <c r="I1218">
        <v>-1253207200</v>
      </c>
    </row>
    <row r="1219" spans="1:25" x14ac:dyDescent="0.25">
      <c r="A1219" t="s">
        <v>182</v>
      </c>
      <c r="B1219">
        <v>2926.33</v>
      </c>
      <c r="C1219">
        <v>2919.99</v>
      </c>
      <c r="D1219">
        <v>0</v>
      </c>
      <c r="E1219">
        <v>0</v>
      </c>
      <c r="F1219">
        <v>0</v>
      </c>
      <c r="G1219">
        <v>1.1021100000000001E-2</v>
      </c>
      <c r="H1219">
        <v>0.98098300000000005</v>
      </c>
      <c r="I1219">
        <v>-1253207200</v>
      </c>
    </row>
    <row r="1220" spans="1:25" x14ac:dyDescent="0.25">
      <c r="A1220" t="s">
        <v>182</v>
      </c>
      <c r="B1220">
        <v>2925.82</v>
      </c>
      <c r="C1220">
        <v>2919.58</v>
      </c>
      <c r="D1220">
        <v>0</v>
      </c>
      <c r="E1220">
        <v>0</v>
      </c>
      <c r="F1220">
        <v>0</v>
      </c>
      <c r="G1220">
        <v>1.1021100000000001E-2</v>
      </c>
      <c r="H1220">
        <v>0.98101899999999997</v>
      </c>
      <c r="I1220">
        <v>-1253207200</v>
      </c>
    </row>
    <row r="1221" spans="1:25" x14ac:dyDescent="0.25">
      <c r="A1221" t="s">
        <v>182</v>
      </c>
      <c r="B1221">
        <v>2926.34</v>
      </c>
      <c r="C1221">
        <v>2919.64</v>
      </c>
      <c r="D1221">
        <v>0</v>
      </c>
      <c r="E1221">
        <v>0</v>
      </c>
      <c r="F1221">
        <v>0</v>
      </c>
      <c r="G1221">
        <v>1.1021100000000001E-2</v>
      </c>
      <c r="H1221">
        <v>0.98101899999999997</v>
      </c>
      <c r="I1221">
        <v>-1253207200</v>
      </c>
    </row>
    <row r="1222" spans="1:25" x14ac:dyDescent="0.25">
      <c r="A1222" t="s">
        <v>182</v>
      </c>
      <c r="B1222">
        <v>2920.34</v>
      </c>
      <c r="C1222">
        <v>2914.09</v>
      </c>
      <c r="D1222">
        <v>0</v>
      </c>
      <c r="E1222">
        <v>0</v>
      </c>
      <c r="F1222">
        <v>0</v>
      </c>
      <c r="G1222">
        <v>1.1021100000000001E-2</v>
      </c>
      <c r="H1222">
        <v>0.98101899999999997</v>
      </c>
      <c r="I1222">
        <v>-1253207200</v>
      </c>
    </row>
    <row r="1223" spans="1:25" x14ac:dyDescent="0.25">
      <c r="A1223" t="s">
        <v>182</v>
      </c>
      <c r="B1223">
        <v>2924.89</v>
      </c>
      <c r="C1223">
        <v>2918.59</v>
      </c>
      <c r="D1223">
        <v>0</v>
      </c>
      <c r="E1223">
        <v>0</v>
      </c>
      <c r="F1223">
        <v>0</v>
      </c>
      <c r="G1223">
        <v>1.1021100000000001E-2</v>
      </c>
      <c r="H1223">
        <v>0.98101799999999995</v>
      </c>
      <c r="I1223">
        <v>-1253207200</v>
      </c>
    </row>
    <row r="1224" spans="1:25" x14ac:dyDescent="0.25">
      <c r="A1224" t="s">
        <v>182</v>
      </c>
      <c r="B1224">
        <v>2925.97</v>
      </c>
      <c r="C1224">
        <v>2919.63</v>
      </c>
      <c r="D1224">
        <v>0</v>
      </c>
      <c r="E1224">
        <v>0</v>
      </c>
      <c r="F1224">
        <v>0</v>
      </c>
      <c r="G1224">
        <v>1.1021100000000001E-2</v>
      </c>
      <c r="H1224">
        <v>0.98101899999999997</v>
      </c>
      <c r="I1224">
        <v>-1253207200</v>
      </c>
    </row>
    <row r="1225" spans="1:25" x14ac:dyDescent="0.25">
      <c r="A1225" t="s">
        <v>182</v>
      </c>
      <c r="B1225">
        <v>2921.21</v>
      </c>
      <c r="C1225">
        <v>2914.79</v>
      </c>
      <c r="D1225">
        <v>0</v>
      </c>
      <c r="E1225">
        <v>0</v>
      </c>
      <c r="F1225">
        <v>0</v>
      </c>
      <c r="G1225">
        <v>1.1021100000000001E-2</v>
      </c>
      <c r="H1225">
        <v>0.98101899999999997</v>
      </c>
      <c r="I1225">
        <v>-1253207200</v>
      </c>
    </row>
    <row r="1226" spans="1:25" x14ac:dyDescent="0.25">
      <c r="A1226" t="s">
        <v>182</v>
      </c>
      <c r="B1226">
        <v>2926.08</v>
      </c>
      <c r="C1226">
        <v>2919.7</v>
      </c>
      <c r="D1226">
        <v>0</v>
      </c>
      <c r="E1226">
        <v>0</v>
      </c>
      <c r="F1226">
        <v>0</v>
      </c>
      <c r="G1226">
        <v>1.1021100000000001E-2</v>
      </c>
      <c r="H1226">
        <v>0.98101899999999997</v>
      </c>
      <c r="I1226">
        <v>-1253207200</v>
      </c>
    </row>
    <row r="1227" spans="1:25" x14ac:dyDescent="0.25">
      <c r="A1227" t="s">
        <v>182</v>
      </c>
      <c r="B1227">
        <v>2921.25</v>
      </c>
      <c r="C1227">
        <v>2914.84</v>
      </c>
      <c r="D1227">
        <v>0</v>
      </c>
      <c r="E1227">
        <v>0</v>
      </c>
      <c r="F1227">
        <v>0</v>
      </c>
      <c r="G1227">
        <v>1.1021100000000001E-2</v>
      </c>
      <c r="H1227">
        <v>0.98101899999999997</v>
      </c>
      <c r="I1227">
        <v>-1253207200</v>
      </c>
    </row>
    <row r="1228" spans="1:25" x14ac:dyDescent="0.25">
      <c r="A1228" t="s">
        <v>182</v>
      </c>
      <c r="B1228">
        <v>2925.11</v>
      </c>
      <c r="C1228">
        <v>2919.04</v>
      </c>
      <c r="D1228">
        <v>0</v>
      </c>
      <c r="E1228">
        <v>0</v>
      </c>
      <c r="F1228">
        <v>0</v>
      </c>
      <c r="G1228">
        <v>1.1021100000000001E-2</v>
      </c>
      <c r="H1228">
        <v>0.98101899999999997</v>
      </c>
      <c r="I1228">
        <v>-1253207200</v>
      </c>
    </row>
    <row r="1229" spans="1:25" x14ac:dyDescent="0.25">
      <c r="A1229" t="s">
        <v>182</v>
      </c>
      <c r="B1229">
        <v>2921.75</v>
      </c>
      <c r="C1229">
        <v>2914.92</v>
      </c>
      <c r="D1229">
        <v>0</v>
      </c>
      <c r="E1229">
        <v>0</v>
      </c>
      <c r="F1229">
        <v>0</v>
      </c>
      <c r="G1229">
        <v>1.1021100000000001E-2</v>
      </c>
      <c r="H1229">
        <v>0.98101899999999997</v>
      </c>
      <c r="I1229">
        <v>-1253207200</v>
      </c>
    </row>
    <row r="1230" spans="1:25" x14ac:dyDescent="0.25">
      <c r="A1230" t="s">
        <v>182</v>
      </c>
      <c r="B1230">
        <v>2925.06</v>
      </c>
      <c r="C1230">
        <v>2918.8</v>
      </c>
      <c r="D1230">
        <v>0</v>
      </c>
      <c r="E1230">
        <v>0</v>
      </c>
      <c r="F1230">
        <v>0</v>
      </c>
      <c r="G1230">
        <v>1.1021100000000001E-2</v>
      </c>
      <c r="H1230">
        <v>0.98101899999999997</v>
      </c>
      <c r="I1230">
        <v>-1253207200</v>
      </c>
    </row>
    <row r="1231" spans="1:25" x14ac:dyDescent="0.25">
      <c r="A1231" t="s">
        <v>182</v>
      </c>
      <c r="B1231">
        <v>2921.23</v>
      </c>
      <c r="C1231">
        <v>2914.88</v>
      </c>
      <c r="D1231">
        <v>0</v>
      </c>
      <c r="E1231">
        <v>0</v>
      </c>
      <c r="F1231">
        <v>0</v>
      </c>
      <c r="G1231">
        <v>1.1021100000000001E-2</v>
      </c>
      <c r="H1231">
        <v>0.98101899999999997</v>
      </c>
      <c r="I1231">
        <v>-1253207200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182</v>
      </c>
      <c r="B1232">
        <v>2926.11</v>
      </c>
      <c r="C1232">
        <v>2919.83</v>
      </c>
      <c r="D1232">
        <v>0</v>
      </c>
      <c r="E1232">
        <v>0</v>
      </c>
      <c r="F1232">
        <v>0</v>
      </c>
      <c r="G1232">
        <v>1.1021100000000001E-2</v>
      </c>
      <c r="H1232">
        <v>0.98101899999999997</v>
      </c>
      <c r="I1232">
        <v>-1253207200</v>
      </c>
      <c r="R1232">
        <f>AVERAGE(B1183:B1232)</f>
        <v>2924.6403999999998</v>
      </c>
      <c r="S1232">
        <f>AVERAGE(C1183:C1232)</f>
        <v>2918.2626</v>
      </c>
      <c r="U1232">
        <f>_xlfn.VAR.P(B1183:B1232)</f>
        <v>3.6994998400000019</v>
      </c>
      <c r="V1232">
        <f>_xlfn.VAR.P(C1183:C1232)</f>
        <v>3.7559752400000037</v>
      </c>
      <c r="X1232">
        <f>1.96*SQRT(U1232)/50</f>
        <v>7.5397608941780131E-2</v>
      </c>
      <c r="Y1232">
        <f>1.96*SQRT(V1232)/50</f>
        <v>7.5970927286650947E-2</v>
      </c>
    </row>
    <row r="1233" spans="1:15" x14ac:dyDescent="0.25">
      <c r="A1233" t="s">
        <v>183</v>
      </c>
      <c r="B1233">
        <v>146280.5361</v>
      </c>
      <c r="C1233" t="s">
        <v>36</v>
      </c>
    </row>
    <row r="1234" spans="1:15" x14ac:dyDescent="0.25">
      <c r="A1234" t="s">
        <v>41</v>
      </c>
      <c r="B1234">
        <v>3223.31</v>
      </c>
      <c r="C1234">
        <v>3161.02</v>
      </c>
      <c r="D1234">
        <v>3160.95</v>
      </c>
      <c r="E1234">
        <v>3157.42</v>
      </c>
      <c r="F1234">
        <v>187.07</v>
      </c>
      <c r="G1234">
        <v>318.52499999999998</v>
      </c>
      <c r="H1234">
        <v>77.730199999999996</v>
      </c>
      <c r="I1234">
        <v>90.674599999999998</v>
      </c>
      <c r="J1234">
        <v>120.783</v>
      </c>
      <c r="K1234">
        <v>2634.51</v>
      </c>
      <c r="L1234">
        <v>1.25732E-2</v>
      </c>
      <c r="M1234">
        <v>0.98100900000000002</v>
      </c>
      <c r="N1234">
        <v>0</v>
      </c>
      <c r="O1234" t="s">
        <v>42</v>
      </c>
    </row>
    <row r="1235" spans="1:15" x14ac:dyDescent="0.25">
      <c r="A1235" t="s">
        <v>41</v>
      </c>
      <c r="B1235">
        <v>3207.04</v>
      </c>
      <c r="C1235">
        <v>3139.68</v>
      </c>
      <c r="D1235">
        <v>3139.61</v>
      </c>
      <c r="E1235">
        <v>3136.1</v>
      </c>
      <c r="F1235">
        <v>176.42599999999999</v>
      </c>
      <c r="G1235">
        <v>318.05399999999997</v>
      </c>
      <c r="H1235">
        <v>77.4101</v>
      </c>
      <c r="I1235">
        <v>90.669300000000007</v>
      </c>
      <c r="J1235">
        <v>120.78</v>
      </c>
      <c r="K1235">
        <v>2624.46</v>
      </c>
      <c r="L1235">
        <v>1.1090300000000001E-2</v>
      </c>
      <c r="M1235">
        <v>0.98916999999999999</v>
      </c>
      <c r="N1235">
        <v>0</v>
      </c>
      <c r="O1235" t="s">
        <v>42</v>
      </c>
    </row>
    <row r="1236" spans="1:15" x14ac:dyDescent="0.25">
      <c r="A1236" t="s">
        <v>41</v>
      </c>
      <c r="B1236">
        <v>3211.99</v>
      </c>
      <c r="C1236">
        <v>3144.8</v>
      </c>
      <c r="D1236">
        <v>3144.72</v>
      </c>
      <c r="E1236">
        <v>3141.21</v>
      </c>
      <c r="F1236">
        <v>181.083</v>
      </c>
      <c r="G1236">
        <v>318</v>
      </c>
      <c r="H1236">
        <v>77.599199999999996</v>
      </c>
      <c r="I1236">
        <v>90.793199999999999</v>
      </c>
      <c r="J1236">
        <v>120.319</v>
      </c>
      <c r="K1236">
        <v>2624.91</v>
      </c>
      <c r="L1236">
        <v>1.1902299999999999E-2</v>
      </c>
      <c r="M1236">
        <v>0.98100200000000004</v>
      </c>
      <c r="N1236">
        <v>0</v>
      </c>
      <c r="O1236" t="s">
        <v>42</v>
      </c>
    </row>
    <row r="1237" spans="1:15" x14ac:dyDescent="0.25">
      <c r="A1237" t="s">
        <v>41</v>
      </c>
      <c r="B1237">
        <v>3207.77</v>
      </c>
      <c r="C1237">
        <v>3156.52</v>
      </c>
      <c r="D1237">
        <v>3156.46</v>
      </c>
      <c r="E1237">
        <v>3152.94</v>
      </c>
      <c r="F1237">
        <v>187.654</v>
      </c>
      <c r="G1237">
        <v>318.697</v>
      </c>
      <c r="H1237">
        <v>77.741900000000001</v>
      </c>
      <c r="I1237">
        <v>90.914500000000004</v>
      </c>
      <c r="J1237">
        <v>120.79600000000001</v>
      </c>
      <c r="K1237">
        <v>2629.43</v>
      </c>
      <c r="L1237">
        <v>1.1076000000000001E-2</v>
      </c>
      <c r="M1237">
        <v>0.98099599999999998</v>
      </c>
      <c r="N1237">
        <v>0</v>
      </c>
      <c r="O1237" t="s">
        <v>42</v>
      </c>
    </row>
    <row r="1238" spans="1:15" x14ac:dyDescent="0.25">
      <c r="A1238" t="s">
        <v>41</v>
      </c>
      <c r="B1238">
        <v>3193.81</v>
      </c>
      <c r="C1238">
        <v>3140.89</v>
      </c>
      <c r="D1238">
        <v>3140.83</v>
      </c>
      <c r="E1238">
        <v>3137.32</v>
      </c>
      <c r="F1238">
        <v>176.32599999999999</v>
      </c>
      <c r="G1238">
        <v>317.245</v>
      </c>
      <c r="H1238">
        <v>77.629499999999993</v>
      </c>
      <c r="I1238">
        <v>90.772099999999995</v>
      </c>
      <c r="J1238">
        <v>119.66200000000001</v>
      </c>
      <c r="K1238">
        <v>2626.57</v>
      </c>
      <c r="L1238">
        <v>1.13597E-2</v>
      </c>
      <c r="M1238">
        <v>0.98100200000000004</v>
      </c>
      <c r="N1238">
        <v>0</v>
      </c>
      <c r="O1238" t="s">
        <v>42</v>
      </c>
    </row>
    <row r="1239" spans="1:15" x14ac:dyDescent="0.25">
      <c r="A1239" t="s">
        <v>41</v>
      </c>
      <c r="B1239">
        <v>3201.7</v>
      </c>
      <c r="C1239">
        <v>3144.86</v>
      </c>
      <c r="D1239">
        <v>3144.79</v>
      </c>
      <c r="E1239">
        <v>3141.29</v>
      </c>
      <c r="F1239">
        <v>176.488</v>
      </c>
      <c r="G1239">
        <v>317.238</v>
      </c>
      <c r="H1239">
        <v>77.560599999999994</v>
      </c>
      <c r="I1239">
        <v>90.575900000000004</v>
      </c>
      <c r="J1239">
        <v>119.684</v>
      </c>
      <c r="K1239">
        <v>2630.35</v>
      </c>
      <c r="L1239">
        <v>1.3198100000000001E-2</v>
      </c>
      <c r="M1239">
        <v>0.98101899999999997</v>
      </c>
      <c r="N1239">
        <v>0</v>
      </c>
      <c r="O1239" t="s">
        <v>42</v>
      </c>
    </row>
    <row r="1240" spans="1:15" x14ac:dyDescent="0.25">
      <c r="A1240" t="s">
        <v>41</v>
      </c>
      <c r="B1240">
        <v>3188.93</v>
      </c>
      <c r="C1240">
        <v>3141.9</v>
      </c>
      <c r="D1240">
        <v>3141.82</v>
      </c>
      <c r="E1240">
        <v>3138.28</v>
      </c>
      <c r="F1240">
        <v>177.62100000000001</v>
      </c>
      <c r="G1240">
        <v>316.91899999999998</v>
      </c>
      <c r="H1240">
        <v>77.569999999999993</v>
      </c>
      <c r="I1240">
        <v>90.623900000000006</v>
      </c>
      <c r="J1240">
        <v>119.452</v>
      </c>
      <c r="K1240">
        <v>2626.54</v>
      </c>
      <c r="L1240">
        <v>1.35397E-2</v>
      </c>
      <c r="M1240">
        <v>0.98101799999999995</v>
      </c>
      <c r="N1240">
        <v>0</v>
      </c>
      <c r="O1240" t="s">
        <v>42</v>
      </c>
    </row>
    <row r="1241" spans="1:15" x14ac:dyDescent="0.25">
      <c r="A1241" t="s">
        <v>41</v>
      </c>
      <c r="B1241">
        <v>3788.62</v>
      </c>
      <c r="C1241">
        <v>3727.45</v>
      </c>
      <c r="D1241">
        <v>3727.36</v>
      </c>
      <c r="E1241">
        <v>3723.21</v>
      </c>
      <c r="F1241">
        <v>201.86600000000001</v>
      </c>
      <c r="G1241">
        <v>346.31</v>
      </c>
      <c r="H1241">
        <v>86.331599999999995</v>
      </c>
      <c r="I1241">
        <v>94.419899999999998</v>
      </c>
      <c r="J1241">
        <v>131.27699999999999</v>
      </c>
      <c r="K1241">
        <v>3151.77</v>
      </c>
      <c r="L1241">
        <v>1.1215299999999999E-2</v>
      </c>
      <c r="M1241">
        <v>0.98089499999999996</v>
      </c>
      <c r="N1241">
        <v>0</v>
      </c>
      <c r="O1241" t="s">
        <v>42</v>
      </c>
    </row>
    <row r="1242" spans="1:15" x14ac:dyDescent="0.25">
      <c r="A1242" t="s">
        <v>41</v>
      </c>
      <c r="B1242">
        <v>3318.82</v>
      </c>
      <c r="C1242">
        <v>3254.87</v>
      </c>
      <c r="D1242">
        <v>3254.8</v>
      </c>
      <c r="E1242">
        <v>3251.16</v>
      </c>
      <c r="F1242">
        <v>183.10599999999999</v>
      </c>
      <c r="G1242">
        <v>323.54399999999998</v>
      </c>
      <c r="H1242">
        <v>79.753</v>
      </c>
      <c r="I1242">
        <v>92.406099999999995</v>
      </c>
      <c r="J1242">
        <v>121.285</v>
      </c>
      <c r="K1242">
        <v>2726.45</v>
      </c>
      <c r="L1242">
        <v>1.09753E-2</v>
      </c>
      <c r="M1242">
        <v>0.98099199999999998</v>
      </c>
      <c r="N1242">
        <v>0</v>
      </c>
      <c r="O1242" t="s">
        <v>42</v>
      </c>
    </row>
    <row r="1243" spans="1:15" x14ac:dyDescent="0.25">
      <c r="A1243" t="s">
        <v>41</v>
      </c>
      <c r="B1243">
        <v>3214.01</v>
      </c>
      <c r="C1243">
        <v>3146.41</v>
      </c>
      <c r="D1243">
        <v>3146.34</v>
      </c>
      <c r="E1243">
        <v>3142.8</v>
      </c>
      <c r="F1243">
        <v>176.28299999999999</v>
      </c>
      <c r="G1243">
        <v>317.822</v>
      </c>
      <c r="H1243">
        <v>77.807000000000002</v>
      </c>
      <c r="I1243">
        <v>90.959800000000001</v>
      </c>
      <c r="J1243">
        <v>119.747</v>
      </c>
      <c r="K1243">
        <v>2631.47</v>
      </c>
      <c r="L1243">
        <v>1.08684E-2</v>
      </c>
      <c r="M1243">
        <v>0.98092599999999996</v>
      </c>
      <c r="N1243">
        <v>0</v>
      </c>
      <c r="O1243" t="s">
        <v>42</v>
      </c>
    </row>
    <row r="1244" spans="1:15" x14ac:dyDescent="0.25">
      <c r="A1244" t="s">
        <v>41</v>
      </c>
      <c r="B1244">
        <v>3209.37</v>
      </c>
      <c r="C1244">
        <v>3139.6</v>
      </c>
      <c r="D1244">
        <v>3139.53</v>
      </c>
      <c r="E1244">
        <v>3136.03</v>
      </c>
      <c r="F1244">
        <v>177.077</v>
      </c>
      <c r="G1244">
        <v>316.99099999999999</v>
      </c>
      <c r="H1244">
        <v>77.687100000000001</v>
      </c>
      <c r="I1244">
        <v>90.617400000000004</v>
      </c>
      <c r="J1244">
        <v>119.505</v>
      </c>
      <c r="K1244">
        <v>2624.72</v>
      </c>
      <c r="L1244">
        <v>1.50168E-2</v>
      </c>
      <c r="M1244">
        <v>0.98078399999999999</v>
      </c>
      <c r="N1244">
        <v>0</v>
      </c>
      <c r="O1244" t="s">
        <v>42</v>
      </c>
    </row>
    <row r="1245" spans="1:15" x14ac:dyDescent="0.25">
      <c r="A1245" t="s">
        <v>41</v>
      </c>
      <c r="B1245">
        <v>3198.64</v>
      </c>
      <c r="C1245">
        <v>3134.31</v>
      </c>
      <c r="D1245">
        <v>3134.24</v>
      </c>
      <c r="E1245">
        <v>3130.75</v>
      </c>
      <c r="F1245">
        <v>176.68799999999999</v>
      </c>
      <c r="G1245">
        <v>316.577</v>
      </c>
      <c r="H1245">
        <v>77.516900000000007</v>
      </c>
      <c r="I1245">
        <v>90.638999999999996</v>
      </c>
      <c r="J1245">
        <v>119.249</v>
      </c>
      <c r="K1245">
        <v>2620.33</v>
      </c>
      <c r="L1245">
        <v>1.5761299999999999E-2</v>
      </c>
      <c r="M1245">
        <v>0.991923</v>
      </c>
      <c r="N1245">
        <v>0</v>
      </c>
      <c r="O1245" t="s">
        <v>42</v>
      </c>
    </row>
    <row r="1246" spans="1:15" x14ac:dyDescent="0.25">
      <c r="A1246" t="s">
        <v>41</v>
      </c>
      <c r="B1246">
        <v>3220.15</v>
      </c>
      <c r="C1246">
        <v>3156.8</v>
      </c>
      <c r="D1246">
        <v>3156.74</v>
      </c>
      <c r="E1246">
        <v>3153.22</v>
      </c>
      <c r="F1246">
        <v>180.87700000000001</v>
      </c>
      <c r="G1246">
        <v>317.76</v>
      </c>
      <c r="H1246">
        <v>77.763400000000004</v>
      </c>
      <c r="I1246">
        <v>90.670400000000001</v>
      </c>
      <c r="J1246">
        <v>119.889</v>
      </c>
      <c r="K1246">
        <v>2637.27</v>
      </c>
      <c r="L1246">
        <v>1.12473E-2</v>
      </c>
      <c r="M1246">
        <v>0.98097000000000001</v>
      </c>
      <c r="N1246">
        <v>0</v>
      </c>
      <c r="O1246" t="s">
        <v>42</v>
      </c>
    </row>
    <row r="1247" spans="1:15" x14ac:dyDescent="0.25">
      <c r="A1247" t="s">
        <v>41</v>
      </c>
      <c r="B1247">
        <v>3224.8</v>
      </c>
      <c r="C1247">
        <v>3154.91</v>
      </c>
      <c r="D1247">
        <v>3154.83</v>
      </c>
      <c r="E1247">
        <v>3151.32</v>
      </c>
      <c r="F1247">
        <v>187.82599999999999</v>
      </c>
      <c r="G1247">
        <v>317.45100000000002</v>
      </c>
      <c r="H1247">
        <v>77.688500000000005</v>
      </c>
      <c r="I1247">
        <v>90.867599999999996</v>
      </c>
      <c r="J1247">
        <v>119.684</v>
      </c>
      <c r="K1247">
        <v>2628.76</v>
      </c>
      <c r="L1247">
        <v>1.12987E-2</v>
      </c>
      <c r="M1247">
        <v>0.98062499999999997</v>
      </c>
      <c r="N1247">
        <v>0</v>
      </c>
      <c r="O1247" t="s">
        <v>42</v>
      </c>
    </row>
    <row r="1248" spans="1:15" x14ac:dyDescent="0.25">
      <c r="A1248" t="s">
        <v>41</v>
      </c>
      <c r="B1248">
        <v>3219.74</v>
      </c>
      <c r="C1248">
        <v>3157.86</v>
      </c>
      <c r="D1248">
        <v>3157.78</v>
      </c>
      <c r="E1248">
        <v>3154.24</v>
      </c>
      <c r="F1248">
        <v>180.881</v>
      </c>
      <c r="G1248">
        <v>317.99</v>
      </c>
      <c r="H1248">
        <v>77.920299999999997</v>
      </c>
      <c r="I1248">
        <v>90.977699999999999</v>
      </c>
      <c r="J1248">
        <v>119.771</v>
      </c>
      <c r="K1248">
        <v>2638.06</v>
      </c>
      <c r="L1248">
        <v>1.19884E-2</v>
      </c>
      <c r="M1248">
        <v>0.981016</v>
      </c>
      <c r="N1248">
        <v>0</v>
      </c>
      <c r="O1248" t="s">
        <v>42</v>
      </c>
    </row>
    <row r="1249" spans="1:15" x14ac:dyDescent="0.25">
      <c r="A1249" t="s">
        <v>41</v>
      </c>
      <c r="B1249">
        <v>3207.85</v>
      </c>
      <c r="C1249">
        <v>3143.32</v>
      </c>
      <c r="D1249">
        <v>3143.25</v>
      </c>
      <c r="E1249">
        <v>3139.74</v>
      </c>
      <c r="F1249">
        <v>176.876</v>
      </c>
      <c r="G1249">
        <v>316.83499999999998</v>
      </c>
      <c r="H1249">
        <v>77.626499999999993</v>
      </c>
      <c r="I1249">
        <v>90.915599999999998</v>
      </c>
      <c r="J1249">
        <v>119.07899999999999</v>
      </c>
      <c r="K1249">
        <v>2628.8</v>
      </c>
      <c r="L1249">
        <v>2.0804699999999999E-2</v>
      </c>
      <c r="M1249">
        <v>0.993201</v>
      </c>
      <c r="N1249">
        <v>0</v>
      </c>
      <c r="O1249" t="s">
        <v>42</v>
      </c>
    </row>
    <row r="1250" spans="1:15" x14ac:dyDescent="0.25">
      <c r="A1250" t="s">
        <v>41</v>
      </c>
      <c r="B1250">
        <v>3212.33</v>
      </c>
      <c r="C1250">
        <v>3143.52</v>
      </c>
      <c r="D1250">
        <v>3143.45</v>
      </c>
      <c r="E1250">
        <v>3139.91</v>
      </c>
      <c r="F1250">
        <v>177.517</v>
      </c>
      <c r="G1250">
        <v>316.45999999999998</v>
      </c>
      <c r="H1250">
        <v>77.526799999999994</v>
      </c>
      <c r="I1250">
        <v>90.4114</v>
      </c>
      <c r="J1250">
        <v>119.27800000000001</v>
      </c>
      <c r="K1250">
        <v>2628.73</v>
      </c>
      <c r="L1250">
        <v>1.5670900000000001E-2</v>
      </c>
      <c r="M1250">
        <v>0.98093600000000003</v>
      </c>
      <c r="N1250">
        <v>0</v>
      </c>
      <c r="O1250" t="s">
        <v>42</v>
      </c>
    </row>
    <row r="1251" spans="1:15" x14ac:dyDescent="0.25">
      <c r="A1251" t="s">
        <v>41</v>
      </c>
      <c r="B1251">
        <v>3189.56</v>
      </c>
      <c r="C1251">
        <v>3136.98</v>
      </c>
      <c r="D1251">
        <v>3136.91</v>
      </c>
      <c r="E1251">
        <v>3133.42</v>
      </c>
      <c r="F1251">
        <v>176.60599999999999</v>
      </c>
      <c r="G1251">
        <v>316.476</v>
      </c>
      <c r="H1251">
        <v>77.427400000000006</v>
      </c>
      <c r="I1251">
        <v>90.358599999999996</v>
      </c>
      <c r="J1251">
        <v>119.495</v>
      </c>
      <c r="K1251">
        <v>2623.14</v>
      </c>
      <c r="L1251">
        <v>1.6907599999999998E-2</v>
      </c>
      <c r="M1251">
        <v>0.98100600000000004</v>
      </c>
      <c r="N1251">
        <v>0</v>
      </c>
      <c r="O1251" t="s">
        <v>42</v>
      </c>
    </row>
    <row r="1252" spans="1:15" x14ac:dyDescent="0.25">
      <c r="A1252" t="s">
        <v>41</v>
      </c>
      <c r="B1252">
        <v>3194.15</v>
      </c>
      <c r="C1252">
        <v>3145.94</v>
      </c>
      <c r="D1252">
        <v>3145.87</v>
      </c>
      <c r="E1252">
        <v>3142.28</v>
      </c>
      <c r="F1252">
        <v>177.786</v>
      </c>
      <c r="G1252">
        <v>317.25799999999998</v>
      </c>
      <c r="H1252">
        <v>77.566900000000004</v>
      </c>
      <c r="I1252">
        <v>90.625699999999995</v>
      </c>
      <c r="J1252">
        <v>119.773</v>
      </c>
      <c r="K1252">
        <v>2629.99</v>
      </c>
      <c r="L1252">
        <v>1.10451E-2</v>
      </c>
      <c r="M1252">
        <v>0.98100900000000002</v>
      </c>
      <c r="N1252">
        <v>0</v>
      </c>
      <c r="O1252" t="s">
        <v>42</v>
      </c>
    </row>
    <row r="1253" spans="1:15" x14ac:dyDescent="0.25">
      <c r="A1253" t="s">
        <v>41</v>
      </c>
      <c r="B1253">
        <v>3200.96</v>
      </c>
      <c r="C1253">
        <v>3146.98</v>
      </c>
      <c r="D1253">
        <v>3146.91</v>
      </c>
      <c r="E1253">
        <v>3143.39</v>
      </c>
      <c r="F1253">
        <v>178.30199999999999</v>
      </c>
      <c r="G1253">
        <v>317.83100000000002</v>
      </c>
      <c r="H1253">
        <v>77.697699999999998</v>
      </c>
      <c r="I1253">
        <v>90.870599999999996</v>
      </c>
      <c r="J1253">
        <v>119.97</v>
      </c>
      <c r="K1253">
        <v>2629.99</v>
      </c>
      <c r="L1253">
        <v>1.0880000000000001E-2</v>
      </c>
      <c r="M1253">
        <v>0.98101300000000002</v>
      </c>
      <c r="N1253">
        <v>0</v>
      </c>
      <c r="O1253" t="s">
        <v>42</v>
      </c>
    </row>
    <row r="1254" spans="1:15" x14ac:dyDescent="0.25">
      <c r="A1254" t="s">
        <v>41</v>
      </c>
      <c r="B1254">
        <v>3206.75</v>
      </c>
      <c r="C1254">
        <v>3159.97</v>
      </c>
      <c r="D1254">
        <v>3159.9</v>
      </c>
      <c r="E1254">
        <v>3156.38</v>
      </c>
      <c r="F1254">
        <v>181.762</v>
      </c>
      <c r="G1254">
        <v>319.77600000000001</v>
      </c>
      <c r="H1254">
        <v>77.818600000000004</v>
      </c>
      <c r="I1254">
        <v>90.793700000000001</v>
      </c>
      <c r="J1254">
        <v>121.752</v>
      </c>
      <c r="K1254">
        <v>2637.55</v>
      </c>
      <c r="L1254">
        <v>1.15207E-2</v>
      </c>
      <c r="M1254">
        <v>0.98098799999999997</v>
      </c>
      <c r="N1254">
        <v>0</v>
      </c>
      <c r="O1254" t="s">
        <v>42</v>
      </c>
    </row>
    <row r="1255" spans="1:15" x14ac:dyDescent="0.25">
      <c r="A1255" t="s">
        <v>41</v>
      </c>
      <c r="B1255">
        <v>3222.58</v>
      </c>
      <c r="C1255">
        <v>3152.29</v>
      </c>
      <c r="D1255">
        <v>3152.22</v>
      </c>
      <c r="E1255">
        <v>3148.71</v>
      </c>
      <c r="F1255">
        <v>186.05199999999999</v>
      </c>
      <c r="G1255">
        <v>318.01299999999998</v>
      </c>
      <c r="H1255">
        <v>77.649699999999996</v>
      </c>
      <c r="I1255">
        <v>90.864400000000003</v>
      </c>
      <c r="J1255">
        <v>120.304</v>
      </c>
      <c r="K1255">
        <v>2627.42</v>
      </c>
      <c r="L1255">
        <v>1.2430999999999999E-2</v>
      </c>
      <c r="M1255">
        <v>0.98750099999999996</v>
      </c>
      <c r="N1255">
        <v>0</v>
      </c>
      <c r="O1255" t="s">
        <v>42</v>
      </c>
    </row>
    <row r="1256" spans="1:15" x14ac:dyDescent="0.25">
      <c r="A1256" t="s">
        <v>41</v>
      </c>
      <c r="B1256">
        <v>3203.07</v>
      </c>
      <c r="C1256">
        <v>3139</v>
      </c>
      <c r="D1256">
        <v>3138.93</v>
      </c>
      <c r="E1256">
        <v>3135.37</v>
      </c>
      <c r="F1256">
        <v>177.14400000000001</v>
      </c>
      <c r="G1256">
        <v>317.53699999999998</v>
      </c>
      <c r="H1256">
        <v>77.47</v>
      </c>
      <c r="I1256">
        <v>90.591399999999993</v>
      </c>
      <c r="J1256">
        <v>120.319</v>
      </c>
      <c r="K1256">
        <v>2623.49</v>
      </c>
      <c r="L1256">
        <v>2.1267399999999999E-2</v>
      </c>
      <c r="M1256">
        <v>0.98095100000000002</v>
      </c>
      <c r="N1256">
        <v>0</v>
      </c>
      <c r="O1256" t="s">
        <v>42</v>
      </c>
    </row>
    <row r="1257" spans="1:15" x14ac:dyDescent="0.25">
      <c r="A1257" t="s">
        <v>41</v>
      </c>
      <c r="B1257">
        <v>3204.73</v>
      </c>
      <c r="C1257">
        <v>3153.53</v>
      </c>
      <c r="D1257">
        <v>3153.46</v>
      </c>
      <c r="E1257">
        <v>3149.92</v>
      </c>
      <c r="F1257">
        <v>177.61099999999999</v>
      </c>
      <c r="G1257">
        <v>317.26499999999999</v>
      </c>
      <c r="H1257">
        <v>77.691999999999993</v>
      </c>
      <c r="I1257">
        <v>90.723699999999994</v>
      </c>
      <c r="J1257">
        <v>119.505</v>
      </c>
      <c r="K1257">
        <v>2637.59</v>
      </c>
      <c r="L1257">
        <v>1.1236700000000001E-2</v>
      </c>
      <c r="M1257">
        <v>0.98101899999999997</v>
      </c>
      <c r="N1257">
        <v>0</v>
      </c>
      <c r="O1257" t="s">
        <v>42</v>
      </c>
    </row>
    <row r="1258" spans="1:15" x14ac:dyDescent="0.25">
      <c r="A1258" t="s">
        <v>41</v>
      </c>
      <c r="B1258">
        <v>3204.98</v>
      </c>
      <c r="C1258">
        <v>3146.8</v>
      </c>
      <c r="D1258">
        <v>3146.74</v>
      </c>
      <c r="E1258">
        <v>3143.21</v>
      </c>
      <c r="F1258">
        <v>186.81100000000001</v>
      </c>
      <c r="G1258">
        <v>316.803</v>
      </c>
      <c r="H1258">
        <v>77.461399999999998</v>
      </c>
      <c r="I1258">
        <v>90.584999999999994</v>
      </c>
      <c r="J1258">
        <v>119.497</v>
      </c>
      <c r="K1258">
        <v>2622.36</v>
      </c>
      <c r="L1258">
        <v>1.0905E-2</v>
      </c>
      <c r="M1258">
        <v>0.99510200000000004</v>
      </c>
      <c r="N1258">
        <v>0</v>
      </c>
      <c r="O1258" t="s">
        <v>42</v>
      </c>
    </row>
    <row r="1259" spans="1:15" x14ac:dyDescent="0.25">
      <c r="A1259" t="s">
        <v>41</v>
      </c>
      <c r="B1259">
        <v>3199.72</v>
      </c>
      <c r="C1259">
        <v>3132.23</v>
      </c>
      <c r="D1259">
        <v>3132.16</v>
      </c>
      <c r="E1259">
        <v>3128.67</v>
      </c>
      <c r="F1259">
        <v>176.221</v>
      </c>
      <c r="G1259">
        <v>315.81</v>
      </c>
      <c r="H1259">
        <v>77.314599999999999</v>
      </c>
      <c r="I1259">
        <v>90.508799999999994</v>
      </c>
      <c r="J1259">
        <v>118.815</v>
      </c>
      <c r="K1259">
        <v>2619.48</v>
      </c>
      <c r="L1259">
        <v>1.20947E-2</v>
      </c>
      <c r="M1259">
        <v>0.98100799999999999</v>
      </c>
      <c r="N1259">
        <v>0</v>
      </c>
      <c r="O1259" t="s">
        <v>42</v>
      </c>
    </row>
    <row r="1260" spans="1:15" x14ac:dyDescent="0.25">
      <c r="A1260" t="s">
        <v>41</v>
      </c>
      <c r="B1260">
        <v>3205.43</v>
      </c>
      <c r="C1260">
        <v>3145.2</v>
      </c>
      <c r="D1260">
        <v>3145.14</v>
      </c>
      <c r="E1260">
        <v>3141.63</v>
      </c>
      <c r="F1260">
        <v>176.90299999999999</v>
      </c>
      <c r="G1260">
        <v>317.66199999999998</v>
      </c>
      <c r="H1260">
        <v>77.658299999999997</v>
      </c>
      <c r="I1260">
        <v>90.835899999999995</v>
      </c>
      <c r="J1260">
        <v>119.94799999999999</v>
      </c>
      <c r="K1260">
        <v>2629.87</v>
      </c>
      <c r="L1260">
        <v>1.1047299999999999E-2</v>
      </c>
      <c r="M1260">
        <v>0.98090699999999997</v>
      </c>
      <c r="N1260">
        <v>0</v>
      </c>
      <c r="O1260" t="s">
        <v>42</v>
      </c>
    </row>
    <row r="1261" spans="1:15" x14ac:dyDescent="0.25">
      <c r="A1261" t="s">
        <v>41</v>
      </c>
      <c r="B1261">
        <v>3206.08</v>
      </c>
      <c r="C1261">
        <v>3141.82</v>
      </c>
      <c r="D1261">
        <v>3141.75</v>
      </c>
      <c r="E1261">
        <v>3138.24</v>
      </c>
      <c r="F1261">
        <v>177.62200000000001</v>
      </c>
      <c r="G1261">
        <v>316.84300000000002</v>
      </c>
      <c r="H1261">
        <v>77.599800000000002</v>
      </c>
      <c r="I1261">
        <v>90.750900000000001</v>
      </c>
      <c r="J1261">
        <v>119.328</v>
      </c>
      <c r="K1261">
        <v>2626.6</v>
      </c>
      <c r="L1261">
        <v>1.0910100000000001E-2</v>
      </c>
      <c r="M1261">
        <v>0.98092599999999996</v>
      </c>
      <c r="N1261">
        <v>0</v>
      </c>
      <c r="O1261" t="s">
        <v>42</v>
      </c>
    </row>
    <row r="1262" spans="1:15" x14ac:dyDescent="0.25">
      <c r="A1262" t="s">
        <v>41</v>
      </c>
      <c r="B1262">
        <v>3208.18</v>
      </c>
      <c r="C1262">
        <v>3135.34</v>
      </c>
      <c r="D1262">
        <v>3135.27</v>
      </c>
      <c r="E1262">
        <v>3131.77</v>
      </c>
      <c r="F1262">
        <v>177.774</v>
      </c>
      <c r="G1262">
        <v>316.28699999999998</v>
      </c>
      <c r="H1262">
        <v>77.357100000000003</v>
      </c>
      <c r="I1262">
        <v>90.511700000000005</v>
      </c>
      <c r="J1262">
        <v>119.24</v>
      </c>
      <c r="K1262">
        <v>2620.5300000000002</v>
      </c>
      <c r="L1262">
        <v>1.12418E-2</v>
      </c>
      <c r="M1262">
        <v>0.980989</v>
      </c>
      <c r="N1262">
        <v>0</v>
      </c>
      <c r="O1262" t="s">
        <v>42</v>
      </c>
    </row>
    <row r="1263" spans="1:15" x14ac:dyDescent="0.25">
      <c r="A1263" t="s">
        <v>41</v>
      </c>
      <c r="B1263">
        <v>3213.86</v>
      </c>
      <c r="C1263">
        <v>3149.67</v>
      </c>
      <c r="D1263">
        <v>3149.6</v>
      </c>
      <c r="E1263">
        <v>3146.1</v>
      </c>
      <c r="F1263">
        <v>187.785</v>
      </c>
      <c r="G1263">
        <v>316.55399999999997</v>
      </c>
      <c r="H1263">
        <v>77.497</v>
      </c>
      <c r="I1263">
        <v>90.541799999999995</v>
      </c>
      <c r="J1263">
        <v>119.232</v>
      </c>
      <c r="K1263">
        <v>2624.65</v>
      </c>
      <c r="L1263">
        <v>1.0974299999999999E-2</v>
      </c>
      <c r="M1263">
        <v>0.98089599999999999</v>
      </c>
      <c r="N1263">
        <v>0</v>
      </c>
      <c r="O1263" t="s">
        <v>42</v>
      </c>
    </row>
    <row r="1264" spans="1:15" x14ac:dyDescent="0.25">
      <c r="A1264" t="s">
        <v>41</v>
      </c>
      <c r="B1264">
        <v>3175.09</v>
      </c>
      <c r="C1264">
        <v>3127.61</v>
      </c>
      <c r="D1264">
        <v>3127.54</v>
      </c>
      <c r="E1264">
        <v>3124.07</v>
      </c>
      <c r="F1264">
        <v>176.02</v>
      </c>
      <c r="G1264">
        <v>315.44200000000001</v>
      </c>
      <c r="H1264">
        <v>77.3078</v>
      </c>
      <c r="I1264">
        <v>90.337100000000007</v>
      </c>
      <c r="J1264">
        <v>118.724</v>
      </c>
      <c r="K1264">
        <v>2615.52</v>
      </c>
      <c r="L1264">
        <v>1.08778E-2</v>
      </c>
      <c r="M1264">
        <v>0.98831999999999998</v>
      </c>
      <c r="N1264">
        <v>0</v>
      </c>
      <c r="O1264" t="s">
        <v>42</v>
      </c>
    </row>
    <row r="1265" spans="1:15" x14ac:dyDescent="0.25">
      <c r="A1265" t="s">
        <v>41</v>
      </c>
      <c r="B1265">
        <v>3192.46</v>
      </c>
      <c r="C1265">
        <v>3141.14</v>
      </c>
      <c r="D1265">
        <v>3141.07</v>
      </c>
      <c r="E1265">
        <v>3137.46</v>
      </c>
      <c r="F1265">
        <v>176.733</v>
      </c>
      <c r="G1265">
        <v>317.01100000000002</v>
      </c>
      <c r="H1265">
        <v>77.542299999999997</v>
      </c>
      <c r="I1265">
        <v>90.691599999999994</v>
      </c>
      <c r="J1265">
        <v>119.611</v>
      </c>
      <c r="K1265">
        <v>2626.46</v>
      </c>
      <c r="L1265">
        <v>1.4696000000000001E-2</v>
      </c>
      <c r="M1265">
        <v>0.98101799999999995</v>
      </c>
      <c r="N1265">
        <v>0</v>
      </c>
      <c r="O1265" t="s">
        <v>42</v>
      </c>
    </row>
    <row r="1266" spans="1:15" x14ac:dyDescent="0.25">
      <c r="A1266" t="s">
        <v>41</v>
      </c>
      <c r="B1266">
        <v>3198.14</v>
      </c>
      <c r="C1266">
        <v>3133.68</v>
      </c>
      <c r="D1266">
        <v>3133.61</v>
      </c>
      <c r="E1266">
        <v>3130.04</v>
      </c>
      <c r="F1266">
        <v>177.61699999999999</v>
      </c>
      <c r="G1266">
        <v>316.84500000000003</v>
      </c>
      <c r="H1266">
        <v>77.422600000000003</v>
      </c>
      <c r="I1266">
        <v>90.663499999999999</v>
      </c>
      <c r="J1266">
        <v>119.593</v>
      </c>
      <c r="K1266">
        <v>2618.4899999999998</v>
      </c>
      <c r="L1266">
        <v>1.0857199999999999E-2</v>
      </c>
      <c r="M1266">
        <v>0.98100200000000004</v>
      </c>
      <c r="N1266">
        <v>0</v>
      </c>
      <c r="O1266" t="s">
        <v>42</v>
      </c>
    </row>
    <row r="1267" spans="1:15" x14ac:dyDescent="0.25">
      <c r="A1267" t="s">
        <v>41</v>
      </c>
      <c r="B1267">
        <v>3207.42</v>
      </c>
      <c r="C1267">
        <v>3150.89</v>
      </c>
      <c r="D1267">
        <v>3150.82</v>
      </c>
      <c r="E1267">
        <v>3147.27</v>
      </c>
      <c r="F1267">
        <v>176.57</v>
      </c>
      <c r="G1267">
        <v>318.04300000000001</v>
      </c>
      <c r="H1267">
        <v>77.797600000000003</v>
      </c>
      <c r="I1267">
        <v>90.831500000000005</v>
      </c>
      <c r="J1267">
        <v>120.105</v>
      </c>
      <c r="K1267">
        <v>2635.4</v>
      </c>
      <c r="L1267">
        <v>1.0868299999999999E-2</v>
      </c>
      <c r="M1267">
        <v>0.99392199999999997</v>
      </c>
      <c r="N1267">
        <v>0</v>
      </c>
      <c r="O1267" t="s">
        <v>42</v>
      </c>
    </row>
    <row r="1268" spans="1:15" x14ac:dyDescent="0.25">
      <c r="A1268" t="s">
        <v>41</v>
      </c>
      <c r="B1268">
        <v>3197.61</v>
      </c>
      <c r="C1268">
        <v>3135.49</v>
      </c>
      <c r="D1268">
        <v>3135.43</v>
      </c>
      <c r="E1268">
        <v>3131.95</v>
      </c>
      <c r="F1268">
        <v>179.9</v>
      </c>
      <c r="G1268">
        <v>315.67899999999997</v>
      </c>
      <c r="H1268">
        <v>77.437700000000007</v>
      </c>
      <c r="I1268">
        <v>90.394199999999998</v>
      </c>
      <c r="J1268">
        <v>118.77500000000001</v>
      </c>
      <c r="K1268">
        <v>2619.1999999999998</v>
      </c>
      <c r="L1268">
        <v>1.19148E-2</v>
      </c>
      <c r="M1268">
        <v>0.99197800000000003</v>
      </c>
      <c r="N1268">
        <v>0</v>
      </c>
      <c r="O1268" t="s">
        <v>42</v>
      </c>
    </row>
    <row r="1269" spans="1:15" x14ac:dyDescent="0.25">
      <c r="A1269" t="s">
        <v>41</v>
      </c>
      <c r="B1269">
        <v>3189.91</v>
      </c>
      <c r="C1269">
        <v>3139.24</v>
      </c>
      <c r="D1269">
        <v>3139.17</v>
      </c>
      <c r="E1269">
        <v>3135.65</v>
      </c>
      <c r="F1269">
        <v>176.773</v>
      </c>
      <c r="G1269">
        <v>316.56299999999999</v>
      </c>
      <c r="H1269">
        <v>77.480500000000006</v>
      </c>
      <c r="I1269">
        <v>90.603399999999993</v>
      </c>
      <c r="J1269">
        <v>119.22799999999999</v>
      </c>
      <c r="K1269">
        <v>2625.01</v>
      </c>
      <c r="L1269">
        <v>1.38142E-2</v>
      </c>
      <c r="M1269">
        <v>0.98101499999999997</v>
      </c>
      <c r="N1269">
        <v>0</v>
      </c>
      <c r="O1269" t="s">
        <v>42</v>
      </c>
    </row>
    <row r="1270" spans="1:15" x14ac:dyDescent="0.25">
      <c r="A1270" t="s">
        <v>41</v>
      </c>
      <c r="B1270">
        <v>3197.24</v>
      </c>
      <c r="C1270">
        <v>3140.95</v>
      </c>
      <c r="D1270">
        <v>3140.88</v>
      </c>
      <c r="E1270">
        <v>3137.37</v>
      </c>
      <c r="F1270">
        <v>177.2</v>
      </c>
      <c r="G1270">
        <v>316.56</v>
      </c>
      <c r="H1270">
        <v>77.5047</v>
      </c>
      <c r="I1270">
        <v>90.680700000000002</v>
      </c>
      <c r="J1270">
        <v>119.16</v>
      </c>
      <c r="K1270">
        <v>2626.39</v>
      </c>
      <c r="L1270">
        <v>1.3776200000000001E-2</v>
      </c>
      <c r="M1270">
        <v>0.980962</v>
      </c>
      <c r="N1270">
        <v>0</v>
      </c>
      <c r="O1270" t="s">
        <v>42</v>
      </c>
    </row>
    <row r="1271" spans="1:15" x14ac:dyDescent="0.25">
      <c r="A1271" t="s">
        <v>41</v>
      </c>
      <c r="B1271">
        <v>3217.33</v>
      </c>
      <c r="C1271">
        <v>3156.54</v>
      </c>
      <c r="D1271">
        <v>3156.47</v>
      </c>
      <c r="E1271">
        <v>3152.95</v>
      </c>
      <c r="F1271">
        <v>176.792</v>
      </c>
      <c r="G1271">
        <v>318.33</v>
      </c>
      <c r="H1271">
        <v>78.027199999999993</v>
      </c>
      <c r="I1271">
        <v>91.046599999999998</v>
      </c>
      <c r="J1271">
        <v>119.985</v>
      </c>
      <c r="K1271">
        <v>2640.49</v>
      </c>
      <c r="L1271">
        <v>1.1539199999999999E-2</v>
      </c>
      <c r="M1271">
        <v>0.98101700000000003</v>
      </c>
      <c r="N1271">
        <v>0</v>
      </c>
      <c r="O1271" t="s">
        <v>42</v>
      </c>
    </row>
    <row r="1272" spans="1:15" x14ac:dyDescent="0.25">
      <c r="A1272" t="s">
        <v>41</v>
      </c>
      <c r="B1272">
        <v>3221.72</v>
      </c>
      <c r="C1272">
        <v>3170.64</v>
      </c>
      <c r="D1272">
        <v>3170.57</v>
      </c>
      <c r="E1272">
        <v>3167.01</v>
      </c>
      <c r="F1272">
        <v>182.245</v>
      </c>
      <c r="G1272">
        <v>320.01499999999999</v>
      </c>
      <c r="H1272">
        <v>78.190399999999997</v>
      </c>
      <c r="I1272">
        <v>91.358800000000002</v>
      </c>
      <c r="J1272">
        <v>121.012</v>
      </c>
      <c r="K1272">
        <v>2647.34</v>
      </c>
      <c r="L1272">
        <v>1.24765E-2</v>
      </c>
      <c r="M1272">
        <v>0.99490000000000001</v>
      </c>
      <c r="N1272">
        <v>0</v>
      </c>
      <c r="O1272" t="s">
        <v>42</v>
      </c>
    </row>
    <row r="1273" spans="1:15" x14ac:dyDescent="0.25">
      <c r="A1273" t="s">
        <v>41</v>
      </c>
      <c r="B1273">
        <v>3214.79</v>
      </c>
      <c r="C1273">
        <v>3162.66</v>
      </c>
      <c r="D1273">
        <v>3162.59</v>
      </c>
      <c r="E1273">
        <v>3159.08</v>
      </c>
      <c r="F1273">
        <v>187.51900000000001</v>
      </c>
      <c r="G1273">
        <v>319.286</v>
      </c>
      <c r="H1273">
        <v>77.796400000000006</v>
      </c>
      <c r="I1273">
        <v>90.910200000000003</v>
      </c>
      <c r="J1273">
        <v>121.27200000000001</v>
      </c>
      <c r="K1273">
        <v>2634.94</v>
      </c>
      <c r="L1273">
        <v>1.9577600000000001E-2</v>
      </c>
      <c r="M1273">
        <v>0.98101799999999995</v>
      </c>
      <c r="N1273">
        <v>0</v>
      </c>
      <c r="O1273" t="s">
        <v>42</v>
      </c>
    </row>
    <row r="1274" spans="1:15" x14ac:dyDescent="0.25">
      <c r="A1274" t="s">
        <v>41</v>
      </c>
      <c r="B1274">
        <v>3200.66</v>
      </c>
      <c r="C1274">
        <v>3136.48</v>
      </c>
      <c r="D1274">
        <v>3136.41</v>
      </c>
      <c r="E1274">
        <v>3132.8</v>
      </c>
      <c r="F1274">
        <v>177.119</v>
      </c>
      <c r="G1274">
        <v>316.488</v>
      </c>
      <c r="H1274">
        <v>77.495500000000007</v>
      </c>
      <c r="I1274">
        <v>90.558999999999997</v>
      </c>
      <c r="J1274">
        <v>119.111</v>
      </c>
      <c r="K1274">
        <v>2622.03</v>
      </c>
      <c r="L1274">
        <v>1.30212E-2</v>
      </c>
      <c r="M1274">
        <v>0.99315100000000001</v>
      </c>
      <c r="N1274">
        <v>0</v>
      </c>
      <c r="O1274" t="s">
        <v>42</v>
      </c>
    </row>
    <row r="1275" spans="1:15" x14ac:dyDescent="0.25">
      <c r="A1275" t="s">
        <v>41</v>
      </c>
      <c r="B1275">
        <v>3207.99</v>
      </c>
      <c r="C1275">
        <v>3145.36</v>
      </c>
      <c r="D1275">
        <v>3145.29</v>
      </c>
      <c r="E1275">
        <v>3141.78</v>
      </c>
      <c r="F1275">
        <v>181.02799999999999</v>
      </c>
      <c r="G1275">
        <v>316.86900000000003</v>
      </c>
      <c r="H1275">
        <v>77.495000000000005</v>
      </c>
      <c r="I1275">
        <v>90.5899</v>
      </c>
      <c r="J1275">
        <v>119.56100000000001</v>
      </c>
      <c r="K1275">
        <v>2626.63</v>
      </c>
      <c r="L1275">
        <v>2.5782099999999999E-2</v>
      </c>
      <c r="M1275">
        <v>0.98101300000000002</v>
      </c>
      <c r="N1275">
        <v>0</v>
      </c>
      <c r="O1275" t="s">
        <v>42</v>
      </c>
    </row>
    <row r="1276" spans="1:15" x14ac:dyDescent="0.25">
      <c r="A1276" t="s">
        <v>41</v>
      </c>
      <c r="B1276">
        <v>3218.4</v>
      </c>
      <c r="C1276">
        <v>3165.88</v>
      </c>
      <c r="D1276">
        <v>3165.8</v>
      </c>
      <c r="E1276">
        <v>3162.24</v>
      </c>
      <c r="F1276">
        <v>187.58500000000001</v>
      </c>
      <c r="G1276">
        <v>317.38200000000001</v>
      </c>
      <c r="H1276">
        <v>77.742900000000006</v>
      </c>
      <c r="I1276">
        <v>90.725999999999999</v>
      </c>
      <c r="J1276">
        <v>119.526</v>
      </c>
      <c r="K1276">
        <v>2639.91</v>
      </c>
      <c r="L1276">
        <v>1.0985200000000001E-2</v>
      </c>
      <c r="M1276">
        <v>0.99327699999999997</v>
      </c>
      <c r="N1276">
        <v>0</v>
      </c>
      <c r="O1276" t="s">
        <v>42</v>
      </c>
    </row>
    <row r="1277" spans="1:15" x14ac:dyDescent="0.25">
      <c r="A1277" t="s">
        <v>41</v>
      </c>
      <c r="B1277">
        <v>3205.72</v>
      </c>
      <c r="C1277">
        <v>3158.91</v>
      </c>
      <c r="D1277">
        <v>3158.84</v>
      </c>
      <c r="E1277">
        <v>3155.3</v>
      </c>
      <c r="F1277">
        <v>181.90299999999999</v>
      </c>
      <c r="G1277">
        <v>318.27699999999999</v>
      </c>
      <c r="H1277">
        <v>77.952200000000005</v>
      </c>
      <c r="I1277">
        <v>91.078599999999994</v>
      </c>
      <c r="J1277">
        <v>119.898</v>
      </c>
      <c r="K1277">
        <v>2637.77</v>
      </c>
      <c r="L1277">
        <v>1.15535E-2</v>
      </c>
      <c r="M1277">
        <v>0.98094999999999999</v>
      </c>
      <c r="N1277">
        <v>0</v>
      </c>
      <c r="O1277" t="s">
        <v>42</v>
      </c>
    </row>
    <row r="1278" spans="1:15" x14ac:dyDescent="0.25">
      <c r="A1278" t="s">
        <v>41</v>
      </c>
      <c r="B1278">
        <v>3218.68</v>
      </c>
      <c r="C1278">
        <v>3158.75</v>
      </c>
      <c r="D1278">
        <v>3158.67</v>
      </c>
      <c r="E1278">
        <v>3155.16</v>
      </c>
      <c r="F1278">
        <v>189.321</v>
      </c>
      <c r="G1278">
        <v>317.36500000000001</v>
      </c>
      <c r="H1278">
        <v>77.823899999999995</v>
      </c>
      <c r="I1278">
        <v>90.9114</v>
      </c>
      <c r="J1278">
        <v>119.35899999999999</v>
      </c>
      <c r="K1278">
        <v>2631.2</v>
      </c>
      <c r="L1278">
        <v>1.10087E-2</v>
      </c>
      <c r="M1278">
        <v>0.98100799999999999</v>
      </c>
      <c r="N1278">
        <v>0</v>
      </c>
      <c r="O1278" t="s">
        <v>42</v>
      </c>
    </row>
    <row r="1279" spans="1:15" x14ac:dyDescent="0.25">
      <c r="A1279" t="s">
        <v>41</v>
      </c>
      <c r="B1279">
        <v>3190.27</v>
      </c>
      <c r="C1279">
        <v>3136.92</v>
      </c>
      <c r="D1279">
        <v>3136.85</v>
      </c>
      <c r="E1279">
        <v>3133.35</v>
      </c>
      <c r="F1279">
        <v>177.506</v>
      </c>
      <c r="G1279">
        <v>316.71100000000001</v>
      </c>
      <c r="H1279">
        <v>77.529899999999998</v>
      </c>
      <c r="I1279">
        <v>90.595299999999995</v>
      </c>
      <c r="J1279">
        <v>119.392</v>
      </c>
      <c r="K1279">
        <v>2621.98</v>
      </c>
      <c r="L1279">
        <v>2.9038700000000001E-2</v>
      </c>
      <c r="M1279">
        <v>0.99509700000000001</v>
      </c>
      <c r="N1279">
        <v>0</v>
      </c>
      <c r="O1279" t="s">
        <v>42</v>
      </c>
    </row>
    <row r="1280" spans="1:15" x14ac:dyDescent="0.25">
      <c r="A1280" t="s">
        <v>41</v>
      </c>
      <c r="B1280">
        <v>3211.29</v>
      </c>
      <c r="C1280">
        <v>3144.16</v>
      </c>
      <c r="D1280">
        <v>3144.1</v>
      </c>
      <c r="E1280">
        <v>3140.51</v>
      </c>
      <c r="F1280">
        <v>177.98</v>
      </c>
      <c r="G1280">
        <v>316.73899999999998</v>
      </c>
      <c r="H1280">
        <v>77.524000000000001</v>
      </c>
      <c r="I1280">
        <v>90.600399999999993</v>
      </c>
      <c r="J1280">
        <v>119.36799999999999</v>
      </c>
      <c r="K1280">
        <v>2628.58</v>
      </c>
      <c r="L1280">
        <v>1.2988400000000001E-2</v>
      </c>
      <c r="M1280">
        <v>0.98462799999999995</v>
      </c>
      <c r="N1280">
        <v>0</v>
      </c>
      <c r="O1280" t="s">
        <v>42</v>
      </c>
    </row>
    <row r="1281" spans="1:25" x14ac:dyDescent="0.25">
      <c r="A1281" t="s">
        <v>41</v>
      </c>
      <c r="B1281">
        <v>3210.74</v>
      </c>
      <c r="C1281">
        <v>3149.6</v>
      </c>
      <c r="D1281">
        <v>3149.53</v>
      </c>
      <c r="E1281">
        <v>3146.02</v>
      </c>
      <c r="F1281">
        <v>180.32599999999999</v>
      </c>
      <c r="G1281">
        <v>317.63499999999999</v>
      </c>
      <c r="H1281">
        <v>77.632099999999994</v>
      </c>
      <c r="I1281">
        <v>90.63</v>
      </c>
      <c r="J1281">
        <v>120.023</v>
      </c>
      <c r="K1281">
        <v>2630.79</v>
      </c>
      <c r="L1281">
        <v>1.24075E-2</v>
      </c>
      <c r="M1281">
        <v>0.98099499999999995</v>
      </c>
      <c r="N1281">
        <v>0</v>
      </c>
      <c r="O1281" t="s">
        <v>42</v>
      </c>
    </row>
    <row r="1282" spans="1:25" x14ac:dyDescent="0.25">
      <c r="A1282" t="s">
        <v>41</v>
      </c>
      <c r="B1282">
        <v>3213.48</v>
      </c>
      <c r="C1282">
        <v>3140.89</v>
      </c>
      <c r="D1282">
        <v>3140.82</v>
      </c>
      <c r="E1282">
        <v>3137.3</v>
      </c>
      <c r="F1282">
        <v>176.172</v>
      </c>
      <c r="G1282">
        <v>317.23899999999998</v>
      </c>
      <c r="H1282">
        <v>77.608599999999996</v>
      </c>
      <c r="I1282">
        <v>90.906199999999998</v>
      </c>
      <c r="J1282">
        <v>119.538</v>
      </c>
      <c r="K1282">
        <v>2626.63</v>
      </c>
      <c r="L1282">
        <v>1.3115699999999999E-2</v>
      </c>
      <c r="M1282">
        <v>0.98101700000000003</v>
      </c>
      <c r="N1282">
        <v>0</v>
      </c>
      <c r="O1282" t="s">
        <v>42</v>
      </c>
    </row>
    <row r="1283" spans="1:25" x14ac:dyDescent="0.25">
      <c r="A1283" t="s">
        <v>41</v>
      </c>
      <c r="B1283">
        <v>3207.76</v>
      </c>
      <c r="C1283">
        <v>3145.75</v>
      </c>
      <c r="D1283">
        <v>3145.67</v>
      </c>
      <c r="E1283">
        <v>3142.13</v>
      </c>
      <c r="F1283">
        <v>178.53399999999999</v>
      </c>
      <c r="G1283">
        <v>317.351</v>
      </c>
      <c r="H1283">
        <v>77.639600000000002</v>
      </c>
      <c r="I1283">
        <v>90.755399999999995</v>
      </c>
      <c r="J1283">
        <v>119.75700000000001</v>
      </c>
      <c r="K1283">
        <v>2628.94</v>
      </c>
      <c r="L1283">
        <v>1.1889800000000001E-2</v>
      </c>
      <c r="M1283">
        <v>0.98100600000000004</v>
      </c>
      <c r="N1283">
        <v>0</v>
      </c>
      <c r="O1283" t="s">
        <v>42</v>
      </c>
    </row>
    <row r="1284" spans="1:25" x14ac:dyDescent="0.25">
      <c r="A1284" t="s">
        <v>41</v>
      </c>
      <c r="B1284">
        <v>3215.63</v>
      </c>
      <c r="C1284">
        <v>3145.83</v>
      </c>
      <c r="D1284">
        <v>3145.76</v>
      </c>
      <c r="E1284">
        <v>3142.2</v>
      </c>
      <c r="F1284">
        <v>177.06299999999999</v>
      </c>
      <c r="G1284">
        <v>317.64800000000002</v>
      </c>
      <c r="H1284">
        <v>77.689599999999999</v>
      </c>
      <c r="I1284">
        <v>90.943200000000004</v>
      </c>
      <c r="J1284">
        <v>119.73099999999999</v>
      </c>
      <c r="K1284">
        <v>2630.31</v>
      </c>
      <c r="L1284">
        <v>1.0897799999999999E-2</v>
      </c>
      <c r="M1284">
        <v>0.98097900000000005</v>
      </c>
      <c r="N1284">
        <v>0</v>
      </c>
      <c r="O1284" t="s">
        <v>42</v>
      </c>
    </row>
    <row r="1285" spans="1:25" x14ac:dyDescent="0.25">
      <c r="A1285" t="s">
        <v>41</v>
      </c>
      <c r="B1285">
        <v>3190.66</v>
      </c>
      <c r="C1285">
        <v>3131.64</v>
      </c>
      <c r="D1285">
        <v>3131.57</v>
      </c>
      <c r="E1285">
        <v>3128.1</v>
      </c>
      <c r="F1285">
        <v>176.268</v>
      </c>
      <c r="G1285">
        <v>316.70400000000001</v>
      </c>
      <c r="H1285">
        <v>77.352099999999993</v>
      </c>
      <c r="I1285">
        <v>90.471699999999998</v>
      </c>
      <c r="J1285">
        <v>119.693</v>
      </c>
      <c r="K1285">
        <v>2618</v>
      </c>
      <c r="L1285">
        <v>1.9504899999999999E-2</v>
      </c>
      <c r="M1285">
        <v>0.98101499999999997</v>
      </c>
      <c r="N1285">
        <v>0</v>
      </c>
      <c r="O1285" t="s">
        <v>42</v>
      </c>
    </row>
    <row r="1286" spans="1:25" x14ac:dyDescent="0.25">
      <c r="A1286" t="s">
        <v>41</v>
      </c>
      <c r="B1286">
        <v>3213.81</v>
      </c>
      <c r="C1286">
        <v>3148.5</v>
      </c>
      <c r="D1286">
        <v>3148.43</v>
      </c>
      <c r="E1286">
        <v>3144.93</v>
      </c>
      <c r="F1286">
        <v>185.173</v>
      </c>
      <c r="G1286">
        <v>316.30900000000003</v>
      </c>
      <c r="H1286">
        <v>77.531000000000006</v>
      </c>
      <c r="I1286">
        <v>90.510199999999998</v>
      </c>
      <c r="J1286">
        <v>119.08799999999999</v>
      </c>
      <c r="K1286">
        <v>2626.2</v>
      </c>
      <c r="L1286">
        <v>1.08591E-2</v>
      </c>
      <c r="M1286">
        <v>0.98101499999999997</v>
      </c>
      <c r="N1286">
        <v>0</v>
      </c>
      <c r="O1286" t="s">
        <v>42</v>
      </c>
    </row>
    <row r="1287" spans="1:25" x14ac:dyDescent="0.25">
      <c r="A1287" t="s">
        <v>41</v>
      </c>
      <c r="B1287">
        <v>3198.86</v>
      </c>
      <c r="C1287">
        <v>3131.61</v>
      </c>
      <c r="D1287">
        <v>3131.53</v>
      </c>
      <c r="E1287">
        <v>3128.01</v>
      </c>
      <c r="F1287">
        <v>180.41499999999999</v>
      </c>
      <c r="G1287">
        <v>316.16399999999999</v>
      </c>
      <c r="H1287">
        <v>77.332300000000004</v>
      </c>
      <c r="I1287">
        <v>90.546700000000001</v>
      </c>
      <c r="J1287">
        <v>119.18899999999999</v>
      </c>
      <c r="K1287">
        <v>2614.21</v>
      </c>
      <c r="L1287">
        <v>1.09582E-2</v>
      </c>
      <c r="M1287">
        <v>0.98101499999999997</v>
      </c>
      <c r="N1287">
        <v>0</v>
      </c>
      <c r="O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41</v>
      </c>
      <c r="B1288">
        <v>3231.16</v>
      </c>
      <c r="C1288">
        <v>3162.83</v>
      </c>
      <c r="D1288">
        <v>3162.72</v>
      </c>
      <c r="E1288">
        <v>3159.21</v>
      </c>
      <c r="F1288">
        <v>188.22300000000001</v>
      </c>
      <c r="G1288">
        <v>317.94200000000001</v>
      </c>
      <c r="H1288">
        <v>77.888599999999997</v>
      </c>
      <c r="I1288">
        <v>90.997900000000001</v>
      </c>
      <c r="J1288">
        <v>119.77200000000001</v>
      </c>
      <c r="K1288">
        <v>2635.69</v>
      </c>
      <c r="L1288">
        <v>1.08582E-2</v>
      </c>
      <c r="M1288">
        <v>0.98089800000000005</v>
      </c>
      <c r="N1288">
        <v>0</v>
      </c>
      <c r="O1288" t="s">
        <v>42</v>
      </c>
      <c r="R1288">
        <f>AVERAGE(B1239:B1288)</f>
        <v>3220.2366000000002</v>
      </c>
      <c r="S1288">
        <f>AVERAGE(C1239:C1288)</f>
        <v>3159.8702000000003</v>
      </c>
      <c r="U1288">
        <f>_xlfn.VAR.P(B1239:B1288)</f>
        <v>6958.6677024399978</v>
      </c>
      <c r="V1288">
        <f>_xlfn.VAR.P(C1239:C1288)</f>
        <v>6899.5999139599944</v>
      </c>
      <c r="X1288">
        <f>1.96*SQRT(U1288)/50</f>
        <v>3.2700102657755372</v>
      </c>
      <c r="Y1288">
        <f>1.96*SQRT(V1288)/50</f>
        <v>3.2561021500848968</v>
      </c>
    </row>
    <row r="1289" spans="1:25" x14ac:dyDescent="0.25">
      <c r="A1289" t="s">
        <v>43</v>
      </c>
      <c r="B1289">
        <v>161101.09400000001</v>
      </c>
      <c r="C1289" t="s">
        <v>36</v>
      </c>
    </row>
    <row r="1290" spans="1:25" x14ac:dyDescent="0.25">
      <c r="A1290" t="s">
        <v>44</v>
      </c>
      <c r="B1290">
        <v>3138.47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1.11431E-2</v>
      </c>
      <c r="L1290">
        <v>0.995116</v>
      </c>
      <c r="M1290">
        <v>0</v>
      </c>
      <c r="N1290" t="s">
        <v>42</v>
      </c>
    </row>
    <row r="1291" spans="1:25" x14ac:dyDescent="0.25">
      <c r="A1291" t="s">
        <v>44</v>
      </c>
      <c r="B1291">
        <v>3121.53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1.17036E-2</v>
      </c>
      <c r="L1291">
        <v>0.98101499999999997</v>
      </c>
      <c r="M1291">
        <v>0</v>
      </c>
      <c r="N1291" t="s">
        <v>42</v>
      </c>
    </row>
    <row r="1292" spans="1:25" x14ac:dyDescent="0.25">
      <c r="A1292" t="s">
        <v>44</v>
      </c>
      <c r="B1292">
        <v>3139.01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1.1394400000000001E-2</v>
      </c>
      <c r="L1292">
        <v>0.98092800000000002</v>
      </c>
      <c r="M1292">
        <v>0</v>
      </c>
      <c r="N1292" t="s">
        <v>42</v>
      </c>
    </row>
    <row r="1293" spans="1:25" x14ac:dyDescent="0.25">
      <c r="A1293" t="s">
        <v>44</v>
      </c>
      <c r="B1293">
        <v>3127.86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1.1417500000000001E-2</v>
      </c>
      <c r="L1293">
        <v>0.99234800000000001</v>
      </c>
      <c r="M1293">
        <v>0</v>
      </c>
      <c r="N1293" t="s">
        <v>42</v>
      </c>
    </row>
    <row r="1294" spans="1:25" x14ac:dyDescent="0.25">
      <c r="A1294" t="s">
        <v>44</v>
      </c>
      <c r="B1294">
        <v>3150.75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1.18485E-2</v>
      </c>
      <c r="L1294">
        <v>0.98982199999999998</v>
      </c>
      <c r="M1294">
        <v>0</v>
      </c>
      <c r="N1294" t="s">
        <v>42</v>
      </c>
    </row>
    <row r="1295" spans="1:25" x14ac:dyDescent="0.25">
      <c r="A1295" t="s">
        <v>44</v>
      </c>
      <c r="B1295">
        <v>3153.21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2.9038000000000001E-2</v>
      </c>
      <c r="L1295">
        <v>0.98101899999999997</v>
      </c>
      <c r="M1295">
        <v>0</v>
      </c>
      <c r="N1295" t="s">
        <v>42</v>
      </c>
    </row>
    <row r="1296" spans="1:25" x14ac:dyDescent="0.25">
      <c r="A1296" t="s">
        <v>44</v>
      </c>
      <c r="B1296">
        <v>3106.17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1.19399E-2</v>
      </c>
      <c r="L1296">
        <v>0.98100399999999999</v>
      </c>
      <c r="M1296">
        <v>0</v>
      </c>
      <c r="N1296" t="s">
        <v>42</v>
      </c>
    </row>
    <row r="1297" spans="1:14" x14ac:dyDescent="0.25">
      <c r="A1297" t="s">
        <v>44</v>
      </c>
      <c r="B1297">
        <v>3125.42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1.0857199999999999E-2</v>
      </c>
      <c r="L1297">
        <v>0.98100600000000004</v>
      </c>
      <c r="M1297">
        <v>0</v>
      </c>
      <c r="N1297" t="s">
        <v>42</v>
      </c>
    </row>
    <row r="1298" spans="1:14" x14ac:dyDescent="0.25">
      <c r="A1298" t="s">
        <v>44</v>
      </c>
      <c r="B1298">
        <v>3131.39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1.12163E-2</v>
      </c>
      <c r="L1298">
        <v>0.98096899999999998</v>
      </c>
      <c r="M1298">
        <v>0</v>
      </c>
      <c r="N1298" t="s">
        <v>42</v>
      </c>
    </row>
    <row r="1299" spans="1:14" x14ac:dyDescent="0.25">
      <c r="A1299" t="s">
        <v>44</v>
      </c>
      <c r="B1299">
        <v>3122.16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1.0870299999999999E-2</v>
      </c>
      <c r="L1299">
        <v>0.98101799999999995</v>
      </c>
      <c r="M1299">
        <v>0</v>
      </c>
      <c r="N1299" t="s">
        <v>42</v>
      </c>
    </row>
    <row r="1300" spans="1:14" x14ac:dyDescent="0.25">
      <c r="A1300" t="s">
        <v>44</v>
      </c>
      <c r="B1300">
        <v>3123.15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1.10816E-2</v>
      </c>
      <c r="L1300">
        <v>0.98097699999999999</v>
      </c>
      <c r="M1300">
        <v>0</v>
      </c>
      <c r="N1300" t="s">
        <v>42</v>
      </c>
    </row>
    <row r="1301" spans="1:14" x14ac:dyDescent="0.25">
      <c r="A1301" t="s">
        <v>44</v>
      </c>
      <c r="B1301">
        <v>3140.39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1.1824400000000001E-2</v>
      </c>
      <c r="L1301">
        <v>0.98101899999999997</v>
      </c>
      <c r="M1301">
        <v>0</v>
      </c>
      <c r="N1301" t="s">
        <v>42</v>
      </c>
    </row>
    <row r="1302" spans="1:14" x14ac:dyDescent="0.25">
      <c r="A1302" t="s">
        <v>44</v>
      </c>
      <c r="B1302">
        <v>3105.87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1.0889899999999999E-2</v>
      </c>
      <c r="L1302">
        <v>0.995116</v>
      </c>
      <c r="M1302">
        <v>0</v>
      </c>
      <c r="N1302" t="s">
        <v>42</v>
      </c>
    </row>
    <row r="1303" spans="1:14" x14ac:dyDescent="0.25">
      <c r="A1303" t="s">
        <v>44</v>
      </c>
      <c r="B1303">
        <v>3146.02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1.2660100000000001E-2</v>
      </c>
      <c r="L1303">
        <v>0.98101799999999995</v>
      </c>
      <c r="M1303">
        <v>0</v>
      </c>
      <c r="N1303" t="s">
        <v>42</v>
      </c>
    </row>
    <row r="1304" spans="1:14" x14ac:dyDescent="0.25">
      <c r="A1304" t="s">
        <v>44</v>
      </c>
      <c r="B1304">
        <v>3130.56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1.1536299999999999E-2</v>
      </c>
      <c r="L1304">
        <v>0.98101700000000003</v>
      </c>
      <c r="M1304">
        <v>0</v>
      </c>
      <c r="N1304" t="s">
        <v>42</v>
      </c>
    </row>
    <row r="1305" spans="1:14" x14ac:dyDescent="0.25">
      <c r="A1305" t="s">
        <v>44</v>
      </c>
      <c r="B1305">
        <v>3132.73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1.1119800000000001E-2</v>
      </c>
      <c r="L1305">
        <v>0.98203300000000004</v>
      </c>
      <c r="M1305">
        <v>0</v>
      </c>
      <c r="N1305" t="s">
        <v>42</v>
      </c>
    </row>
    <row r="1306" spans="1:14" x14ac:dyDescent="0.25">
      <c r="A1306" t="s">
        <v>44</v>
      </c>
      <c r="B1306">
        <v>3106.73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1.08653E-2</v>
      </c>
      <c r="L1306">
        <v>0.98101899999999997</v>
      </c>
      <c r="M1306">
        <v>0</v>
      </c>
      <c r="N1306" t="s">
        <v>42</v>
      </c>
    </row>
    <row r="1307" spans="1:14" x14ac:dyDescent="0.25">
      <c r="A1307" t="s">
        <v>44</v>
      </c>
      <c r="B1307">
        <v>3145.26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1.43634E-2</v>
      </c>
      <c r="L1307">
        <v>0.98100799999999999</v>
      </c>
      <c r="M1307">
        <v>0</v>
      </c>
      <c r="N1307" t="s">
        <v>42</v>
      </c>
    </row>
    <row r="1308" spans="1:14" x14ac:dyDescent="0.25">
      <c r="A1308" t="s">
        <v>44</v>
      </c>
      <c r="B1308">
        <v>3121.74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1.17839E-2</v>
      </c>
      <c r="L1308">
        <v>0.98101300000000002</v>
      </c>
      <c r="M1308">
        <v>0</v>
      </c>
      <c r="N1308" t="s">
        <v>42</v>
      </c>
    </row>
    <row r="1309" spans="1:14" x14ac:dyDescent="0.25">
      <c r="A1309" t="s">
        <v>44</v>
      </c>
      <c r="B1309">
        <v>3107.14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1.13378E-2</v>
      </c>
      <c r="L1309">
        <v>0.98101899999999997</v>
      </c>
      <c r="M1309">
        <v>0</v>
      </c>
      <c r="N1309" t="s">
        <v>42</v>
      </c>
    </row>
    <row r="1310" spans="1:14" x14ac:dyDescent="0.25">
      <c r="A1310" t="s">
        <v>44</v>
      </c>
      <c r="B1310">
        <v>3150.45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1.08635E-2</v>
      </c>
      <c r="L1310">
        <v>0.98101700000000003</v>
      </c>
      <c r="M1310">
        <v>0</v>
      </c>
      <c r="N1310" t="s">
        <v>42</v>
      </c>
    </row>
    <row r="1311" spans="1:14" x14ac:dyDescent="0.25">
      <c r="A1311" t="s">
        <v>44</v>
      </c>
      <c r="B1311">
        <v>3136.28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2.9037899999999998E-2</v>
      </c>
      <c r="L1311">
        <v>0.980989</v>
      </c>
      <c r="M1311">
        <v>0</v>
      </c>
      <c r="N1311" t="s">
        <v>42</v>
      </c>
    </row>
    <row r="1312" spans="1:14" x14ac:dyDescent="0.25">
      <c r="A1312" t="s">
        <v>44</v>
      </c>
      <c r="B1312">
        <v>3105.77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1.1065800000000001E-2</v>
      </c>
      <c r="L1312">
        <v>0.98101799999999995</v>
      </c>
      <c r="M1312">
        <v>0</v>
      </c>
      <c r="N1312" t="s">
        <v>42</v>
      </c>
    </row>
    <row r="1313" spans="1:14" x14ac:dyDescent="0.25">
      <c r="A1313" t="s">
        <v>44</v>
      </c>
      <c r="B1313">
        <v>3119.3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1.08992E-2</v>
      </c>
      <c r="L1313">
        <v>0.98872800000000005</v>
      </c>
      <c r="M1313">
        <v>0</v>
      </c>
      <c r="N1313" t="s">
        <v>42</v>
      </c>
    </row>
    <row r="1314" spans="1:14" x14ac:dyDescent="0.25">
      <c r="A1314" t="s">
        <v>44</v>
      </c>
      <c r="B1314">
        <v>3148.97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1.1261999999999999E-2</v>
      </c>
      <c r="L1314">
        <v>0.980881</v>
      </c>
      <c r="M1314">
        <v>0</v>
      </c>
      <c r="N1314" t="s">
        <v>42</v>
      </c>
    </row>
    <row r="1315" spans="1:14" x14ac:dyDescent="0.25">
      <c r="A1315" t="s">
        <v>44</v>
      </c>
      <c r="B1315">
        <v>3118.7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1.20117E-2</v>
      </c>
      <c r="L1315">
        <v>0.980958</v>
      </c>
      <c r="M1315">
        <v>0</v>
      </c>
      <c r="N1315" t="s">
        <v>42</v>
      </c>
    </row>
    <row r="1316" spans="1:14" x14ac:dyDescent="0.25">
      <c r="A1316" t="s">
        <v>44</v>
      </c>
      <c r="B1316">
        <v>3114.88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1.28859E-2</v>
      </c>
      <c r="L1316">
        <v>0.98101799999999995</v>
      </c>
      <c r="M1316">
        <v>0</v>
      </c>
      <c r="N1316" t="s">
        <v>42</v>
      </c>
    </row>
    <row r="1317" spans="1:14" x14ac:dyDescent="0.25">
      <c r="A1317" t="s">
        <v>44</v>
      </c>
      <c r="B1317">
        <v>3134.78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1.2513E-2</v>
      </c>
      <c r="L1317">
        <v>0.98100699999999996</v>
      </c>
      <c r="M1317">
        <v>0</v>
      </c>
      <c r="N1317" t="s">
        <v>42</v>
      </c>
    </row>
    <row r="1318" spans="1:14" x14ac:dyDescent="0.25">
      <c r="A1318" t="s">
        <v>44</v>
      </c>
      <c r="B1318">
        <v>3119.45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1.14086E-2</v>
      </c>
      <c r="L1318">
        <v>0.98099000000000003</v>
      </c>
      <c r="M1318">
        <v>0</v>
      </c>
      <c r="N1318" t="s">
        <v>42</v>
      </c>
    </row>
    <row r="1319" spans="1:14" x14ac:dyDescent="0.25">
      <c r="A1319" t="s">
        <v>44</v>
      </c>
      <c r="B1319">
        <v>3137.33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1.1022499999999999E-2</v>
      </c>
      <c r="L1319">
        <v>0.98096700000000003</v>
      </c>
      <c r="M1319">
        <v>0</v>
      </c>
      <c r="N1319" t="s">
        <v>42</v>
      </c>
    </row>
    <row r="1320" spans="1:14" x14ac:dyDescent="0.25">
      <c r="A1320" t="s">
        <v>44</v>
      </c>
      <c r="B1320">
        <v>3119.76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1.0857199999999999E-2</v>
      </c>
      <c r="L1320">
        <v>0.981012</v>
      </c>
      <c r="M1320">
        <v>0</v>
      </c>
      <c r="N1320" t="s">
        <v>42</v>
      </c>
    </row>
    <row r="1321" spans="1:14" x14ac:dyDescent="0.25">
      <c r="A1321" t="s">
        <v>44</v>
      </c>
      <c r="B1321">
        <v>3142.59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1.12482E-2</v>
      </c>
      <c r="L1321">
        <v>0.98628800000000005</v>
      </c>
      <c r="M1321">
        <v>0</v>
      </c>
      <c r="N1321" t="s">
        <v>42</v>
      </c>
    </row>
    <row r="1322" spans="1:14" x14ac:dyDescent="0.25">
      <c r="A1322" t="s">
        <v>44</v>
      </c>
      <c r="B1322">
        <v>3127.46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1.37018E-2</v>
      </c>
      <c r="L1322">
        <v>0.98100600000000004</v>
      </c>
      <c r="M1322">
        <v>0</v>
      </c>
      <c r="N1322" t="s">
        <v>42</v>
      </c>
    </row>
    <row r="1323" spans="1:14" x14ac:dyDescent="0.25">
      <c r="A1323" t="s">
        <v>44</v>
      </c>
      <c r="B1323">
        <v>3122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1.3493700000000001E-2</v>
      </c>
      <c r="L1323">
        <v>0.981016</v>
      </c>
      <c r="M1323">
        <v>0</v>
      </c>
      <c r="N1323" t="s">
        <v>42</v>
      </c>
    </row>
    <row r="1324" spans="1:14" x14ac:dyDescent="0.25">
      <c r="A1324" t="s">
        <v>44</v>
      </c>
      <c r="B1324">
        <v>3120.68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1.1117E-2</v>
      </c>
      <c r="L1324">
        <v>0.98101499999999997</v>
      </c>
      <c r="M1324">
        <v>0</v>
      </c>
      <c r="N1324" t="s">
        <v>42</v>
      </c>
    </row>
    <row r="1325" spans="1:14" x14ac:dyDescent="0.25">
      <c r="A1325" t="s">
        <v>44</v>
      </c>
      <c r="B1325">
        <v>3144.97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1.2592000000000001E-2</v>
      </c>
      <c r="L1325">
        <v>0.981016</v>
      </c>
      <c r="M1325">
        <v>0</v>
      </c>
      <c r="N1325" t="s">
        <v>42</v>
      </c>
    </row>
    <row r="1326" spans="1:14" x14ac:dyDescent="0.25">
      <c r="A1326" t="s">
        <v>44</v>
      </c>
      <c r="B1326">
        <v>3128.26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1.3249199999999999E-2</v>
      </c>
      <c r="L1326">
        <v>0.98101799999999995</v>
      </c>
      <c r="M1326">
        <v>0</v>
      </c>
      <c r="N1326" t="s">
        <v>42</v>
      </c>
    </row>
    <row r="1327" spans="1:14" x14ac:dyDescent="0.25">
      <c r="A1327" t="s">
        <v>44</v>
      </c>
      <c r="B1327">
        <v>3126.42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1.11672E-2</v>
      </c>
      <c r="L1327">
        <v>0.99362200000000001</v>
      </c>
      <c r="M1327">
        <v>0</v>
      </c>
      <c r="N1327" t="s">
        <v>42</v>
      </c>
    </row>
    <row r="1328" spans="1:14" x14ac:dyDescent="0.25">
      <c r="A1328" t="s">
        <v>44</v>
      </c>
      <c r="B1328">
        <v>3126.61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1.09625E-2</v>
      </c>
      <c r="L1328">
        <v>0.98101899999999997</v>
      </c>
      <c r="M1328">
        <v>0</v>
      </c>
      <c r="N1328" t="s">
        <v>42</v>
      </c>
    </row>
    <row r="1329" spans="1:25" x14ac:dyDescent="0.25">
      <c r="A1329" t="s">
        <v>44</v>
      </c>
      <c r="B1329">
        <v>3111.87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1.16525E-2</v>
      </c>
      <c r="L1329">
        <v>0.98099800000000004</v>
      </c>
      <c r="M1329">
        <v>0</v>
      </c>
      <c r="N1329" t="s">
        <v>42</v>
      </c>
    </row>
    <row r="1330" spans="1:25" x14ac:dyDescent="0.25">
      <c r="A1330" t="s">
        <v>44</v>
      </c>
      <c r="B1330">
        <v>3121.94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1.12999E-2</v>
      </c>
      <c r="L1330">
        <v>0.98099899999999995</v>
      </c>
      <c r="M1330">
        <v>0</v>
      </c>
      <c r="N1330" t="s">
        <v>42</v>
      </c>
    </row>
    <row r="1331" spans="1:25" x14ac:dyDescent="0.25">
      <c r="A1331" t="s">
        <v>44</v>
      </c>
      <c r="B1331">
        <v>3161.87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1.08576E-2</v>
      </c>
      <c r="L1331">
        <v>0.98101499999999997</v>
      </c>
      <c r="M1331">
        <v>0</v>
      </c>
      <c r="N1331" t="s">
        <v>42</v>
      </c>
    </row>
    <row r="1332" spans="1:25" x14ac:dyDescent="0.25">
      <c r="A1332" t="s">
        <v>44</v>
      </c>
      <c r="B1332">
        <v>3160.72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1.35006E-2</v>
      </c>
      <c r="L1332">
        <v>0.98095299999999996</v>
      </c>
      <c r="M1332">
        <v>0</v>
      </c>
      <c r="N1332" t="s">
        <v>42</v>
      </c>
    </row>
    <row r="1333" spans="1:25" x14ac:dyDescent="0.25">
      <c r="A1333" t="s">
        <v>44</v>
      </c>
      <c r="B1333">
        <v>3141.63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1.09087E-2</v>
      </c>
      <c r="L1333">
        <v>0.98101899999999997</v>
      </c>
      <c r="M1333">
        <v>0</v>
      </c>
      <c r="N1333" t="s">
        <v>42</v>
      </c>
    </row>
    <row r="1334" spans="1:25" x14ac:dyDescent="0.25">
      <c r="A1334" t="s">
        <v>44</v>
      </c>
      <c r="B1334">
        <v>3140.56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1.13375E-2</v>
      </c>
      <c r="L1334">
        <v>0.98101499999999997</v>
      </c>
      <c r="M1334">
        <v>0</v>
      </c>
      <c r="N1334" t="s">
        <v>42</v>
      </c>
    </row>
    <row r="1335" spans="1:25" x14ac:dyDescent="0.25">
      <c r="A1335" t="s">
        <v>44</v>
      </c>
      <c r="B1335">
        <v>3112.63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1.6728300000000002E-2</v>
      </c>
      <c r="L1335">
        <v>0.98600600000000005</v>
      </c>
      <c r="M1335">
        <v>0</v>
      </c>
      <c r="N1335" t="s">
        <v>42</v>
      </c>
    </row>
    <row r="1336" spans="1:25" x14ac:dyDescent="0.25">
      <c r="A1336" t="s">
        <v>44</v>
      </c>
      <c r="B1336">
        <v>3105.43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1.28237E-2</v>
      </c>
      <c r="L1336">
        <v>0.98101799999999995</v>
      </c>
      <c r="M1336">
        <v>0</v>
      </c>
      <c r="N1336" t="s">
        <v>42</v>
      </c>
    </row>
    <row r="1337" spans="1:25" x14ac:dyDescent="0.25">
      <c r="A1337" t="s">
        <v>44</v>
      </c>
      <c r="B1337">
        <v>3153.78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1.0918199999999999E-2</v>
      </c>
      <c r="L1337">
        <v>0.99390199999999995</v>
      </c>
      <c r="M1337">
        <v>0</v>
      </c>
      <c r="N1337" t="s">
        <v>42</v>
      </c>
    </row>
    <row r="1338" spans="1:25" x14ac:dyDescent="0.25">
      <c r="A1338" t="s">
        <v>44</v>
      </c>
      <c r="B1338">
        <v>3120.13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1.1499799999999999E-2</v>
      </c>
      <c r="L1338">
        <v>0.99385699999999999</v>
      </c>
      <c r="M1338">
        <v>0</v>
      </c>
      <c r="N1338" t="s">
        <v>42</v>
      </c>
    </row>
    <row r="1339" spans="1:25" x14ac:dyDescent="0.25">
      <c r="A1339" t="s">
        <v>44</v>
      </c>
      <c r="B1339">
        <v>3110.11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1.1490200000000001E-2</v>
      </c>
      <c r="L1339">
        <v>0.98101899999999997</v>
      </c>
      <c r="M1339">
        <v>0</v>
      </c>
      <c r="N1339" t="s">
        <v>42</v>
      </c>
    </row>
    <row r="1340" spans="1:25" x14ac:dyDescent="0.25">
      <c r="A1340" t="s">
        <v>44</v>
      </c>
      <c r="B1340">
        <v>3137.17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1.7821900000000002E-2</v>
      </c>
      <c r="L1340">
        <v>0.98101799999999995</v>
      </c>
      <c r="M1340">
        <v>0</v>
      </c>
      <c r="N1340" t="s">
        <v>42</v>
      </c>
    </row>
    <row r="1341" spans="1:25" x14ac:dyDescent="0.25">
      <c r="A1341" t="s">
        <v>44</v>
      </c>
      <c r="B1341">
        <v>3112.2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1.24119E-2</v>
      </c>
      <c r="L1341">
        <v>0.98100500000000002</v>
      </c>
      <c r="M1341">
        <v>0</v>
      </c>
      <c r="N1341" t="s">
        <v>42</v>
      </c>
    </row>
    <row r="1342" spans="1:25" x14ac:dyDescent="0.25">
      <c r="A1342" t="s">
        <v>44</v>
      </c>
      <c r="B1342">
        <v>3121.93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1.30323E-2</v>
      </c>
      <c r="L1342">
        <v>0.98101899999999997</v>
      </c>
      <c r="M1342">
        <v>0</v>
      </c>
      <c r="N1342" t="s">
        <v>42</v>
      </c>
    </row>
    <row r="1343" spans="1:25" x14ac:dyDescent="0.25">
      <c r="A1343" t="s">
        <v>44</v>
      </c>
      <c r="B1343">
        <v>3152.27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1.0880900000000001E-2</v>
      </c>
      <c r="L1343">
        <v>0.98101899999999997</v>
      </c>
      <c r="M1343">
        <v>0</v>
      </c>
      <c r="N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44</v>
      </c>
      <c r="B1344">
        <v>3137.02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1.0867699999999999E-2</v>
      </c>
      <c r="L1344">
        <v>0.98402599999999996</v>
      </c>
      <c r="M1344">
        <v>0</v>
      </c>
      <c r="N1344" t="s">
        <v>42</v>
      </c>
      <c r="R1344">
        <f>AVERAGE(B1295:B1344)</f>
        <v>3128.8771999999999</v>
      </c>
      <c r="S1344">
        <f>AVERAGE(C1295:C1344)</f>
        <v>0</v>
      </c>
      <c r="U1344">
        <f>_xlfn.VAR.P(B1295:B1344)</f>
        <v>235.44754815999988</v>
      </c>
      <c r="V1344">
        <f>_xlfn.VAR.P(C1295:C1344)</f>
        <v>0</v>
      </c>
      <c r="X1344">
        <f>1.96*SQRT(U1344)/50</f>
        <v>0.60149656724255895</v>
      </c>
      <c r="Y1344">
        <f>1.96*SQRT(V1344)/50</f>
        <v>0</v>
      </c>
    </row>
    <row r="1345" spans="1:13" x14ac:dyDescent="0.25">
      <c r="A1345" t="s">
        <v>45</v>
      </c>
      <c r="B1345">
        <v>156495.28539999999</v>
      </c>
      <c r="C1345" t="s">
        <v>36</v>
      </c>
    </row>
    <row r="1346" spans="1:13" x14ac:dyDescent="0.25">
      <c r="A1346" t="s">
        <v>46</v>
      </c>
      <c r="B1346">
        <v>2898.14</v>
      </c>
      <c r="C1346">
        <v>2896.78</v>
      </c>
      <c r="D1346">
        <v>2896.7</v>
      </c>
      <c r="E1346">
        <v>2893.21</v>
      </c>
      <c r="F1346">
        <v>184.17400000000001</v>
      </c>
      <c r="G1346">
        <v>0</v>
      </c>
      <c r="H1346">
        <v>77.414699999999996</v>
      </c>
      <c r="I1346">
        <v>0</v>
      </c>
      <c r="J1346">
        <v>1.28273E-2</v>
      </c>
      <c r="K1346">
        <v>0.98099099999999995</v>
      </c>
      <c r="L1346">
        <v>0</v>
      </c>
      <c r="M1346" t="s">
        <v>42</v>
      </c>
    </row>
    <row r="1347" spans="1:13" x14ac:dyDescent="0.25">
      <c r="A1347" t="s">
        <v>46</v>
      </c>
      <c r="B1347">
        <v>2880.24</v>
      </c>
      <c r="C1347">
        <v>2878.97</v>
      </c>
      <c r="D1347">
        <v>2878.9</v>
      </c>
      <c r="E1347">
        <v>2875.38</v>
      </c>
      <c r="F1347">
        <v>176.56</v>
      </c>
      <c r="G1347">
        <v>0</v>
      </c>
      <c r="H1347">
        <v>77.157899999999998</v>
      </c>
      <c r="I1347">
        <v>0</v>
      </c>
      <c r="J1347">
        <v>1.1021899999999999E-2</v>
      </c>
      <c r="K1347">
        <v>0.98101899999999997</v>
      </c>
      <c r="L1347">
        <v>0</v>
      </c>
      <c r="M1347" t="s">
        <v>42</v>
      </c>
    </row>
    <row r="1348" spans="1:13" x14ac:dyDescent="0.25">
      <c r="A1348" t="s">
        <v>46</v>
      </c>
      <c r="B1348">
        <v>2891.01</v>
      </c>
      <c r="C1348">
        <v>2889.76</v>
      </c>
      <c r="D1348">
        <v>2889.69</v>
      </c>
      <c r="E1348">
        <v>2886.12</v>
      </c>
      <c r="F1348">
        <v>176.596</v>
      </c>
      <c r="G1348">
        <v>0</v>
      </c>
      <c r="H1348">
        <v>77.330200000000005</v>
      </c>
      <c r="I1348">
        <v>0</v>
      </c>
      <c r="J1348">
        <v>1.0869500000000001E-2</v>
      </c>
      <c r="K1348">
        <v>0.99426999999999999</v>
      </c>
      <c r="L1348">
        <v>0</v>
      </c>
      <c r="M1348" t="s">
        <v>42</v>
      </c>
    </row>
    <row r="1349" spans="1:13" x14ac:dyDescent="0.25">
      <c r="A1349" t="s">
        <v>46</v>
      </c>
      <c r="B1349">
        <v>2898.82</v>
      </c>
      <c r="C1349">
        <v>2897.39</v>
      </c>
      <c r="D1349">
        <v>2897.32</v>
      </c>
      <c r="E1349">
        <v>2893.84</v>
      </c>
      <c r="F1349">
        <v>189.64099999999999</v>
      </c>
      <c r="G1349">
        <v>0</v>
      </c>
      <c r="H1349">
        <v>77.564400000000006</v>
      </c>
      <c r="I1349">
        <v>0</v>
      </c>
      <c r="J1349">
        <v>1.3687700000000001E-2</v>
      </c>
      <c r="K1349">
        <v>0.98101899999999997</v>
      </c>
      <c r="L1349">
        <v>0</v>
      </c>
      <c r="M1349" t="s">
        <v>42</v>
      </c>
    </row>
    <row r="1350" spans="1:13" x14ac:dyDescent="0.25">
      <c r="A1350" t="s">
        <v>46</v>
      </c>
      <c r="B1350">
        <v>2897.57</v>
      </c>
      <c r="C1350">
        <v>2896.08</v>
      </c>
      <c r="D1350">
        <v>2896.01</v>
      </c>
      <c r="E1350">
        <v>2892.53</v>
      </c>
      <c r="F1350">
        <v>184.75299999999999</v>
      </c>
      <c r="G1350">
        <v>0</v>
      </c>
      <c r="H1350">
        <v>77.411199999999994</v>
      </c>
      <c r="I1350">
        <v>0</v>
      </c>
      <c r="J1350">
        <v>1.0904E-2</v>
      </c>
      <c r="K1350">
        <v>0.99347300000000005</v>
      </c>
      <c r="L1350">
        <v>0</v>
      </c>
      <c r="M1350" t="s">
        <v>42</v>
      </c>
    </row>
    <row r="1351" spans="1:13" x14ac:dyDescent="0.25">
      <c r="A1351" t="s">
        <v>46</v>
      </c>
      <c r="B1351">
        <v>2904.11</v>
      </c>
      <c r="C1351">
        <v>2902.89</v>
      </c>
      <c r="D1351">
        <v>2902.81</v>
      </c>
      <c r="E1351">
        <v>2899.33</v>
      </c>
      <c r="F1351">
        <v>189.69900000000001</v>
      </c>
      <c r="G1351">
        <v>0</v>
      </c>
      <c r="H1351">
        <v>77.372</v>
      </c>
      <c r="I1351">
        <v>0</v>
      </c>
      <c r="J1351">
        <v>1.6392E-2</v>
      </c>
      <c r="K1351">
        <v>0.98100100000000001</v>
      </c>
      <c r="L1351">
        <v>0</v>
      </c>
      <c r="M1351" t="s">
        <v>42</v>
      </c>
    </row>
    <row r="1352" spans="1:13" x14ac:dyDescent="0.25">
      <c r="A1352" t="s">
        <v>46</v>
      </c>
      <c r="B1352">
        <v>2904.58</v>
      </c>
      <c r="C1352">
        <v>2903.32</v>
      </c>
      <c r="D1352">
        <v>2903.24</v>
      </c>
      <c r="E1352">
        <v>2899.73</v>
      </c>
      <c r="F1352">
        <v>176.99</v>
      </c>
      <c r="G1352">
        <v>0</v>
      </c>
      <c r="H1352">
        <v>77.571299999999994</v>
      </c>
      <c r="I1352">
        <v>0</v>
      </c>
      <c r="J1352">
        <v>1.25024E-2</v>
      </c>
      <c r="K1352">
        <v>0.98100699999999996</v>
      </c>
      <c r="L1352">
        <v>0</v>
      </c>
      <c r="M1352" t="s">
        <v>42</v>
      </c>
    </row>
    <row r="1353" spans="1:13" x14ac:dyDescent="0.25">
      <c r="A1353" t="s">
        <v>46</v>
      </c>
      <c r="B1353">
        <v>2905.94</v>
      </c>
      <c r="C1353">
        <v>2904.3</v>
      </c>
      <c r="D1353">
        <v>2904.23</v>
      </c>
      <c r="E1353">
        <v>2900.73</v>
      </c>
      <c r="F1353">
        <v>185.19</v>
      </c>
      <c r="G1353">
        <v>0</v>
      </c>
      <c r="H1353">
        <v>77.628900000000002</v>
      </c>
      <c r="I1353">
        <v>0</v>
      </c>
      <c r="J1353">
        <v>1.1488099999999999E-2</v>
      </c>
      <c r="K1353">
        <v>0.980603</v>
      </c>
      <c r="L1353">
        <v>0</v>
      </c>
      <c r="M1353" t="s">
        <v>42</v>
      </c>
    </row>
    <row r="1354" spans="1:13" x14ac:dyDescent="0.25">
      <c r="A1354" t="s">
        <v>46</v>
      </c>
      <c r="B1354">
        <v>2892.83</v>
      </c>
      <c r="C1354">
        <v>2891.3</v>
      </c>
      <c r="D1354">
        <v>2891.23</v>
      </c>
      <c r="E1354">
        <v>2887.71</v>
      </c>
      <c r="F1354">
        <v>177.50299999999999</v>
      </c>
      <c r="G1354">
        <v>0</v>
      </c>
      <c r="H1354">
        <v>77.494399999999999</v>
      </c>
      <c r="I1354">
        <v>0</v>
      </c>
      <c r="J1354">
        <v>1.13434E-2</v>
      </c>
      <c r="K1354">
        <v>0.98101799999999995</v>
      </c>
      <c r="L1354">
        <v>0</v>
      </c>
      <c r="M1354" t="s">
        <v>42</v>
      </c>
    </row>
    <row r="1355" spans="1:13" x14ac:dyDescent="0.25">
      <c r="A1355" t="s">
        <v>46</v>
      </c>
      <c r="B1355">
        <v>2889.71</v>
      </c>
      <c r="C1355">
        <v>2888.48</v>
      </c>
      <c r="D1355">
        <v>2888.41</v>
      </c>
      <c r="E1355">
        <v>2884.9</v>
      </c>
      <c r="F1355">
        <v>184.46799999999999</v>
      </c>
      <c r="G1355">
        <v>0</v>
      </c>
      <c r="H1355">
        <v>77.275999999999996</v>
      </c>
      <c r="I1355">
        <v>0</v>
      </c>
      <c r="J1355">
        <v>2.43004E-2</v>
      </c>
      <c r="K1355">
        <v>0.98101899999999997</v>
      </c>
      <c r="L1355">
        <v>0</v>
      </c>
      <c r="M1355" t="s">
        <v>42</v>
      </c>
    </row>
    <row r="1356" spans="1:13" x14ac:dyDescent="0.25">
      <c r="A1356" t="s">
        <v>46</v>
      </c>
      <c r="B1356">
        <v>2898.82</v>
      </c>
      <c r="C1356">
        <v>2897.54</v>
      </c>
      <c r="D1356">
        <v>2897.46</v>
      </c>
      <c r="E1356">
        <v>2893.91</v>
      </c>
      <c r="F1356">
        <v>177.274</v>
      </c>
      <c r="G1356">
        <v>0</v>
      </c>
      <c r="H1356">
        <v>77.6066</v>
      </c>
      <c r="I1356">
        <v>0</v>
      </c>
      <c r="J1356">
        <v>1.25148E-2</v>
      </c>
      <c r="K1356">
        <v>0.99278</v>
      </c>
      <c r="L1356">
        <v>0</v>
      </c>
      <c r="M1356" t="s">
        <v>42</v>
      </c>
    </row>
    <row r="1357" spans="1:13" x14ac:dyDescent="0.25">
      <c r="A1357" t="s">
        <v>46</v>
      </c>
      <c r="B1357">
        <v>2911.99</v>
      </c>
      <c r="C1357">
        <v>2910.77</v>
      </c>
      <c r="D1357">
        <v>2910.7</v>
      </c>
      <c r="E1357">
        <v>2907.19</v>
      </c>
      <c r="F1357">
        <v>191.03100000000001</v>
      </c>
      <c r="G1357">
        <v>0</v>
      </c>
      <c r="H1357">
        <v>77.644900000000007</v>
      </c>
      <c r="I1357">
        <v>0</v>
      </c>
      <c r="J1357">
        <v>1.2514000000000001E-2</v>
      </c>
      <c r="K1357">
        <v>0.99107000000000001</v>
      </c>
      <c r="L1357">
        <v>0</v>
      </c>
      <c r="M1357" t="s">
        <v>42</v>
      </c>
    </row>
    <row r="1358" spans="1:13" x14ac:dyDescent="0.25">
      <c r="A1358" t="s">
        <v>46</v>
      </c>
      <c r="B1358">
        <v>2916.33</v>
      </c>
      <c r="C1358">
        <v>2914.81</v>
      </c>
      <c r="D1358">
        <v>2914.74</v>
      </c>
      <c r="E1358">
        <v>2911.19</v>
      </c>
      <c r="F1358">
        <v>191.20599999999999</v>
      </c>
      <c r="G1358">
        <v>0</v>
      </c>
      <c r="H1358">
        <v>77.708600000000004</v>
      </c>
      <c r="I1358">
        <v>0</v>
      </c>
      <c r="J1358">
        <v>1.11494E-2</v>
      </c>
      <c r="K1358">
        <v>0.98101899999999997</v>
      </c>
      <c r="L1358">
        <v>0</v>
      </c>
      <c r="M1358" t="s">
        <v>42</v>
      </c>
    </row>
    <row r="1359" spans="1:13" x14ac:dyDescent="0.25">
      <c r="A1359" t="s">
        <v>46</v>
      </c>
      <c r="B1359">
        <v>2896.99</v>
      </c>
      <c r="C1359">
        <v>2895.75</v>
      </c>
      <c r="D1359">
        <v>2895.66</v>
      </c>
      <c r="E1359">
        <v>2892.15</v>
      </c>
      <c r="F1359">
        <v>191.92599999999999</v>
      </c>
      <c r="G1359">
        <v>0</v>
      </c>
      <c r="H1359">
        <v>77.207999999999998</v>
      </c>
      <c r="I1359">
        <v>0</v>
      </c>
      <c r="J1359">
        <v>1.1120400000000001E-2</v>
      </c>
      <c r="K1359">
        <v>0.98088600000000004</v>
      </c>
      <c r="L1359">
        <v>0</v>
      </c>
      <c r="M1359" t="s">
        <v>42</v>
      </c>
    </row>
    <row r="1360" spans="1:13" x14ac:dyDescent="0.25">
      <c r="A1360" t="s">
        <v>46</v>
      </c>
      <c r="B1360">
        <v>2890.31</v>
      </c>
      <c r="C1360">
        <v>2888.83</v>
      </c>
      <c r="D1360">
        <v>2888.75</v>
      </c>
      <c r="E1360">
        <v>2885.25</v>
      </c>
      <c r="F1360">
        <v>176.95400000000001</v>
      </c>
      <c r="G1360">
        <v>0</v>
      </c>
      <c r="H1360">
        <v>77.393699999999995</v>
      </c>
      <c r="I1360">
        <v>0</v>
      </c>
      <c r="J1360">
        <v>1.09698E-2</v>
      </c>
      <c r="K1360">
        <v>0.98067199999999999</v>
      </c>
      <c r="L1360">
        <v>0</v>
      </c>
      <c r="M1360" t="s">
        <v>42</v>
      </c>
    </row>
    <row r="1361" spans="1:13" x14ac:dyDescent="0.25">
      <c r="A1361" t="s">
        <v>46</v>
      </c>
      <c r="B1361">
        <v>2903.92</v>
      </c>
      <c r="C1361">
        <v>2902.7</v>
      </c>
      <c r="D1361">
        <v>2902.63</v>
      </c>
      <c r="E1361">
        <v>2899.1</v>
      </c>
      <c r="F1361">
        <v>182.935</v>
      </c>
      <c r="G1361">
        <v>0</v>
      </c>
      <c r="H1361">
        <v>77.547600000000003</v>
      </c>
      <c r="I1361">
        <v>0</v>
      </c>
      <c r="J1361">
        <v>1.0918300000000001E-2</v>
      </c>
      <c r="K1361">
        <v>0.98099899999999995</v>
      </c>
      <c r="L1361">
        <v>0</v>
      </c>
      <c r="M1361" t="s">
        <v>42</v>
      </c>
    </row>
    <row r="1362" spans="1:13" x14ac:dyDescent="0.25">
      <c r="A1362" t="s">
        <v>46</v>
      </c>
      <c r="B1362">
        <v>2883.52</v>
      </c>
      <c r="C1362">
        <v>2882.32</v>
      </c>
      <c r="D1362">
        <v>2882.25</v>
      </c>
      <c r="E1362">
        <v>2878.76</v>
      </c>
      <c r="F1362">
        <v>177.047</v>
      </c>
      <c r="G1362">
        <v>0</v>
      </c>
      <c r="H1362">
        <v>77.257499999999993</v>
      </c>
      <c r="I1362">
        <v>0</v>
      </c>
      <c r="J1362">
        <v>1.3654400000000001E-2</v>
      </c>
      <c r="K1362">
        <v>0.981016</v>
      </c>
      <c r="L1362">
        <v>0</v>
      </c>
      <c r="M1362" t="s">
        <v>42</v>
      </c>
    </row>
    <row r="1363" spans="1:13" x14ac:dyDescent="0.25">
      <c r="A1363" t="s">
        <v>46</v>
      </c>
      <c r="B1363">
        <v>2899.22</v>
      </c>
      <c r="C1363">
        <v>2897.96</v>
      </c>
      <c r="D1363">
        <v>2897.89</v>
      </c>
      <c r="E1363">
        <v>2894.38</v>
      </c>
      <c r="F1363">
        <v>177.19499999999999</v>
      </c>
      <c r="G1363">
        <v>0</v>
      </c>
      <c r="H1363">
        <v>77.658000000000001</v>
      </c>
      <c r="I1363">
        <v>0</v>
      </c>
      <c r="J1363">
        <v>1.1177899999999999E-2</v>
      </c>
      <c r="K1363">
        <v>0.98101300000000002</v>
      </c>
      <c r="L1363">
        <v>0</v>
      </c>
      <c r="M1363" t="s">
        <v>42</v>
      </c>
    </row>
    <row r="1364" spans="1:13" x14ac:dyDescent="0.25">
      <c r="A1364" t="s">
        <v>46</v>
      </c>
      <c r="B1364">
        <v>2904.05</v>
      </c>
      <c r="C1364">
        <v>2902.83</v>
      </c>
      <c r="D1364">
        <v>2902.76</v>
      </c>
      <c r="E1364">
        <v>2899.23</v>
      </c>
      <c r="F1364">
        <v>177.61099999999999</v>
      </c>
      <c r="G1364">
        <v>0</v>
      </c>
      <c r="H1364">
        <v>77.694199999999995</v>
      </c>
      <c r="I1364">
        <v>0</v>
      </c>
      <c r="J1364">
        <v>1.239E-2</v>
      </c>
      <c r="K1364">
        <v>0.98095900000000003</v>
      </c>
      <c r="L1364">
        <v>0</v>
      </c>
      <c r="M1364" t="s">
        <v>42</v>
      </c>
    </row>
    <row r="1365" spans="1:13" x14ac:dyDescent="0.25">
      <c r="A1365" t="s">
        <v>46</v>
      </c>
      <c r="B1365">
        <v>2896.2</v>
      </c>
      <c r="C1365">
        <v>2894.91</v>
      </c>
      <c r="D1365">
        <v>2894.84</v>
      </c>
      <c r="E1365">
        <v>2891.3</v>
      </c>
      <c r="F1365">
        <v>177.471</v>
      </c>
      <c r="G1365">
        <v>0</v>
      </c>
      <c r="H1365">
        <v>77.485600000000005</v>
      </c>
      <c r="I1365">
        <v>0</v>
      </c>
      <c r="J1365">
        <v>2.9037799999999999E-2</v>
      </c>
      <c r="K1365">
        <v>0.98101899999999997</v>
      </c>
      <c r="L1365">
        <v>0</v>
      </c>
      <c r="M1365" t="s">
        <v>42</v>
      </c>
    </row>
    <row r="1366" spans="1:13" x14ac:dyDescent="0.25">
      <c r="A1366" t="s">
        <v>46</v>
      </c>
      <c r="B1366">
        <v>2912.12</v>
      </c>
      <c r="C1366">
        <v>2910.9</v>
      </c>
      <c r="D1366">
        <v>2910.83</v>
      </c>
      <c r="E1366">
        <v>2907.31</v>
      </c>
      <c r="F1366">
        <v>191.054</v>
      </c>
      <c r="G1366">
        <v>0</v>
      </c>
      <c r="H1366">
        <v>77.425399999999996</v>
      </c>
      <c r="I1366">
        <v>0</v>
      </c>
      <c r="J1366">
        <v>1.0872100000000001E-2</v>
      </c>
      <c r="K1366">
        <v>0.98100699999999996</v>
      </c>
      <c r="L1366">
        <v>0</v>
      </c>
      <c r="M1366" t="s">
        <v>42</v>
      </c>
    </row>
    <row r="1367" spans="1:13" x14ac:dyDescent="0.25">
      <c r="A1367" t="s">
        <v>46</v>
      </c>
      <c r="B1367">
        <v>2887.8</v>
      </c>
      <c r="C1367">
        <v>2886.57</v>
      </c>
      <c r="D1367">
        <v>2886.5</v>
      </c>
      <c r="E1367">
        <v>2882.98</v>
      </c>
      <c r="F1367">
        <v>177.06700000000001</v>
      </c>
      <c r="G1367">
        <v>0</v>
      </c>
      <c r="H1367">
        <v>77.307900000000004</v>
      </c>
      <c r="I1367">
        <v>0</v>
      </c>
      <c r="J1367">
        <v>1.0880000000000001E-2</v>
      </c>
      <c r="K1367">
        <v>0.98100699999999996</v>
      </c>
      <c r="L1367">
        <v>0</v>
      </c>
      <c r="M1367" t="s">
        <v>42</v>
      </c>
    </row>
    <row r="1368" spans="1:13" x14ac:dyDescent="0.25">
      <c r="A1368" t="s">
        <v>46</v>
      </c>
      <c r="B1368">
        <v>2883.13</v>
      </c>
      <c r="C1368">
        <v>2881.89</v>
      </c>
      <c r="D1368">
        <v>2881.81</v>
      </c>
      <c r="E1368">
        <v>2878.28</v>
      </c>
      <c r="F1368">
        <v>176.70400000000001</v>
      </c>
      <c r="G1368">
        <v>0</v>
      </c>
      <c r="H1368">
        <v>77.244200000000006</v>
      </c>
      <c r="I1368">
        <v>0</v>
      </c>
      <c r="J1368">
        <v>1.10226E-2</v>
      </c>
      <c r="K1368">
        <v>0.98083900000000002</v>
      </c>
      <c r="L1368">
        <v>0</v>
      </c>
      <c r="M1368" t="s">
        <v>42</v>
      </c>
    </row>
    <row r="1369" spans="1:13" x14ac:dyDescent="0.25">
      <c r="A1369" t="s">
        <v>46</v>
      </c>
      <c r="B1369">
        <v>2898.88</v>
      </c>
      <c r="C1369">
        <v>2897.52</v>
      </c>
      <c r="D1369">
        <v>2897.44</v>
      </c>
      <c r="E1369">
        <v>2893.92</v>
      </c>
      <c r="F1369">
        <v>184.64400000000001</v>
      </c>
      <c r="G1369">
        <v>0</v>
      </c>
      <c r="H1369">
        <v>77.502300000000005</v>
      </c>
      <c r="I1369">
        <v>0</v>
      </c>
      <c r="J1369">
        <v>1.21394E-2</v>
      </c>
      <c r="K1369">
        <v>0.98101499999999997</v>
      </c>
      <c r="L1369">
        <v>0</v>
      </c>
      <c r="M1369" t="s">
        <v>42</v>
      </c>
    </row>
    <row r="1370" spans="1:13" x14ac:dyDescent="0.25">
      <c r="A1370" t="s">
        <v>46</v>
      </c>
      <c r="B1370">
        <v>2894.97</v>
      </c>
      <c r="C1370">
        <v>2893.73</v>
      </c>
      <c r="D1370">
        <v>2893.66</v>
      </c>
      <c r="E1370">
        <v>2890.17</v>
      </c>
      <c r="F1370">
        <v>177.08</v>
      </c>
      <c r="G1370">
        <v>0</v>
      </c>
      <c r="H1370">
        <v>77.560100000000006</v>
      </c>
      <c r="I1370">
        <v>0</v>
      </c>
      <c r="J1370">
        <v>1.10513E-2</v>
      </c>
      <c r="K1370">
        <v>0.98099999999999998</v>
      </c>
      <c r="L1370">
        <v>0</v>
      </c>
      <c r="M1370" t="s">
        <v>42</v>
      </c>
    </row>
    <row r="1371" spans="1:13" x14ac:dyDescent="0.25">
      <c r="A1371" t="s">
        <v>46</v>
      </c>
      <c r="B1371">
        <v>2913.97</v>
      </c>
      <c r="C1371">
        <v>2912.53</v>
      </c>
      <c r="D1371">
        <v>2912.46</v>
      </c>
      <c r="E1371">
        <v>2908.95</v>
      </c>
      <c r="F1371">
        <v>191.113</v>
      </c>
      <c r="G1371">
        <v>0</v>
      </c>
      <c r="H1371">
        <v>77.69</v>
      </c>
      <c r="I1371">
        <v>0</v>
      </c>
      <c r="J1371">
        <v>1.18797E-2</v>
      </c>
      <c r="K1371">
        <v>0.98101499999999997</v>
      </c>
      <c r="L1371">
        <v>0</v>
      </c>
      <c r="M1371" t="s">
        <v>42</v>
      </c>
    </row>
    <row r="1372" spans="1:13" x14ac:dyDescent="0.25">
      <c r="A1372" t="s">
        <v>46</v>
      </c>
      <c r="B1372">
        <v>2914.14</v>
      </c>
      <c r="C1372">
        <v>2912.84</v>
      </c>
      <c r="D1372">
        <v>2912.77</v>
      </c>
      <c r="E1372">
        <v>2909.24</v>
      </c>
      <c r="F1372">
        <v>191.227</v>
      </c>
      <c r="G1372">
        <v>0</v>
      </c>
      <c r="H1372">
        <v>77.672600000000003</v>
      </c>
      <c r="I1372">
        <v>0</v>
      </c>
      <c r="J1372">
        <v>1.11792E-2</v>
      </c>
      <c r="K1372">
        <v>0.98101799999999995</v>
      </c>
      <c r="L1372">
        <v>0</v>
      </c>
      <c r="M1372" t="s">
        <v>42</v>
      </c>
    </row>
    <row r="1373" spans="1:13" x14ac:dyDescent="0.25">
      <c r="A1373" t="s">
        <v>46</v>
      </c>
      <c r="B1373">
        <v>2888.99</v>
      </c>
      <c r="C1373">
        <v>2887.77</v>
      </c>
      <c r="D1373">
        <v>2887.69</v>
      </c>
      <c r="E1373">
        <v>2884.16</v>
      </c>
      <c r="F1373">
        <v>176.65799999999999</v>
      </c>
      <c r="G1373">
        <v>0</v>
      </c>
      <c r="H1373">
        <v>77.408100000000005</v>
      </c>
      <c r="I1373">
        <v>0</v>
      </c>
      <c r="J1373">
        <v>1.0857199999999999E-2</v>
      </c>
      <c r="K1373">
        <v>0.98101300000000002</v>
      </c>
      <c r="L1373">
        <v>0</v>
      </c>
      <c r="M1373" t="s">
        <v>42</v>
      </c>
    </row>
    <row r="1374" spans="1:13" x14ac:dyDescent="0.25">
      <c r="A1374" t="s">
        <v>46</v>
      </c>
      <c r="B1374">
        <v>2898.77</v>
      </c>
      <c r="C1374">
        <v>2897.54</v>
      </c>
      <c r="D1374">
        <v>2897.47</v>
      </c>
      <c r="E1374">
        <v>2893.89</v>
      </c>
      <c r="F1374">
        <v>178.27199999999999</v>
      </c>
      <c r="G1374">
        <v>0</v>
      </c>
      <c r="H1374">
        <v>77.499799999999993</v>
      </c>
      <c r="I1374">
        <v>0</v>
      </c>
      <c r="J1374">
        <v>1.27572E-2</v>
      </c>
      <c r="K1374">
        <v>0.98099599999999998</v>
      </c>
      <c r="L1374">
        <v>0</v>
      </c>
      <c r="M1374" t="s">
        <v>42</v>
      </c>
    </row>
    <row r="1375" spans="1:13" x14ac:dyDescent="0.25">
      <c r="A1375" t="s">
        <v>46</v>
      </c>
      <c r="B1375">
        <v>2886.86</v>
      </c>
      <c r="C1375">
        <v>2885.36</v>
      </c>
      <c r="D1375">
        <v>2885.29</v>
      </c>
      <c r="E1375">
        <v>2881.78</v>
      </c>
      <c r="F1375">
        <v>176.435</v>
      </c>
      <c r="G1375">
        <v>0</v>
      </c>
      <c r="H1375">
        <v>77.383700000000005</v>
      </c>
      <c r="I1375">
        <v>0</v>
      </c>
      <c r="J1375">
        <v>1.13924E-2</v>
      </c>
      <c r="K1375">
        <v>0.98100799999999999</v>
      </c>
      <c r="L1375">
        <v>0</v>
      </c>
      <c r="M1375" t="s">
        <v>42</v>
      </c>
    </row>
    <row r="1376" spans="1:13" x14ac:dyDescent="0.25">
      <c r="A1376" t="s">
        <v>46</v>
      </c>
      <c r="B1376">
        <v>2901.36</v>
      </c>
      <c r="C1376">
        <v>2900</v>
      </c>
      <c r="D1376">
        <v>2899.93</v>
      </c>
      <c r="E1376">
        <v>2896.44</v>
      </c>
      <c r="F1376">
        <v>183.048</v>
      </c>
      <c r="G1376">
        <v>0</v>
      </c>
      <c r="H1376">
        <v>77.656199999999998</v>
      </c>
      <c r="I1376">
        <v>0</v>
      </c>
      <c r="J1376">
        <v>1.08795E-2</v>
      </c>
      <c r="K1376">
        <v>0.98100299999999996</v>
      </c>
      <c r="L1376">
        <v>0</v>
      </c>
      <c r="M1376" t="s">
        <v>42</v>
      </c>
    </row>
    <row r="1377" spans="1:13" x14ac:dyDescent="0.25">
      <c r="A1377" t="s">
        <v>46</v>
      </c>
      <c r="B1377">
        <v>2913</v>
      </c>
      <c r="C1377">
        <v>2911.76</v>
      </c>
      <c r="D1377">
        <v>2911.69</v>
      </c>
      <c r="E1377">
        <v>2908.16</v>
      </c>
      <c r="F1377">
        <v>191.11199999999999</v>
      </c>
      <c r="G1377">
        <v>0</v>
      </c>
      <c r="H1377">
        <v>77.713700000000003</v>
      </c>
      <c r="I1377">
        <v>0</v>
      </c>
      <c r="J1377">
        <v>1.1938600000000001E-2</v>
      </c>
      <c r="K1377">
        <v>0.99340899999999999</v>
      </c>
      <c r="L1377">
        <v>0</v>
      </c>
      <c r="M1377" t="s">
        <v>42</v>
      </c>
    </row>
    <row r="1378" spans="1:13" x14ac:dyDescent="0.25">
      <c r="A1378" t="s">
        <v>46</v>
      </c>
      <c r="B1378">
        <v>2897.43</v>
      </c>
      <c r="C1378">
        <v>2896.01</v>
      </c>
      <c r="D1378">
        <v>2895.93</v>
      </c>
      <c r="E1378">
        <v>2892.41</v>
      </c>
      <c r="F1378">
        <v>178.81100000000001</v>
      </c>
      <c r="G1378">
        <v>0</v>
      </c>
      <c r="H1378">
        <v>77.629800000000003</v>
      </c>
      <c r="I1378">
        <v>0</v>
      </c>
      <c r="J1378">
        <v>1.1184100000000001E-2</v>
      </c>
      <c r="K1378">
        <v>0.98101700000000003</v>
      </c>
      <c r="L1378">
        <v>0</v>
      </c>
      <c r="M1378" t="s">
        <v>42</v>
      </c>
    </row>
    <row r="1379" spans="1:13" x14ac:dyDescent="0.25">
      <c r="A1379" t="s">
        <v>46</v>
      </c>
      <c r="B1379">
        <v>2914.03</v>
      </c>
      <c r="C1379">
        <v>2912.78</v>
      </c>
      <c r="D1379">
        <v>2912.71</v>
      </c>
      <c r="E1379">
        <v>2909.17</v>
      </c>
      <c r="F1379">
        <v>191.90600000000001</v>
      </c>
      <c r="G1379">
        <v>0</v>
      </c>
      <c r="H1379">
        <v>77.553700000000006</v>
      </c>
      <c r="I1379">
        <v>0</v>
      </c>
      <c r="J1379">
        <v>1.37252E-2</v>
      </c>
      <c r="K1379">
        <v>0.99495699999999998</v>
      </c>
      <c r="L1379">
        <v>0</v>
      </c>
      <c r="M1379" t="s">
        <v>42</v>
      </c>
    </row>
    <row r="1380" spans="1:13" x14ac:dyDescent="0.25">
      <c r="A1380" t="s">
        <v>46</v>
      </c>
      <c r="B1380">
        <v>2888.39</v>
      </c>
      <c r="C1380">
        <v>2887.03</v>
      </c>
      <c r="D1380">
        <v>2886.96</v>
      </c>
      <c r="E1380">
        <v>2883.47</v>
      </c>
      <c r="F1380">
        <v>176.54900000000001</v>
      </c>
      <c r="G1380">
        <v>0</v>
      </c>
      <c r="H1380">
        <v>77.256200000000007</v>
      </c>
      <c r="I1380">
        <v>0</v>
      </c>
      <c r="J1380">
        <v>1.16338E-2</v>
      </c>
      <c r="K1380">
        <v>0.981016</v>
      </c>
      <c r="L1380">
        <v>0</v>
      </c>
      <c r="M1380" t="s">
        <v>42</v>
      </c>
    </row>
    <row r="1381" spans="1:13" x14ac:dyDescent="0.25">
      <c r="A1381" t="s">
        <v>46</v>
      </c>
      <c r="B1381">
        <v>2892.05</v>
      </c>
      <c r="C1381">
        <v>2890.82</v>
      </c>
      <c r="D1381">
        <v>2890.75</v>
      </c>
      <c r="E1381">
        <v>2887.26</v>
      </c>
      <c r="F1381">
        <v>176.929</v>
      </c>
      <c r="G1381">
        <v>0</v>
      </c>
      <c r="H1381">
        <v>77.4953</v>
      </c>
      <c r="I1381">
        <v>0</v>
      </c>
      <c r="J1381">
        <v>1.09769E-2</v>
      </c>
      <c r="K1381">
        <v>0.98072000000000004</v>
      </c>
      <c r="L1381">
        <v>0</v>
      </c>
      <c r="M1381" t="s">
        <v>42</v>
      </c>
    </row>
    <row r="1382" spans="1:13" x14ac:dyDescent="0.25">
      <c r="A1382" t="s">
        <v>46</v>
      </c>
      <c r="B1382">
        <v>2898.44</v>
      </c>
      <c r="C1382">
        <v>2897.08</v>
      </c>
      <c r="D1382">
        <v>2897.01</v>
      </c>
      <c r="E1382">
        <v>2893.5</v>
      </c>
      <c r="F1382">
        <v>182.566</v>
      </c>
      <c r="G1382">
        <v>0</v>
      </c>
      <c r="H1382">
        <v>77.540199999999999</v>
      </c>
      <c r="I1382">
        <v>0</v>
      </c>
      <c r="J1382">
        <v>1.17606E-2</v>
      </c>
      <c r="K1382">
        <v>0.98101899999999997</v>
      </c>
      <c r="L1382">
        <v>0</v>
      </c>
      <c r="M1382" t="s">
        <v>42</v>
      </c>
    </row>
    <row r="1383" spans="1:13" x14ac:dyDescent="0.25">
      <c r="A1383" t="s">
        <v>46</v>
      </c>
      <c r="B1383">
        <v>2895.03</v>
      </c>
      <c r="C1383">
        <v>2893.59</v>
      </c>
      <c r="D1383">
        <v>2893.52</v>
      </c>
      <c r="E1383">
        <v>2890.01</v>
      </c>
      <c r="F1383">
        <v>177.16499999999999</v>
      </c>
      <c r="G1383">
        <v>0</v>
      </c>
      <c r="H1383">
        <v>77.513800000000003</v>
      </c>
      <c r="I1383">
        <v>0</v>
      </c>
      <c r="J1383">
        <v>1.45411E-2</v>
      </c>
      <c r="K1383">
        <v>0.98101899999999997</v>
      </c>
      <c r="L1383">
        <v>0</v>
      </c>
      <c r="M1383" t="s">
        <v>42</v>
      </c>
    </row>
    <row r="1384" spans="1:13" x14ac:dyDescent="0.25">
      <c r="A1384" t="s">
        <v>46</v>
      </c>
      <c r="B1384">
        <v>2895.54</v>
      </c>
      <c r="C1384">
        <v>2894.29</v>
      </c>
      <c r="D1384">
        <v>2894.22</v>
      </c>
      <c r="E1384">
        <v>2890.67</v>
      </c>
      <c r="F1384">
        <v>178.07300000000001</v>
      </c>
      <c r="G1384">
        <v>0</v>
      </c>
      <c r="H1384">
        <v>77.624799999999993</v>
      </c>
      <c r="I1384">
        <v>0</v>
      </c>
      <c r="J1384">
        <v>1.1034199999999999E-2</v>
      </c>
      <c r="K1384">
        <v>0.98101799999999995</v>
      </c>
      <c r="L1384">
        <v>0</v>
      </c>
      <c r="M1384" t="s">
        <v>42</v>
      </c>
    </row>
    <row r="1385" spans="1:13" x14ac:dyDescent="0.25">
      <c r="A1385" t="s">
        <v>46</v>
      </c>
      <c r="B1385">
        <v>2885.77</v>
      </c>
      <c r="C1385">
        <v>2884.51</v>
      </c>
      <c r="D1385">
        <v>2884.43</v>
      </c>
      <c r="E1385">
        <v>2880.95</v>
      </c>
      <c r="F1385">
        <v>177.38900000000001</v>
      </c>
      <c r="G1385">
        <v>0</v>
      </c>
      <c r="H1385">
        <v>77.252899999999997</v>
      </c>
      <c r="I1385">
        <v>0</v>
      </c>
      <c r="J1385">
        <v>1.09953E-2</v>
      </c>
      <c r="K1385">
        <v>0.98092800000000002</v>
      </c>
      <c r="L1385">
        <v>0</v>
      </c>
      <c r="M1385" t="s">
        <v>42</v>
      </c>
    </row>
    <row r="1386" spans="1:13" x14ac:dyDescent="0.25">
      <c r="A1386" t="s">
        <v>46</v>
      </c>
      <c r="B1386">
        <v>2898.29</v>
      </c>
      <c r="C1386">
        <v>2897.06</v>
      </c>
      <c r="D1386">
        <v>2896.99</v>
      </c>
      <c r="E1386">
        <v>2893.49</v>
      </c>
      <c r="F1386">
        <v>183.53399999999999</v>
      </c>
      <c r="G1386">
        <v>0</v>
      </c>
      <c r="H1386">
        <v>77.312399999999997</v>
      </c>
      <c r="I1386">
        <v>0</v>
      </c>
      <c r="J1386">
        <v>1.31488E-2</v>
      </c>
      <c r="K1386">
        <v>0.98075800000000002</v>
      </c>
      <c r="L1386">
        <v>0</v>
      </c>
      <c r="M1386" t="s">
        <v>42</v>
      </c>
    </row>
    <row r="1387" spans="1:13" x14ac:dyDescent="0.25">
      <c r="A1387" t="s">
        <v>46</v>
      </c>
      <c r="B1387">
        <v>2894.18</v>
      </c>
      <c r="C1387">
        <v>2892.66</v>
      </c>
      <c r="D1387">
        <v>2892.59</v>
      </c>
      <c r="E1387">
        <v>2889.07</v>
      </c>
      <c r="F1387">
        <v>183.71100000000001</v>
      </c>
      <c r="G1387">
        <v>0</v>
      </c>
      <c r="H1387">
        <v>77.406899999999993</v>
      </c>
      <c r="I1387">
        <v>0</v>
      </c>
      <c r="J1387">
        <v>2.6744299999999999E-2</v>
      </c>
      <c r="K1387">
        <v>0.99511499999999997</v>
      </c>
      <c r="L1387">
        <v>0</v>
      </c>
      <c r="M1387" t="s">
        <v>42</v>
      </c>
    </row>
    <row r="1388" spans="1:13" x14ac:dyDescent="0.25">
      <c r="A1388" t="s">
        <v>46</v>
      </c>
      <c r="B1388">
        <v>2895.53</v>
      </c>
      <c r="C1388">
        <v>2894.3</v>
      </c>
      <c r="D1388">
        <v>2894.23</v>
      </c>
      <c r="E1388">
        <v>2890.7</v>
      </c>
      <c r="F1388">
        <v>190.31899999999999</v>
      </c>
      <c r="G1388">
        <v>0</v>
      </c>
      <c r="H1388">
        <v>77.292100000000005</v>
      </c>
      <c r="I1388">
        <v>0</v>
      </c>
      <c r="J1388">
        <v>1.09394E-2</v>
      </c>
      <c r="K1388">
        <v>0.98100699999999996</v>
      </c>
      <c r="L1388">
        <v>0</v>
      </c>
      <c r="M1388" t="s">
        <v>42</v>
      </c>
    </row>
    <row r="1389" spans="1:13" x14ac:dyDescent="0.25">
      <c r="A1389" t="s">
        <v>46</v>
      </c>
      <c r="B1389">
        <v>2910.69</v>
      </c>
      <c r="C1389">
        <v>2909.07</v>
      </c>
      <c r="D1389">
        <v>2909</v>
      </c>
      <c r="E1389">
        <v>2905.51</v>
      </c>
      <c r="F1389">
        <v>190.791</v>
      </c>
      <c r="G1389">
        <v>0</v>
      </c>
      <c r="H1389">
        <v>77.528899999999993</v>
      </c>
      <c r="I1389">
        <v>0</v>
      </c>
      <c r="J1389">
        <v>1.0951600000000001E-2</v>
      </c>
      <c r="K1389">
        <v>0.98355199999999998</v>
      </c>
      <c r="L1389">
        <v>0</v>
      </c>
      <c r="M1389" t="s">
        <v>42</v>
      </c>
    </row>
    <row r="1390" spans="1:13" x14ac:dyDescent="0.25">
      <c r="A1390" t="s">
        <v>46</v>
      </c>
      <c r="B1390">
        <v>2894.93</v>
      </c>
      <c r="C1390">
        <v>2893.64</v>
      </c>
      <c r="D1390">
        <v>2893.56</v>
      </c>
      <c r="E1390">
        <v>2890.05</v>
      </c>
      <c r="F1390">
        <v>177.566</v>
      </c>
      <c r="G1390">
        <v>0</v>
      </c>
      <c r="H1390">
        <v>77.537300000000002</v>
      </c>
      <c r="I1390">
        <v>0</v>
      </c>
      <c r="J1390">
        <v>1.0859799999999999E-2</v>
      </c>
      <c r="K1390">
        <v>0.98101499999999997</v>
      </c>
      <c r="L1390">
        <v>0</v>
      </c>
      <c r="M1390" t="s">
        <v>42</v>
      </c>
    </row>
    <row r="1391" spans="1:13" x14ac:dyDescent="0.25">
      <c r="A1391" t="s">
        <v>46</v>
      </c>
      <c r="B1391">
        <v>2905.28</v>
      </c>
      <c r="C1391">
        <v>2904.03</v>
      </c>
      <c r="D1391">
        <v>2903.96</v>
      </c>
      <c r="E1391">
        <v>2900.44</v>
      </c>
      <c r="F1391">
        <v>178.672</v>
      </c>
      <c r="G1391">
        <v>0</v>
      </c>
      <c r="H1391">
        <v>77.63</v>
      </c>
      <c r="I1391">
        <v>0</v>
      </c>
      <c r="J1391">
        <v>1.0873900000000001E-2</v>
      </c>
      <c r="K1391">
        <v>0.98100399999999999</v>
      </c>
      <c r="L1391">
        <v>0</v>
      </c>
      <c r="M1391" t="s">
        <v>42</v>
      </c>
    </row>
    <row r="1392" spans="1:13" x14ac:dyDescent="0.25">
      <c r="A1392" t="s">
        <v>46</v>
      </c>
      <c r="B1392">
        <v>2891.78</v>
      </c>
      <c r="C1392">
        <v>2890.32</v>
      </c>
      <c r="D1392">
        <v>2890.25</v>
      </c>
      <c r="E1392">
        <v>2886.78</v>
      </c>
      <c r="F1392">
        <v>182.68899999999999</v>
      </c>
      <c r="G1392">
        <v>0</v>
      </c>
      <c r="H1392">
        <v>77.3172</v>
      </c>
      <c r="I1392">
        <v>0</v>
      </c>
      <c r="J1392">
        <v>1.23836E-2</v>
      </c>
      <c r="K1392">
        <v>0.99192800000000003</v>
      </c>
      <c r="L1392">
        <v>0</v>
      </c>
      <c r="M1392" t="s">
        <v>42</v>
      </c>
    </row>
    <row r="1393" spans="1:25" x14ac:dyDescent="0.25">
      <c r="A1393" t="s">
        <v>46</v>
      </c>
      <c r="B1393">
        <v>2897.06</v>
      </c>
      <c r="C1393">
        <v>2895.82</v>
      </c>
      <c r="D1393">
        <v>2895.74</v>
      </c>
      <c r="E1393">
        <v>2892.23</v>
      </c>
      <c r="F1393">
        <v>178.45099999999999</v>
      </c>
      <c r="G1393">
        <v>0</v>
      </c>
      <c r="H1393">
        <v>77.442899999999995</v>
      </c>
      <c r="I1393">
        <v>0</v>
      </c>
      <c r="J1393">
        <v>1.9772999999999999E-2</v>
      </c>
      <c r="K1393">
        <v>0.98101400000000005</v>
      </c>
      <c r="L1393">
        <v>0</v>
      </c>
      <c r="M1393" t="s">
        <v>42</v>
      </c>
    </row>
    <row r="1394" spans="1:25" x14ac:dyDescent="0.25">
      <c r="A1394" t="s">
        <v>46</v>
      </c>
      <c r="B1394">
        <v>2877.57</v>
      </c>
      <c r="C1394">
        <v>2876.19</v>
      </c>
      <c r="D1394">
        <v>2876.12</v>
      </c>
      <c r="E1394">
        <v>2872.63</v>
      </c>
      <c r="F1394">
        <v>176.74799999999999</v>
      </c>
      <c r="G1394">
        <v>0</v>
      </c>
      <c r="H1394">
        <v>77.039699999999996</v>
      </c>
      <c r="I1394">
        <v>0</v>
      </c>
      <c r="J1394">
        <v>2.9040699999999999E-2</v>
      </c>
      <c r="K1394">
        <v>0.98094499999999996</v>
      </c>
      <c r="L1394">
        <v>0</v>
      </c>
      <c r="M1394" t="s">
        <v>42</v>
      </c>
    </row>
    <row r="1395" spans="1:25" x14ac:dyDescent="0.25">
      <c r="A1395" t="s">
        <v>46</v>
      </c>
      <c r="B1395">
        <v>2903.95</v>
      </c>
      <c r="C1395">
        <v>2902.49</v>
      </c>
      <c r="D1395">
        <v>2902.42</v>
      </c>
      <c r="E1395">
        <v>2898.94</v>
      </c>
      <c r="F1395">
        <v>191.113</v>
      </c>
      <c r="G1395">
        <v>0</v>
      </c>
      <c r="H1395">
        <v>77.376599999999996</v>
      </c>
      <c r="I1395">
        <v>0</v>
      </c>
      <c r="J1395">
        <v>1.54535E-2</v>
      </c>
      <c r="K1395">
        <v>0.98101799999999995</v>
      </c>
      <c r="L1395">
        <v>0</v>
      </c>
      <c r="M1395" t="s">
        <v>42</v>
      </c>
    </row>
    <row r="1396" spans="1:25" x14ac:dyDescent="0.25">
      <c r="A1396" t="s">
        <v>46</v>
      </c>
      <c r="B1396">
        <v>2926.4</v>
      </c>
      <c r="C1396">
        <v>2925.08</v>
      </c>
      <c r="D1396">
        <v>2925</v>
      </c>
      <c r="E1396">
        <v>2921.47</v>
      </c>
      <c r="F1396">
        <v>191.65700000000001</v>
      </c>
      <c r="G1396">
        <v>0</v>
      </c>
      <c r="H1396">
        <v>77.838899999999995</v>
      </c>
      <c r="I1396">
        <v>0</v>
      </c>
      <c r="J1396">
        <v>1.09003E-2</v>
      </c>
      <c r="K1396">
        <v>0.98097500000000004</v>
      </c>
      <c r="L1396">
        <v>0</v>
      </c>
      <c r="M1396" t="s">
        <v>42</v>
      </c>
    </row>
    <row r="1397" spans="1:25" x14ac:dyDescent="0.25">
      <c r="A1397" t="s">
        <v>46</v>
      </c>
      <c r="B1397">
        <v>2901.43</v>
      </c>
      <c r="C1397">
        <v>2900.19</v>
      </c>
      <c r="D1397">
        <v>2900.11</v>
      </c>
      <c r="E1397">
        <v>2896.58</v>
      </c>
      <c r="F1397">
        <v>177.958</v>
      </c>
      <c r="G1397">
        <v>0</v>
      </c>
      <c r="H1397">
        <v>77.662599999999998</v>
      </c>
      <c r="I1397">
        <v>0</v>
      </c>
      <c r="J1397">
        <v>1.14205E-2</v>
      </c>
      <c r="K1397">
        <v>0.98092500000000005</v>
      </c>
      <c r="L1397">
        <v>0</v>
      </c>
      <c r="M1397" t="s">
        <v>42</v>
      </c>
    </row>
    <row r="1398" spans="1:25" x14ac:dyDescent="0.25">
      <c r="A1398" t="s">
        <v>46</v>
      </c>
      <c r="B1398">
        <v>2885.28</v>
      </c>
      <c r="C1398">
        <v>2883.79</v>
      </c>
      <c r="D1398">
        <v>2883.72</v>
      </c>
      <c r="E1398">
        <v>2880.24</v>
      </c>
      <c r="F1398">
        <v>181.642</v>
      </c>
      <c r="G1398">
        <v>0</v>
      </c>
      <c r="H1398">
        <v>77.232900000000001</v>
      </c>
      <c r="I1398">
        <v>0</v>
      </c>
      <c r="J1398">
        <v>1.2331E-2</v>
      </c>
      <c r="K1398">
        <v>0.98090100000000002</v>
      </c>
      <c r="L1398">
        <v>0</v>
      </c>
      <c r="M1398" t="s">
        <v>42</v>
      </c>
    </row>
    <row r="1399" spans="1:25" x14ac:dyDescent="0.25">
      <c r="A1399" t="s">
        <v>46</v>
      </c>
      <c r="B1399">
        <v>2889.44</v>
      </c>
      <c r="C1399">
        <v>2887.95</v>
      </c>
      <c r="D1399">
        <v>2887.87</v>
      </c>
      <c r="E1399">
        <v>2884.4</v>
      </c>
      <c r="F1399">
        <v>176.92500000000001</v>
      </c>
      <c r="G1399">
        <v>0</v>
      </c>
      <c r="H1399">
        <v>77.244699999999995</v>
      </c>
      <c r="I1399">
        <v>0</v>
      </c>
      <c r="J1399">
        <v>1.28615E-2</v>
      </c>
      <c r="K1399">
        <v>0.98101499999999997</v>
      </c>
      <c r="L1399">
        <v>0</v>
      </c>
      <c r="M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46</v>
      </c>
      <c r="B1400">
        <v>2887.58</v>
      </c>
      <c r="C1400">
        <v>2886.39</v>
      </c>
      <c r="D1400">
        <v>2886.31</v>
      </c>
      <c r="E1400">
        <v>2882.79</v>
      </c>
      <c r="F1400">
        <v>178.25299999999999</v>
      </c>
      <c r="G1400">
        <v>0</v>
      </c>
      <c r="H1400">
        <v>77.172600000000003</v>
      </c>
      <c r="I1400">
        <v>0</v>
      </c>
      <c r="J1400">
        <v>1.1196299999999999E-2</v>
      </c>
      <c r="K1400">
        <v>0.98851500000000003</v>
      </c>
      <c r="L1400">
        <v>0</v>
      </c>
      <c r="M1400" t="s">
        <v>42</v>
      </c>
      <c r="R1400">
        <f>AVERAGE(B1351:B1400)</f>
        <v>2898.371599999999</v>
      </c>
      <c r="S1400">
        <f>AVERAGE(C1351:C1400)</f>
        <v>2897.0442000000012</v>
      </c>
      <c r="U1400">
        <f>_xlfn.VAR.P(B1351:B1400)</f>
        <v>101.02488543999962</v>
      </c>
      <c r="V1400">
        <f>_xlfn.VAR.P(C1351:C1400)</f>
        <v>100.97432036000015</v>
      </c>
      <c r="X1400">
        <f>1.96*SQRT(U1400)/50</f>
        <v>0.39400365475782201</v>
      </c>
      <c r="Y1400">
        <f>1.96*SQRT(V1400)/50</f>
        <v>0.39390503885834038</v>
      </c>
    </row>
    <row r="1401" spans="1:25" x14ac:dyDescent="0.25">
      <c r="A1401" t="s">
        <v>46</v>
      </c>
      <c r="B1401">
        <v>144985.52499999999</v>
      </c>
      <c r="C1401" t="s">
        <v>36</v>
      </c>
    </row>
    <row r="1402" spans="1:25" x14ac:dyDescent="0.25">
      <c r="A1402" t="s">
        <v>47</v>
      </c>
      <c r="B1402">
        <v>25903.9</v>
      </c>
      <c r="C1402">
        <v>21605.8</v>
      </c>
      <c r="D1402">
        <v>21561.5</v>
      </c>
      <c r="E1402">
        <v>21554.9</v>
      </c>
      <c r="F1402">
        <v>489.18099999999998</v>
      </c>
      <c r="G1402">
        <v>738.39400000000001</v>
      </c>
      <c r="H1402">
        <v>352.15300000000002</v>
      </c>
      <c r="I1402">
        <v>1.0859000000000001E-2</v>
      </c>
      <c r="J1402">
        <v>0.99491799999999997</v>
      </c>
      <c r="K1402">
        <v>0</v>
      </c>
      <c r="L1402" t="s">
        <v>42</v>
      </c>
    </row>
    <row r="1403" spans="1:25" x14ac:dyDescent="0.25">
      <c r="A1403" t="s">
        <v>47</v>
      </c>
      <c r="B1403">
        <v>25809.7</v>
      </c>
      <c r="C1403">
        <v>21440.7</v>
      </c>
      <c r="D1403">
        <v>21397.9</v>
      </c>
      <c r="E1403">
        <v>21391.200000000001</v>
      </c>
      <c r="F1403">
        <v>483.24599999999998</v>
      </c>
      <c r="G1403">
        <v>725.57899999999995</v>
      </c>
      <c r="H1403">
        <v>350.024</v>
      </c>
      <c r="I1403">
        <v>1.13737E-2</v>
      </c>
      <c r="J1403">
        <v>0.98099999999999998</v>
      </c>
      <c r="K1403">
        <v>0</v>
      </c>
      <c r="L1403" t="s">
        <v>42</v>
      </c>
    </row>
    <row r="1404" spans="1:25" x14ac:dyDescent="0.25">
      <c r="A1404" t="s">
        <v>47</v>
      </c>
      <c r="B1404">
        <v>25875.9</v>
      </c>
      <c r="C1404">
        <v>21506</v>
      </c>
      <c r="D1404">
        <v>21460.400000000001</v>
      </c>
      <c r="E1404">
        <v>21453.9</v>
      </c>
      <c r="F1404">
        <v>489.23200000000003</v>
      </c>
      <c r="G1404">
        <v>725.86500000000001</v>
      </c>
      <c r="H1404">
        <v>350.52600000000001</v>
      </c>
      <c r="I1404">
        <v>1.09125E-2</v>
      </c>
      <c r="J1404">
        <v>0.98394400000000004</v>
      </c>
      <c r="K1404">
        <v>0</v>
      </c>
      <c r="L1404" t="s">
        <v>42</v>
      </c>
    </row>
    <row r="1405" spans="1:25" x14ac:dyDescent="0.25">
      <c r="A1405" t="s">
        <v>47</v>
      </c>
      <c r="B1405">
        <v>25917</v>
      </c>
      <c r="C1405">
        <v>21519.200000000001</v>
      </c>
      <c r="D1405">
        <v>21475</v>
      </c>
      <c r="E1405">
        <v>21468.3</v>
      </c>
      <c r="F1405">
        <v>484.98200000000003</v>
      </c>
      <c r="G1405">
        <v>728.279</v>
      </c>
      <c r="H1405">
        <v>351.97699999999998</v>
      </c>
      <c r="I1405">
        <v>1.8726900000000001E-2</v>
      </c>
      <c r="J1405">
        <v>0.98101799999999995</v>
      </c>
      <c r="K1405">
        <v>0</v>
      </c>
      <c r="L1405" t="s">
        <v>42</v>
      </c>
    </row>
    <row r="1406" spans="1:25" x14ac:dyDescent="0.25">
      <c r="A1406" t="s">
        <v>47</v>
      </c>
      <c r="B1406">
        <v>26017.3</v>
      </c>
      <c r="C1406">
        <v>21660.5</v>
      </c>
      <c r="D1406">
        <v>21615.599999999999</v>
      </c>
      <c r="E1406">
        <v>21608.9</v>
      </c>
      <c r="F1406">
        <v>489.85</v>
      </c>
      <c r="G1406">
        <v>725.45100000000002</v>
      </c>
      <c r="H1406">
        <v>352.61799999999999</v>
      </c>
      <c r="I1406">
        <v>1.11751E-2</v>
      </c>
      <c r="J1406">
        <v>0.99419000000000002</v>
      </c>
      <c r="K1406">
        <v>0</v>
      </c>
      <c r="L1406" t="s">
        <v>42</v>
      </c>
    </row>
    <row r="1407" spans="1:25" x14ac:dyDescent="0.25">
      <c r="A1407" t="s">
        <v>47</v>
      </c>
      <c r="B1407">
        <v>25926.5</v>
      </c>
      <c r="C1407">
        <v>21534</v>
      </c>
      <c r="D1407">
        <v>21488.7</v>
      </c>
      <c r="E1407">
        <v>21482</v>
      </c>
      <c r="F1407">
        <v>490.15699999999998</v>
      </c>
      <c r="G1407">
        <v>725.97500000000002</v>
      </c>
      <c r="H1407">
        <v>351.30799999999999</v>
      </c>
      <c r="I1407">
        <v>2.10376E-2</v>
      </c>
      <c r="J1407">
        <v>0.98101899999999997</v>
      </c>
      <c r="K1407">
        <v>0</v>
      </c>
      <c r="L1407" t="s">
        <v>42</v>
      </c>
    </row>
    <row r="1408" spans="1:25" x14ac:dyDescent="0.25">
      <c r="A1408" t="s">
        <v>47</v>
      </c>
      <c r="B1408">
        <v>25852.9</v>
      </c>
      <c r="C1408">
        <v>21498.9</v>
      </c>
      <c r="D1408">
        <v>21454.5</v>
      </c>
      <c r="E1408">
        <v>21448</v>
      </c>
      <c r="F1408">
        <v>487.89</v>
      </c>
      <c r="G1408">
        <v>726.81600000000003</v>
      </c>
      <c r="H1408">
        <v>350.88900000000001</v>
      </c>
      <c r="I1408">
        <v>2.71629E-2</v>
      </c>
      <c r="J1408">
        <v>0.98762000000000005</v>
      </c>
      <c r="K1408">
        <v>0</v>
      </c>
      <c r="L1408" t="s">
        <v>42</v>
      </c>
    </row>
    <row r="1409" spans="1:12" x14ac:dyDescent="0.25">
      <c r="A1409" t="s">
        <v>47</v>
      </c>
      <c r="B1409">
        <v>25830.2</v>
      </c>
      <c r="C1409">
        <v>21504.799999999999</v>
      </c>
      <c r="D1409">
        <v>21460</v>
      </c>
      <c r="E1409">
        <v>21453.5</v>
      </c>
      <c r="F1409">
        <v>490.11200000000002</v>
      </c>
      <c r="G1409">
        <v>726.81299999999999</v>
      </c>
      <c r="H1409">
        <v>352.17</v>
      </c>
      <c r="I1409">
        <v>1.60235E-2</v>
      </c>
      <c r="J1409">
        <v>0.98666500000000001</v>
      </c>
      <c r="K1409">
        <v>0</v>
      </c>
      <c r="L1409" t="s">
        <v>42</v>
      </c>
    </row>
    <row r="1410" spans="1:12" x14ac:dyDescent="0.25">
      <c r="A1410" t="s">
        <v>47</v>
      </c>
      <c r="B1410">
        <v>25817.4</v>
      </c>
      <c r="C1410">
        <v>21489.7</v>
      </c>
      <c r="D1410">
        <v>21443.8</v>
      </c>
      <c r="E1410">
        <v>21437.200000000001</v>
      </c>
      <c r="F1410">
        <v>488.42</v>
      </c>
      <c r="G1410">
        <v>730.67499999999995</v>
      </c>
      <c r="H1410">
        <v>350.15600000000001</v>
      </c>
      <c r="I1410">
        <v>1.0856899999999999E-2</v>
      </c>
      <c r="J1410">
        <v>0.98101899999999997</v>
      </c>
      <c r="K1410">
        <v>0</v>
      </c>
      <c r="L1410" t="s">
        <v>42</v>
      </c>
    </row>
    <row r="1411" spans="1:12" x14ac:dyDescent="0.25">
      <c r="A1411" t="s">
        <v>47</v>
      </c>
      <c r="B1411">
        <v>25875.9</v>
      </c>
      <c r="C1411">
        <v>21540.1</v>
      </c>
      <c r="D1411">
        <v>21493.8</v>
      </c>
      <c r="E1411">
        <v>21487.200000000001</v>
      </c>
      <c r="F1411">
        <v>489.21600000000001</v>
      </c>
      <c r="G1411">
        <v>730.01700000000005</v>
      </c>
      <c r="H1411">
        <v>350.51400000000001</v>
      </c>
      <c r="I1411">
        <v>1.08678E-2</v>
      </c>
      <c r="J1411">
        <v>0.98100799999999999</v>
      </c>
      <c r="K1411">
        <v>0</v>
      </c>
      <c r="L1411" t="s">
        <v>42</v>
      </c>
    </row>
    <row r="1412" spans="1:12" x14ac:dyDescent="0.25">
      <c r="A1412" t="s">
        <v>47</v>
      </c>
      <c r="B1412">
        <v>25784.5</v>
      </c>
      <c r="C1412">
        <v>21462.6</v>
      </c>
      <c r="D1412">
        <v>21416.1</v>
      </c>
      <c r="E1412">
        <v>21409.5</v>
      </c>
      <c r="F1412">
        <v>487.02499999999998</v>
      </c>
      <c r="G1412">
        <v>733.673</v>
      </c>
      <c r="H1412">
        <v>352.87099999999998</v>
      </c>
      <c r="I1412">
        <v>1.1240099999999999E-2</v>
      </c>
      <c r="J1412">
        <v>0.98099400000000003</v>
      </c>
      <c r="K1412">
        <v>0</v>
      </c>
      <c r="L1412" t="s">
        <v>42</v>
      </c>
    </row>
    <row r="1413" spans="1:12" x14ac:dyDescent="0.25">
      <c r="A1413" t="s">
        <v>47</v>
      </c>
      <c r="B1413">
        <v>25857.1</v>
      </c>
      <c r="C1413">
        <v>21562.2</v>
      </c>
      <c r="D1413">
        <v>21514.9</v>
      </c>
      <c r="E1413">
        <v>21508.2</v>
      </c>
      <c r="F1413">
        <v>489.89499999999998</v>
      </c>
      <c r="G1413">
        <v>731.72400000000005</v>
      </c>
      <c r="H1413">
        <v>351.5</v>
      </c>
      <c r="I1413">
        <v>1.10603E-2</v>
      </c>
      <c r="J1413">
        <v>0.99168299999999998</v>
      </c>
      <c r="K1413">
        <v>0</v>
      </c>
      <c r="L1413" t="s">
        <v>42</v>
      </c>
    </row>
    <row r="1414" spans="1:12" x14ac:dyDescent="0.25">
      <c r="A1414" t="s">
        <v>47</v>
      </c>
      <c r="B1414">
        <v>25905.5</v>
      </c>
      <c r="C1414">
        <v>21552.1</v>
      </c>
      <c r="D1414">
        <v>21504.799999999999</v>
      </c>
      <c r="E1414">
        <v>21498.2</v>
      </c>
      <c r="F1414">
        <v>488.65300000000002</v>
      </c>
      <c r="G1414">
        <v>735.91600000000005</v>
      </c>
      <c r="H1414">
        <v>351.07799999999997</v>
      </c>
      <c r="I1414">
        <v>1.1016400000000001E-2</v>
      </c>
      <c r="J1414">
        <v>0.98101000000000005</v>
      </c>
      <c r="K1414">
        <v>0</v>
      </c>
      <c r="L1414" t="s">
        <v>42</v>
      </c>
    </row>
    <row r="1415" spans="1:12" x14ac:dyDescent="0.25">
      <c r="A1415" t="s">
        <v>47</v>
      </c>
      <c r="B1415">
        <v>25839.200000000001</v>
      </c>
      <c r="C1415">
        <v>21509.4</v>
      </c>
      <c r="D1415">
        <v>21462.9</v>
      </c>
      <c r="E1415">
        <v>21456.2</v>
      </c>
      <c r="F1415">
        <v>484.37200000000001</v>
      </c>
      <c r="G1415">
        <v>732.91899999999998</v>
      </c>
      <c r="H1415">
        <v>350.91300000000001</v>
      </c>
      <c r="I1415">
        <v>1.11494E-2</v>
      </c>
      <c r="J1415">
        <v>0.981016</v>
      </c>
      <c r="K1415">
        <v>0</v>
      </c>
      <c r="L1415" t="s">
        <v>42</v>
      </c>
    </row>
    <row r="1416" spans="1:12" x14ac:dyDescent="0.25">
      <c r="A1416" t="s">
        <v>47</v>
      </c>
      <c r="B1416">
        <v>25913.9</v>
      </c>
      <c r="C1416">
        <v>21550.3</v>
      </c>
      <c r="D1416">
        <v>21503.1</v>
      </c>
      <c r="E1416">
        <v>21496.400000000001</v>
      </c>
      <c r="F1416">
        <v>492.11700000000002</v>
      </c>
      <c r="G1416">
        <v>735.41700000000003</v>
      </c>
      <c r="H1416">
        <v>351.89100000000002</v>
      </c>
      <c r="I1416">
        <v>1.09143E-2</v>
      </c>
      <c r="J1416">
        <v>0.98101899999999997</v>
      </c>
      <c r="K1416">
        <v>0</v>
      </c>
      <c r="L1416" t="s">
        <v>42</v>
      </c>
    </row>
    <row r="1417" spans="1:12" x14ac:dyDescent="0.25">
      <c r="A1417" t="s">
        <v>47</v>
      </c>
      <c r="B1417">
        <v>25863.3</v>
      </c>
      <c r="C1417">
        <v>21547</v>
      </c>
      <c r="D1417">
        <v>21499.8</v>
      </c>
      <c r="E1417">
        <v>21493</v>
      </c>
      <c r="F1417">
        <v>487.00400000000002</v>
      </c>
      <c r="G1417">
        <v>739.62</v>
      </c>
      <c r="H1417">
        <v>352.51100000000002</v>
      </c>
      <c r="I1417">
        <v>1.0948899999999999E-2</v>
      </c>
      <c r="J1417">
        <v>0.98095100000000002</v>
      </c>
      <c r="K1417">
        <v>0</v>
      </c>
      <c r="L1417" t="s">
        <v>42</v>
      </c>
    </row>
    <row r="1418" spans="1:12" x14ac:dyDescent="0.25">
      <c r="A1418" t="s">
        <v>47</v>
      </c>
      <c r="B1418">
        <v>26642.6</v>
      </c>
      <c r="C1418">
        <v>22373.3</v>
      </c>
      <c r="D1418">
        <v>22323.1</v>
      </c>
      <c r="E1418">
        <v>22316.3</v>
      </c>
      <c r="F1418">
        <v>507.12</v>
      </c>
      <c r="G1418">
        <v>752.14499999999998</v>
      </c>
      <c r="H1418">
        <v>361.87200000000001</v>
      </c>
      <c r="I1418">
        <v>1.3916100000000001E-2</v>
      </c>
      <c r="J1418">
        <v>0.98101300000000002</v>
      </c>
      <c r="K1418">
        <v>0</v>
      </c>
      <c r="L1418" t="s">
        <v>42</v>
      </c>
    </row>
    <row r="1419" spans="1:12" x14ac:dyDescent="0.25">
      <c r="A1419" t="s">
        <v>47</v>
      </c>
      <c r="B1419">
        <v>25711.7</v>
      </c>
      <c r="C1419">
        <v>21484.7</v>
      </c>
      <c r="D1419">
        <v>21437.3</v>
      </c>
      <c r="E1419">
        <v>21430.7</v>
      </c>
      <c r="F1419">
        <v>491.29899999999998</v>
      </c>
      <c r="G1419">
        <v>739.36599999999999</v>
      </c>
      <c r="H1419">
        <v>351.42599999999999</v>
      </c>
      <c r="I1419">
        <v>1.17456E-2</v>
      </c>
      <c r="J1419">
        <v>0.981016</v>
      </c>
      <c r="K1419">
        <v>0</v>
      </c>
      <c r="L1419" t="s">
        <v>42</v>
      </c>
    </row>
    <row r="1420" spans="1:12" x14ac:dyDescent="0.25">
      <c r="A1420" t="s">
        <v>47</v>
      </c>
      <c r="B1420">
        <v>25786.5</v>
      </c>
      <c r="C1420">
        <v>21492.2</v>
      </c>
      <c r="D1420">
        <v>21444.5</v>
      </c>
      <c r="E1420">
        <v>21437.8</v>
      </c>
      <c r="F1420">
        <v>487.846</v>
      </c>
      <c r="G1420">
        <v>734.46900000000005</v>
      </c>
      <c r="H1420">
        <v>350.71300000000002</v>
      </c>
      <c r="I1420">
        <v>1.2768399999999999E-2</v>
      </c>
      <c r="J1420">
        <v>0.98099800000000004</v>
      </c>
      <c r="K1420">
        <v>0</v>
      </c>
      <c r="L1420" t="s">
        <v>42</v>
      </c>
    </row>
    <row r="1421" spans="1:12" x14ac:dyDescent="0.25">
      <c r="A1421" t="s">
        <v>47</v>
      </c>
      <c r="B1421">
        <v>25845.8</v>
      </c>
      <c r="C1421">
        <v>21477.7</v>
      </c>
      <c r="D1421">
        <v>21430.3</v>
      </c>
      <c r="E1421">
        <v>21423.7</v>
      </c>
      <c r="F1421">
        <v>487.79899999999998</v>
      </c>
      <c r="G1421">
        <v>737.43</v>
      </c>
      <c r="H1421">
        <v>350.774</v>
      </c>
      <c r="I1421">
        <v>1.1618E-2</v>
      </c>
      <c r="J1421">
        <v>0.98093799999999998</v>
      </c>
      <c r="K1421">
        <v>0</v>
      </c>
      <c r="L1421" t="s">
        <v>42</v>
      </c>
    </row>
    <row r="1422" spans="1:12" x14ac:dyDescent="0.25">
      <c r="A1422" t="s">
        <v>47</v>
      </c>
      <c r="B1422">
        <v>25821</v>
      </c>
      <c r="C1422">
        <v>21512</v>
      </c>
      <c r="D1422">
        <v>21464.6</v>
      </c>
      <c r="E1422">
        <v>21457.8</v>
      </c>
      <c r="F1422">
        <v>492.61799999999999</v>
      </c>
      <c r="G1422">
        <v>732.89</v>
      </c>
      <c r="H1422">
        <v>351.08100000000002</v>
      </c>
      <c r="I1422">
        <v>1.0856899999999999E-2</v>
      </c>
      <c r="J1422">
        <v>0.99300699999999997</v>
      </c>
      <c r="K1422">
        <v>0</v>
      </c>
      <c r="L1422" t="s">
        <v>42</v>
      </c>
    </row>
    <row r="1423" spans="1:12" x14ac:dyDescent="0.25">
      <c r="A1423" t="s">
        <v>47</v>
      </c>
      <c r="B1423">
        <v>25842.799999999999</v>
      </c>
      <c r="C1423">
        <v>21567.3</v>
      </c>
      <c r="D1423">
        <v>21520.5</v>
      </c>
      <c r="E1423">
        <v>21513.8</v>
      </c>
      <c r="F1423">
        <v>484.16300000000001</v>
      </c>
      <c r="G1423">
        <v>738.15099999999995</v>
      </c>
      <c r="H1423">
        <v>353.976</v>
      </c>
      <c r="I1423">
        <v>1.19764E-2</v>
      </c>
      <c r="J1423">
        <v>0.98101899999999997</v>
      </c>
      <c r="K1423">
        <v>0</v>
      </c>
      <c r="L1423" t="s">
        <v>42</v>
      </c>
    </row>
    <row r="1424" spans="1:12" x14ac:dyDescent="0.25">
      <c r="A1424" t="s">
        <v>47</v>
      </c>
      <c r="B1424">
        <v>25808.799999999999</v>
      </c>
      <c r="C1424">
        <v>21560.1</v>
      </c>
      <c r="D1424">
        <v>21512.2</v>
      </c>
      <c r="E1424">
        <v>21505.599999999999</v>
      </c>
      <c r="F1424">
        <v>485.80900000000003</v>
      </c>
      <c r="G1424">
        <v>734.24099999999999</v>
      </c>
      <c r="H1424">
        <v>350.75900000000001</v>
      </c>
      <c r="I1424">
        <v>1.11492E-2</v>
      </c>
      <c r="J1424">
        <v>0.98101700000000003</v>
      </c>
      <c r="K1424">
        <v>0</v>
      </c>
      <c r="L1424" t="s">
        <v>42</v>
      </c>
    </row>
    <row r="1425" spans="1:12" x14ac:dyDescent="0.25">
      <c r="A1425" t="s">
        <v>47</v>
      </c>
      <c r="B1425">
        <v>25858.799999999999</v>
      </c>
      <c r="C1425">
        <v>21558.799999999999</v>
      </c>
      <c r="D1425">
        <v>21510.799999999999</v>
      </c>
      <c r="E1425">
        <v>21504.1</v>
      </c>
      <c r="F1425">
        <v>487.416</v>
      </c>
      <c r="G1425">
        <v>735.96199999999999</v>
      </c>
      <c r="H1425">
        <v>351.13600000000002</v>
      </c>
      <c r="I1425">
        <v>1.16347E-2</v>
      </c>
      <c r="J1425">
        <v>0.98099800000000004</v>
      </c>
      <c r="K1425">
        <v>0</v>
      </c>
      <c r="L1425" t="s">
        <v>42</v>
      </c>
    </row>
    <row r="1426" spans="1:12" x14ac:dyDescent="0.25">
      <c r="A1426" t="s">
        <v>47</v>
      </c>
      <c r="B1426">
        <v>25954.9</v>
      </c>
      <c r="C1426">
        <v>21563.599999999999</v>
      </c>
      <c r="D1426">
        <v>21515.3</v>
      </c>
      <c r="E1426">
        <v>21508.5</v>
      </c>
      <c r="F1426">
        <v>489.154</v>
      </c>
      <c r="G1426">
        <v>735.36900000000003</v>
      </c>
      <c r="H1426">
        <v>350.72699999999998</v>
      </c>
      <c r="I1426">
        <v>1.4956499999999999E-2</v>
      </c>
      <c r="J1426">
        <v>0.98095399999999999</v>
      </c>
      <c r="K1426">
        <v>0</v>
      </c>
      <c r="L1426" t="s">
        <v>42</v>
      </c>
    </row>
    <row r="1427" spans="1:12" x14ac:dyDescent="0.25">
      <c r="A1427" t="s">
        <v>47</v>
      </c>
      <c r="B1427">
        <v>25861.7</v>
      </c>
      <c r="C1427">
        <v>21543.8</v>
      </c>
      <c r="D1427">
        <v>21496</v>
      </c>
      <c r="E1427">
        <v>21489.3</v>
      </c>
      <c r="F1427">
        <v>492.09899999999999</v>
      </c>
      <c r="G1427">
        <v>737.41700000000003</v>
      </c>
      <c r="H1427">
        <v>352.411</v>
      </c>
      <c r="I1427">
        <v>1.1232900000000001E-2</v>
      </c>
      <c r="J1427">
        <v>0.99304300000000001</v>
      </c>
      <c r="K1427">
        <v>0</v>
      </c>
      <c r="L1427" t="s">
        <v>42</v>
      </c>
    </row>
    <row r="1428" spans="1:12" x14ac:dyDescent="0.25">
      <c r="A1428" t="s">
        <v>47</v>
      </c>
      <c r="B1428">
        <v>25795</v>
      </c>
      <c r="C1428">
        <v>21518.2</v>
      </c>
      <c r="D1428">
        <v>21470.799999999999</v>
      </c>
      <c r="E1428">
        <v>21464.400000000001</v>
      </c>
      <c r="F1428">
        <v>486.87700000000001</v>
      </c>
      <c r="G1428">
        <v>733.851</v>
      </c>
      <c r="H1428">
        <v>350.97899999999998</v>
      </c>
      <c r="I1428">
        <v>1.19804E-2</v>
      </c>
      <c r="J1428">
        <v>0.98099800000000004</v>
      </c>
      <c r="K1428">
        <v>0</v>
      </c>
      <c r="L1428" t="s">
        <v>42</v>
      </c>
    </row>
    <row r="1429" spans="1:12" x14ac:dyDescent="0.25">
      <c r="A1429" t="s">
        <v>47</v>
      </c>
      <c r="B1429">
        <v>25780.3</v>
      </c>
      <c r="C1429">
        <v>21512.3</v>
      </c>
      <c r="D1429">
        <v>21464.2</v>
      </c>
      <c r="E1429">
        <v>21457.5</v>
      </c>
      <c r="F1429">
        <v>485.149</v>
      </c>
      <c r="G1429">
        <v>736.923</v>
      </c>
      <c r="H1429">
        <v>351.05700000000002</v>
      </c>
      <c r="I1429">
        <v>1.08801E-2</v>
      </c>
      <c r="J1429">
        <v>0.98101400000000005</v>
      </c>
      <c r="K1429">
        <v>0</v>
      </c>
      <c r="L1429" t="s">
        <v>42</v>
      </c>
    </row>
    <row r="1430" spans="1:12" x14ac:dyDescent="0.25">
      <c r="A1430" t="s">
        <v>47</v>
      </c>
      <c r="B1430">
        <v>25790.3</v>
      </c>
      <c r="C1430">
        <v>21498.6</v>
      </c>
      <c r="D1430">
        <v>21451.4</v>
      </c>
      <c r="E1430">
        <v>21444.7</v>
      </c>
      <c r="F1430">
        <v>488.16</v>
      </c>
      <c r="G1430">
        <v>731.90300000000002</v>
      </c>
      <c r="H1430">
        <v>350.12900000000002</v>
      </c>
      <c r="I1430">
        <v>2.1796300000000001E-2</v>
      </c>
      <c r="J1430">
        <v>0.99290299999999998</v>
      </c>
      <c r="K1430">
        <v>0</v>
      </c>
      <c r="L1430" t="s">
        <v>42</v>
      </c>
    </row>
    <row r="1431" spans="1:12" x14ac:dyDescent="0.25">
      <c r="A1431" t="s">
        <v>47</v>
      </c>
      <c r="B1431">
        <v>25858.400000000001</v>
      </c>
      <c r="C1431">
        <v>21486.9</v>
      </c>
      <c r="D1431">
        <v>21439</v>
      </c>
      <c r="E1431">
        <v>21432.5</v>
      </c>
      <c r="F1431">
        <v>484.86200000000002</v>
      </c>
      <c r="G1431">
        <v>733.37800000000004</v>
      </c>
      <c r="H1431">
        <v>349.57</v>
      </c>
      <c r="I1431">
        <v>1.09341E-2</v>
      </c>
      <c r="J1431">
        <v>0.98101899999999997</v>
      </c>
      <c r="K1431">
        <v>0</v>
      </c>
      <c r="L1431" t="s">
        <v>42</v>
      </c>
    </row>
    <row r="1432" spans="1:12" x14ac:dyDescent="0.25">
      <c r="A1432" t="s">
        <v>47</v>
      </c>
      <c r="B1432">
        <v>25608.5</v>
      </c>
      <c r="C1432">
        <v>21409.200000000001</v>
      </c>
      <c r="D1432">
        <v>21361.4</v>
      </c>
      <c r="E1432">
        <v>21354.7</v>
      </c>
      <c r="F1432">
        <v>486.39499999999998</v>
      </c>
      <c r="G1432">
        <v>733.97</v>
      </c>
      <c r="H1432">
        <v>350.30799999999999</v>
      </c>
      <c r="I1432">
        <v>1.7432099999999999E-2</v>
      </c>
      <c r="J1432">
        <v>0.98101700000000003</v>
      </c>
      <c r="K1432">
        <v>0</v>
      </c>
      <c r="L1432" t="s">
        <v>42</v>
      </c>
    </row>
    <row r="1433" spans="1:12" x14ac:dyDescent="0.25">
      <c r="A1433" t="s">
        <v>47</v>
      </c>
      <c r="B1433">
        <v>25740.6</v>
      </c>
      <c r="C1433">
        <v>21479.4</v>
      </c>
      <c r="D1433">
        <v>21430.799999999999</v>
      </c>
      <c r="E1433">
        <v>21424.1</v>
      </c>
      <c r="F1433">
        <v>490.84699999999998</v>
      </c>
      <c r="G1433">
        <v>737.96699999999998</v>
      </c>
      <c r="H1433">
        <v>351.82400000000001</v>
      </c>
      <c r="I1433">
        <v>1.1278399999999999E-2</v>
      </c>
      <c r="J1433">
        <v>0.980962</v>
      </c>
      <c r="K1433">
        <v>0</v>
      </c>
      <c r="L1433" t="s">
        <v>42</v>
      </c>
    </row>
    <row r="1434" spans="1:12" x14ac:dyDescent="0.25">
      <c r="A1434" t="s">
        <v>47</v>
      </c>
      <c r="B1434">
        <v>25832.400000000001</v>
      </c>
      <c r="C1434">
        <v>21570.9</v>
      </c>
      <c r="D1434">
        <v>21523.1</v>
      </c>
      <c r="E1434">
        <v>21516.5</v>
      </c>
      <c r="F1434">
        <v>489.31299999999999</v>
      </c>
      <c r="G1434">
        <v>735.28200000000004</v>
      </c>
      <c r="H1434">
        <v>350.61599999999999</v>
      </c>
      <c r="I1434">
        <v>1.29067E-2</v>
      </c>
      <c r="J1434">
        <v>0.98101000000000005</v>
      </c>
      <c r="K1434">
        <v>0</v>
      </c>
      <c r="L1434" t="s">
        <v>42</v>
      </c>
    </row>
    <row r="1435" spans="1:12" x14ac:dyDescent="0.25">
      <c r="A1435" t="s">
        <v>47</v>
      </c>
      <c r="B1435">
        <v>25747</v>
      </c>
      <c r="C1435">
        <v>21489.1</v>
      </c>
      <c r="D1435">
        <v>21440.6</v>
      </c>
      <c r="E1435">
        <v>21434</v>
      </c>
      <c r="F1435">
        <v>486.00599999999997</v>
      </c>
      <c r="G1435">
        <v>735.72500000000002</v>
      </c>
      <c r="H1435">
        <v>350.30700000000002</v>
      </c>
      <c r="I1435">
        <v>1.08623E-2</v>
      </c>
      <c r="J1435">
        <v>0.98099700000000001</v>
      </c>
      <c r="K1435">
        <v>0</v>
      </c>
      <c r="L1435" t="s">
        <v>42</v>
      </c>
    </row>
    <row r="1436" spans="1:12" x14ac:dyDescent="0.25">
      <c r="A1436" t="s">
        <v>47</v>
      </c>
      <c r="B1436">
        <v>25956.3</v>
      </c>
      <c r="C1436">
        <v>21523.9</v>
      </c>
      <c r="D1436">
        <v>21475.7</v>
      </c>
      <c r="E1436">
        <v>21469</v>
      </c>
      <c r="F1436">
        <v>488.52600000000001</v>
      </c>
      <c r="G1436">
        <v>736.245</v>
      </c>
      <c r="H1436">
        <v>350.52300000000002</v>
      </c>
      <c r="I1436">
        <v>1.2504899999999999E-2</v>
      </c>
      <c r="J1436">
        <v>0.98343199999999997</v>
      </c>
      <c r="K1436">
        <v>0</v>
      </c>
      <c r="L1436" t="s">
        <v>42</v>
      </c>
    </row>
    <row r="1437" spans="1:12" x14ac:dyDescent="0.25">
      <c r="A1437" t="s">
        <v>47</v>
      </c>
      <c r="B1437">
        <v>25732</v>
      </c>
      <c r="C1437">
        <v>21500.3</v>
      </c>
      <c r="D1437">
        <v>21451.8</v>
      </c>
      <c r="E1437">
        <v>21445.1</v>
      </c>
      <c r="F1437">
        <v>486.00900000000001</v>
      </c>
      <c r="G1437">
        <v>736.68399999999997</v>
      </c>
      <c r="H1437">
        <v>350.58100000000002</v>
      </c>
      <c r="I1437">
        <v>1.08877E-2</v>
      </c>
      <c r="J1437">
        <v>0.99454299999999995</v>
      </c>
      <c r="K1437">
        <v>0</v>
      </c>
      <c r="L1437" t="s">
        <v>42</v>
      </c>
    </row>
    <row r="1438" spans="1:12" x14ac:dyDescent="0.25">
      <c r="A1438" t="s">
        <v>47</v>
      </c>
      <c r="B1438">
        <v>25838.9</v>
      </c>
      <c r="C1438">
        <v>21513</v>
      </c>
      <c r="D1438">
        <v>21465.200000000001</v>
      </c>
      <c r="E1438">
        <v>21458.6</v>
      </c>
      <c r="F1438">
        <v>487.649</v>
      </c>
      <c r="G1438">
        <v>735.89599999999996</v>
      </c>
      <c r="H1438">
        <v>350.899</v>
      </c>
      <c r="I1438">
        <v>1.55067E-2</v>
      </c>
      <c r="J1438">
        <v>0.98101899999999997</v>
      </c>
      <c r="K1438">
        <v>0</v>
      </c>
      <c r="L1438" t="s">
        <v>42</v>
      </c>
    </row>
    <row r="1439" spans="1:12" x14ac:dyDescent="0.25">
      <c r="A1439" t="s">
        <v>47</v>
      </c>
      <c r="B1439">
        <v>25747.5</v>
      </c>
      <c r="C1439">
        <v>21469.3</v>
      </c>
      <c r="D1439">
        <v>21421.200000000001</v>
      </c>
      <c r="E1439">
        <v>21414.6</v>
      </c>
      <c r="F1439">
        <v>484.79199999999997</v>
      </c>
      <c r="G1439">
        <v>736.42700000000002</v>
      </c>
      <c r="H1439">
        <v>350.25900000000001</v>
      </c>
      <c r="I1439">
        <v>1.20547E-2</v>
      </c>
      <c r="J1439">
        <v>0.98090200000000005</v>
      </c>
      <c r="K1439">
        <v>0</v>
      </c>
      <c r="L1439" t="s">
        <v>42</v>
      </c>
    </row>
    <row r="1440" spans="1:12" x14ac:dyDescent="0.25">
      <c r="A1440" t="s">
        <v>47</v>
      </c>
      <c r="B1440">
        <v>25790.5</v>
      </c>
      <c r="C1440">
        <v>21540.5</v>
      </c>
      <c r="D1440">
        <v>21491</v>
      </c>
      <c r="E1440">
        <v>21484.400000000001</v>
      </c>
      <c r="F1440">
        <v>486.84699999999998</v>
      </c>
      <c r="G1440">
        <v>738.70600000000002</v>
      </c>
      <c r="H1440">
        <v>350.61500000000001</v>
      </c>
      <c r="I1440">
        <v>2.9051400000000002E-2</v>
      </c>
      <c r="J1440">
        <v>0.98101700000000003</v>
      </c>
      <c r="K1440">
        <v>0</v>
      </c>
      <c r="L1440" t="s">
        <v>42</v>
      </c>
    </row>
    <row r="1441" spans="1:25" x14ac:dyDescent="0.25">
      <c r="A1441" t="s">
        <v>47</v>
      </c>
      <c r="B1441">
        <v>25774.5</v>
      </c>
      <c r="C1441">
        <v>21473.599999999999</v>
      </c>
      <c r="D1441">
        <v>21425.8</v>
      </c>
      <c r="E1441">
        <v>21419.200000000001</v>
      </c>
      <c r="F1441">
        <v>484.89400000000001</v>
      </c>
      <c r="G1441">
        <v>735.25800000000004</v>
      </c>
      <c r="H1441">
        <v>350.40100000000001</v>
      </c>
      <c r="I1441">
        <v>1.11044E-2</v>
      </c>
      <c r="J1441">
        <v>0.98092500000000005</v>
      </c>
      <c r="K1441">
        <v>0</v>
      </c>
      <c r="L1441" t="s">
        <v>42</v>
      </c>
    </row>
    <row r="1442" spans="1:25" x14ac:dyDescent="0.25">
      <c r="A1442" t="s">
        <v>47</v>
      </c>
      <c r="B1442">
        <v>25914.799999999999</v>
      </c>
      <c r="C1442">
        <v>21543.200000000001</v>
      </c>
      <c r="D1442">
        <v>21493.599999999999</v>
      </c>
      <c r="E1442">
        <v>21486.9</v>
      </c>
      <c r="F1442">
        <v>492.75200000000001</v>
      </c>
      <c r="G1442">
        <v>743.73400000000004</v>
      </c>
      <c r="H1442">
        <v>352.87799999999999</v>
      </c>
      <c r="I1442">
        <v>1.12797E-2</v>
      </c>
      <c r="J1442">
        <v>0.98099499999999995</v>
      </c>
      <c r="K1442">
        <v>0</v>
      </c>
      <c r="L1442" t="s">
        <v>42</v>
      </c>
    </row>
    <row r="1443" spans="1:25" x14ac:dyDescent="0.25">
      <c r="A1443" t="s">
        <v>47</v>
      </c>
      <c r="B1443">
        <v>25771</v>
      </c>
      <c r="C1443">
        <v>21509.9</v>
      </c>
      <c r="D1443">
        <v>21460.9</v>
      </c>
      <c r="E1443">
        <v>21454.3</v>
      </c>
      <c r="F1443">
        <v>484.63</v>
      </c>
      <c r="G1443">
        <v>736.53800000000001</v>
      </c>
      <c r="H1443">
        <v>350.46699999999998</v>
      </c>
      <c r="I1443">
        <v>1.08594E-2</v>
      </c>
      <c r="J1443">
        <v>0.98582599999999998</v>
      </c>
      <c r="K1443">
        <v>0</v>
      </c>
      <c r="L1443" t="s">
        <v>42</v>
      </c>
    </row>
    <row r="1444" spans="1:25" x14ac:dyDescent="0.25">
      <c r="A1444" t="s">
        <v>47</v>
      </c>
      <c r="B1444">
        <v>25732.1</v>
      </c>
      <c r="C1444">
        <v>21510.799999999999</v>
      </c>
      <c r="D1444">
        <v>21461.7</v>
      </c>
      <c r="E1444">
        <v>21455</v>
      </c>
      <c r="F1444">
        <v>486.29</v>
      </c>
      <c r="G1444">
        <v>739.29200000000003</v>
      </c>
      <c r="H1444">
        <v>350.608</v>
      </c>
      <c r="I1444">
        <v>1.15192E-2</v>
      </c>
      <c r="J1444">
        <v>0.98101799999999995</v>
      </c>
      <c r="K1444">
        <v>0</v>
      </c>
      <c r="L1444" t="s">
        <v>42</v>
      </c>
    </row>
    <row r="1445" spans="1:25" x14ac:dyDescent="0.25">
      <c r="A1445" t="s">
        <v>47</v>
      </c>
      <c r="B1445">
        <v>25897.5</v>
      </c>
      <c r="C1445">
        <v>21613.1</v>
      </c>
      <c r="D1445">
        <v>21563.3</v>
      </c>
      <c r="E1445">
        <v>21556.799999999999</v>
      </c>
      <c r="F1445">
        <v>487.75</v>
      </c>
      <c r="G1445">
        <v>743.71100000000001</v>
      </c>
      <c r="H1445">
        <v>352.85300000000001</v>
      </c>
      <c r="I1445">
        <v>1.96724E-2</v>
      </c>
      <c r="J1445">
        <v>0.98093900000000001</v>
      </c>
      <c r="K1445">
        <v>0</v>
      </c>
      <c r="L1445" t="s">
        <v>42</v>
      </c>
    </row>
    <row r="1446" spans="1:25" x14ac:dyDescent="0.25">
      <c r="A1446" t="s">
        <v>47</v>
      </c>
      <c r="B1446">
        <v>25838.3</v>
      </c>
      <c r="C1446">
        <v>21524.2</v>
      </c>
      <c r="D1446">
        <v>21476.1</v>
      </c>
      <c r="E1446">
        <v>21469.5</v>
      </c>
      <c r="F1446">
        <v>491.142</v>
      </c>
      <c r="G1446">
        <v>738.29399999999998</v>
      </c>
      <c r="H1446">
        <v>350.79</v>
      </c>
      <c r="I1446">
        <v>1.0864E-2</v>
      </c>
      <c r="J1446">
        <v>0.98096000000000005</v>
      </c>
      <c r="K1446">
        <v>0</v>
      </c>
      <c r="L1446" t="s">
        <v>42</v>
      </c>
    </row>
    <row r="1447" spans="1:25" x14ac:dyDescent="0.25">
      <c r="A1447" t="s">
        <v>47</v>
      </c>
      <c r="B1447">
        <v>25870.6</v>
      </c>
      <c r="C1447">
        <v>21480.799999999999</v>
      </c>
      <c r="D1447">
        <v>21432.7</v>
      </c>
      <c r="E1447">
        <v>21426.1</v>
      </c>
      <c r="F1447">
        <v>491.77300000000002</v>
      </c>
      <c r="G1447">
        <v>732.19899999999996</v>
      </c>
      <c r="H1447">
        <v>350.29599999999999</v>
      </c>
      <c r="I1447">
        <v>1.0857E-2</v>
      </c>
      <c r="J1447">
        <v>0.98988399999999999</v>
      </c>
      <c r="K1447">
        <v>0</v>
      </c>
      <c r="L1447" t="s">
        <v>42</v>
      </c>
    </row>
    <row r="1448" spans="1:25" x14ac:dyDescent="0.25">
      <c r="A1448" t="s">
        <v>47</v>
      </c>
      <c r="B1448">
        <v>25823.599999999999</v>
      </c>
      <c r="C1448">
        <v>21549.4</v>
      </c>
      <c r="D1448">
        <v>21501.200000000001</v>
      </c>
      <c r="E1448">
        <v>21494.5</v>
      </c>
      <c r="F1448">
        <v>500.04</v>
      </c>
      <c r="G1448">
        <v>739.07899999999995</v>
      </c>
      <c r="H1448">
        <v>350.75799999999998</v>
      </c>
      <c r="I1448">
        <v>1.18505E-2</v>
      </c>
      <c r="J1448">
        <v>0.98097400000000001</v>
      </c>
      <c r="K1448">
        <v>0</v>
      </c>
      <c r="L1448" t="s">
        <v>42</v>
      </c>
    </row>
    <row r="1449" spans="1:25" x14ac:dyDescent="0.25">
      <c r="A1449" t="s">
        <v>47</v>
      </c>
      <c r="B1449">
        <v>25744.799999999999</v>
      </c>
      <c r="C1449">
        <v>21483.599999999999</v>
      </c>
      <c r="D1449">
        <v>21436</v>
      </c>
      <c r="E1449">
        <v>21429.3</v>
      </c>
      <c r="F1449">
        <v>495.42500000000001</v>
      </c>
      <c r="G1449">
        <v>738.18600000000004</v>
      </c>
      <c r="H1449">
        <v>350.36200000000002</v>
      </c>
      <c r="I1449">
        <v>1.0859000000000001E-2</v>
      </c>
      <c r="J1449">
        <v>0.98101899999999997</v>
      </c>
      <c r="K1449">
        <v>0</v>
      </c>
      <c r="L1449" t="s">
        <v>42</v>
      </c>
    </row>
    <row r="1450" spans="1:25" x14ac:dyDescent="0.25">
      <c r="A1450" t="s">
        <v>47</v>
      </c>
      <c r="B1450">
        <v>25649.9</v>
      </c>
      <c r="C1450">
        <v>21427.9</v>
      </c>
      <c r="D1450">
        <v>21380.3</v>
      </c>
      <c r="E1450">
        <v>21373.599999999999</v>
      </c>
      <c r="F1450">
        <v>493.74599999999998</v>
      </c>
      <c r="G1450">
        <v>734.75300000000004</v>
      </c>
      <c r="H1450">
        <v>349.46600000000001</v>
      </c>
      <c r="I1450">
        <v>1.2145899999999999E-2</v>
      </c>
      <c r="J1450">
        <v>0.98101700000000003</v>
      </c>
      <c r="K1450">
        <v>0</v>
      </c>
      <c r="L1450" t="s">
        <v>42</v>
      </c>
    </row>
    <row r="1451" spans="1:25" x14ac:dyDescent="0.25">
      <c r="A1451" t="s">
        <v>47</v>
      </c>
      <c r="B1451">
        <v>25784.6</v>
      </c>
      <c r="C1451">
        <v>21504.799999999999</v>
      </c>
      <c r="D1451">
        <v>21456.400000000001</v>
      </c>
      <c r="E1451">
        <v>21449.9</v>
      </c>
      <c r="F1451">
        <v>491.36099999999999</v>
      </c>
      <c r="G1451">
        <v>736.82600000000002</v>
      </c>
      <c r="H1451">
        <v>350.58199999999999</v>
      </c>
      <c r="I1451">
        <v>1.46473E-2</v>
      </c>
      <c r="J1451">
        <v>0.99409099999999995</v>
      </c>
      <c r="K1451">
        <v>0</v>
      </c>
      <c r="L1451" t="s">
        <v>42</v>
      </c>
    </row>
    <row r="1452" spans="1:25" x14ac:dyDescent="0.25">
      <c r="A1452" t="s">
        <v>47</v>
      </c>
      <c r="B1452">
        <v>25919.1</v>
      </c>
      <c r="C1452">
        <v>21463.200000000001</v>
      </c>
      <c r="D1452">
        <v>21415.200000000001</v>
      </c>
      <c r="E1452">
        <v>21408.7</v>
      </c>
      <c r="F1452">
        <v>493.10399999999998</v>
      </c>
      <c r="G1452">
        <v>734.26700000000005</v>
      </c>
      <c r="H1452">
        <v>350.221</v>
      </c>
      <c r="I1452">
        <v>1.08751E-2</v>
      </c>
      <c r="J1452">
        <v>0.980989</v>
      </c>
      <c r="K1452">
        <v>0</v>
      </c>
      <c r="L1452" t="s">
        <v>42</v>
      </c>
    </row>
    <row r="1453" spans="1:25" x14ac:dyDescent="0.25">
      <c r="A1453" t="s">
        <v>47</v>
      </c>
      <c r="B1453">
        <v>26672.6</v>
      </c>
      <c r="C1453">
        <v>22330.3</v>
      </c>
      <c r="D1453">
        <v>22278.7</v>
      </c>
      <c r="E1453">
        <v>22271.8</v>
      </c>
      <c r="F1453">
        <v>508.863</v>
      </c>
      <c r="G1453">
        <v>758.26900000000001</v>
      </c>
      <c r="H1453">
        <v>360.38099999999997</v>
      </c>
      <c r="I1453">
        <v>1.13259E-2</v>
      </c>
      <c r="J1453">
        <v>0.98083600000000004</v>
      </c>
      <c r="K1453">
        <v>0</v>
      </c>
      <c r="L1453" t="s">
        <v>42</v>
      </c>
    </row>
    <row r="1454" spans="1:25" x14ac:dyDescent="0.25">
      <c r="A1454" t="s">
        <v>47</v>
      </c>
      <c r="B1454">
        <v>25772.6</v>
      </c>
      <c r="C1454">
        <v>21550.7</v>
      </c>
      <c r="D1454">
        <v>21502.1</v>
      </c>
      <c r="E1454">
        <v>21495.200000000001</v>
      </c>
      <c r="F1454">
        <v>497.911</v>
      </c>
      <c r="G1454">
        <v>735.97699999999998</v>
      </c>
      <c r="H1454">
        <v>350.44799999999998</v>
      </c>
      <c r="I1454">
        <v>1.24847E-2</v>
      </c>
      <c r="J1454">
        <v>0.98097999999999996</v>
      </c>
      <c r="K1454">
        <v>0</v>
      </c>
      <c r="L1454" t="s">
        <v>42</v>
      </c>
    </row>
    <row r="1455" spans="1:25" x14ac:dyDescent="0.25">
      <c r="A1455" t="s">
        <v>47</v>
      </c>
      <c r="B1455">
        <v>25759.8</v>
      </c>
      <c r="C1455">
        <v>21498.5</v>
      </c>
      <c r="D1455">
        <v>21449.7</v>
      </c>
      <c r="E1455">
        <v>21443.1</v>
      </c>
      <c r="F1455">
        <v>489.92200000000003</v>
      </c>
      <c r="G1455">
        <v>738.79</v>
      </c>
      <c r="H1455">
        <v>349.90899999999999</v>
      </c>
      <c r="I1455">
        <v>1.3186399999999999E-2</v>
      </c>
      <c r="J1455">
        <v>0.98089700000000002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47</v>
      </c>
      <c r="B1456">
        <v>25832.799999999999</v>
      </c>
      <c r="C1456">
        <v>21536.2</v>
      </c>
      <c r="D1456">
        <v>21487.7</v>
      </c>
      <c r="E1456">
        <v>21481.200000000001</v>
      </c>
      <c r="F1456">
        <v>486.33100000000002</v>
      </c>
      <c r="G1456">
        <v>735.11</v>
      </c>
      <c r="H1456">
        <v>349.50299999999999</v>
      </c>
      <c r="I1456">
        <v>1.0885199999999999E-2</v>
      </c>
      <c r="J1456">
        <v>0.98101799999999995</v>
      </c>
      <c r="K1456">
        <v>0</v>
      </c>
      <c r="L1456" t="s">
        <v>42</v>
      </c>
      <c r="R1456">
        <f>AVERAGE(B1407:B1456)</f>
        <v>25851.546000000017</v>
      </c>
      <c r="S1456">
        <f>AVERAGE(C1407:C1456)</f>
        <v>21547.928</v>
      </c>
      <c r="U1456">
        <f>_xlfn.VAR.P(B1407:B1456)</f>
        <v>32035.85328399991</v>
      </c>
      <c r="V1456">
        <f>_xlfn.VAR.P(C1407:C1456)</f>
        <v>28377.683615999948</v>
      </c>
      <c r="X1456">
        <f>1.96*SQRT(U1456)/50</f>
        <v>7.0162364263418056</v>
      </c>
      <c r="Y1456">
        <f>1.96*SQRT(V1456)/50</f>
        <v>6.6035054139214688</v>
      </c>
    </row>
    <row r="1457" spans="1:12" x14ac:dyDescent="0.25">
      <c r="A1457" t="s">
        <v>48</v>
      </c>
      <c r="B1457">
        <v>1292663.4561999999</v>
      </c>
      <c r="C1457" t="s">
        <v>36</v>
      </c>
    </row>
    <row r="1458" spans="1:12" x14ac:dyDescent="0.25">
      <c r="A1458" t="s">
        <v>49</v>
      </c>
      <c r="B1458">
        <v>21042.799999999999</v>
      </c>
      <c r="C1458">
        <v>21040.3</v>
      </c>
      <c r="D1458">
        <v>21001.599999999999</v>
      </c>
      <c r="E1458">
        <v>20995</v>
      </c>
      <c r="F1458">
        <v>487.517</v>
      </c>
      <c r="G1458">
        <v>0</v>
      </c>
      <c r="H1458">
        <v>350.83499999999998</v>
      </c>
      <c r="I1458">
        <v>1.47604E-2</v>
      </c>
      <c r="J1458">
        <v>0.98099899999999995</v>
      </c>
      <c r="K1458">
        <v>0</v>
      </c>
      <c r="L1458" t="s">
        <v>42</v>
      </c>
    </row>
    <row r="1459" spans="1:12" x14ac:dyDescent="0.25">
      <c r="A1459" t="s">
        <v>49</v>
      </c>
      <c r="B1459">
        <v>21064.400000000001</v>
      </c>
      <c r="C1459">
        <v>21062</v>
      </c>
      <c r="D1459">
        <v>21024.2</v>
      </c>
      <c r="E1459">
        <v>21017.5</v>
      </c>
      <c r="F1459">
        <v>482.483</v>
      </c>
      <c r="G1459">
        <v>0</v>
      </c>
      <c r="H1459">
        <v>349.94499999999999</v>
      </c>
      <c r="I1459">
        <v>1.11763E-2</v>
      </c>
      <c r="J1459">
        <v>0.98100799999999999</v>
      </c>
      <c r="K1459">
        <v>0</v>
      </c>
      <c r="L1459" t="s">
        <v>42</v>
      </c>
    </row>
    <row r="1460" spans="1:12" x14ac:dyDescent="0.25">
      <c r="A1460" t="s">
        <v>49</v>
      </c>
      <c r="B1460">
        <v>21161.1</v>
      </c>
      <c r="C1460">
        <v>21158.1</v>
      </c>
      <c r="D1460">
        <v>21119.200000000001</v>
      </c>
      <c r="E1460">
        <v>21112.5</v>
      </c>
      <c r="F1460">
        <v>490.54899999999998</v>
      </c>
      <c r="G1460">
        <v>0</v>
      </c>
      <c r="H1460">
        <v>352.77699999999999</v>
      </c>
      <c r="I1460">
        <v>1.1325399999999999E-2</v>
      </c>
      <c r="J1460">
        <v>0.98101899999999997</v>
      </c>
      <c r="K1460">
        <v>0</v>
      </c>
      <c r="L1460" t="s">
        <v>42</v>
      </c>
    </row>
    <row r="1461" spans="1:12" x14ac:dyDescent="0.25">
      <c r="A1461" t="s">
        <v>49</v>
      </c>
      <c r="B1461">
        <v>21051.200000000001</v>
      </c>
      <c r="C1461">
        <v>21048.400000000001</v>
      </c>
      <c r="D1461">
        <v>21009.3</v>
      </c>
      <c r="E1461">
        <v>21002.7</v>
      </c>
      <c r="F1461">
        <v>487.69600000000003</v>
      </c>
      <c r="G1461">
        <v>0</v>
      </c>
      <c r="H1461">
        <v>349.93099999999998</v>
      </c>
      <c r="I1461">
        <v>1.32356E-2</v>
      </c>
      <c r="J1461">
        <v>0.98101899999999997</v>
      </c>
      <c r="K1461">
        <v>0</v>
      </c>
      <c r="L1461" t="s">
        <v>42</v>
      </c>
    </row>
    <row r="1462" spans="1:12" x14ac:dyDescent="0.25">
      <c r="A1462" t="s">
        <v>49</v>
      </c>
      <c r="B1462">
        <v>21100</v>
      </c>
      <c r="C1462">
        <v>21097.7</v>
      </c>
      <c r="D1462">
        <v>21058.6</v>
      </c>
      <c r="E1462">
        <v>21052</v>
      </c>
      <c r="F1462">
        <v>490.827</v>
      </c>
      <c r="G1462">
        <v>0</v>
      </c>
      <c r="H1462">
        <v>351.38200000000001</v>
      </c>
      <c r="I1462">
        <v>2.9037799999999999E-2</v>
      </c>
      <c r="J1462">
        <v>0.98101799999999995</v>
      </c>
      <c r="K1462">
        <v>0</v>
      </c>
      <c r="L1462" t="s">
        <v>42</v>
      </c>
    </row>
    <row r="1463" spans="1:12" x14ac:dyDescent="0.25">
      <c r="A1463" t="s">
        <v>49</v>
      </c>
      <c r="B1463">
        <v>21101.8</v>
      </c>
      <c r="C1463">
        <v>21099.4</v>
      </c>
      <c r="D1463">
        <v>21060.400000000001</v>
      </c>
      <c r="E1463">
        <v>21053.7</v>
      </c>
      <c r="F1463">
        <v>485.26499999999999</v>
      </c>
      <c r="G1463">
        <v>0</v>
      </c>
      <c r="H1463">
        <v>350.49799999999999</v>
      </c>
      <c r="I1463">
        <v>1.08586E-2</v>
      </c>
      <c r="J1463">
        <v>0.98087299999999999</v>
      </c>
      <c r="K1463">
        <v>0</v>
      </c>
      <c r="L1463" t="s">
        <v>42</v>
      </c>
    </row>
    <row r="1464" spans="1:12" x14ac:dyDescent="0.25">
      <c r="A1464" t="s">
        <v>49</v>
      </c>
      <c r="B1464">
        <v>21104.5</v>
      </c>
      <c r="C1464">
        <v>21102.400000000001</v>
      </c>
      <c r="D1464">
        <v>21063.4</v>
      </c>
      <c r="E1464">
        <v>21056.7</v>
      </c>
      <c r="F1464">
        <v>492.86</v>
      </c>
      <c r="G1464">
        <v>0</v>
      </c>
      <c r="H1464">
        <v>351.79700000000003</v>
      </c>
      <c r="I1464">
        <v>1.08717E-2</v>
      </c>
      <c r="J1464">
        <v>0.99509199999999998</v>
      </c>
      <c r="K1464">
        <v>0</v>
      </c>
      <c r="L1464" t="s">
        <v>42</v>
      </c>
    </row>
    <row r="1465" spans="1:12" x14ac:dyDescent="0.25">
      <c r="A1465" t="s">
        <v>49</v>
      </c>
      <c r="B1465">
        <v>21082.3</v>
      </c>
      <c r="C1465">
        <v>21080.2</v>
      </c>
      <c r="D1465">
        <v>21041.3</v>
      </c>
      <c r="E1465">
        <v>21034.6</v>
      </c>
      <c r="F1465">
        <v>488.89499999999998</v>
      </c>
      <c r="G1465">
        <v>0</v>
      </c>
      <c r="H1465">
        <v>349.86799999999999</v>
      </c>
      <c r="I1465">
        <v>1.10863E-2</v>
      </c>
      <c r="J1465">
        <v>0.980908</v>
      </c>
      <c r="K1465">
        <v>0</v>
      </c>
      <c r="L1465" t="s">
        <v>42</v>
      </c>
    </row>
    <row r="1466" spans="1:12" x14ac:dyDescent="0.25">
      <c r="A1466" t="s">
        <v>49</v>
      </c>
      <c r="B1466">
        <v>21106.7</v>
      </c>
      <c r="C1466">
        <v>21104.6</v>
      </c>
      <c r="D1466">
        <v>21065.8</v>
      </c>
      <c r="E1466">
        <v>21059.3</v>
      </c>
      <c r="F1466">
        <v>488.464</v>
      </c>
      <c r="G1466">
        <v>0</v>
      </c>
      <c r="H1466">
        <v>350.37299999999999</v>
      </c>
      <c r="I1466">
        <v>1.12408E-2</v>
      </c>
      <c r="J1466">
        <v>0.98100200000000004</v>
      </c>
      <c r="K1466">
        <v>0</v>
      </c>
      <c r="L1466" t="s">
        <v>42</v>
      </c>
    </row>
    <row r="1467" spans="1:12" x14ac:dyDescent="0.25">
      <c r="A1467" t="s">
        <v>49</v>
      </c>
      <c r="B1467">
        <v>21089.1</v>
      </c>
      <c r="C1467">
        <v>21087.1</v>
      </c>
      <c r="D1467">
        <v>21048.2</v>
      </c>
      <c r="E1467">
        <v>21041.599999999999</v>
      </c>
      <c r="F1467">
        <v>487.22699999999998</v>
      </c>
      <c r="G1467">
        <v>0</v>
      </c>
      <c r="H1467">
        <v>350.54399999999998</v>
      </c>
      <c r="I1467">
        <v>1.1694E-2</v>
      </c>
      <c r="J1467">
        <v>0.98095600000000005</v>
      </c>
      <c r="K1467">
        <v>0</v>
      </c>
      <c r="L1467" t="s">
        <v>42</v>
      </c>
    </row>
    <row r="1468" spans="1:12" x14ac:dyDescent="0.25">
      <c r="A1468" t="s">
        <v>49</v>
      </c>
      <c r="B1468">
        <v>21142.5</v>
      </c>
      <c r="C1468">
        <v>21140.5</v>
      </c>
      <c r="D1468">
        <v>21101.4</v>
      </c>
      <c r="E1468">
        <v>21094.799999999999</v>
      </c>
      <c r="F1468">
        <v>488.00299999999999</v>
      </c>
      <c r="G1468">
        <v>0</v>
      </c>
      <c r="H1468">
        <v>350.78</v>
      </c>
      <c r="I1468">
        <v>1.9300600000000001E-2</v>
      </c>
      <c r="J1468">
        <v>0.98083100000000001</v>
      </c>
      <c r="K1468">
        <v>0</v>
      </c>
      <c r="L1468" t="s">
        <v>42</v>
      </c>
    </row>
    <row r="1469" spans="1:12" x14ac:dyDescent="0.25">
      <c r="A1469" t="s">
        <v>49</v>
      </c>
      <c r="B1469">
        <v>21053.1</v>
      </c>
      <c r="C1469">
        <v>21050.400000000001</v>
      </c>
      <c r="D1469">
        <v>21012.3</v>
      </c>
      <c r="E1469">
        <v>21005.8</v>
      </c>
      <c r="F1469">
        <v>484.43</v>
      </c>
      <c r="G1469">
        <v>0</v>
      </c>
      <c r="H1469">
        <v>349.94099999999997</v>
      </c>
      <c r="I1469">
        <v>1.1193399999999999E-2</v>
      </c>
      <c r="J1469">
        <v>0.98101899999999997</v>
      </c>
      <c r="K1469">
        <v>0</v>
      </c>
      <c r="L1469" t="s">
        <v>42</v>
      </c>
    </row>
    <row r="1470" spans="1:12" x14ac:dyDescent="0.25">
      <c r="A1470" t="s">
        <v>49</v>
      </c>
      <c r="B1470">
        <v>21049.5</v>
      </c>
      <c r="C1470">
        <v>21047.5</v>
      </c>
      <c r="D1470">
        <v>21008.9</v>
      </c>
      <c r="E1470">
        <v>21002.3</v>
      </c>
      <c r="F1470">
        <v>485.99599999999998</v>
      </c>
      <c r="G1470">
        <v>0</v>
      </c>
      <c r="H1470">
        <v>349.26799999999997</v>
      </c>
      <c r="I1470">
        <v>1.36019E-2</v>
      </c>
      <c r="J1470">
        <v>0.98100500000000002</v>
      </c>
      <c r="K1470">
        <v>0</v>
      </c>
      <c r="L1470" t="s">
        <v>42</v>
      </c>
    </row>
    <row r="1471" spans="1:12" x14ac:dyDescent="0.25">
      <c r="A1471" t="s">
        <v>49</v>
      </c>
      <c r="B1471">
        <v>21041</v>
      </c>
      <c r="C1471">
        <v>21039</v>
      </c>
      <c r="D1471">
        <v>21000.5</v>
      </c>
      <c r="E1471">
        <v>20993.9</v>
      </c>
      <c r="F1471">
        <v>484.73599999999999</v>
      </c>
      <c r="G1471">
        <v>0</v>
      </c>
      <c r="H1471">
        <v>349.78100000000001</v>
      </c>
      <c r="I1471">
        <v>1.5842700000000001E-2</v>
      </c>
      <c r="J1471">
        <v>0.98101899999999997</v>
      </c>
      <c r="K1471">
        <v>0</v>
      </c>
      <c r="L1471" t="s">
        <v>42</v>
      </c>
    </row>
    <row r="1472" spans="1:12" x14ac:dyDescent="0.25">
      <c r="A1472" t="s">
        <v>49</v>
      </c>
      <c r="B1472">
        <v>21077.9</v>
      </c>
      <c r="C1472">
        <v>21075.599999999999</v>
      </c>
      <c r="D1472">
        <v>21036.799999999999</v>
      </c>
      <c r="E1472">
        <v>21030.1</v>
      </c>
      <c r="F1472">
        <v>487.40800000000002</v>
      </c>
      <c r="G1472">
        <v>0</v>
      </c>
      <c r="H1472">
        <v>350.09500000000003</v>
      </c>
      <c r="I1472">
        <v>1.55318E-2</v>
      </c>
      <c r="J1472">
        <v>0.98101400000000005</v>
      </c>
      <c r="K1472">
        <v>0</v>
      </c>
      <c r="L1472" t="s">
        <v>42</v>
      </c>
    </row>
    <row r="1473" spans="1:12" x14ac:dyDescent="0.25">
      <c r="A1473" t="s">
        <v>49</v>
      </c>
      <c r="B1473">
        <v>21076</v>
      </c>
      <c r="C1473">
        <v>21073.9</v>
      </c>
      <c r="D1473">
        <v>21035.4</v>
      </c>
      <c r="E1473">
        <v>21028.799999999999</v>
      </c>
      <c r="F1473">
        <v>484.21199999999999</v>
      </c>
      <c r="G1473">
        <v>0</v>
      </c>
      <c r="H1473">
        <v>350.24599999999998</v>
      </c>
      <c r="I1473">
        <v>1.21411E-2</v>
      </c>
      <c r="J1473">
        <v>0.98098200000000002</v>
      </c>
      <c r="K1473">
        <v>0</v>
      </c>
      <c r="L1473" t="s">
        <v>42</v>
      </c>
    </row>
    <row r="1474" spans="1:12" x14ac:dyDescent="0.25">
      <c r="A1474" t="s">
        <v>49</v>
      </c>
      <c r="B1474">
        <v>21066.7</v>
      </c>
      <c r="C1474">
        <v>21064</v>
      </c>
      <c r="D1474">
        <v>21025.200000000001</v>
      </c>
      <c r="E1474">
        <v>21018.6</v>
      </c>
      <c r="F1474">
        <v>488.48599999999999</v>
      </c>
      <c r="G1474">
        <v>0</v>
      </c>
      <c r="H1474">
        <v>349.79899999999998</v>
      </c>
      <c r="I1474">
        <v>1.5146099999999999E-2</v>
      </c>
      <c r="J1474">
        <v>0.98101899999999997</v>
      </c>
      <c r="K1474">
        <v>0</v>
      </c>
      <c r="L1474" t="s">
        <v>42</v>
      </c>
    </row>
    <row r="1475" spans="1:12" x14ac:dyDescent="0.25">
      <c r="A1475" t="s">
        <v>49</v>
      </c>
      <c r="B1475">
        <v>21112.400000000001</v>
      </c>
      <c r="C1475">
        <v>21110</v>
      </c>
      <c r="D1475">
        <v>21070.7</v>
      </c>
      <c r="E1475">
        <v>21064.1</v>
      </c>
      <c r="F1475">
        <v>489.66</v>
      </c>
      <c r="G1475">
        <v>0</v>
      </c>
      <c r="H1475">
        <v>350.41</v>
      </c>
      <c r="I1475">
        <v>1.11063E-2</v>
      </c>
      <c r="J1475">
        <v>0.98691899999999999</v>
      </c>
      <c r="K1475">
        <v>0</v>
      </c>
      <c r="L1475" t="s">
        <v>42</v>
      </c>
    </row>
    <row r="1476" spans="1:12" x14ac:dyDescent="0.25">
      <c r="A1476" t="s">
        <v>49</v>
      </c>
      <c r="B1476">
        <v>21036.9</v>
      </c>
      <c r="C1476">
        <v>21034.6</v>
      </c>
      <c r="D1476">
        <v>20996.3</v>
      </c>
      <c r="E1476">
        <v>20989.8</v>
      </c>
      <c r="F1476">
        <v>484.40199999999999</v>
      </c>
      <c r="G1476">
        <v>0</v>
      </c>
      <c r="H1476">
        <v>349.589</v>
      </c>
      <c r="I1476">
        <v>1.094E-2</v>
      </c>
      <c r="J1476">
        <v>0.980904</v>
      </c>
      <c r="K1476">
        <v>0</v>
      </c>
      <c r="L1476" t="s">
        <v>42</v>
      </c>
    </row>
    <row r="1477" spans="1:12" x14ac:dyDescent="0.25">
      <c r="A1477" t="s">
        <v>49</v>
      </c>
      <c r="B1477">
        <v>21044.6</v>
      </c>
      <c r="C1477">
        <v>21042.2</v>
      </c>
      <c r="D1477">
        <v>21003.7</v>
      </c>
      <c r="E1477">
        <v>20997.1</v>
      </c>
      <c r="F1477">
        <v>488.92</v>
      </c>
      <c r="G1477">
        <v>0</v>
      </c>
      <c r="H1477">
        <v>349.52100000000002</v>
      </c>
      <c r="I1477">
        <v>2.4602300000000001E-2</v>
      </c>
      <c r="J1477">
        <v>0.98101499999999997</v>
      </c>
      <c r="K1477">
        <v>0</v>
      </c>
      <c r="L1477" t="s">
        <v>42</v>
      </c>
    </row>
    <row r="1478" spans="1:12" x14ac:dyDescent="0.25">
      <c r="A1478" t="s">
        <v>49</v>
      </c>
      <c r="B1478">
        <v>21115.8</v>
      </c>
      <c r="C1478">
        <v>21113.8</v>
      </c>
      <c r="D1478">
        <v>21074.6</v>
      </c>
      <c r="E1478">
        <v>21068</v>
      </c>
      <c r="F1478">
        <v>487.70600000000002</v>
      </c>
      <c r="G1478">
        <v>0</v>
      </c>
      <c r="H1478">
        <v>350.93200000000002</v>
      </c>
      <c r="I1478">
        <v>1.4176599999999999E-2</v>
      </c>
      <c r="J1478">
        <v>0.98101899999999997</v>
      </c>
      <c r="K1478">
        <v>0</v>
      </c>
      <c r="L1478" t="s">
        <v>42</v>
      </c>
    </row>
    <row r="1479" spans="1:12" x14ac:dyDescent="0.25">
      <c r="A1479" t="s">
        <v>49</v>
      </c>
      <c r="B1479">
        <v>21059.599999999999</v>
      </c>
      <c r="C1479">
        <v>21056.9</v>
      </c>
      <c r="D1479">
        <v>21018.3</v>
      </c>
      <c r="E1479">
        <v>21011.7</v>
      </c>
      <c r="F1479">
        <v>486.45299999999997</v>
      </c>
      <c r="G1479">
        <v>0</v>
      </c>
      <c r="H1479">
        <v>349.911</v>
      </c>
      <c r="I1479">
        <v>1.1161000000000001E-2</v>
      </c>
      <c r="J1479">
        <v>0.98554699999999995</v>
      </c>
      <c r="K1479">
        <v>0</v>
      </c>
      <c r="L1479" t="s">
        <v>42</v>
      </c>
    </row>
    <row r="1480" spans="1:12" x14ac:dyDescent="0.25">
      <c r="A1480" t="s">
        <v>49</v>
      </c>
      <c r="B1480">
        <v>21100.400000000001</v>
      </c>
      <c r="C1480">
        <v>21098</v>
      </c>
      <c r="D1480">
        <v>21059.200000000001</v>
      </c>
      <c r="E1480">
        <v>21052.7</v>
      </c>
      <c r="F1480">
        <v>488.06099999999998</v>
      </c>
      <c r="G1480">
        <v>0</v>
      </c>
      <c r="H1480">
        <v>350.358</v>
      </c>
      <c r="I1480">
        <v>1.08605E-2</v>
      </c>
      <c r="J1480">
        <v>0.98101899999999997</v>
      </c>
      <c r="K1480">
        <v>0</v>
      </c>
      <c r="L1480" t="s">
        <v>42</v>
      </c>
    </row>
    <row r="1481" spans="1:12" x14ac:dyDescent="0.25">
      <c r="A1481" t="s">
        <v>49</v>
      </c>
      <c r="B1481">
        <v>21102.2</v>
      </c>
      <c r="C1481">
        <v>21100</v>
      </c>
      <c r="D1481">
        <v>21061.4</v>
      </c>
      <c r="E1481">
        <v>21055</v>
      </c>
      <c r="F1481">
        <v>487.99599999999998</v>
      </c>
      <c r="G1481">
        <v>0</v>
      </c>
      <c r="H1481">
        <v>350.25099999999998</v>
      </c>
      <c r="I1481">
        <v>1.0873600000000001E-2</v>
      </c>
      <c r="J1481">
        <v>0.99511400000000005</v>
      </c>
      <c r="K1481">
        <v>0</v>
      </c>
      <c r="L1481" t="s">
        <v>42</v>
      </c>
    </row>
    <row r="1482" spans="1:12" x14ac:dyDescent="0.25">
      <c r="A1482" t="s">
        <v>49</v>
      </c>
      <c r="B1482">
        <v>21041.7</v>
      </c>
      <c r="C1482">
        <v>21039.599999999999</v>
      </c>
      <c r="D1482">
        <v>21001.1</v>
      </c>
      <c r="E1482">
        <v>20994.5</v>
      </c>
      <c r="F1482">
        <v>486.11200000000002</v>
      </c>
      <c r="G1482">
        <v>0</v>
      </c>
      <c r="H1482">
        <v>349.53199999999998</v>
      </c>
      <c r="I1482">
        <v>1.09414E-2</v>
      </c>
      <c r="J1482">
        <v>0.98090100000000002</v>
      </c>
      <c r="K1482">
        <v>0</v>
      </c>
      <c r="L1482" t="s">
        <v>42</v>
      </c>
    </row>
    <row r="1483" spans="1:12" x14ac:dyDescent="0.25">
      <c r="A1483" t="s">
        <v>49</v>
      </c>
      <c r="B1483">
        <v>21072.799999999999</v>
      </c>
      <c r="C1483">
        <v>21070.1</v>
      </c>
      <c r="D1483">
        <v>21031.3</v>
      </c>
      <c r="E1483">
        <v>21024.7</v>
      </c>
      <c r="F1483">
        <v>485.60700000000003</v>
      </c>
      <c r="G1483">
        <v>0</v>
      </c>
      <c r="H1483">
        <v>350.149</v>
      </c>
      <c r="I1483">
        <v>1.25761E-2</v>
      </c>
      <c r="J1483">
        <v>0.98101499999999997</v>
      </c>
      <c r="K1483">
        <v>0</v>
      </c>
      <c r="L1483" t="s">
        <v>42</v>
      </c>
    </row>
    <row r="1484" spans="1:12" x14ac:dyDescent="0.25">
      <c r="A1484" t="s">
        <v>49</v>
      </c>
      <c r="B1484">
        <v>21091</v>
      </c>
      <c r="C1484">
        <v>21088.9</v>
      </c>
      <c r="D1484">
        <v>21049.3</v>
      </c>
      <c r="E1484">
        <v>21042.6</v>
      </c>
      <c r="F1484">
        <v>491.94900000000001</v>
      </c>
      <c r="G1484">
        <v>0</v>
      </c>
      <c r="H1484">
        <v>350.233</v>
      </c>
      <c r="I1484">
        <v>1.09038E-2</v>
      </c>
      <c r="J1484">
        <v>0.98100799999999999</v>
      </c>
      <c r="K1484">
        <v>0</v>
      </c>
      <c r="L1484" t="s">
        <v>42</v>
      </c>
    </row>
    <row r="1485" spans="1:12" x14ac:dyDescent="0.25">
      <c r="A1485" t="s">
        <v>49</v>
      </c>
      <c r="B1485">
        <v>21016.799999999999</v>
      </c>
      <c r="C1485">
        <v>21014.2</v>
      </c>
      <c r="D1485">
        <v>20975.1</v>
      </c>
      <c r="E1485">
        <v>20968.599999999999</v>
      </c>
      <c r="F1485">
        <v>485.34699999999998</v>
      </c>
      <c r="G1485">
        <v>0</v>
      </c>
      <c r="H1485">
        <v>349.70600000000002</v>
      </c>
      <c r="I1485">
        <v>1.08688E-2</v>
      </c>
      <c r="J1485">
        <v>0.98100600000000004</v>
      </c>
      <c r="K1485">
        <v>0</v>
      </c>
      <c r="L1485" t="s">
        <v>42</v>
      </c>
    </row>
    <row r="1486" spans="1:12" x14ac:dyDescent="0.25">
      <c r="A1486" t="s">
        <v>49</v>
      </c>
      <c r="B1486">
        <v>21077.1</v>
      </c>
      <c r="C1486">
        <v>21074.799999999999</v>
      </c>
      <c r="D1486">
        <v>21035.8</v>
      </c>
      <c r="E1486">
        <v>21029.200000000001</v>
      </c>
      <c r="F1486">
        <v>488.12</v>
      </c>
      <c r="G1486">
        <v>0</v>
      </c>
      <c r="H1486">
        <v>350.04</v>
      </c>
      <c r="I1486">
        <v>1.3816500000000001E-2</v>
      </c>
      <c r="J1486">
        <v>0.98099999999999998</v>
      </c>
      <c r="K1486">
        <v>0</v>
      </c>
      <c r="L1486" t="s">
        <v>42</v>
      </c>
    </row>
    <row r="1487" spans="1:12" x14ac:dyDescent="0.25">
      <c r="A1487" t="s">
        <v>49</v>
      </c>
      <c r="B1487">
        <v>21087</v>
      </c>
      <c r="C1487">
        <v>21085</v>
      </c>
      <c r="D1487">
        <v>21046.1</v>
      </c>
      <c r="E1487">
        <v>21039.599999999999</v>
      </c>
      <c r="F1487">
        <v>487.02300000000002</v>
      </c>
      <c r="G1487">
        <v>0</v>
      </c>
      <c r="H1487">
        <v>350.375</v>
      </c>
      <c r="I1487">
        <v>1.10151E-2</v>
      </c>
      <c r="J1487">
        <v>0.98100100000000001</v>
      </c>
      <c r="K1487">
        <v>0</v>
      </c>
      <c r="L1487" t="s">
        <v>42</v>
      </c>
    </row>
    <row r="1488" spans="1:12" x14ac:dyDescent="0.25">
      <c r="A1488" t="s">
        <v>49</v>
      </c>
      <c r="B1488">
        <v>21043.9</v>
      </c>
      <c r="C1488">
        <v>21041.5</v>
      </c>
      <c r="D1488">
        <v>21002.7</v>
      </c>
      <c r="E1488">
        <v>20996.1</v>
      </c>
      <c r="F1488">
        <v>484.58499999999998</v>
      </c>
      <c r="G1488">
        <v>0</v>
      </c>
      <c r="H1488">
        <v>349.95100000000002</v>
      </c>
      <c r="I1488">
        <v>2.0868999999999999E-2</v>
      </c>
      <c r="J1488">
        <v>0.98101300000000002</v>
      </c>
      <c r="K1488">
        <v>0</v>
      </c>
      <c r="L1488" t="s">
        <v>42</v>
      </c>
    </row>
    <row r="1489" spans="1:12" x14ac:dyDescent="0.25">
      <c r="A1489" t="s">
        <v>49</v>
      </c>
      <c r="B1489">
        <v>21128.5</v>
      </c>
      <c r="C1489">
        <v>21126.5</v>
      </c>
      <c r="D1489">
        <v>21087.7</v>
      </c>
      <c r="E1489">
        <v>21081.1</v>
      </c>
      <c r="F1489">
        <v>487.27800000000002</v>
      </c>
      <c r="G1489">
        <v>0</v>
      </c>
      <c r="H1489">
        <v>350.77800000000002</v>
      </c>
      <c r="I1489">
        <v>1.0859300000000001E-2</v>
      </c>
      <c r="J1489">
        <v>0.98101300000000002</v>
      </c>
      <c r="K1489">
        <v>0</v>
      </c>
      <c r="L1489" t="s">
        <v>42</v>
      </c>
    </row>
    <row r="1490" spans="1:12" x14ac:dyDescent="0.25">
      <c r="A1490" t="s">
        <v>49</v>
      </c>
      <c r="B1490">
        <v>21116.400000000001</v>
      </c>
      <c r="C1490">
        <v>21114.3</v>
      </c>
      <c r="D1490">
        <v>21075.200000000001</v>
      </c>
      <c r="E1490">
        <v>21068.5</v>
      </c>
      <c r="F1490">
        <v>489.57900000000001</v>
      </c>
      <c r="G1490">
        <v>0</v>
      </c>
      <c r="H1490">
        <v>350.73599999999999</v>
      </c>
      <c r="I1490">
        <v>1.2484500000000001E-2</v>
      </c>
      <c r="J1490">
        <v>0.98101899999999997</v>
      </c>
      <c r="K1490">
        <v>0</v>
      </c>
      <c r="L1490" t="s">
        <v>42</v>
      </c>
    </row>
    <row r="1491" spans="1:12" x14ac:dyDescent="0.25">
      <c r="A1491" t="s">
        <v>49</v>
      </c>
      <c r="B1491">
        <v>21057.5</v>
      </c>
      <c r="C1491">
        <v>21055</v>
      </c>
      <c r="D1491">
        <v>21016.7</v>
      </c>
      <c r="E1491">
        <v>21010.1</v>
      </c>
      <c r="F1491">
        <v>483.95400000000001</v>
      </c>
      <c r="G1491">
        <v>0</v>
      </c>
      <c r="H1491">
        <v>350.37299999999999</v>
      </c>
      <c r="I1491">
        <v>1.12412E-2</v>
      </c>
      <c r="J1491">
        <v>0.981016</v>
      </c>
      <c r="K1491">
        <v>0</v>
      </c>
      <c r="L1491" t="s">
        <v>42</v>
      </c>
    </row>
    <row r="1492" spans="1:12" x14ac:dyDescent="0.25">
      <c r="A1492" t="s">
        <v>49</v>
      </c>
      <c r="B1492">
        <v>21026.6</v>
      </c>
      <c r="C1492">
        <v>21024.5</v>
      </c>
      <c r="D1492">
        <v>20985.8</v>
      </c>
      <c r="E1492">
        <v>20979.200000000001</v>
      </c>
      <c r="F1492">
        <v>485.75400000000002</v>
      </c>
      <c r="G1492">
        <v>0</v>
      </c>
      <c r="H1492">
        <v>349.61900000000003</v>
      </c>
      <c r="I1492">
        <v>2.02373E-2</v>
      </c>
      <c r="J1492">
        <v>0.98101899999999997</v>
      </c>
      <c r="K1492">
        <v>0</v>
      </c>
      <c r="L1492" t="s">
        <v>42</v>
      </c>
    </row>
    <row r="1493" spans="1:12" x14ac:dyDescent="0.25">
      <c r="A1493" t="s">
        <v>49</v>
      </c>
      <c r="B1493">
        <v>21022.9</v>
      </c>
      <c r="C1493">
        <v>21020.6</v>
      </c>
      <c r="D1493">
        <v>20981.599999999999</v>
      </c>
      <c r="E1493">
        <v>20975</v>
      </c>
      <c r="F1493">
        <v>487.07400000000001</v>
      </c>
      <c r="G1493">
        <v>0</v>
      </c>
      <c r="H1493">
        <v>349.32299999999998</v>
      </c>
      <c r="I1493">
        <v>1.10616E-2</v>
      </c>
      <c r="J1493">
        <v>0.98094099999999995</v>
      </c>
      <c r="K1493">
        <v>0</v>
      </c>
      <c r="L1493" t="s">
        <v>42</v>
      </c>
    </row>
    <row r="1494" spans="1:12" x14ac:dyDescent="0.25">
      <c r="A1494" t="s">
        <v>49</v>
      </c>
      <c r="B1494">
        <v>21026.2</v>
      </c>
      <c r="C1494">
        <v>21024.1</v>
      </c>
      <c r="D1494">
        <v>20985.7</v>
      </c>
      <c r="E1494">
        <v>20979.200000000001</v>
      </c>
      <c r="F1494">
        <v>484.17899999999997</v>
      </c>
      <c r="G1494">
        <v>0</v>
      </c>
      <c r="H1494">
        <v>349.27800000000002</v>
      </c>
      <c r="I1494">
        <v>1.15126E-2</v>
      </c>
      <c r="J1494">
        <v>0.98926199999999997</v>
      </c>
      <c r="K1494">
        <v>0</v>
      </c>
      <c r="L1494" t="s">
        <v>42</v>
      </c>
    </row>
    <row r="1495" spans="1:12" x14ac:dyDescent="0.25">
      <c r="A1495" t="s">
        <v>49</v>
      </c>
      <c r="B1495">
        <v>21083.8</v>
      </c>
      <c r="C1495">
        <v>21081.5</v>
      </c>
      <c r="D1495">
        <v>21043</v>
      </c>
      <c r="E1495">
        <v>21036.5</v>
      </c>
      <c r="F1495">
        <v>486.02800000000002</v>
      </c>
      <c r="G1495">
        <v>0</v>
      </c>
      <c r="H1495">
        <v>350.20400000000001</v>
      </c>
      <c r="I1495">
        <v>1.08821E-2</v>
      </c>
      <c r="J1495">
        <v>0.98101799999999995</v>
      </c>
      <c r="K1495">
        <v>0</v>
      </c>
      <c r="L1495" t="s">
        <v>42</v>
      </c>
    </row>
    <row r="1496" spans="1:12" x14ac:dyDescent="0.25">
      <c r="A1496" t="s">
        <v>49</v>
      </c>
      <c r="B1496">
        <v>21817.7</v>
      </c>
      <c r="C1496">
        <v>21815.3</v>
      </c>
      <c r="D1496">
        <v>21774.3</v>
      </c>
      <c r="E1496">
        <v>21767.5</v>
      </c>
      <c r="F1496">
        <v>500.06299999999999</v>
      </c>
      <c r="G1496">
        <v>0</v>
      </c>
      <c r="H1496">
        <v>359.649</v>
      </c>
      <c r="I1496">
        <v>1.2016000000000001E-2</v>
      </c>
      <c r="J1496">
        <v>0.98101899999999997</v>
      </c>
      <c r="K1496">
        <v>0</v>
      </c>
      <c r="L1496" t="s">
        <v>42</v>
      </c>
    </row>
    <row r="1497" spans="1:12" x14ac:dyDescent="0.25">
      <c r="A1497" t="s">
        <v>49</v>
      </c>
      <c r="B1497">
        <v>21096.1</v>
      </c>
      <c r="C1497">
        <v>21093.7</v>
      </c>
      <c r="D1497">
        <v>21054.6</v>
      </c>
      <c r="E1497">
        <v>21048</v>
      </c>
      <c r="F1497">
        <v>490.553</v>
      </c>
      <c r="G1497">
        <v>0</v>
      </c>
      <c r="H1497">
        <v>350.13400000000001</v>
      </c>
      <c r="I1497">
        <v>1.0884700000000001E-2</v>
      </c>
      <c r="J1497">
        <v>0.98842099999999999</v>
      </c>
      <c r="K1497">
        <v>0</v>
      </c>
      <c r="L1497" t="s">
        <v>42</v>
      </c>
    </row>
    <row r="1498" spans="1:12" x14ac:dyDescent="0.25">
      <c r="A1498" t="s">
        <v>49</v>
      </c>
      <c r="B1498">
        <v>21043.7</v>
      </c>
      <c r="C1498">
        <v>21041.599999999999</v>
      </c>
      <c r="D1498">
        <v>21003.3</v>
      </c>
      <c r="E1498">
        <v>20996.9</v>
      </c>
      <c r="F1498">
        <v>484.50400000000002</v>
      </c>
      <c r="G1498">
        <v>0</v>
      </c>
      <c r="H1498">
        <v>349.983</v>
      </c>
      <c r="I1498">
        <v>1.0861000000000001E-2</v>
      </c>
      <c r="J1498">
        <v>0.98101700000000003</v>
      </c>
      <c r="K1498">
        <v>0</v>
      </c>
      <c r="L1498" t="s">
        <v>42</v>
      </c>
    </row>
    <row r="1499" spans="1:12" x14ac:dyDescent="0.25">
      <c r="A1499" t="s">
        <v>49</v>
      </c>
      <c r="B1499">
        <v>21094.9</v>
      </c>
      <c r="C1499">
        <v>21092.7</v>
      </c>
      <c r="D1499">
        <v>21053.7</v>
      </c>
      <c r="E1499">
        <v>21047</v>
      </c>
      <c r="F1499">
        <v>485.78</v>
      </c>
      <c r="G1499">
        <v>0</v>
      </c>
      <c r="H1499">
        <v>350.15100000000001</v>
      </c>
      <c r="I1499">
        <v>1.1168600000000001E-2</v>
      </c>
      <c r="J1499">
        <v>0.98101499999999997</v>
      </c>
      <c r="K1499">
        <v>0</v>
      </c>
      <c r="L1499" t="s">
        <v>42</v>
      </c>
    </row>
    <row r="1500" spans="1:12" x14ac:dyDescent="0.25">
      <c r="A1500" t="s">
        <v>49</v>
      </c>
      <c r="B1500">
        <v>21056.9</v>
      </c>
      <c r="C1500">
        <v>21054.400000000001</v>
      </c>
      <c r="D1500">
        <v>21015.9</v>
      </c>
      <c r="E1500">
        <v>21009.3</v>
      </c>
      <c r="F1500">
        <v>485.41800000000001</v>
      </c>
      <c r="G1500">
        <v>0</v>
      </c>
      <c r="H1500">
        <v>350.08</v>
      </c>
      <c r="I1500">
        <v>1.1089E-2</v>
      </c>
      <c r="J1500">
        <v>0.98099800000000004</v>
      </c>
      <c r="K1500">
        <v>0</v>
      </c>
      <c r="L1500" t="s">
        <v>42</v>
      </c>
    </row>
    <row r="1501" spans="1:12" x14ac:dyDescent="0.25">
      <c r="A1501" t="s">
        <v>49</v>
      </c>
      <c r="B1501">
        <v>21114</v>
      </c>
      <c r="C1501">
        <v>21111.8</v>
      </c>
      <c r="D1501">
        <v>21073</v>
      </c>
      <c r="E1501">
        <v>21066.400000000001</v>
      </c>
      <c r="F1501">
        <v>485.83800000000002</v>
      </c>
      <c r="G1501">
        <v>0</v>
      </c>
      <c r="H1501">
        <v>350.673</v>
      </c>
      <c r="I1501">
        <v>1.1621599999999999E-2</v>
      </c>
      <c r="J1501">
        <v>0.98101799999999995</v>
      </c>
      <c r="K1501">
        <v>0</v>
      </c>
      <c r="L1501" t="s">
        <v>42</v>
      </c>
    </row>
    <row r="1502" spans="1:12" x14ac:dyDescent="0.25">
      <c r="A1502" t="s">
        <v>49</v>
      </c>
      <c r="B1502">
        <v>21059.200000000001</v>
      </c>
      <c r="C1502">
        <v>21056.9</v>
      </c>
      <c r="D1502">
        <v>21018.2</v>
      </c>
      <c r="E1502">
        <v>21011.7</v>
      </c>
      <c r="F1502">
        <v>488.85899999999998</v>
      </c>
      <c r="G1502">
        <v>0</v>
      </c>
      <c r="H1502">
        <v>350.01400000000001</v>
      </c>
      <c r="I1502">
        <v>1.20851E-2</v>
      </c>
      <c r="J1502">
        <v>0.98123499999999997</v>
      </c>
      <c r="K1502">
        <v>0</v>
      </c>
      <c r="L1502" t="s">
        <v>42</v>
      </c>
    </row>
    <row r="1503" spans="1:12" x14ac:dyDescent="0.25">
      <c r="A1503" t="s">
        <v>49</v>
      </c>
      <c r="B1503">
        <v>21057.9</v>
      </c>
      <c r="C1503">
        <v>21055.7</v>
      </c>
      <c r="D1503">
        <v>21016.7</v>
      </c>
      <c r="E1503">
        <v>21010.1</v>
      </c>
      <c r="F1503">
        <v>487.19499999999999</v>
      </c>
      <c r="G1503">
        <v>0</v>
      </c>
      <c r="H1503">
        <v>349.39800000000002</v>
      </c>
      <c r="I1503">
        <v>1.0857800000000001E-2</v>
      </c>
      <c r="J1503">
        <v>0.98100900000000002</v>
      </c>
      <c r="K1503">
        <v>0</v>
      </c>
      <c r="L1503" t="s">
        <v>42</v>
      </c>
    </row>
    <row r="1504" spans="1:12" x14ac:dyDescent="0.25">
      <c r="A1504" t="s">
        <v>49</v>
      </c>
      <c r="B1504">
        <v>20980.9</v>
      </c>
      <c r="C1504">
        <v>20978.9</v>
      </c>
      <c r="D1504">
        <v>20940.2</v>
      </c>
      <c r="E1504">
        <v>20933.7</v>
      </c>
      <c r="F1504">
        <v>485.60899999999998</v>
      </c>
      <c r="G1504">
        <v>0</v>
      </c>
      <c r="H1504">
        <v>349.13900000000001</v>
      </c>
      <c r="I1504">
        <v>1.10341E-2</v>
      </c>
      <c r="J1504">
        <v>0.98100500000000002</v>
      </c>
      <c r="K1504">
        <v>0</v>
      </c>
      <c r="L1504" t="s">
        <v>42</v>
      </c>
    </row>
    <row r="1505" spans="1:25" x14ac:dyDescent="0.25">
      <c r="A1505" t="s">
        <v>49</v>
      </c>
      <c r="B1505">
        <v>21035.1</v>
      </c>
      <c r="C1505">
        <v>21032.799999999999</v>
      </c>
      <c r="D1505">
        <v>20994.1</v>
      </c>
      <c r="E1505">
        <v>20987.5</v>
      </c>
      <c r="F1505">
        <v>486.65600000000001</v>
      </c>
      <c r="G1505">
        <v>0</v>
      </c>
      <c r="H1505">
        <v>349.59100000000001</v>
      </c>
      <c r="I1505">
        <v>1.08661E-2</v>
      </c>
      <c r="J1505">
        <v>0.98101899999999997</v>
      </c>
      <c r="K1505">
        <v>0</v>
      </c>
      <c r="L1505" t="s">
        <v>42</v>
      </c>
    </row>
    <row r="1506" spans="1:25" x14ac:dyDescent="0.25">
      <c r="A1506" t="s">
        <v>49</v>
      </c>
      <c r="B1506">
        <v>21025.200000000001</v>
      </c>
      <c r="C1506">
        <v>21023.200000000001</v>
      </c>
      <c r="D1506">
        <v>20984.2</v>
      </c>
      <c r="E1506">
        <v>20977.599999999999</v>
      </c>
      <c r="F1506">
        <v>488.22899999999998</v>
      </c>
      <c r="G1506">
        <v>0</v>
      </c>
      <c r="H1506">
        <v>349.23</v>
      </c>
      <c r="I1506">
        <v>1.1132299999999999E-2</v>
      </c>
      <c r="J1506">
        <v>0.98101700000000003</v>
      </c>
      <c r="K1506">
        <v>0</v>
      </c>
      <c r="L1506" t="s">
        <v>42</v>
      </c>
    </row>
    <row r="1507" spans="1:25" x14ac:dyDescent="0.25">
      <c r="A1507" t="s">
        <v>49</v>
      </c>
      <c r="B1507">
        <v>21049.599999999999</v>
      </c>
      <c r="C1507">
        <v>21047.5</v>
      </c>
      <c r="D1507">
        <v>21008.9</v>
      </c>
      <c r="E1507">
        <v>21002.3</v>
      </c>
      <c r="F1507">
        <v>484.48700000000002</v>
      </c>
      <c r="G1507">
        <v>0</v>
      </c>
      <c r="H1507">
        <v>349.43799999999999</v>
      </c>
      <c r="I1507">
        <v>1.08836E-2</v>
      </c>
      <c r="J1507">
        <v>0.98101899999999997</v>
      </c>
      <c r="K1507">
        <v>0</v>
      </c>
      <c r="L1507" t="s">
        <v>42</v>
      </c>
    </row>
    <row r="1508" spans="1:25" x14ac:dyDescent="0.25">
      <c r="A1508" t="s">
        <v>49</v>
      </c>
      <c r="B1508">
        <v>21029.8</v>
      </c>
      <c r="C1508">
        <v>21026.799999999999</v>
      </c>
      <c r="D1508">
        <v>20987.8</v>
      </c>
      <c r="E1508">
        <v>20981.200000000001</v>
      </c>
      <c r="F1508">
        <v>487.13</v>
      </c>
      <c r="G1508">
        <v>0</v>
      </c>
      <c r="H1508">
        <v>349.85599999999999</v>
      </c>
      <c r="I1508">
        <v>1.1339699999999999E-2</v>
      </c>
      <c r="J1508">
        <v>0.98782800000000004</v>
      </c>
      <c r="K1508">
        <v>0</v>
      </c>
      <c r="L1508" t="s">
        <v>42</v>
      </c>
    </row>
    <row r="1509" spans="1:25" x14ac:dyDescent="0.25">
      <c r="A1509" t="s">
        <v>49</v>
      </c>
      <c r="B1509">
        <v>21063.9</v>
      </c>
      <c r="C1509">
        <v>21061.8</v>
      </c>
      <c r="D1509">
        <v>21022.9</v>
      </c>
      <c r="E1509">
        <v>21016.3</v>
      </c>
      <c r="F1509">
        <v>490.15</v>
      </c>
      <c r="G1509">
        <v>0</v>
      </c>
      <c r="H1509">
        <v>349.524</v>
      </c>
      <c r="I1509">
        <v>1.0862399999999999E-2</v>
      </c>
      <c r="J1509">
        <v>0.98343800000000003</v>
      </c>
      <c r="K1509">
        <v>0</v>
      </c>
      <c r="L1509" t="s">
        <v>42</v>
      </c>
    </row>
    <row r="1510" spans="1:25" x14ac:dyDescent="0.25">
      <c r="A1510" t="s">
        <v>49</v>
      </c>
      <c r="B1510">
        <v>21104.1</v>
      </c>
      <c r="C1510">
        <v>21101.7</v>
      </c>
      <c r="D1510">
        <v>21062.400000000001</v>
      </c>
      <c r="E1510">
        <v>21055.7</v>
      </c>
      <c r="F1510">
        <v>487.65199999999999</v>
      </c>
      <c r="G1510">
        <v>0</v>
      </c>
      <c r="H1510">
        <v>350.66399999999999</v>
      </c>
      <c r="I1510">
        <v>1.39791E-2</v>
      </c>
      <c r="J1510">
        <v>0.98882099999999995</v>
      </c>
      <c r="K1510">
        <v>0</v>
      </c>
      <c r="L1510" t="s">
        <v>42</v>
      </c>
    </row>
    <row r="1511" spans="1:25" x14ac:dyDescent="0.25">
      <c r="A1511" t="s">
        <v>49</v>
      </c>
      <c r="B1511">
        <v>21044.7</v>
      </c>
      <c r="C1511">
        <v>21042.6</v>
      </c>
      <c r="D1511">
        <v>21004.2</v>
      </c>
      <c r="E1511">
        <v>20997.7</v>
      </c>
      <c r="F1511">
        <v>484.79</v>
      </c>
      <c r="G1511">
        <v>0</v>
      </c>
      <c r="H1511">
        <v>349.28199999999998</v>
      </c>
      <c r="I1511">
        <v>1.0856899999999999E-2</v>
      </c>
      <c r="J1511">
        <v>0.98101700000000003</v>
      </c>
      <c r="K1511">
        <v>0</v>
      </c>
      <c r="L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49</v>
      </c>
      <c r="B1512">
        <v>21054.1</v>
      </c>
      <c r="C1512">
        <v>21052.1</v>
      </c>
      <c r="D1512">
        <v>21013.7</v>
      </c>
      <c r="E1512">
        <v>21007.200000000001</v>
      </c>
      <c r="F1512">
        <v>486.57600000000002</v>
      </c>
      <c r="G1512">
        <v>0</v>
      </c>
      <c r="H1512">
        <v>349.63099999999997</v>
      </c>
      <c r="I1512">
        <v>1.09167E-2</v>
      </c>
      <c r="J1512">
        <v>0.99349299999999996</v>
      </c>
      <c r="K1512">
        <v>0</v>
      </c>
      <c r="L1512" t="s">
        <v>42</v>
      </c>
      <c r="R1512">
        <f>AVERAGE(B1463:B1512)</f>
        <v>21083.659999999996</v>
      </c>
      <c r="S1512">
        <f>AVERAGE(C1463:C1512)</f>
        <v>21081.403999999999</v>
      </c>
      <c r="U1512">
        <f>_xlfn.VAR.P(B1463:B1512)</f>
        <v>12102.063600000018</v>
      </c>
      <c r="V1512">
        <f>_xlfn.VAR.P(C1463:C1512)</f>
        <v>12100.111583999982</v>
      </c>
      <c r="X1512">
        <f>1.96*SQRT(U1512)/50</f>
        <v>4.3123676803241189</v>
      </c>
      <c r="Y1512">
        <f>1.96*SQRT(V1512)/50</f>
        <v>4.3120198821941598</v>
      </c>
    </row>
    <row r="1513" spans="1:25" x14ac:dyDescent="0.25">
      <c r="A1513" t="s">
        <v>50</v>
      </c>
      <c r="B1513">
        <v>1054252.0577</v>
      </c>
      <c r="C1513" t="s">
        <v>36</v>
      </c>
    </row>
    <row r="1514" spans="1:25" x14ac:dyDescent="0.25">
      <c r="A1514" t="s">
        <v>51</v>
      </c>
      <c r="B1514">
        <v>3172.98</v>
      </c>
      <c r="C1514">
        <v>3129.15</v>
      </c>
      <c r="D1514">
        <v>3129.08</v>
      </c>
      <c r="E1514">
        <v>3125.54</v>
      </c>
      <c r="F1514">
        <v>178.483</v>
      </c>
      <c r="G1514">
        <v>292.68799999999999</v>
      </c>
      <c r="H1514">
        <v>78.016900000000007</v>
      </c>
      <c r="I1514">
        <v>1.1924000000000001E-2</v>
      </c>
      <c r="J1514">
        <v>0.98101300000000002</v>
      </c>
      <c r="K1514">
        <v>0</v>
      </c>
      <c r="L1514" t="s">
        <v>42</v>
      </c>
    </row>
    <row r="1515" spans="1:25" x14ac:dyDescent="0.25">
      <c r="A1515" t="s">
        <v>51</v>
      </c>
      <c r="B1515">
        <v>3141.62</v>
      </c>
      <c r="C1515">
        <v>3086.66</v>
      </c>
      <c r="D1515">
        <v>3086.59</v>
      </c>
      <c r="E1515">
        <v>3083.07</v>
      </c>
      <c r="F1515">
        <v>173.35499999999999</v>
      </c>
      <c r="G1515">
        <v>290.80500000000001</v>
      </c>
      <c r="H1515">
        <v>77.637200000000007</v>
      </c>
      <c r="I1515">
        <v>1.13154E-2</v>
      </c>
      <c r="J1515">
        <v>0.98100399999999999</v>
      </c>
      <c r="K1515">
        <v>0</v>
      </c>
      <c r="L1515" t="s">
        <v>42</v>
      </c>
    </row>
    <row r="1516" spans="1:25" x14ac:dyDescent="0.25">
      <c r="A1516" t="s">
        <v>51</v>
      </c>
      <c r="B1516">
        <v>3155.03</v>
      </c>
      <c r="C1516">
        <v>3087.71</v>
      </c>
      <c r="D1516">
        <v>3087.64</v>
      </c>
      <c r="E1516">
        <v>3084.07</v>
      </c>
      <c r="F1516">
        <v>165.03</v>
      </c>
      <c r="G1516">
        <v>291.11799999999999</v>
      </c>
      <c r="H1516">
        <v>77.808300000000003</v>
      </c>
      <c r="I1516">
        <v>1.1229599999999999E-2</v>
      </c>
      <c r="J1516">
        <v>0.98095200000000005</v>
      </c>
      <c r="K1516">
        <v>0</v>
      </c>
      <c r="L1516" t="s">
        <v>42</v>
      </c>
    </row>
    <row r="1517" spans="1:25" x14ac:dyDescent="0.25">
      <c r="A1517" t="s">
        <v>51</v>
      </c>
      <c r="B1517">
        <v>3156.07</v>
      </c>
      <c r="C1517">
        <v>3090.59</v>
      </c>
      <c r="D1517">
        <v>3090.52</v>
      </c>
      <c r="E1517">
        <v>3087.02</v>
      </c>
      <c r="F1517">
        <v>170.27099999999999</v>
      </c>
      <c r="G1517">
        <v>290.82400000000001</v>
      </c>
      <c r="H1517">
        <v>77.760199999999998</v>
      </c>
      <c r="I1517">
        <v>1.08775E-2</v>
      </c>
      <c r="J1517">
        <v>0.98097599999999996</v>
      </c>
      <c r="K1517">
        <v>0</v>
      </c>
      <c r="L1517" t="s">
        <v>42</v>
      </c>
    </row>
    <row r="1518" spans="1:25" x14ac:dyDescent="0.25">
      <c r="A1518" t="s">
        <v>51</v>
      </c>
      <c r="B1518">
        <v>3153.52</v>
      </c>
      <c r="C1518">
        <v>3085.87</v>
      </c>
      <c r="D1518">
        <v>3085.81</v>
      </c>
      <c r="E1518">
        <v>3082.31</v>
      </c>
      <c r="F1518">
        <v>169.65899999999999</v>
      </c>
      <c r="G1518">
        <v>290.73399999999998</v>
      </c>
      <c r="H1518">
        <v>77.756</v>
      </c>
      <c r="I1518">
        <v>1.0984799999999999E-2</v>
      </c>
      <c r="J1518">
        <v>0.98092800000000002</v>
      </c>
      <c r="K1518">
        <v>0</v>
      </c>
      <c r="L1518" t="s">
        <v>42</v>
      </c>
    </row>
    <row r="1519" spans="1:25" x14ac:dyDescent="0.25">
      <c r="A1519" t="s">
        <v>51</v>
      </c>
      <c r="B1519">
        <v>3135.53</v>
      </c>
      <c r="C1519">
        <v>3088.9</v>
      </c>
      <c r="D1519">
        <v>3088.83</v>
      </c>
      <c r="E1519">
        <v>3085.27</v>
      </c>
      <c r="F1519">
        <v>166.185</v>
      </c>
      <c r="G1519">
        <v>291.041</v>
      </c>
      <c r="H1519">
        <v>77.521199999999993</v>
      </c>
      <c r="I1519">
        <v>1.15701E-2</v>
      </c>
      <c r="J1519">
        <v>0.98101799999999995</v>
      </c>
      <c r="K1519">
        <v>0</v>
      </c>
      <c r="L1519" t="s">
        <v>42</v>
      </c>
    </row>
    <row r="1520" spans="1:25" x14ac:dyDescent="0.25">
      <c r="A1520" t="s">
        <v>51</v>
      </c>
      <c r="B1520">
        <v>3152.48</v>
      </c>
      <c r="C1520">
        <v>3085.82</v>
      </c>
      <c r="D1520">
        <v>3085.75</v>
      </c>
      <c r="E1520">
        <v>3082.24</v>
      </c>
      <c r="F1520">
        <v>165.55600000000001</v>
      </c>
      <c r="G1520">
        <v>291.137</v>
      </c>
      <c r="H1520">
        <v>77.749300000000005</v>
      </c>
      <c r="I1520">
        <v>1.10607E-2</v>
      </c>
      <c r="J1520">
        <v>0.98651900000000003</v>
      </c>
      <c r="K1520">
        <v>0</v>
      </c>
      <c r="L1520" t="s">
        <v>42</v>
      </c>
    </row>
    <row r="1521" spans="1:12" x14ac:dyDescent="0.25">
      <c r="A1521" t="s">
        <v>51</v>
      </c>
      <c r="B1521">
        <v>3136.2</v>
      </c>
      <c r="C1521">
        <v>3078.45</v>
      </c>
      <c r="D1521">
        <v>3078.38</v>
      </c>
      <c r="E1521">
        <v>3074.88</v>
      </c>
      <c r="F1521">
        <v>164.01400000000001</v>
      </c>
      <c r="G1521">
        <v>290.78199999999998</v>
      </c>
      <c r="H1521">
        <v>77.564499999999995</v>
      </c>
      <c r="I1521">
        <v>1.4563E-2</v>
      </c>
      <c r="J1521">
        <v>0.98097599999999996</v>
      </c>
      <c r="K1521">
        <v>0</v>
      </c>
      <c r="L1521" t="s">
        <v>42</v>
      </c>
    </row>
    <row r="1522" spans="1:12" x14ac:dyDescent="0.25">
      <c r="A1522" t="s">
        <v>51</v>
      </c>
      <c r="B1522">
        <v>3129.27</v>
      </c>
      <c r="C1522">
        <v>3079.19</v>
      </c>
      <c r="D1522">
        <v>3079.13</v>
      </c>
      <c r="E1522">
        <v>3075.64</v>
      </c>
      <c r="F1522">
        <v>169.059</v>
      </c>
      <c r="G1522">
        <v>290.84300000000002</v>
      </c>
      <c r="H1522">
        <v>77.444999999999993</v>
      </c>
      <c r="I1522">
        <v>1.1073400000000001E-2</v>
      </c>
      <c r="J1522">
        <v>0.98096899999999998</v>
      </c>
      <c r="K1522">
        <v>0</v>
      </c>
      <c r="L1522" t="s">
        <v>42</v>
      </c>
    </row>
    <row r="1523" spans="1:12" x14ac:dyDescent="0.25">
      <c r="A1523" t="s">
        <v>51</v>
      </c>
      <c r="B1523">
        <v>3168.16</v>
      </c>
      <c r="C1523">
        <v>3096.08</v>
      </c>
      <c r="D1523">
        <v>3096.01</v>
      </c>
      <c r="E1523">
        <v>3092.48</v>
      </c>
      <c r="F1523">
        <v>171.44900000000001</v>
      </c>
      <c r="G1523">
        <v>291.04199999999997</v>
      </c>
      <c r="H1523">
        <v>77.683999999999997</v>
      </c>
      <c r="I1523">
        <v>1.0962100000000001E-2</v>
      </c>
      <c r="J1523">
        <v>0.981016</v>
      </c>
      <c r="K1523">
        <v>0</v>
      </c>
      <c r="L1523" t="s">
        <v>42</v>
      </c>
    </row>
    <row r="1524" spans="1:12" x14ac:dyDescent="0.25">
      <c r="A1524" t="s">
        <v>51</v>
      </c>
      <c r="B1524">
        <v>3165.38</v>
      </c>
      <c r="C1524">
        <v>3097.16</v>
      </c>
      <c r="D1524">
        <v>3097.09</v>
      </c>
      <c r="E1524">
        <v>3093.62</v>
      </c>
      <c r="F1524">
        <v>170.268</v>
      </c>
      <c r="G1524">
        <v>291.72899999999998</v>
      </c>
      <c r="H1524">
        <v>77.903800000000004</v>
      </c>
      <c r="I1524">
        <v>1.0856899999999999E-2</v>
      </c>
      <c r="J1524">
        <v>0.981016</v>
      </c>
      <c r="K1524">
        <v>0</v>
      </c>
      <c r="L1524" t="s">
        <v>42</v>
      </c>
    </row>
    <row r="1525" spans="1:12" x14ac:dyDescent="0.25">
      <c r="A1525" t="s">
        <v>51</v>
      </c>
      <c r="B1525">
        <v>3157.18</v>
      </c>
      <c r="C1525">
        <v>3086.89</v>
      </c>
      <c r="D1525">
        <v>3086.82</v>
      </c>
      <c r="E1525">
        <v>3083.26</v>
      </c>
      <c r="F1525">
        <v>165.33500000000001</v>
      </c>
      <c r="G1525">
        <v>290.96499999999997</v>
      </c>
      <c r="H1525">
        <v>77.496799999999993</v>
      </c>
      <c r="I1525">
        <v>1.11158E-2</v>
      </c>
      <c r="J1525">
        <v>0.98098099999999999</v>
      </c>
      <c r="K1525">
        <v>0</v>
      </c>
      <c r="L1525" t="s">
        <v>42</v>
      </c>
    </row>
    <row r="1526" spans="1:12" x14ac:dyDescent="0.25">
      <c r="A1526" t="s">
        <v>51</v>
      </c>
      <c r="B1526">
        <v>3156.22</v>
      </c>
      <c r="C1526">
        <v>3091.33</v>
      </c>
      <c r="D1526">
        <v>3091.26</v>
      </c>
      <c r="E1526">
        <v>3087.76</v>
      </c>
      <c r="F1526">
        <v>166.273</v>
      </c>
      <c r="G1526">
        <v>291.60300000000001</v>
      </c>
      <c r="H1526">
        <v>77.826099999999997</v>
      </c>
      <c r="I1526">
        <v>1.0858100000000001E-2</v>
      </c>
      <c r="J1526">
        <v>0.98100600000000004</v>
      </c>
      <c r="K1526">
        <v>0</v>
      </c>
      <c r="L1526" t="s">
        <v>42</v>
      </c>
    </row>
    <row r="1527" spans="1:12" x14ac:dyDescent="0.25">
      <c r="A1527" t="s">
        <v>51</v>
      </c>
      <c r="B1527">
        <v>3162.96</v>
      </c>
      <c r="C1527">
        <v>3094.73</v>
      </c>
      <c r="D1527">
        <v>3094.66</v>
      </c>
      <c r="E1527">
        <v>3091.15</v>
      </c>
      <c r="F1527">
        <v>169.846</v>
      </c>
      <c r="G1527">
        <v>291.71800000000002</v>
      </c>
      <c r="H1527">
        <v>77.8733</v>
      </c>
      <c r="I1527">
        <v>1.11661E-2</v>
      </c>
      <c r="J1527">
        <v>0.98082999999999998</v>
      </c>
      <c r="K1527">
        <v>0</v>
      </c>
      <c r="L1527" t="s">
        <v>42</v>
      </c>
    </row>
    <row r="1528" spans="1:12" x14ac:dyDescent="0.25">
      <c r="A1528" t="s">
        <v>51</v>
      </c>
      <c r="B1528">
        <v>3139.5</v>
      </c>
      <c r="C1528">
        <v>3093.36</v>
      </c>
      <c r="D1528">
        <v>3093.29</v>
      </c>
      <c r="E1528">
        <v>3089.78</v>
      </c>
      <c r="F1528">
        <v>164.899</v>
      </c>
      <c r="G1528">
        <v>291.57100000000003</v>
      </c>
      <c r="H1528">
        <v>77.913399999999996</v>
      </c>
      <c r="I1528">
        <v>1.08574E-2</v>
      </c>
      <c r="J1528">
        <v>0.981016</v>
      </c>
      <c r="K1528">
        <v>0</v>
      </c>
      <c r="L1528" t="s">
        <v>42</v>
      </c>
    </row>
    <row r="1529" spans="1:12" x14ac:dyDescent="0.25">
      <c r="A1529" t="s">
        <v>51</v>
      </c>
      <c r="B1529">
        <v>3170.74</v>
      </c>
      <c r="C1529">
        <v>3103.54</v>
      </c>
      <c r="D1529">
        <v>3103.48</v>
      </c>
      <c r="E1529">
        <v>3099.9</v>
      </c>
      <c r="F1529">
        <v>165.90700000000001</v>
      </c>
      <c r="G1529">
        <v>292.76400000000001</v>
      </c>
      <c r="H1529">
        <v>77.947100000000006</v>
      </c>
      <c r="I1529">
        <v>1.2316499999999999E-2</v>
      </c>
      <c r="J1529">
        <v>0.98101899999999997</v>
      </c>
      <c r="K1529">
        <v>0</v>
      </c>
      <c r="L1529" t="s">
        <v>42</v>
      </c>
    </row>
    <row r="1530" spans="1:12" x14ac:dyDescent="0.25">
      <c r="A1530" t="s">
        <v>51</v>
      </c>
      <c r="B1530">
        <v>3168.23</v>
      </c>
      <c r="C1530">
        <v>3108.41</v>
      </c>
      <c r="D1530">
        <v>3108.33</v>
      </c>
      <c r="E1530">
        <v>3104.8</v>
      </c>
      <c r="F1530">
        <v>171.86199999999999</v>
      </c>
      <c r="G1530">
        <v>291.88499999999999</v>
      </c>
      <c r="H1530">
        <v>77.851699999999994</v>
      </c>
      <c r="I1530">
        <v>1.1249800000000001E-2</v>
      </c>
      <c r="J1530">
        <v>0.98101799999999995</v>
      </c>
      <c r="K1530">
        <v>0</v>
      </c>
      <c r="L1530" t="s">
        <v>42</v>
      </c>
    </row>
    <row r="1531" spans="1:12" x14ac:dyDescent="0.25">
      <c r="A1531" t="s">
        <v>51</v>
      </c>
      <c r="B1531">
        <v>3160.21</v>
      </c>
      <c r="C1531">
        <v>3095.45</v>
      </c>
      <c r="D1531">
        <v>3095.37</v>
      </c>
      <c r="E1531">
        <v>3091.8</v>
      </c>
      <c r="F1531">
        <v>165.84</v>
      </c>
      <c r="G1531">
        <v>292.12099999999998</v>
      </c>
      <c r="H1531">
        <v>77.745900000000006</v>
      </c>
      <c r="I1531">
        <v>1.0879099999999999E-2</v>
      </c>
      <c r="J1531">
        <v>0.98076399999999997</v>
      </c>
      <c r="K1531">
        <v>0</v>
      </c>
      <c r="L1531" t="s">
        <v>42</v>
      </c>
    </row>
    <row r="1532" spans="1:12" x14ac:dyDescent="0.25">
      <c r="A1532" t="s">
        <v>51</v>
      </c>
      <c r="B1532">
        <v>3180.48</v>
      </c>
      <c r="C1532">
        <v>3120.25</v>
      </c>
      <c r="D1532">
        <v>3120.17</v>
      </c>
      <c r="E1532">
        <v>3116.62</v>
      </c>
      <c r="F1532">
        <v>166.41399999999999</v>
      </c>
      <c r="G1532">
        <v>294.423</v>
      </c>
      <c r="H1532">
        <v>78.417699999999996</v>
      </c>
      <c r="I1532">
        <v>1.09789E-2</v>
      </c>
      <c r="J1532">
        <v>0.98101899999999997</v>
      </c>
      <c r="K1532">
        <v>0</v>
      </c>
      <c r="L1532" t="s">
        <v>42</v>
      </c>
    </row>
    <row r="1533" spans="1:12" x14ac:dyDescent="0.25">
      <c r="A1533" t="s">
        <v>51</v>
      </c>
      <c r="B1533">
        <v>3162.26</v>
      </c>
      <c r="C1533">
        <v>3112.78</v>
      </c>
      <c r="D1533">
        <v>3112.71</v>
      </c>
      <c r="E1533">
        <v>3109.13</v>
      </c>
      <c r="F1533">
        <v>166.429</v>
      </c>
      <c r="G1533">
        <v>294.37200000000001</v>
      </c>
      <c r="H1533">
        <v>78.096599999999995</v>
      </c>
      <c r="I1533">
        <v>1.6311599999999999E-2</v>
      </c>
      <c r="J1533">
        <v>0.98101899999999997</v>
      </c>
      <c r="K1533">
        <v>0</v>
      </c>
      <c r="L1533" t="s">
        <v>42</v>
      </c>
    </row>
    <row r="1534" spans="1:12" x14ac:dyDescent="0.25">
      <c r="A1534" t="s">
        <v>51</v>
      </c>
      <c r="B1534">
        <v>3149.83</v>
      </c>
      <c r="C1534">
        <v>3106.02</v>
      </c>
      <c r="D1534">
        <v>3105.95</v>
      </c>
      <c r="E1534">
        <v>3102.4</v>
      </c>
      <c r="F1534">
        <v>165.42099999999999</v>
      </c>
      <c r="G1534">
        <v>292.38400000000001</v>
      </c>
      <c r="H1534">
        <v>78.099100000000007</v>
      </c>
      <c r="I1534">
        <v>1.20733E-2</v>
      </c>
      <c r="J1534">
        <v>0.987645</v>
      </c>
      <c r="K1534">
        <v>0</v>
      </c>
      <c r="L1534" t="s">
        <v>42</v>
      </c>
    </row>
    <row r="1535" spans="1:12" x14ac:dyDescent="0.25">
      <c r="A1535" t="s">
        <v>51</v>
      </c>
      <c r="B1535">
        <v>3163.33</v>
      </c>
      <c r="C1535">
        <v>3102.81</v>
      </c>
      <c r="D1535">
        <v>3102.74</v>
      </c>
      <c r="E1535">
        <v>3099.23</v>
      </c>
      <c r="F1535">
        <v>165.82900000000001</v>
      </c>
      <c r="G1535">
        <v>292.43299999999999</v>
      </c>
      <c r="H1535">
        <v>78.173599999999993</v>
      </c>
      <c r="I1535">
        <v>1.53539E-2</v>
      </c>
      <c r="J1535">
        <v>0.98092100000000004</v>
      </c>
      <c r="K1535">
        <v>0</v>
      </c>
      <c r="L1535" t="s">
        <v>42</v>
      </c>
    </row>
    <row r="1536" spans="1:12" x14ac:dyDescent="0.25">
      <c r="A1536" t="s">
        <v>51</v>
      </c>
      <c r="B1536">
        <v>3138.74</v>
      </c>
      <c r="C1536">
        <v>3094.52</v>
      </c>
      <c r="D1536">
        <v>3094.44</v>
      </c>
      <c r="E1536">
        <v>3090.87</v>
      </c>
      <c r="F1536">
        <v>165.67599999999999</v>
      </c>
      <c r="G1536">
        <v>291.60500000000002</v>
      </c>
      <c r="H1536">
        <v>77.6267</v>
      </c>
      <c r="I1536">
        <v>1.46003E-2</v>
      </c>
      <c r="J1536">
        <v>0.98101799999999995</v>
      </c>
      <c r="K1536">
        <v>0</v>
      </c>
      <c r="L1536" t="s">
        <v>42</v>
      </c>
    </row>
    <row r="1537" spans="1:12" x14ac:dyDescent="0.25">
      <c r="A1537" t="s">
        <v>51</v>
      </c>
      <c r="B1537">
        <v>3171.71</v>
      </c>
      <c r="C1537">
        <v>3104.56</v>
      </c>
      <c r="D1537">
        <v>3104.49</v>
      </c>
      <c r="E1537">
        <v>3100.99</v>
      </c>
      <c r="F1537">
        <v>174.68</v>
      </c>
      <c r="G1537">
        <v>291.68</v>
      </c>
      <c r="H1537">
        <v>78.009799999999998</v>
      </c>
      <c r="I1537">
        <v>1.1887E-2</v>
      </c>
      <c r="J1537">
        <v>0.98101899999999997</v>
      </c>
      <c r="K1537">
        <v>0</v>
      </c>
      <c r="L1537" t="s">
        <v>42</v>
      </c>
    </row>
    <row r="1538" spans="1:12" x14ac:dyDescent="0.25">
      <c r="A1538" t="s">
        <v>51</v>
      </c>
      <c r="B1538">
        <v>3120.51</v>
      </c>
      <c r="C1538">
        <v>3067.79</v>
      </c>
      <c r="D1538">
        <v>3067.72</v>
      </c>
      <c r="E1538">
        <v>3064.21</v>
      </c>
      <c r="F1538">
        <v>164.756</v>
      </c>
      <c r="G1538">
        <v>290.44900000000001</v>
      </c>
      <c r="H1538">
        <v>77.430400000000006</v>
      </c>
      <c r="I1538">
        <v>1.08795E-2</v>
      </c>
      <c r="J1538">
        <v>0.99188699999999996</v>
      </c>
      <c r="K1538">
        <v>0</v>
      </c>
      <c r="L1538" t="s">
        <v>42</v>
      </c>
    </row>
    <row r="1539" spans="1:12" x14ac:dyDescent="0.25">
      <c r="A1539" t="s">
        <v>51</v>
      </c>
      <c r="B1539">
        <v>3148.8</v>
      </c>
      <c r="C1539">
        <v>3094.11</v>
      </c>
      <c r="D1539">
        <v>3094.05</v>
      </c>
      <c r="E1539">
        <v>3090.56</v>
      </c>
      <c r="F1539">
        <v>170.316</v>
      </c>
      <c r="G1539">
        <v>291.03399999999999</v>
      </c>
      <c r="H1539">
        <v>77.805300000000003</v>
      </c>
      <c r="I1539">
        <v>1.2527399999999999E-2</v>
      </c>
      <c r="J1539">
        <v>0.98101899999999997</v>
      </c>
      <c r="K1539">
        <v>0</v>
      </c>
      <c r="L1539" t="s">
        <v>42</v>
      </c>
    </row>
    <row r="1540" spans="1:12" x14ac:dyDescent="0.25">
      <c r="A1540" t="s">
        <v>51</v>
      </c>
      <c r="B1540">
        <v>3152.73</v>
      </c>
      <c r="C1540">
        <v>3090.76</v>
      </c>
      <c r="D1540">
        <v>3090.69</v>
      </c>
      <c r="E1540">
        <v>3087.11</v>
      </c>
      <c r="F1540">
        <v>165.613</v>
      </c>
      <c r="G1540">
        <v>291.279</v>
      </c>
      <c r="H1540">
        <v>77.553600000000003</v>
      </c>
      <c r="I1540">
        <v>1.2360299999999999E-2</v>
      </c>
      <c r="J1540">
        <v>0.98097400000000001</v>
      </c>
      <c r="K1540">
        <v>0</v>
      </c>
      <c r="L1540" t="s">
        <v>42</v>
      </c>
    </row>
    <row r="1541" spans="1:12" x14ac:dyDescent="0.25">
      <c r="A1541" t="s">
        <v>51</v>
      </c>
      <c r="B1541">
        <v>3144.88</v>
      </c>
      <c r="C1541">
        <v>3073.79</v>
      </c>
      <c r="D1541">
        <v>3073.72</v>
      </c>
      <c r="E1541">
        <v>3070.2</v>
      </c>
      <c r="F1541">
        <v>164.55</v>
      </c>
      <c r="G1541">
        <v>291.20800000000003</v>
      </c>
      <c r="H1541">
        <v>77.549000000000007</v>
      </c>
      <c r="I1541">
        <v>1.16595E-2</v>
      </c>
      <c r="J1541">
        <v>0.98101899999999997</v>
      </c>
      <c r="K1541">
        <v>0</v>
      </c>
      <c r="L1541" t="s">
        <v>42</v>
      </c>
    </row>
    <row r="1542" spans="1:12" x14ac:dyDescent="0.25">
      <c r="A1542" t="s">
        <v>51</v>
      </c>
      <c r="B1542">
        <v>3182.7</v>
      </c>
      <c r="C1542">
        <v>3107.04</v>
      </c>
      <c r="D1542">
        <v>3106.97</v>
      </c>
      <c r="E1542">
        <v>3103.45</v>
      </c>
      <c r="F1542">
        <v>165.90700000000001</v>
      </c>
      <c r="G1542">
        <v>292.56599999999997</v>
      </c>
      <c r="H1542">
        <v>78.307299999999998</v>
      </c>
      <c r="I1542">
        <v>1.08892E-2</v>
      </c>
      <c r="J1542">
        <v>0.98101700000000003</v>
      </c>
      <c r="K1542">
        <v>0</v>
      </c>
      <c r="L1542" t="s">
        <v>42</v>
      </c>
    </row>
    <row r="1543" spans="1:12" x14ac:dyDescent="0.25">
      <c r="A1543" t="s">
        <v>51</v>
      </c>
      <c r="B1543">
        <v>3177.82</v>
      </c>
      <c r="C1543">
        <v>3124.49</v>
      </c>
      <c r="D1543">
        <v>3124.42</v>
      </c>
      <c r="E1543">
        <v>3120.82</v>
      </c>
      <c r="F1543">
        <v>166.685</v>
      </c>
      <c r="G1543">
        <v>293.12200000000001</v>
      </c>
      <c r="H1543">
        <v>78.221900000000005</v>
      </c>
      <c r="I1543">
        <v>1.0857E-2</v>
      </c>
      <c r="J1543">
        <v>0.98101899999999997</v>
      </c>
      <c r="K1543">
        <v>0</v>
      </c>
      <c r="L1543" t="s">
        <v>42</v>
      </c>
    </row>
    <row r="1544" spans="1:12" x14ac:dyDescent="0.25">
      <c r="A1544" t="s">
        <v>51</v>
      </c>
      <c r="B1544">
        <v>3136.1</v>
      </c>
      <c r="C1544">
        <v>3084.91</v>
      </c>
      <c r="D1544">
        <v>3084.84</v>
      </c>
      <c r="E1544">
        <v>3081.32</v>
      </c>
      <c r="F1544">
        <v>165.601</v>
      </c>
      <c r="G1544">
        <v>291.35899999999998</v>
      </c>
      <c r="H1544">
        <v>77.439700000000002</v>
      </c>
      <c r="I1544">
        <v>1.1245E-2</v>
      </c>
      <c r="J1544">
        <v>0.98101799999999995</v>
      </c>
      <c r="K1544">
        <v>0</v>
      </c>
      <c r="L1544" t="s">
        <v>42</v>
      </c>
    </row>
    <row r="1545" spans="1:12" x14ac:dyDescent="0.25">
      <c r="A1545" t="s">
        <v>51</v>
      </c>
      <c r="B1545">
        <v>3140.15</v>
      </c>
      <c r="C1545">
        <v>3080.46</v>
      </c>
      <c r="D1545">
        <v>3080.39</v>
      </c>
      <c r="E1545">
        <v>3076.86</v>
      </c>
      <c r="F1545">
        <v>165.999</v>
      </c>
      <c r="G1545">
        <v>290.60899999999998</v>
      </c>
      <c r="H1545">
        <v>77.554699999999997</v>
      </c>
      <c r="I1545">
        <v>1.0860099999999999E-2</v>
      </c>
      <c r="J1545">
        <v>0.98089499999999996</v>
      </c>
      <c r="K1545">
        <v>0</v>
      </c>
      <c r="L1545" t="s">
        <v>42</v>
      </c>
    </row>
    <row r="1546" spans="1:12" x14ac:dyDescent="0.25">
      <c r="A1546" t="s">
        <v>51</v>
      </c>
      <c r="B1546">
        <v>3131.77</v>
      </c>
      <c r="C1546">
        <v>3074.02</v>
      </c>
      <c r="D1546">
        <v>3073.95</v>
      </c>
      <c r="E1546">
        <v>3070.47</v>
      </c>
      <c r="F1546">
        <v>169.21899999999999</v>
      </c>
      <c r="G1546">
        <v>291.07100000000003</v>
      </c>
      <c r="H1546">
        <v>77.430599999999998</v>
      </c>
      <c r="I1546">
        <v>1.0995400000000001E-2</v>
      </c>
      <c r="J1546">
        <v>0.99265499999999995</v>
      </c>
      <c r="K1546">
        <v>0</v>
      </c>
      <c r="L1546" t="s">
        <v>42</v>
      </c>
    </row>
    <row r="1547" spans="1:12" x14ac:dyDescent="0.25">
      <c r="A1547" t="s">
        <v>51</v>
      </c>
      <c r="B1547">
        <v>3157.06</v>
      </c>
      <c r="C1547">
        <v>3088.94</v>
      </c>
      <c r="D1547">
        <v>3088.87</v>
      </c>
      <c r="E1547">
        <v>3085.37</v>
      </c>
      <c r="F1547">
        <v>165.732</v>
      </c>
      <c r="G1547">
        <v>291.45100000000002</v>
      </c>
      <c r="H1547">
        <v>77.898600000000002</v>
      </c>
      <c r="I1547">
        <v>1.15417E-2</v>
      </c>
      <c r="J1547">
        <v>0.98100699999999996</v>
      </c>
      <c r="K1547">
        <v>0</v>
      </c>
      <c r="L1547" t="s">
        <v>42</v>
      </c>
    </row>
    <row r="1548" spans="1:12" x14ac:dyDescent="0.25">
      <c r="A1548" t="s">
        <v>51</v>
      </c>
      <c r="B1548">
        <v>3130.18</v>
      </c>
      <c r="C1548">
        <v>3085.02</v>
      </c>
      <c r="D1548">
        <v>3084.95</v>
      </c>
      <c r="E1548">
        <v>3081.47</v>
      </c>
      <c r="F1548">
        <v>164.648</v>
      </c>
      <c r="G1548">
        <v>291.101</v>
      </c>
      <c r="H1548">
        <v>77.855400000000003</v>
      </c>
      <c r="I1548">
        <v>2.4832799999999999E-2</v>
      </c>
      <c r="J1548">
        <v>0.98101899999999997</v>
      </c>
      <c r="K1548">
        <v>0</v>
      </c>
      <c r="L1548" t="s">
        <v>42</v>
      </c>
    </row>
    <row r="1549" spans="1:12" x14ac:dyDescent="0.25">
      <c r="A1549" t="s">
        <v>51</v>
      </c>
      <c r="B1549">
        <v>3132.61</v>
      </c>
      <c r="C1549">
        <v>3089.73</v>
      </c>
      <c r="D1549">
        <v>3089.66</v>
      </c>
      <c r="E1549">
        <v>3086.15</v>
      </c>
      <c r="F1549">
        <v>165.60900000000001</v>
      </c>
      <c r="G1549">
        <v>290.601</v>
      </c>
      <c r="H1549">
        <v>77.527500000000003</v>
      </c>
      <c r="I1549">
        <v>1.09433E-2</v>
      </c>
      <c r="J1549">
        <v>0.98101899999999997</v>
      </c>
      <c r="K1549">
        <v>0</v>
      </c>
      <c r="L1549" t="s">
        <v>42</v>
      </c>
    </row>
    <row r="1550" spans="1:12" x14ac:dyDescent="0.25">
      <c r="A1550" t="s">
        <v>51</v>
      </c>
      <c r="B1550">
        <v>3127.53</v>
      </c>
      <c r="C1550">
        <v>3086.8</v>
      </c>
      <c r="D1550">
        <v>3086.73</v>
      </c>
      <c r="E1550">
        <v>3083.22</v>
      </c>
      <c r="F1550">
        <v>164.803</v>
      </c>
      <c r="G1550">
        <v>290.68099999999998</v>
      </c>
      <c r="H1550">
        <v>77.700500000000005</v>
      </c>
      <c r="I1550">
        <v>1.11316E-2</v>
      </c>
      <c r="J1550">
        <v>0.98101799999999995</v>
      </c>
      <c r="K1550">
        <v>0</v>
      </c>
      <c r="L1550" t="s">
        <v>42</v>
      </c>
    </row>
    <row r="1551" spans="1:12" x14ac:dyDescent="0.25">
      <c r="A1551" t="s">
        <v>51</v>
      </c>
      <c r="B1551">
        <v>3125.28</v>
      </c>
      <c r="C1551">
        <v>3083.42</v>
      </c>
      <c r="D1551">
        <v>3083.35</v>
      </c>
      <c r="E1551">
        <v>3079.85</v>
      </c>
      <c r="F1551">
        <v>170.785</v>
      </c>
      <c r="G1551">
        <v>290.96899999999999</v>
      </c>
      <c r="H1551">
        <v>77.5809</v>
      </c>
      <c r="I1551">
        <v>1.1372500000000001E-2</v>
      </c>
      <c r="J1551">
        <v>0.98101899999999997</v>
      </c>
      <c r="K1551">
        <v>0</v>
      </c>
      <c r="L1551" t="s">
        <v>42</v>
      </c>
    </row>
    <row r="1552" spans="1:12" x14ac:dyDescent="0.25">
      <c r="A1552" t="s">
        <v>51</v>
      </c>
      <c r="B1552">
        <v>3154.93</v>
      </c>
      <c r="C1552">
        <v>3082.02</v>
      </c>
      <c r="D1552">
        <v>3081.95</v>
      </c>
      <c r="E1552">
        <v>3078.47</v>
      </c>
      <c r="F1552">
        <v>164.35</v>
      </c>
      <c r="G1552">
        <v>291.26299999999998</v>
      </c>
      <c r="H1552">
        <v>77.846800000000002</v>
      </c>
      <c r="I1552">
        <v>1.87142E-2</v>
      </c>
      <c r="J1552">
        <v>0.980765</v>
      </c>
      <c r="K1552">
        <v>0</v>
      </c>
      <c r="L1552" t="s">
        <v>42</v>
      </c>
    </row>
    <row r="1553" spans="1:25" x14ac:dyDescent="0.25">
      <c r="A1553" t="s">
        <v>51</v>
      </c>
      <c r="B1553">
        <v>3152.63</v>
      </c>
      <c r="C1553">
        <v>3087.12</v>
      </c>
      <c r="D1553">
        <v>3087.05</v>
      </c>
      <c r="E1553">
        <v>3083.53</v>
      </c>
      <c r="F1553">
        <v>171.375</v>
      </c>
      <c r="G1553">
        <v>290.88499999999999</v>
      </c>
      <c r="H1553">
        <v>77.793400000000005</v>
      </c>
      <c r="I1553">
        <v>1.31859E-2</v>
      </c>
      <c r="J1553">
        <v>0.98101899999999997</v>
      </c>
      <c r="K1553">
        <v>0</v>
      </c>
      <c r="L1553" t="s">
        <v>42</v>
      </c>
    </row>
    <row r="1554" spans="1:25" x14ac:dyDescent="0.25">
      <c r="A1554" t="s">
        <v>51</v>
      </c>
      <c r="B1554">
        <v>3137.26</v>
      </c>
      <c r="C1554">
        <v>3090.88</v>
      </c>
      <c r="D1554">
        <v>3090.81</v>
      </c>
      <c r="E1554">
        <v>3087.28</v>
      </c>
      <c r="F1554">
        <v>165.90899999999999</v>
      </c>
      <c r="G1554">
        <v>291.50900000000001</v>
      </c>
      <c r="H1554">
        <v>77.627499999999998</v>
      </c>
      <c r="I1554">
        <v>1.61093E-2</v>
      </c>
      <c r="J1554">
        <v>0.98082999999999998</v>
      </c>
      <c r="K1554">
        <v>0</v>
      </c>
      <c r="L1554" t="s">
        <v>42</v>
      </c>
    </row>
    <row r="1555" spans="1:25" x14ac:dyDescent="0.25">
      <c r="A1555" t="s">
        <v>51</v>
      </c>
      <c r="B1555">
        <v>3153.03</v>
      </c>
      <c r="C1555">
        <v>3101.82</v>
      </c>
      <c r="D1555">
        <v>3101.75</v>
      </c>
      <c r="E1555">
        <v>3098.25</v>
      </c>
      <c r="F1555">
        <v>171.29400000000001</v>
      </c>
      <c r="G1555">
        <v>292.166</v>
      </c>
      <c r="H1555">
        <v>78.015699999999995</v>
      </c>
      <c r="I1555">
        <v>1.1113899999999999E-2</v>
      </c>
      <c r="J1555">
        <v>0.98071900000000001</v>
      </c>
      <c r="K1555">
        <v>0</v>
      </c>
      <c r="L1555" t="s">
        <v>42</v>
      </c>
    </row>
    <row r="1556" spans="1:25" x14ac:dyDescent="0.25">
      <c r="A1556" t="s">
        <v>51</v>
      </c>
      <c r="B1556">
        <v>3124.72</v>
      </c>
      <c r="C1556">
        <v>3077.79</v>
      </c>
      <c r="D1556">
        <v>3077.73</v>
      </c>
      <c r="E1556">
        <v>3074.24</v>
      </c>
      <c r="F1556">
        <v>169.131</v>
      </c>
      <c r="G1556">
        <v>290.54399999999998</v>
      </c>
      <c r="H1556">
        <v>77.555999999999997</v>
      </c>
      <c r="I1556">
        <v>2.7036399999999999E-2</v>
      </c>
      <c r="J1556">
        <v>0.98101499999999997</v>
      </c>
      <c r="K1556">
        <v>0</v>
      </c>
      <c r="L1556" t="s">
        <v>42</v>
      </c>
    </row>
    <row r="1557" spans="1:25" x14ac:dyDescent="0.25">
      <c r="A1557" t="s">
        <v>51</v>
      </c>
      <c r="B1557">
        <v>3131.55</v>
      </c>
      <c r="C1557">
        <v>3077.4</v>
      </c>
      <c r="D1557">
        <v>3077.33</v>
      </c>
      <c r="E1557">
        <v>3073.86</v>
      </c>
      <c r="F1557">
        <v>164.29499999999999</v>
      </c>
      <c r="G1557">
        <v>290.50799999999998</v>
      </c>
      <c r="H1557">
        <v>77.6755</v>
      </c>
      <c r="I1557">
        <v>1.2422600000000001E-2</v>
      </c>
      <c r="J1557">
        <v>0.98101700000000003</v>
      </c>
      <c r="K1557">
        <v>0</v>
      </c>
      <c r="L1557" t="s">
        <v>42</v>
      </c>
    </row>
    <row r="1558" spans="1:25" x14ac:dyDescent="0.25">
      <c r="A1558" t="s">
        <v>51</v>
      </c>
      <c r="B1558">
        <v>3151.31</v>
      </c>
      <c r="C1558">
        <v>3079.82</v>
      </c>
      <c r="D1558">
        <v>3079.75</v>
      </c>
      <c r="E1558">
        <v>3076.25</v>
      </c>
      <c r="F1558">
        <v>164.90299999999999</v>
      </c>
      <c r="G1558">
        <v>290.52</v>
      </c>
      <c r="H1558">
        <v>77.440700000000007</v>
      </c>
      <c r="I1558">
        <v>1.26826E-2</v>
      </c>
      <c r="J1558">
        <v>0.98101899999999997</v>
      </c>
      <c r="K1558">
        <v>0</v>
      </c>
      <c r="L1558" t="s">
        <v>42</v>
      </c>
    </row>
    <row r="1559" spans="1:25" x14ac:dyDescent="0.25">
      <c r="A1559" t="s">
        <v>51</v>
      </c>
      <c r="B1559">
        <v>3158.87</v>
      </c>
      <c r="C1559">
        <v>3098.6</v>
      </c>
      <c r="D1559">
        <v>3098.52</v>
      </c>
      <c r="E1559">
        <v>3094.98</v>
      </c>
      <c r="F1559">
        <v>166.72399999999999</v>
      </c>
      <c r="G1559">
        <v>292.35300000000001</v>
      </c>
      <c r="H1559">
        <v>78.175899999999999</v>
      </c>
      <c r="I1559">
        <v>1.2131299999999999E-2</v>
      </c>
      <c r="J1559">
        <v>0.98101899999999997</v>
      </c>
      <c r="K1559">
        <v>0</v>
      </c>
      <c r="L1559" t="s">
        <v>42</v>
      </c>
    </row>
    <row r="1560" spans="1:25" x14ac:dyDescent="0.25">
      <c r="A1560" t="s">
        <v>51</v>
      </c>
      <c r="B1560">
        <v>3121.8</v>
      </c>
      <c r="C1560">
        <v>3072.65</v>
      </c>
      <c r="D1560">
        <v>3072.58</v>
      </c>
      <c r="E1560">
        <v>3069.1</v>
      </c>
      <c r="F1560">
        <v>163.65199999999999</v>
      </c>
      <c r="G1560">
        <v>289.75799999999998</v>
      </c>
      <c r="H1560">
        <v>77.255200000000002</v>
      </c>
      <c r="I1560">
        <v>1.08836E-2</v>
      </c>
      <c r="J1560">
        <v>0.98100699999999996</v>
      </c>
      <c r="K1560">
        <v>0</v>
      </c>
      <c r="L1560" t="s">
        <v>42</v>
      </c>
    </row>
    <row r="1561" spans="1:25" x14ac:dyDescent="0.25">
      <c r="A1561" t="s">
        <v>51</v>
      </c>
      <c r="B1561">
        <v>3151.59</v>
      </c>
      <c r="C1561">
        <v>3097.33</v>
      </c>
      <c r="D1561">
        <v>3097.26</v>
      </c>
      <c r="E1561">
        <v>3093.74</v>
      </c>
      <c r="F1561">
        <v>165.60300000000001</v>
      </c>
      <c r="G1561">
        <v>291.67</v>
      </c>
      <c r="H1561">
        <v>77.739999999999995</v>
      </c>
      <c r="I1561">
        <v>1.09987E-2</v>
      </c>
      <c r="J1561">
        <v>0.98100699999999996</v>
      </c>
      <c r="K1561">
        <v>0</v>
      </c>
      <c r="L1561" t="s">
        <v>42</v>
      </c>
    </row>
    <row r="1562" spans="1:25" x14ac:dyDescent="0.25">
      <c r="A1562" t="s">
        <v>51</v>
      </c>
      <c r="B1562">
        <v>3136.19</v>
      </c>
      <c r="C1562">
        <v>3083.22</v>
      </c>
      <c r="D1562">
        <v>3083.15</v>
      </c>
      <c r="E1562">
        <v>3079.65</v>
      </c>
      <c r="F1562">
        <v>170.614</v>
      </c>
      <c r="G1562">
        <v>290.60700000000003</v>
      </c>
      <c r="H1562">
        <v>77.301299999999998</v>
      </c>
      <c r="I1562">
        <v>1.08609E-2</v>
      </c>
      <c r="J1562">
        <v>0.98101700000000003</v>
      </c>
      <c r="K1562">
        <v>0</v>
      </c>
      <c r="L1562" t="s">
        <v>42</v>
      </c>
    </row>
    <row r="1563" spans="1:25" x14ac:dyDescent="0.25">
      <c r="A1563" t="s">
        <v>51</v>
      </c>
      <c r="B1563">
        <v>3109.83</v>
      </c>
      <c r="C1563">
        <v>3064.61</v>
      </c>
      <c r="D1563">
        <v>3064.54</v>
      </c>
      <c r="E1563">
        <v>3061.04</v>
      </c>
      <c r="F1563">
        <v>164.24700000000001</v>
      </c>
      <c r="G1563">
        <v>289.74</v>
      </c>
      <c r="H1563">
        <v>77.0625</v>
      </c>
      <c r="I1563">
        <v>1.10705E-2</v>
      </c>
      <c r="J1563">
        <v>0.98101899999999997</v>
      </c>
      <c r="K1563">
        <v>0</v>
      </c>
      <c r="L1563" t="s">
        <v>42</v>
      </c>
    </row>
    <row r="1564" spans="1:25" x14ac:dyDescent="0.25">
      <c r="A1564" t="s">
        <v>51</v>
      </c>
      <c r="B1564">
        <v>3153.19</v>
      </c>
      <c r="C1564">
        <v>3080.05</v>
      </c>
      <c r="D1564">
        <v>3079.97</v>
      </c>
      <c r="E1564">
        <v>3076.44</v>
      </c>
      <c r="F1564">
        <v>165.53100000000001</v>
      </c>
      <c r="G1564">
        <v>290.45</v>
      </c>
      <c r="H1564">
        <v>77.4328</v>
      </c>
      <c r="I1564">
        <v>1.1358E-2</v>
      </c>
      <c r="J1564">
        <v>0.980962</v>
      </c>
      <c r="K1564">
        <v>0</v>
      </c>
      <c r="L1564" t="s">
        <v>42</v>
      </c>
    </row>
    <row r="1565" spans="1:25" x14ac:dyDescent="0.25">
      <c r="A1565" t="s">
        <v>51</v>
      </c>
      <c r="B1565">
        <v>3156.76</v>
      </c>
      <c r="C1565">
        <v>3100.64</v>
      </c>
      <c r="D1565">
        <v>3100.57</v>
      </c>
      <c r="E1565">
        <v>3097.06</v>
      </c>
      <c r="F1565">
        <v>171.667</v>
      </c>
      <c r="G1565">
        <v>292.32799999999997</v>
      </c>
      <c r="H1565">
        <v>77.736400000000003</v>
      </c>
      <c r="I1565">
        <v>1.12201E-2</v>
      </c>
      <c r="J1565">
        <v>0.98101700000000003</v>
      </c>
      <c r="K1565">
        <v>0</v>
      </c>
      <c r="L1565" t="s">
        <v>42</v>
      </c>
    </row>
    <row r="1566" spans="1:25" x14ac:dyDescent="0.25">
      <c r="A1566" t="s">
        <v>51</v>
      </c>
      <c r="B1566">
        <v>3150.78</v>
      </c>
      <c r="C1566">
        <v>3095.36</v>
      </c>
      <c r="D1566">
        <v>3095.28</v>
      </c>
      <c r="E1566">
        <v>3091.7</v>
      </c>
      <c r="F1566">
        <v>166.04900000000001</v>
      </c>
      <c r="G1566">
        <v>291.70299999999997</v>
      </c>
      <c r="H1566">
        <v>77.807699999999997</v>
      </c>
      <c r="I1566">
        <v>1.12225E-2</v>
      </c>
      <c r="J1566">
        <v>0.98095900000000003</v>
      </c>
      <c r="K1566">
        <v>0</v>
      </c>
      <c r="L1566" t="s">
        <v>42</v>
      </c>
    </row>
    <row r="1567" spans="1:25" x14ac:dyDescent="0.25">
      <c r="A1567" t="s">
        <v>51</v>
      </c>
      <c r="B1567">
        <v>3125.6</v>
      </c>
      <c r="C1567">
        <v>3082.89</v>
      </c>
      <c r="D1567">
        <v>3082.82</v>
      </c>
      <c r="E1567">
        <v>3079.25</v>
      </c>
      <c r="F1567">
        <v>164.887</v>
      </c>
      <c r="G1567">
        <v>290.85899999999998</v>
      </c>
      <c r="H1567">
        <v>77.4208</v>
      </c>
      <c r="I1567">
        <v>1.10784E-2</v>
      </c>
      <c r="J1567">
        <v>0.98507699999999998</v>
      </c>
      <c r="K1567">
        <v>0</v>
      </c>
      <c r="L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51</v>
      </c>
      <c r="B1568">
        <v>3124.91</v>
      </c>
      <c r="C1568">
        <v>3080.52</v>
      </c>
      <c r="D1568">
        <v>3080.45</v>
      </c>
      <c r="E1568">
        <v>3076.88</v>
      </c>
      <c r="F1568">
        <v>165.40899999999999</v>
      </c>
      <c r="G1568">
        <v>290.50400000000002</v>
      </c>
      <c r="H1568">
        <v>77.355999999999995</v>
      </c>
      <c r="I1568">
        <v>1.16252E-2</v>
      </c>
      <c r="J1568">
        <v>0.98101899999999997</v>
      </c>
      <c r="K1568">
        <v>0</v>
      </c>
      <c r="L1568" t="s">
        <v>42</v>
      </c>
      <c r="R1568">
        <f>AVERAGE(B1519:B1568)</f>
        <v>3147.4296000000004</v>
      </c>
      <c r="S1568">
        <f>AVERAGE(C1519:C1568)</f>
        <v>3090.4849999999992</v>
      </c>
      <c r="U1568">
        <f>_xlfn.VAR.P(B1519:B1568)</f>
        <v>290.79441983999959</v>
      </c>
      <c r="V1568">
        <f>_xlfn.VAR.P(C1519:C1568)</f>
        <v>157.1903209999995</v>
      </c>
      <c r="X1568">
        <f>1.96*SQRT(U1568)/50</f>
        <v>0.66846565903039246</v>
      </c>
      <c r="Y1568">
        <f>1.96*SQRT(V1568)/50</f>
        <v>0.49147221168794397</v>
      </c>
    </row>
    <row r="1569" spans="1:12" x14ac:dyDescent="0.25">
      <c r="A1569" t="s">
        <v>51</v>
      </c>
      <c r="B1569">
        <v>157445.196</v>
      </c>
      <c r="C1569" t="s">
        <v>36</v>
      </c>
    </row>
    <row r="1570" spans="1:12" x14ac:dyDescent="0.25">
      <c r="A1570" t="s">
        <v>76</v>
      </c>
      <c r="B1570">
        <v>2871.31</v>
      </c>
      <c r="C1570">
        <v>2869.57</v>
      </c>
      <c r="D1570">
        <v>2869.5</v>
      </c>
      <c r="E1570">
        <v>2865.94</v>
      </c>
      <c r="F1570">
        <v>165.64</v>
      </c>
      <c r="G1570">
        <v>0</v>
      </c>
      <c r="H1570">
        <v>77.325599999999994</v>
      </c>
      <c r="I1570">
        <v>1.1163299999999999E-2</v>
      </c>
      <c r="J1570">
        <v>0.98094199999999998</v>
      </c>
      <c r="K1570">
        <v>0</v>
      </c>
      <c r="L1570" t="s">
        <v>42</v>
      </c>
    </row>
    <row r="1571" spans="1:12" x14ac:dyDescent="0.25">
      <c r="A1571" t="s">
        <v>76</v>
      </c>
      <c r="B1571">
        <v>2885.48</v>
      </c>
      <c r="C1571">
        <v>2883.96</v>
      </c>
      <c r="D1571">
        <v>2883.89</v>
      </c>
      <c r="E1571">
        <v>2880.33</v>
      </c>
      <c r="F1571">
        <v>166.05099999999999</v>
      </c>
      <c r="G1571">
        <v>0</v>
      </c>
      <c r="H1571">
        <v>77.642200000000003</v>
      </c>
      <c r="I1571">
        <v>1.3673599999999999E-2</v>
      </c>
      <c r="J1571">
        <v>0.98085599999999995</v>
      </c>
      <c r="K1571">
        <v>0</v>
      </c>
      <c r="L1571" t="s">
        <v>42</v>
      </c>
    </row>
    <row r="1572" spans="1:12" x14ac:dyDescent="0.25">
      <c r="A1572" t="s">
        <v>76</v>
      </c>
      <c r="B1572">
        <v>2887.21</v>
      </c>
      <c r="C1572">
        <v>2885.28</v>
      </c>
      <c r="D1572">
        <v>2885.21</v>
      </c>
      <c r="E1572">
        <v>2881.72</v>
      </c>
      <c r="F1572">
        <v>167.464</v>
      </c>
      <c r="G1572">
        <v>0</v>
      </c>
      <c r="H1572">
        <v>78.034400000000005</v>
      </c>
      <c r="I1572">
        <v>1.22462E-2</v>
      </c>
      <c r="J1572">
        <v>0.98101799999999995</v>
      </c>
      <c r="K1572">
        <v>0</v>
      </c>
      <c r="L1572" t="s">
        <v>42</v>
      </c>
    </row>
    <row r="1573" spans="1:12" x14ac:dyDescent="0.25">
      <c r="A1573" t="s">
        <v>76</v>
      </c>
      <c r="B1573">
        <v>2876.85</v>
      </c>
      <c r="C1573">
        <v>2875.33</v>
      </c>
      <c r="D1573">
        <v>2875.26</v>
      </c>
      <c r="E1573">
        <v>2871.75</v>
      </c>
      <c r="F1573">
        <v>164.762</v>
      </c>
      <c r="G1573">
        <v>0</v>
      </c>
      <c r="H1573">
        <v>77.622399999999999</v>
      </c>
      <c r="I1573">
        <v>1.11305E-2</v>
      </c>
      <c r="J1573">
        <v>0.99453899999999995</v>
      </c>
      <c r="K1573">
        <v>0</v>
      </c>
      <c r="L1573" t="s">
        <v>42</v>
      </c>
    </row>
    <row r="1574" spans="1:12" x14ac:dyDescent="0.25">
      <c r="A1574" t="s">
        <v>76</v>
      </c>
      <c r="B1574">
        <v>2883.91</v>
      </c>
      <c r="C1574">
        <v>2882.17</v>
      </c>
      <c r="D1574">
        <v>2882.1</v>
      </c>
      <c r="E1574">
        <v>2878.54</v>
      </c>
      <c r="F1574">
        <v>166.08600000000001</v>
      </c>
      <c r="G1574">
        <v>0</v>
      </c>
      <c r="H1574">
        <v>77.652900000000002</v>
      </c>
      <c r="I1574">
        <v>1.54997E-2</v>
      </c>
      <c r="J1574">
        <v>0.98095600000000005</v>
      </c>
      <c r="K1574">
        <v>0</v>
      </c>
      <c r="L1574" t="s">
        <v>42</v>
      </c>
    </row>
    <row r="1575" spans="1:12" x14ac:dyDescent="0.25">
      <c r="A1575" t="s">
        <v>76</v>
      </c>
      <c r="B1575">
        <v>2871.05</v>
      </c>
      <c r="C1575">
        <v>2869.46</v>
      </c>
      <c r="D1575">
        <v>2869.39</v>
      </c>
      <c r="E1575">
        <v>2865.8</v>
      </c>
      <c r="F1575">
        <v>164.82300000000001</v>
      </c>
      <c r="G1575">
        <v>0</v>
      </c>
      <c r="H1575">
        <v>77.329499999999996</v>
      </c>
      <c r="I1575">
        <v>1.19075E-2</v>
      </c>
      <c r="J1575">
        <v>0.98092599999999996</v>
      </c>
      <c r="K1575">
        <v>0</v>
      </c>
      <c r="L1575" t="s">
        <v>42</v>
      </c>
    </row>
    <row r="1576" spans="1:12" x14ac:dyDescent="0.25">
      <c r="A1576" t="s">
        <v>76</v>
      </c>
      <c r="B1576">
        <v>2866.76</v>
      </c>
      <c r="C1576">
        <v>2865.29</v>
      </c>
      <c r="D1576">
        <v>2865.22</v>
      </c>
      <c r="E1576">
        <v>2861.66</v>
      </c>
      <c r="F1576">
        <v>165.46299999999999</v>
      </c>
      <c r="G1576">
        <v>0</v>
      </c>
      <c r="H1576">
        <v>77.116</v>
      </c>
      <c r="I1576">
        <v>1.13299E-2</v>
      </c>
      <c r="J1576">
        <v>0.98098099999999999</v>
      </c>
      <c r="K1576">
        <v>0</v>
      </c>
      <c r="L1576" t="s">
        <v>42</v>
      </c>
    </row>
    <row r="1577" spans="1:12" x14ac:dyDescent="0.25">
      <c r="A1577" t="s">
        <v>76</v>
      </c>
      <c r="B1577">
        <v>2869.93</v>
      </c>
      <c r="C1577">
        <v>2868.52</v>
      </c>
      <c r="D1577">
        <v>2868.45</v>
      </c>
      <c r="E1577">
        <v>2864.96</v>
      </c>
      <c r="F1577">
        <v>166.91399999999999</v>
      </c>
      <c r="G1577">
        <v>0</v>
      </c>
      <c r="H1577">
        <v>77.582800000000006</v>
      </c>
      <c r="I1577">
        <v>1.42796E-2</v>
      </c>
      <c r="J1577">
        <v>0.99474099999999999</v>
      </c>
      <c r="K1577">
        <v>0</v>
      </c>
      <c r="L1577" t="s">
        <v>42</v>
      </c>
    </row>
    <row r="1578" spans="1:12" x14ac:dyDescent="0.25">
      <c r="A1578" t="s">
        <v>76</v>
      </c>
      <c r="B1578">
        <v>2877.15</v>
      </c>
      <c r="C1578">
        <v>2875.45</v>
      </c>
      <c r="D1578">
        <v>2875.38</v>
      </c>
      <c r="E1578">
        <v>2871.87</v>
      </c>
      <c r="F1578">
        <v>165.173</v>
      </c>
      <c r="G1578">
        <v>0</v>
      </c>
      <c r="H1578">
        <v>77.900400000000005</v>
      </c>
      <c r="I1578">
        <v>1.41485E-2</v>
      </c>
      <c r="J1578">
        <v>0.99427100000000002</v>
      </c>
      <c r="K1578">
        <v>0</v>
      </c>
      <c r="L1578" t="s">
        <v>42</v>
      </c>
    </row>
    <row r="1579" spans="1:12" x14ac:dyDescent="0.25">
      <c r="A1579" t="s">
        <v>76</v>
      </c>
      <c r="B1579">
        <v>2876.81</v>
      </c>
      <c r="C1579">
        <v>2875.2</v>
      </c>
      <c r="D1579">
        <v>2875.13</v>
      </c>
      <c r="E1579">
        <v>2871.61</v>
      </c>
      <c r="F1579">
        <v>165.477</v>
      </c>
      <c r="G1579">
        <v>0</v>
      </c>
      <c r="H1579">
        <v>77.687399999999997</v>
      </c>
      <c r="I1579">
        <v>1.14859E-2</v>
      </c>
      <c r="J1579">
        <v>0.98137300000000005</v>
      </c>
      <c r="K1579">
        <v>0</v>
      </c>
      <c r="L1579" t="s">
        <v>42</v>
      </c>
    </row>
    <row r="1580" spans="1:12" x14ac:dyDescent="0.25">
      <c r="A1580" t="s">
        <v>76</v>
      </c>
      <c r="B1580">
        <v>2884.22</v>
      </c>
      <c r="C1580">
        <v>2882.68</v>
      </c>
      <c r="D1580">
        <v>2882.61</v>
      </c>
      <c r="E1580">
        <v>2879.02</v>
      </c>
      <c r="F1580">
        <v>166.749</v>
      </c>
      <c r="G1580">
        <v>0</v>
      </c>
      <c r="H1580">
        <v>78.065399999999997</v>
      </c>
      <c r="I1580">
        <v>1.08621E-2</v>
      </c>
      <c r="J1580">
        <v>0.99359600000000003</v>
      </c>
      <c r="K1580">
        <v>0</v>
      </c>
      <c r="L1580" t="s">
        <v>42</v>
      </c>
    </row>
    <row r="1581" spans="1:12" x14ac:dyDescent="0.25">
      <c r="A1581" t="s">
        <v>76</v>
      </c>
      <c r="B1581">
        <v>2901.15</v>
      </c>
      <c r="C1581">
        <v>2899.65</v>
      </c>
      <c r="D1581">
        <v>2899.58</v>
      </c>
      <c r="E1581">
        <v>2896.05</v>
      </c>
      <c r="F1581">
        <v>168.18899999999999</v>
      </c>
      <c r="G1581">
        <v>0</v>
      </c>
      <c r="H1581">
        <v>77.896799999999999</v>
      </c>
      <c r="I1581">
        <v>1.42661E-2</v>
      </c>
      <c r="J1581">
        <v>0.98101799999999995</v>
      </c>
      <c r="K1581">
        <v>0</v>
      </c>
      <c r="L1581" t="s">
        <v>42</v>
      </c>
    </row>
    <row r="1582" spans="1:12" x14ac:dyDescent="0.25">
      <c r="A1582" t="s">
        <v>76</v>
      </c>
      <c r="B1582">
        <v>2869.87</v>
      </c>
      <c r="C1582">
        <v>2868.42</v>
      </c>
      <c r="D1582">
        <v>2868.35</v>
      </c>
      <c r="E1582">
        <v>2864.87</v>
      </c>
      <c r="F1582">
        <v>164.23099999999999</v>
      </c>
      <c r="G1582">
        <v>0</v>
      </c>
      <c r="H1582">
        <v>77.254499999999993</v>
      </c>
      <c r="I1582">
        <v>1.14179E-2</v>
      </c>
      <c r="J1582">
        <v>0.98098399999999997</v>
      </c>
      <c r="K1582">
        <v>0</v>
      </c>
      <c r="L1582" t="s">
        <v>42</v>
      </c>
    </row>
    <row r="1583" spans="1:12" x14ac:dyDescent="0.25">
      <c r="A1583" t="s">
        <v>76</v>
      </c>
      <c r="B1583">
        <v>2883.82</v>
      </c>
      <c r="C1583">
        <v>2882.3</v>
      </c>
      <c r="D1583">
        <v>2882.23</v>
      </c>
      <c r="E1583">
        <v>2878.67</v>
      </c>
      <c r="F1583">
        <v>166.16499999999999</v>
      </c>
      <c r="G1583">
        <v>0</v>
      </c>
      <c r="H1583">
        <v>77.477400000000003</v>
      </c>
      <c r="I1583">
        <v>1.12973E-2</v>
      </c>
      <c r="J1583">
        <v>0.98101700000000003</v>
      </c>
      <c r="K1583">
        <v>0</v>
      </c>
      <c r="L1583" t="s">
        <v>42</v>
      </c>
    </row>
    <row r="1584" spans="1:12" x14ac:dyDescent="0.25">
      <c r="A1584" t="s">
        <v>76</v>
      </c>
      <c r="B1584">
        <v>2875.13</v>
      </c>
      <c r="C1584">
        <v>2873.63</v>
      </c>
      <c r="D1584">
        <v>2873.56</v>
      </c>
      <c r="E1584">
        <v>2870</v>
      </c>
      <c r="F1584">
        <v>164.85</v>
      </c>
      <c r="G1584">
        <v>0</v>
      </c>
      <c r="H1584">
        <v>77.362099999999998</v>
      </c>
      <c r="I1584">
        <v>1.0881200000000001E-2</v>
      </c>
      <c r="J1584">
        <v>0.98087400000000002</v>
      </c>
      <c r="K1584">
        <v>0</v>
      </c>
      <c r="L1584" t="s">
        <v>42</v>
      </c>
    </row>
    <row r="1585" spans="1:12" x14ac:dyDescent="0.25">
      <c r="A1585" t="s">
        <v>76</v>
      </c>
      <c r="B1585">
        <v>2880.49</v>
      </c>
      <c r="C1585">
        <v>2878.82</v>
      </c>
      <c r="D1585">
        <v>2878.75</v>
      </c>
      <c r="E1585">
        <v>2875.22</v>
      </c>
      <c r="F1585">
        <v>167.44399999999999</v>
      </c>
      <c r="G1585">
        <v>0</v>
      </c>
      <c r="H1585">
        <v>77.956599999999995</v>
      </c>
      <c r="I1585">
        <v>1.38272E-2</v>
      </c>
      <c r="J1585">
        <v>0.98100799999999999</v>
      </c>
      <c r="K1585">
        <v>0</v>
      </c>
      <c r="L1585" t="s">
        <v>42</v>
      </c>
    </row>
    <row r="1586" spans="1:12" x14ac:dyDescent="0.25">
      <c r="A1586" t="s">
        <v>76</v>
      </c>
      <c r="B1586">
        <v>2883.37</v>
      </c>
      <c r="C1586">
        <v>2881.95</v>
      </c>
      <c r="D1586">
        <v>2881.88</v>
      </c>
      <c r="E1586">
        <v>2878.38</v>
      </c>
      <c r="F1586">
        <v>166.26</v>
      </c>
      <c r="G1586">
        <v>0</v>
      </c>
      <c r="H1586">
        <v>77.660200000000003</v>
      </c>
      <c r="I1586">
        <v>1.17527E-2</v>
      </c>
      <c r="J1586">
        <v>0.98101300000000002</v>
      </c>
      <c r="K1586">
        <v>0</v>
      </c>
      <c r="L1586" t="s">
        <v>42</v>
      </c>
    </row>
    <row r="1587" spans="1:12" x14ac:dyDescent="0.25">
      <c r="A1587" t="s">
        <v>76</v>
      </c>
      <c r="B1587">
        <v>2881.12</v>
      </c>
      <c r="C1587">
        <v>2879.62</v>
      </c>
      <c r="D1587">
        <v>2879.55</v>
      </c>
      <c r="E1587">
        <v>2875.98</v>
      </c>
      <c r="F1587">
        <v>166.00700000000001</v>
      </c>
      <c r="G1587">
        <v>0</v>
      </c>
      <c r="H1587">
        <v>77.613200000000006</v>
      </c>
      <c r="I1587">
        <v>1.1084800000000001E-2</v>
      </c>
      <c r="J1587">
        <v>0.98101899999999997</v>
      </c>
      <c r="K1587">
        <v>0</v>
      </c>
      <c r="L1587" t="s">
        <v>42</v>
      </c>
    </row>
    <row r="1588" spans="1:12" x14ac:dyDescent="0.25">
      <c r="A1588" t="s">
        <v>76</v>
      </c>
      <c r="B1588">
        <v>2868.55</v>
      </c>
      <c r="C1588">
        <v>2867.06</v>
      </c>
      <c r="D1588">
        <v>2867</v>
      </c>
      <c r="E1588">
        <v>2863.49</v>
      </c>
      <c r="F1588">
        <v>164.38200000000001</v>
      </c>
      <c r="G1588">
        <v>0</v>
      </c>
      <c r="H1588">
        <v>77.5886</v>
      </c>
      <c r="I1588">
        <v>1.42159E-2</v>
      </c>
      <c r="J1588">
        <v>0.98101899999999997</v>
      </c>
      <c r="K1588">
        <v>0</v>
      </c>
      <c r="L1588" t="s">
        <v>42</v>
      </c>
    </row>
    <row r="1589" spans="1:12" x14ac:dyDescent="0.25">
      <c r="A1589" t="s">
        <v>76</v>
      </c>
      <c r="B1589">
        <v>2865.07</v>
      </c>
      <c r="C1589">
        <v>2863.58</v>
      </c>
      <c r="D1589">
        <v>2863.51</v>
      </c>
      <c r="E1589">
        <v>2860.04</v>
      </c>
      <c r="F1589">
        <v>164.20500000000001</v>
      </c>
      <c r="G1589">
        <v>0</v>
      </c>
      <c r="H1589">
        <v>77.137100000000004</v>
      </c>
      <c r="I1589">
        <v>1.1144100000000001E-2</v>
      </c>
      <c r="J1589">
        <v>0.98101899999999997</v>
      </c>
      <c r="K1589">
        <v>0</v>
      </c>
      <c r="L1589" t="s">
        <v>42</v>
      </c>
    </row>
    <row r="1590" spans="1:12" x14ac:dyDescent="0.25">
      <c r="A1590" t="s">
        <v>76</v>
      </c>
      <c r="B1590">
        <v>2872.61</v>
      </c>
      <c r="C1590">
        <v>2871.13</v>
      </c>
      <c r="D1590">
        <v>2871.06</v>
      </c>
      <c r="E1590">
        <v>2867.55</v>
      </c>
      <c r="F1590">
        <v>165.47499999999999</v>
      </c>
      <c r="G1590">
        <v>0</v>
      </c>
      <c r="H1590">
        <v>77.650999999999996</v>
      </c>
      <c r="I1590">
        <v>1.0878799999999999E-2</v>
      </c>
      <c r="J1590">
        <v>0.98101700000000003</v>
      </c>
      <c r="K1590">
        <v>0</v>
      </c>
      <c r="L1590" t="s">
        <v>42</v>
      </c>
    </row>
    <row r="1591" spans="1:12" x14ac:dyDescent="0.25">
      <c r="A1591" t="s">
        <v>76</v>
      </c>
      <c r="B1591">
        <v>2876.17</v>
      </c>
      <c r="C1591">
        <v>2874.7</v>
      </c>
      <c r="D1591">
        <v>2874.63</v>
      </c>
      <c r="E1591">
        <v>2871.14</v>
      </c>
      <c r="F1591">
        <v>166.87100000000001</v>
      </c>
      <c r="G1591">
        <v>0</v>
      </c>
      <c r="H1591">
        <v>77.911500000000004</v>
      </c>
      <c r="I1591">
        <v>1.19455E-2</v>
      </c>
      <c r="J1591">
        <v>0.98096899999999998</v>
      </c>
      <c r="K1591">
        <v>0</v>
      </c>
      <c r="L1591" t="s">
        <v>42</v>
      </c>
    </row>
    <row r="1592" spans="1:12" x14ac:dyDescent="0.25">
      <c r="A1592" t="s">
        <v>76</v>
      </c>
      <c r="B1592">
        <v>2870.92</v>
      </c>
      <c r="C1592">
        <v>2869.39</v>
      </c>
      <c r="D1592">
        <v>2869.32</v>
      </c>
      <c r="E1592">
        <v>2865.81</v>
      </c>
      <c r="F1592">
        <v>166.65600000000001</v>
      </c>
      <c r="G1592">
        <v>0</v>
      </c>
      <c r="H1592">
        <v>77.577600000000004</v>
      </c>
      <c r="I1592">
        <v>1.7741799999999999E-2</v>
      </c>
      <c r="J1592">
        <v>0.98076399999999997</v>
      </c>
      <c r="K1592">
        <v>0</v>
      </c>
      <c r="L1592" t="s">
        <v>42</v>
      </c>
    </row>
    <row r="1593" spans="1:12" x14ac:dyDescent="0.25">
      <c r="A1593" t="s">
        <v>76</v>
      </c>
      <c r="B1593">
        <v>2877.56</v>
      </c>
      <c r="C1593">
        <v>2876.07</v>
      </c>
      <c r="D1593">
        <v>2876</v>
      </c>
      <c r="E1593">
        <v>2872.49</v>
      </c>
      <c r="F1593">
        <v>165.36600000000001</v>
      </c>
      <c r="G1593">
        <v>0</v>
      </c>
      <c r="H1593">
        <v>77.710400000000007</v>
      </c>
      <c r="I1593">
        <v>1.09649E-2</v>
      </c>
      <c r="J1593">
        <v>0.98083100000000001</v>
      </c>
      <c r="K1593">
        <v>0</v>
      </c>
      <c r="L1593" t="s">
        <v>42</v>
      </c>
    </row>
    <row r="1594" spans="1:12" x14ac:dyDescent="0.25">
      <c r="A1594" t="s">
        <v>76</v>
      </c>
      <c r="B1594">
        <v>2866.08</v>
      </c>
      <c r="C1594">
        <v>2864.46</v>
      </c>
      <c r="D1594">
        <v>2864.39</v>
      </c>
      <c r="E1594">
        <v>2860.84</v>
      </c>
      <c r="F1594">
        <v>165.06100000000001</v>
      </c>
      <c r="G1594">
        <v>0</v>
      </c>
      <c r="H1594">
        <v>77.208500000000001</v>
      </c>
      <c r="I1594">
        <v>1.3654100000000001E-2</v>
      </c>
      <c r="J1594">
        <v>0.981016</v>
      </c>
      <c r="K1594">
        <v>0</v>
      </c>
      <c r="L1594" t="s">
        <v>42</v>
      </c>
    </row>
    <row r="1595" spans="1:12" x14ac:dyDescent="0.25">
      <c r="A1595" t="s">
        <v>76</v>
      </c>
      <c r="B1595">
        <v>2872.71</v>
      </c>
      <c r="C1595">
        <v>2871.11</v>
      </c>
      <c r="D1595">
        <v>2871.04</v>
      </c>
      <c r="E1595">
        <v>2867.51</v>
      </c>
      <c r="F1595">
        <v>165.208</v>
      </c>
      <c r="G1595">
        <v>0</v>
      </c>
      <c r="H1595">
        <v>77.4131</v>
      </c>
      <c r="I1595">
        <v>1.12178E-2</v>
      </c>
      <c r="J1595">
        <v>0.981012</v>
      </c>
      <c r="K1595">
        <v>0</v>
      </c>
      <c r="L1595" t="s">
        <v>42</v>
      </c>
    </row>
    <row r="1596" spans="1:12" x14ac:dyDescent="0.25">
      <c r="A1596" t="s">
        <v>76</v>
      </c>
      <c r="B1596">
        <v>2861.11</v>
      </c>
      <c r="C1596">
        <v>2859.62</v>
      </c>
      <c r="D1596">
        <v>2859.55</v>
      </c>
      <c r="E1596">
        <v>2856.06</v>
      </c>
      <c r="F1596">
        <v>164.34</v>
      </c>
      <c r="G1596">
        <v>0</v>
      </c>
      <c r="H1596">
        <v>77.064400000000006</v>
      </c>
      <c r="I1596">
        <v>1.1117699999999999E-2</v>
      </c>
      <c r="J1596">
        <v>0.98101000000000005</v>
      </c>
      <c r="K1596">
        <v>0</v>
      </c>
      <c r="L1596" t="s">
        <v>42</v>
      </c>
    </row>
    <row r="1597" spans="1:12" x14ac:dyDescent="0.25">
      <c r="A1597" t="s">
        <v>76</v>
      </c>
      <c r="B1597">
        <v>2892.9</v>
      </c>
      <c r="C1597">
        <v>2891.2</v>
      </c>
      <c r="D1597">
        <v>2891.12</v>
      </c>
      <c r="E1597">
        <v>2887.59</v>
      </c>
      <c r="F1597">
        <v>166.02099999999999</v>
      </c>
      <c r="G1597">
        <v>0</v>
      </c>
      <c r="H1597">
        <v>77.866399999999999</v>
      </c>
      <c r="I1597">
        <v>1.0920300000000001E-2</v>
      </c>
      <c r="J1597">
        <v>0.98101899999999997</v>
      </c>
      <c r="K1597">
        <v>0</v>
      </c>
      <c r="L1597" t="s">
        <v>42</v>
      </c>
    </row>
    <row r="1598" spans="1:12" x14ac:dyDescent="0.25">
      <c r="A1598" t="s">
        <v>76</v>
      </c>
      <c r="B1598">
        <v>2892.25</v>
      </c>
      <c r="C1598">
        <v>2890.72</v>
      </c>
      <c r="D1598">
        <v>2890.65</v>
      </c>
      <c r="E1598">
        <v>2887.12</v>
      </c>
      <c r="F1598">
        <v>166.489</v>
      </c>
      <c r="G1598">
        <v>0</v>
      </c>
      <c r="H1598">
        <v>77.957999999999998</v>
      </c>
      <c r="I1598">
        <v>1.0930799999999999E-2</v>
      </c>
      <c r="J1598">
        <v>0.98094499999999996</v>
      </c>
      <c r="K1598">
        <v>0</v>
      </c>
      <c r="L1598" t="s">
        <v>42</v>
      </c>
    </row>
    <row r="1599" spans="1:12" x14ac:dyDescent="0.25">
      <c r="A1599" t="s">
        <v>76</v>
      </c>
      <c r="B1599">
        <v>2869.7</v>
      </c>
      <c r="C1599">
        <v>2868.2</v>
      </c>
      <c r="D1599">
        <v>2868.13</v>
      </c>
      <c r="E1599">
        <v>2864.66</v>
      </c>
      <c r="F1599">
        <v>164.55099999999999</v>
      </c>
      <c r="G1599">
        <v>0</v>
      </c>
      <c r="H1599">
        <v>77.563000000000002</v>
      </c>
      <c r="I1599">
        <v>1.09338E-2</v>
      </c>
      <c r="J1599">
        <v>0.99501399999999995</v>
      </c>
      <c r="K1599">
        <v>0</v>
      </c>
      <c r="L1599" t="s">
        <v>42</v>
      </c>
    </row>
    <row r="1600" spans="1:12" x14ac:dyDescent="0.25">
      <c r="A1600" t="s">
        <v>76</v>
      </c>
      <c r="B1600">
        <v>2875.16</v>
      </c>
      <c r="C1600">
        <v>2873.75</v>
      </c>
      <c r="D1600">
        <v>2873.68</v>
      </c>
      <c r="E1600">
        <v>2870.12</v>
      </c>
      <c r="F1600">
        <v>165.97800000000001</v>
      </c>
      <c r="G1600">
        <v>0</v>
      </c>
      <c r="H1600">
        <v>77.7821</v>
      </c>
      <c r="I1600">
        <v>2.7738599999999999E-2</v>
      </c>
      <c r="J1600">
        <v>0.98100299999999996</v>
      </c>
      <c r="K1600">
        <v>0</v>
      </c>
      <c r="L1600" t="s">
        <v>42</v>
      </c>
    </row>
    <row r="1601" spans="1:12" x14ac:dyDescent="0.25">
      <c r="A1601" t="s">
        <v>76</v>
      </c>
      <c r="B1601">
        <v>2871.07</v>
      </c>
      <c r="C1601">
        <v>2869.3</v>
      </c>
      <c r="D1601">
        <v>2869.23</v>
      </c>
      <c r="E1601">
        <v>2865.73</v>
      </c>
      <c r="F1601">
        <v>164.67599999999999</v>
      </c>
      <c r="G1601">
        <v>0</v>
      </c>
      <c r="H1601">
        <v>77.313100000000006</v>
      </c>
      <c r="I1601">
        <v>1.1249E-2</v>
      </c>
      <c r="J1601">
        <v>0.98779700000000004</v>
      </c>
      <c r="K1601">
        <v>0</v>
      </c>
      <c r="L1601" t="s">
        <v>42</v>
      </c>
    </row>
    <row r="1602" spans="1:12" x14ac:dyDescent="0.25">
      <c r="A1602" t="s">
        <v>76</v>
      </c>
      <c r="B1602">
        <v>2876.29</v>
      </c>
      <c r="C1602">
        <v>2874.8</v>
      </c>
      <c r="D1602">
        <v>2874.73</v>
      </c>
      <c r="E1602">
        <v>2871.22</v>
      </c>
      <c r="F1602">
        <v>164.98400000000001</v>
      </c>
      <c r="G1602">
        <v>0</v>
      </c>
      <c r="H1602">
        <v>77.438400000000001</v>
      </c>
      <c r="I1602">
        <v>1.09914E-2</v>
      </c>
      <c r="J1602">
        <v>0.98100799999999999</v>
      </c>
      <c r="K1602">
        <v>0</v>
      </c>
      <c r="L1602" t="s">
        <v>42</v>
      </c>
    </row>
    <row r="1603" spans="1:12" x14ac:dyDescent="0.25">
      <c r="A1603" t="s">
        <v>76</v>
      </c>
      <c r="B1603">
        <v>2864.49</v>
      </c>
      <c r="C1603">
        <v>2863.09</v>
      </c>
      <c r="D1603">
        <v>2863.02</v>
      </c>
      <c r="E1603">
        <v>2859.47</v>
      </c>
      <c r="F1603">
        <v>165.066</v>
      </c>
      <c r="G1603">
        <v>0</v>
      </c>
      <c r="H1603">
        <v>77.227800000000002</v>
      </c>
      <c r="I1603">
        <v>1.0953299999999999E-2</v>
      </c>
      <c r="J1603">
        <v>0.98777499999999996</v>
      </c>
      <c r="K1603">
        <v>0</v>
      </c>
      <c r="L1603" t="s">
        <v>42</v>
      </c>
    </row>
    <row r="1604" spans="1:12" x14ac:dyDescent="0.25">
      <c r="A1604" t="s">
        <v>76</v>
      </c>
      <c r="B1604">
        <v>2870.83</v>
      </c>
      <c r="C1604">
        <v>2869.03</v>
      </c>
      <c r="D1604">
        <v>2868.96</v>
      </c>
      <c r="E1604">
        <v>2865.47</v>
      </c>
      <c r="F1604">
        <v>165.02600000000001</v>
      </c>
      <c r="G1604">
        <v>0</v>
      </c>
      <c r="H1604">
        <v>77.375200000000007</v>
      </c>
      <c r="I1604">
        <v>1.2013100000000001E-2</v>
      </c>
      <c r="J1604">
        <v>0.98101899999999997</v>
      </c>
      <c r="K1604">
        <v>0</v>
      </c>
      <c r="L1604" t="s">
        <v>42</v>
      </c>
    </row>
    <row r="1605" spans="1:12" x14ac:dyDescent="0.25">
      <c r="A1605" t="s">
        <v>76</v>
      </c>
      <c r="B1605">
        <v>2872.37</v>
      </c>
      <c r="C1605">
        <v>2870.9</v>
      </c>
      <c r="D1605">
        <v>2870.83</v>
      </c>
      <c r="E1605">
        <v>2867.32</v>
      </c>
      <c r="F1605">
        <v>164.84200000000001</v>
      </c>
      <c r="G1605">
        <v>0</v>
      </c>
      <c r="H1605">
        <v>77.433800000000005</v>
      </c>
      <c r="I1605">
        <v>1.0977799999999999E-2</v>
      </c>
      <c r="J1605">
        <v>0.99468999999999996</v>
      </c>
      <c r="K1605">
        <v>0</v>
      </c>
      <c r="L1605" t="s">
        <v>42</v>
      </c>
    </row>
    <row r="1606" spans="1:12" x14ac:dyDescent="0.25">
      <c r="A1606" t="s">
        <v>76</v>
      </c>
      <c r="B1606">
        <v>2871.54</v>
      </c>
      <c r="C1606">
        <v>2870.14</v>
      </c>
      <c r="D1606">
        <v>2870.07</v>
      </c>
      <c r="E1606">
        <v>2866.5</v>
      </c>
      <c r="F1606">
        <v>165.60900000000001</v>
      </c>
      <c r="G1606">
        <v>0</v>
      </c>
      <c r="H1606">
        <v>77.421700000000001</v>
      </c>
      <c r="I1606">
        <v>1.2261899999999999E-2</v>
      </c>
      <c r="J1606">
        <v>0.98101899999999997</v>
      </c>
      <c r="K1606">
        <v>0</v>
      </c>
      <c r="L1606" t="s">
        <v>42</v>
      </c>
    </row>
    <row r="1607" spans="1:12" x14ac:dyDescent="0.25">
      <c r="A1607" t="s">
        <v>76</v>
      </c>
      <c r="B1607">
        <v>2862.57</v>
      </c>
      <c r="C1607">
        <v>2861.05</v>
      </c>
      <c r="D1607">
        <v>2860.99</v>
      </c>
      <c r="E1607">
        <v>2857.51</v>
      </c>
      <c r="F1607">
        <v>164.32</v>
      </c>
      <c r="G1607">
        <v>0</v>
      </c>
      <c r="H1607">
        <v>77.129000000000005</v>
      </c>
      <c r="I1607">
        <v>1.3387E-2</v>
      </c>
      <c r="J1607">
        <v>0.98099099999999995</v>
      </c>
      <c r="K1607">
        <v>0</v>
      </c>
      <c r="L1607" t="s">
        <v>42</v>
      </c>
    </row>
    <row r="1608" spans="1:12" x14ac:dyDescent="0.25">
      <c r="A1608" t="s">
        <v>76</v>
      </c>
      <c r="B1608">
        <v>2874.38</v>
      </c>
      <c r="C1608">
        <v>2872.87</v>
      </c>
      <c r="D1608">
        <v>2872.8</v>
      </c>
      <c r="E1608">
        <v>2869.32</v>
      </c>
      <c r="F1608">
        <v>166.85900000000001</v>
      </c>
      <c r="G1608">
        <v>0</v>
      </c>
      <c r="H1608">
        <v>77.372799999999998</v>
      </c>
      <c r="I1608">
        <v>1.0914699999999999E-2</v>
      </c>
      <c r="J1608">
        <v>0.98847700000000005</v>
      </c>
      <c r="K1608">
        <v>0</v>
      </c>
      <c r="L1608" t="s">
        <v>42</v>
      </c>
    </row>
    <row r="1609" spans="1:12" x14ac:dyDescent="0.25">
      <c r="A1609" t="s">
        <v>76</v>
      </c>
      <c r="B1609">
        <v>2864.19</v>
      </c>
      <c r="C1609">
        <v>2862.56</v>
      </c>
      <c r="D1609">
        <v>2862.49</v>
      </c>
      <c r="E1609">
        <v>2859.01</v>
      </c>
      <c r="F1609">
        <v>165.99</v>
      </c>
      <c r="G1609">
        <v>0</v>
      </c>
      <c r="H1609">
        <v>77.101799999999997</v>
      </c>
      <c r="I1609">
        <v>2.05323E-2</v>
      </c>
      <c r="J1609">
        <v>0.98101899999999997</v>
      </c>
      <c r="K1609">
        <v>0</v>
      </c>
      <c r="L1609" t="s">
        <v>42</v>
      </c>
    </row>
    <row r="1610" spans="1:12" x14ac:dyDescent="0.25">
      <c r="A1610" t="s">
        <v>76</v>
      </c>
      <c r="B1610">
        <v>2876.13</v>
      </c>
      <c r="C1610">
        <v>2874.67</v>
      </c>
      <c r="D1610">
        <v>2874.59</v>
      </c>
      <c r="E1610">
        <v>2871.11</v>
      </c>
      <c r="F1610">
        <v>166.77799999999999</v>
      </c>
      <c r="G1610">
        <v>0</v>
      </c>
      <c r="H1610">
        <v>77.695599999999999</v>
      </c>
      <c r="I1610">
        <v>1.09353E-2</v>
      </c>
      <c r="J1610">
        <v>0.980993</v>
      </c>
      <c r="K1610">
        <v>0</v>
      </c>
      <c r="L1610" t="s">
        <v>42</v>
      </c>
    </row>
    <row r="1611" spans="1:12" x14ac:dyDescent="0.25">
      <c r="A1611" t="s">
        <v>76</v>
      </c>
      <c r="B1611">
        <v>2893.42</v>
      </c>
      <c r="C1611">
        <v>2891.98</v>
      </c>
      <c r="D1611">
        <v>2891.91</v>
      </c>
      <c r="E1611">
        <v>2888.39</v>
      </c>
      <c r="F1611">
        <v>167.49</v>
      </c>
      <c r="G1611">
        <v>0</v>
      </c>
      <c r="H1611">
        <v>77.891999999999996</v>
      </c>
      <c r="I1611">
        <v>1.17486E-2</v>
      </c>
      <c r="J1611">
        <v>0.98101300000000002</v>
      </c>
      <c r="K1611">
        <v>0</v>
      </c>
      <c r="L1611" t="s">
        <v>42</v>
      </c>
    </row>
    <row r="1612" spans="1:12" x14ac:dyDescent="0.25">
      <c r="A1612" t="s">
        <v>76</v>
      </c>
      <c r="B1612">
        <v>2878.15</v>
      </c>
      <c r="C1612">
        <v>2876.69</v>
      </c>
      <c r="D1612">
        <v>2876.62</v>
      </c>
      <c r="E1612">
        <v>2873.13</v>
      </c>
      <c r="F1612">
        <v>166.21799999999999</v>
      </c>
      <c r="G1612">
        <v>0</v>
      </c>
      <c r="H1612">
        <v>77.524699999999996</v>
      </c>
      <c r="I1612">
        <v>1.2119100000000001E-2</v>
      </c>
      <c r="J1612">
        <v>0.98101899999999997</v>
      </c>
      <c r="K1612">
        <v>0</v>
      </c>
      <c r="L1612" t="s">
        <v>42</v>
      </c>
    </row>
    <row r="1613" spans="1:12" x14ac:dyDescent="0.25">
      <c r="A1613" t="s">
        <v>76</v>
      </c>
      <c r="B1613">
        <v>2866.38</v>
      </c>
      <c r="C1613">
        <v>2864.89</v>
      </c>
      <c r="D1613">
        <v>2864.82</v>
      </c>
      <c r="E1613">
        <v>2861.35</v>
      </c>
      <c r="F1613">
        <v>165.90899999999999</v>
      </c>
      <c r="G1613">
        <v>0</v>
      </c>
      <c r="H1613">
        <v>77.517899999999997</v>
      </c>
      <c r="I1613">
        <v>1.16116E-2</v>
      </c>
      <c r="J1613">
        <v>0.98101799999999995</v>
      </c>
      <c r="K1613">
        <v>0</v>
      </c>
      <c r="L1613" t="s">
        <v>42</v>
      </c>
    </row>
    <row r="1614" spans="1:12" x14ac:dyDescent="0.25">
      <c r="A1614" t="s">
        <v>76</v>
      </c>
      <c r="B1614">
        <v>2886.75</v>
      </c>
      <c r="C1614">
        <v>2885.32</v>
      </c>
      <c r="D1614">
        <v>2885.25</v>
      </c>
      <c r="E1614">
        <v>2881.75</v>
      </c>
      <c r="F1614">
        <v>166.00899999999999</v>
      </c>
      <c r="G1614">
        <v>0</v>
      </c>
      <c r="H1614">
        <v>77.855500000000006</v>
      </c>
      <c r="I1614">
        <v>1.16515E-2</v>
      </c>
      <c r="J1614">
        <v>0.98101899999999997</v>
      </c>
      <c r="K1614">
        <v>0</v>
      </c>
      <c r="L1614" t="s">
        <v>42</v>
      </c>
    </row>
    <row r="1615" spans="1:12" x14ac:dyDescent="0.25">
      <c r="A1615" t="s">
        <v>76</v>
      </c>
      <c r="B1615">
        <v>2871.04</v>
      </c>
      <c r="C1615">
        <v>2869.63</v>
      </c>
      <c r="D1615">
        <v>2869.57</v>
      </c>
      <c r="E1615">
        <v>2866.08</v>
      </c>
      <c r="F1615">
        <v>165.113</v>
      </c>
      <c r="G1615">
        <v>0</v>
      </c>
      <c r="H1615">
        <v>77.334999999999994</v>
      </c>
      <c r="I1615">
        <v>1.0946300000000001E-2</v>
      </c>
      <c r="J1615">
        <v>0.98100600000000004</v>
      </c>
      <c r="K1615">
        <v>0</v>
      </c>
      <c r="L1615" t="s">
        <v>42</v>
      </c>
    </row>
    <row r="1616" spans="1:12" x14ac:dyDescent="0.25">
      <c r="A1616" t="s">
        <v>76</v>
      </c>
      <c r="B1616">
        <v>2873.23</v>
      </c>
      <c r="C1616">
        <v>2871.76</v>
      </c>
      <c r="D1616">
        <v>2871.69</v>
      </c>
      <c r="E1616">
        <v>2868.17</v>
      </c>
      <c r="F1616">
        <v>165.21899999999999</v>
      </c>
      <c r="G1616">
        <v>0</v>
      </c>
      <c r="H1616">
        <v>77.681399999999996</v>
      </c>
      <c r="I1616">
        <v>1.25068E-2</v>
      </c>
      <c r="J1616">
        <v>0.981016</v>
      </c>
      <c r="K1616">
        <v>0</v>
      </c>
      <c r="L1616" t="s">
        <v>42</v>
      </c>
    </row>
    <row r="1617" spans="1:25" x14ac:dyDescent="0.25">
      <c r="A1617" t="s">
        <v>76</v>
      </c>
      <c r="B1617">
        <v>2864.95</v>
      </c>
      <c r="C1617">
        <v>2863.49</v>
      </c>
      <c r="D1617">
        <v>2863.42</v>
      </c>
      <c r="E1617">
        <v>2859.93</v>
      </c>
      <c r="F1617">
        <v>164.33799999999999</v>
      </c>
      <c r="G1617">
        <v>0</v>
      </c>
      <c r="H1617">
        <v>77.575199999999995</v>
      </c>
      <c r="I1617">
        <v>1.1265300000000001E-2</v>
      </c>
      <c r="J1617">
        <v>0.98101700000000003</v>
      </c>
      <c r="K1617">
        <v>0</v>
      </c>
      <c r="L1617" t="s">
        <v>42</v>
      </c>
    </row>
    <row r="1618" spans="1:25" x14ac:dyDescent="0.25">
      <c r="A1618" t="s">
        <v>76</v>
      </c>
      <c r="B1618">
        <v>2876.04</v>
      </c>
      <c r="C1618">
        <v>2874.39</v>
      </c>
      <c r="D1618">
        <v>2874.32</v>
      </c>
      <c r="E1618">
        <v>2870.76</v>
      </c>
      <c r="F1618">
        <v>165.99600000000001</v>
      </c>
      <c r="G1618">
        <v>0</v>
      </c>
      <c r="H1618">
        <v>77.467399999999998</v>
      </c>
      <c r="I1618">
        <v>1.11372E-2</v>
      </c>
      <c r="J1618">
        <v>0.98101899999999997</v>
      </c>
      <c r="K1618">
        <v>0</v>
      </c>
      <c r="L1618" t="s">
        <v>42</v>
      </c>
    </row>
    <row r="1619" spans="1:25" x14ac:dyDescent="0.25">
      <c r="A1619" t="s">
        <v>76</v>
      </c>
      <c r="B1619">
        <v>2870.49</v>
      </c>
      <c r="C1619">
        <v>2869.08</v>
      </c>
      <c r="D1619">
        <v>2869.01</v>
      </c>
      <c r="E1619">
        <v>2865.48</v>
      </c>
      <c r="F1619">
        <v>166.42400000000001</v>
      </c>
      <c r="G1619">
        <v>0</v>
      </c>
      <c r="H1619">
        <v>77.247299999999996</v>
      </c>
      <c r="I1619">
        <v>1.1303000000000001E-2</v>
      </c>
      <c r="J1619">
        <v>0.98101700000000003</v>
      </c>
      <c r="K1619">
        <v>0</v>
      </c>
      <c r="L1619" t="s">
        <v>42</v>
      </c>
    </row>
    <row r="1620" spans="1:25" x14ac:dyDescent="0.25">
      <c r="A1620" t="s">
        <v>76</v>
      </c>
      <c r="B1620">
        <v>2873.68</v>
      </c>
      <c r="C1620">
        <v>2871.93</v>
      </c>
      <c r="D1620">
        <v>2871.86</v>
      </c>
      <c r="E1620">
        <v>2868.36</v>
      </c>
      <c r="F1620">
        <v>164.57</v>
      </c>
      <c r="G1620">
        <v>0</v>
      </c>
      <c r="H1620">
        <v>77.389600000000002</v>
      </c>
      <c r="I1620">
        <v>1.6978900000000002E-2</v>
      </c>
      <c r="J1620">
        <v>0.98099700000000001</v>
      </c>
      <c r="K1620">
        <v>0</v>
      </c>
      <c r="L1620" t="s">
        <v>42</v>
      </c>
    </row>
    <row r="1621" spans="1:25" x14ac:dyDescent="0.25">
      <c r="A1621" t="s">
        <v>76</v>
      </c>
      <c r="B1621">
        <v>2868.14</v>
      </c>
      <c r="C1621">
        <v>2866.35</v>
      </c>
      <c r="D1621">
        <v>2866.29</v>
      </c>
      <c r="E1621">
        <v>2862.79</v>
      </c>
      <c r="F1621">
        <v>165.62700000000001</v>
      </c>
      <c r="G1621">
        <v>0</v>
      </c>
      <c r="H1621">
        <v>77.165199999999999</v>
      </c>
      <c r="I1621">
        <v>1.1627200000000001E-2</v>
      </c>
      <c r="J1621">
        <v>0.98096399999999995</v>
      </c>
      <c r="K1621">
        <v>0</v>
      </c>
      <c r="L1621" t="s">
        <v>42</v>
      </c>
    </row>
    <row r="1622" spans="1:25" x14ac:dyDescent="0.25">
      <c r="A1622" t="s">
        <v>76</v>
      </c>
      <c r="B1622">
        <v>2874.29</v>
      </c>
      <c r="C1622">
        <v>2872.81</v>
      </c>
      <c r="D1622">
        <v>2872.74</v>
      </c>
      <c r="E1622">
        <v>2869.25</v>
      </c>
      <c r="F1622">
        <v>166.477</v>
      </c>
      <c r="G1622">
        <v>0</v>
      </c>
      <c r="H1622">
        <v>77.302599999999998</v>
      </c>
      <c r="I1622">
        <v>1.11006E-2</v>
      </c>
      <c r="J1622">
        <v>0.98101700000000003</v>
      </c>
      <c r="K1622">
        <v>0</v>
      </c>
      <c r="L1622" t="s">
        <v>42</v>
      </c>
    </row>
    <row r="1623" spans="1:25" x14ac:dyDescent="0.25">
      <c r="A1623" t="s">
        <v>76</v>
      </c>
      <c r="B1623">
        <v>2864.98</v>
      </c>
      <c r="C1623">
        <v>2863.56</v>
      </c>
      <c r="D1623">
        <v>2863.5</v>
      </c>
      <c r="E1623">
        <v>2859.99</v>
      </c>
      <c r="F1623">
        <v>165.60599999999999</v>
      </c>
      <c r="G1623">
        <v>0</v>
      </c>
      <c r="H1623">
        <v>77.516199999999998</v>
      </c>
      <c r="I1623">
        <v>1.0964399999999999E-2</v>
      </c>
      <c r="J1623">
        <v>0.98099599999999998</v>
      </c>
      <c r="K1623">
        <v>0</v>
      </c>
      <c r="L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76</v>
      </c>
      <c r="B1624">
        <v>2858.8</v>
      </c>
      <c r="C1624">
        <v>2857.28</v>
      </c>
      <c r="D1624">
        <v>2857.21</v>
      </c>
      <c r="E1624">
        <v>2853.71</v>
      </c>
      <c r="F1624">
        <v>166.72</v>
      </c>
      <c r="G1624">
        <v>0</v>
      </c>
      <c r="H1624">
        <v>77.037300000000002</v>
      </c>
      <c r="I1624">
        <v>1.13959E-2</v>
      </c>
      <c r="J1624">
        <v>0.98101899999999997</v>
      </c>
      <c r="K1624">
        <v>0</v>
      </c>
      <c r="L1624" t="s">
        <v>42</v>
      </c>
      <c r="R1624">
        <f>AVERAGE(B1575:B1624)</f>
        <v>2874.1172000000001</v>
      </c>
      <c r="S1624">
        <f>AVERAGE(C1575:C1624)</f>
        <v>2872.5909999999999</v>
      </c>
      <c r="U1624">
        <f>_xlfn.VAR.P(B1575:B1624)</f>
        <v>74.69808415999988</v>
      </c>
      <c r="V1624">
        <f>_xlfn.VAR.P(C1575:C1624)</f>
        <v>74.662300999999886</v>
      </c>
      <c r="X1624">
        <f>1.96*SQRT(U1624)/50</f>
        <v>0.33879796936171597</v>
      </c>
      <c r="Y1624">
        <f>1.96*SQRT(V1624)/50</f>
        <v>0.3387168112282587</v>
      </c>
    </row>
    <row r="1625" spans="1:25" x14ac:dyDescent="0.25">
      <c r="A1625" t="s">
        <v>76</v>
      </c>
      <c r="B1625">
        <v>143770.99909999999</v>
      </c>
      <c r="C1625" t="s">
        <v>36</v>
      </c>
    </row>
    <row r="1626" spans="1:25" x14ac:dyDescent="0.25">
      <c r="A1626" t="s">
        <v>156</v>
      </c>
      <c r="B1626">
        <v>3223.71</v>
      </c>
      <c r="C1626">
        <v>3161.49</v>
      </c>
      <c r="D1626">
        <v>3161.42</v>
      </c>
      <c r="E1626">
        <v>3157.9</v>
      </c>
      <c r="F1626">
        <v>186.20599999999999</v>
      </c>
      <c r="G1626">
        <v>317.649</v>
      </c>
      <c r="H1626">
        <v>78.0321</v>
      </c>
      <c r="I1626">
        <v>91.128900000000002</v>
      </c>
      <c r="J1626">
        <v>119.239</v>
      </c>
      <c r="K1626">
        <v>2636.9</v>
      </c>
      <c r="L1626">
        <v>1.08693E-2</v>
      </c>
      <c r="M1626">
        <v>0.98101799999999995</v>
      </c>
      <c r="N1626">
        <v>0</v>
      </c>
      <c r="O1626" t="s">
        <v>42</v>
      </c>
    </row>
    <row r="1627" spans="1:25" x14ac:dyDescent="0.25">
      <c r="A1627" t="s">
        <v>156</v>
      </c>
      <c r="B1627">
        <v>3206.42</v>
      </c>
      <c r="C1627">
        <v>3152.19</v>
      </c>
      <c r="D1627">
        <v>3152.12</v>
      </c>
      <c r="E1627">
        <v>3148.71</v>
      </c>
      <c r="F1627">
        <v>182.91800000000001</v>
      </c>
      <c r="G1627">
        <v>317.363</v>
      </c>
      <c r="H1627">
        <v>77.893000000000001</v>
      </c>
      <c r="I1627">
        <v>90.763099999999994</v>
      </c>
      <c r="J1627">
        <v>119.50700000000001</v>
      </c>
      <c r="K1627">
        <v>2631.26</v>
      </c>
      <c r="L1627">
        <v>1.1609400000000001E-2</v>
      </c>
      <c r="M1627">
        <v>0.98072599999999999</v>
      </c>
      <c r="N1627">
        <v>0</v>
      </c>
      <c r="O1627" t="s">
        <v>42</v>
      </c>
    </row>
    <row r="1628" spans="1:25" x14ac:dyDescent="0.25">
      <c r="A1628" t="s">
        <v>156</v>
      </c>
      <c r="B1628">
        <v>3210.87</v>
      </c>
      <c r="C1628">
        <v>3147.24</v>
      </c>
      <c r="D1628">
        <v>3147.17</v>
      </c>
      <c r="E1628">
        <v>3143.76</v>
      </c>
      <c r="F1628">
        <v>183.41</v>
      </c>
      <c r="G1628">
        <v>316.09699999999998</v>
      </c>
      <c r="H1628">
        <v>77.653700000000001</v>
      </c>
      <c r="I1628">
        <v>90.532300000000006</v>
      </c>
      <c r="J1628">
        <v>118.72499999999999</v>
      </c>
      <c r="K1628">
        <v>2627.14</v>
      </c>
      <c r="L1628">
        <v>1.0869E-2</v>
      </c>
      <c r="M1628">
        <v>0.98101700000000003</v>
      </c>
      <c r="N1628">
        <v>0</v>
      </c>
      <c r="O1628" t="s">
        <v>42</v>
      </c>
    </row>
    <row r="1629" spans="1:25" x14ac:dyDescent="0.25">
      <c r="A1629" t="s">
        <v>156</v>
      </c>
      <c r="B1629">
        <v>3211.23</v>
      </c>
      <c r="C1629">
        <v>3146.47</v>
      </c>
      <c r="D1629">
        <v>3146.4</v>
      </c>
      <c r="E1629">
        <v>3142.92</v>
      </c>
      <c r="F1629">
        <v>181.11500000000001</v>
      </c>
      <c r="G1629">
        <v>315.99099999999999</v>
      </c>
      <c r="H1629">
        <v>77.370199999999997</v>
      </c>
      <c r="I1629">
        <v>90.568399999999997</v>
      </c>
      <c r="J1629">
        <v>118.843</v>
      </c>
      <c r="K1629">
        <v>2628.6</v>
      </c>
      <c r="L1629">
        <v>1.0956499999999999E-2</v>
      </c>
      <c r="M1629">
        <v>0.98097599999999996</v>
      </c>
      <c r="N1629">
        <v>0</v>
      </c>
      <c r="O1629" t="s">
        <v>42</v>
      </c>
    </row>
    <row r="1630" spans="1:25" x14ac:dyDescent="0.25">
      <c r="A1630" t="s">
        <v>156</v>
      </c>
      <c r="B1630">
        <v>3218.08</v>
      </c>
      <c r="C1630">
        <v>3151.75</v>
      </c>
      <c r="D1630">
        <v>3151.68</v>
      </c>
      <c r="E1630">
        <v>3148.27</v>
      </c>
      <c r="F1630">
        <v>182.238</v>
      </c>
      <c r="G1630">
        <v>317.08199999999999</v>
      </c>
      <c r="H1630">
        <v>77.8703</v>
      </c>
      <c r="I1630">
        <v>90.880600000000001</v>
      </c>
      <c r="J1630">
        <v>119.11199999999999</v>
      </c>
      <c r="K1630">
        <v>2631.79</v>
      </c>
      <c r="L1630">
        <v>1.13092E-2</v>
      </c>
      <c r="M1630">
        <v>0.990151</v>
      </c>
      <c r="N1630">
        <v>0</v>
      </c>
      <c r="O1630" t="s">
        <v>42</v>
      </c>
    </row>
    <row r="1631" spans="1:25" x14ac:dyDescent="0.25">
      <c r="A1631" t="s">
        <v>156</v>
      </c>
      <c r="B1631">
        <v>3214.19</v>
      </c>
      <c r="C1631">
        <v>3152.79</v>
      </c>
      <c r="D1631">
        <v>3152.71</v>
      </c>
      <c r="E1631">
        <v>3149.26</v>
      </c>
      <c r="F1631">
        <v>181.76</v>
      </c>
      <c r="G1631">
        <v>316.86500000000001</v>
      </c>
      <c r="H1631">
        <v>77.510800000000003</v>
      </c>
      <c r="I1631">
        <v>90.649699999999996</v>
      </c>
      <c r="J1631">
        <v>119.453</v>
      </c>
      <c r="K1631">
        <v>2633.41</v>
      </c>
      <c r="L1631">
        <v>1.1335700000000001E-2</v>
      </c>
      <c r="M1631">
        <v>0.980931</v>
      </c>
      <c r="N1631">
        <v>0</v>
      </c>
      <c r="O1631" t="s">
        <v>42</v>
      </c>
    </row>
    <row r="1632" spans="1:25" x14ac:dyDescent="0.25">
      <c r="A1632" t="s">
        <v>156</v>
      </c>
      <c r="B1632">
        <v>3202.52</v>
      </c>
      <c r="C1632">
        <v>3150.35</v>
      </c>
      <c r="D1632">
        <v>3150.28</v>
      </c>
      <c r="E1632">
        <v>3146.88</v>
      </c>
      <c r="F1632">
        <v>184.10499999999999</v>
      </c>
      <c r="G1632">
        <v>316.13400000000001</v>
      </c>
      <c r="H1632">
        <v>77.7727</v>
      </c>
      <c r="I1632">
        <v>90.707300000000004</v>
      </c>
      <c r="J1632">
        <v>118.51300000000001</v>
      </c>
      <c r="K1632">
        <v>2629.5</v>
      </c>
      <c r="L1632">
        <v>1.53451E-2</v>
      </c>
      <c r="M1632">
        <v>0.98098799999999997</v>
      </c>
      <c r="N1632">
        <v>0</v>
      </c>
      <c r="O1632" t="s">
        <v>42</v>
      </c>
    </row>
    <row r="1633" spans="1:15" x14ac:dyDescent="0.25">
      <c r="A1633" t="s">
        <v>156</v>
      </c>
      <c r="B1633">
        <v>3203.15</v>
      </c>
      <c r="C1633">
        <v>3146.11</v>
      </c>
      <c r="D1633">
        <v>3146.05</v>
      </c>
      <c r="E1633">
        <v>3142.59</v>
      </c>
      <c r="F1633">
        <v>184.352</v>
      </c>
      <c r="G1633">
        <v>316.19799999999998</v>
      </c>
      <c r="H1633">
        <v>77.710999999999999</v>
      </c>
      <c r="I1633">
        <v>90.733000000000004</v>
      </c>
      <c r="J1633">
        <v>118.621</v>
      </c>
      <c r="K1633">
        <v>2624.92</v>
      </c>
      <c r="L1633">
        <v>1.10206E-2</v>
      </c>
      <c r="M1633">
        <v>0.98993200000000003</v>
      </c>
      <c r="N1633">
        <v>0</v>
      </c>
      <c r="O1633" t="s">
        <v>42</v>
      </c>
    </row>
    <row r="1634" spans="1:15" x14ac:dyDescent="0.25">
      <c r="A1634" t="s">
        <v>156</v>
      </c>
      <c r="B1634">
        <v>3202.23</v>
      </c>
      <c r="C1634">
        <v>3148.17</v>
      </c>
      <c r="D1634">
        <v>3148.1</v>
      </c>
      <c r="E1634">
        <v>3144.69</v>
      </c>
      <c r="F1634">
        <v>184.19300000000001</v>
      </c>
      <c r="G1634">
        <v>315.72000000000003</v>
      </c>
      <c r="H1634">
        <v>77.337800000000001</v>
      </c>
      <c r="I1634">
        <v>90.625200000000007</v>
      </c>
      <c r="J1634">
        <v>118.59699999999999</v>
      </c>
      <c r="K1634">
        <v>2627.63</v>
      </c>
      <c r="L1634">
        <v>1.08693E-2</v>
      </c>
      <c r="M1634">
        <v>0.98101899999999997</v>
      </c>
      <c r="N1634">
        <v>0</v>
      </c>
      <c r="O1634" t="s">
        <v>42</v>
      </c>
    </row>
    <row r="1635" spans="1:15" x14ac:dyDescent="0.25">
      <c r="A1635" t="s">
        <v>156</v>
      </c>
      <c r="B1635">
        <v>3189.17</v>
      </c>
      <c r="C1635">
        <v>3145.71</v>
      </c>
      <c r="D1635">
        <v>3145.64</v>
      </c>
      <c r="E1635">
        <v>3142.22</v>
      </c>
      <c r="F1635">
        <v>184.38300000000001</v>
      </c>
      <c r="G1635">
        <v>315.79199999999997</v>
      </c>
      <c r="H1635">
        <v>77.346800000000002</v>
      </c>
      <c r="I1635">
        <v>90.5946</v>
      </c>
      <c r="J1635">
        <v>118.66800000000001</v>
      </c>
      <c r="K1635">
        <v>2624.91</v>
      </c>
      <c r="L1635">
        <v>1.0856899999999999E-2</v>
      </c>
      <c r="M1635">
        <v>0.98100200000000004</v>
      </c>
      <c r="N1635">
        <v>0</v>
      </c>
      <c r="O1635" t="s">
        <v>42</v>
      </c>
    </row>
    <row r="1636" spans="1:15" x14ac:dyDescent="0.25">
      <c r="A1636" t="s">
        <v>156</v>
      </c>
      <c r="B1636">
        <v>3202.4</v>
      </c>
      <c r="C1636">
        <v>3147.53</v>
      </c>
      <c r="D1636">
        <v>3147.46</v>
      </c>
      <c r="E1636">
        <v>3143.95</v>
      </c>
      <c r="F1636">
        <v>181.874</v>
      </c>
      <c r="G1636">
        <v>316.63099999999997</v>
      </c>
      <c r="H1636">
        <v>77.662599999999998</v>
      </c>
      <c r="I1636">
        <v>91.085300000000004</v>
      </c>
      <c r="J1636">
        <v>118.73699999999999</v>
      </c>
      <c r="K1636">
        <v>2628.35</v>
      </c>
      <c r="L1636">
        <v>1.0971699999999999E-2</v>
      </c>
      <c r="M1636">
        <v>0.98101899999999997</v>
      </c>
      <c r="N1636">
        <v>0</v>
      </c>
      <c r="O1636" t="s">
        <v>42</v>
      </c>
    </row>
    <row r="1637" spans="1:15" x14ac:dyDescent="0.25">
      <c r="A1637" t="s">
        <v>156</v>
      </c>
      <c r="B1637">
        <v>3224.52</v>
      </c>
      <c r="C1637">
        <v>3164.83</v>
      </c>
      <c r="D1637">
        <v>3164.76</v>
      </c>
      <c r="E1637">
        <v>3161.3</v>
      </c>
      <c r="F1637">
        <v>185.90799999999999</v>
      </c>
      <c r="G1637">
        <v>318.78800000000001</v>
      </c>
      <c r="H1637">
        <v>77.7791</v>
      </c>
      <c r="I1637">
        <v>91.063999999999993</v>
      </c>
      <c r="J1637">
        <v>120.645</v>
      </c>
      <c r="K1637">
        <v>2639.38</v>
      </c>
      <c r="L1637">
        <v>1.1027199999999999E-2</v>
      </c>
      <c r="M1637">
        <v>0.98099999999999998</v>
      </c>
      <c r="N1637">
        <v>0</v>
      </c>
      <c r="O1637" t="s">
        <v>42</v>
      </c>
    </row>
    <row r="1638" spans="1:15" x14ac:dyDescent="0.25">
      <c r="A1638" t="s">
        <v>156</v>
      </c>
      <c r="B1638">
        <v>3223.7</v>
      </c>
      <c r="C1638">
        <v>3156.1</v>
      </c>
      <c r="D1638">
        <v>3156.03</v>
      </c>
      <c r="E1638">
        <v>3152.6</v>
      </c>
      <c r="F1638">
        <v>181.54499999999999</v>
      </c>
      <c r="G1638">
        <v>316.71199999999999</v>
      </c>
      <c r="H1638">
        <v>77.641000000000005</v>
      </c>
      <c r="I1638">
        <v>90.934700000000007</v>
      </c>
      <c r="J1638">
        <v>118.938</v>
      </c>
      <c r="K1638">
        <v>2637.12</v>
      </c>
      <c r="L1638">
        <v>1.40505E-2</v>
      </c>
      <c r="M1638">
        <v>0.98089800000000005</v>
      </c>
      <c r="N1638">
        <v>0</v>
      </c>
      <c r="O1638" t="s">
        <v>42</v>
      </c>
    </row>
    <row r="1639" spans="1:15" x14ac:dyDescent="0.25">
      <c r="A1639" t="s">
        <v>156</v>
      </c>
      <c r="B1639">
        <v>3218.82</v>
      </c>
      <c r="C1639">
        <v>3145.22</v>
      </c>
      <c r="D1639">
        <v>3145.16</v>
      </c>
      <c r="E1639">
        <v>3141.77</v>
      </c>
      <c r="F1639">
        <v>181.83799999999999</v>
      </c>
      <c r="G1639">
        <v>315.51100000000002</v>
      </c>
      <c r="H1639">
        <v>77.366799999999998</v>
      </c>
      <c r="I1639">
        <v>90.745599999999996</v>
      </c>
      <c r="J1639">
        <v>118.29</v>
      </c>
      <c r="K1639">
        <v>2627.31</v>
      </c>
      <c r="L1639">
        <v>1.11961E-2</v>
      </c>
      <c r="M1639">
        <v>0.98101899999999997</v>
      </c>
      <c r="N1639">
        <v>0</v>
      </c>
      <c r="O1639" t="s">
        <v>42</v>
      </c>
    </row>
    <row r="1640" spans="1:15" x14ac:dyDescent="0.25">
      <c r="A1640" t="s">
        <v>156</v>
      </c>
      <c r="B1640">
        <v>3202.03</v>
      </c>
      <c r="C1640">
        <v>3144.4</v>
      </c>
      <c r="D1640">
        <v>3144.32</v>
      </c>
      <c r="E1640">
        <v>3140.81</v>
      </c>
      <c r="F1640">
        <v>184.511</v>
      </c>
      <c r="G1640">
        <v>315.142</v>
      </c>
      <c r="H1640">
        <v>77.382599999999996</v>
      </c>
      <c r="I1640">
        <v>90.452299999999994</v>
      </c>
      <c r="J1640">
        <v>118.13800000000001</v>
      </c>
      <c r="K1640">
        <v>2624.02</v>
      </c>
      <c r="L1640">
        <v>1.1744299999999999E-2</v>
      </c>
      <c r="M1640">
        <v>0.98095200000000005</v>
      </c>
      <c r="N1640">
        <v>0</v>
      </c>
      <c r="O1640" t="s">
        <v>42</v>
      </c>
    </row>
    <row r="1641" spans="1:15" x14ac:dyDescent="0.25">
      <c r="A1641" t="s">
        <v>156</v>
      </c>
      <c r="B1641">
        <v>3222.11</v>
      </c>
      <c r="C1641">
        <v>3149.06</v>
      </c>
      <c r="D1641">
        <v>3148.99</v>
      </c>
      <c r="E1641">
        <v>3145.48</v>
      </c>
      <c r="F1641">
        <v>182.197</v>
      </c>
      <c r="G1641">
        <v>315.92200000000003</v>
      </c>
      <c r="H1641">
        <v>77.365700000000004</v>
      </c>
      <c r="I1641">
        <v>90.543800000000005</v>
      </c>
      <c r="J1641">
        <v>118.77</v>
      </c>
      <c r="K1641">
        <v>2630.23</v>
      </c>
      <c r="L1641">
        <v>1.08585E-2</v>
      </c>
      <c r="M1641">
        <v>0.98101400000000005</v>
      </c>
      <c r="N1641">
        <v>0</v>
      </c>
      <c r="O1641" t="s">
        <v>42</v>
      </c>
    </row>
    <row r="1642" spans="1:15" x14ac:dyDescent="0.25">
      <c r="A1642" t="s">
        <v>156</v>
      </c>
      <c r="B1642">
        <v>3235.77</v>
      </c>
      <c r="C1642">
        <v>3170.77</v>
      </c>
      <c r="D1642">
        <v>3170.7</v>
      </c>
      <c r="E1642">
        <v>3167.19</v>
      </c>
      <c r="F1642">
        <v>186.339</v>
      </c>
      <c r="G1642">
        <v>317.66000000000003</v>
      </c>
      <c r="H1642">
        <v>77.890799999999999</v>
      </c>
      <c r="I1642">
        <v>91.086299999999994</v>
      </c>
      <c r="J1642">
        <v>119.37</v>
      </c>
      <c r="K1642">
        <v>2645.78</v>
      </c>
      <c r="L1642">
        <v>1.1014299999999999E-2</v>
      </c>
      <c r="M1642">
        <v>0.98087199999999997</v>
      </c>
      <c r="N1642">
        <v>0</v>
      </c>
      <c r="O1642" t="s">
        <v>42</v>
      </c>
    </row>
    <row r="1643" spans="1:15" x14ac:dyDescent="0.25">
      <c r="A1643" t="s">
        <v>156</v>
      </c>
      <c r="B1643">
        <v>3197.07</v>
      </c>
      <c r="C1643">
        <v>3150.55</v>
      </c>
      <c r="D1643">
        <v>3150.48</v>
      </c>
      <c r="E1643">
        <v>3147.03</v>
      </c>
      <c r="F1643">
        <v>183.804</v>
      </c>
      <c r="G1643">
        <v>316.67399999999998</v>
      </c>
      <c r="H1643">
        <v>77.856999999999999</v>
      </c>
      <c r="I1643">
        <v>90.817999999999998</v>
      </c>
      <c r="J1643">
        <v>118.815</v>
      </c>
      <c r="K1643">
        <v>2629.45</v>
      </c>
      <c r="L1643">
        <v>1.09599E-2</v>
      </c>
      <c r="M1643">
        <v>0.98100600000000004</v>
      </c>
      <c r="N1643">
        <v>0</v>
      </c>
      <c r="O1643" t="s">
        <v>42</v>
      </c>
    </row>
    <row r="1644" spans="1:15" x14ac:dyDescent="0.25">
      <c r="A1644" t="s">
        <v>156</v>
      </c>
      <c r="B1644">
        <v>3220.91</v>
      </c>
      <c r="C1644">
        <v>3151.99</v>
      </c>
      <c r="D1644">
        <v>3151.92</v>
      </c>
      <c r="E1644">
        <v>3148.48</v>
      </c>
      <c r="F1644">
        <v>182.02</v>
      </c>
      <c r="G1644">
        <v>317.21699999999998</v>
      </c>
      <c r="H1644">
        <v>77.569599999999994</v>
      </c>
      <c r="I1644">
        <v>90.826499999999996</v>
      </c>
      <c r="J1644">
        <v>119.61199999999999</v>
      </c>
      <c r="K1644">
        <v>2632.04</v>
      </c>
      <c r="L1644">
        <v>1.16203E-2</v>
      </c>
      <c r="M1644">
        <v>0.98100799999999999</v>
      </c>
      <c r="N1644">
        <v>0</v>
      </c>
      <c r="O1644" t="s">
        <v>42</v>
      </c>
    </row>
    <row r="1645" spans="1:15" x14ac:dyDescent="0.25">
      <c r="A1645" t="s">
        <v>156</v>
      </c>
      <c r="B1645">
        <v>3208.64</v>
      </c>
      <c r="C1645">
        <v>3141.95</v>
      </c>
      <c r="D1645">
        <v>3141.89</v>
      </c>
      <c r="E1645">
        <v>3138.38</v>
      </c>
      <c r="F1645">
        <v>181.50700000000001</v>
      </c>
      <c r="G1645">
        <v>315.45800000000003</v>
      </c>
      <c r="H1645">
        <v>77.258600000000001</v>
      </c>
      <c r="I1645">
        <v>90.476100000000002</v>
      </c>
      <c r="J1645">
        <v>118.562</v>
      </c>
      <c r="K1645">
        <v>2624.28</v>
      </c>
      <c r="L1645">
        <v>1.09038E-2</v>
      </c>
      <c r="M1645">
        <v>0.98101700000000003</v>
      </c>
      <c r="N1645">
        <v>0</v>
      </c>
      <c r="O1645" t="s">
        <v>42</v>
      </c>
    </row>
    <row r="1646" spans="1:15" x14ac:dyDescent="0.25">
      <c r="A1646" t="s">
        <v>156</v>
      </c>
      <c r="B1646">
        <v>3210.5</v>
      </c>
      <c r="C1646">
        <v>3155.71</v>
      </c>
      <c r="D1646">
        <v>3155.64</v>
      </c>
      <c r="E1646">
        <v>3151.98</v>
      </c>
      <c r="F1646">
        <v>183.642</v>
      </c>
      <c r="G1646">
        <v>316.09699999999998</v>
      </c>
      <c r="H1646">
        <v>77.480800000000002</v>
      </c>
      <c r="I1646">
        <v>90.560400000000001</v>
      </c>
      <c r="J1646">
        <v>118.759</v>
      </c>
      <c r="K1646">
        <v>2635</v>
      </c>
      <c r="L1646">
        <v>1.32926E-2</v>
      </c>
      <c r="M1646">
        <v>0.98101799999999995</v>
      </c>
      <c r="N1646">
        <v>0</v>
      </c>
      <c r="O1646" t="s">
        <v>42</v>
      </c>
    </row>
    <row r="1647" spans="1:15" x14ac:dyDescent="0.25">
      <c r="A1647" t="s">
        <v>156</v>
      </c>
      <c r="B1647">
        <v>3213.35</v>
      </c>
      <c r="C1647">
        <v>3139.55</v>
      </c>
      <c r="D1647">
        <v>3139.48</v>
      </c>
      <c r="E1647">
        <v>3136.06</v>
      </c>
      <c r="F1647">
        <v>182.23599999999999</v>
      </c>
      <c r="G1647">
        <v>315.05099999999999</v>
      </c>
      <c r="H1647">
        <v>77.180099999999996</v>
      </c>
      <c r="I1647">
        <v>90.590100000000007</v>
      </c>
      <c r="J1647">
        <v>118.145</v>
      </c>
      <c r="K1647">
        <v>2621.68</v>
      </c>
      <c r="L1647">
        <v>1.25367E-2</v>
      </c>
      <c r="M1647">
        <v>0.98098200000000002</v>
      </c>
      <c r="N1647">
        <v>0</v>
      </c>
      <c r="O1647" t="s">
        <v>42</v>
      </c>
    </row>
    <row r="1648" spans="1:15" x14ac:dyDescent="0.25">
      <c r="A1648" t="s">
        <v>156</v>
      </c>
      <c r="B1648">
        <v>3212.57</v>
      </c>
      <c r="C1648">
        <v>3148.03</v>
      </c>
      <c r="D1648">
        <v>3147.96</v>
      </c>
      <c r="E1648">
        <v>3144.5</v>
      </c>
      <c r="F1648">
        <v>183.54</v>
      </c>
      <c r="G1648">
        <v>316.39699999999999</v>
      </c>
      <c r="H1648">
        <v>77.325400000000002</v>
      </c>
      <c r="I1648">
        <v>90.542000000000002</v>
      </c>
      <c r="J1648">
        <v>119.351</v>
      </c>
      <c r="K1648">
        <v>2627.38</v>
      </c>
      <c r="L1648">
        <v>1.0859300000000001E-2</v>
      </c>
      <c r="M1648">
        <v>0.98096499999999998</v>
      </c>
      <c r="N1648">
        <v>0</v>
      </c>
      <c r="O1648" t="s">
        <v>42</v>
      </c>
    </row>
    <row r="1649" spans="1:15" x14ac:dyDescent="0.25">
      <c r="A1649" t="s">
        <v>156</v>
      </c>
      <c r="B1649">
        <v>3214.22</v>
      </c>
      <c r="C1649">
        <v>3153.37</v>
      </c>
      <c r="D1649">
        <v>3153.3</v>
      </c>
      <c r="E1649">
        <v>3149.93</v>
      </c>
      <c r="F1649">
        <v>182.57900000000001</v>
      </c>
      <c r="G1649">
        <v>316.38900000000001</v>
      </c>
      <c r="H1649">
        <v>77.537700000000001</v>
      </c>
      <c r="I1649">
        <v>90.822699999999998</v>
      </c>
      <c r="J1649">
        <v>118.833</v>
      </c>
      <c r="K1649">
        <v>2633.79</v>
      </c>
      <c r="L1649">
        <v>1.4926699999999999E-2</v>
      </c>
      <c r="M1649">
        <v>0.98101899999999997</v>
      </c>
      <c r="N1649">
        <v>0</v>
      </c>
      <c r="O1649" t="s">
        <v>42</v>
      </c>
    </row>
    <row r="1650" spans="1:15" x14ac:dyDescent="0.25">
      <c r="A1650" t="s">
        <v>156</v>
      </c>
      <c r="B1650">
        <v>3220.78</v>
      </c>
      <c r="C1650">
        <v>3149.58</v>
      </c>
      <c r="D1650">
        <v>3149.51</v>
      </c>
      <c r="E1650">
        <v>3146.01</v>
      </c>
      <c r="F1650">
        <v>183.26599999999999</v>
      </c>
      <c r="G1650">
        <v>315.66300000000001</v>
      </c>
      <c r="H1650">
        <v>77.409599999999998</v>
      </c>
      <c r="I1650">
        <v>90.512</v>
      </c>
      <c r="J1650">
        <v>118.622</v>
      </c>
      <c r="K1650">
        <v>2629.94</v>
      </c>
      <c r="L1650">
        <v>1.1121600000000001E-2</v>
      </c>
      <c r="M1650">
        <v>0.98100600000000004</v>
      </c>
      <c r="N1650">
        <v>0</v>
      </c>
      <c r="O1650" t="s">
        <v>42</v>
      </c>
    </row>
    <row r="1651" spans="1:15" x14ac:dyDescent="0.25">
      <c r="A1651" t="s">
        <v>156</v>
      </c>
      <c r="B1651">
        <v>3212.09</v>
      </c>
      <c r="C1651">
        <v>3143.77</v>
      </c>
      <c r="D1651">
        <v>3143.7</v>
      </c>
      <c r="E1651">
        <v>3140.26</v>
      </c>
      <c r="F1651">
        <v>181.499</v>
      </c>
      <c r="G1651">
        <v>316.69099999999997</v>
      </c>
      <c r="H1651">
        <v>77.585700000000003</v>
      </c>
      <c r="I1651">
        <v>90.533799999999999</v>
      </c>
      <c r="J1651">
        <v>119.408</v>
      </c>
      <c r="K1651">
        <v>2625.02</v>
      </c>
      <c r="L1651">
        <v>1.0919399999999999E-2</v>
      </c>
      <c r="M1651">
        <v>0.98097800000000002</v>
      </c>
      <c r="N1651">
        <v>0</v>
      </c>
      <c r="O1651" t="s">
        <v>42</v>
      </c>
    </row>
    <row r="1652" spans="1:15" x14ac:dyDescent="0.25">
      <c r="A1652" t="s">
        <v>156</v>
      </c>
      <c r="B1652">
        <v>3190.19</v>
      </c>
      <c r="C1652">
        <v>3143.09</v>
      </c>
      <c r="D1652">
        <v>3143.02</v>
      </c>
      <c r="E1652">
        <v>3139.61</v>
      </c>
      <c r="F1652">
        <v>184.78800000000001</v>
      </c>
      <c r="G1652">
        <v>315.35199999999998</v>
      </c>
      <c r="H1652">
        <v>77.293300000000002</v>
      </c>
      <c r="I1652">
        <v>90.543199999999999</v>
      </c>
      <c r="J1652">
        <v>118.4</v>
      </c>
      <c r="K1652">
        <v>2622.45</v>
      </c>
      <c r="L1652">
        <v>1.1230199999999999E-2</v>
      </c>
      <c r="M1652">
        <v>0.98101899999999997</v>
      </c>
      <c r="N1652">
        <v>0</v>
      </c>
      <c r="O1652" t="s">
        <v>42</v>
      </c>
    </row>
    <row r="1653" spans="1:15" x14ac:dyDescent="0.25">
      <c r="A1653" t="s">
        <v>156</v>
      </c>
      <c r="B1653">
        <v>3208.83</v>
      </c>
      <c r="C1653">
        <v>3143.13</v>
      </c>
      <c r="D1653">
        <v>3143.07</v>
      </c>
      <c r="E1653">
        <v>3139.65</v>
      </c>
      <c r="F1653">
        <v>181.37</v>
      </c>
      <c r="G1653">
        <v>315.5</v>
      </c>
      <c r="H1653">
        <v>77.323599999999999</v>
      </c>
      <c r="I1653">
        <v>90.563500000000005</v>
      </c>
      <c r="J1653">
        <v>118.539</v>
      </c>
      <c r="K1653">
        <v>2625.66</v>
      </c>
      <c r="L1653">
        <v>1.08781E-2</v>
      </c>
      <c r="M1653">
        <v>0.981012</v>
      </c>
      <c r="N1653">
        <v>0</v>
      </c>
      <c r="O1653" t="s">
        <v>42</v>
      </c>
    </row>
    <row r="1654" spans="1:15" x14ac:dyDescent="0.25">
      <c r="A1654" t="s">
        <v>156</v>
      </c>
      <c r="B1654">
        <v>3231.2</v>
      </c>
      <c r="C1654">
        <v>3161.66</v>
      </c>
      <c r="D1654">
        <v>3161.59</v>
      </c>
      <c r="E1654">
        <v>3158.14</v>
      </c>
      <c r="F1654">
        <v>186.02099999999999</v>
      </c>
      <c r="G1654">
        <v>317.80200000000002</v>
      </c>
      <c r="H1654">
        <v>77.6357</v>
      </c>
      <c r="I1654">
        <v>90.978899999999996</v>
      </c>
      <c r="J1654">
        <v>119.907</v>
      </c>
      <c r="K1654">
        <v>2637.11</v>
      </c>
      <c r="L1654">
        <v>1.38987E-2</v>
      </c>
      <c r="M1654">
        <v>0.98098099999999999</v>
      </c>
      <c r="N1654">
        <v>0</v>
      </c>
      <c r="O1654" t="s">
        <v>42</v>
      </c>
    </row>
    <row r="1655" spans="1:15" x14ac:dyDescent="0.25">
      <c r="A1655" t="s">
        <v>156</v>
      </c>
      <c r="B1655">
        <v>3232.92</v>
      </c>
      <c r="C1655">
        <v>3167.35</v>
      </c>
      <c r="D1655">
        <v>3167.28</v>
      </c>
      <c r="E1655">
        <v>3163.81</v>
      </c>
      <c r="F1655">
        <v>185.93199999999999</v>
      </c>
      <c r="G1655">
        <v>319.14499999999998</v>
      </c>
      <c r="H1655">
        <v>78.198700000000002</v>
      </c>
      <c r="I1655">
        <v>90.995400000000004</v>
      </c>
      <c r="J1655">
        <v>120.676</v>
      </c>
      <c r="K1655">
        <v>2641.49</v>
      </c>
      <c r="L1655">
        <v>1.0910899999999999E-2</v>
      </c>
      <c r="M1655">
        <v>0.98099999999999998</v>
      </c>
      <c r="N1655">
        <v>0</v>
      </c>
      <c r="O1655" t="s">
        <v>42</v>
      </c>
    </row>
    <row r="1656" spans="1:15" x14ac:dyDescent="0.25">
      <c r="A1656" t="s">
        <v>156</v>
      </c>
      <c r="B1656">
        <v>3213.4</v>
      </c>
      <c r="C1656">
        <v>3153.47</v>
      </c>
      <c r="D1656">
        <v>3153.4</v>
      </c>
      <c r="E1656">
        <v>3149.89</v>
      </c>
      <c r="F1656">
        <v>184.67099999999999</v>
      </c>
      <c r="G1656">
        <v>317.524</v>
      </c>
      <c r="H1656">
        <v>77.561499999999995</v>
      </c>
      <c r="I1656">
        <v>90.893600000000006</v>
      </c>
      <c r="J1656">
        <v>119.881</v>
      </c>
      <c r="K1656">
        <v>2630.58</v>
      </c>
      <c r="L1656">
        <v>1.55374E-2</v>
      </c>
      <c r="M1656">
        <v>0.98101899999999997</v>
      </c>
      <c r="N1656">
        <v>0</v>
      </c>
      <c r="O1656" t="s">
        <v>42</v>
      </c>
    </row>
    <row r="1657" spans="1:15" x14ac:dyDescent="0.25">
      <c r="A1657" t="s">
        <v>156</v>
      </c>
      <c r="B1657">
        <v>3210.79</v>
      </c>
      <c r="C1657">
        <v>3140.09</v>
      </c>
      <c r="D1657">
        <v>3140.03</v>
      </c>
      <c r="E1657">
        <v>3136.58</v>
      </c>
      <c r="F1657">
        <v>180.91300000000001</v>
      </c>
      <c r="G1657">
        <v>316.20499999999998</v>
      </c>
      <c r="H1657">
        <v>77.327500000000001</v>
      </c>
      <c r="I1657">
        <v>90.654200000000003</v>
      </c>
      <c r="J1657">
        <v>119.1</v>
      </c>
      <c r="K1657">
        <v>2622.39</v>
      </c>
      <c r="L1657">
        <v>2.90377E-2</v>
      </c>
      <c r="M1657">
        <v>0.98101400000000005</v>
      </c>
      <c r="N1657">
        <v>0</v>
      </c>
      <c r="O1657" t="s">
        <v>42</v>
      </c>
    </row>
    <row r="1658" spans="1:15" x14ac:dyDescent="0.25">
      <c r="A1658" t="s">
        <v>156</v>
      </c>
      <c r="B1658">
        <v>3204.43</v>
      </c>
      <c r="C1658">
        <v>3149.01</v>
      </c>
      <c r="D1658">
        <v>3148.94</v>
      </c>
      <c r="E1658">
        <v>3145.51</v>
      </c>
      <c r="F1658">
        <v>181.67500000000001</v>
      </c>
      <c r="G1658">
        <v>316.36500000000001</v>
      </c>
      <c r="H1658">
        <v>77.716899999999995</v>
      </c>
      <c r="I1658">
        <v>90.556700000000006</v>
      </c>
      <c r="J1658">
        <v>118.9</v>
      </c>
      <c r="K1658">
        <v>2630.32</v>
      </c>
      <c r="L1658">
        <v>1.16363E-2</v>
      </c>
      <c r="M1658">
        <v>0.98915500000000001</v>
      </c>
      <c r="N1658">
        <v>0</v>
      </c>
      <c r="O1658" t="s">
        <v>42</v>
      </c>
    </row>
    <row r="1659" spans="1:15" x14ac:dyDescent="0.25">
      <c r="A1659" t="s">
        <v>156</v>
      </c>
      <c r="B1659">
        <v>3222.6</v>
      </c>
      <c r="C1659">
        <v>3151.17</v>
      </c>
      <c r="D1659">
        <v>3151.11</v>
      </c>
      <c r="E1659">
        <v>3147.66</v>
      </c>
      <c r="F1659">
        <v>181.34899999999999</v>
      </c>
      <c r="G1659">
        <v>316.43400000000003</v>
      </c>
      <c r="H1659">
        <v>77.407399999999996</v>
      </c>
      <c r="I1659">
        <v>90.695800000000006</v>
      </c>
      <c r="J1659">
        <v>119.14</v>
      </c>
      <c r="K1659">
        <v>2632.62</v>
      </c>
      <c r="L1659">
        <v>1.0955599999999999E-2</v>
      </c>
      <c r="M1659">
        <v>0.98101899999999997</v>
      </c>
      <c r="N1659">
        <v>0</v>
      </c>
      <c r="O1659" t="s">
        <v>42</v>
      </c>
    </row>
    <row r="1660" spans="1:15" x14ac:dyDescent="0.25">
      <c r="A1660" t="s">
        <v>156</v>
      </c>
      <c r="B1660">
        <v>3203.44</v>
      </c>
      <c r="C1660">
        <v>3140.26</v>
      </c>
      <c r="D1660">
        <v>3140.2</v>
      </c>
      <c r="E1660">
        <v>3136.78</v>
      </c>
      <c r="F1660">
        <v>182.94399999999999</v>
      </c>
      <c r="G1660">
        <v>315.02</v>
      </c>
      <c r="H1660">
        <v>77.573700000000002</v>
      </c>
      <c r="I1660">
        <v>90.434600000000003</v>
      </c>
      <c r="J1660">
        <v>117.96299999999999</v>
      </c>
      <c r="K1660">
        <v>2621.73</v>
      </c>
      <c r="L1660">
        <v>1.17386E-2</v>
      </c>
      <c r="M1660">
        <v>0.98463199999999995</v>
      </c>
      <c r="N1660">
        <v>0</v>
      </c>
      <c r="O1660" t="s">
        <v>42</v>
      </c>
    </row>
    <row r="1661" spans="1:15" x14ac:dyDescent="0.25">
      <c r="A1661" t="s">
        <v>156</v>
      </c>
      <c r="B1661">
        <v>3221.98</v>
      </c>
      <c r="C1661">
        <v>3153.06</v>
      </c>
      <c r="D1661">
        <v>3152.99</v>
      </c>
      <c r="E1661">
        <v>3149.5</v>
      </c>
      <c r="F1661">
        <v>184.74700000000001</v>
      </c>
      <c r="G1661">
        <v>316.33</v>
      </c>
      <c r="H1661">
        <v>77.702500000000001</v>
      </c>
      <c r="I1661">
        <v>90.833500000000001</v>
      </c>
      <c r="J1661">
        <v>118.60899999999999</v>
      </c>
      <c r="K1661">
        <v>2631.26</v>
      </c>
      <c r="L1661">
        <v>1.1245099999999999E-2</v>
      </c>
      <c r="M1661">
        <v>0.98089499999999996</v>
      </c>
      <c r="N1661">
        <v>0</v>
      </c>
      <c r="O1661" t="s">
        <v>42</v>
      </c>
    </row>
    <row r="1662" spans="1:15" x14ac:dyDescent="0.25">
      <c r="A1662" t="s">
        <v>156</v>
      </c>
      <c r="B1662">
        <v>3210.86</v>
      </c>
      <c r="C1662">
        <v>3147.14</v>
      </c>
      <c r="D1662">
        <v>3147.07</v>
      </c>
      <c r="E1662">
        <v>3143.59</v>
      </c>
      <c r="F1662">
        <v>181.28399999999999</v>
      </c>
      <c r="G1662">
        <v>316.18099999999998</v>
      </c>
      <c r="H1662">
        <v>77.5595</v>
      </c>
      <c r="I1662">
        <v>90.738500000000002</v>
      </c>
      <c r="J1662">
        <v>118.721</v>
      </c>
      <c r="K1662">
        <v>2628.95</v>
      </c>
      <c r="L1662">
        <v>1.09698E-2</v>
      </c>
      <c r="M1662">
        <v>0.98101899999999997</v>
      </c>
      <c r="N1662">
        <v>0</v>
      </c>
      <c r="O1662" t="s">
        <v>42</v>
      </c>
    </row>
    <row r="1663" spans="1:15" x14ac:dyDescent="0.25">
      <c r="A1663" t="s">
        <v>156</v>
      </c>
      <c r="B1663">
        <v>3217.07</v>
      </c>
      <c r="C1663">
        <v>3141.17</v>
      </c>
      <c r="D1663">
        <v>3141.1</v>
      </c>
      <c r="E1663">
        <v>3137.7</v>
      </c>
      <c r="F1663">
        <v>182.709</v>
      </c>
      <c r="G1663">
        <v>315.524</v>
      </c>
      <c r="H1663">
        <v>77.328599999999994</v>
      </c>
      <c r="I1663">
        <v>90.443700000000007</v>
      </c>
      <c r="J1663">
        <v>118.648</v>
      </c>
      <c r="K1663">
        <v>2622.3</v>
      </c>
      <c r="L1663">
        <v>1.0939300000000001E-2</v>
      </c>
      <c r="M1663">
        <v>0.98100500000000002</v>
      </c>
      <c r="N1663">
        <v>0</v>
      </c>
      <c r="O1663" t="s">
        <v>42</v>
      </c>
    </row>
    <row r="1664" spans="1:15" x14ac:dyDescent="0.25">
      <c r="A1664" t="s">
        <v>156</v>
      </c>
      <c r="B1664">
        <v>3205.9</v>
      </c>
      <c r="C1664">
        <v>3144.28</v>
      </c>
      <c r="D1664">
        <v>3144.21</v>
      </c>
      <c r="E1664">
        <v>3140.79</v>
      </c>
      <c r="F1664">
        <v>181.274</v>
      </c>
      <c r="G1664">
        <v>315.86799999999999</v>
      </c>
      <c r="H1664">
        <v>77.654799999999994</v>
      </c>
      <c r="I1664">
        <v>90.689599999999999</v>
      </c>
      <c r="J1664">
        <v>118.31399999999999</v>
      </c>
      <c r="K1664">
        <v>2626.55</v>
      </c>
      <c r="L1664">
        <v>1.0957400000000001E-2</v>
      </c>
      <c r="M1664">
        <v>0.98101899999999997</v>
      </c>
      <c r="N1664">
        <v>0</v>
      </c>
      <c r="O1664" t="s">
        <v>42</v>
      </c>
    </row>
    <row r="1665" spans="1:25" x14ac:dyDescent="0.25">
      <c r="A1665" t="s">
        <v>156</v>
      </c>
      <c r="B1665">
        <v>3246.48</v>
      </c>
      <c r="C1665">
        <v>3176.57</v>
      </c>
      <c r="D1665">
        <v>3176.5</v>
      </c>
      <c r="E1665">
        <v>3172.98</v>
      </c>
      <c r="F1665">
        <v>184.529</v>
      </c>
      <c r="G1665">
        <v>318.33199999999999</v>
      </c>
      <c r="H1665">
        <v>78.057400000000001</v>
      </c>
      <c r="I1665">
        <v>91.304500000000004</v>
      </c>
      <c r="J1665">
        <v>119.541</v>
      </c>
      <c r="K1665">
        <v>2652.81</v>
      </c>
      <c r="L1665">
        <v>1.17103E-2</v>
      </c>
      <c r="M1665">
        <v>0.98098300000000005</v>
      </c>
      <c r="N1665">
        <v>0</v>
      </c>
      <c r="O1665" t="s">
        <v>42</v>
      </c>
    </row>
    <row r="1666" spans="1:25" x14ac:dyDescent="0.25">
      <c r="A1666" t="s">
        <v>156</v>
      </c>
      <c r="B1666">
        <v>3234.7</v>
      </c>
      <c r="C1666">
        <v>3159.46</v>
      </c>
      <c r="D1666">
        <v>3159.4</v>
      </c>
      <c r="E1666">
        <v>3155.99</v>
      </c>
      <c r="F1666">
        <v>185.274</v>
      </c>
      <c r="G1666">
        <v>316.697</v>
      </c>
      <c r="H1666">
        <v>77.649100000000004</v>
      </c>
      <c r="I1666">
        <v>91.013499999999993</v>
      </c>
      <c r="J1666">
        <v>118.68</v>
      </c>
      <c r="K1666">
        <v>2636.92</v>
      </c>
      <c r="L1666">
        <v>1.1665399999999999E-2</v>
      </c>
      <c r="M1666">
        <v>0.98094199999999998</v>
      </c>
      <c r="N1666">
        <v>0</v>
      </c>
      <c r="O1666" t="s">
        <v>42</v>
      </c>
    </row>
    <row r="1667" spans="1:25" x14ac:dyDescent="0.25">
      <c r="A1667" t="s">
        <v>156</v>
      </c>
      <c r="B1667">
        <v>3220.15</v>
      </c>
      <c r="C1667">
        <v>3167.13</v>
      </c>
      <c r="D1667">
        <v>3167.06</v>
      </c>
      <c r="E1667">
        <v>3163.62</v>
      </c>
      <c r="F1667">
        <v>185.81800000000001</v>
      </c>
      <c r="G1667">
        <v>317.49700000000001</v>
      </c>
      <c r="H1667">
        <v>77.968599999999995</v>
      </c>
      <c r="I1667">
        <v>91.011899999999997</v>
      </c>
      <c r="J1667">
        <v>119.19799999999999</v>
      </c>
      <c r="K1667">
        <v>2643</v>
      </c>
      <c r="L1667">
        <v>1.1576599999999999E-2</v>
      </c>
      <c r="M1667">
        <v>0.98101499999999997</v>
      </c>
      <c r="N1667">
        <v>0</v>
      </c>
      <c r="O1667" t="s">
        <v>42</v>
      </c>
    </row>
    <row r="1668" spans="1:25" x14ac:dyDescent="0.25">
      <c r="A1668" t="s">
        <v>156</v>
      </c>
      <c r="B1668">
        <v>3203.53</v>
      </c>
      <c r="C1668">
        <v>3143.9</v>
      </c>
      <c r="D1668">
        <v>3143.83</v>
      </c>
      <c r="E1668">
        <v>3140.36</v>
      </c>
      <c r="F1668">
        <v>184.94900000000001</v>
      </c>
      <c r="G1668">
        <v>315.48599999999999</v>
      </c>
      <c r="H1668">
        <v>77.351900000000001</v>
      </c>
      <c r="I1668">
        <v>90.509100000000004</v>
      </c>
      <c r="J1668">
        <v>118.518</v>
      </c>
      <c r="K1668">
        <v>2622.84</v>
      </c>
      <c r="L1668">
        <v>1.18069E-2</v>
      </c>
      <c r="M1668">
        <v>0.98101000000000005</v>
      </c>
      <c r="N1668">
        <v>0</v>
      </c>
      <c r="O1668" t="s">
        <v>42</v>
      </c>
    </row>
    <row r="1669" spans="1:25" x14ac:dyDescent="0.25">
      <c r="A1669" t="s">
        <v>156</v>
      </c>
      <c r="B1669">
        <v>3202.62</v>
      </c>
      <c r="C1669">
        <v>3147.94</v>
      </c>
      <c r="D1669">
        <v>3147.88</v>
      </c>
      <c r="E1669">
        <v>3144.45</v>
      </c>
      <c r="F1669">
        <v>182.78299999999999</v>
      </c>
      <c r="G1669">
        <v>315.79500000000002</v>
      </c>
      <c r="H1669">
        <v>77.448599999999999</v>
      </c>
      <c r="I1669">
        <v>90.505499999999998</v>
      </c>
      <c r="J1669">
        <v>118.636</v>
      </c>
      <c r="K1669">
        <v>2628.7</v>
      </c>
      <c r="L1669">
        <v>1.08716E-2</v>
      </c>
      <c r="M1669">
        <v>0.98101899999999997</v>
      </c>
      <c r="N1669">
        <v>0</v>
      </c>
      <c r="O1669" t="s">
        <v>42</v>
      </c>
    </row>
    <row r="1670" spans="1:25" x14ac:dyDescent="0.25">
      <c r="A1670" t="s">
        <v>156</v>
      </c>
      <c r="B1670">
        <v>3203.65</v>
      </c>
      <c r="C1670">
        <v>3141.54</v>
      </c>
      <c r="D1670">
        <v>3141.48</v>
      </c>
      <c r="E1670">
        <v>3138.04</v>
      </c>
      <c r="F1670">
        <v>180.94800000000001</v>
      </c>
      <c r="G1670">
        <v>316.54500000000002</v>
      </c>
      <c r="H1670">
        <v>77.339200000000005</v>
      </c>
      <c r="I1670">
        <v>90.669200000000004</v>
      </c>
      <c r="J1670">
        <v>119.342</v>
      </c>
      <c r="K1670">
        <v>2623.43</v>
      </c>
      <c r="L1670">
        <v>1.2405599999999999E-2</v>
      </c>
      <c r="M1670">
        <v>0.98099700000000001</v>
      </c>
      <c r="N1670">
        <v>0</v>
      </c>
      <c r="O1670" t="s">
        <v>42</v>
      </c>
    </row>
    <row r="1671" spans="1:25" x14ac:dyDescent="0.25">
      <c r="A1671" t="s">
        <v>156</v>
      </c>
      <c r="B1671">
        <v>3213.18</v>
      </c>
      <c r="C1671">
        <v>3162.21</v>
      </c>
      <c r="D1671">
        <v>3162.14</v>
      </c>
      <c r="E1671">
        <v>3158.7</v>
      </c>
      <c r="F1671">
        <v>183.50200000000001</v>
      </c>
      <c r="G1671">
        <v>316.75700000000001</v>
      </c>
      <c r="H1671">
        <v>77.626099999999994</v>
      </c>
      <c r="I1671">
        <v>90.762699999999995</v>
      </c>
      <c r="J1671">
        <v>119.084</v>
      </c>
      <c r="K1671">
        <v>2641.15</v>
      </c>
      <c r="L1671">
        <v>1.09262E-2</v>
      </c>
      <c r="M1671">
        <v>0.98101899999999997</v>
      </c>
      <c r="N1671">
        <v>0</v>
      </c>
      <c r="O1671" t="s">
        <v>42</v>
      </c>
    </row>
    <row r="1672" spans="1:25" x14ac:dyDescent="0.25">
      <c r="A1672" t="s">
        <v>156</v>
      </c>
      <c r="B1672">
        <v>3228.05</v>
      </c>
      <c r="C1672">
        <v>3159.35</v>
      </c>
      <c r="D1672">
        <v>3159.29</v>
      </c>
      <c r="E1672">
        <v>3155.86</v>
      </c>
      <c r="F1672">
        <v>183.42500000000001</v>
      </c>
      <c r="G1672">
        <v>317.31299999999999</v>
      </c>
      <c r="H1672">
        <v>77.781899999999993</v>
      </c>
      <c r="I1672">
        <v>90.955299999999994</v>
      </c>
      <c r="J1672">
        <v>119.288</v>
      </c>
      <c r="K1672">
        <v>2637.96</v>
      </c>
      <c r="L1672">
        <v>1.4393400000000001E-2</v>
      </c>
      <c r="M1672">
        <v>0.981012</v>
      </c>
      <c r="N1672">
        <v>0</v>
      </c>
      <c r="O1672" t="s">
        <v>42</v>
      </c>
    </row>
    <row r="1673" spans="1:25" x14ac:dyDescent="0.25">
      <c r="A1673" t="s">
        <v>156</v>
      </c>
      <c r="B1673">
        <v>3211.78</v>
      </c>
      <c r="C1673">
        <v>3140.22</v>
      </c>
      <c r="D1673">
        <v>3140.15</v>
      </c>
      <c r="E1673">
        <v>3136.74</v>
      </c>
      <c r="F1673">
        <v>181.50399999999999</v>
      </c>
      <c r="G1673">
        <v>315.19900000000001</v>
      </c>
      <c r="H1673">
        <v>77.314499999999995</v>
      </c>
      <c r="I1673">
        <v>90.611099999999993</v>
      </c>
      <c r="J1673">
        <v>118.133</v>
      </c>
      <c r="K1673">
        <v>2622.98</v>
      </c>
      <c r="L1673">
        <v>1.34208E-2</v>
      </c>
      <c r="M1673">
        <v>0.98100799999999999</v>
      </c>
      <c r="N1673">
        <v>0</v>
      </c>
      <c r="O1673" t="s">
        <v>42</v>
      </c>
    </row>
    <row r="1674" spans="1:25" x14ac:dyDescent="0.25">
      <c r="A1674" t="s">
        <v>156</v>
      </c>
      <c r="B1674">
        <v>3231.94</v>
      </c>
      <c r="C1674">
        <v>3157.77</v>
      </c>
      <c r="D1674">
        <v>3157.7</v>
      </c>
      <c r="E1674">
        <v>3154.26</v>
      </c>
      <c r="F1674">
        <v>182.917</v>
      </c>
      <c r="G1674">
        <v>316.73500000000001</v>
      </c>
      <c r="H1674">
        <v>77.478499999999997</v>
      </c>
      <c r="I1674">
        <v>90.568700000000007</v>
      </c>
      <c r="J1674">
        <v>119.39</v>
      </c>
      <c r="K1674">
        <v>2637.35</v>
      </c>
      <c r="L1674">
        <v>1.0936599999999999E-2</v>
      </c>
      <c r="M1674">
        <v>0.98099400000000003</v>
      </c>
      <c r="N1674">
        <v>0</v>
      </c>
      <c r="O1674" t="s">
        <v>42</v>
      </c>
    </row>
    <row r="1675" spans="1:25" x14ac:dyDescent="0.25">
      <c r="A1675" t="s">
        <v>156</v>
      </c>
      <c r="B1675">
        <v>3209.53</v>
      </c>
      <c r="C1675">
        <v>3145.13</v>
      </c>
      <c r="D1675">
        <v>3145.06</v>
      </c>
      <c r="E1675">
        <v>3141.64</v>
      </c>
      <c r="F1675">
        <v>181.387</v>
      </c>
      <c r="G1675">
        <v>315.745</v>
      </c>
      <c r="H1675">
        <v>77.605000000000004</v>
      </c>
      <c r="I1675">
        <v>90.494</v>
      </c>
      <c r="J1675">
        <v>118.422</v>
      </c>
      <c r="K1675">
        <v>2627.39</v>
      </c>
      <c r="L1675">
        <v>1.4760499999999999E-2</v>
      </c>
      <c r="M1675">
        <v>0.98090299999999997</v>
      </c>
      <c r="N1675">
        <v>0</v>
      </c>
      <c r="O1675" t="s">
        <v>42</v>
      </c>
    </row>
    <row r="1676" spans="1:25" x14ac:dyDescent="0.25">
      <c r="A1676" t="s">
        <v>156</v>
      </c>
      <c r="B1676">
        <v>3208.74</v>
      </c>
      <c r="C1676">
        <v>3146.03</v>
      </c>
      <c r="D1676">
        <v>3145.96</v>
      </c>
      <c r="E1676">
        <v>3142.47</v>
      </c>
      <c r="F1676">
        <v>181.35400000000001</v>
      </c>
      <c r="G1676">
        <v>316.33800000000002</v>
      </c>
      <c r="H1676">
        <v>77.505600000000001</v>
      </c>
      <c r="I1676">
        <v>90.7804</v>
      </c>
      <c r="J1676">
        <v>118.83799999999999</v>
      </c>
      <c r="K1676">
        <v>2627.6</v>
      </c>
      <c r="L1676">
        <v>1.1247E-2</v>
      </c>
      <c r="M1676">
        <v>0.98101799999999995</v>
      </c>
      <c r="N1676">
        <v>0</v>
      </c>
      <c r="O1676" t="s">
        <v>42</v>
      </c>
    </row>
    <row r="1677" spans="1:25" x14ac:dyDescent="0.25">
      <c r="A1677" t="s">
        <v>156</v>
      </c>
      <c r="B1677">
        <v>3209.09</v>
      </c>
      <c r="C1677">
        <v>3163.99</v>
      </c>
      <c r="D1677">
        <v>3163.92</v>
      </c>
      <c r="E1677">
        <v>3160.5</v>
      </c>
      <c r="F1677">
        <v>183.16800000000001</v>
      </c>
      <c r="G1677">
        <v>317.57299999999998</v>
      </c>
      <c r="H1677">
        <v>78.1995</v>
      </c>
      <c r="I1677">
        <v>91.122799999999998</v>
      </c>
      <c r="J1677">
        <v>118.926</v>
      </c>
      <c r="K1677">
        <v>2642.43</v>
      </c>
      <c r="L1677">
        <v>1.6091100000000001E-2</v>
      </c>
      <c r="M1677">
        <v>0.99187400000000003</v>
      </c>
      <c r="N1677">
        <v>0</v>
      </c>
      <c r="O1677" t="s">
        <v>42</v>
      </c>
    </row>
    <row r="1678" spans="1:25" x14ac:dyDescent="0.25">
      <c r="A1678" t="s">
        <v>156</v>
      </c>
      <c r="B1678">
        <v>3229.63</v>
      </c>
      <c r="C1678">
        <v>3155.59</v>
      </c>
      <c r="D1678">
        <v>3155.52</v>
      </c>
      <c r="E1678">
        <v>3151.97</v>
      </c>
      <c r="F1678">
        <v>182.40100000000001</v>
      </c>
      <c r="G1678">
        <v>316.50599999999997</v>
      </c>
      <c r="H1678">
        <v>77.658000000000001</v>
      </c>
      <c r="I1678">
        <v>91.043800000000005</v>
      </c>
      <c r="J1678">
        <v>118.521</v>
      </c>
      <c r="K1678">
        <v>2635.87</v>
      </c>
      <c r="L1678">
        <v>1.2311600000000001E-2</v>
      </c>
      <c r="M1678">
        <v>0.99324299999999999</v>
      </c>
      <c r="N1678">
        <v>0</v>
      </c>
      <c r="O1678" t="s">
        <v>42</v>
      </c>
    </row>
    <row r="1679" spans="1:25" x14ac:dyDescent="0.25">
      <c r="A1679" t="s">
        <v>156</v>
      </c>
      <c r="B1679">
        <v>3203.81</v>
      </c>
      <c r="C1679">
        <v>3158.84</v>
      </c>
      <c r="D1679">
        <v>3158.77</v>
      </c>
      <c r="E1679">
        <v>3155.15</v>
      </c>
      <c r="F1679">
        <v>182.476</v>
      </c>
      <c r="G1679">
        <v>316.37099999999998</v>
      </c>
      <c r="H1679">
        <v>77.677400000000006</v>
      </c>
      <c r="I1679">
        <v>90.834999999999994</v>
      </c>
      <c r="J1679">
        <v>118.569</v>
      </c>
      <c r="K1679">
        <v>2639.06</v>
      </c>
      <c r="L1679">
        <v>1.1620500000000001E-2</v>
      </c>
      <c r="M1679">
        <v>0.98101899999999997</v>
      </c>
      <c r="N1679">
        <v>0</v>
      </c>
      <c r="O1679" t="s">
        <v>42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156</v>
      </c>
      <c r="B1680">
        <v>3199.98</v>
      </c>
      <c r="C1680">
        <v>3144.35</v>
      </c>
      <c r="D1680">
        <v>3144.28</v>
      </c>
      <c r="E1680">
        <v>3140.82</v>
      </c>
      <c r="F1680">
        <v>184.93100000000001</v>
      </c>
      <c r="G1680">
        <v>315.93900000000002</v>
      </c>
      <c r="H1680">
        <v>77.343299999999999</v>
      </c>
      <c r="I1680">
        <v>90.658799999999999</v>
      </c>
      <c r="J1680">
        <v>118.791</v>
      </c>
      <c r="K1680">
        <v>2622.88</v>
      </c>
      <c r="L1680">
        <v>1.2146199999999999E-2</v>
      </c>
      <c r="M1680">
        <v>0.98101499999999997</v>
      </c>
      <c r="N1680">
        <v>0</v>
      </c>
      <c r="O1680" t="s">
        <v>42</v>
      </c>
      <c r="R1680">
        <f>AVERAGE(B1631:B1680)</f>
        <v>3213.6241999999988</v>
      </c>
      <c r="S1680">
        <f>AVERAGE(C1631:C1680)</f>
        <v>3151.2087999999994</v>
      </c>
      <c r="U1680">
        <f>_xlfn.VAR.P(B1631:B1680)</f>
        <v>143.26259235999953</v>
      </c>
      <c r="V1680">
        <f>_xlfn.VAR.P(C1631:C1680)</f>
        <v>76.502702559999562</v>
      </c>
      <c r="X1680">
        <f>1.96*SQRT(U1680)/50</f>
        <v>0.46919402162012858</v>
      </c>
      <c r="Y1680">
        <f>1.96*SQRT(V1680)/50</f>
        <v>0.3428660275702417</v>
      </c>
    </row>
    <row r="1681" spans="1:14" x14ac:dyDescent="0.25">
      <c r="A1681" t="s">
        <v>157</v>
      </c>
      <c r="B1681">
        <v>160771.68909999999</v>
      </c>
      <c r="C1681" t="s">
        <v>36</v>
      </c>
    </row>
    <row r="1682" spans="1:14" x14ac:dyDescent="0.25">
      <c r="A1682" t="s">
        <v>158</v>
      </c>
      <c r="B1682">
        <v>3145.68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1.1559E-2</v>
      </c>
      <c r="L1682">
        <v>0.98087999999999997</v>
      </c>
      <c r="M1682">
        <v>0</v>
      </c>
      <c r="N1682" t="s">
        <v>42</v>
      </c>
    </row>
    <row r="1683" spans="1:14" x14ac:dyDescent="0.25">
      <c r="A1683" t="s">
        <v>158</v>
      </c>
      <c r="B1683">
        <v>3135.1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1.0938E-2</v>
      </c>
      <c r="L1683">
        <v>0.98101300000000002</v>
      </c>
      <c r="M1683">
        <v>0</v>
      </c>
      <c r="N1683" t="s">
        <v>42</v>
      </c>
    </row>
    <row r="1684" spans="1:14" x14ac:dyDescent="0.25">
      <c r="A1684" t="s">
        <v>158</v>
      </c>
      <c r="B1684">
        <v>3125.2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1.0866000000000001E-2</v>
      </c>
      <c r="L1684">
        <v>0.99392999999999998</v>
      </c>
      <c r="M1684">
        <v>0</v>
      </c>
      <c r="N1684" t="s">
        <v>42</v>
      </c>
    </row>
    <row r="1685" spans="1:14" x14ac:dyDescent="0.25">
      <c r="A1685" t="s">
        <v>158</v>
      </c>
      <c r="B1685">
        <v>3142.34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1.2255500000000001E-2</v>
      </c>
      <c r="L1685">
        <v>0.99121099999999995</v>
      </c>
      <c r="M1685">
        <v>0</v>
      </c>
      <c r="N1685" t="s">
        <v>42</v>
      </c>
    </row>
    <row r="1686" spans="1:14" x14ac:dyDescent="0.25">
      <c r="A1686" t="s">
        <v>158</v>
      </c>
      <c r="B1686">
        <v>3141.48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1.9706700000000001E-2</v>
      </c>
      <c r="L1686">
        <v>0.99365099999999995</v>
      </c>
      <c r="M1686">
        <v>0</v>
      </c>
      <c r="N1686" t="s">
        <v>42</v>
      </c>
    </row>
    <row r="1687" spans="1:14" x14ac:dyDescent="0.25">
      <c r="A1687" t="s">
        <v>158</v>
      </c>
      <c r="B1687">
        <v>3124.24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1.1049700000000001E-2</v>
      </c>
      <c r="L1687">
        <v>0.98101799999999995</v>
      </c>
      <c r="M1687">
        <v>0</v>
      </c>
      <c r="N1687" t="s">
        <v>42</v>
      </c>
    </row>
    <row r="1688" spans="1:14" x14ac:dyDescent="0.25">
      <c r="A1688" t="s">
        <v>158</v>
      </c>
      <c r="B1688">
        <v>3136.96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1.8879400000000001E-2</v>
      </c>
      <c r="L1688">
        <v>0.98101899999999997</v>
      </c>
      <c r="M1688">
        <v>0</v>
      </c>
      <c r="N1688" t="s">
        <v>42</v>
      </c>
    </row>
    <row r="1689" spans="1:14" x14ac:dyDescent="0.25">
      <c r="A1689" t="s">
        <v>158</v>
      </c>
      <c r="B1689">
        <v>3153.17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1.4173699999999999E-2</v>
      </c>
      <c r="L1689">
        <v>0.98084899999999997</v>
      </c>
      <c r="M1689">
        <v>0</v>
      </c>
      <c r="N1689" t="s">
        <v>42</v>
      </c>
    </row>
    <row r="1690" spans="1:14" x14ac:dyDescent="0.25">
      <c r="A1690" t="s">
        <v>158</v>
      </c>
      <c r="B1690">
        <v>3125.45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1.1741700000000001E-2</v>
      </c>
      <c r="L1690">
        <v>0.98970800000000003</v>
      </c>
      <c r="M1690">
        <v>0</v>
      </c>
      <c r="N1690" t="s">
        <v>42</v>
      </c>
    </row>
    <row r="1691" spans="1:14" x14ac:dyDescent="0.25">
      <c r="A1691" t="s">
        <v>158</v>
      </c>
      <c r="B1691">
        <v>3146.12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1.2245300000000001E-2</v>
      </c>
      <c r="L1691">
        <v>0.98051900000000003</v>
      </c>
      <c r="M1691">
        <v>0</v>
      </c>
      <c r="N1691" t="s">
        <v>42</v>
      </c>
    </row>
    <row r="1692" spans="1:14" x14ac:dyDescent="0.25">
      <c r="A1692" t="s">
        <v>158</v>
      </c>
      <c r="B1692">
        <v>3125.45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1.33445E-2</v>
      </c>
      <c r="L1692">
        <v>0.98100699999999996</v>
      </c>
      <c r="M1692">
        <v>0</v>
      </c>
      <c r="N1692" t="s">
        <v>42</v>
      </c>
    </row>
    <row r="1693" spans="1:14" x14ac:dyDescent="0.25">
      <c r="A1693" t="s">
        <v>158</v>
      </c>
      <c r="B1693">
        <v>3113.17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1.0914200000000001E-2</v>
      </c>
      <c r="L1693">
        <v>0.98101499999999997</v>
      </c>
      <c r="M1693">
        <v>0</v>
      </c>
      <c r="N1693" t="s">
        <v>42</v>
      </c>
    </row>
    <row r="1694" spans="1:14" x14ac:dyDescent="0.25">
      <c r="A1694" t="s">
        <v>158</v>
      </c>
      <c r="B1694">
        <v>3405.69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1.1282800000000001E-2</v>
      </c>
      <c r="L1694">
        <v>0.98101499999999997</v>
      </c>
      <c r="M1694">
        <v>0</v>
      </c>
      <c r="N1694" t="s">
        <v>42</v>
      </c>
    </row>
    <row r="1695" spans="1:14" x14ac:dyDescent="0.25">
      <c r="A1695" t="s">
        <v>158</v>
      </c>
      <c r="B1695">
        <v>3558.45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1.1160399999999999E-2</v>
      </c>
      <c r="L1695">
        <v>0.99018600000000001</v>
      </c>
      <c r="M1695">
        <v>0</v>
      </c>
      <c r="N1695" t="s">
        <v>42</v>
      </c>
    </row>
    <row r="1696" spans="1:14" x14ac:dyDescent="0.25">
      <c r="A1696" t="s">
        <v>158</v>
      </c>
      <c r="B1696">
        <v>3156.65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1.1079500000000001E-2</v>
      </c>
      <c r="L1696">
        <v>0.98101799999999995</v>
      </c>
      <c r="M1696">
        <v>0</v>
      </c>
      <c r="N1696" t="s">
        <v>42</v>
      </c>
    </row>
    <row r="1697" spans="1:14" x14ac:dyDescent="0.25">
      <c r="A1697" t="s">
        <v>158</v>
      </c>
      <c r="B1697">
        <v>3166.25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1.23246E-2</v>
      </c>
      <c r="L1697">
        <v>0.98094400000000004</v>
      </c>
      <c r="M1697">
        <v>0</v>
      </c>
      <c r="N1697" t="s">
        <v>42</v>
      </c>
    </row>
    <row r="1698" spans="1:14" x14ac:dyDescent="0.25">
      <c r="A1698" t="s">
        <v>158</v>
      </c>
      <c r="B1698">
        <v>3139.34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1.1287999999999999E-2</v>
      </c>
      <c r="L1698">
        <v>0.98101899999999997</v>
      </c>
      <c r="M1698">
        <v>0</v>
      </c>
      <c r="N1698" t="s">
        <v>42</v>
      </c>
    </row>
    <row r="1699" spans="1:14" x14ac:dyDescent="0.25">
      <c r="A1699" t="s">
        <v>158</v>
      </c>
      <c r="B1699">
        <v>3125.73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1.09817E-2</v>
      </c>
      <c r="L1699">
        <v>0.98101799999999995</v>
      </c>
      <c r="M1699">
        <v>0</v>
      </c>
      <c r="N1699" t="s">
        <v>42</v>
      </c>
    </row>
    <row r="1700" spans="1:14" x14ac:dyDescent="0.25">
      <c r="A1700" t="s">
        <v>158</v>
      </c>
      <c r="B1700">
        <v>3121.46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1.18602E-2</v>
      </c>
      <c r="L1700">
        <v>0.98455400000000004</v>
      </c>
      <c r="M1700">
        <v>0</v>
      </c>
      <c r="N1700" t="s">
        <v>42</v>
      </c>
    </row>
    <row r="1701" spans="1:14" x14ac:dyDescent="0.25">
      <c r="A1701" t="s">
        <v>158</v>
      </c>
      <c r="B1701">
        <v>3126.38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1.10031E-2</v>
      </c>
      <c r="L1701">
        <v>0.98099899999999995</v>
      </c>
      <c r="M1701">
        <v>0</v>
      </c>
      <c r="N1701" t="s">
        <v>42</v>
      </c>
    </row>
    <row r="1702" spans="1:14" x14ac:dyDescent="0.25">
      <c r="A1702" t="s">
        <v>158</v>
      </c>
      <c r="B1702">
        <v>3136.91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1.11161E-2</v>
      </c>
      <c r="L1702">
        <v>0.98101899999999997</v>
      </c>
      <c r="M1702">
        <v>0</v>
      </c>
      <c r="N1702" t="s">
        <v>42</v>
      </c>
    </row>
    <row r="1703" spans="1:14" x14ac:dyDescent="0.25">
      <c r="A1703" t="s">
        <v>158</v>
      </c>
      <c r="B1703">
        <v>3126.33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1.10472E-2</v>
      </c>
      <c r="L1703">
        <v>0.98101499999999997</v>
      </c>
      <c r="M1703">
        <v>0</v>
      </c>
      <c r="N1703" t="s">
        <v>42</v>
      </c>
    </row>
    <row r="1704" spans="1:14" x14ac:dyDescent="0.25">
      <c r="A1704" t="s">
        <v>158</v>
      </c>
      <c r="B1704">
        <v>3097.09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1.4970499999999999E-2</v>
      </c>
      <c r="L1704">
        <v>0.98101499999999997</v>
      </c>
      <c r="M1704">
        <v>0</v>
      </c>
      <c r="N1704" t="s">
        <v>42</v>
      </c>
    </row>
    <row r="1705" spans="1:14" x14ac:dyDescent="0.25">
      <c r="A1705" t="s">
        <v>158</v>
      </c>
      <c r="B1705">
        <v>3134.25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1.69464E-2</v>
      </c>
      <c r="L1705">
        <v>0.98086300000000004</v>
      </c>
      <c r="M1705">
        <v>0</v>
      </c>
      <c r="N1705" t="s">
        <v>42</v>
      </c>
    </row>
    <row r="1706" spans="1:14" x14ac:dyDescent="0.25">
      <c r="A1706" t="s">
        <v>158</v>
      </c>
      <c r="B1706">
        <v>3137.47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1.1565000000000001E-2</v>
      </c>
      <c r="L1706">
        <v>0.98097800000000002</v>
      </c>
      <c r="M1706">
        <v>0</v>
      </c>
      <c r="N1706" t="s">
        <v>42</v>
      </c>
    </row>
    <row r="1707" spans="1:14" x14ac:dyDescent="0.25">
      <c r="A1707" t="s">
        <v>158</v>
      </c>
      <c r="B1707">
        <v>3119.7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1.10528E-2</v>
      </c>
      <c r="L1707">
        <v>0.99172800000000005</v>
      </c>
      <c r="M1707">
        <v>0</v>
      </c>
      <c r="N1707" t="s">
        <v>42</v>
      </c>
    </row>
    <row r="1708" spans="1:14" x14ac:dyDescent="0.25">
      <c r="A1708" t="s">
        <v>158</v>
      </c>
      <c r="B1708">
        <v>3121.92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2.3773699999999998E-2</v>
      </c>
      <c r="L1708">
        <v>0.98101700000000003</v>
      </c>
      <c r="M1708">
        <v>0</v>
      </c>
      <c r="N1708" t="s">
        <v>42</v>
      </c>
    </row>
    <row r="1709" spans="1:14" x14ac:dyDescent="0.25">
      <c r="A1709" t="s">
        <v>158</v>
      </c>
      <c r="B1709">
        <v>3152.68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1.0862E-2</v>
      </c>
      <c r="L1709">
        <v>0.98101700000000003</v>
      </c>
      <c r="M1709">
        <v>0</v>
      </c>
      <c r="N1709" t="s">
        <v>42</v>
      </c>
    </row>
    <row r="1710" spans="1:14" x14ac:dyDescent="0.25">
      <c r="A1710" t="s">
        <v>158</v>
      </c>
      <c r="B1710">
        <v>3146.99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1.8861200000000002E-2</v>
      </c>
      <c r="L1710">
        <v>0.98095600000000005</v>
      </c>
      <c r="M1710">
        <v>0</v>
      </c>
      <c r="N1710" t="s">
        <v>42</v>
      </c>
    </row>
    <row r="1711" spans="1:14" x14ac:dyDescent="0.25">
      <c r="A1711" t="s">
        <v>158</v>
      </c>
      <c r="B1711">
        <v>3137.67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1.0866600000000001E-2</v>
      </c>
      <c r="L1711">
        <v>0.98101899999999997</v>
      </c>
      <c r="M1711">
        <v>0</v>
      </c>
      <c r="N1711" t="s">
        <v>42</v>
      </c>
    </row>
    <row r="1712" spans="1:14" x14ac:dyDescent="0.25">
      <c r="A1712" t="s">
        <v>158</v>
      </c>
      <c r="B1712">
        <v>3194.68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1.14301E-2</v>
      </c>
      <c r="L1712">
        <v>0.98101799999999995</v>
      </c>
      <c r="M1712">
        <v>0</v>
      </c>
      <c r="N1712" t="s">
        <v>42</v>
      </c>
    </row>
    <row r="1713" spans="1:14" x14ac:dyDescent="0.25">
      <c r="A1713" t="s">
        <v>158</v>
      </c>
      <c r="B1713">
        <v>3151.43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1.4600500000000001E-2</v>
      </c>
      <c r="L1713">
        <v>0.98091499999999998</v>
      </c>
      <c r="M1713">
        <v>0</v>
      </c>
      <c r="N1713" t="s">
        <v>42</v>
      </c>
    </row>
    <row r="1714" spans="1:14" x14ac:dyDescent="0.25">
      <c r="A1714" t="s">
        <v>158</v>
      </c>
      <c r="B1714">
        <v>3139.42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1.2149999999999999E-2</v>
      </c>
      <c r="L1714">
        <v>0.98099999999999998</v>
      </c>
      <c r="M1714">
        <v>0</v>
      </c>
      <c r="N1714" t="s">
        <v>42</v>
      </c>
    </row>
    <row r="1715" spans="1:14" x14ac:dyDescent="0.25">
      <c r="A1715" t="s">
        <v>158</v>
      </c>
      <c r="B1715">
        <v>3158.99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1.17272E-2</v>
      </c>
      <c r="L1715">
        <v>0.98095200000000005</v>
      </c>
      <c r="M1715">
        <v>0</v>
      </c>
      <c r="N1715" t="s">
        <v>42</v>
      </c>
    </row>
    <row r="1716" spans="1:14" x14ac:dyDescent="0.25">
      <c r="A1716" t="s">
        <v>158</v>
      </c>
      <c r="B1716">
        <v>3137.16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1.1851499999999999E-2</v>
      </c>
      <c r="L1716">
        <v>0.981012</v>
      </c>
      <c r="M1716">
        <v>0</v>
      </c>
      <c r="N1716" t="s">
        <v>42</v>
      </c>
    </row>
    <row r="1717" spans="1:14" x14ac:dyDescent="0.25">
      <c r="A1717" t="s">
        <v>158</v>
      </c>
      <c r="B1717">
        <v>3126.08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1.42425E-2</v>
      </c>
      <c r="L1717">
        <v>0.99074899999999999</v>
      </c>
      <c r="M1717">
        <v>0</v>
      </c>
      <c r="N1717" t="s">
        <v>42</v>
      </c>
    </row>
    <row r="1718" spans="1:14" x14ac:dyDescent="0.25">
      <c r="A1718" t="s">
        <v>158</v>
      </c>
      <c r="B1718">
        <v>3129.27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1.0859799999999999E-2</v>
      </c>
      <c r="L1718">
        <v>0.98101899999999997</v>
      </c>
      <c r="M1718">
        <v>0</v>
      </c>
      <c r="N1718" t="s">
        <v>42</v>
      </c>
    </row>
    <row r="1719" spans="1:14" x14ac:dyDescent="0.25">
      <c r="A1719" t="s">
        <v>158</v>
      </c>
      <c r="B1719">
        <v>3133.75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1.0857199999999999E-2</v>
      </c>
      <c r="L1719">
        <v>0.98101400000000005</v>
      </c>
      <c r="M1719">
        <v>0</v>
      </c>
      <c r="N1719" t="s">
        <v>42</v>
      </c>
    </row>
    <row r="1720" spans="1:14" x14ac:dyDescent="0.25">
      <c r="A1720" t="s">
        <v>158</v>
      </c>
      <c r="B1720">
        <v>3137.15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1.45629E-2</v>
      </c>
      <c r="L1720">
        <v>0.98100600000000004</v>
      </c>
      <c r="M1720">
        <v>0</v>
      </c>
      <c r="N1720" t="s">
        <v>42</v>
      </c>
    </row>
    <row r="1721" spans="1:14" x14ac:dyDescent="0.25">
      <c r="A1721" t="s">
        <v>158</v>
      </c>
      <c r="B1721">
        <v>3124.67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1.13921E-2</v>
      </c>
      <c r="L1721">
        <v>0.98101899999999997</v>
      </c>
      <c r="M1721">
        <v>0</v>
      </c>
      <c r="N1721" t="s">
        <v>42</v>
      </c>
    </row>
    <row r="1722" spans="1:14" x14ac:dyDescent="0.25">
      <c r="A1722" t="s">
        <v>158</v>
      </c>
      <c r="B1722">
        <v>3116.86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1.1820900000000001E-2</v>
      </c>
      <c r="L1722">
        <v>0.98096000000000005</v>
      </c>
      <c r="M1722">
        <v>0</v>
      </c>
      <c r="N1722" t="s">
        <v>42</v>
      </c>
    </row>
    <row r="1723" spans="1:14" x14ac:dyDescent="0.25">
      <c r="A1723" t="s">
        <v>158</v>
      </c>
      <c r="B1723">
        <v>3127.11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1.16311E-2</v>
      </c>
      <c r="L1723">
        <v>0.98095100000000002</v>
      </c>
      <c r="M1723">
        <v>0</v>
      </c>
      <c r="N1723" t="s">
        <v>42</v>
      </c>
    </row>
    <row r="1724" spans="1:14" x14ac:dyDescent="0.25">
      <c r="A1724" t="s">
        <v>158</v>
      </c>
      <c r="B1724">
        <v>3127.63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2.0315900000000001E-2</v>
      </c>
      <c r="L1724">
        <v>0.98098600000000002</v>
      </c>
      <c r="M1724">
        <v>0</v>
      </c>
      <c r="N1724" t="s">
        <v>42</v>
      </c>
    </row>
    <row r="1725" spans="1:14" x14ac:dyDescent="0.25">
      <c r="A1725" t="s">
        <v>158</v>
      </c>
      <c r="B1725">
        <v>3139.71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1.08786E-2</v>
      </c>
      <c r="L1725">
        <v>0.99429199999999995</v>
      </c>
      <c r="M1725">
        <v>0</v>
      </c>
      <c r="N1725" t="s">
        <v>42</v>
      </c>
    </row>
    <row r="1726" spans="1:14" x14ac:dyDescent="0.25">
      <c r="A1726" t="s">
        <v>158</v>
      </c>
      <c r="B1726">
        <v>3153.36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1.18055E-2</v>
      </c>
      <c r="L1726">
        <v>0.98101899999999997</v>
      </c>
      <c r="M1726">
        <v>0</v>
      </c>
      <c r="N1726" t="s">
        <v>42</v>
      </c>
    </row>
    <row r="1727" spans="1:14" x14ac:dyDescent="0.25">
      <c r="A1727" t="s">
        <v>158</v>
      </c>
      <c r="B1727">
        <v>3145.61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1.17064E-2</v>
      </c>
      <c r="L1727">
        <v>0.98101799999999995</v>
      </c>
      <c r="M1727">
        <v>0</v>
      </c>
      <c r="N1727" t="s">
        <v>42</v>
      </c>
    </row>
    <row r="1728" spans="1:14" x14ac:dyDescent="0.25">
      <c r="A1728" t="s">
        <v>158</v>
      </c>
      <c r="B1728">
        <v>3144.43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1.09327E-2</v>
      </c>
      <c r="L1728">
        <v>0.98100799999999999</v>
      </c>
      <c r="M1728">
        <v>0</v>
      </c>
      <c r="N1728" t="s">
        <v>42</v>
      </c>
    </row>
    <row r="1729" spans="1:25" x14ac:dyDescent="0.25">
      <c r="A1729" t="s">
        <v>158</v>
      </c>
      <c r="B1729">
        <v>3131.4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1.1250899999999999E-2</v>
      </c>
      <c r="L1729">
        <v>0.994923</v>
      </c>
      <c r="M1729">
        <v>0</v>
      </c>
      <c r="N1729" t="s">
        <v>42</v>
      </c>
    </row>
    <row r="1730" spans="1:25" x14ac:dyDescent="0.25">
      <c r="A1730" t="s">
        <v>158</v>
      </c>
      <c r="B1730">
        <v>3116.35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1.09199E-2</v>
      </c>
      <c r="L1730">
        <v>0.98898299999999995</v>
      </c>
      <c r="M1730">
        <v>0</v>
      </c>
      <c r="N1730" t="s">
        <v>42</v>
      </c>
    </row>
    <row r="1731" spans="1:25" x14ac:dyDescent="0.25">
      <c r="A1731" t="s">
        <v>158</v>
      </c>
      <c r="B1731">
        <v>3165.44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1.34045E-2</v>
      </c>
      <c r="L1731">
        <v>0.98099400000000003</v>
      </c>
      <c r="M1731">
        <v>0</v>
      </c>
      <c r="N1731" t="s">
        <v>42</v>
      </c>
    </row>
    <row r="1732" spans="1:25" x14ac:dyDescent="0.25">
      <c r="A1732" t="s">
        <v>158</v>
      </c>
      <c r="B1732">
        <v>3164.85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1.6926199999999999E-2</v>
      </c>
      <c r="L1732">
        <v>0.98101300000000002</v>
      </c>
      <c r="M1732">
        <v>0</v>
      </c>
      <c r="N1732" t="s">
        <v>42</v>
      </c>
    </row>
    <row r="1733" spans="1:25" x14ac:dyDescent="0.25">
      <c r="A1733" t="s">
        <v>158</v>
      </c>
      <c r="B1733">
        <v>3180.93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1.1089999999999999E-2</v>
      </c>
      <c r="L1733">
        <v>0.99104000000000003</v>
      </c>
      <c r="M1733">
        <v>0</v>
      </c>
      <c r="N1733" t="s">
        <v>42</v>
      </c>
    </row>
    <row r="1734" spans="1:25" x14ac:dyDescent="0.25">
      <c r="A1734" t="s">
        <v>158</v>
      </c>
      <c r="B1734">
        <v>3123.32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1.1312300000000001E-2</v>
      </c>
      <c r="L1734">
        <v>0.98101700000000003</v>
      </c>
      <c r="M1734">
        <v>0</v>
      </c>
      <c r="N1734" t="s">
        <v>42</v>
      </c>
    </row>
    <row r="1735" spans="1:25" x14ac:dyDescent="0.25">
      <c r="A1735" t="s">
        <v>158</v>
      </c>
      <c r="B1735">
        <v>3130.29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1.1563199999999999E-2</v>
      </c>
      <c r="L1735">
        <v>0.98108600000000001</v>
      </c>
      <c r="M1735">
        <v>0</v>
      </c>
      <c r="N1735" t="s">
        <v>42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158</v>
      </c>
      <c r="B1736">
        <v>3129.15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1.8133799999999999E-2</v>
      </c>
      <c r="L1736">
        <v>0.983483</v>
      </c>
      <c r="M1736">
        <v>0</v>
      </c>
      <c r="N1736" t="s">
        <v>42</v>
      </c>
      <c r="R1736">
        <f>AVERAGE(B1687:B1736)</f>
        <v>3151.2912000000001</v>
      </c>
      <c r="S1736">
        <f>AVERAGE(C1687:C1736)</f>
        <v>0</v>
      </c>
      <c r="U1736">
        <f>_xlfn.VAR.P(B1687:B1736)</f>
        <v>5097.7607065599977</v>
      </c>
      <c r="V1736">
        <f>_xlfn.VAR.P(C1687:C1736)</f>
        <v>0</v>
      </c>
      <c r="X1736">
        <f>1.96*SQRT(U1736)/50</f>
        <v>2.7988252914621796</v>
      </c>
      <c r="Y1736">
        <f>1.96*SQRT(V1736)/50</f>
        <v>0</v>
      </c>
    </row>
    <row r="1737" spans="1:25" x14ac:dyDescent="0.25">
      <c r="A1737" t="s">
        <v>159</v>
      </c>
      <c r="B1737">
        <v>157615.24</v>
      </c>
      <c r="C1737" t="s">
        <v>36</v>
      </c>
    </row>
    <row r="1738" spans="1:25" x14ac:dyDescent="0.25">
      <c r="A1738" t="s">
        <v>160</v>
      </c>
      <c r="B1738">
        <v>2892.76</v>
      </c>
      <c r="C1738">
        <v>2891.24</v>
      </c>
      <c r="D1738">
        <v>2891.17</v>
      </c>
      <c r="E1738">
        <v>2887.81</v>
      </c>
      <c r="F1738">
        <v>180.88300000000001</v>
      </c>
      <c r="G1738">
        <v>0</v>
      </c>
      <c r="H1738">
        <v>77.292299999999997</v>
      </c>
      <c r="I1738">
        <v>0</v>
      </c>
      <c r="J1738">
        <v>1.31053E-2</v>
      </c>
      <c r="K1738">
        <v>0.98101300000000002</v>
      </c>
      <c r="L1738">
        <v>0</v>
      </c>
      <c r="M1738" t="s">
        <v>42</v>
      </c>
    </row>
    <row r="1739" spans="1:25" x14ac:dyDescent="0.25">
      <c r="A1739" t="s">
        <v>160</v>
      </c>
      <c r="B1739">
        <v>2895.26</v>
      </c>
      <c r="C1739">
        <v>2893.66</v>
      </c>
      <c r="D1739">
        <v>2893.59</v>
      </c>
      <c r="E1739">
        <v>2890.15</v>
      </c>
      <c r="F1739">
        <v>181.18700000000001</v>
      </c>
      <c r="G1739">
        <v>0</v>
      </c>
      <c r="H1739">
        <v>77.425600000000003</v>
      </c>
      <c r="I1739">
        <v>0</v>
      </c>
      <c r="J1739">
        <v>1.09272E-2</v>
      </c>
      <c r="K1739">
        <v>0.98319199999999995</v>
      </c>
      <c r="L1739">
        <v>0</v>
      </c>
      <c r="M1739" t="s">
        <v>42</v>
      </c>
    </row>
    <row r="1740" spans="1:25" x14ac:dyDescent="0.25">
      <c r="A1740" t="s">
        <v>160</v>
      </c>
      <c r="B1740">
        <v>2885.4</v>
      </c>
      <c r="C1740">
        <v>2883.73</v>
      </c>
      <c r="D1740">
        <v>2883.66</v>
      </c>
      <c r="E1740">
        <v>2880.28</v>
      </c>
      <c r="F1740">
        <v>180.523</v>
      </c>
      <c r="G1740">
        <v>0</v>
      </c>
      <c r="H1740">
        <v>77.246799999999993</v>
      </c>
      <c r="I1740">
        <v>0</v>
      </c>
      <c r="J1740">
        <v>1.1178499999999999E-2</v>
      </c>
      <c r="K1740">
        <v>0.98100699999999996</v>
      </c>
      <c r="L1740">
        <v>0</v>
      </c>
      <c r="M1740" t="s">
        <v>42</v>
      </c>
    </row>
    <row r="1741" spans="1:25" x14ac:dyDescent="0.25">
      <c r="A1741" t="s">
        <v>160</v>
      </c>
      <c r="B1741">
        <v>2913.31</v>
      </c>
      <c r="C1741">
        <v>2911.81</v>
      </c>
      <c r="D1741">
        <v>2911.74</v>
      </c>
      <c r="E1741">
        <v>2908.4</v>
      </c>
      <c r="F1741">
        <v>190.001</v>
      </c>
      <c r="G1741">
        <v>0</v>
      </c>
      <c r="H1741">
        <v>77.771299999999997</v>
      </c>
      <c r="I1741">
        <v>0</v>
      </c>
      <c r="J1741">
        <v>1.50081E-2</v>
      </c>
      <c r="K1741">
        <v>0.98096700000000003</v>
      </c>
      <c r="L1741">
        <v>0</v>
      </c>
      <c r="M1741" t="s">
        <v>42</v>
      </c>
    </row>
    <row r="1742" spans="1:25" x14ac:dyDescent="0.25">
      <c r="A1742" t="s">
        <v>160</v>
      </c>
      <c r="B1742">
        <v>2965.25</v>
      </c>
      <c r="C1742">
        <v>2963.73</v>
      </c>
      <c r="D1742">
        <v>2963.66</v>
      </c>
      <c r="E1742">
        <v>2960.32</v>
      </c>
      <c r="F1742">
        <v>252.12799999999999</v>
      </c>
      <c r="G1742">
        <v>0</v>
      </c>
      <c r="H1742">
        <v>77.325199999999995</v>
      </c>
      <c r="I1742">
        <v>0</v>
      </c>
      <c r="J1742">
        <v>1.0866000000000001E-2</v>
      </c>
      <c r="K1742">
        <v>0.98101899999999997</v>
      </c>
      <c r="L1742">
        <v>0</v>
      </c>
      <c r="M1742" t="s">
        <v>42</v>
      </c>
    </row>
    <row r="1743" spans="1:25" x14ac:dyDescent="0.25">
      <c r="A1743" t="s">
        <v>160</v>
      </c>
      <c r="B1743">
        <v>2895.68</v>
      </c>
      <c r="C1743">
        <v>2894.04</v>
      </c>
      <c r="D1743">
        <v>2893.97</v>
      </c>
      <c r="E1743">
        <v>2890.63</v>
      </c>
      <c r="F1743">
        <v>191.28100000000001</v>
      </c>
      <c r="G1743">
        <v>0</v>
      </c>
      <c r="H1743">
        <v>77.439700000000002</v>
      </c>
      <c r="I1743">
        <v>0</v>
      </c>
      <c r="J1743">
        <v>1.08594E-2</v>
      </c>
      <c r="K1743">
        <v>0.99321199999999998</v>
      </c>
      <c r="L1743">
        <v>0</v>
      </c>
      <c r="M1743" t="s">
        <v>42</v>
      </c>
    </row>
    <row r="1744" spans="1:25" x14ac:dyDescent="0.25">
      <c r="A1744" t="s">
        <v>160</v>
      </c>
      <c r="B1744">
        <v>2898.98</v>
      </c>
      <c r="C1744">
        <v>2897.45</v>
      </c>
      <c r="D1744">
        <v>2897.38</v>
      </c>
      <c r="E1744">
        <v>2894</v>
      </c>
      <c r="F1744">
        <v>186.24700000000001</v>
      </c>
      <c r="G1744">
        <v>0</v>
      </c>
      <c r="H1744">
        <v>77.795000000000002</v>
      </c>
      <c r="I1744">
        <v>0</v>
      </c>
      <c r="J1744">
        <v>1.2001400000000001E-2</v>
      </c>
      <c r="K1744">
        <v>0.99507999999999996</v>
      </c>
      <c r="L1744">
        <v>0</v>
      </c>
      <c r="M1744" t="s">
        <v>42</v>
      </c>
    </row>
    <row r="1745" spans="1:13" x14ac:dyDescent="0.25">
      <c r="A1745" t="s">
        <v>160</v>
      </c>
      <c r="B1745">
        <v>2902.56</v>
      </c>
      <c r="C1745">
        <v>2900.98</v>
      </c>
      <c r="D1745">
        <v>2900.91</v>
      </c>
      <c r="E1745">
        <v>2897.37</v>
      </c>
      <c r="F1745">
        <v>185.89400000000001</v>
      </c>
      <c r="G1745">
        <v>0</v>
      </c>
      <c r="H1745">
        <v>77.508099999999999</v>
      </c>
      <c r="I1745">
        <v>0</v>
      </c>
      <c r="J1745">
        <v>2.9043200000000002E-2</v>
      </c>
      <c r="K1745">
        <v>0.980985</v>
      </c>
      <c r="L1745">
        <v>0</v>
      </c>
      <c r="M1745" t="s">
        <v>42</v>
      </c>
    </row>
    <row r="1746" spans="1:13" x14ac:dyDescent="0.25">
      <c r="A1746" t="s">
        <v>160</v>
      </c>
      <c r="B1746">
        <v>2904.71</v>
      </c>
      <c r="C1746">
        <v>2903.02</v>
      </c>
      <c r="D1746">
        <v>2902.94</v>
      </c>
      <c r="E1746">
        <v>2899.5</v>
      </c>
      <c r="F1746">
        <v>185.92</v>
      </c>
      <c r="G1746">
        <v>0</v>
      </c>
      <c r="H1746">
        <v>77.974599999999995</v>
      </c>
      <c r="I1746">
        <v>0</v>
      </c>
      <c r="J1746">
        <v>2.9038100000000001E-2</v>
      </c>
      <c r="K1746">
        <v>0.98516599999999999</v>
      </c>
      <c r="L1746">
        <v>0</v>
      </c>
      <c r="M1746" t="s">
        <v>42</v>
      </c>
    </row>
    <row r="1747" spans="1:13" x14ac:dyDescent="0.25">
      <c r="A1747" t="s">
        <v>160</v>
      </c>
      <c r="B1747">
        <v>2895.77</v>
      </c>
      <c r="C1747">
        <v>2894.36</v>
      </c>
      <c r="D1747">
        <v>2894.29</v>
      </c>
      <c r="E1747">
        <v>2890.85</v>
      </c>
      <c r="F1747">
        <v>181.928</v>
      </c>
      <c r="G1747">
        <v>0</v>
      </c>
      <c r="H1747">
        <v>77.363299999999995</v>
      </c>
      <c r="I1747">
        <v>0</v>
      </c>
      <c r="J1747">
        <v>1.16709E-2</v>
      </c>
      <c r="K1747">
        <v>0.98093799999999998</v>
      </c>
      <c r="L1747">
        <v>0</v>
      </c>
      <c r="M1747" t="s">
        <v>42</v>
      </c>
    </row>
    <row r="1748" spans="1:13" x14ac:dyDescent="0.25">
      <c r="A1748" t="s">
        <v>160</v>
      </c>
      <c r="B1748">
        <v>2890.59</v>
      </c>
      <c r="C1748">
        <v>2888.92</v>
      </c>
      <c r="D1748">
        <v>2888.85</v>
      </c>
      <c r="E1748">
        <v>2885.45</v>
      </c>
      <c r="F1748">
        <v>181.00800000000001</v>
      </c>
      <c r="G1748">
        <v>0</v>
      </c>
      <c r="H1748">
        <v>77.226699999999994</v>
      </c>
      <c r="I1748">
        <v>0</v>
      </c>
      <c r="J1748">
        <v>1.54986E-2</v>
      </c>
      <c r="K1748">
        <v>0.99152200000000001</v>
      </c>
      <c r="L1748">
        <v>0</v>
      </c>
      <c r="M1748" t="s">
        <v>42</v>
      </c>
    </row>
    <row r="1749" spans="1:13" x14ac:dyDescent="0.25">
      <c r="A1749" t="s">
        <v>160</v>
      </c>
      <c r="B1749">
        <v>2895.87</v>
      </c>
      <c r="C1749">
        <v>2894.25</v>
      </c>
      <c r="D1749">
        <v>2894.18</v>
      </c>
      <c r="E1749">
        <v>2890.76</v>
      </c>
      <c r="F1749">
        <v>181.66</v>
      </c>
      <c r="G1749">
        <v>0</v>
      </c>
      <c r="H1749">
        <v>77.937700000000007</v>
      </c>
      <c r="I1749">
        <v>0</v>
      </c>
      <c r="J1749">
        <v>1.08705E-2</v>
      </c>
      <c r="K1749">
        <v>0.98100600000000004</v>
      </c>
      <c r="L1749">
        <v>0</v>
      </c>
      <c r="M1749" t="s">
        <v>42</v>
      </c>
    </row>
    <row r="1750" spans="1:13" x14ac:dyDescent="0.25">
      <c r="A1750" t="s">
        <v>160</v>
      </c>
      <c r="B1750">
        <v>2890.39</v>
      </c>
      <c r="C1750">
        <v>2888.93</v>
      </c>
      <c r="D1750">
        <v>2888.86</v>
      </c>
      <c r="E1750">
        <v>2885.41</v>
      </c>
      <c r="F1750">
        <v>185.197</v>
      </c>
      <c r="G1750">
        <v>0</v>
      </c>
      <c r="H1750">
        <v>77.172899999999998</v>
      </c>
      <c r="I1750">
        <v>0</v>
      </c>
      <c r="J1750">
        <v>1.0857E-2</v>
      </c>
      <c r="K1750">
        <v>0.98101899999999997</v>
      </c>
      <c r="L1750">
        <v>0</v>
      </c>
      <c r="M1750" t="s">
        <v>42</v>
      </c>
    </row>
    <row r="1751" spans="1:13" x14ac:dyDescent="0.25">
      <c r="A1751" t="s">
        <v>160</v>
      </c>
      <c r="B1751">
        <v>2899.7</v>
      </c>
      <c r="C1751">
        <v>2898.18</v>
      </c>
      <c r="D1751">
        <v>2898.11</v>
      </c>
      <c r="E1751">
        <v>2894.7</v>
      </c>
      <c r="F1751">
        <v>190.61</v>
      </c>
      <c r="G1751">
        <v>0</v>
      </c>
      <c r="H1751">
        <v>77.698499999999996</v>
      </c>
      <c r="I1751">
        <v>0</v>
      </c>
      <c r="J1751">
        <v>1.09858E-2</v>
      </c>
      <c r="K1751">
        <v>0.98101899999999997</v>
      </c>
      <c r="L1751">
        <v>0</v>
      </c>
      <c r="M1751" t="s">
        <v>42</v>
      </c>
    </row>
    <row r="1752" spans="1:13" x14ac:dyDescent="0.25">
      <c r="A1752" t="s">
        <v>160</v>
      </c>
      <c r="B1752">
        <v>2908.37</v>
      </c>
      <c r="C1752">
        <v>2906.85</v>
      </c>
      <c r="D1752">
        <v>2906.77</v>
      </c>
      <c r="E1752">
        <v>2903.31</v>
      </c>
      <c r="F1752">
        <v>185.28899999999999</v>
      </c>
      <c r="G1752">
        <v>0</v>
      </c>
      <c r="H1752">
        <v>77.600300000000004</v>
      </c>
      <c r="I1752">
        <v>0</v>
      </c>
      <c r="J1752">
        <v>1.5633600000000001E-2</v>
      </c>
      <c r="K1752">
        <v>0.98728800000000005</v>
      </c>
      <c r="L1752">
        <v>0</v>
      </c>
      <c r="M1752" t="s">
        <v>42</v>
      </c>
    </row>
    <row r="1753" spans="1:13" x14ac:dyDescent="0.25">
      <c r="A1753" t="s">
        <v>160</v>
      </c>
      <c r="B1753">
        <v>2893.73</v>
      </c>
      <c r="C1753">
        <v>2892.11</v>
      </c>
      <c r="D1753">
        <v>2892.05</v>
      </c>
      <c r="E1753">
        <v>2888.66</v>
      </c>
      <c r="F1753">
        <v>181.18600000000001</v>
      </c>
      <c r="G1753">
        <v>0</v>
      </c>
      <c r="H1753">
        <v>77.367999999999995</v>
      </c>
      <c r="I1753">
        <v>0</v>
      </c>
      <c r="J1753">
        <v>1.1110800000000001E-2</v>
      </c>
      <c r="K1753">
        <v>0.98101799999999995</v>
      </c>
      <c r="L1753">
        <v>0</v>
      </c>
      <c r="M1753" t="s">
        <v>42</v>
      </c>
    </row>
    <row r="1754" spans="1:13" x14ac:dyDescent="0.25">
      <c r="A1754" t="s">
        <v>160</v>
      </c>
      <c r="B1754">
        <v>2896.34</v>
      </c>
      <c r="C1754">
        <v>2894.63</v>
      </c>
      <c r="D1754">
        <v>2894.56</v>
      </c>
      <c r="E1754">
        <v>2891.17</v>
      </c>
      <c r="F1754">
        <v>185.05</v>
      </c>
      <c r="G1754">
        <v>0</v>
      </c>
      <c r="H1754">
        <v>77.739900000000006</v>
      </c>
      <c r="I1754">
        <v>0</v>
      </c>
      <c r="J1754">
        <v>1.2195900000000001E-2</v>
      </c>
      <c r="K1754">
        <v>0.98101300000000002</v>
      </c>
      <c r="L1754">
        <v>0</v>
      </c>
      <c r="M1754" t="s">
        <v>42</v>
      </c>
    </row>
    <row r="1755" spans="1:13" x14ac:dyDescent="0.25">
      <c r="A1755" t="s">
        <v>160</v>
      </c>
      <c r="B1755">
        <v>2887.84</v>
      </c>
      <c r="C1755">
        <v>2886.41</v>
      </c>
      <c r="D1755">
        <v>2886.34</v>
      </c>
      <c r="E1755">
        <v>2882.95</v>
      </c>
      <c r="F1755">
        <v>181.11199999999999</v>
      </c>
      <c r="G1755">
        <v>0</v>
      </c>
      <c r="H1755">
        <v>77.265799999999999</v>
      </c>
      <c r="I1755">
        <v>0</v>
      </c>
      <c r="J1755">
        <v>1.18088E-2</v>
      </c>
      <c r="K1755">
        <v>0.98101099999999997</v>
      </c>
      <c r="L1755">
        <v>0</v>
      </c>
      <c r="M1755" t="s">
        <v>42</v>
      </c>
    </row>
    <row r="1756" spans="1:13" x14ac:dyDescent="0.25">
      <c r="A1756" t="s">
        <v>160</v>
      </c>
      <c r="B1756">
        <v>2895.3</v>
      </c>
      <c r="C1756">
        <v>2893.84</v>
      </c>
      <c r="D1756">
        <v>2893.76</v>
      </c>
      <c r="E1756">
        <v>2890.36</v>
      </c>
      <c r="F1756">
        <v>183.23599999999999</v>
      </c>
      <c r="G1756">
        <v>0</v>
      </c>
      <c r="H1756">
        <v>77.606899999999996</v>
      </c>
      <c r="I1756">
        <v>0</v>
      </c>
      <c r="J1756">
        <v>1.0954500000000001E-2</v>
      </c>
      <c r="K1756">
        <v>0.98101899999999997</v>
      </c>
      <c r="L1756">
        <v>0</v>
      </c>
      <c r="M1756" t="s">
        <v>42</v>
      </c>
    </row>
    <row r="1757" spans="1:13" x14ac:dyDescent="0.25">
      <c r="A1757" t="s">
        <v>160</v>
      </c>
      <c r="B1757">
        <v>2888.48</v>
      </c>
      <c r="C1757">
        <v>2886.74</v>
      </c>
      <c r="D1757">
        <v>2886.66</v>
      </c>
      <c r="E1757">
        <v>2883.19</v>
      </c>
      <c r="F1757">
        <v>184.34700000000001</v>
      </c>
      <c r="G1757">
        <v>0</v>
      </c>
      <c r="H1757">
        <v>77.262500000000003</v>
      </c>
      <c r="I1757">
        <v>0</v>
      </c>
      <c r="J1757">
        <v>1.11865E-2</v>
      </c>
      <c r="K1757">
        <v>0.98101899999999997</v>
      </c>
      <c r="L1757">
        <v>0</v>
      </c>
      <c r="M1757" t="s">
        <v>42</v>
      </c>
    </row>
    <row r="1758" spans="1:13" x14ac:dyDescent="0.25">
      <c r="A1758" t="s">
        <v>160</v>
      </c>
      <c r="B1758">
        <v>2904.53</v>
      </c>
      <c r="C1758">
        <v>2902.8</v>
      </c>
      <c r="D1758">
        <v>2902.72</v>
      </c>
      <c r="E1758">
        <v>2899.24</v>
      </c>
      <c r="F1758">
        <v>184.23599999999999</v>
      </c>
      <c r="G1758">
        <v>0</v>
      </c>
      <c r="H1758">
        <v>77.507800000000003</v>
      </c>
      <c r="I1758">
        <v>0</v>
      </c>
      <c r="J1758">
        <v>1.0859000000000001E-2</v>
      </c>
      <c r="K1758">
        <v>0.98099599999999998</v>
      </c>
      <c r="L1758">
        <v>0</v>
      </c>
      <c r="M1758" t="s">
        <v>42</v>
      </c>
    </row>
    <row r="1759" spans="1:13" x14ac:dyDescent="0.25">
      <c r="A1759" t="s">
        <v>160</v>
      </c>
      <c r="B1759">
        <v>2882.94</v>
      </c>
      <c r="C1759">
        <v>2881.43</v>
      </c>
      <c r="D1759">
        <v>2881.36</v>
      </c>
      <c r="E1759">
        <v>2877.97</v>
      </c>
      <c r="F1759">
        <v>181.02500000000001</v>
      </c>
      <c r="G1759">
        <v>0</v>
      </c>
      <c r="H1759">
        <v>77.303299999999993</v>
      </c>
      <c r="I1759">
        <v>0</v>
      </c>
      <c r="J1759">
        <v>1.8139700000000002E-2</v>
      </c>
      <c r="K1759">
        <v>0.98101799999999995</v>
      </c>
      <c r="L1759">
        <v>0</v>
      </c>
      <c r="M1759" t="s">
        <v>42</v>
      </c>
    </row>
    <row r="1760" spans="1:13" x14ac:dyDescent="0.25">
      <c r="A1760" t="s">
        <v>160</v>
      </c>
      <c r="B1760">
        <v>2964.24</v>
      </c>
      <c r="C1760">
        <v>2962.73</v>
      </c>
      <c r="D1760">
        <v>2962.66</v>
      </c>
      <c r="E1760">
        <v>2959.27</v>
      </c>
      <c r="F1760">
        <v>254.048</v>
      </c>
      <c r="G1760">
        <v>0</v>
      </c>
      <c r="H1760">
        <v>77.318899999999999</v>
      </c>
      <c r="I1760">
        <v>0</v>
      </c>
      <c r="J1760">
        <v>1.08989E-2</v>
      </c>
      <c r="K1760">
        <v>0.98101899999999997</v>
      </c>
      <c r="L1760">
        <v>0</v>
      </c>
      <c r="M1760" t="s">
        <v>42</v>
      </c>
    </row>
    <row r="1761" spans="1:13" x14ac:dyDescent="0.25">
      <c r="A1761" t="s">
        <v>160</v>
      </c>
      <c r="B1761">
        <v>2889.85</v>
      </c>
      <c r="C1761">
        <v>2888.37</v>
      </c>
      <c r="D1761">
        <v>2888.3</v>
      </c>
      <c r="E1761">
        <v>2884.87</v>
      </c>
      <c r="F1761">
        <v>184.36199999999999</v>
      </c>
      <c r="G1761">
        <v>0</v>
      </c>
      <c r="H1761">
        <v>77.207800000000006</v>
      </c>
      <c r="I1761">
        <v>0</v>
      </c>
      <c r="J1761">
        <v>1.08602E-2</v>
      </c>
      <c r="K1761">
        <v>0.98094999999999999</v>
      </c>
      <c r="L1761">
        <v>0</v>
      </c>
      <c r="M1761" t="s">
        <v>42</v>
      </c>
    </row>
    <row r="1762" spans="1:13" x14ac:dyDescent="0.25">
      <c r="A1762" t="s">
        <v>160</v>
      </c>
      <c r="B1762">
        <v>2917.68</v>
      </c>
      <c r="C1762">
        <v>2916.24</v>
      </c>
      <c r="D1762">
        <v>2916.17</v>
      </c>
      <c r="E1762">
        <v>2912.82</v>
      </c>
      <c r="F1762">
        <v>194.10400000000001</v>
      </c>
      <c r="G1762">
        <v>0</v>
      </c>
      <c r="H1762">
        <v>77.920900000000003</v>
      </c>
      <c r="I1762">
        <v>0</v>
      </c>
      <c r="J1762">
        <v>1.1070200000000001E-2</v>
      </c>
      <c r="K1762">
        <v>0.98101400000000005</v>
      </c>
      <c r="L1762">
        <v>0</v>
      </c>
      <c r="M1762" t="s">
        <v>42</v>
      </c>
    </row>
    <row r="1763" spans="1:13" x14ac:dyDescent="0.25">
      <c r="A1763" t="s">
        <v>160</v>
      </c>
      <c r="B1763">
        <v>2900</v>
      </c>
      <c r="C1763">
        <v>2898.3</v>
      </c>
      <c r="D1763">
        <v>2898.23</v>
      </c>
      <c r="E1763">
        <v>2894.79</v>
      </c>
      <c r="F1763">
        <v>183.83</v>
      </c>
      <c r="G1763">
        <v>0</v>
      </c>
      <c r="H1763">
        <v>77.879599999999996</v>
      </c>
      <c r="I1763">
        <v>0</v>
      </c>
      <c r="J1763">
        <v>1.09005E-2</v>
      </c>
      <c r="K1763">
        <v>0.98094099999999995</v>
      </c>
      <c r="L1763">
        <v>0</v>
      </c>
      <c r="M1763" t="s">
        <v>42</v>
      </c>
    </row>
    <row r="1764" spans="1:13" x14ac:dyDescent="0.25">
      <c r="A1764" t="s">
        <v>160</v>
      </c>
      <c r="B1764">
        <v>2907.23</v>
      </c>
      <c r="C1764">
        <v>2905.26</v>
      </c>
      <c r="D1764">
        <v>2905.19</v>
      </c>
      <c r="E1764">
        <v>2901.72</v>
      </c>
      <c r="F1764">
        <v>185.982</v>
      </c>
      <c r="G1764">
        <v>0</v>
      </c>
      <c r="H1764">
        <v>77.582300000000004</v>
      </c>
      <c r="I1764">
        <v>0</v>
      </c>
      <c r="J1764">
        <v>1.10334E-2</v>
      </c>
      <c r="K1764">
        <v>0.98090200000000005</v>
      </c>
      <c r="L1764">
        <v>0</v>
      </c>
      <c r="M1764" t="s">
        <v>42</v>
      </c>
    </row>
    <row r="1765" spans="1:13" x14ac:dyDescent="0.25">
      <c r="A1765" t="s">
        <v>160</v>
      </c>
      <c r="B1765">
        <v>2887.21</v>
      </c>
      <c r="C1765">
        <v>2885.7</v>
      </c>
      <c r="D1765">
        <v>2885.63</v>
      </c>
      <c r="E1765">
        <v>2882.21</v>
      </c>
      <c r="F1765">
        <v>181.762</v>
      </c>
      <c r="G1765">
        <v>0</v>
      </c>
      <c r="H1765">
        <v>77.315700000000007</v>
      </c>
      <c r="I1765">
        <v>0</v>
      </c>
      <c r="J1765">
        <v>1.0937199999999999E-2</v>
      </c>
      <c r="K1765">
        <v>0.98100500000000002</v>
      </c>
      <c r="L1765">
        <v>0</v>
      </c>
      <c r="M1765" t="s">
        <v>42</v>
      </c>
    </row>
    <row r="1766" spans="1:13" x14ac:dyDescent="0.25">
      <c r="A1766" t="s">
        <v>160</v>
      </c>
      <c r="B1766">
        <v>2901.31</v>
      </c>
      <c r="C1766">
        <v>2899.61</v>
      </c>
      <c r="D1766">
        <v>2899.54</v>
      </c>
      <c r="E1766">
        <v>2896.14</v>
      </c>
      <c r="F1766">
        <v>185.50700000000001</v>
      </c>
      <c r="G1766">
        <v>0</v>
      </c>
      <c r="H1766">
        <v>77.761799999999994</v>
      </c>
      <c r="I1766">
        <v>0</v>
      </c>
      <c r="J1766">
        <v>1.1194900000000001E-2</v>
      </c>
      <c r="K1766">
        <v>0.98101000000000005</v>
      </c>
      <c r="L1766">
        <v>0</v>
      </c>
      <c r="M1766" t="s">
        <v>42</v>
      </c>
    </row>
    <row r="1767" spans="1:13" x14ac:dyDescent="0.25">
      <c r="A1767" t="s">
        <v>160</v>
      </c>
      <c r="B1767">
        <v>2885.7</v>
      </c>
      <c r="C1767">
        <v>2884.12</v>
      </c>
      <c r="D1767">
        <v>2884.05</v>
      </c>
      <c r="E1767">
        <v>2880.61</v>
      </c>
      <c r="F1767">
        <v>183.02799999999999</v>
      </c>
      <c r="G1767">
        <v>0</v>
      </c>
      <c r="H1767">
        <v>77.488799999999998</v>
      </c>
      <c r="I1767">
        <v>0</v>
      </c>
      <c r="J1767">
        <v>1.4403600000000001E-2</v>
      </c>
      <c r="K1767">
        <v>0.98082100000000005</v>
      </c>
      <c r="L1767">
        <v>0</v>
      </c>
      <c r="M1767" t="s">
        <v>42</v>
      </c>
    </row>
    <row r="1768" spans="1:13" x14ac:dyDescent="0.25">
      <c r="A1768" t="s">
        <v>160</v>
      </c>
      <c r="B1768">
        <v>2879.81</v>
      </c>
      <c r="C1768">
        <v>2878.15</v>
      </c>
      <c r="D1768">
        <v>2878.09</v>
      </c>
      <c r="E1768">
        <v>2874.71</v>
      </c>
      <c r="F1768">
        <v>181.07499999999999</v>
      </c>
      <c r="G1768">
        <v>0</v>
      </c>
      <c r="H1768">
        <v>77.472300000000004</v>
      </c>
      <c r="I1768">
        <v>0</v>
      </c>
      <c r="J1768">
        <v>1.0885300000000001E-2</v>
      </c>
      <c r="K1768">
        <v>0.98098799999999997</v>
      </c>
      <c r="L1768">
        <v>0</v>
      </c>
      <c r="M1768" t="s">
        <v>42</v>
      </c>
    </row>
    <row r="1769" spans="1:13" x14ac:dyDescent="0.25">
      <c r="A1769" t="s">
        <v>160</v>
      </c>
      <c r="B1769">
        <v>2884.92</v>
      </c>
      <c r="C1769">
        <v>2883.18</v>
      </c>
      <c r="D1769">
        <v>2883.11</v>
      </c>
      <c r="E1769">
        <v>2879.71</v>
      </c>
      <c r="F1769">
        <v>184.029</v>
      </c>
      <c r="G1769">
        <v>0</v>
      </c>
      <c r="H1769">
        <v>77.042699999999996</v>
      </c>
      <c r="I1769">
        <v>0</v>
      </c>
      <c r="J1769">
        <v>1.6493299999999999E-2</v>
      </c>
      <c r="K1769">
        <v>0.980985</v>
      </c>
      <c r="L1769">
        <v>0</v>
      </c>
      <c r="M1769" t="s">
        <v>42</v>
      </c>
    </row>
    <row r="1770" spans="1:13" x14ac:dyDescent="0.25">
      <c r="A1770" t="s">
        <v>160</v>
      </c>
      <c r="B1770">
        <v>2904.42</v>
      </c>
      <c r="C1770">
        <v>2902.87</v>
      </c>
      <c r="D1770">
        <v>2902.79</v>
      </c>
      <c r="E1770">
        <v>2899.31</v>
      </c>
      <c r="F1770">
        <v>184.31700000000001</v>
      </c>
      <c r="G1770">
        <v>0</v>
      </c>
      <c r="H1770">
        <v>77.605099999999993</v>
      </c>
      <c r="I1770">
        <v>0</v>
      </c>
      <c r="J1770">
        <v>1.3716300000000001E-2</v>
      </c>
      <c r="K1770">
        <v>0.98097100000000004</v>
      </c>
      <c r="L1770">
        <v>0</v>
      </c>
      <c r="M1770" t="s">
        <v>42</v>
      </c>
    </row>
    <row r="1771" spans="1:13" x14ac:dyDescent="0.25">
      <c r="A1771" t="s">
        <v>160</v>
      </c>
      <c r="B1771">
        <v>2896.75</v>
      </c>
      <c r="C1771">
        <v>2895.3</v>
      </c>
      <c r="D1771">
        <v>2895.22</v>
      </c>
      <c r="E1771">
        <v>2891.8</v>
      </c>
      <c r="F1771">
        <v>181.66300000000001</v>
      </c>
      <c r="G1771">
        <v>0</v>
      </c>
      <c r="H1771">
        <v>77.575699999999998</v>
      </c>
      <c r="I1771">
        <v>0</v>
      </c>
      <c r="J1771">
        <v>1.12605E-2</v>
      </c>
      <c r="K1771">
        <v>0.98101499999999997</v>
      </c>
      <c r="L1771">
        <v>0</v>
      </c>
      <c r="M1771" t="s">
        <v>42</v>
      </c>
    </row>
    <row r="1772" spans="1:13" x14ac:dyDescent="0.25">
      <c r="A1772" t="s">
        <v>160</v>
      </c>
      <c r="B1772">
        <v>2911.52</v>
      </c>
      <c r="C1772">
        <v>2909.82</v>
      </c>
      <c r="D1772">
        <v>2909.75</v>
      </c>
      <c r="E1772">
        <v>2906.36</v>
      </c>
      <c r="F1772">
        <v>192.09299999999999</v>
      </c>
      <c r="G1772">
        <v>0</v>
      </c>
      <c r="H1772">
        <v>77.906499999999994</v>
      </c>
      <c r="I1772">
        <v>0</v>
      </c>
      <c r="J1772">
        <v>1.26751E-2</v>
      </c>
      <c r="K1772">
        <v>0.98100399999999999</v>
      </c>
      <c r="L1772">
        <v>0</v>
      </c>
      <c r="M1772" t="s">
        <v>42</v>
      </c>
    </row>
    <row r="1773" spans="1:13" x14ac:dyDescent="0.25">
      <c r="A1773" t="s">
        <v>160</v>
      </c>
      <c r="B1773">
        <v>2888.42</v>
      </c>
      <c r="C1773">
        <v>2886.78</v>
      </c>
      <c r="D1773">
        <v>2886.71</v>
      </c>
      <c r="E1773">
        <v>2883.29</v>
      </c>
      <c r="F1773">
        <v>181.50899999999999</v>
      </c>
      <c r="G1773">
        <v>0</v>
      </c>
      <c r="H1773">
        <v>77.558400000000006</v>
      </c>
      <c r="I1773">
        <v>0</v>
      </c>
      <c r="J1773">
        <v>1.08877E-2</v>
      </c>
      <c r="K1773">
        <v>0.98101300000000002</v>
      </c>
      <c r="L1773">
        <v>0</v>
      </c>
      <c r="M1773" t="s">
        <v>42</v>
      </c>
    </row>
    <row r="1774" spans="1:13" x14ac:dyDescent="0.25">
      <c r="A1774" t="s">
        <v>160</v>
      </c>
      <c r="B1774">
        <v>2883.98</v>
      </c>
      <c r="C1774">
        <v>2882.33</v>
      </c>
      <c r="D1774">
        <v>2882.25</v>
      </c>
      <c r="E1774">
        <v>2878.84</v>
      </c>
      <c r="F1774">
        <v>181.727</v>
      </c>
      <c r="G1774">
        <v>0</v>
      </c>
      <c r="H1774">
        <v>77.38</v>
      </c>
      <c r="I1774">
        <v>0</v>
      </c>
      <c r="J1774">
        <v>1.08912E-2</v>
      </c>
      <c r="K1774">
        <v>0.985958</v>
      </c>
      <c r="L1774">
        <v>0</v>
      </c>
      <c r="M1774" t="s">
        <v>42</v>
      </c>
    </row>
    <row r="1775" spans="1:13" x14ac:dyDescent="0.25">
      <c r="A1775" t="s">
        <v>160</v>
      </c>
      <c r="B1775">
        <v>2959.42</v>
      </c>
      <c r="C1775">
        <v>2957.69</v>
      </c>
      <c r="D1775">
        <v>2957.62</v>
      </c>
      <c r="E1775">
        <v>2954.24</v>
      </c>
      <c r="F1775">
        <v>250.089</v>
      </c>
      <c r="G1775">
        <v>0</v>
      </c>
      <c r="H1775">
        <v>77.284099999999995</v>
      </c>
      <c r="I1775">
        <v>0</v>
      </c>
      <c r="J1775">
        <v>1.4269199999999999E-2</v>
      </c>
      <c r="K1775">
        <v>0.98101000000000005</v>
      </c>
      <c r="L1775">
        <v>0</v>
      </c>
      <c r="M1775" t="s">
        <v>42</v>
      </c>
    </row>
    <row r="1776" spans="1:13" x14ac:dyDescent="0.25">
      <c r="A1776" t="s">
        <v>160</v>
      </c>
      <c r="B1776">
        <v>2897.99</v>
      </c>
      <c r="C1776">
        <v>2896.52</v>
      </c>
      <c r="D1776">
        <v>2896.45</v>
      </c>
      <c r="E1776">
        <v>2893.01</v>
      </c>
      <c r="F1776">
        <v>182.21799999999999</v>
      </c>
      <c r="G1776">
        <v>0</v>
      </c>
      <c r="H1776">
        <v>77.784400000000005</v>
      </c>
      <c r="I1776">
        <v>0</v>
      </c>
      <c r="J1776">
        <v>1.0863299999999999E-2</v>
      </c>
      <c r="K1776">
        <v>0.98101300000000002</v>
      </c>
      <c r="L1776">
        <v>0</v>
      </c>
      <c r="M1776" t="s">
        <v>42</v>
      </c>
    </row>
    <row r="1777" spans="1:25" x14ac:dyDescent="0.25">
      <c r="A1777" t="s">
        <v>160</v>
      </c>
      <c r="B1777">
        <v>2913.78</v>
      </c>
      <c r="C1777">
        <v>2912.2</v>
      </c>
      <c r="D1777">
        <v>2912.12</v>
      </c>
      <c r="E1777">
        <v>2908.68</v>
      </c>
      <c r="F1777">
        <v>185.327</v>
      </c>
      <c r="G1777">
        <v>0</v>
      </c>
      <c r="H1777">
        <v>78.136200000000002</v>
      </c>
      <c r="I1777">
        <v>0</v>
      </c>
      <c r="J1777">
        <v>2.90377E-2</v>
      </c>
      <c r="K1777">
        <v>0.98100699999999996</v>
      </c>
      <c r="L1777">
        <v>0</v>
      </c>
      <c r="M1777" t="s">
        <v>42</v>
      </c>
    </row>
    <row r="1778" spans="1:25" x14ac:dyDescent="0.25">
      <c r="A1778" t="s">
        <v>160</v>
      </c>
      <c r="B1778">
        <v>2881.65</v>
      </c>
      <c r="C1778">
        <v>2879.9</v>
      </c>
      <c r="D1778">
        <v>2879.83</v>
      </c>
      <c r="E1778">
        <v>2876.37</v>
      </c>
      <c r="F1778">
        <v>181.34700000000001</v>
      </c>
      <c r="G1778">
        <v>0</v>
      </c>
      <c r="H1778">
        <v>77.210099999999997</v>
      </c>
      <c r="I1778">
        <v>0</v>
      </c>
      <c r="J1778">
        <v>1.66812E-2</v>
      </c>
      <c r="K1778">
        <v>0.98101799999999995</v>
      </c>
      <c r="L1778">
        <v>0</v>
      </c>
      <c r="M1778" t="s">
        <v>42</v>
      </c>
    </row>
    <row r="1779" spans="1:25" x14ac:dyDescent="0.25">
      <c r="A1779" t="s">
        <v>160</v>
      </c>
      <c r="B1779">
        <v>2896.5</v>
      </c>
      <c r="C1779">
        <v>2894.91</v>
      </c>
      <c r="D1779">
        <v>2894.84</v>
      </c>
      <c r="E1779">
        <v>2891.45</v>
      </c>
      <c r="F1779">
        <v>184.679</v>
      </c>
      <c r="G1779">
        <v>0</v>
      </c>
      <c r="H1779">
        <v>77.719099999999997</v>
      </c>
      <c r="I1779">
        <v>0</v>
      </c>
      <c r="J1779">
        <v>1.154E-2</v>
      </c>
      <c r="K1779">
        <v>0.98101899999999997</v>
      </c>
      <c r="L1779">
        <v>0</v>
      </c>
      <c r="M1779" t="s">
        <v>42</v>
      </c>
    </row>
    <row r="1780" spans="1:25" x14ac:dyDescent="0.25">
      <c r="A1780" t="s">
        <v>160</v>
      </c>
      <c r="B1780">
        <v>2896.35</v>
      </c>
      <c r="C1780">
        <v>2894.91</v>
      </c>
      <c r="D1780">
        <v>2894.84</v>
      </c>
      <c r="E1780">
        <v>2891.42</v>
      </c>
      <c r="F1780">
        <v>183.011</v>
      </c>
      <c r="G1780">
        <v>0</v>
      </c>
      <c r="H1780">
        <v>77.371700000000004</v>
      </c>
      <c r="I1780">
        <v>0</v>
      </c>
      <c r="J1780">
        <v>1.84187E-2</v>
      </c>
      <c r="K1780">
        <v>0.99309099999999995</v>
      </c>
      <c r="L1780">
        <v>0</v>
      </c>
      <c r="M1780" t="s">
        <v>42</v>
      </c>
    </row>
    <row r="1781" spans="1:25" x14ac:dyDescent="0.25">
      <c r="A1781" t="s">
        <v>160</v>
      </c>
      <c r="B1781">
        <v>2890.45</v>
      </c>
      <c r="C1781">
        <v>2889.01</v>
      </c>
      <c r="D1781">
        <v>2888.94</v>
      </c>
      <c r="E1781">
        <v>2885.55</v>
      </c>
      <c r="F1781">
        <v>184.22300000000001</v>
      </c>
      <c r="G1781">
        <v>0</v>
      </c>
      <c r="H1781">
        <v>77.221999999999994</v>
      </c>
      <c r="I1781">
        <v>0</v>
      </c>
      <c r="J1781">
        <v>1.17106E-2</v>
      </c>
      <c r="K1781">
        <v>0.98101899999999997</v>
      </c>
      <c r="L1781">
        <v>0</v>
      </c>
      <c r="M1781" t="s">
        <v>42</v>
      </c>
    </row>
    <row r="1782" spans="1:25" x14ac:dyDescent="0.25">
      <c r="A1782" t="s">
        <v>160</v>
      </c>
      <c r="B1782">
        <v>2887.9</v>
      </c>
      <c r="C1782">
        <v>2886.45</v>
      </c>
      <c r="D1782">
        <v>2886.38</v>
      </c>
      <c r="E1782">
        <v>2882.92</v>
      </c>
      <c r="F1782">
        <v>181.51</v>
      </c>
      <c r="G1782">
        <v>0</v>
      </c>
      <c r="H1782">
        <v>77.285399999999996</v>
      </c>
      <c r="I1782">
        <v>0</v>
      </c>
      <c r="J1782">
        <v>1.0968E-2</v>
      </c>
      <c r="K1782">
        <v>0.99511099999999997</v>
      </c>
      <c r="L1782">
        <v>0</v>
      </c>
      <c r="M1782" t="s">
        <v>42</v>
      </c>
    </row>
    <row r="1783" spans="1:25" x14ac:dyDescent="0.25">
      <c r="A1783" t="s">
        <v>160</v>
      </c>
      <c r="B1783">
        <v>2893.74</v>
      </c>
      <c r="C1783">
        <v>2892.19</v>
      </c>
      <c r="D1783">
        <v>2892.12</v>
      </c>
      <c r="E1783">
        <v>2888.7</v>
      </c>
      <c r="F1783">
        <v>184.624</v>
      </c>
      <c r="G1783">
        <v>0</v>
      </c>
      <c r="H1783">
        <v>77.685400000000001</v>
      </c>
      <c r="I1783">
        <v>0</v>
      </c>
      <c r="J1783">
        <v>1.24539E-2</v>
      </c>
      <c r="K1783">
        <v>0.98085100000000003</v>
      </c>
      <c r="L1783">
        <v>0</v>
      </c>
      <c r="M1783" t="s">
        <v>42</v>
      </c>
    </row>
    <row r="1784" spans="1:25" x14ac:dyDescent="0.25">
      <c r="A1784" t="s">
        <v>160</v>
      </c>
      <c r="B1784">
        <v>2898.12</v>
      </c>
      <c r="C1784">
        <v>2896.24</v>
      </c>
      <c r="D1784">
        <v>2896.17</v>
      </c>
      <c r="E1784">
        <v>2892.75</v>
      </c>
      <c r="F1784">
        <v>185.399</v>
      </c>
      <c r="G1784">
        <v>0</v>
      </c>
      <c r="H1784">
        <v>77.833600000000004</v>
      </c>
      <c r="I1784">
        <v>0</v>
      </c>
      <c r="J1784">
        <v>1.12765E-2</v>
      </c>
      <c r="K1784">
        <v>0.99509599999999998</v>
      </c>
      <c r="L1784">
        <v>0</v>
      </c>
      <c r="M1784" t="s">
        <v>42</v>
      </c>
    </row>
    <row r="1785" spans="1:25" x14ac:dyDescent="0.25">
      <c r="A1785" t="s">
        <v>160</v>
      </c>
      <c r="B1785">
        <v>2960.77</v>
      </c>
      <c r="C1785">
        <v>2959.2</v>
      </c>
      <c r="D1785">
        <v>2959.12</v>
      </c>
      <c r="E1785">
        <v>2955.75</v>
      </c>
      <c r="F1785">
        <v>246.00200000000001</v>
      </c>
      <c r="G1785">
        <v>0</v>
      </c>
      <c r="H1785">
        <v>77.500399999999999</v>
      </c>
      <c r="I1785">
        <v>0</v>
      </c>
      <c r="J1785">
        <v>1.42889E-2</v>
      </c>
      <c r="K1785">
        <v>0.99335499999999999</v>
      </c>
      <c r="L1785">
        <v>0</v>
      </c>
      <c r="M1785" t="s">
        <v>42</v>
      </c>
    </row>
    <row r="1786" spans="1:25" x14ac:dyDescent="0.25">
      <c r="A1786" t="s">
        <v>160</v>
      </c>
      <c r="B1786">
        <v>2894.13</v>
      </c>
      <c r="C1786">
        <v>2892.57</v>
      </c>
      <c r="D1786">
        <v>2892.5</v>
      </c>
      <c r="E1786">
        <v>2889.02</v>
      </c>
      <c r="F1786">
        <v>184.92099999999999</v>
      </c>
      <c r="G1786">
        <v>0</v>
      </c>
      <c r="H1786">
        <v>77.3292</v>
      </c>
      <c r="I1786">
        <v>0</v>
      </c>
      <c r="J1786">
        <v>1.10037E-2</v>
      </c>
      <c r="K1786">
        <v>0.98100900000000002</v>
      </c>
      <c r="L1786">
        <v>0</v>
      </c>
      <c r="M1786" t="s">
        <v>42</v>
      </c>
    </row>
    <row r="1787" spans="1:25" x14ac:dyDescent="0.25">
      <c r="A1787" t="s">
        <v>160</v>
      </c>
      <c r="B1787">
        <v>2886.23</v>
      </c>
      <c r="C1787">
        <v>2884.65</v>
      </c>
      <c r="D1787">
        <v>2884.57</v>
      </c>
      <c r="E1787">
        <v>2881.18</v>
      </c>
      <c r="F1787">
        <v>184.49</v>
      </c>
      <c r="G1787">
        <v>0</v>
      </c>
      <c r="H1787">
        <v>77.347200000000001</v>
      </c>
      <c r="I1787">
        <v>0</v>
      </c>
      <c r="J1787">
        <v>1.08602E-2</v>
      </c>
      <c r="K1787">
        <v>0.99487099999999995</v>
      </c>
      <c r="L1787">
        <v>0</v>
      </c>
      <c r="M1787" t="s">
        <v>42</v>
      </c>
    </row>
    <row r="1788" spans="1:25" x14ac:dyDescent="0.25">
      <c r="A1788" t="s">
        <v>160</v>
      </c>
      <c r="B1788">
        <v>2877.49</v>
      </c>
      <c r="C1788">
        <v>2875.95</v>
      </c>
      <c r="D1788">
        <v>2875.89</v>
      </c>
      <c r="E1788">
        <v>2872.53</v>
      </c>
      <c r="F1788">
        <v>180.71199999999999</v>
      </c>
      <c r="G1788">
        <v>0</v>
      </c>
      <c r="H1788">
        <v>76.980099999999993</v>
      </c>
      <c r="I1788">
        <v>0</v>
      </c>
      <c r="J1788">
        <v>1.1073100000000001E-2</v>
      </c>
      <c r="K1788">
        <v>0.98100799999999999</v>
      </c>
      <c r="L1788">
        <v>0</v>
      </c>
      <c r="M1788" t="s">
        <v>42</v>
      </c>
    </row>
    <row r="1789" spans="1:25" x14ac:dyDescent="0.25">
      <c r="A1789" t="s">
        <v>160</v>
      </c>
      <c r="B1789">
        <v>2892.73</v>
      </c>
      <c r="C1789">
        <v>2891</v>
      </c>
      <c r="D1789">
        <v>2890.93</v>
      </c>
      <c r="E1789">
        <v>2887.56</v>
      </c>
      <c r="F1789">
        <v>181.131</v>
      </c>
      <c r="G1789">
        <v>0</v>
      </c>
      <c r="H1789">
        <v>77.723699999999994</v>
      </c>
      <c r="I1789">
        <v>0</v>
      </c>
      <c r="J1789">
        <v>1.08682E-2</v>
      </c>
      <c r="K1789">
        <v>0.98101899999999997</v>
      </c>
      <c r="L1789">
        <v>0</v>
      </c>
      <c r="M1789" t="s">
        <v>42</v>
      </c>
    </row>
    <row r="1790" spans="1:25" x14ac:dyDescent="0.25">
      <c r="A1790" t="s">
        <v>160</v>
      </c>
      <c r="B1790">
        <v>2884.14</v>
      </c>
      <c r="C1790">
        <v>2882.38</v>
      </c>
      <c r="D1790">
        <v>2882.32</v>
      </c>
      <c r="E1790">
        <v>2878.9</v>
      </c>
      <c r="F1790">
        <v>180.29900000000001</v>
      </c>
      <c r="G1790">
        <v>0</v>
      </c>
      <c r="H1790">
        <v>77.209199999999996</v>
      </c>
      <c r="I1790">
        <v>0</v>
      </c>
      <c r="J1790">
        <v>1.31497E-2</v>
      </c>
      <c r="K1790">
        <v>0.98101899999999997</v>
      </c>
      <c r="L1790">
        <v>0</v>
      </c>
      <c r="M1790" t="s">
        <v>42</v>
      </c>
    </row>
    <row r="1791" spans="1:25" x14ac:dyDescent="0.25">
      <c r="A1791" t="s">
        <v>160</v>
      </c>
      <c r="B1791">
        <v>2904.24</v>
      </c>
      <c r="C1791">
        <v>2902.52</v>
      </c>
      <c r="D1791">
        <v>2902.45</v>
      </c>
      <c r="E1791">
        <v>2899</v>
      </c>
      <c r="F1791">
        <v>185.83</v>
      </c>
      <c r="G1791">
        <v>0</v>
      </c>
      <c r="H1791">
        <v>77.4589</v>
      </c>
      <c r="I1791">
        <v>0</v>
      </c>
      <c r="J1791">
        <v>1.09137E-2</v>
      </c>
      <c r="K1791">
        <v>0.980993</v>
      </c>
      <c r="L1791">
        <v>0</v>
      </c>
      <c r="M1791" t="s">
        <v>42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160</v>
      </c>
      <c r="B1792">
        <v>2895.77</v>
      </c>
      <c r="C1792">
        <v>2894.37</v>
      </c>
      <c r="D1792">
        <v>2894.3</v>
      </c>
      <c r="E1792">
        <v>2890.88</v>
      </c>
      <c r="F1792">
        <v>181.54</v>
      </c>
      <c r="G1792">
        <v>0</v>
      </c>
      <c r="H1792">
        <v>77.787199999999999</v>
      </c>
      <c r="I1792">
        <v>0</v>
      </c>
      <c r="J1792">
        <v>1.8972200000000002E-2</v>
      </c>
      <c r="K1792">
        <v>0.98101899999999997</v>
      </c>
      <c r="L1792">
        <v>0</v>
      </c>
      <c r="M1792" t="s">
        <v>42</v>
      </c>
      <c r="R1792">
        <f>AVERAGE(B1743:B1792)</f>
        <v>2898.9243999999999</v>
      </c>
      <c r="S1792">
        <f>AVERAGE(C1743:C1792)</f>
        <v>2897.3271999999997</v>
      </c>
      <c r="U1792">
        <f>_xlfn.VAR.P(B1743:B1792)</f>
        <v>324.55770063999972</v>
      </c>
      <c r="V1792">
        <f>_xlfn.VAR.P(C1743:C1792)</f>
        <v>324.41778015999995</v>
      </c>
      <c r="X1792">
        <f>1.96*SQRT(U1792)/50</f>
        <v>0.70620701292995458</v>
      </c>
      <c r="Y1792">
        <f>1.96*SQRT(V1792)/50</f>
        <v>0.70605476962135327</v>
      </c>
    </row>
    <row r="1793" spans="1:15" x14ac:dyDescent="0.25">
      <c r="A1793" t="s">
        <v>161</v>
      </c>
      <c r="B1793">
        <v>145012.25820000001</v>
      </c>
      <c r="C1793" t="s">
        <v>36</v>
      </c>
    </row>
    <row r="1794" spans="1:15" x14ac:dyDescent="0.25">
      <c r="A1794" t="s">
        <v>162</v>
      </c>
      <c r="B1794">
        <v>4108.84</v>
      </c>
      <c r="C1794">
        <v>4050.05</v>
      </c>
      <c r="D1794">
        <v>4049.98</v>
      </c>
      <c r="E1794">
        <v>4045.7</v>
      </c>
      <c r="F1794">
        <v>177.506</v>
      </c>
      <c r="G1794">
        <v>362.608</v>
      </c>
      <c r="H1794">
        <v>121.477</v>
      </c>
      <c r="I1794">
        <v>90.760800000000003</v>
      </c>
      <c r="J1794">
        <v>120.236</v>
      </c>
      <c r="K1794">
        <v>3487.93</v>
      </c>
      <c r="L1794">
        <v>1.08615E-2</v>
      </c>
      <c r="M1794">
        <v>0.98097000000000001</v>
      </c>
      <c r="N1794">
        <v>0</v>
      </c>
      <c r="O1794" t="s">
        <v>42</v>
      </c>
    </row>
    <row r="1795" spans="1:15" x14ac:dyDescent="0.25">
      <c r="A1795" t="s">
        <v>162</v>
      </c>
      <c r="B1795">
        <v>4107.59</v>
      </c>
      <c r="C1795">
        <v>4062.86</v>
      </c>
      <c r="D1795">
        <v>4062.79</v>
      </c>
      <c r="E1795">
        <v>4059.51</v>
      </c>
      <c r="F1795">
        <v>181.357</v>
      </c>
      <c r="G1795">
        <v>363.29399999999998</v>
      </c>
      <c r="H1795">
        <v>121.866</v>
      </c>
      <c r="I1795">
        <v>90.744500000000002</v>
      </c>
      <c r="J1795">
        <v>120.414</v>
      </c>
      <c r="K1795">
        <v>3497.06</v>
      </c>
      <c r="L1795">
        <v>1.09081E-2</v>
      </c>
      <c r="M1795">
        <v>0.98101899999999997</v>
      </c>
      <c r="N1795">
        <v>0</v>
      </c>
      <c r="O1795" t="s">
        <v>42</v>
      </c>
    </row>
    <row r="1796" spans="1:15" x14ac:dyDescent="0.25">
      <c r="A1796" t="s">
        <v>162</v>
      </c>
      <c r="B1796">
        <v>4125.78</v>
      </c>
      <c r="C1796">
        <v>4057.22</v>
      </c>
      <c r="D1796">
        <v>4057.15</v>
      </c>
      <c r="E1796">
        <v>4053.91</v>
      </c>
      <c r="F1796">
        <v>178.5</v>
      </c>
      <c r="G1796">
        <v>363.37900000000002</v>
      </c>
      <c r="H1796">
        <v>122.15300000000001</v>
      </c>
      <c r="I1796">
        <v>90.947299999999998</v>
      </c>
      <c r="J1796">
        <v>120.074</v>
      </c>
      <c r="K1796">
        <v>3494.31</v>
      </c>
      <c r="L1796">
        <v>1.0919999999999999E-2</v>
      </c>
      <c r="M1796">
        <v>0.981012</v>
      </c>
      <c r="N1796">
        <v>0</v>
      </c>
      <c r="O1796" t="s">
        <v>42</v>
      </c>
    </row>
    <row r="1797" spans="1:15" x14ac:dyDescent="0.25">
      <c r="A1797" t="s">
        <v>162</v>
      </c>
      <c r="B1797">
        <v>4104.6099999999997</v>
      </c>
      <c r="C1797">
        <v>4036.89</v>
      </c>
      <c r="D1797">
        <v>4036.83</v>
      </c>
      <c r="E1797">
        <v>4033.55</v>
      </c>
      <c r="F1797">
        <v>178.54300000000001</v>
      </c>
      <c r="G1797">
        <v>362.85300000000001</v>
      </c>
      <c r="H1797">
        <v>120.002</v>
      </c>
      <c r="I1797">
        <v>91.423599999999993</v>
      </c>
      <c r="J1797">
        <v>121.229</v>
      </c>
      <c r="K1797">
        <v>3474.4</v>
      </c>
      <c r="L1797">
        <v>1.18846E-2</v>
      </c>
      <c r="M1797">
        <v>0.98141500000000004</v>
      </c>
      <c r="N1797">
        <v>0</v>
      </c>
      <c r="O1797" t="s">
        <v>42</v>
      </c>
    </row>
    <row r="1798" spans="1:15" x14ac:dyDescent="0.25">
      <c r="A1798" t="s">
        <v>162</v>
      </c>
      <c r="B1798">
        <v>4114.16</v>
      </c>
      <c r="C1798">
        <v>4045.23</v>
      </c>
      <c r="D1798">
        <v>4045.16</v>
      </c>
      <c r="E1798">
        <v>4041.92</v>
      </c>
      <c r="F1798">
        <v>180.66800000000001</v>
      </c>
      <c r="G1798">
        <v>361.81299999999999</v>
      </c>
      <c r="H1798">
        <v>121.139</v>
      </c>
      <c r="I1798">
        <v>90.833200000000005</v>
      </c>
      <c r="J1798">
        <v>119.77500000000001</v>
      </c>
      <c r="K1798">
        <v>3481.7</v>
      </c>
      <c r="L1798">
        <v>1.4792899999999999E-2</v>
      </c>
      <c r="M1798">
        <v>0.99329800000000001</v>
      </c>
      <c r="N1798">
        <v>0</v>
      </c>
      <c r="O1798" t="s">
        <v>42</v>
      </c>
    </row>
    <row r="1799" spans="1:15" x14ac:dyDescent="0.25">
      <c r="A1799" t="s">
        <v>162</v>
      </c>
      <c r="B1799">
        <v>4153.45</v>
      </c>
      <c r="C1799">
        <v>4082.17</v>
      </c>
      <c r="D1799">
        <v>4082.11</v>
      </c>
      <c r="E1799">
        <v>4078.81</v>
      </c>
      <c r="F1799">
        <v>178.23599999999999</v>
      </c>
      <c r="G1799">
        <v>364.40699999999998</v>
      </c>
      <c r="H1799">
        <v>123.685</v>
      </c>
      <c r="I1799">
        <v>90.52</v>
      </c>
      <c r="J1799">
        <v>120.08</v>
      </c>
      <c r="K1799">
        <v>3518.36</v>
      </c>
      <c r="L1799">
        <v>1.1159000000000001E-2</v>
      </c>
      <c r="M1799">
        <v>0.98101899999999997</v>
      </c>
      <c r="N1799">
        <v>0</v>
      </c>
      <c r="O1799" t="s">
        <v>42</v>
      </c>
    </row>
    <row r="1800" spans="1:15" x14ac:dyDescent="0.25">
      <c r="A1800" t="s">
        <v>162</v>
      </c>
      <c r="B1800">
        <v>4125.79</v>
      </c>
      <c r="C1800">
        <v>4066.58</v>
      </c>
      <c r="D1800">
        <v>4066.51</v>
      </c>
      <c r="E1800">
        <v>4063.29</v>
      </c>
      <c r="F1800">
        <v>182.453</v>
      </c>
      <c r="G1800">
        <v>363.53399999999999</v>
      </c>
      <c r="H1800">
        <v>122.68899999999999</v>
      </c>
      <c r="I1800">
        <v>90.7239</v>
      </c>
      <c r="J1800">
        <v>120.133</v>
      </c>
      <c r="K1800">
        <v>3499.69</v>
      </c>
      <c r="L1800">
        <v>1.3787799999999999E-2</v>
      </c>
      <c r="M1800">
        <v>0.98096099999999997</v>
      </c>
      <c r="N1800">
        <v>0</v>
      </c>
      <c r="O1800" t="s">
        <v>42</v>
      </c>
    </row>
    <row r="1801" spans="1:15" x14ac:dyDescent="0.25">
      <c r="A1801" t="s">
        <v>162</v>
      </c>
      <c r="B1801">
        <v>4130.6499999999996</v>
      </c>
      <c r="C1801">
        <v>4065.85</v>
      </c>
      <c r="D1801">
        <v>4065.77</v>
      </c>
      <c r="E1801">
        <v>4062.55</v>
      </c>
      <c r="F1801">
        <v>179.64500000000001</v>
      </c>
      <c r="G1801">
        <v>362.83199999999999</v>
      </c>
      <c r="H1801">
        <v>122.205</v>
      </c>
      <c r="I1801">
        <v>90.712599999999995</v>
      </c>
      <c r="J1801">
        <v>119.827</v>
      </c>
      <c r="K1801">
        <v>3502.4</v>
      </c>
      <c r="L1801">
        <v>1.3724E-2</v>
      </c>
      <c r="M1801">
        <v>0.98097900000000005</v>
      </c>
      <c r="N1801">
        <v>0</v>
      </c>
      <c r="O1801" t="s">
        <v>42</v>
      </c>
    </row>
    <row r="1802" spans="1:15" x14ac:dyDescent="0.25">
      <c r="A1802" t="s">
        <v>162</v>
      </c>
      <c r="B1802">
        <v>4105.88</v>
      </c>
      <c r="C1802">
        <v>4051.39</v>
      </c>
      <c r="D1802">
        <v>4051.32</v>
      </c>
      <c r="E1802">
        <v>4048.04</v>
      </c>
      <c r="F1802">
        <v>178.11099999999999</v>
      </c>
      <c r="G1802">
        <v>362.79899999999998</v>
      </c>
      <c r="H1802">
        <v>121.461</v>
      </c>
      <c r="I1802">
        <v>90.965100000000007</v>
      </c>
      <c r="J1802">
        <v>120.26900000000001</v>
      </c>
      <c r="K1802">
        <v>3489.44</v>
      </c>
      <c r="L1802">
        <v>1.1328400000000001E-2</v>
      </c>
      <c r="M1802">
        <v>0.98089099999999996</v>
      </c>
      <c r="N1802">
        <v>0</v>
      </c>
      <c r="O1802" t="s">
        <v>42</v>
      </c>
    </row>
    <row r="1803" spans="1:15" x14ac:dyDescent="0.25">
      <c r="A1803" t="s">
        <v>162</v>
      </c>
      <c r="B1803">
        <v>4131.8599999999997</v>
      </c>
      <c r="C1803">
        <v>4070.63</v>
      </c>
      <c r="D1803">
        <v>4070.56</v>
      </c>
      <c r="E1803">
        <v>4067.26</v>
      </c>
      <c r="F1803">
        <v>181.07599999999999</v>
      </c>
      <c r="G1803">
        <v>364.04199999999997</v>
      </c>
      <c r="H1803">
        <v>122.446</v>
      </c>
      <c r="I1803">
        <v>90.779200000000003</v>
      </c>
      <c r="J1803">
        <v>120.533</v>
      </c>
      <c r="K1803">
        <v>3504.48</v>
      </c>
      <c r="L1803">
        <v>1.11057E-2</v>
      </c>
      <c r="M1803">
        <v>0.98101700000000003</v>
      </c>
      <c r="N1803">
        <v>0</v>
      </c>
      <c r="O1803" t="s">
        <v>42</v>
      </c>
    </row>
    <row r="1804" spans="1:15" x14ac:dyDescent="0.25">
      <c r="A1804" t="s">
        <v>162</v>
      </c>
      <c r="B1804">
        <v>4110.74</v>
      </c>
      <c r="C1804">
        <v>4054.26</v>
      </c>
      <c r="D1804">
        <v>4054.2</v>
      </c>
      <c r="E1804">
        <v>4050.91</v>
      </c>
      <c r="F1804">
        <v>177.864</v>
      </c>
      <c r="G1804">
        <v>362.57299999999998</v>
      </c>
      <c r="H1804">
        <v>121.732</v>
      </c>
      <c r="I1804">
        <v>90.673900000000003</v>
      </c>
      <c r="J1804">
        <v>120.2</v>
      </c>
      <c r="K1804">
        <v>3492.72</v>
      </c>
      <c r="L1804">
        <v>1.46436E-2</v>
      </c>
      <c r="M1804">
        <v>0.98092900000000005</v>
      </c>
      <c r="N1804">
        <v>0</v>
      </c>
      <c r="O1804" t="s">
        <v>42</v>
      </c>
    </row>
    <row r="1805" spans="1:15" x14ac:dyDescent="0.25">
      <c r="A1805" t="s">
        <v>162</v>
      </c>
      <c r="B1805">
        <v>4133.3500000000004</v>
      </c>
      <c r="C1805">
        <v>4068.66</v>
      </c>
      <c r="D1805">
        <v>4068.59</v>
      </c>
      <c r="E1805">
        <v>4065.35</v>
      </c>
      <c r="F1805">
        <v>179.804</v>
      </c>
      <c r="G1805">
        <v>362.899</v>
      </c>
      <c r="H1805">
        <v>122.372</v>
      </c>
      <c r="I1805">
        <v>90.697100000000006</v>
      </c>
      <c r="J1805">
        <v>119.66500000000001</v>
      </c>
      <c r="K1805">
        <v>3504.99</v>
      </c>
      <c r="L1805">
        <v>1.6576400000000002E-2</v>
      </c>
      <c r="M1805">
        <v>0.98101799999999995</v>
      </c>
      <c r="N1805">
        <v>0</v>
      </c>
      <c r="O1805" t="s">
        <v>42</v>
      </c>
    </row>
    <row r="1806" spans="1:15" x14ac:dyDescent="0.25">
      <c r="A1806" t="s">
        <v>162</v>
      </c>
      <c r="B1806">
        <v>4112.38</v>
      </c>
      <c r="C1806">
        <v>4048.06</v>
      </c>
      <c r="D1806">
        <v>4048</v>
      </c>
      <c r="E1806">
        <v>4044.75</v>
      </c>
      <c r="F1806">
        <v>179.999</v>
      </c>
      <c r="G1806">
        <v>362.7</v>
      </c>
      <c r="H1806">
        <v>121.426</v>
      </c>
      <c r="I1806">
        <v>90.955500000000001</v>
      </c>
      <c r="J1806">
        <v>120.15600000000001</v>
      </c>
      <c r="K1806">
        <v>3484.33</v>
      </c>
      <c r="L1806">
        <v>1.09027E-2</v>
      </c>
      <c r="M1806">
        <v>0.98101899999999997</v>
      </c>
      <c r="N1806">
        <v>0</v>
      </c>
      <c r="O1806" t="s">
        <v>42</v>
      </c>
    </row>
    <row r="1807" spans="1:15" x14ac:dyDescent="0.25">
      <c r="A1807" t="s">
        <v>162</v>
      </c>
      <c r="B1807">
        <v>4095.6</v>
      </c>
      <c r="C1807">
        <v>4033.21</v>
      </c>
      <c r="D1807">
        <v>4033.14</v>
      </c>
      <c r="E1807">
        <v>4029.87</v>
      </c>
      <c r="F1807">
        <v>180.661</v>
      </c>
      <c r="G1807">
        <v>361.346</v>
      </c>
      <c r="H1807">
        <v>120.334</v>
      </c>
      <c r="I1807">
        <v>90.857399999999998</v>
      </c>
      <c r="J1807">
        <v>119.955</v>
      </c>
      <c r="K1807">
        <v>3470.11</v>
      </c>
      <c r="L1807">
        <v>1.36279E-2</v>
      </c>
      <c r="M1807">
        <v>0.98101099999999997</v>
      </c>
      <c r="N1807">
        <v>0</v>
      </c>
      <c r="O1807" t="s">
        <v>42</v>
      </c>
    </row>
    <row r="1808" spans="1:15" x14ac:dyDescent="0.25">
      <c r="A1808" t="s">
        <v>162</v>
      </c>
      <c r="B1808">
        <v>4120.8599999999997</v>
      </c>
      <c r="C1808">
        <v>4076.33</v>
      </c>
      <c r="D1808">
        <v>4076.26</v>
      </c>
      <c r="E1808">
        <v>4072.98</v>
      </c>
      <c r="F1808">
        <v>182.59100000000001</v>
      </c>
      <c r="G1808">
        <v>364.36200000000002</v>
      </c>
      <c r="H1808">
        <v>122.697</v>
      </c>
      <c r="I1808">
        <v>90.740499999999997</v>
      </c>
      <c r="J1808">
        <v>120.821</v>
      </c>
      <c r="K1808">
        <v>3508.31</v>
      </c>
      <c r="L1808">
        <v>1.1060199999999999E-2</v>
      </c>
      <c r="M1808">
        <v>0.98099800000000004</v>
      </c>
      <c r="N1808">
        <v>0</v>
      </c>
      <c r="O1808" t="s">
        <v>42</v>
      </c>
    </row>
    <row r="1809" spans="1:15" x14ac:dyDescent="0.25">
      <c r="A1809" t="s">
        <v>162</v>
      </c>
      <c r="B1809">
        <v>4138.3</v>
      </c>
      <c r="C1809">
        <v>4075.67</v>
      </c>
      <c r="D1809">
        <v>4075.6</v>
      </c>
      <c r="E1809">
        <v>4072.3</v>
      </c>
      <c r="F1809">
        <v>183.31700000000001</v>
      </c>
      <c r="G1809">
        <v>366.38099999999997</v>
      </c>
      <c r="H1809">
        <v>122.44499999999999</v>
      </c>
      <c r="I1809">
        <v>91.025099999999995</v>
      </c>
      <c r="J1809">
        <v>122.65900000000001</v>
      </c>
      <c r="K1809">
        <v>3504.68</v>
      </c>
      <c r="L1809">
        <v>1.08603E-2</v>
      </c>
      <c r="M1809">
        <v>0.98129299999999997</v>
      </c>
      <c r="N1809">
        <v>0</v>
      </c>
      <c r="O1809" t="s">
        <v>42</v>
      </c>
    </row>
    <row r="1810" spans="1:15" x14ac:dyDescent="0.25">
      <c r="A1810" t="s">
        <v>162</v>
      </c>
      <c r="B1810">
        <v>4135.88</v>
      </c>
      <c r="C1810">
        <v>4070.7</v>
      </c>
      <c r="D1810">
        <v>4070.64</v>
      </c>
      <c r="E1810">
        <v>4067.36</v>
      </c>
      <c r="F1810">
        <v>181.048</v>
      </c>
      <c r="G1810">
        <v>363.90499999999997</v>
      </c>
      <c r="H1810">
        <v>122.068</v>
      </c>
      <c r="I1810">
        <v>91.150499999999994</v>
      </c>
      <c r="J1810">
        <v>120.437</v>
      </c>
      <c r="K1810">
        <v>3504.65</v>
      </c>
      <c r="L1810">
        <v>1.39493E-2</v>
      </c>
      <c r="M1810">
        <v>0.98091700000000004</v>
      </c>
      <c r="N1810">
        <v>0</v>
      </c>
      <c r="O1810" t="s">
        <v>42</v>
      </c>
    </row>
    <row r="1811" spans="1:15" x14ac:dyDescent="0.25">
      <c r="A1811" t="s">
        <v>162</v>
      </c>
      <c r="B1811">
        <v>4120.37</v>
      </c>
      <c r="C1811">
        <v>4056.55</v>
      </c>
      <c r="D1811">
        <v>4056.48</v>
      </c>
      <c r="E1811">
        <v>4053.2</v>
      </c>
      <c r="F1811">
        <v>181.69200000000001</v>
      </c>
      <c r="G1811">
        <v>363.46199999999999</v>
      </c>
      <c r="H1811">
        <v>121.70699999999999</v>
      </c>
      <c r="I1811">
        <v>91.260599999999997</v>
      </c>
      <c r="J1811">
        <v>120.40900000000001</v>
      </c>
      <c r="K1811">
        <v>3490.27</v>
      </c>
      <c r="L1811">
        <v>1.10419E-2</v>
      </c>
      <c r="M1811">
        <v>0.98101400000000005</v>
      </c>
      <c r="N1811">
        <v>0</v>
      </c>
      <c r="O1811" t="s">
        <v>42</v>
      </c>
    </row>
    <row r="1812" spans="1:15" x14ac:dyDescent="0.25">
      <c r="A1812" t="s">
        <v>162</v>
      </c>
      <c r="B1812">
        <v>4141.8500000000004</v>
      </c>
      <c r="C1812">
        <v>4073.52</v>
      </c>
      <c r="D1812">
        <v>4073.45</v>
      </c>
      <c r="E1812">
        <v>4070.15</v>
      </c>
      <c r="F1812">
        <v>178.40100000000001</v>
      </c>
      <c r="G1812">
        <v>363.64699999999999</v>
      </c>
      <c r="H1812">
        <v>122.6</v>
      </c>
      <c r="I1812">
        <v>90.604399999999998</v>
      </c>
      <c r="J1812">
        <v>120.38200000000001</v>
      </c>
      <c r="K1812">
        <v>3510.34</v>
      </c>
      <c r="L1812">
        <v>1.3440300000000001E-2</v>
      </c>
      <c r="M1812">
        <v>0.980958</v>
      </c>
      <c r="N1812">
        <v>0</v>
      </c>
      <c r="O1812" t="s">
        <v>42</v>
      </c>
    </row>
    <row r="1813" spans="1:15" x14ac:dyDescent="0.25">
      <c r="A1813" t="s">
        <v>162</v>
      </c>
      <c r="B1813">
        <v>4107.49</v>
      </c>
      <c r="C1813">
        <v>4058.83</v>
      </c>
      <c r="D1813">
        <v>4058.76</v>
      </c>
      <c r="E1813">
        <v>4055.52</v>
      </c>
      <c r="F1813">
        <v>181.387</v>
      </c>
      <c r="G1813">
        <v>363.48700000000002</v>
      </c>
      <c r="H1813">
        <v>122.264</v>
      </c>
      <c r="I1813">
        <v>90.711299999999994</v>
      </c>
      <c r="J1813">
        <v>120.435</v>
      </c>
      <c r="K1813">
        <v>3492.95</v>
      </c>
      <c r="L1813">
        <v>1.0856899999999999E-2</v>
      </c>
      <c r="M1813">
        <v>0.98101899999999997</v>
      </c>
      <c r="N1813">
        <v>0</v>
      </c>
      <c r="O1813" t="s">
        <v>42</v>
      </c>
    </row>
    <row r="1814" spans="1:15" x14ac:dyDescent="0.25">
      <c r="A1814" t="s">
        <v>162</v>
      </c>
      <c r="B1814">
        <v>4113.22</v>
      </c>
      <c r="C1814">
        <v>4055.28</v>
      </c>
      <c r="D1814">
        <v>4055.21</v>
      </c>
      <c r="E1814">
        <v>4051.95</v>
      </c>
      <c r="F1814">
        <v>178.71199999999999</v>
      </c>
      <c r="G1814">
        <v>362.86900000000003</v>
      </c>
      <c r="H1814">
        <v>121.30500000000001</v>
      </c>
      <c r="I1814">
        <v>91.087900000000005</v>
      </c>
      <c r="J1814">
        <v>120.27200000000001</v>
      </c>
      <c r="K1814">
        <v>3492.46</v>
      </c>
      <c r="L1814">
        <v>1.18601E-2</v>
      </c>
      <c r="M1814">
        <v>0.98098799999999997</v>
      </c>
      <c r="N1814">
        <v>0</v>
      </c>
      <c r="O1814" t="s">
        <v>42</v>
      </c>
    </row>
    <row r="1815" spans="1:15" x14ac:dyDescent="0.25">
      <c r="A1815" t="s">
        <v>162</v>
      </c>
      <c r="B1815">
        <v>4106.7700000000004</v>
      </c>
      <c r="C1815">
        <v>4054.22</v>
      </c>
      <c r="D1815">
        <v>4054.16</v>
      </c>
      <c r="E1815">
        <v>4050.91</v>
      </c>
      <c r="F1815">
        <v>182.18799999999999</v>
      </c>
      <c r="G1815">
        <v>363.32600000000002</v>
      </c>
      <c r="H1815">
        <v>121.096</v>
      </c>
      <c r="I1815">
        <v>91.347300000000004</v>
      </c>
      <c r="J1815">
        <v>120.648</v>
      </c>
      <c r="K1815">
        <v>3487.6</v>
      </c>
      <c r="L1815">
        <v>1.38976E-2</v>
      </c>
      <c r="M1815">
        <v>0.98101499999999997</v>
      </c>
      <c r="N1815">
        <v>0</v>
      </c>
      <c r="O1815" t="s">
        <v>42</v>
      </c>
    </row>
    <row r="1816" spans="1:15" x14ac:dyDescent="0.25">
      <c r="A1816" t="s">
        <v>162</v>
      </c>
      <c r="B1816">
        <v>4096.8100000000004</v>
      </c>
      <c r="C1816">
        <v>4036.85</v>
      </c>
      <c r="D1816">
        <v>4036.78</v>
      </c>
      <c r="E1816">
        <v>4033.56</v>
      </c>
      <c r="F1816">
        <v>182.45699999999999</v>
      </c>
      <c r="G1816">
        <v>362.30799999999999</v>
      </c>
      <c r="H1816">
        <v>120.759</v>
      </c>
      <c r="I1816">
        <v>90.816199999999995</v>
      </c>
      <c r="J1816">
        <v>120.651</v>
      </c>
      <c r="K1816">
        <v>3471.04</v>
      </c>
      <c r="L1816">
        <v>1.15788E-2</v>
      </c>
      <c r="M1816">
        <v>0.98101300000000002</v>
      </c>
      <c r="N1816">
        <v>0</v>
      </c>
      <c r="O1816" t="s">
        <v>42</v>
      </c>
    </row>
    <row r="1817" spans="1:15" x14ac:dyDescent="0.25">
      <c r="A1817" t="s">
        <v>162</v>
      </c>
      <c r="B1817">
        <v>4134.68</v>
      </c>
      <c r="C1817">
        <v>4069.7</v>
      </c>
      <c r="D1817">
        <v>4069.63</v>
      </c>
      <c r="E1817">
        <v>4066.33</v>
      </c>
      <c r="F1817">
        <v>181.983</v>
      </c>
      <c r="G1817">
        <v>364.15600000000001</v>
      </c>
      <c r="H1817">
        <v>122.193</v>
      </c>
      <c r="I1817">
        <v>90.937899999999999</v>
      </c>
      <c r="J1817">
        <v>120.794</v>
      </c>
      <c r="K1817">
        <v>3502.28</v>
      </c>
      <c r="L1817">
        <v>1.08901E-2</v>
      </c>
      <c r="M1817">
        <v>0.99028899999999997</v>
      </c>
      <c r="N1817">
        <v>0</v>
      </c>
      <c r="O1817" t="s">
        <v>42</v>
      </c>
    </row>
    <row r="1818" spans="1:15" x14ac:dyDescent="0.25">
      <c r="A1818" t="s">
        <v>162</v>
      </c>
      <c r="B1818">
        <v>4134.8</v>
      </c>
      <c r="C1818">
        <v>4060.11</v>
      </c>
      <c r="D1818">
        <v>4060.04</v>
      </c>
      <c r="E1818">
        <v>4056.75</v>
      </c>
      <c r="F1818">
        <v>183.73099999999999</v>
      </c>
      <c r="G1818">
        <v>363.79</v>
      </c>
      <c r="H1818">
        <v>121.04</v>
      </c>
      <c r="I1818">
        <v>91.500399999999999</v>
      </c>
      <c r="J1818">
        <v>120.976</v>
      </c>
      <c r="K1818">
        <v>3491.42</v>
      </c>
      <c r="L1818">
        <v>1.0873900000000001E-2</v>
      </c>
      <c r="M1818">
        <v>0.98094899999999996</v>
      </c>
      <c r="N1818">
        <v>0</v>
      </c>
      <c r="O1818" t="s">
        <v>42</v>
      </c>
    </row>
    <row r="1819" spans="1:15" x14ac:dyDescent="0.25">
      <c r="A1819" t="s">
        <v>162</v>
      </c>
      <c r="B1819">
        <v>4108.38</v>
      </c>
      <c r="C1819">
        <v>4054.03</v>
      </c>
      <c r="D1819">
        <v>4053.97</v>
      </c>
      <c r="E1819">
        <v>4050.68</v>
      </c>
      <c r="F1819">
        <v>179.03200000000001</v>
      </c>
      <c r="G1819">
        <v>364.61399999999998</v>
      </c>
      <c r="H1819">
        <v>121.663</v>
      </c>
      <c r="I1819">
        <v>91.378299999999996</v>
      </c>
      <c r="J1819">
        <v>121.354</v>
      </c>
      <c r="K1819">
        <v>3489.21</v>
      </c>
      <c r="L1819">
        <v>1.0870599999999999E-2</v>
      </c>
      <c r="M1819">
        <v>0.99419800000000003</v>
      </c>
      <c r="N1819">
        <v>0</v>
      </c>
      <c r="O1819" t="s">
        <v>42</v>
      </c>
    </row>
    <row r="1820" spans="1:15" x14ac:dyDescent="0.25">
      <c r="A1820" t="s">
        <v>162</v>
      </c>
      <c r="B1820">
        <v>4121.87</v>
      </c>
      <c r="C1820">
        <v>4060.17</v>
      </c>
      <c r="D1820">
        <v>4060.1</v>
      </c>
      <c r="E1820">
        <v>4056.86</v>
      </c>
      <c r="F1820">
        <v>181.76900000000001</v>
      </c>
      <c r="G1820">
        <v>363.32900000000001</v>
      </c>
      <c r="H1820">
        <v>122.045</v>
      </c>
      <c r="I1820">
        <v>90.959500000000006</v>
      </c>
      <c r="J1820">
        <v>120.229</v>
      </c>
      <c r="K1820">
        <v>3493.97</v>
      </c>
      <c r="L1820">
        <v>1.1518199999999999E-2</v>
      </c>
      <c r="M1820">
        <v>0.98091700000000004</v>
      </c>
      <c r="N1820">
        <v>0</v>
      </c>
      <c r="O1820" t="s">
        <v>42</v>
      </c>
    </row>
    <row r="1821" spans="1:15" x14ac:dyDescent="0.25">
      <c r="A1821" t="s">
        <v>162</v>
      </c>
      <c r="B1821">
        <v>4123.49</v>
      </c>
      <c r="C1821">
        <v>4055.73</v>
      </c>
      <c r="D1821">
        <v>4055.66</v>
      </c>
      <c r="E1821">
        <v>4052.36</v>
      </c>
      <c r="F1821">
        <v>178.80500000000001</v>
      </c>
      <c r="G1821">
        <v>362.69600000000003</v>
      </c>
      <c r="H1821">
        <v>121.471</v>
      </c>
      <c r="I1821">
        <v>90.7988</v>
      </c>
      <c r="J1821">
        <v>120.303</v>
      </c>
      <c r="K1821">
        <v>3492.99</v>
      </c>
      <c r="L1821">
        <v>1.5893000000000001E-2</v>
      </c>
      <c r="M1821">
        <v>0.98090500000000003</v>
      </c>
      <c r="N1821">
        <v>0</v>
      </c>
      <c r="O1821" t="s">
        <v>42</v>
      </c>
    </row>
    <row r="1822" spans="1:15" x14ac:dyDescent="0.25">
      <c r="A1822" t="s">
        <v>162</v>
      </c>
      <c r="B1822">
        <v>4128.74</v>
      </c>
      <c r="C1822">
        <v>4073.28</v>
      </c>
      <c r="D1822">
        <v>4073.21</v>
      </c>
      <c r="E1822">
        <v>4069.9</v>
      </c>
      <c r="F1822">
        <v>179.10900000000001</v>
      </c>
      <c r="G1822">
        <v>364.25</v>
      </c>
      <c r="H1822">
        <v>122.31399999999999</v>
      </c>
      <c r="I1822">
        <v>90.938299999999998</v>
      </c>
      <c r="J1822">
        <v>120.619</v>
      </c>
      <c r="K1822">
        <v>3508.72</v>
      </c>
      <c r="L1822">
        <v>1.08583E-2</v>
      </c>
      <c r="M1822">
        <v>0.989375</v>
      </c>
      <c r="N1822">
        <v>0</v>
      </c>
      <c r="O1822" t="s">
        <v>42</v>
      </c>
    </row>
    <row r="1823" spans="1:15" x14ac:dyDescent="0.25">
      <c r="A1823" t="s">
        <v>162</v>
      </c>
      <c r="B1823">
        <v>4104.41</v>
      </c>
      <c r="C1823">
        <v>4051.87</v>
      </c>
      <c r="D1823">
        <v>4051.81</v>
      </c>
      <c r="E1823">
        <v>4048.51</v>
      </c>
      <c r="F1823">
        <v>178.88499999999999</v>
      </c>
      <c r="G1823">
        <v>362.738</v>
      </c>
      <c r="H1823">
        <v>121.282</v>
      </c>
      <c r="I1823">
        <v>90.930099999999996</v>
      </c>
      <c r="J1823">
        <v>120.292</v>
      </c>
      <c r="K1823">
        <v>3489.1</v>
      </c>
      <c r="L1823">
        <v>1.4598E-2</v>
      </c>
      <c r="M1823">
        <v>0.98101799999999995</v>
      </c>
      <c r="N1823">
        <v>0</v>
      </c>
      <c r="O1823" t="s">
        <v>42</v>
      </c>
    </row>
    <row r="1824" spans="1:15" x14ac:dyDescent="0.25">
      <c r="A1824" t="s">
        <v>162</v>
      </c>
      <c r="B1824">
        <v>4087.09</v>
      </c>
      <c r="C1824">
        <v>4042.41</v>
      </c>
      <c r="D1824">
        <v>4042.34</v>
      </c>
      <c r="E1824">
        <v>4039.07</v>
      </c>
      <c r="F1824">
        <v>181.14</v>
      </c>
      <c r="G1824">
        <v>362.14699999999999</v>
      </c>
      <c r="H1824">
        <v>120.56</v>
      </c>
      <c r="I1824">
        <v>91.469800000000006</v>
      </c>
      <c r="J1824">
        <v>119.904</v>
      </c>
      <c r="K1824">
        <v>3478.01</v>
      </c>
      <c r="L1824">
        <v>1.1056399999999999E-2</v>
      </c>
      <c r="M1824">
        <v>0.981016</v>
      </c>
      <c r="N1824">
        <v>0</v>
      </c>
      <c r="O1824" t="s">
        <v>42</v>
      </c>
    </row>
    <row r="1825" spans="1:15" x14ac:dyDescent="0.25">
      <c r="A1825" t="s">
        <v>162</v>
      </c>
      <c r="B1825">
        <v>4098.7299999999996</v>
      </c>
      <c r="C1825">
        <v>4038.91</v>
      </c>
      <c r="D1825">
        <v>4038.85</v>
      </c>
      <c r="E1825">
        <v>4035.57</v>
      </c>
      <c r="F1825">
        <v>178.61199999999999</v>
      </c>
      <c r="G1825">
        <v>362.286</v>
      </c>
      <c r="H1825">
        <v>120.81699999999999</v>
      </c>
      <c r="I1825">
        <v>90.900199999999998</v>
      </c>
      <c r="J1825">
        <v>120.50700000000001</v>
      </c>
      <c r="K1825">
        <v>3476.95</v>
      </c>
      <c r="L1825">
        <v>1.45135E-2</v>
      </c>
      <c r="M1825">
        <v>0.98101899999999997</v>
      </c>
      <c r="N1825">
        <v>0</v>
      </c>
      <c r="O1825" t="s">
        <v>42</v>
      </c>
    </row>
    <row r="1826" spans="1:15" x14ac:dyDescent="0.25">
      <c r="A1826" t="s">
        <v>162</v>
      </c>
      <c r="B1826">
        <v>4093.62</v>
      </c>
      <c r="C1826">
        <v>4036.63</v>
      </c>
      <c r="D1826">
        <v>4036.56</v>
      </c>
      <c r="E1826">
        <v>4033.19</v>
      </c>
      <c r="F1826">
        <v>178.23400000000001</v>
      </c>
      <c r="G1826">
        <v>361.69400000000002</v>
      </c>
      <c r="H1826">
        <v>120.669</v>
      </c>
      <c r="I1826">
        <v>90.707999999999998</v>
      </c>
      <c r="J1826">
        <v>120.238</v>
      </c>
      <c r="K1826">
        <v>3475.53</v>
      </c>
      <c r="L1826">
        <v>1.29341E-2</v>
      </c>
      <c r="M1826">
        <v>0.98101099999999997</v>
      </c>
      <c r="N1826">
        <v>0</v>
      </c>
      <c r="O1826" t="s">
        <v>42</v>
      </c>
    </row>
    <row r="1827" spans="1:15" x14ac:dyDescent="0.25">
      <c r="A1827" t="s">
        <v>162</v>
      </c>
      <c r="B1827">
        <v>4117.49</v>
      </c>
      <c r="C1827">
        <v>4069.38</v>
      </c>
      <c r="D1827">
        <v>4069.31</v>
      </c>
      <c r="E1827">
        <v>4066.05</v>
      </c>
      <c r="F1827">
        <v>182.53399999999999</v>
      </c>
      <c r="G1827">
        <v>363.61799999999999</v>
      </c>
      <c r="H1827">
        <v>122.009</v>
      </c>
      <c r="I1827">
        <v>90.767600000000002</v>
      </c>
      <c r="J1827">
        <v>120.614</v>
      </c>
      <c r="K1827">
        <v>3502.05</v>
      </c>
      <c r="L1827">
        <v>1.08618E-2</v>
      </c>
      <c r="M1827">
        <v>0.98101499999999997</v>
      </c>
      <c r="N1827">
        <v>0</v>
      </c>
      <c r="O1827" t="s">
        <v>42</v>
      </c>
    </row>
    <row r="1828" spans="1:15" x14ac:dyDescent="0.25">
      <c r="A1828" t="s">
        <v>162</v>
      </c>
      <c r="B1828">
        <v>4130.4399999999996</v>
      </c>
      <c r="C1828">
        <v>4067.34</v>
      </c>
      <c r="D1828">
        <v>4067.28</v>
      </c>
      <c r="E1828">
        <v>4064.03</v>
      </c>
      <c r="F1828">
        <v>180.126</v>
      </c>
      <c r="G1828">
        <v>363.47500000000002</v>
      </c>
      <c r="H1828">
        <v>122.389</v>
      </c>
      <c r="I1828">
        <v>90.855599999999995</v>
      </c>
      <c r="J1828">
        <v>120.026</v>
      </c>
      <c r="K1828">
        <v>3502.69</v>
      </c>
      <c r="L1828">
        <v>1.1070399999999999E-2</v>
      </c>
      <c r="M1828">
        <v>0.98094300000000001</v>
      </c>
      <c r="N1828">
        <v>0</v>
      </c>
      <c r="O1828" t="s">
        <v>42</v>
      </c>
    </row>
    <row r="1829" spans="1:15" x14ac:dyDescent="0.25">
      <c r="A1829" t="s">
        <v>162</v>
      </c>
      <c r="B1829">
        <v>4126.8500000000004</v>
      </c>
      <c r="C1829">
        <v>4051.21</v>
      </c>
      <c r="D1829">
        <v>4051.15</v>
      </c>
      <c r="E1829">
        <v>4047.9</v>
      </c>
      <c r="F1829">
        <v>181.80500000000001</v>
      </c>
      <c r="G1829">
        <v>363.39299999999997</v>
      </c>
      <c r="H1829">
        <v>121.541</v>
      </c>
      <c r="I1829">
        <v>91.145200000000003</v>
      </c>
      <c r="J1829">
        <v>120.538</v>
      </c>
      <c r="K1829">
        <v>3485.01</v>
      </c>
      <c r="L1829">
        <v>1.22051E-2</v>
      </c>
      <c r="M1829">
        <v>0.99148899999999995</v>
      </c>
      <c r="N1829">
        <v>0</v>
      </c>
      <c r="O1829" t="s">
        <v>42</v>
      </c>
    </row>
    <row r="1830" spans="1:15" x14ac:dyDescent="0.25">
      <c r="A1830" t="s">
        <v>162</v>
      </c>
      <c r="B1830">
        <v>4126.1000000000004</v>
      </c>
      <c r="C1830">
        <v>4064.09</v>
      </c>
      <c r="D1830">
        <v>4064.02</v>
      </c>
      <c r="E1830">
        <v>4060.76</v>
      </c>
      <c r="F1830">
        <v>181.82</v>
      </c>
      <c r="G1830">
        <v>363.51499999999999</v>
      </c>
      <c r="H1830">
        <v>122.126</v>
      </c>
      <c r="I1830">
        <v>90.891099999999994</v>
      </c>
      <c r="J1830">
        <v>120.161</v>
      </c>
      <c r="K1830">
        <v>3497.55</v>
      </c>
      <c r="L1830">
        <v>1.0868299999999999E-2</v>
      </c>
      <c r="M1830">
        <v>0.98101799999999995</v>
      </c>
      <c r="N1830">
        <v>0</v>
      </c>
      <c r="O1830" t="s">
        <v>42</v>
      </c>
    </row>
    <row r="1831" spans="1:15" x14ac:dyDescent="0.25">
      <c r="A1831" t="s">
        <v>162</v>
      </c>
      <c r="B1831">
        <v>4117.75</v>
      </c>
      <c r="C1831">
        <v>4070.76</v>
      </c>
      <c r="D1831">
        <v>4070.69</v>
      </c>
      <c r="E1831">
        <v>4067.45</v>
      </c>
      <c r="F1831">
        <v>181.96600000000001</v>
      </c>
      <c r="G1831">
        <v>363.3</v>
      </c>
      <c r="H1831">
        <v>122.592</v>
      </c>
      <c r="I1831">
        <v>90.661299999999997</v>
      </c>
      <c r="J1831">
        <v>119.971</v>
      </c>
      <c r="K1831">
        <v>3504.48</v>
      </c>
      <c r="L1831">
        <v>1.09433E-2</v>
      </c>
      <c r="M1831">
        <v>0.98101799999999995</v>
      </c>
      <c r="N1831">
        <v>0</v>
      </c>
      <c r="O1831" t="s">
        <v>42</v>
      </c>
    </row>
    <row r="1832" spans="1:15" x14ac:dyDescent="0.25">
      <c r="A1832" t="s">
        <v>162</v>
      </c>
      <c r="B1832">
        <v>4134.49</v>
      </c>
      <c r="C1832">
        <v>4067.69</v>
      </c>
      <c r="D1832">
        <v>4067.62</v>
      </c>
      <c r="E1832">
        <v>4064.35</v>
      </c>
      <c r="F1832">
        <v>184.08</v>
      </c>
      <c r="G1832">
        <v>363.87599999999998</v>
      </c>
      <c r="H1832">
        <v>121.80500000000001</v>
      </c>
      <c r="I1832">
        <v>91.177300000000002</v>
      </c>
      <c r="J1832">
        <v>120.59099999999999</v>
      </c>
      <c r="K1832">
        <v>3498.55</v>
      </c>
      <c r="L1832">
        <v>1.1468900000000001E-2</v>
      </c>
      <c r="M1832">
        <v>0.98098200000000002</v>
      </c>
      <c r="N1832">
        <v>0</v>
      </c>
      <c r="O1832" t="s">
        <v>42</v>
      </c>
    </row>
    <row r="1833" spans="1:15" x14ac:dyDescent="0.25">
      <c r="A1833" t="s">
        <v>162</v>
      </c>
      <c r="B1833">
        <v>4139.5600000000004</v>
      </c>
      <c r="C1833">
        <v>4085.14</v>
      </c>
      <c r="D1833">
        <v>4085.07</v>
      </c>
      <c r="E1833">
        <v>4081.72</v>
      </c>
      <c r="F1833">
        <v>180.608</v>
      </c>
      <c r="G1833">
        <v>366.43700000000001</v>
      </c>
      <c r="H1833">
        <v>122.956</v>
      </c>
      <c r="I1833">
        <v>91.372799999999998</v>
      </c>
      <c r="J1833">
        <v>121.879</v>
      </c>
      <c r="K1833">
        <v>3516.85</v>
      </c>
      <c r="L1833">
        <v>1.1384200000000001E-2</v>
      </c>
      <c r="M1833">
        <v>0.98085100000000003</v>
      </c>
      <c r="N1833">
        <v>0</v>
      </c>
      <c r="O1833" t="s">
        <v>42</v>
      </c>
    </row>
    <row r="1834" spans="1:15" x14ac:dyDescent="0.25">
      <c r="A1834" t="s">
        <v>162</v>
      </c>
      <c r="B1834">
        <v>4154.83</v>
      </c>
      <c r="C1834">
        <v>4105.66</v>
      </c>
      <c r="D1834">
        <v>4105.55</v>
      </c>
      <c r="E1834">
        <v>4101.1499999999996</v>
      </c>
      <c r="F1834">
        <v>189.26</v>
      </c>
      <c r="G1834">
        <v>376.62200000000001</v>
      </c>
      <c r="H1834">
        <v>117.69</v>
      </c>
      <c r="I1834">
        <v>93.020700000000005</v>
      </c>
      <c r="J1834">
        <v>133.607</v>
      </c>
      <c r="K1834">
        <v>3514.99</v>
      </c>
      <c r="L1834">
        <v>1.3452499999999999E-2</v>
      </c>
      <c r="M1834">
        <v>0.99347399999999997</v>
      </c>
      <c r="N1834">
        <v>0</v>
      </c>
      <c r="O1834" t="s">
        <v>42</v>
      </c>
    </row>
    <row r="1835" spans="1:15" x14ac:dyDescent="0.25">
      <c r="A1835" t="s">
        <v>162</v>
      </c>
      <c r="B1835">
        <v>4139.3100000000004</v>
      </c>
      <c r="C1835">
        <v>4072.69</v>
      </c>
      <c r="D1835">
        <v>4072.59</v>
      </c>
      <c r="E1835">
        <v>4067.75</v>
      </c>
      <c r="F1835">
        <v>186.02500000000001</v>
      </c>
      <c r="G1835">
        <v>378.447</v>
      </c>
      <c r="H1835">
        <v>119.205</v>
      </c>
      <c r="I1835">
        <v>92.9178</v>
      </c>
      <c r="J1835">
        <v>135.065</v>
      </c>
      <c r="K1835">
        <v>3484.17</v>
      </c>
      <c r="L1835">
        <v>1.0898E-2</v>
      </c>
      <c r="M1835">
        <v>0.981016</v>
      </c>
      <c r="N1835">
        <v>0</v>
      </c>
      <c r="O1835" t="s">
        <v>42</v>
      </c>
    </row>
    <row r="1836" spans="1:15" x14ac:dyDescent="0.25">
      <c r="A1836" t="s">
        <v>162</v>
      </c>
      <c r="B1836">
        <v>4179.3</v>
      </c>
      <c r="C1836">
        <v>4124.2299999999996</v>
      </c>
      <c r="D1836">
        <v>4124.1499999999996</v>
      </c>
      <c r="E1836">
        <v>4120.55</v>
      </c>
      <c r="F1836">
        <v>182.52799999999999</v>
      </c>
      <c r="G1836">
        <v>373.13499999999999</v>
      </c>
      <c r="H1836">
        <v>123.801</v>
      </c>
      <c r="I1836">
        <v>91.805499999999995</v>
      </c>
      <c r="J1836">
        <v>126.688</v>
      </c>
      <c r="K1836">
        <v>3546.37</v>
      </c>
      <c r="L1836">
        <v>1.0870400000000001E-2</v>
      </c>
      <c r="M1836">
        <v>0.98101899999999997</v>
      </c>
      <c r="N1836">
        <v>0</v>
      </c>
      <c r="O1836" t="s">
        <v>42</v>
      </c>
    </row>
    <row r="1837" spans="1:15" x14ac:dyDescent="0.25">
      <c r="A1837" t="s">
        <v>162</v>
      </c>
      <c r="B1837">
        <v>4140.49</v>
      </c>
      <c r="C1837">
        <v>4076.15</v>
      </c>
      <c r="D1837">
        <v>4076.08</v>
      </c>
      <c r="E1837">
        <v>4072.66</v>
      </c>
      <c r="F1837">
        <v>182.18299999999999</v>
      </c>
      <c r="G1837">
        <v>367.68200000000002</v>
      </c>
      <c r="H1837">
        <v>122.488</v>
      </c>
      <c r="I1837">
        <v>91.272400000000005</v>
      </c>
      <c r="J1837">
        <v>123.492</v>
      </c>
      <c r="K1837">
        <v>3504.74</v>
      </c>
      <c r="L1837">
        <v>1.08804E-2</v>
      </c>
      <c r="M1837">
        <v>0.98088299999999995</v>
      </c>
      <c r="N1837">
        <v>0</v>
      </c>
      <c r="O1837" t="s">
        <v>42</v>
      </c>
    </row>
    <row r="1838" spans="1:15" x14ac:dyDescent="0.25">
      <c r="A1838" t="s">
        <v>162</v>
      </c>
      <c r="B1838">
        <v>4120.75</v>
      </c>
      <c r="C1838">
        <v>4068.57</v>
      </c>
      <c r="D1838">
        <v>4068.5</v>
      </c>
      <c r="E1838">
        <v>4065.17</v>
      </c>
      <c r="F1838">
        <v>178.52600000000001</v>
      </c>
      <c r="G1838">
        <v>365.73599999999999</v>
      </c>
      <c r="H1838">
        <v>121.724</v>
      </c>
      <c r="I1838">
        <v>91.0672</v>
      </c>
      <c r="J1838">
        <v>122.613</v>
      </c>
      <c r="K1838">
        <v>3502.97</v>
      </c>
      <c r="L1838">
        <v>1.11973E-2</v>
      </c>
      <c r="M1838">
        <v>0.99268299999999998</v>
      </c>
      <c r="N1838">
        <v>0</v>
      </c>
      <c r="O1838" t="s">
        <v>42</v>
      </c>
    </row>
    <row r="1839" spans="1:15" x14ac:dyDescent="0.25">
      <c r="A1839" t="s">
        <v>162</v>
      </c>
      <c r="B1839">
        <v>4172.51</v>
      </c>
      <c r="C1839">
        <v>4106.84</v>
      </c>
      <c r="D1839">
        <v>4106.7700000000004</v>
      </c>
      <c r="E1839">
        <v>4103.45</v>
      </c>
      <c r="F1839">
        <v>181.642</v>
      </c>
      <c r="G1839">
        <v>367.37400000000002</v>
      </c>
      <c r="H1839">
        <v>124.20099999999999</v>
      </c>
      <c r="I1839">
        <v>90.905500000000004</v>
      </c>
      <c r="J1839">
        <v>121.95699999999999</v>
      </c>
      <c r="K1839">
        <v>3536.61</v>
      </c>
      <c r="L1839">
        <v>1.09792E-2</v>
      </c>
      <c r="M1839">
        <v>0.98101099999999997</v>
      </c>
      <c r="N1839">
        <v>0</v>
      </c>
      <c r="O1839" t="s">
        <v>42</v>
      </c>
    </row>
    <row r="1840" spans="1:15" x14ac:dyDescent="0.25">
      <c r="A1840" t="s">
        <v>162</v>
      </c>
      <c r="B1840">
        <v>4137.62</v>
      </c>
      <c r="C1840">
        <v>4091.57</v>
      </c>
      <c r="D1840">
        <v>4091.51</v>
      </c>
      <c r="E1840">
        <v>4088.15</v>
      </c>
      <c r="F1840">
        <v>178.78899999999999</v>
      </c>
      <c r="G1840">
        <v>366.84199999999998</v>
      </c>
      <c r="H1840">
        <v>123.2</v>
      </c>
      <c r="I1840">
        <v>91.052700000000002</v>
      </c>
      <c r="J1840">
        <v>122.291</v>
      </c>
      <c r="K1840">
        <v>3524.55</v>
      </c>
      <c r="L1840">
        <v>1.20036E-2</v>
      </c>
      <c r="M1840">
        <v>0.98098200000000002</v>
      </c>
      <c r="N1840">
        <v>0</v>
      </c>
      <c r="O1840" t="s">
        <v>42</v>
      </c>
    </row>
    <row r="1841" spans="1:25" x14ac:dyDescent="0.25">
      <c r="A1841" t="s">
        <v>162</v>
      </c>
      <c r="B1841">
        <v>4138.37</v>
      </c>
      <c r="C1841">
        <v>4074.56</v>
      </c>
      <c r="D1841">
        <v>4074.49</v>
      </c>
      <c r="E1841">
        <v>4071.13</v>
      </c>
      <c r="F1841">
        <v>181.53800000000001</v>
      </c>
      <c r="G1841">
        <v>365.64400000000001</v>
      </c>
      <c r="H1841">
        <v>121.884</v>
      </c>
      <c r="I1841">
        <v>91.319599999999994</v>
      </c>
      <c r="J1841">
        <v>122.146</v>
      </c>
      <c r="K1841">
        <v>3506.12</v>
      </c>
      <c r="L1841">
        <v>1.8124399999999999E-2</v>
      </c>
      <c r="M1841">
        <v>0.98091399999999995</v>
      </c>
      <c r="N1841">
        <v>0</v>
      </c>
      <c r="O1841" t="s">
        <v>42</v>
      </c>
    </row>
    <row r="1842" spans="1:25" x14ac:dyDescent="0.25">
      <c r="A1842" t="s">
        <v>162</v>
      </c>
      <c r="B1842">
        <v>4154.9399999999996</v>
      </c>
      <c r="C1842">
        <v>4084.76</v>
      </c>
      <c r="D1842">
        <v>4084.69</v>
      </c>
      <c r="E1842">
        <v>4081.33</v>
      </c>
      <c r="F1842">
        <v>183.815</v>
      </c>
      <c r="G1842">
        <v>367.84399999999999</v>
      </c>
      <c r="H1842">
        <v>122.846</v>
      </c>
      <c r="I1842">
        <v>91.114599999999996</v>
      </c>
      <c r="J1842">
        <v>123.548</v>
      </c>
      <c r="K1842">
        <v>3511.85</v>
      </c>
      <c r="L1842">
        <v>1.1103999999999999E-2</v>
      </c>
      <c r="M1842">
        <v>0.98089199999999999</v>
      </c>
      <c r="N1842">
        <v>0</v>
      </c>
      <c r="O1842" t="s">
        <v>42</v>
      </c>
    </row>
    <row r="1843" spans="1:25" x14ac:dyDescent="0.25">
      <c r="A1843" t="s">
        <v>162</v>
      </c>
      <c r="B1843">
        <v>4132.12</v>
      </c>
      <c r="C1843">
        <v>4078.44</v>
      </c>
      <c r="D1843">
        <v>4078.37</v>
      </c>
      <c r="E1843">
        <v>4075.05</v>
      </c>
      <c r="F1843">
        <v>182.267</v>
      </c>
      <c r="G1843">
        <v>366.05200000000002</v>
      </c>
      <c r="H1843">
        <v>122.44199999999999</v>
      </c>
      <c r="I1843">
        <v>90.859399999999994</v>
      </c>
      <c r="J1843">
        <v>122.57299999999999</v>
      </c>
      <c r="K1843">
        <v>3508.91</v>
      </c>
      <c r="L1843">
        <v>6.5119399999999999E-3</v>
      </c>
      <c r="M1843">
        <v>0.994479</v>
      </c>
      <c r="N1843">
        <v>0</v>
      </c>
      <c r="O1843" t="s">
        <v>42</v>
      </c>
    </row>
    <row r="1844" spans="1:25" x14ac:dyDescent="0.25">
      <c r="A1844" t="s">
        <v>162</v>
      </c>
      <c r="B1844">
        <v>4156.16</v>
      </c>
      <c r="C1844">
        <v>4092.32</v>
      </c>
      <c r="D1844">
        <v>4092.26</v>
      </c>
      <c r="E1844">
        <v>4088.95</v>
      </c>
      <c r="F1844">
        <v>181.09399999999999</v>
      </c>
      <c r="G1844">
        <v>365.81200000000001</v>
      </c>
      <c r="H1844">
        <v>123.708</v>
      </c>
      <c r="I1844">
        <v>90.7821</v>
      </c>
      <c r="J1844">
        <v>121.221</v>
      </c>
      <c r="K1844">
        <v>3524.22</v>
      </c>
      <c r="L1844">
        <v>1.1110999999999999E-2</v>
      </c>
      <c r="M1844">
        <v>0.98101899999999997</v>
      </c>
      <c r="N1844">
        <v>0</v>
      </c>
      <c r="O1844" t="s">
        <v>42</v>
      </c>
    </row>
    <row r="1845" spans="1:25" x14ac:dyDescent="0.25">
      <c r="A1845" t="s">
        <v>162</v>
      </c>
      <c r="B1845">
        <v>4157.17</v>
      </c>
      <c r="C1845">
        <v>4098.09</v>
      </c>
      <c r="D1845">
        <v>4098</v>
      </c>
      <c r="E1845">
        <v>4093.93</v>
      </c>
      <c r="F1845">
        <v>183.72200000000001</v>
      </c>
      <c r="G1845">
        <v>377.25099999999998</v>
      </c>
      <c r="H1845">
        <v>121.41</v>
      </c>
      <c r="I1845">
        <v>92.250399999999999</v>
      </c>
      <c r="J1845">
        <v>132.422</v>
      </c>
      <c r="K1845">
        <v>3513.71</v>
      </c>
      <c r="L1845">
        <v>1.0984900000000001E-2</v>
      </c>
      <c r="M1845">
        <v>0.99323799999999995</v>
      </c>
      <c r="N1845">
        <v>0</v>
      </c>
      <c r="O1845" t="s">
        <v>42</v>
      </c>
    </row>
    <row r="1846" spans="1:25" x14ac:dyDescent="0.25">
      <c r="A1846" t="s">
        <v>162</v>
      </c>
      <c r="B1846">
        <v>4155.49</v>
      </c>
      <c r="C1846">
        <v>4080.82</v>
      </c>
      <c r="D1846">
        <v>4080.74</v>
      </c>
      <c r="E1846">
        <v>4077.2</v>
      </c>
      <c r="F1846">
        <v>185.624</v>
      </c>
      <c r="G1846">
        <v>370.88400000000001</v>
      </c>
      <c r="H1846">
        <v>121.755</v>
      </c>
      <c r="I1846">
        <v>92.068700000000007</v>
      </c>
      <c r="J1846">
        <v>126.497</v>
      </c>
      <c r="K1846">
        <v>3502.7</v>
      </c>
      <c r="L1846">
        <v>1.1147499999999999E-2</v>
      </c>
      <c r="M1846">
        <v>0.98101400000000005</v>
      </c>
      <c r="N1846">
        <v>0</v>
      </c>
      <c r="O1846" t="s">
        <v>42</v>
      </c>
    </row>
    <row r="1847" spans="1:25" x14ac:dyDescent="0.25">
      <c r="A1847" t="s">
        <v>162</v>
      </c>
      <c r="B1847">
        <v>4152.18</v>
      </c>
      <c r="C1847">
        <v>4080.36</v>
      </c>
      <c r="D1847">
        <v>4080.29</v>
      </c>
      <c r="E1847">
        <v>4076.84</v>
      </c>
      <c r="F1847">
        <v>182.34700000000001</v>
      </c>
      <c r="G1847">
        <v>370.07900000000001</v>
      </c>
      <c r="H1847">
        <v>122.56399999999999</v>
      </c>
      <c r="I1847">
        <v>91.409400000000005</v>
      </c>
      <c r="J1847">
        <v>125.755</v>
      </c>
      <c r="K1847">
        <v>3506.52</v>
      </c>
      <c r="L1847">
        <v>1.09686E-2</v>
      </c>
      <c r="M1847">
        <v>0.98100600000000004</v>
      </c>
      <c r="N1847">
        <v>0</v>
      </c>
      <c r="O1847" t="s">
        <v>42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162</v>
      </c>
      <c r="B1848">
        <v>4086.52</v>
      </c>
      <c r="C1848">
        <v>4029.22</v>
      </c>
      <c r="D1848">
        <v>4029.13</v>
      </c>
      <c r="E1848">
        <v>4025.44</v>
      </c>
      <c r="F1848">
        <v>184.79300000000001</v>
      </c>
      <c r="G1848">
        <v>369.49700000000001</v>
      </c>
      <c r="H1848">
        <v>117.812</v>
      </c>
      <c r="I1848">
        <v>92.394499999999994</v>
      </c>
      <c r="J1848">
        <v>127.908</v>
      </c>
      <c r="K1848">
        <v>3452.23</v>
      </c>
      <c r="L1848">
        <v>1.1479899999999999E-2</v>
      </c>
      <c r="M1848">
        <v>0.98101899999999997</v>
      </c>
      <c r="N1848">
        <v>0</v>
      </c>
      <c r="O1848" t="s">
        <v>42</v>
      </c>
      <c r="R1848">
        <f>AVERAGE(B1799:B1848)</f>
        <v>4127.7499999999991</v>
      </c>
      <c r="S1848">
        <f>AVERAGE(C1799:C1848)</f>
        <v>4067.6298000000011</v>
      </c>
      <c r="U1848">
        <f>_xlfn.VAR.P(B1799:B1848)</f>
        <v>436.69750400000055</v>
      </c>
      <c r="V1848">
        <f>_xlfn.VAR.P(C1799:C1848)</f>
        <v>366.2772219600003</v>
      </c>
      <c r="X1848">
        <f>1.96*SQRT(U1848)/50</f>
        <v>0.81917449456545011</v>
      </c>
      <c r="Y1848">
        <f>1.96*SQRT(V1848)/50</f>
        <v>0.75022412008186901</v>
      </c>
    </row>
    <row r="1849" spans="1:25" x14ac:dyDescent="0.25">
      <c r="A1849" t="s">
        <v>163</v>
      </c>
      <c r="B1849">
        <v>206478.72829999999</v>
      </c>
      <c r="C1849" t="s">
        <v>36</v>
      </c>
    </row>
    <row r="1850" spans="1:25" x14ac:dyDescent="0.25">
      <c r="A1850" t="s">
        <v>164</v>
      </c>
      <c r="B1850">
        <v>4000.37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1.08574E-2</v>
      </c>
      <c r="L1850">
        <v>0.98099499999999995</v>
      </c>
      <c r="M1850">
        <v>0</v>
      </c>
      <c r="N1850" t="s">
        <v>42</v>
      </c>
    </row>
    <row r="1851" spans="1:25" x14ac:dyDescent="0.25">
      <c r="A1851" t="s">
        <v>164</v>
      </c>
      <c r="B1851">
        <v>4017.72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1.2676099999999999E-2</v>
      </c>
      <c r="L1851">
        <v>0.987479</v>
      </c>
      <c r="M1851">
        <v>0</v>
      </c>
      <c r="N1851" t="s">
        <v>42</v>
      </c>
    </row>
    <row r="1852" spans="1:25" x14ac:dyDescent="0.25">
      <c r="A1852" t="s">
        <v>164</v>
      </c>
      <c r="B1852">
        <v>4020.34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1.0857E-2</v>
      </c>
      <c r="L1852">
        <v>0.98101300000000002</v>
      </c>
      <c r="M1852">
        <v>0</v>
      </c>
      <c r="N1852" t="s">
        <v>42</v>
      </c>
    </row>
    <row r="1853" spans="1:25" x14ac:dyDescent="0.25">
      <c r="A1853" t="s">
        <v>164</v>
      </c>
      <c r="B1853">
        <v>4020.14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2.6981700000000001E-2</v>
      </c>
      <c r="L1853">
        <v>0.98099099999999995</v>
      </c>
      <c r="M1853">
        <v>0</v>
      </c>
      <c r="N1853" t="s">
        <v>42</v>
      </c>
    </row>
    <row r="1854" spans="1:25" x14ac:dyDescent="0.25">
      <c r="A1854" t="s">
        <v>164</v>
      </c>
      <c r="B1854">
        <v>3995.26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2.9038000000000001E-2</v>
      </c>
      <c r="L1854">
        <v>0.98101899999999997</v>
      </c>
      <c r="M1854">
        <v>0</v>
      </c>
      <c r="N1854" t="s">
        <v>42</v>
      </c>
    </row>
    <row r="1855" spans="1:25" x14ac:dyDescent="0.25">
      <c r="A1855" t="s">
        <v>164</v>
      </c>
      <c r="B1855">
        <v>4013.65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1.38002E-2</v>
      </c>
      <c r="L1855">
        <v>0.98101899999999997</v>
      </c>
      <c r="M1855">
        <v>0</v>
      </c>
      <c r="N1855" t="s">
        <v>42</v>
      </c>
    </row>
    <row r="1856" spans="1:25" x14ac:dyDescent="0.25">
      <c r="A1856" t="s">
        <v>164</v>
      </c>
      <c r="B1856">
        <v>4004.69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1.14477E-2</v>
      </c>
      <c r="L1856">
        <v>0.98332799999999998</v>
      </c>
      <c r="M1856">
        <v>0</v>
      </c>
      <c r="N1856" t="s">
        <v>42</v>
      </c>
    </row>
    <row r="1857" spans="1:14" x14ac:dyDescent="0.25">
      <c r="A1857" t="s">
        <v>164</v>
      </c>
      <c r="B1857">
        <v>4020.51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1.08681E-2</v>
      </c>
      <c r="L1857">
        <v>0.99508200000000002</v>
      </c>
      <c r="M1857">
        <v>0</v>
      </c>
      <c r="N1857" t="s">
        <v>42</v>
      </c>
    </row>
    <row r="1858" spans="1:14" x14ac:dyDescent="0.25">
      <c r="A1858" t="s">
        <v>164</v>
      </c>
      <c r="B1858">
        <v>4002.77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1.32061E-2</v>
      </c>
      <c r="L1858">
        <v>0.98101799999999995</v>
      </c>
      <c r="M1858">
        <v>0</v>
      </c>
      <c r="N1858" t="s">
        <v>42</v>
      </c>
    </row>
    <row r="1859" spans="1:14" x14ac:dyDescent="0.25">
      <c r="A1859" t="s">
        <v>164</v>
      </c>
      <c r="B1859">
        <v>4017.49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2.0533800000000001E-2</v>
      </c>
      <c r="L1859">
        <v>0.98099000000000003</v>
      </c>
      <c r="M1859">
        <v>0</v>
      </c>
      <c r="N1859" t="s">
        <v>42</v>
      </c>
    </row>
    <row r="1860" spans="1:14" x14ac:dyDescent="0.25">
      <c r="A1860" t="s">
        <v>164</v>
      </c>
      <c r="B1860">
        <v>4007.35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1.26503E-2</v>
      </c>
      <c r="L1860">
        <v>0.98101799999999995</v>
      </c>
      <c r="M1860">
        <v>0</v>
      </c>
      <c r="N1860" t="s">
        <v>42</v>
      </c>
    </row>
    <row r="1861" spans="1:14" x14ac:dyDescent="0.25">
      <c r="A1861" t="s">
        <v>164</v>
      </c>
      <c r="B1861">
        <v>4005.05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1.2829E-2</v>
      </c>
      <c r="L1861">
        <v>0.98087199999999997</v>
      </c>
      <c r="M1861">
        <v>0</v>
      </c>
      <c r="N1861" t="s">
        <v>42</v>
      </c>
    </row>
    <row r="1862" spans="1:14" x14ac:dyDescent="0.25">
      <c r="A1862" t="s">
        <v>164</v>
      </c>
      <c r="B1862">
        <v>4000.35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1.1309899999999999E-2</v>
      </c>
      <c r="L1862">
        <v>0.98100200000000004</v>
      </c>
      <c r="M1862">
        <v>0</v>
      </c>
      <c r="N1862" t="s">
        <v>42</v>
      </c>
    </row>
    <row r="1863" spans="1:14" x14ac:dyDescent="0.25">
      <c r="A1863" t="s">
        <v>164</v>
      </c>
      <c r="B1863">
        <v>4025.54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1.0879399999999999E-2</v>
      </c>
      <c r="L1863">
        <v>0.98101899999999997</v>
      </c>
      <c r="M1863">
        <v>0</v>
      </c>
      <c r="N1863" t="s">
        <v>42</v>
      </c>
    </row>
    <row r="1864" spans="1:14" x14ac:dyDescent="0.25">
      <c r="A1864" t="s">
        <v>164</v>
      </c>
      <c r="B1864">
        <v>3994.98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2.0913999999999999E-2</v>
      </c>
      <c r="L1864">
        <v>0.98101899999999997</v>
      </c>
      <c r="M1864">
        <v>0</v>
      </c>
      <c r="N1864" t="s">
        <v>42</v>
      </c>
    </row>
    <row r="1865" spans="1:14" x14ac:dyDescent="0.25">
      <c r="A1865" t="s">
        <v>164</v>
      </c>
      <c r="B1865">
        <v>4001.06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1.1627999999999999E-2</v>
      </c>
      <c r="L1865">
        <v>0.98084899999999997</v>
      </c>
      <c r="M1865">
        <v>0</v>
      </c>
      <c r="N1865" t="s">
        <v>42</v>
      </c>
    </row>
    <row r="1866" spans="1:14" x14ac:dyDescent="0.25">
      <c r="A1866" t="s">
        <v>164</v>
      </c>
      <c r="B1866">
        <v>3995.98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1.1194300000000001E-2</v>
      </c>
      <c r="L1866">
        <v>0.99483500000000002</v>
      </c>
      <c r="M1866">
        <v>0</v>
      </c>
      <c r="N1866" t="s">
        <v>42</v>
      </c>
    </row>
    <row r="1867" spans="1:14" x14ac:dyDescent="0.25">
      <c r="A1867" t="s">
        <v>164</v>
      </c>
      <c r="B1867">
        <v>4008.07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1.3768900000000001E-2</v>
      </c>
      <c r="L1867">
        <v>0.98101899999999997</v>
      </c>
      <c r="M1867">
        <v>0</v>
      </c>
      <c r="N1867" t="s">
        <v>42</v>
      </c>
    </row>
    <row r="1868" spans="1:14" x14ac:dyDescent="0.25">
      <c r="A1868" t="s">
        <v>164</v>
      </c>
      <c r="B1868">
        <v>3998.11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1.09817E-2</v>
      </c>
      <c r="L1868">
        <v>0.98096799999999995</v>
      </c>
      <c r="M1868">
        <v>0</v>
      </c>
      <c r="N1868" t="s">
        <v>42</v>
      </c>
    </row>
    <row r="1869" spans="1:14" x14ac:dyDescent="0.25">
      <c r="A1869" t="s">
        <v>164</v>
      </c>
      <c r="B1869">
        <v>4001.54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1.0985E-2</v>
      </c>
      <c r="L1869">
        <v>0.98097100000000004</v>
      </c>
      <c r="M1869">
        <v>0</v>
      </c>
      <c r="N1869" t="s">
        <v>42</v>
      </c>
    </row>
    <row r="1870" spans="1:14" x14ac:dyDescent="0.25">
      <c r="A1870" t="s">
        <v>164</v>
      </c>
      <c r="B1870">
        <v>4003.57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1.34792E-2</v>
      </c>
      <c r="L1870">
        <v>0.98099899999999995</v>
      </c>
      <c r="M1870">
        <v>0</v>
      </c>
      <c r="N1870" t="s">
        <v>42</v>
      </c>
    </row>
    <row r="1871" spans="1:14" x14ac:dyDescent="0.25">
      <c r="A1871" t="s">
        <v>164</v>
      </c>
      <c r="B1871">
        <v>4006.98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1.4330300000000001E-2</v>
      </c>
      <c r="L1871">
        <v>0.99353599999999997</v>
      </c>
      <c r="M1871">
        <v>0</v>
      </c>
      <c r="N1871" t="s">
        <v>42</v>
      </c>
    </row>
    <row r="1872" spans="1:14" x14ac:dyDescent="0.25">
      <c r="A1872" t="s">
        <v>164</v>
      </c>
      <c r="B1872">
        <v>4035.83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1.13753E-2</v>
      </c>
      <c r="L1872">
        <v>0.98099400000000003</v>
      </c>
      <c r="M1872">
        <v>0</v>
      </c>
      <c r="N1872" t="s">
        <v>42</v>
      </c>
    </row>
    <row r="1873" spans="1:14" x14ac:dyDescent="0.25">
      <c r="A1873" t="s">
        <v>164</v>
      </c>
      <c r="B1873">
        <v>3997.14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1.346E-2</v>
      </c>
      <c r="L1873">
        <v>0.98101799999999995</v>
      </c>
      <c r="M1873">
        <v>0</v>
      </c>
      <c r="N1873" t="s">
        <v>42</v>
      </c>
    </row>
    <row r="1874" spans="1:14" x14ac:dyDescent="0.25">
      <c r="A1874" t="s">
        <v>164</v>
      </c>
      <c r="B1874">
        <v>4004.56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2.9038399999999999E-2</v>
      </c>
      <c r="L1874">
        <v>0.98475500000000005</v>
      </c>
      <c r="M1874">
        <v>0</v>
      </c>
      <c r="N1874" t="s">
        <v>42</v>
      </c>
    </row>
    <row r="1875" spans="1:14" x14ac:dyDescent="0.25">
      <c r="A1875" t="s">
        <v>164</v>
      </c>
      <c r="B1875">
        <v>4015.92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1.1007599999999999E-2</v>
      </c>
      <c r="L1875">
        <v>0.981016</v>
      </c>
      <c r="M1875">
        <v>0</v>
      </c>
      <c r="N1875" t="s">
        <v>42</v>
      </c>
    </row>
    <row r="1876" spans="1:14" x14ac:dyDescent="0.25">
      <c r="A1876" t="s">
        <v>164</v>
      </c>
      <c r="B1876">
        <v>4007.62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1.20991E-2</v>
      </c>
      <c r="L1876">
        <v>0.980877</v>
      </c>
      <c r="M1876">
        <v>0</v>
      </c>
      <c r="N1876" t="s">
        <v>42</v>
      </c>
    </row>
    <row r="1877" spans="1:14" x14ac:dyDescent="0.25">
      <c r="A1877" t="s">
        <v>164</v>
      </c>
      <c r="B1877">
        <v>4030.49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1.13893E-2</v>
      </c>
      <c r="L1877">
        <v>0.99305100000000002</v>
      </c>
      <c r="M1877">
        <v>0</v>
      </c>
      <c r="N1877" t="s">
        <v>42</v>
      </c>
    </row>
    <row r="1878" spans="1:14" x14ac:dyDescent="0.25">
      <c r="A1878" t="s">
        <v>164</v>
      </c>
      <c r="B1878">
        <v>4011.25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1.10388E-2</v>
      </c>
      <c r="L1878">
        <v>0.98101799999999995</v>
      </c>
      <c r="M1878">
        <v>0</v>
      </c>
      <c r="N1878" t="s">
        <v>42</v>
      </c>
    </row>
    <row r="1879" spans="1:14" x14ac:dyDescent="0.25">
      <c r="A1879" t="s">
        <v>164</v>
      </c>
      <c r="B1879">
        <v>3998.35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1.0863299999999999E-2</v>
      </c>
      <c r="L1879">
        <v>0.99484399999999995</v>
      </c>
      <c r="M1879">
        <v>0</v>
      </c>
      <c r="N1879" t="s">
        <v>42</v>
      </c>
    </row>
    <row r="1880" spans="1:14" x14ac:dyDescent="0.25">
      <c r="A1880" t="s">
        <v>164</v>
      </c>
      <c r="B1880">
        <v>4025.77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1.38943E-2</v>
      </c>
      <c r="L1880">
        <v>0.98101899999999997</v>
      </c>
      <c r="M1880">
        <v>0</v>
      </c>
      <c r="N1880" t="s">
        <v>42</v>
      </c>
    </row>
    <row r="1881" spans="1:14" x14ac:dyDescent="0.25">
      <c r="A1881" t="s">
        <v>164</v>
      </c>
      <c r="B1881">
        <v>4002.66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1.08822E-2</v>
      </c>
      <c r="L1881">
        <v>0.98101899999999997</v>
      </c>
      <c r="M1881">
        <v>0</v>
      </c>
      <c r="N1881" t="s">
        <v>42</v>
      </c>
    </row>
    <row r="1882" spans="1:14" x14ac:dyDescent="0.25">
      <c r="A1882" t="s">
        <v>164</v>
      </c>
      <c r="B1882">
        <v>4020.11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1.09059E-2</v>
      </c>
      <c r="L1882">
        <v>0.98100299999999996</v>
      </c>
      <c r="M1882">
        <v>0</v>
      </c>
      <c r="N1882" t="s">
        <v>42</v>
      </c>
    </row>
    <row r="1883" spans="1:14" x14ac:dyDescent="0.25">
      <c r="A1883" t="s">
        <v>164</v>
      </c>
      <c r="B1883">
        <v>4019.12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1.2936700000000001E-2</v>
      </c>
      <c r="L1883">
        <v>0.98101899999999997</v>
      </c>
      <c r="M1883">
        <v>0</v>
      </c>
      <c r="N1883" t="s">
        <v>42</v>
      </c>
    </row>
    <row r="1884" spans="1:14" x14ac:dyDescent="0.25">
      <c r="A1884" t="s">
        <v>164</v>
      </c>
      <c r="B1884">
        <v>4019.19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1.15917E-2</v>
      </c>
      <c r="L1884">
        <v>0.99504099999999995</v>
      </c>
      <c r="M1884">
        <v>0</v>
      </c>
      <c r="N1884" t="s">
        <v>42</v>
      </c>
    </row>
    <row r="1885" spans="1:14" x14ac:dyDescent="0.25">
      <c r="A1885" t="s">
        <v>164</v>
      </c>
      <c r="B1885">
        <v>4004.55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1.09605E-2</v>
      </c>
      <c r="L1885">
        <v>0.98762000000000005</v>
      </c>
      <c r="M1885">
        <v>0</v>
      </c>
      <c r="N1885" t="s">
        <v>42</v>
      </c>
    </row>
    <row r="1886" spans="1:14" x14ac:dyDescent="0.25">
      <c r="A1886" t="s">
        <v>164</v>
      </c>
      <c r="B1886">
        <v>4020.41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1.0955400000000001E-2</v>
      </c>
      <c r="L1886">
        <v>0.99268100000000004</v>
      </c>
      <c r="M1886">
        <v>0</v>
      </c>
      <c r="N1886" t="s">
        <v>42</v>
      </c>
    </row>
    <row r="1887" spans="1:14" x14ac:dyDescent="0.25">
      <c r="A1887" t="s">
        <v>164</v>
      </c>
      <c r="B1887">
        <v>4015.27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1.09359E-2</v>
      </c>
      <c r="L1887">
        <v>0.98101899999999997</v>
      </c>
      <c r="M1887">
        <v>0</v>
      </c>
      <c r="N1887" t="s">
        <v>42</v>
      </c>
    </row>
    <row r="1888" spans="1:14" x14ac:dyDescent="0.25">
      <c r="A1888" t="s">
        <v>164</v>
      </c>
      <c r="B1888">
        <v>3994.84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1.4711699999999999E-2</v>
      </c>
      <c r="L1888">
        <v>0.99434400000000001</v>
      </c>
      <c r="M1888">
        <v>0</v>
      </c>
      <c r="N1888" t="s">
        <v>42</v>
      </c>
    </row>
    <row r="1889" spans="1:25" x14ac:dyDescent="0.25">
      <c r="A1889" t="s">
        <v>164</v>
      </c>
      <c r="B1889">
        <v>3991.71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1.1768900000000001E-2</v>
      </c>
      <c r="L1889">
        <v>0.98100200000000004</v>
      </c>
      <c r="M1889">
        <v>0</v>
      </c>
      <c r="N1889" t="s">
        <v>42</v>
      </c>
    </row>
    <row r="1890" spans="1:25" x14ac:dyDescent="0.25">
      <c r="A1890" t="s">
        <v>164</v>
      </c>
      <c r="B1890">
        <v>4014.83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1.0864E-2</v>
      </c>
      <c r="L1890">
        <v>0.98669600000000002</v>
      </c>
      <c r="M1890">
        <v>0</v>
      </c>
      <c r="N1890" t="s">
        <v>42</v>
      </c>
    </row>
    <row r="1891" spans="1:25" x14ac:dyDescent="0.25">
      <c r="A1891" t="s">
        <v>164</v>
      </c>
      <c r="B1891">
        <v>4017.71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1.19846E-2</v>
      </c>
      <c r="L1891">
        <v>0.99510200000000004</v>
      </c>
      <c r="M1891">
        <v>0</v>
      </c>
      <c r="N1891" t="s">
        <v>42</v>
      </c>
    </row>
    <row r="1892" spans="1:25" x14ac:dyDescent="0.25">
      <c r="A1892" t="s">
        <v>164</v>
      </c>
      <c r="B1892">
        <v>4001.04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1.09313E-2</v>
      </c>
      <c r="L1892">
        <v>0.98035799999999995</v>
      </c>
      <c r="M1892">
        <v>0</v>
      </c>
      <c r="N1892" t="s">
        <v>42</v>
      </c>
    </row>
    <row r="1893" spans="1:25" x14ac:dyDescent="0.25">
      <c r="A1893" t="s">
        <v>164</v>
      </c>
      <c r="B1893">
        <v>3989.93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1.1082099999999999E-2</v>
      </c>
      <c r="L1893">
        <v>0.99407999999999996</v>
      </c>
      <c r="M1893">
        <v>0</v>
      </c>
      <c r="N1893" t="s">
        <v>42</v>
      </c>
    </row>
    <row r="1894" spans="1:25" x14ac:dyDescent="0.25">
      <c r="A1894" t="s">
        <v>164</v>
      </c>
      <c r="B1894">
        <v>4011.85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1.0886699999999999E-2</v>
      </c>
      <c r="L1894">
        <v>0.98100799999999999</v>
      </c>
      <c r="M1894">
        <v>0</v>
      </c>
      <c r="N1894" t="s">
        <v>42</v>
      </c>
    </row>
    <row r="1895" spans="1:25" x14ac:dyDescent="0.25">
      <c r="A1895" t="s">
        <v>164</v>
      </c>
      <c r="B1895">
        <v>3993.03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1.09304E-2</v>
      </c>
      <c r="L1895">
        <v>0.98098700000000005</v>
      </c>
      <c r="M1895">
        <v>0</v>
      </c>
      <c r="N1895" t="s">
        <v>42</v>
      </c>
    </row>
    <row r="1896" spans="1:25" x14ac:dyDescent="0.25">
      <c r="A1896" t="s">
        <v>164</v>
      </c>
      <c r="B1896">
        <v>4005.96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3.09874E-3</v>
      </c>
      <c r="L1896">
        <v>0.98101799999999995</v>
      </c>
      <c r="M1896">
        <v>0</v>
      </c>
      <c r="N1896" t="s">
        <v>42</v>
      </c>
    </row>
    <row r="1897" spans="1:25" x14ac:dyDescent="0.25">
      <c r="A1897" t="s">
        <v>164</v>
      </c>
      <c r="B1897">
        <v>4006.28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1.0877899999999999E-2</v>
      </c>
      <c r="L1897">
        <v>0.98101899999999997</v>
      </c>
      <c r="M1897">
        <v>0</v>
      </c>
      <c r="N1897" t="s">
        <v>42</v>
      </c>
    </row>
    <row r="1898" spans="1:25" x14ac:dyDescent="0.25">
      <c r="A1898" t="s">
        <v>164</v>
      </c>
      <c r="B1898">
        <v>3985.32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1.2165499999999999E-2</v>
      </c>
      <c r="L1898">
        <v>0.98099099999999995</v>
      </c>
      <c r="M1898">
        <v>0</v>
      </c>
      <c r="N1898" t="s">
        <v>42</v>
      </c>
    </row>
    <row r="1899" spans="1:25" x14ac:dyDescent="0.25">
      <c r="A1899" t="s">
        <v>164</v>
      </c>
      <c r="B1899">
        <v>4009.97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1.08778E-2</v>
      </c>
      <c r="L1899">
        <v>0.98101899999999997</v>
      </c>
      <c r="M1899">
        <v>0</v>
      </c>
      <c r="N1899" t="s">
        <v>42</v>
      </c>
    </row>
    <row r="1900" spans="1:25" x14ac:dyDescent="0.25">
      <c r="A1900" t="s">
        <v>164</v>
      </c>
      <c r="B1900">
        <v>4006.65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1.0937799999999999E-2</v>
      </c>
      <c r="L1900">
        <v>0.981016</v>
      </c>
      <c r="M1900">
        <v>0</v>
      </c>
      <c r="N1900" t="s">
        <v>42</v>
      </c>
    </row>
    <row r="1901" spans="1:25" x14ac:dyDescent="0.25">
      <c r="A1901" t="s">
        <v>164</v>
      </c>
      <c r="B1901">
        <v>3991.93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1.2175E-2</v>
      </c>
      <c r="L1901">
        <v>0.98097699999999999</v>
      </c>
      <c r="M1901">
        <v>0</v>
      </c>
      <c r="N1901" t="s">
        <v>42</v>
      </c>
    </row>
    <row r="1902" spans="1:25" x14ac:dyDescent="0.25">
      <c r="A1902" t="s">
        <v>164</v>
      </c>
      <c r="B1902">
        <v>4015.61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1.1930899999999999E-2</v>
      </c>
      <c r="L1902">
        <v>0.98101899999999997</v>
      </c>
      <c r="M1902">
        <v>0</v>
      </c>
      <c r="N1902" t="s">
        <v>42</v>
      </c>
    </row>
    <row r="1903" spans="1:25" x14ac:dyDescent="0.25">
      <c r="A1903" t="s">
        <v>164</v>
      </c>
      <c r="B1903">
        <v>4002.08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1.0980500000000001E-2</v>
      </c>
      <c r="L1903">
        <v>0.98518600000000001</v>
      </c>
      <c r="M1903">
        <v>0</v>
      </c>
      <c r="N1903" t="s">
        <v>42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164</v>
      </c>
      <c r="B1904">
        <v>4010.41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1.4957099999999999E-2</v>
      </c>
      <c r="L1904">
        <v>0.98101899999999997</v>
      </c>
      <c r="M1904">
        <v>0</v>
      </c>
      <c r="N1904" t="s">
        <v>42</v>
      </c>
      <c r="R1904">
        <f>AVERAGE(B1855:B1904)</f>
        <v>4007.701599999999</v>
      </c>
      <c r="S1904">
        <f>AVERAGE(C1855:C1904)</f>
        <v>0</v>
      </c>
      <c r="U1904">
        <f>_xlfn.VAR.P(B1855:B1904)</f>
        <v>116.45638943999958</v>
      </c>
      <c r="V1904">
        <f>_xlfn.VAR.P(C1855:C1904)</f>
        <v>0</v>
      </c>
      <c r="X1904">
        <f>1.96*SQRT(U1904)/50</f>
        <v>0.42302664959678482</v>
      </c>
      <c r="Y1904">
        <f>1.96*SQRT(V1904)/50</f>
        <v>0</v>
      </c>
    </row>
    <row r="1905" spans="1:13" x14ac:dyDescent="0.25">
      <c r="A1905" t="s">
        <v>165</v>
      </c>
      <c r="B1905">
        <v>200434.75450000001</v>
      </c>
      <c r="C1905" t="s">
        <v>36</v>
      </c>
    </row>
    <row r="1906" spans="1:13" x14ac:dyDescent="0.25">
      <c r="A1906" t="s">
        <v>166</v>
      </c>
      <c r="B1906">
        <v>3851.14</v>
      </c>
      <c r="C1906">
        <v>3849.46</v>
      </c>
      <c r="D1906">
        <v>3849.38</v>
      </c>
      <c r="E1906">
        <v>3846.04</v>
      </c>
      <c r="F1906">
        <v>182.69300000000001</v>
      </c>
      <c r="G1906">
        <v>0</v>
      </c>
      <c r="H1906">
        <v>124.041</v>
      </c>
      <c r="I1906">
        <v>0</v>
      </c>
      <c r="J1906">
        <v>1.0898100000000001E-2</v>
      </c>
      <c r="K1906">
        <v>0.98098300000000005</v>
      </c>
      <c r="L1906">
        <v>0</v>
      </c>
      <c r="M1906" t="s">
        <v>42</v>
      </c>
    </row>
    <row r="1907" spans="1:13" x14ac:dyDescent="0.25">
      <c r="A1907" t="s">
        <v>166</v>
      </c>
      <c r="B1907">
        <v>3870.41</v>
      </c>
      <c r="C1907">
        <v>3868.65</v>
      </c>
      <c r="D1907">
        <v>3868.57</v>
      </c>
      <c r="E1907">
        <v>3865.13</v>
      </c>
      <c r="F1907">
        <v>182.97</v>
      </c>
      <c r="G1907">
        <v>0</v>
      </c>
      <c r="H1907">
        <v>124.69199999999999</v>
      </c>
      <c r="I1907">
        <v>0</v>
      </c>
      <c r="J1907">
        <v>1.6668499999999999E-2</v>
      </c>
      <c r="K1907">
        <v>0.98097400000000001</v>
      </c>
      <c r="L1907">
        <v>0</v>
      </c>
      <c r="M1907" t="s">
        <v>42</v>
      </c>
    </row>
    <row r="1908" spans="1:13" x14ac:dyDescent="0.25">
      <c r="A1908" t="s">
        <v>166</v>
      </c>
      <c r="B1908">
        <v>3860.01</v>
      </c>
      <c r="C1908">
        <v>3858.5</v>
      </c>
      <c r="D1908">
        <v>3858.41</v>
      </c>
      <c r="E1908">
        <v>3855.01</v>
      </c>
      <c r="F1908">
        <v>184.79400000000001</v>
      </c>
      <c r="G1908">
        <v>0</v>
      </c>
      <c r="H1908">
        <v>123.95</v>
      </c>
      <c r="I1908">
        <v>0</v>
      </c>
      <c r="J1908">
        <v>1.1072500000000001E-2</v>
      </c>
      <c r="K1908">
        <v>0.98101400000000005</v>
      </c>
      <c r="L1908">
        <v>0</v>
      </c>
      <c r="M1908" t="s">
        <v>42</v>
      </c>
    </row>
    <row r="1909" spans="1:13" x14ac:dyDescent="0.25">
      <c r="A1909" t="s">
        <v>166</v>
      </c>
      <c r="B1909">
        <v>3852.8</v>
      </c>
      <c r="C1909">
        <v>3851.2</v>
      </c>
      <c r="D1909">
        <v>3851.13</v>
      </c>
      <c r="E1909">
        <v>3847.79</v>
      </c>
      <c r="F1909">
        <v>181.31700000000001</v>
      </c>
      <c r="G1909">
        <v>0</v>
      </c>
      <c r="H1909">
        <v>124.134</v>
      </c>
      <c r="I1909">
        <v>0</v>
      </c>
      <c r="J1909">
        <v>1.08637E-2</v>
      </c>
      <c r="K1909">
        <v>0.98098200000000002</v>
      </c>
      <c r="L1909">
        <v>0</v>
      </c>
      <c r="M1909" t="s">
        <v>42</v>
      </c>
    </row>
    <row r="1910" spans="1:13" x14ac:dyDescent="0.25">
      <c r="A1910" t="s">
        <v>166</v>
      </c>
      <c r="B1910">
        <v>3871.98</v>
      </c>
      <c r="C1910">
        <v>3870.39</v>
      </c>
      <c r="D1910">
        <v>3870.31</v>
      </c>
      <c r="E1910">
        <v>3866.92</v>
      </c>
      <c r="F1910">
        <v>189.16800000000001</v>
      </c>
      <c r="G1910">
        <v>0</v>
      </c>
      <c r="H1910">
        <v>124.749</v>
      </c>
      <c r="I1910">
        <v>0</v>
      </c>
      <c r="J1910">
        <v>1.4691600000000001E-2</v>
      </c>
      <c r="K1910">
        <v>0.98100500000000002</v>
      </c>
      <c r="L1910">
        <v>0</v>
      </c>
      <c r="M1910" t="s">
        <v>42</v>
      </c>
    </row>
    <row r="1911" spans="1:13" x14ac:dyDescent="0.25">
      <c r="A1911" t="s">
        <v>166</v>
      </c>
      <c r="B1911">
        <v>3886.02</v>
      </c>
      <c r="C1911">
        <v>3884.54</v>
      </c>
      <c r="D1911">
        <v>3884.45</v>
      </c>
      <c r="E1911">
        <v>3881.03</v>
      </c>
      <c r="F1911">
        <v>187.69900000000001</v>
      </c>
      <c r="G1911">
        <v>0</v>
      </c>
      <c r="H1911">
        <v>124.595</v>
      </c>
      <c r="I1911">
        <v>0</v>
      </c>
      <c r="J1911">
        <v>1.13159E-2</v>
      </c>
      <c r="K1911">
        <v>0.99266200000000004</v>
      </c>
      <c r="L1911">
        <v>0</v>
      </c>
      <c r="M1911" t="s">
        <v>42</v>
      </c>
    </row>
    <row r="1912" spans="1:13" x14ac:dyDescent="0.25">
      <c r="A1912" t="s">
        <v>166</v>
      </c>
      <c r="B1912">
        <v>3854.93</v>
      </c>
      <c r="C1912">
        <v>3853.21</v>
      </c>
      <c r="D1912">
        <v>3853.13</v>
      </c>
      <c r="E1912">
        <v>3849.86</v>
      </c>
      <c r="F1912">
        <v>180.4</v>
      </c>
      <c r="G1912">
        <v>0</v>
      </c>
      <c r="H1912">
        <v>124.06</v>
      </c>
      <c r="I1912">
        <v>0</v>
      </c>
      <c r="J1912">
        <v>1.08843E-2</v>
      </c>
      <c r="K1912">
        <v>0.99230499999999999</v>
      </c>
      <c r="L1912">
        <v>0</v>
      </c>
      <c r="M1912" t="s">
        <v>42</v>
      </c>
    </row>
    <row r="1913" spans="1:13" x14ac:dyDescent="0.25">
      <c r="A1913" t="s">
        <v>166</v>
      </c>
      <c r="B1913">
        <v>3858.6</v>
      </c>
      <c r="C1913">
        <v>3857.07</v>
      </c>
      <c r="D1913">
        <v>3856.99</v>
      </c>
      <c r="E1913">
        <v>3853.59</v>
      </c>
      <c r="F1913">
        <v>186.24700000000001</v>
      </c>
      <c r="G1913">
        <v>0</v>
      </c>
      <c r="H1913">
        <v>123.72499999999999</v>
      </c>
      <c r="I1913">
        <v>0</v>
      </c>
      <c r="J1913">
        <v>1.1503899999999999E-2</v>
      </c>
      <c r="K1913">
        <v>0.98089499999999996</v>
      </c>
      <c r="L1913">
        <v>0</v>
      </c>
      <c r="M1913" t="s">
        <v>42</v>
      </c>
    </row>
    <row r="1914" spans="1:13" x14ac:dyDescent="0.25">
      <c r="A1914" t="s">
        <v>166</v>
      </c>
      <c r="B1914">
        <v>3878.21</v>
      </c>
      <c r="C1914">
        <v>3876.74</v>
      </c>
      <c r="D1914">
        <v>3876.65</v>
      </c>
      <c r="E1914">
        <v>3873.17</v>
      </c>
      <c r="F1914">
        <v>191.18700000000001</v>
      </c>
      <c r="G1914">
        <v>0</v>
      </c>
      <c r="H1914">
        <v>124.24</v>
      </c>
      <c r="I1914">
        <v>0</v>
      </c>
      <c r="J1914">
        <v>1.8726799999999998E-2</v>
      </c>
      <c r="K1914">
        <v>0.98101799999999995</v>
      </c>
      <c r="L1914">
        <v>0</v>
      </c>
      <c r="M1914" t="s">
        <v>42</v>
      </c>
    </row>
    <row r="1915" spans="1:13" x14ac:dyDescent="0.25">
      <c r="A1915" t="s">
        <v>166</v>
      </c>
      <c r="B1915">
        <v>3865.29</v>
      </c>
      <c r="C1915">
        <v>3863.77</v>
      </c>
      <c r="D1915">
        <v>3863.69</v>
      </c>
      <c r="E1915">
        <v>3860.27</v>
      </c>
      <c r="F1915">
        <v>188.72499999999999</v>
      </c>
      <c r="G1915">
        <v>0</v>
      </c>
      <c r="H1915">
        <v>124.42700000000001</v>
      </c>
      <c r="I1915">
        <v>0</v>
      </c>
      <c r="J1915">
        <v>1.6226299999999999E-2</v>
      </c>
      <c r="K1915">
        <v>0.98101899999999997</v>
      </c>
      <c r="L1915">
        <v>0</v>
      </c>
      <c r="M1915" t="s">
        <v>42</v>
      </c>
    </row>
    <row r="1916" spans="1:13" x14ac:dyDescent="0.25">
      <c r="A1916" t="s">
        <v>166</v>
      </c>
      <c r="B1916">
        <v>3869.23</v>
      </c>
      <c r="C1916">
        <v>3867.82</v>
      </c>
      <c r="D1916">
        <v>3867.73</v>
      </c>
      <c r="E1916">
        <v>3864.34</v>
      </c>
      <c r="F1916">
        <v>183.108</v>
      </c>
      <c r="G1916">
        <v>0</v>
      </c>
      <c r="H1916">
        <v>124.74</v>
      </c>
      <c r="I1916">
        <v>0</v>
      </c>
      <c r="J1916">
        <v>1.5315799999999999E-2</v>
      </c>
      <c r="K1916">
        <v>0.98635700000000004</v>
      </c>
      <c r="L1916">
        <v>0</v>
      </c>
      <c r="M1916" t="s">
        <v>42</v>
      </c>
    </row>
    <row r="1917" spans="1:13" x14ac:dyDescent="0.25">
      <c r="A1917" t="s">
        <v>166</v>
      </c>
      <c r="B1917">
        <v>3863.4</v>
      </c>
      <c r="C1917">
        <v>3861.88</v>
      </c>
      <c r="D1917">
        <v>3861.8</v>
      </c>
      <c r="E1917">
        <v>3858.47</v>
      </c>
      <c r="F1917">
        <v>181.58099999999999</v>
      </c>
      <c r="G1917">
        <v>0</v>
      </c>
      <c r="H1917">
        <v>124.259</v>
      </c>
      <c r="I1917">
        <v>0</v>
      </c>
      <c r="J1917">
        <v>1.10309E-2</v>
      </c>
      <c r="K1917">
        <v>0.98101499999999997</v>
      </c>
      <c r="L1917">
        <v>0</v>
      </c>
      <c r="M1917" t="s">
        <v>42</v>
      </c>
    </row>
    <row r="1918" spans="1:13" x14ac:dyDescent="0.25">
      <c r="A1918" t="s">
        <v>166</v>
      </c>
      <c r="B1918">
        <v>3873.59</v>
      </c>
      <c r="C1918">
        <v>3872.11</v>
      </c>
      <c r="D1918">
        <v>3872.03</v>
      </c>
      <c r="E1918">
        <v>3868.59</v>
      </c>
      <c r="F1918">
        <v>187.75700000000001</v>
      </c>
      <c r="G1918">
        <v>0</v>
      </c>
      <c r="H1918">
        <v>124.369</v>
      </c>
      <c r="I1918">
        <v>0</v>
      </c>
      <c r="J1918">
        <v>1.1180000000000001E-2</v>
      </c>
      <c r="K1918">
        <v>0.98099599999999998</v>
      </c>
      <c r="L1918">
        <v>0</v>
      </c>
      <c r="M1918" t="s">
        <v>42</v>
      </c>
    </row>
    <row r="1919" spans="1:13" x14ac:dyDescent="0.25">
      <c r="A1919" t="s">
        <v>166</v>
      </c>
      <c r="B1919">
        <v>3876.12</v>
      </c>
      <c r="C1919">
        <v>3874.69</v>
      </c>
      <c r="D1919">
        <v>3874.61</v>
      </c>
      <c r="E1919">
        <v>3871.23</v>
      </c>
      <c r="F1919">
        <v>183.55199999999999</v>
      </c>
      <c r="G1919">
        <v>0</v>
      </c>
      <c r="H1919">
        <v>124.64</v>
      </c>
      <c r="I1919">
        <v>0</v>
      </c>
      <c r="J1919">
        <v>1.12085E-2</v>
      </c>
      <c r="K1919">
        <v>0.98428000000000004</v>
      </c>
      <c r="L1919">
        <v>0</v>
      </c>
      <c r="M1919" t="s">
        <v>42</v>
      </c>
    </row>
    <row r="1920" spans="1:13" x14ac:dyDescent="0.25">
      <c r="A1920" t="s">
        <v>166</v>
      </c>
      <c r="B1920">
        <v>3851.6</v>
      </c>
      <c r="C1920">
        <v>3850.15</v>
      </c>
      <c r="D1920">
        <v>3850.07</v>
      </c>
      <c r="E1920">
        <v>3846.7</v>
      </c>
      <c r="F1920">
        <v>182.25</v>
      </c>
      <c r="G1920">
        <v>0</v>
      </c>
      <c r="H1920">
        <v>124.104</v>
      </c>
      <c r="I1920">
        <v>0</v>
      </c>
      <c r="J1920">
        <v>1.08614E-2</v>
      </c>
      <c r="K1920">
        <v>0.98100699999999996</v>
      </c>
      <c r="L1920">
        <v>0</v>
      </c>
      <c r="M1920" t="s">
        <v>42</v>
      </c>
    </row>
    <row r="1921" spans="1:13" x14ac:dyDescent="0.25">
      <c r="A1921" t="s">
        <v>166</v>
      </c>
      <c r="B1921">
        <v>3843.17</v>
      </c>
      <c r="C1921">
        <v>3841.69</v>
      </c>
      <c r="D1921">
        <v>3841.61</v>
      </c>
      <c r="E1921">
        <v>3838.29</v>
      </c>
      <c r="F1921">
        <v>183.62700000000001</v>
      </c>
      <c r="G1921">
        <v>0</v>
      </c>
      <c r="H1921">
        <v>123.818</v>
      </c>
      <c r="I1921">
        <v>0</v>
      </c>
      <c r="J1921">
        <v>2.9042499999999999E-2</v>
      </c>
      <c r="K1921">
        <v>0.99510299999999996</v>
      </c>
      <c r="L1921">
        <v>0</v>
      </c>
      <c r="M1921" t="s">
        <v>42</v>
      </c>
    </row>
    <row r="1922" spans="1:13" x14ac:dyDescent="0.25">
      <c r="A1922" t="s">
        <v>166</v>
      </c>
      <c r="B1922">
        <v>3849.37</v>
      </c>
      <c r="C1922">
        <v>3847.75</v>
      </c>
      <c r="D1922">
        <v>3847.66</v>
      </c>
      <c r="E1922">
        <v>3844.26</v>
      </c>
      <c r="F1922">
        <v>183.70400000000001</v>
      </c>
      <c r="G1922">
        <v>0</v>
      </c>
      <c r="H1922">
        <v>123.03400000000001</v>
      </c>
      <c r="I1922">
        <v>0</v>
      </c>
      <c r="J1922">
        <v>1.1015799999999999E-2</v>
      </c>
      <c r="K1922">
        <v>0.98100699999999996</v>
      </c>
      <c r="L1922">
        <v>0</v>
      </c>
      <c r="M1922" t="s">
        <v>42</v>
      </c>
    </row>
    <row r="1923" spans="1:13" x14ac:dyDescent="0.25">
      <c r="A1923" t="s">
        <v>166</v>
      </c>
      <c r="B1923">
        <v>3859.53</v>
      </c>
      <c r="C1923">
        <v>3857.99</v>
      </c>
      <c r="D1923">
        <v>3857.9</v>
      </c>
      <c r="E1923">
        <v>3854.48</v>
      </c>
      <c r="F1923">
        <v>182.68199999999999</v>
      </c>
      <c r="G1923">
        <v>0</v>
      </c>
      <c r="H1923">
        <v>124.003</v>
      </c>
      <c r="I1923">
        <v>0</v>
      </c>
      <c r="J1923">
        <v>1.0858E-2</v>
      </c>
      <c r="K1923">
        <v>0.98073299999999997</v>
      </c>
      <c r="L1923">
        <v>0</v>
      </c>
      <c r="M1923" t="s">
        <v>42</v>
      </c>
    </row>
    <row r="1924" spans="1:13" x14ac:dyDescent="0.25">
      <c r="A1924" t="s">
        <v>166</v>
      </c>
      <c r="B1924">
        <v>3873.14</v>
      </c>
      <c r="C1924">
        <v>3871.67</v>
      </c>
      <c r="D1924">
        <v>3871.59</v>
      </c>
      <c r="E1924">
        <v>3868.22</v>
      </c>
      <c r="F1924">
        <v>185.87100000000001</v>
      </c>
      <c r="G1924">
        <v>0</v>
      </c>
      <c r="H1924">
        <v>124.538</v>
      </c>
      <c r="I1924">
        <v>0</v>
      </c>
      <c r="J1924">
        <v>1.52765E-2</v>
      </c>
      <c r="K1924">
        <v>0.98097100000000004</v>
      </c>
      <c r="L1924">
        <v>0</v>
      </c>
      <c r="M1924" t="s">
        <v>42</v>
      </c>
    </row>
    <row r="1925" spans="1:13" x14ac:dyDescent="0.25">
      <c r="A1925" t="s">
        <v>166</v>
      </c>
      <c r="B1925">
        <v>3874.63</v>
      </c>
      <c r="C1925">
        <v>3873.08</v>
      </c>
      <c r="D1925">
        <v>3873.01</v>
      </c>
      <c r="E1925">
        <v>3869.62</v>
      </c>
      <c r="F1925">
        <v>188.46799999999999</v>
      </c>
      <c r="G1925">
        <v>0</v>
      </c>
      <c r="H1925">
        <v>124.465</v>
      </c>
      <c r="I1925">
        <v>0</v>
      </c>
      <c r="J1925">
        <v>1.2628500000000001E-2</v>
      </c>
      <c r="K1925">
        <v>0.98101899999999997</v>
      </c>
      <c r="L1925">
        <v>0</v>
      </c>
      <c r="M1925" t="s">
        <v>42</v>
      </c>
    </row>
    <row r="1926" spans="1:13" x14ac:dyDescent="0.25">
      <c r="A1926" t="s">
        <v>166</v>
      </c>
      <c r="B1926">
        <v>3871.53</v>
      </c>
      <c r="C1926">
        <v>3869.87</v>
      </c>
      <c r="D1926">
        <v>3869.79</v>
      </c>
      <c r="E1926">
        <v>3866.43</v>
      </c>
      <c r="F1926">
        <v>184.96199999999999</v>
      </c>
      <c r="G1926">
        <v>0</v>
      </c>
      <c r="H1926">
        <v>124.75700000000001</v>
      </c>
      <c r="I1926">
        <v>0</v>
      </c>
      <c r="J1926">
        <v>1.2962899999999999E-2</v>
      </c>
      <c r="K1926">
        <v>0.98101899999999997</v>
      </c>
      <c r="L1926">
        <v>0</v>
      </c>
      <c r="M1926" t="s">
        <v>42</v>
      </c>
    </row>
    <row r="1927" spans="1:13" x14ac:dyDescent="0.25">
      <c r="A1927" t="s">
        <v>166</v>
      </c>
      <c r="B1927">
        <v>3852.39</v>
      </c>
      <c r="C1927">
        <v>3850.8</v>
      </c>
      <c r="D1927">
        <v>3850.71</v>
      </c>
      <c r="E1927">
        <v>3847.34</v>
      </c>
      <c r="F1927">
        <v>182.43600000000001</v>
      </c>
      <c r="G1927">
        <v>0</v>
      </c>
      <c r="H1927">
        <v>123.739</v>
      </c>
      <c r="I1927">
        <v>0</v>
      </c>
      <c r="J1927">
        <v>1.18111E-2</v>
      </c>
      <c r="K1927">
        <v>0.98100200000000004</v>
      </c>
      <c r="L1927">
        <v>0</v>
      </c>
      <c r="M1927" t="s">
        <v>42</v>
      </c>
    </row>
    <row r="1928" spans="1:13" x14ac:dyDescent="0.25">
      <c r="A1928" t="s">
        <v>166</v>
      </c>
      <c r="B1928">
        <v>3875.23</v>
      </c>
      <c r="C1928">
        <v>3873.79</v>
      </c>
      <c r="D1928">
        <v>3873.71</v>
      </c>
      <c r="E1928">
        <v>3870.34</v>
      </c>
      <c r="F1928">
        <v>182.042</v>
      </c>
      <c r="G1928">
        <v>0</v>
      </c>
      <c r="H1928">
        <v>125.057</v>
      </c>
      <c r="I1928">
        <v>0</v>
      </c>
      <c r="J1928">
        <v>1.2291099999999999E-2</v>
      </c>
      <c r="K1928">
        <v>0.98096300000000003</v>
      </c>
      <c r="L1928">
        <v>0</v>
      </c>
      <c r="M1928" t="s">
        <v>42</v>
      </c>
    </row>
    <row r="1929" spans="1:13" x14ac:dyDescent="0.25">
      <c r="A1929" t="s">
        <v>166</v>
      </c>
      <c r="B1929">
        <v>3841.69</v>
      </c>
      <c r="C1929">
        <v>3840.02</v>
      </c>
      <c r="D1929">
        <v>3839.95</v>
      </c>
      <c r="E1929">
        <v>3836.6</v>
      </c>
      <c r="F1929">
        <v>181.40600000000001</v>
      </c>
      <c r="G1929">
        <v>0</v>
      </c>
      <c r="H1929">
        <v>123.223</v>
      </c>
      <c r="I1929">
        <v>0</v>
      </c>
      <c r="J1929">
        <v>1.44634E-2</v>
      </c>
      <c r="K1929">
        <v>0.981012</v>
      </c>
      <c r="L1929">
        <v>0</v>
      </c>
      <c r="M1929" t="s">
        <v>42</v>
      </c>
    </row>
    <row r="1930" spans="1:13" x14ac:dyDescent="0.25">
      <c r="A1930" t="s">
        <v>166</v>
      </c>
      <c r="B1930">
        <v>3852.61</v>
      </c>
      <c r="C1930">
        <v>3851.09</v>
      </c>
      <c r="D1930">
        <v>3851.01</v>
      </c>
      <c r="E1930">
        <v>3847.62</v>
      </c>
      <c r="F1930">
        <v>183.875</v>
      </c>
      <c r="G1930">
        <v>0</v>
      </c>
      <c r="H1930">
        <v>123.70399999999999</v>
      </c>
      <c r="I1930">
        <v>0</v>
      </c>
      <c r="J1930">
        <v>1.1619300000000001E-2</v>
      </c>
      <c r="K1930">
        <v>0.98100500000000002</v>
      </c>
      <c r="L1930">
        <v>0</v>
      </c>
      <c r="M1930" t="s">
        <v>42</v>
      </c>
    </row>
    <row r="1931" spans="1:13" x14ac:dyDescent="0.25">
      <c r="A1931" t="s">
        <v>166</v>
      </c>
      <c r="B1931">
        <v>3857.29</v>
      </c>
      <c r="C1931">
        <v>3855.78</v>
      </c>
      <c r="D1931">
        <v>3855.7</v>
      </c>
      <c r="E1931">
        <v>3852.34</v>
      </c>
      <c r="F1931">
        <v>185.06200000000001</v>
      </c>
      <c r="G1931">
        <v>0</v>
      </c>
      <c r="H1931">
        <v>124.105</v>
      </c>
      <c r="I1931">
        <v>0</v>
      </c>
      <c r="J1931">
        <v>1.0861600000000001E-2</v>
      </c>
      <c r="K1931">
        <v>0.99509300000000001</v>
      </c>
      <c r="L1931">
        <v>0</v>
      </c>
      <c r="M1931" t="s">
        <v>42</v>
      </c>
    </row>
    <row r="1932" spans="1:13" x14ac:dyDescent="0.25">
      <c r="A1932" t="s">
        <v>166</v>
      </c>
      <c r="B1932">
        <v>3890.65</v>
      </c>
      <c r="C1932">
        <v>3889.13</v>
      </c>
      <c r="D1932">
        <v>3889.05</v>
      </c>
      <c r="E1932">
        <v>3885.66</v>
      </c>
      <c r="F1932">
        <v>189.04400000000001</v>
      </c>
      <c r="G1932">
        <v>0</v>
      </c>
      <c r="H1932">
        <v>125.229</v>
      </c>
      <c r="I1932">
        <v>0</v>
      </c>
      <c r="J1932">
        <v>1.2291399999999999E-2</v>
      </c>
      <c r="K1932">
        <v>0.98101700000000003</v>
      </c>
      <c r="L1932">
        <v>0</v>
      </c>
      <c r="M1932" t="s">
        <v>42</v>
      </c>
    </row>
    <row r="1933" spans="1:13" x14ac:dyDescent="0.25">
      <c r="A1933" t="s">
        <v>166</v>
      </c>
      <c r="B1933">
        <v>3878.68</v>
      </c>
      <c r="C1933">
        <v>3877.2</v>
      </c>
      <c r="D1933">
        <v>3877.12</v>
      </c>
      <c r="E1933">
        <v>3873.73</v>
      </c>
      <c r="F1933">
        <v>186.28399999999999</v>
      </c>
      <c r="G1933">
        <v>0</v>
      </c>
      <c r="H1933">
        <v>124.77200000000001</v>
      </c>
      <c r="I1933">
        <v>0</v>
      </c>
      <c r="J1933">
        <v>2.90377E-2</v>
      </c>
      <c r="K1933">
        <v>0.98101899999999997</v>
      </c>
      <c r="L1933">
        <v>0</v>
      </c>
      <c r="M1933" t="s">
        <v>42</v>
      </c>
    </row>
    <row r="1934" spans="1:13" x14ac:dyDescent="0.25">
      <c r="A1934" t="s">
        <v>166</v>
      </c>
      <c r="B1934">
        <v>3875.82</v>
      </c>
      <c r="C1934">
        <v>3874.36</v>
      </c>
      <c r="D1934">
        <v>3874.28</v>
      </c>
      <c r="E1934">
        <v>3870.9</v>
      </c>
      <c r="F1934">
        <v>186.363</v>
      </c>
      <c r="G1934">
        <v>0</v>
      </c>
      <c r="H1934">
        <v>124.98399999999999</v>
      </c>
      <c r="I1934">
        <v>0</v>
      </c>
      <c r="J1934">
        <v>2.90377E-2</v>
      </c>
      <c r="K1934">
        <v>0.98573299999999997</v>
      </c>
      <c r="L1934">
        <v>0</v>
      </c>
      <c r="M1934" t="s">
        <v>42</v>
      </c>
    </row>
    <row r="1935" spans="1:13" x14ac:dyDescent="0.25">
      <c r="A1935" t="s">
        <v>166</v>
      </c>
      <c r="B1935">
        <v>3855.07</v>
      </c>
      <c r="C1935">
        <v>3853.56</v>
      </c>
      <c r="D1935">
        <v>3853.49</v>
      </c>
      <c r="E1935">
        <v>3850.17</v>
      </c>
      <c r="F1935">
        <v>180.22399999999999</v>
      </c>
      <c r="G1935">
        <v>0</v>
      </c>
      <c r="H1935">
        <v>124.407</v>
      </c>
      <c r="I1935">
        <v>0</v>
      </c>
      <c r="J1935">
        <v>2.8808199999999999E-2</v>
      </c>
      <c r="K1935">
        <v>0.98094199999999998</v>
      </c>
      <c r="L1935">
        <v>0</v>
      </c>
      <c r="M1935" t="s">
        <v>42</v>
      </c>
    </row>
    <row r="1936" spans="1:13" x14ac:dyDescent="0.25">
      <c r="A1936" t="s">
        <v>166</v>
      </c>
      <c r="B1936">
        <v>3859.61</v>
      </c>
      <c r="C1936">
        <v>3858.02</v>
      </c>
      <c r="D1936">
        <v>3857.93</v>
      </c>
      <c r="E1936">
        <v>3854.42</v>
      </c>
      <c r="F1936">
        <v>184.065</v>
      </c>
      <c r="G1936">
        <v>0</v>
      </c>
      <c r="H1936">
        <v>123.982</v>
      </c>
      <c r="I1936">
        <v>0</v>
      </c>
      <c r="J1936">
        <v>1.1899399999999999E-2</v>
      </c>
      <c r="K1936">
        <v>0.98101700000000003</v>
      </c>
      <c r="L1936">
        <v>0</v>
      </c>
      <c r="M1936" t="s">
        <v>42</v>
      </c>
    </row>
    <row r="1937" spans="1:13" x14ac:dyDescent="0.25">
      <c r="A1937" t="s">
        <v>166</v>
      </c>
      <c r="B1937">
        <v>3857.95</v>
      </c>
      <c r="C1937">
        <v>3856.36</v>
      </c>
      <c r="D1937">
        <v>3856.28</v>
      </c>
      <c r="E1937">
        <v>3852.91</v>
      </c>
      <c r="F1937">
        <v>187.91399999999999</v>
      </c>
      <c r="G1937">
        <v>0</v>
      </c>
      <c r="H1937">
        <v>123.98399999999999</v>
      </c>
      <c r="I1937">
        <v>0</v>
      </c>
      <c r="J1937">
        <v>1.1240999999999999E-2</v>
      </c>
      <c r="K1937">
        <v>0.98101700000000003</v>
      </c>
      <c r="L1937">
        <v>0</v>
      </c>
      <c r="M1937" t="s">
        <v>42</v>
      </c>
    </row>
    <row r="1938" spans="1:13" x14ac:dyDescent="0.25">
      <c r="A1938" t="s">
        <v>166</v>
      </c>
      <c r="B1938">
        <v>3871.39</v>
      </c>
      <c r="C1938">
        <v>3869.8</v>
      </c>
      <c r="D1938">
        <v>3869.72</v>
      </c>
      <c r="E1938">
        <v>3866.29</v>
      </c>
      <c r="F1938">
        <v>183.161</v>
      </c>
      <c r="G1938">
        <v>0</v>
      </c>
      <c r="H1938">
        <v>124.45699999999999</v>
      </c>
      <c r="I1938">
        <v>0</v>
      </c>
      <c r="J1938">
        <v>1.6970599999999999E-2</v>
      </c>
      <c r="K1938">
        <v>0.98099999999999998</v>
      </c>
      <c r="L1938">
        <v>0</v>
      </c>
      <c r="M1938" t="s">
        <v>42</v>
      </c>
    </row>
    <row r="1939" spans="1:13" x14ac:dyDescent="0.25">
      <c r="A1939" t="s">
        <v>166</v>
      </c>
      <c r="B1939">
        <v>3871.22</v>
      </c>
      <c r="C1939">
        <v>3869.83</v>
      </c>
      <c r="D1939">
        <v>3869.73</v>
      </c>
      <c r="E1939">
        <v>3866.33</v>
      </c>
      <c r="F1939">
        <v>185.91200000000001</v>
      </c>
      <c r="G1939">
        <v>0</v>
      </c>
      <c r="H1939">
        <v>124.996</v>
      </c>
      <c r="I1939">
        <v>0</v>
      </c>
      <c r="J1939">
        <v>1.12859E-2</v>
      </c>
      <c r="K1939">
        <v>0.99447399999999997</v>
      </c>
      <c r="L1939">
        <v>0</v>
      </c>
      <c r="M1939" t="s">
        <v>42</v>
      </c>
    </row>
    <row r="1940" spans="1:13" x14ac:dyDescent="0.25">
      <c r="A1940" t="s">
        <v>166</v>
      </c>
      <c r="B1940">
        <v>3852.46</v>
      </c>
      <c r="C1940">
        <v>3850.68</v>
      </c>
      <c r="D1940">
        <v>3850.6</v>
      </c>
      <c r="E1940">
        <v>3847.23</v>
      </c>
      <c r="F1940">
        <v>181.197</v>
      </c>
      <c r="G1940">
        <v>0</v>
      </c>
      <c r="H1940">
        <v>123.729</v>
      </c>
      <c r="I1940">
        <v>0</v>
      </c>
      <c r="J1940">
        <v>1.10034E-2</v>
      </c>
      <c r="K1940">
        <v>0.99274600000000002</v>
      </c>
      <c r="L1940">
        <v>0</v>
      </c>
      <c r="M1940" t="s">
        <v>42</v>
      </c>
    </row>
    <row r="1941" spans="1:13" x14ac:dyDescent="0.25">
      <c r="A1941" t="s">
        <v>166</v>
      </c>
      <c r="B1941">
        <v>3862.71</v>
      </c>
      <c r="C1941">
        <v>3861.24</v>
      </c>
      <c r="D1941">
        <v>3861.15</v>
      </c>
      <c r="E1941">
        <v>3857.78</v>
      </c>
      <c r="F1941">
        <v>184.86600000000001</v>
      </c>
      <c r="G1941">
        <v>0</v>
      </c>
      <c r="H1941">
        <v>123.99299999999999</v>
      </c>
      <c r="I1941">
        <v>0</v>
      </c>
      <c r="J1941">
        <v>1.40045E-2</v>
      </c>
      <c r="K1941">
        <v>0.98101099999999997</v>
      </c>
      <c r="L1941">
        <v>0</v>
      </c>
      <c r="M1941" t="s">
        <v>42</v>
      </c>
    </row>
    <row r="1942" spans="1:13" x14ac:dyDescent="0.25">
      <c r="A1942" t="s">
        <v>166</v>
      </c>
      <c r="B1942">
        <v>3860.66</v>
      </c>
      <c r="C1942">
        <v>3859.26</v>
      </c>
      <c r="D1942">
        <v>3859.17</v>
      </c>
      <c r="E1942">
        <v>3855.77</v>
      </c>
      <c r="F1942">
        <v>186.898</v>
      </c>
      <c r="G1942">
        <v>0</v>
      </c>
      <c r="H1942">
        <v>123.774</v>
      </c>
      <c r="I1942">
        <v>0</v>
      </c>
      <c r="J1942">
        <v>1.1051099999999999E-2</v>
      </c>
      <c r="K1942">
        <v>0.98101700000000003</v>
      </c>
      <c r="L1942">
        <v>0</v>
      </c>
      <c r="M1942" t="s">
        <v>42</v>
      </c>
    </row>
    <row r="1943" spans="1:13" x14ac:dyDescent="0.25">
      <c r="A1943" t="s">
        <v>166</v>
      </c>
      <c r="B1943">
        <v>3857.22</v>
      </c>
      <c r="C1943">
        <v>3855.11</v>
      </c>
      <c r="D1943">
        <v>3855.03</v>
      </c>
      <c r="E1943">
        <v>3851.71</v>
      </c>
      <c r="F1943">
        <v>184.44399999999999</v>
      </c>
      <c r="G1943">
        <v>0</v>
      </c>
      <c r="H1943">
        <v>123.688</v>
      </c>
      <c r="I1943">
        <v>0</v>
      </c>
      <c r="J1943">
        <v>1.102E-2</v>
      </c>
      <c r="K1943">
        <v>0.98101300000000002</v>
      </c>
      <c r="L1943">
        <v>0</v>
      </c>
      <c r="M1943" t="s">
        <v>42</v>
      </c>
    </row>
    <row r="1944" spans="1:13" x14ac:dyDescent="0.25">
      <c r="A1944" t="s">
        <v>166</v>
      </c>
      <c r="B1944">
        <v>3872.57</v>
      </c>
      <c r="C1944">
        <v>3870.98</v>
      </c>
      <c r="D1944">
        <v>3870.9</v>
      </c>
      <c r="E1944">
        <v>3867.48</v>
      </c>
      <c r="F1944">
        <v>182.23099999999999</v>
      </c>
      <c r="G1944">
        <v>0</v>
      </c>
      <c r="H1944">
        <v>125.06699999999999</v>
      </c>
      <c r="I1944">
        <v>0</v>
      </c>
      <c r="J1944">
        <v>1.0904499999999999E-2</v>
      </c>
      <c r="K1944">
        <v>0.98097299999999998</v>
      </c>
      <c r="L1944">
        <v>0</v>
      </c>
      <c r="M1944" t="s">
        <v>42</v>
      </c>
    </row>
    <row r="1945" spans="1:13" x14ac:dyDescent="0.25">
      <c r="A1945" t="s">
        <v>166</v>
      </c>
      <c r="B1945">
        <v>3862.12</v>
      </c>
      <c r="C1945">
        <v>3860.66</v>
      </c>
      <c r="D1945">
        <v>3860.57</v>
      </c>
      <c r="E1945">
        <v>3857.2</v>
      </c>
      <c r="F1945">
        <v>184.37799999999999</v>
      </c>
      <c r="G1945">
        <v>0</v>
      </c>
      <c r="H1945">
        <v>124.357</v>
      </c>
      <c r="I1945">
        <v>0</v>
      </c>
      <c r="J1945">
        <v>1.17273E-2</v>
      </c>
      <c r="K1945">
        <v>0.98099899999999995</v>
      </c>
      <c r="L1945">
        <v>0</v>
      </c>
      <c r="M1945" t="s">
        <v>42</v>
      </c>
    </row>
    <row r="1946" spans="1:13" x14ac:dyDescent="0.25">
      <c r="A1946" t="s">
        <v>166</v>
      </c>
      <c r="B1946">
        <v>3868.7</v>
      </c>
      <c r="C1946">
        <v>3867.21</v>
      </c>
      <c r="D1946">
        <v>3867.13</v>
      </c>
      <c r="E1946">
        <v>3863.77</v>
      </c>
      <c r="F1946">
        <v>189.01900000000001</v>
      </c>
      <c r="G1946">
        <v>0</v>
      </c>
      <c r="H1946">
        <v>124.889</v>
      </c>
      <c r="I1946">
        <v>0</v>
      </c>
      <c r="J1946">
        <v>1.10343E-2</v>
      </c>
      <c r="K1946">
        <v>0.99405100000000002</v>
      </c>
      <c r="L1946">
        <v>0</v>
      </c>
      <c r="M1946" t="s">
        <v>42</v>
      </c>
    </row>
    <row r="1947" spans="1:13" x14ac:dyDescent="0.25">
      <c r="A1947" t="s">
        <v>166</v>
      </c>
      <c r="B1947">
        <v>3860.08</v>
      </c>
      <c r="C1947">
        <v>3858.57</v>
      </c>
      <c r="D1947">
        <v>3858.48</v>
      </c>
      <c r="E1947">
        <v>3855.12</v>
      </c>
      <c r="F1947">
        <v>183.04400000000001</v>
      </c>
      <c r="G1947">
        <v>0</v>
      </c>
      <c r="H1947">
        <v>124.313</v>
      </c>
      <c r="I1947">
        <v>0</v>
      </c>
      <c r="J1947">
        <v>1.5729300000000002E-2</v>
      </c>
      <c r="K1947">
        <v>0.98100900000000002</v>
      </c>
      <c r="L1947">
        <v>0</v>
      </c>
      <c r="M1947" t="s">
        <v>42</v>
      </c>
    </row>
    <row r="1948" spans="1:13" x14ac:dyDescent="0.25">
      <c r="A1948" t="s">
        <v>166</v>
      </c>
      <c r="B1948">
        <v>4010.82</v>
      </c>
      <c r="C1948">
        <v>4009.29</v>
      </c>
      <c r="D1948">
        <v>4009.2</v>
      </c>
      <c r="E1948">
        <v>4004.94</v>
      </c>
      <c r="F1948">
        <v>206.602</v>
      </c>
      <c r="G1948">
        <v>0</v>
      </c>
      <c r="H1948">
        <v>121.651</v>
      </c>
      <c r="I1948">
        <v>0</v>
      </c>
      <c r="J1948">
        <v>1.08647E-2</v>
      </c>
      <c r="K1948">
        <v>0.98101899999999997</v>
      </c>
      <c r="L1948">
        <v>0</v>
      </c>
      <c r="M1948" t="s">
        <v>42</v>
      </c>
    </row>
    <row r="1949" spans="1:13" x14ac:dyDescent="0.25">
      <c r="A1949" t="s">
        <v>166</v>
      </c>
      <c r="B1949">
        <v>3871.03</v>
      </c>
      <c r="C1949">
        <v>3869.48</v>
      </c>
      <c r="D1949">
        <v>3869.37</v>
      </c>
      <c r="E1949">
        <v>3865.92</v>
      </c>
      <c r="F1949">
        <v>185.71799999999999</v>
      </c>
      <c r="G1949">
        <v>0</v>
      </c>
      <c r="H1949">
        <v>124.642</v>
      </c>
      <c r="I1949">
        <v>0</v>
      </c>
      <c r="J1949">
        <v>1.0867E-2</v>
      </c>
      <c r="K1949">
        <v>0.98101899999999997</v>
      </c>
      <c r="L1949">
        <v>0</v>
      </c>
      <c r="M1949" t="s">
        <v>42</v>
      </c>
    </row>
    <row r="1950" spans="1:13" x14ac:dyDescent="0.25">
      <c r="A1950" t="s">
        <v>166</v>
      </c>
      <c r="B1950">
        <v>3859.59</v>
      </c>
      <c r="C1950">
        <v>3857.92</v>
      </c>
      <c r="D1950">
        <v>3857.84</v>
      </c>
      <c r="E1950">
        <v>3854.49</v>
      </c>
      <c r="F1950">
        <v>187.31200000000001</v>
      </c>
      <c r="G1950">
        <v>0</v>
      </c>
      <c r="H1950">
        <v>124.04</v>
      </c>
      <c r="I1950">
        <v>0</v>
      </c>
      <c r="J1950">
        <v>1.0958900000000001E-2</v>
      </c>
      <c r="K1950">
        <v>0.98656100000000002</v>
      </c>
      <c r="L1950">
        <v>0</v>
      </c>
      <c r="M1950" t="s">
        <v>42</v>
      </c>
    </row>
    <row r="1951" spans="1:13" x14ac:dyDescent="0.25">
      <c r="A1951" t="s">
        <v>166</v>
      </c>
      <c r="B1951">
        <v>3870.76</v>
      </c>
      <c r="C1951">
        <v>3869.01</v>
      </c>
      <c r="D1951">
        <v>3868.93</v>
      </c>
      <c r="E1951">
        <v>3865.58</v>
      </c>
      <c r="F1951">
        <v>186.27099999999999</v>
      </c>
      <c r="G1951">
        <v>0</v>
      </c>
      <c r="H1951">
        <v>124.36199999999999</v>
      </c>
      <c r="I1951">
        <v>0</v>
      </c>
      <c r="J1951">
        <v>1.0984300000000001E-2</v>
      </c>
      <c r="K1951">
        <v>0.98101499999999997</v>
      </c>
      <c r="L1951">
        <v>0</v>
      </c>
      <c r="M1951" t="s">
        <v>42</v>
      </c>
    </row>
    <row r="1952" spans="1:13" x14ac:dyDescent="0.25">
      <c r="A1952" t="s">
        <v>166</v>
      </c>
      <c r="B1952">
        <v>3872.9</v>
      </c>
      <c r="C1952">
        <v>3871.37</v>
      </c>
      <c r="D1952">
        <v>3871.29</v>
      </c>
      <c r="E1952">
        <v>3867.95</v>
      </c>
      <c r="F1952">
        <v>182.358</v>
      </c>
      <c r="G1952">
        <v>0</v>
      </c>
      <c r="H1952">
        <v>124.992</v>
      </c>
      <c r="I1952">
        <v>0</v>
      </c>
      <c r="J1952">
        <v>1.08611E-2</v>
      </c>
      <c r="K1952">
        <v>0.981016</v>
      </c>
      <c r="L1952">
        <v>0</v>
      </c>
      <c r="M1952" t="s">
        <v>42</v>
      </c>
    </row>
    <row r="1953" spans="1:25" x14ac:dyDescent="0.25">
      <c r="A1953" t="s">
        <v>166</v>
      </c>
      <c r="B1953">
        <v>3851.78</v>
      </c>
      <c r="C1953">
        <v>3850.13</v>
      </c>
      <c r="D1953">
        <v>3850.05</v>
      </c>
      <c r="E1953">
        <v>3846.65</v>
      </c>
      <c r="F1953">
        <v>182.66399999999999</v>
      </c>
      <c r="G1953">
        <v>0</v>
      </c>
      <c r="H1953">
        <v>123.495</v>
      </c>
      <c r="I1953">
        <v>0</v>
      </c>
      <c r="J1953">
        <v>1.0856899999999999E-2</v>
      </c>
      <c r="K1953">
        <v>0.98101899999999997</v>
      </c>
      <c r="L1953">
        <v>0</v>
      </c>
      <c r="M1953" t="s">
        <v>42</v>
      </c>
    </row>
    <row r="1954" spans="1:25" x14ac:dyDescent="0.25">
      <c r="A1954" t="s">
        <v>166</v>
      </c>
      <c r="B1954">
        <v>3874.78</v>
      </c>
      <c r="C1954">
        <v>3873.34</v>
      </c>
      <c r="D1954">
        <v>3873.26</v>
      </c>
      <c r="E1954">
        <v>3869.9</v>
      </c>
      <c r="F1954">
        <v>187.273</v>
      </c>
      <c r="G1954">
        <v>0</v>
      </c>
      <c r="H1954">
        <v>124.55800000000001</v>
      </c>
      <c r="I1954">
        <v>0</v>
      </c>
      <c r="J1954">
        <v>1.09567E-2</v>
      </c>
      <c r="K1954">
        <v>0.98099800000000004</v>
      </c>
      <c r="L1954">
        <v>0</v>
      </c>
      <c r="M1954" t="s">
        <v>42</v>
      </c>
    </row>
    <row r="1955" spans="1:25" x14ac:dyDescent="0.25">
      <c r="A1955" t="s">
        <v>166</v>
      </c>
      <c r="B1955">
        <v>3850.83</v>
      </c>
      <c r="C1955">
        <v>3849.32</v>
      </c>
      <c r="D1955">
        <v>3849.24</v>
      </c>
      <c r="E1955">
        <v>3845.88</v>
      </c>
      <c r="F1955">
        <v>180.30199999999999</v>
      </c>
      <c r="G1955">
        <v>0</v>
      </c>
      <c r="H1955">
        <v>123.866</v>
      </c>
      <c r="I1955">
        <v>0</v>
      </c>
      <c r="J1955">
        <v>1.27525E-2</v>
      </c>
      <c r="K1955">
        <v>0.98101099999999997</v>
      </c>
      <c r="L1955">
        <v>0</v>
      </c>
      <c r="M1955" t="s">
        <v>42</v>
      </c>
    </row>
    <row r="1956" spans="1:25" x14ac:dyDescent="0.25">
      <c r="A1956" t="s">
        <v>166</v>
      </c>
      <c r="B1956">
        <v>3854.51</v>
      </c>
      <c r="C1956">
        <v>3853.04</v>
      </c>
      <c r="D1956">
        <v>3852.96</v>
      </c>
      <c r="E1956">
        <v>3849.57</v>
      </c>
      <c r="F1956">
        <v>181.934</v>
      </c>
      <c r="G1956">
        <v>0</v>
      </c>
      <c r="H1956">
        <v>123.83</v>
      </c>
      <c r="I1956">
        <v>0</v>
      </c>
      <c r="J1956">
        <v>1.09517E-2</v>
      </c>
      <c r="K1956">
        <v>0.98101899999999997</v>
      </c>
      <c r="L1956">
        <v>0</v>
      </c>
      <c r="M1956" t="s">
        <v>42</v>
      </c>
    </row>
    <row r="1957" spans="1:25" x14ac:dyDescent="0.25">
      <c r="A1957" t="s">
        <v>166</v>
      </c>
      <c r="B1957">
        <v>3867.41</v>
      </c>
      <c r="C1957">
        <v>3865.82</v>
      </c>
      <c r="D1957">
        <v>3865.74</v>
      </c>
      <c r="E1957">
        <v>3862.4</v>
      </c>
      <c r="F1957">
        <v>184.94200000000001</v>
      </c>
      <c r="G1957">
        <v>0</v>
      </c>
      <c r="H1957">
        <v>124.58499999999999</v>
      </c>
      <c r="I1957">
        <v>0</v>
      </c>
      <c r="J1957">
        <v>1.2121399999999999E-2</v>
      </c>
      <c r="K1957">
        <v>0.995085</v>
      </c>
      <c r="L1957">
        <v>0</v>
      </c>
      <c r="M1957" t="s">
        <v>42</v>
      </c>
    </row>
    <row r="1958" spans="1:25" x14ac:dyDescent="0.25">
      <c r="A1958" t="s">
        <v>166</v>
      </c>
      <c r="B1958">
        <v>3875.73</v>
      </c>
      <c r="C1958">
        <v>3873.44</v>
      </c>
      <c r="D1958">
        <v>3873.36</v>
      </c>
      <c r="E1958">
        <v>3869.98</v>
      </c>
      <c r="F1958">
        <v>182.619</v>
      </c>
      <c r="G1958">
        <v>0</v>
      </c>
      <c r="H1958">
        <v>124.79900000000001</v>
      </c>
      <c r="I1958">
        <v>0</v>
      </c>
      <c r="J1958">
        <v>1.19519E-2</v>
      </c>
      <c r="K1958">
        <v>0.99480000000000002</v>
      </c>
      <c r="L1958">
        <v>0</v>
      </c>
      <c r="M1958" t="s">
        <v>42</v>
      </c>
    </row>
    <row r="1959" spans="1:25" x14ac:dyDescent="0.25">
      <c r="A1959" t="s">
        <v>166</v>
      </c>
      <c r="B1959">
        <v>3872.15</v>
      </c>
      <c r="C1959">
        <v>3870.62</v>
      </c>
      <c r="D1959">
        <v>3870.54</v>
      </c>
      <c r="E1959">
        <v>3867.17</v>
      </c>
      <c r="F1959">
        <v>185.09200000000001</v>
      </c>
      <c r="G1959">
        <v>0</v>
      </c>
      <c r="H1959">
        <v>124.84099999999999</v>
      </c>
      <c r="I1959">
        <v>0</v>
      </c>
      <c r="J1959">
        <v>1.0922299999999999E-2</v>
      </c>
      <c r="K1959">
        <v>0.98066799999999998</v>
      </c>
      <c r="L1959">
        <v>0</v>
      </c>
      <c r="M1959" t="s">
        <v>42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166</v>
      </c>
      <c r="B1960">
        <v>3871.22</v>
      </c>
      <c r="C1960">
        <v>3869.75</v>
      </c>
      <c r="D1960">
        <v>3869.66</v>
      </c>
      <c r="E1960">
        <v>3866.28</v>
      </c>
      <c r="F1960">
        <v>185.012</v>
      </c>
      <c r="G1960">
        <v>0</v>
      </c>
      <c r="H1960">
        <v>124.748</v>
      </c>
      <c r="I1960">
        <v>0</v>
      </c>
      <c r="J1960">
        <v>1.0906600000000001E-2</v>
      </c>
      <c r="K1960">
        <v>0.98427900000000002</v>
      </c>
      <c r="L1960">
        <v>0</v>
      </c>
      <c r="M1960" t="s">
        <v>42</v>
      </c>
      <c r="R1960">
        <f>AVERAGE(B1911:B1960)</f>
        <v>3867.7598000000003</v>
      </c>
      <c r="S1960">
        <f>AVERAGE(C1911:C1960)</f>
        <v>3866.2002000000011</v>
      </c>
      <c r="U1960">
        <f>_xlfn.VAR.P(B1911:B1960)</f>
        <v>530.57729796000103</v>
      </c>
      <c r="V1960">
        <f>_xlfn.VAR.P(C1911:C1960)</f>
        <v>531.21634995999932</v>
      </c>
      <c r="X1960">
        <f>1.96*SQRT(U1960)/50</f>
        <v>0.90294313172937768</v>
      </c>
      <c r="Y1960">
        <f>1.96*SQRT(V1960)/50</f>
        <v>0.90348674146471752</v>
      </c>
    </row>
    <row r="1961" spans="1:25" x14ac:dyDescent="0.25">
      <c r="A1961" t="s">
        <v>167</v>
      </c>
      <c r="B1961">
        <v>193453.9425</v>
      </c>
      <c r="C1961" t="s">
        <v>36</v>
      </c>
    </row>
    <row r="1962" spans="1:25" x14ac:dyDescent="0.25">
      <c r="A1962" t="s">
        <v>168</v>
      </c>
      <c r="B1962">
        <v>4096.09</v>
      </c>
      <c r="C1962">
        <v>4042.57</v>
      </c>
      <c r="D1962">
        <v>4042.5</v>
      </c>
      <c r="E1962">
        <v>4039.3</v>
      </c>
      <c r="F1962">
        <v>194.249</v>
      </c>
      <c r="G1962">
        <v>362.44299999999998</v>
      </c>
      <c r="H1962">
        <v>119.761</v>
      </c>
      <c r="I1962">
        <v>91.245699999999999</v>
      </c>
      <c r="J1962">
        <v>121.173</v>
      </c>
      <c r="K1962">
        <v>3464.76</v>
      </c>
      <c r="L1962">
        <v>1.13829E-2</v>
      </c>
      <c r="M1962">
        <v>0.98097699999999999</v>
      </c>
      <c r="N1962">
        <v>0</v>
      </c>
      <c r="O1962" t="s">
        <v>42</v>
      </c>
    </row>
    <row r="1963" spans="1:25" x14ac:dyDescent="0.25">
      <c r="A1963" t="s">
        <v>168</v>
      </c>
      <c r="B1963">
        <v>4105.26</v>
      </c>
      <c r="C1963">
        <v>4045.27</v>
      </c>
      <c r="D1963">
        <v>4045.2</v>
      </c>
      <c r="E1963">
        <v>4041.96</v>
      </c>
      <c r="F1963">
        <v>179.65799999999999</v>
      </c>
      <c r="G1963">
        <v>363.31099999999998</v>
      </c>
      <c r="H1963">
        <v>120.801</v>
      </c>
      <c r="I1963">
        <v>91.247399999999999</v>
      </c>
      <c r="J1963">
        <v>121.098</v>
      </c>
      <c r="K1963">
        <v>3481.22</v>
      </c>
      <c r="L1963">
        <v>1.08571E-2</v>
      </c>
      <c r="M1963">
        <v>0.99460400000000004</v>
      </c>
      <c r="N1963">
        <v>0</v>
      </c>
      <c r="O1963" t="s">
        <v>42</v>
      </c>
    </row>
    <row r="1964" spans="1:25" x14ac:dyDescent="0.25">
      <c r="A1964" t="s">
        <v>168</v>
      </c>
      <c r="B1964">
        <v>4099.34</v>
      </c>
      <c r="C1964">
        <v>4041.12</v>
      </c>
      <c r="D1964">
        <v>4041.05</v>
      </c>
      <c r="E1964">
        <v>4037.8</v>
      </c>
      <c r="F1964">
        <v>181.49600000000001</v>
      </c>
      <c r="G1964">
        <v>362.661</v>
      </c>
      <c r="H1964">
        <v>120.331</v>
      </c>
      <c r="I1964">
        <v>91.195999999999998</v>
      </c>
      <c r="J1964">
        <v>120.82899999999999</v>
      </c>
      <c r="K1964">
        <v>3475.73</v>
      </c>
      <c r="L1964">
        <v>1.13566E-2</v>
      </c>
      <c r="M1964">
        <v>0.98101300000000002</v>
      </c>
      <c r="N1964">
        <v>0</v>
      </c>
      <c r="O1964" t="s">
        <v>42</v>
      </c>
    </row>
    <row r="1965" spans="1:25" x14ac:dyDescent="0.25">
      <c r="A1965" t="s">
        <v>168</v>
      </c>
      <c r="B1965">
        <v>4069.46</v>
      </c>
      <c r="C1965">
        <v>4015.35</v>
      </c>
      <c r="D1965">
        <v>4015.28</v>
      </c>
      <c r="E1965">
        <v>4012.04</v>
      </c>
      <c r="F1965">
        <v>185.30600000000001</v>
      </c>
      <c r="G1965">
        <v>363.64600000000002</v>
      </c>
      <c r="H1965">
        <v>118.831</v>
      </c>
      <c r="I1965">
        <v>91.776700000000005</v>
      </c>
      <c r="J1965">
        <v>122.63</v>
      </c>
      <c r="K1965">
        <v>3445.06</v>
      </c>
      <c r="L1965">
        <v>1.1526399999999999E-2</v>
      </c>
      <c r="M1965">
        <v>0.98075699999999999</v>
      </c>
      <c r="N1965">
        <v>0</v>
      </c>
      <c r="O1965" t="s">
        <v>42</v>
      </c>
    </row>
    <row r="1966" spans="1:25" x14ac:dyDescent="0.25">
      <c r="A1966" t="s">
        <v>168</v>
      </c>
      <c r="B1966">
        <v>4111.03</v>
      </c>
      <c r="C1966">
        <v>4058.17</v>
      </c>
      <c r="D1966">
        <v>4058.1</v>
      </c>
      <c r="E1966">
        <v>4054.88</v>
      </c>
      <c r="F1966">
        <v>182.23699999999999</v>
      </c>
      <c r="G1966">
        <v>364.6</v>
      </c>
      <c r="H1966">
        <v>121.242</v>
      </c>
      <c r="I1966">
        <v>91.218500000000006</v>
      </c>
      <c r="J1966">
        <v>121.919</v>
      </c>
      <c r="K1966">
        <v>3490.11</v>
      </c>
      <c r="L1966">
        <v>1.49663E-2</v>
      </c>
      <c r="M1966">
        <v>0.98098200000000002</v>
      </c>
      <c r="N1966">
        <v>0</v>
      </c>
      <c r="O1966" t="s">
        <v>42</v>
      </c>
    </row>
    <row r="1967" spans="1:25" x14ac:dyDescent="0.25">
      <c r="A1967" t="s">
        <v>168</v>
      </c>
      <c r="B1967">
        <v>4070.86</v>
      </c>
      <c r="C1967">
        <v>4006.39</v>
      </c>
      <c r="D1967">
        <v>4006.32</v>
      </c>
      <c r="E1967">
        <v>4003.1</v>
      </c>
      <c r="F1967">
        <v>180.67599999999999</v>
      </c>
      <c r="G1967">
        <v>362.88200000000001</v>
      </c>
      <c r="H1967">
        <v>118.773</v>
      </c>
      <c r="I1967">
        <v>91.526799999999994</v>
      </c>
      <c r="J1967">
        <v>122.32299999999999</v>
      </c>
      <c r="K1967">
        <v>3441.66</v>
      </c>
      <c r="L1967">
        <v>1.7856299999999999E-2</v>
      </c>
      <c r="M1967">
        <v>0.98101899999999997</v>
      </c>
      <c r="N1967">
        <v>0</v>
      </c>
      <c r="O1967" t="s">
        <v>42</v>
      </c>
    </row>
    <row r="1968" spans="1:25" x14ac:dyDescent="0.25">
      <c r="A1968" t="s">
        <v>168</v>
      </c>
      <c r="B1968">
        <v>4086.95</v>
      </c>
      <c r="C1968">
        <v>4029.99</v>
      </c>
      <c r="D1968">
        <v>4029.92</v>
      </c>
      <c r="E1968">
        <v>4026.69</v>
      </c>
      <c r="F1968">
        <v>182.40899999999999</v>
      </c>
      <c r="G1968">
        <v>362.11500000000001</v>
      </c>
      <c r="H1968">
        <v>119.989</v>
      </c>
      <c r="I1968">
        <v>91.162000000000006</v>
      </c>
      <c r="J1968">
        <v>120.86</v>
      </c>
      <c r="K1968">
        <v>3464.38</v>
      </c>
      <c r="L1968">
        <v>1.08673E-2</v>
      </c>
      <c r="M1968">
        <v>0.98101899999999997</v>
      </c>
      <c r="N1968">
        <v>0</v>
      </c>
      <c r="O1968" t="s">
        <v>42</v>
      </c>
    </row>
    <row r="1969" spans="1:15" x14ac:dyDescent="0.25">
      <c r="A1969" t="s">
        <v>168</v>
      </c>
      <c r="B1969">
        <v>4094.61</v>
      </c>
      <c r="C1969">
        <v>4033.67</v>
      </c>
      <c r="D1969">
        <v>4033.6</v>
      </c>
      <c r="E1969">
        <v>4030.38</v>
      </c>
      <c r="F1969">
        <v>179.99199999999999</v>
      </c>
      <c r="G1969">
        <v>362.58100000000002</v>
      </c>
      <c r="H1969">
        <v>120.279</v>
      </c>
      <c r="I1969">
        <v>91.068200000000004</v>
      </c>
      <c r="J1969">
        <v>121.081</v>
      </c>
      <c r="K1969">
        <v>3469.91</v>
      </c>
      <c r="L1969">
        <v>1.1265499999999999E-2</v>
      </c>
      <c r="M1969">
        <v>0.98101700000000003</v>
      </c>
      <c r="N1969">
        <v>0</v>
      </c>
      <c r="O1969" t="s">
        <v>42</v>
      </c>
    </row>
    <row r="1970" spans="1:15" x14ac:dyDescent="0.25">
      <c r="A1970" t="s">
        <v>168</v>
      </c>
      <c r="B1970">
        <v>4125.3900000000003</v>
      </c>
      <c r="C1970">
        <v>4068.16</v>
      </c>
      <c r="D1970">
        <v>4068.08</v>
      </c>
      <c r="E1970">
        <v>4064.56</v>
      </c>
      <c r="F1970">
        <v>184.90799999999999</v>
      </c>
      <c r="G1970">
        <v>368.47699999999998</v>
      </c>
      <c r="H1970">
        <v>120.502</v>
      </c>
      <c r="I1970">
        <v>91.737899999999996</v>
      </c>
      <c r="J1970">
        <v>125.446</v>
      </c>
      <c r="K1970">
        <v>3492.64</v>
      </c>
      <c r="L1970">
        <v>1.26254E-2</v>
      </c>
      <c r="M1970">
        <v>0.98099000000000003</v>
      </c>
      <c r="N1970">
        <v>0</v>
      </c>
      <c r="O1970" t="s">
        <v>42</v>
      </c>
    </row>
    <row r="1971" spans="1:15" x14ac:dyDescent="0.25">
      <c r="A1971" t="s">
        <v>168</v>
      </c>
      <c r="B1971">
        <v>4088.54</v>
      </c>
      <c r="C1971">
        <v>4027.84</v>
      </c>
      <c r="D1971">
        <v>4027.77</v>
      </c>
      <c r="E1971">
        <v>4024.57</v>
      </c>
      <c r="F1971">
        <v>179.381</v>
      </c>
      <c r="G1971">
        <v>363.18099999999998</v>
      </c>
      <c r="H1971">
        <v>120.27500000000001</v>
      </c>
      <c r="I1971">
        <v>91.219399999999993</v>
      </c>
      <c r="J1971">
        <v>121.494</v>
      </c>
      <c r="K1971">
        <v>3464.19</v>
      </c>
      <c r="L1971">
        <v>1.23395E-2</v>
      </c>
      <c r="M1971">
        <v>0.98101899999999997</v>
      </c>
      <c r="N1971">
        <v>0</v>
      </c>
      <c r="O1971" t="s">
        <v>42</v>
      </c>
    </row>
    <row r="1972" spans="1:15" x14ac:dyDescent="0.25">
      <c r="A1972" t="s">
        <v>168</v>
      </c>
      <c r="B1972">
        <v>4109.68</v>
      </c>
      <c r="C1972">
        <v>4055.1</v>
      </c>
      <c r="D1972">
        <v>4055.03</v>
      </c>
      <c r="E1972">
        <v>4051.8</v>
      </c>
      <c r="F1972">
        <v>180.41900000000001</v>
      </c>
      <c r="G1972">
        <v>365.24700000000001</v>
      </c>
      <c r="H1972">
        <v>120.952</v>
      </c>
      <c r="I1972">
        <v>91.311599999999999</v>
      </c>
      <c r="J1972">
        <v>122.699</v>
      </c>
      <c r="K1972">
        <v>3488.25</v>
      </c>
      <c r="L1972">
        <v>1.0956199999999999E-2</v>
      </c>
      <c r="M1972">
        <v>0.98089999999999999</v>
      </c>
      <c r="N1972">
        <v>0</v>
      </c>
      <c r="O1972" t="s">
        <v>42</v>
      </c>
    </row>
    <row r="1973" spans="1:15" x14ac:dyDescent="0.25">
      <c r="A1973" t="s">
        <v>168</v>
      </c>
      <c r="B1973">
        <v>4102.8500000000004</v>
      </c>
      <c r="C1973">
        <v>4031.84</v>
      </c>
      <c r="D1973">
        <v>4031.77</v>
      </c>
      <c r="E1973">
        <v>4028.58</v>
      </c>
      <c r="F1973">
        <v>180.12700000000001</v>
      </c>
      <c r="G1973">
        <v>362.22500000000002</v>
      </c>
      <c r="H1973">
        <v>120.131</v>
      </c>
      <c r="I1973">
        <v>91.311599999999999</v>
      </c>
      <c r="J1973">
        <v>120.643</v>
      </c>
      <c r="K1973">
        <v>3468.42</v>
      </c>
      <c r="L1973">
        <v>1.26327E-2</v>
      </c>
      <c r="M1973">
        <v>0.98101400000000005</v>
      </c>
      <c r="N1973">
        <v>0</v>
      </c>
      <c r="O1973" t="s">
        <v>42</v>
      </c>
    </row>
    <row r="1974" spans="1:15" x14ac:dyDescent="0.25">
      <c r="A1974" t="s">
        <v>168</v>
      </c>
      <c r="B1974">
        <v>4107.88</v>
      </c>
      <c r="C1974">
        <v>4039.75</v>
      </c>
      <c r="D1974">
        <v>4039.68</v>
      </c>
      <c r="E1974">
        <v>4036.5</v>
      </c>
      <c r="F1974">
        <v>191.577</v>
      </c>
      <c r="G1974">
        <v>362.59699999999998</v>
      </c>
      <c r="H1974">
        <v>120.056</v>
      </c>
      <c r="I1974">
        <v>91.204899999999995</v>
      </c>
      <c r="J1974">
        <v>121.029</v>
      </c>
      <c r="K1974">
        <v>3464.52</v>
      </c>
      <c r="L1974">
        <v>1.09669E-2</v>
      </c>
      <c r="M1974">
        <v>0.98100299999999996</v>
      </c>
      <c r="N1974">
        <v>0</v>
      </c>
      <c r="O1974" t="s">
        <v>42</v>
      </c>
    </row>
    <row r="1975" spans="1:15" x14ac:dyDescent="0.25">
      <c r="A1975" t="s">
        <v>168</v>
      </c>
      <c r="B1975">
        <v>4097.67</v>
      </c>
      <c r="C1975">
        <v>4031.38</v>
      </c>
      <c r="D1975">
        <v>4031.31</v>
      </c>
      <c r="E1975">
        <v>4028.07</v>
      </c>
      <c r="F1975">
        <v>183.24600000000001</v>
      </c>
      <c r="G1975">
        <v>363.14299999999997</v>
      </c>
      <c r="H1975">
        <v>120.371</v>
      </c>
      <c r="I1975">
        <v>91.308800000000005</v>
      </c>
      <c r="J1975">
        <v>121.28700000000001</v>
      </c>
      <c r="K1975">
        <v>3463.86</v>
      </c>
      <c r="L1975">
        <v>1.0914399999999999E-2</v>
      </c>
      <c r="M1975">
        <v>0.98100100000000001</v>
      </c>
      <c r="N1975">
        <v>0</v>
      </c>
      <c r="O1975" t="s">
        <v>42</v>
      </c>
    </row>
    <row r="1976" spans="1:15" x14ac:dyDescent="0.25">
      <c r="A1976" t="s">
        <v>168</v>
      </c>
      <c r="B1976">
        <v>4090.51</v>
      </c>
      <c r="C1976">
        <v>4028.69</v>
      </c>
      <c r="D1976">
        <v>4028.62</v>
      </c>
      <c r="E1976">
        <v>4025.41</v>
      </c>
      <c r="F1976">
        <v>179.82300000000001</v>
      </c>
      <c r="G1976">
        <v>362.52300000000002</v>
      </c>
      <c r="H1976">
        <v>119.995</v>
      </c>
      <c r="I1976">
        <v>91.364900000000006</v>
      </c>
      <c r="J1976">
        <v>120.886</v>
      </c>
      <c r="K1976">
        <v>3465.22</v>
      </c>
      <c r="L1976">
        <v>1.11977E-2</v>
      </c>
      <c r="M1976">
        <v>0.98101899999999997</v>
      </c>
      <c r="N1976">
        <v>0</v>
      </c>
      <c r="O1976" t="s">
        <v>42</v>
      </c>
    </row>
    <row r="1977" spans="1:15" x14ac:dyDescent="0.25">
      <c r="A1977" t="s">
        <v>168</v>
      </c>
      <c r="B1977">
        <v>4116.1000000000004</v>
      </c>
      <c r="C1977">
        <v>4058.95</v>
      </c>
      <c r="D1977">
        <v>4058.88</v>
      </c>
      <c r="E1977">
        <v>4055.68</v>
      </c>
      <c r="F1977">
        <v>182.87100000000001</v>
      </c>
      <c r="G1977">
        <v>363.98399999999998</v>
      </c>
      <c r="H1977">
        <v>121.57899999999999</v>
      </c>
      <c r="I1977">
        <v>91.260599999999997</v>
      </c>
      <c r="J1977">
        <v>120.986</v>
      </c>
      <c r="K1977">
        <v>3491.2</v>
      </c>
      <c r="L1977">
        <v>1.3615199999999999E-2</v>
      </c>
      <c r="M1977">
        <v>0.98100699999999996</v>
      </c>
      <c r="N1977">
        <v>0</v>
      </c>
      <c r="O1977" t="s">
        <v>42</v>
      </c>
    </row>
    <row r="1978" spans="1:15" x14ac:dyDescent="0.25">
      <c r="A1978" t="s">
        <v>168</v>
      </c>
      <c r="B1978">
        <v>4096.5200000000004</v>
      </c>
      <c r="C1978">
        <v>4049.26</v>
      </c>
      <c r="D1978">
        <v>4049.19</v>
      </c>
      <c r="E1978">
        <v>4045.96</v>
      </c>
      <c r="F1978">
        <v>180.52</v>
      </c>
      <c r="G1978">
        <v>363.33699999999999</v>
      </c>
      <c r="H1978">
        <v>120.917</v>
      </c>
      <c r="I1978">
        <v>91.129599999999996</v>
      </c>
      <c r="J1978">
        <v>121.03400000000001</v>
      </c>
      <c r="K1978">
        <v>3484.21</v>
      </c>
      <c r="L1978">
        <v>1.10378E-2</v>
      </c>
      <c r="M1978">
        <v>0.98873999999999995</v>
      </c>
      <c r="N1978">
        <v>0</v>
      </c>
      <c r="O1978" t="s">
        <v>42</v>
      </c>
    </row>
    <row r="1979" spans="1:15" x14ac:dyDescent="0.25">
      <c r="A1979" t="s">
        <v>168</v>
      </c>
      <c r="B1979">
        <v>4114.3</v>
      </c>
      <c r="C1979">
        <v>4048.02</v>
      </c>
      <c r="D1979">
        <v>4047.95</v>
      </c>
      <c r="E1979">
        <v>4044.71</v>
      </c>
      <c r="F1979">
        <v>184.88399999999999</v>
      </c>
      <c r="G1979">
        <v>363.05700000000002</v>
      </c>
      <c r="H1979">
        <v>121.045</v>
      </c>
      <c r="I1979">
        <v>91.061700000000002</v>
      </c>
      <c r="J1979">
        <v>120.733</v>
      </c>
      <c r="K1979">
        <v>3478.85</v>
      </c>
      <c r="L1979">
        <v>1.0859799999999999E-2</v>
      </c>
      <c r="M1979">
        <v>0.98101899999999997</v>
      </c>
      <c r="N1979">
        <v>0</v>
      </c>
      <c r="O1979" t="s">
        <v>42</v>
      </c>
    </row>
    <row r="1980" spans="1:15" x14ac:dyDescent="0.25">
      <c r="A1980" t="s">
        <v>168</v>
      </c>
      <c r="B1980">
        <v>4070.3</v>
      </c>
      <c r="C1980">
        <v>4009.54</v>
      </c>
      <c r="D1980">
        <v>4009.47</v>
      </c>
      <c r="E1980">
        <v>4006.25</v>
      </c>
      <c r="F1980">
        <v>182.20400000000001</v>
      </c>
      <c r="G1980">
        <v>361.62</v>
      </c>
      <c r="H1980">
        <v>118.872</v>
      </c>
      <c r="I1980">
        <v>91.236099999999993</v>
      </c>
      <c r="J1980">
        <v>121.259</v>
      </c>
      <c r="K1980">
        <v>3444.62</v>
      </c>
      <c r="L1980">
        <v>1.8540299999999999E-2</v>
      </c>
      <c r="M1980">
        <v>0.98101799999999995</v>
      </c>
      <c r="N1980">
        <v>0</v>
      </c>
      <c r="O1980" t="s">
        <v>42</v>
      </c>
    </row>
    <row r="1981" spans="1:15" x14ac:dyDescent="0.25">
      <c r="A1981" t="s">
        <v>168</v>
      </c>
      <c r="B1981">
        <v>4124.17</v>
      </c>
      <c r="C1981">
        <v>4052.49</v>
      </c>
      <c r="D1981">
        <v>4052.42</v>
      </c>
      <c r="E1981">
        <v>4049.19</v>
      </c>
      <c r="F1981">
        <v>184.43600000000001</v>
      </c>
      <c r="G1981">
        <v>363.83199999999999</v>
      </c>
      <c r="H1981">
        <v>121.126</v>
      </c>
      <c r="I1981">
        <v>91.253299999999996</v>
      </c>
      <c r="J1981">
        <v>121.235</v>
      </c>
      <c r="K1981">
        <v>3483.08</v>
      </c>
      <c r="L1981">
        <v>1.1368899999999999E-2</v>
      </c>
      <c r="M1981">
        <v>0.98138300000000001</v>
      </c>
      <c r="N1981">
        <v>0</v>
      </c>
      <c r="O1981" t="s">
        <v>42</v>
      </c>
    </row>
    <row r="1982" spans="1:15" x14ac:dyDescent="0.25">
      <c r="A1982" t="s">
        <v>168</v>
      </c>
      <c r="B1982">
        <v>4107.3599999999997</v>
      </c>
      <c r="C1982">
        <v>4054.27</v>
      </c>
      <c r="D1982">
        <v>4054.2</v>
      </c>
      <c r="E1982">
        <v>4050.98</v>
      </c>
      <c r="F1982">
        <v>180.19200000000001</v>
      </c>
      <c r="G1982">
        <v>364.20800000000003</v>
      </c>
      <c r="H1982">
        <v>121.693</v>
      </c>
      <c r="I1982">
        <v>90.954099999999997</v>
      </c>
      <c r="J1982">
        <v>121.407</v>
      </c>
      <c r="K1982">
        <v>3488.78</v>
      </c>
      <c r="L1982">
        <v>2.6230900000000001E-2</v>
      </c>
      <c r="M1982">
        <v>0.98101899999999997</v>
      </c>
      <c r="N1982">
        <v>0</v>
      </c>
      <c r="O1982" t="s">
        <v>42</v>
      </c>
    </row>
    <row r="1983" spans="1:15" x14ac:dyDescent="0.25">
      <c r="A1983" t="s">
        <v>168</v>
      </c>
      <c r="B1983">
        <v>4107.8100000000004</v>
      </c>
      <c r="C1983">
        <v>4038.09</v>
      </c>
      <c r="D1983">
        <v>4038.02</v>
      </c>
      <c r="E1983">
        <v>4034.7</v>
      </c>
      <c r="F1983">
        <v>183.12899999999999</v>
      </c>
      <c r="G1983">
        <v>363.762</v>
      </c>
      <c r="H1983">
        <v>120.499</v>
      </c>
      <c r="I1983">
        <v>91.074399999999997</v>
      </c>
      <c r="J1983">
        <v>121.864</v>
      </c>
      <c r="K1983">
        <v>3469.87</v>
      </c>
      <c r="L1983">
        <v>1.2307999999999999E-2</v>
      </c>
      <c r="M1983">
        <v>0.98100399999999999</v>
      </c>
      <c r="N1983">
        <v>0</v>
      </c>
      <c r="O1983" t="s">
        <v>42</v>
      </c>
    </row>
    <row r="1984" spans="1:15" x14ac:dyDescent="0.25">
      <c r="A1984" t="s">
        <v>168</v>
      </c>
      <c r="B1984">
        <v>4096.2700000000004</v>
      </c>
      <c r="C1984">
        <v>4040.39</v>
      </c>
      <c r="D1984">
        <v>4040.32</v>
      </c>
      <c r="E1984">
        <v>4037.09</v>
      </c>
      <c r="F1984">
        <v>184.779</v>
      </c>
      <c r="G1984">
        <v>363.42700000000002</v>
      </c>
      <c r="H1984">
        <v>120.77500000000001</v>
      </c>
      <c r="I1984">
        <v>91.009299999999996</v>
      </c>
      <c r="J1984">
        <v>121.33</v>
      </c>
      <c r="K1984">
        <v>3471.11</v>
      </c>
      <c r="L1984">
        <v>1.27022E-2</v>
      </c>
      <c r="M1984">
        <v>0.98088699999999995</v>
      </c>
      <c r="N1984">
        <v>0</v>
      </c>
      <c r="O1984" t="s">
        <v>42</v>
      </c>
    </row>
    <row r="1985" spans="1:15" x14ac:dyDescent="0.25">
      <c r="A1985" t="s">
        <v>168</v>
      </c>
      <c r="B1985">
        <v>4113.29</v>
      </c>
      <c r="C1985">
        <v>4054.41</v>
      </c>
      <c r="D1985">
        <v>4054.34</v>
      </c>
      <c r="E1985">
        <v>4051.15</v>
      </c>
      <c r="F1985">
        <v>185.60400000000001</v>
      </c>
      <c r="G1985">
        <v>364.05500000000001</v>
      </c>
      <c r="H1985">
        <v>121.33499999999999</v>
      </c>
      <c r="I1985">
        <v>91.202699999999993</v>
      </c>
      <c r="J1985">
        <v>121.36799999999999</v>
      </c>
      <c r="K1985">
        <v>3483.68</v>
      </c>
      <c r="L1985">
        <v>1.1020500000000001E-2</v>
      </c>
      <c r="M1985">
        <v>0.98093799999999998</v>
      </c>
      <c r="N1985">
        <v>0</v>
      </c>
      <c r="O1985" t="s">
        <v>42</v>
      </c>
    </row>
    <row r="1986" spans="1:15" x14ac:dyDescent="0.25">
      <c r="A1986" t="s">
        <v>168</v>
      </c>
      <c r="B1986">
        <v>4089.13</v>
      </c>
      <c r="C1986">
        <v>4028.41</v>
      </c>
      <c r="D1986">
        <v>4028.34</v>
      </c>
      <c r="E1986">
        <v>4025.15</v>
      </c>
      <c r="F1986">
        <v>182.24799999999999</v>
      </c>
      <c r="G1986">
        <v>363.00900000000001</v>
      </c>
      <c r="H1986">
        <v>120.271</v>
      </c>
      <c r="I1986">
        <v>91.011399999999995</v>
      </c>
      <c r="J1986">
        <v>121.56399999999999</v>
      </c>
      <c r="K1986">
        <v>3462.12</v>
      </c>
      <c r="L1986">
        <v>1.08573E-2</v>
      </c>
      <c r="M1986">
        <v>0.98101899999999997</v>
      </c>
      <c r="N1986">
        <v>0</v>
      </c>
      <c r="O1986" t="s">
        <v>42</v>
      </c>
    </row>
    <row r="1987" spans="1:15" x14ac:dyDescent="0.25">
      <c r="A1987" t="s">
        <v>168</v>
      </c>
      <c r="B1987">
        <v>4071.82</v>
      </c>
      <c r="C1987">
        <v>4022.4</v>
      </c>
      <c r="D1987">
        <v>4022.33</v>
      </c>
      <c r="E1987">
        <v>4019.18</v>
      </c>
      <c r="F1987">
        <v>181.81299999999999</v>
      </c>
      <c r="G1987">
        <v>362.10500000000002</v>
      </c>
      <c r="H1987">
        <v>119.39100000000001</v>
      </c>
      <c r="I1987">
        <v>90.976299999999995</v>
      </c>
      <c r="J1987">
        <v>121.47</v>
      </c>
      <c r="K1987">
        <v>3457.41</v>
      </c>
      <c r="L1987">
        <v>1.09347E-2</v>
      </c>
      <c r="M1987">
        <v>0.981012</v>
      </c>
      <c r="N1987">
        <v>0</v>
      </c>
      <c r="O1987" t="s">
        <v>42</v>
      </c>
    </row>
    <row r="1988" spans="1:15" x14ac:dyDescent="0.25">
      <c r="A1988" t="s">
        <v>168</v>
      </c>
      <c r="B1988">
        <v>4095.81</v>
      </c>
      <c r="C1988">
        <v>4027.14</v>
      </c>
      <c r="D1988">
        <v>4027.07</v>
      </c>
      <c r="E1988">
        <v>4023.87</v>
      </c>
      <c r="F1988">
        <v>180.08199999999999</v>
      </c>
      <c r="G1988">
        <v>362.32</v>
      </c>
      <c r="H1988">
        <v>120.24</v>
      </c>
      <c r="I1988">
        <v>91.087100000000007</v>
      </c>
      <c r="J1988">
        <v>120.801</v>
      </c>
      <c r="K1988">
        <v>3463.75</v>
      </c>
      <c r="L1988">
        <v>1.4356499999999999E-2</v>
      </c>
      <c r="M1988">
        <v>0.98839999999999995</v>
      </c>
      <c r="N1988">
        <v>0</v>
      </c>
      <c r="O1988" t="s">
        <v>42</v>
      </c>
    </row>
    <row r="1989" spans="1:15" x14ac:dyDescent="0.25">
      <c r="A1989" t="s">
        <v>168</v>
      </c>
      <c r="B1989">
        <v>4109.3900000000003</v>
      </c>
      <c r="C1989">
        <v>4039.36</v>
      </c>
      <c r="D1989">
        <v>4039.29</v>
      </c>
      <c r="E1989">
        <v>4036.12</v>
      </c>
      <c r="F1989">
        <v>180.10900000000001</v>
      </c>
      <c r="G1989">
        <v>362.67599999999999</v>
      </c>
      <c r="H1989">
        <v>120.384</v>
      </c>
      <c r="I1989">
        <v>91.174599999999998</v>
      </c>
      <c r="J1989">
        <v>120.943</v>
      </c>
      <c r="K1989">
        <v>3475.52</v>
      </c>
      <c r="L1989">
        <v>1.2222500000000001E-2</v>
      </c>
      <c r="M1989">
        <v>0.98088399999999998</v>
      </c>
      <c r="N1989">
        <v>0</v>
      </c>
      <c r="O1989" t="s">
        <v>42</v>
      </c>
    </row>
    <row r="1990" spans="1:15" x14ac:dyDescent="0.25">
      <c r="A1990" t="s">
        <v>168</v>
      </c>
      <c r="B1990">
        <v>4110.3100000000004</v>
      </c>
      <c r="C1990">
        <v>4049.52</v>
      </c>
      <c r="D1990">
        <v>4049.45</v>
      </c>
      <c r="E1990">
        <v>4046.28</v>
      </c>
      <c r="F1990">
        <v>179.73699999999999</v>
      </c>
      <c r="G1990">
        <v>363.40499999999997</v>
      </c>
      <c r="H1990">
        <v>121.455</v>
      </c>
      <c r="I1990">
        <v>91.1661</v>
      </c>
      <c r="J1990">
        <v>120.59099999999999</v>
      </c>
      <c r="K1990">
        <v>3485.41</v>
      </c>
      <c r="L1990">
        <v>1.1861399999999999E-2</v>
      </c>
      <c r="M1990">
        <v>0.98250499999999996</v>
      </c>
      <c r="N1990">
        <v>0</v>
      </c>
      <c r="O1990" t="s">
        <v>42</v>
      </c>
    </row>
    <row r="1991" spans="1:15" x14ac:dyDescent="0.25">
      <c r="A1991" t="s">
        <v>168</v>
      </c>
      <c r="B1991">
        <v>4115.99</v>
      </c>
      <c r="C1991">
        <v>4062.19</v>
      </c>
      <c r="D1991">
        <v>4062.12</v>
      </c>
      <c r="E1991">
        <v>4058.91</v>
      </c>
      <c r="F1991">
        <v>179.44499999999999</v>
      </c>
      <c r="G1991">
        <v>363.34699999999998</v>
      </c>
      <c r="H1991">
        <v>121.9</v>
      </c>
      <c r="I1991">
        <v>90.842299999999994</v>
      </c>
      <c r="J1991">
        <v>120.349</v>
      </c>
      <c r="K1991">
        <v>3498.4</v>
      </c>
      <c r="L1991">
        <v>1.9855399999999999E-2</v>
      </c>
      <c r="M1991">
        <v>0.99189099999999997</v>
      </c>
      <c r="N1991">
        <v>0</v>
      </c>
      <c r="O1991" t="s">
        <v>42</v>
      </c>
    </row>
    <row r="1992" spans="1:15" x14ac:dyDescent="0.25">
      <c r="A1992" t="s">
        <v>168</v>
      </c>
      <c r="B1992">
        <v>4130.5600000000004</v>
      </c>
      <c r="C1992">
        <v>4063.3</v>
      </c>
      <c r="D1992">
        <v>4063.23</v>
      </c>
      <c r="E1992">
        <v>4060.01</v>
      </c>
      <c r="F1992">
        <v>179.92599999999999</v>
      </c>
      <c r="G1992">
        <v>364.02600000000001</v>
      </c>
      <c r="H1992">
        <v>121.78</v>
      </c>
      <c r="I1992">
        <v>91.114999999999995</v>
      </c>
      <c r="J1992">
        <v>120.884</v>
      </c>
      <c r="K1992">
        <v>3498.22</v>
      </c>
      <c r="L1992">
        <v>1.57127E-2</v>
      </c>
      <c r="M1992">
        <v>0.98097400000000001</v>
      </c>
      <c r="N1992">
        <v>0</v>
      </c>
      <c r="O1992" t="s">
        <v>42</v>
      </c>
    </row>
    <row r="1993" spans="1:15" x14ac:dyDescent="0.25">
      <c r="A1993" t="s">
        <v>168</v>
      </c>
      <c r="B1993">
        <v>4084.2</v>
      </c>
      <c r="C1993">
        <v>4032.71</v>
      </c>
      <c r="D1993">
        <v>4032.64</v>
      </c>
      <c r="E1993">
        <v>4029.4</v>
      </c>
      <c r="F1993">
        <v>182.78399999999999</v>
      </c>
      <c r="G1993">
        <v>363.34</v>
      </c>
      <c r="H1993">
        <v>120.054</v>
      </c>
      <c r="I1993">
        <v>90.990300000000005</v>
      </c>
      <c r="J1993">
        <v>121.91500000000001</v>
      </c>
      <c r="K1993">
        <v>3465.3</v>
      </c>
      <c r="L1993">
        <v>1.08644E-2</v>
      </c>
      <c r="M1993">
        <v>0.981016</v>
      </c>
      <c r="N1993">
        <v>0</v>
      </c>
      <c r="O1993" t="s">
        <v>42</v>
      </c>
    </row>
    <row r="1994" spans="1:15" x14ac:dyDescent="0.25">
      <c r="A1994" t="s">
        <v>168</v>
      </c>
      <c r="B1994">
        <v>4132.09</v>
      </c>
      <c r="C1994">
        <v>4058.99</v>
      </c>
      <c r="D1994">
        <v>4058.92</v>
      </c>
      <c r="E1994">
        <v>4055.68</v>
      </c>
      <c r="F1994">
        <v>180.452</v>
      </c>
      <c r="G1994">
        <v>364.767</v>
      </c>
      <c r="H1994">
        <v>121.51300000000001</v>
      </c>
      <c r="I1994">
        <v>91.249799999999993</v>
      </c>
      <c r="J1994">
        <v>121.702</v>
      </c>
      <c r="K1994">
        <v>3492.62</v>
      </c>
      <c r="L1994">
        <v>1.0857199999999999E-2</v>
      </c>
      <c r="M1994">
        <v>0.98101899999999997</v>
      </c>
      <c r="N1994">
        <v>0</v>
      </c>
      <c r="O1994" t="s">
        <v>42</v>
      </c>
    </row>
    <row r="1995" spans="1:15" x14ac:dyDescent="0.25">
      <c r="A1995" t="s">
        <v>168</v>
      </c>
      <c r="B1995">
        <v>4105.4799999999996</v>
      </c>
      <c r="C1995">
        <v>4036.55</v>
      </c>
      <c r="D1995">
        <v>4036.48</v>
      </c>
      <c r="E1995">
        <v>4033.28</v>
      </c>
      <c r="F1995">
        <v>182.88200000000001</v>
      </c>
      <c r="G1995">
        <v>364.25299999999999</v>
      </c>
      <c r="H1995">
        <v>120.82</v>
      </c>
      <c r="I1995">
        <v>91.2988</v>
      </c>
      <c r="J1995">
        <v>122.01900000000001</v>
      </c>
      <c r="K1995">
        <v>3468.51</v>
      </c>
      <c r="L1995">
        <v>1.0952E-2</v>
      </c>
      <c r="M1995">
        <v>0.98100900000000002</v>
      </c>
      <c r="N1995">
        <v>0</v>
      </c>
      <c r="O1995" t="s">
        <v>42</v>
      </c>
    </row>
    <row r="1996" spans="1:15" x14ac:dyDescent="0.25">
      <c r="A1996" t="s">
        <v>168</v>
      </c>
      <c r="B1996">
        <v>4120.03</v>
      </c>
      <c r="C1996">
        <v>4048.06</v>
      </c>
      <c r="D1996">
        <v>4047.98</v>
      </c>
      <c r="E1996">
        <v>4044.75</v>
      </c>
      <c r="F1996">
        <v>193.40199999999999</v>
      </c>
      <c r="G1996">
        <v>363.35700000000003</v>
      </c>
      <c r="H1996">
        <v>120.18</v>
      </c>
      <c r="I1996">
        <v>91.125600000000006</v>
      </c>
      <c r="J1996">
        <v>121.94</v>
      </c>
      <c r="K1996">
        <v>3470.06</v>
      </c>
      <c r="L1996">
        <v>1.8845799999999999E-2</v>
      </c>
      <c r="M1996">
        <v>0.981016</v>
      </c>
      <c r="N1996">
        <v>0</v>
      </c>
      <c r="O1996" t="s">
        <v>42</v>
      </c>
    </row>
    <row r="1997" spans="1:15" x14ac:dyDescent="0.25">
      <c r="A1997" t="s">
        <v>168</v>
      </c>
      <c r="B1997">
        <v>4094.59</v>
      </c>
      <c r="C1997">
        <v>4049.24</v>
      </c>
      <c r="D1997">
        <v>4049.17</v>
      </c>
      <c r="E1997">
        <v>4045.95</v>
      </c>
      <c r="F1997">
        <v>180.03399999999999</v>
      </c>
      <c r="G1997">
        <v>364.875</v>
      </c>
      <c r="H1997">
        <v>121.288</v>
      </c>
      <c r="I1997">
        <v>90.939800000000005</v>
      </c>
      <c r="J1997">
        <v>122.408</v>
      </c>
      <c r="K1997">
        <v>3483.24</v>
      </c>
      <c r="L1997">
        <v>1.61572E-2</v>
      </c>
      <c r="M1997">
        <v>0.98096700000000003</v>
      </c>
      <c r="N1997">
        <v>0</v>
      </c>
      <c r="O1997" t="s">
        <v>42</v>
      </c>
    </row>
    <row r="1998" spans="1:15" x14ac:dyDescent="0.25">
      <c r="A1998" t="s">
        <v>168</v>
      </c>
      <c r="B1998">
        <v>4102.47</v>
      </c>
      <c r="C1998">
        <v>4044.81</v>
      </c>
      <c r="D1998">
        <v>4044.74</v>
      </c>
      <c r="E1998">
        <v>4041.54</v>
      </c>
      <c r="F1998">
        <v>180.08799999999999</v>
      </c>
      <c r="G1998">
        <v>363.35399999999998</v>
      </c>
      <c r="H1998">
        <v>121.01600000000001</v>
      </c>
      <c r="I1998">
        <v>91.092399999999998</v>
      </c>
      <c r="J1998">
        <v>121.08199999999999</v>
      </c>
      <c r="K1998">
        <v>3480.25</v>
      </c>
      <c r="L1998">
        <v>1.3059599999999999E-2</v>
      </c>
      <c r="M1998">
        <v>0.98096899999999998</v>
      </c>
      <c r="N1998">
        <v>0</v>
      </c>
      <c r="O1998" t="s">
        <v>42</v>
      </c>
    </row>
    <row r="1999" spans="1:15" x14ac:dyDescent="0.25">
      <c r="A1999" t="s">
        <v>168</v>
      </c>
      <c r="B1999">
        <v>4082.17</v>
      </c>
      <c r="C1999">
        <v>4022.97</v>
      </c>
      <c r="D1999">
        <v>4022.9</v>
      </c>
      <c r="E1999">
        <v>4019.67</v>
      </c>
      <c r="F1999">
        <v>184.36799999999999</v>
      </c>
      <c r="G1999">
        <v>361.96300000000002</v>
      </c>
      <c r="H1999">
        <v>119.438</v>
      </c>
      <c r="I1999">
        <v>91.357299999999995</v>
      </c>
      <c r="J1999">
        <v>121.002</v>
      </c>
      <c r="K1999">
        <v>3455.48</v>
      </c>
      <c r="L1999">
        <v>1.30004E-2</v>
      </c>
      <c r="M1999">
        <v>0.99502500000000005</v>
      </c>
      <c r="N1999">
        <v>0</v>
      </c>
      <c r="O1999" t="s">
        <v>42</v>
      </c>
    </row>
    <row r="2000" spans="1:15" x14ac:dyDescent="0.25">
      <c r="A2000" t="s">
        <v>168</v>
      </c>
      <c r="B2000">
        <v>4106.72</v>
      </c>
      <c r="C2000">
        <v>4041.98</v>
      </c>
      <c r="D2000">
        <v>4041.91</v>
      </c>
      <c r="E2000">
        <v>4038.69</v>
      </c>
      <c r="F2000">
        <v>179.93100000000001</v>
      </c>
      <c r="G2000">
        <v>362.93200000000002</v>
      </c>
      <c r="H2000">
        <v>120.482</v>
      </c>
      <c r="I2000">
        <v>91.370199999999997</v>
      </c>
      <c r="J2000">
        <v>120.86</v>
      </c>
      <c r="K2000">
        <v>3478</v>
      </c>
      <c r="L2000">
        <v>1.1262400000000001E-2</v>
      </c>
      <c r="M2000">
        <v>0.98080400000000001</v>
      </c>
      <c r="N2000">
        <v>0</v>
      </c>
      <c r="O2000" t="s">
        <v>42</v>
      </c>
    </row>
    <row r="2001" spans="1:25" x14ac:dyDescent="0.25">
      <c r="A2001" t="s">
        <v>168</v>
      </c>
      <c r="B2001">
        <v>4101.9799999999996</v>
      </c>
      <c r="C2001">
        <v>4034.22</v>
      </c>
      <c r="D2001">
        <v>4034.15</v>
      </c>
      <c r="E2001">
        <v>4031</v>
      </c>
      <c r="F2001">
        <v>181.24</v>
      </c>
      <c r="G2001">
        <v>362.30500000000001</v>
      </c>
      <c r="H2001">
        <v>120.65300000000001</v>
      </c>
      <c r="I2001">
        <v>90.844099999999997</v>
      </c>
      <c r="J2001">
        <v>120.59699999999999</v>
      </c>
      <c r="K2001">
        <v>3469.65</v>
      </c>
      <c r="L2001">
        <v>2.7491700000000001E-2</v>
      </c>
      <c r="M2001">
        <v>0.98094099999999995</v>
      </c>
      <c r="N2001">
        <v>0</v>
      </c>
      <c r="O2001" t="s">
        <v>42</v>
      </c>
    </row>
    <row r="2002" spans="1:25" x14ac:dyDescent="0.25">
      <c r="A2002" t="s">
        <v>168</v>
      </c>
      <c r="B2002">
        <v>4081.3</v>
      </c>
      <c r="C2002">
        <v>4035.47</v>
      </c>
      <c r="D2002">
        <v>4035.4</v>
      </c>
      <c r="E2002">
        <v>4032.21</v>
      </c>
      <c r="F2002">
        <v>179.578</v>
      </c>
      <c r="G2002">
        <v>362.56900000000002</v>
      </c>
      <c r="H2002">
        <v>120.488</v>
      </c>
      <c r="I2002">
        <v>91.100700000000003</v>
      </c>
      <c r="J2002">
        <v>120.771</v>
      </c>
      <c r="K2002">
        <v>3472.22</v>
      </c>
      <c r="L2002">
        <v>1.08772E-2</v>
      </c>
      <c r="M2002">
        <v>0.98092800000000002</v>
      </c>
      <c r="N2002">
        <v>0</v>
      </c>
      <c r="O2002" t="s">
        <v>42</v>
      </c>
    </row>
    <row r="2003" spans="1:25" x14ac:dyDescent="0.25">
      <c r="A2003" t="s">
        <v>168</v>
      </c>
      <c r="B2003">
        <v>4115.1000000000004</v>
      </c>
      <c r="C2003">
        <v>4047.06</v>
      </c>
      <c r="D2003">
        <v>4046.99</v>
      </c>
      <c r="E2003">
        <v>4043.79</v>
      </c>
      <c r="F2003">
        <v>180.22</v>
      </c>
      <c r="G2003">
        <v>363.07400000000001</v>
      </c>
      <c r="H2003">
        <v>121.28100000000001</v>
      </c>
      <c r="I2003">
        <v>90.9572</v>
      </c>
      <c r="J2003">
        <v>120.617</v>
      </c>
      <c r="K2003">
        <v>3482.66</v>
      </c>
      <c r="L2003">
        <v>2.2773100000000001E-2</v>
      </c>
      <c r="M2003">
        <v>0.98101400000000005</v>
      </c>
      <c r="N2003">
        <v>0</v>
      </c>
      <c r="O2003" t="s">
        <v>42</v>
      </c>
    </row>
    <row r="2004" spans="1:25" x14ac:dyDescent="0.25">
      <c r="A2004" t="s">
        <v>168</v>
      </c>
      <c r="B2004">
        <v>4102.13</v>
      </c>
      <c r="C2004">
        <v>4038.45</v>
      </c>
      <c r="D2004">
        <v>4038.39</v>
      </c>
      <c r="E2004">
        <v>4035.23</v>
      </c>
      <c r="F2004">
        <v>191.733</v>
      </c>
      <c r="G2004">
        <v>362.38499999999999</v>
      </c>
      <c r="H2004">
        <v>119.72</v>
      </c>
      <c r="I2004">
        <v>91.252099999999999</v>
      </c>
      <c r="J2004">
        <v>121.196</v>
      </c>
      <c r="K2004">
        <v>3463.26</v>
      </c>
      <c r="L2004">
        <v>1.0856899999999999E-2</v>
      </c>
      <c r="M2004">
        <v>0.98099000000000003</v>
      </c>
      <c r="N2004">
        <v>0</v>
      </c>
      <c r="O2004" t="s">
        <v>42</v>
      </c>
    </row>
    <row r="2005" spans="1:25" x14ac:dyDescent="0.25">
      <c r="A2005" t="s">
        <v>168</v>
      </c>
      <c r="B2005">
        <v>4111.0600000000004</v>
      </c>
      <c r="C2005">
        <v>4053.99</v>
      </c>
      <c r="D2005">
        <v>4053.92</v>
      </c>
      <c r="E2005">
        <v>4050.73</v>
      </c>
      <c r="F2005">
        <v>183.10900000000001</v>
      </c>
      <c r="G2005">
        <v>363.69499999999999</v>
      </c>
      <c r="H2005">
        <v>121.334</v>
      </c>
      <c r="I2005">
        <v>90.985500000000002</v>
      </c>
      <c r="J2005">
        <v>121.074</v>
      </c>
      <c r="K2005">
        <v>3486.11</v>
      </c>
      <c r="L2005">
        <v>1.15794E-2</v>
      </c>
      <c r="M2005">
        <v>0.980877</v>
      </c>
      <c r="N2005">
        <v>0</v>
      </c>
      <c r="O2005" t="s">
        <v>42</v>
      </c>
    </row>
    <row r="2006" spans="1:25" x14ac:dyDescent="0.25">
      <c r="A2006" t="s">
        <v>168</v>
      </c>
      <c r="B2006">
        <v>4099.2299999999996</v>
      </c>
      <c r="C2006">
        <v>4033.41</v>
      </c>
      <c r="D2006">
        <v>4033.34</v>
      </c>
      <c r="E2006">
        <v>4030.15</v>
      </c>
      <c r="F2006">
        <v>180.20599999999999</v>
      </c>
      <c r="G2006">
        <v>362.66500000000002</v>
      </c>
      <c r="H2006">
        <v>120.372</v>
      </c>
      <c r="I2006">
        <v>91.1845</v>
      </c>
      <c r="J2006">
        <v>120.91500000000001</v>
      </c>
      <c r="K2006">
        <v>3469.39</v>
      </c>
      <c r="L2006">
        <v>1.0862500000000001E-2</v>
      </c>
      <c r="M2006">
        <v>0.98101899999999997</v>
      </c>
      <c r="N2006">
        <v>0</v>
      </c>
      <c r="O2006" t="s">
        <v>42</v>
      </c>
    </row>
    <row r="2007" spans="1:25" x14ac:dyDescent="0.25">
      <c r="A2007" t="s">
        <v>168</v>
      </c>
      <c r="B2007">
        <v>4099.51</v>
      </c>
      <c r="C2007">
        <v>4040.53</v>
      </c>
      <c r="D2007">
        <v>4040.45</v>
      </c>
      <c r="E2007">
        <v>4037.24</v>
      </c>
      <c r="F2007">
        <v>182.69300000000001</v>
      </c>
      <c r="G2007">
        <v>362.69400000000002</v>
      </c>
      <c r="H2007">
        <v>120.36199999999999</v>
      </c>
      <c r="I2007">
        <v>91.256</v>
      </c>
      <c r="J2007">
        <v>120.791</v>
      </c>
      <c r="K2007">
        <v>3474.04</v>
      </c>
      <c r="L2007">
        <v>1.09876E-2</v>
      </c>
      <c r="M2007">
        <v>0.98094599999999998</v>
      </c>
      <c r="N2007">
        <v>0</v>
      </c>
      <c r="O2007" t="s">
        <v>42</v>
      </c>
    </row>
    <row r="2008" spans="1:25" x14ac:dyDescent="0.25">
      <c r="A2008" t="s">
        <v>168</v>
      </c>
      <c r="B2008">
        <v>4096.1899999999996</v>
      </c>
      <c r="C2008">
        <v>4036.93</v>
      </c>
      <c r="D2008">
        <v>4036.86</v>
      </c>
      <c r="E2008">
        <v>4033.62</v>
      </c>
      <c r="F2008">
        <v>183.18100000000001</v>
      </c>
      <c r="G2008">
        <v>362.85300000000001</v>
      </c>
      <c r="H2008">
        <v>120.42700000000001</v>
      </c>
      <c r="I2008">
        <v>91.201599999999999</v>
      </c>
      <c r="J2008">
        <v>120.97</v>
      </c>
      <c r="K2008">
        <v>3469.67</v>
      </c>
      <c r="L2008">
        <v>1.6292899999999999E-2</v>
      </c>
      <c r="M2008">
        <v>0.98092800000000002</v>
      </c>
      <c r="N2008">
        <v>0</v>
      </c>
      <c r="O2008" t="s">
        <v>42</v>
      </c>
    </row>
    <row r="2009" spans="1:25" x14ac:dyDescent="0.25">
      <c r="A2009" t="s">
        <v>168</v>
      </c>
      <c r="B2009">
        <v>4089.55</v>
      </c>
      <c r="C2009">
        <v>4039.77</v>
      </c>
      <c r="D2009">
        <v>4039.7</v>
      </c>
      <c r="E2009">
        <v>4036.46</v>
      </c>
      <c r="F2009">
        <v>180.48599999999999</v>
      </c>
      <c r="G2009">
        <v>363.77</v>
      </c>
      <c r="H2009">
        <v>120.161</v>
      </c>
      <c r="I2009">
        <v>91.494900000000001</v>
      </c>
      <c r="J2009">
        <v>121.727</v>
      </c>
      <c r="K2009">
        <v>3474.12</v>
      </c>
      <c r="L2009">
        <v>1.2120000000000001E-2</v>
      </c>
      <c r="M2009">
        <v>0.98093399999999997</v>
      </c>
      <c r="N2009">
        <v>0</v>
      </c>
      <c r="O2009" t="s">
        <v>42</v>
      </c>
    </row>
    <row r="2010" spans="1:25" x14ac:dyDescent="0.25">
      <c r="A2010" t="s">
        <v>168</v>
      </c>
      <c r="B2010">
        <v>4127.87</v>
      </c>
      <c r="C2010">
        <v>4053.49</v>
      </c>
      <c r="D2010">
        <v>4053.41</v>
      </c>
      <c r="E2010">
        <v>4050.19</v>
      </c>
      <c r="F2010">
        <v>185.21299999999999</v>
      </c>
      <c r="G2010">
        <v>363.84899999999999</v>
      </c>
      <c r="H2010">
        <v>120.736</v>
      </c>
      <c r="I2010">
        <v>91.053700000000006</v>
      </c>
      <c r="J2010">
        <v>121.777</v>
      </c>
      <c r="K2010">
        <v>3483.21</v>
      </c>
      <c r="L2010">
        <v>1.15925E-2</v>
      </c>
      <c r="M2010">
        <v>0.98101099999999997</v>
      </c>
      <c r="N2010">
        <v>0</v>
      </c>
      <c r="O2010" t="s">
        <v>42</v>
      </c>
    </row>
    <row r="2011" spans="1:25" x14ac:dyDescent="0.25">
      <c r="A2011" t="s">
        <v>168</v>
      </c>
      <c r="B2011">
        <v>4132.7299999999996</v>
      </c>
      <c r="C2011">
        <v>4071.87</v>
      </c>
      <c r="D2011">
        <v>4071.81</v>
      </c>
      <c r="E2011">
        <v>4068.62</v>
      </c>
      <c r="F2011">
        <v>194.68899999999999</v>
      </c>
      <c r="G2011">
        <v>363.06400000000002</v>
      </c>
      <c r="H2011">
        <v>121.642</v>
      </c>
      <c r="I2011">
        <v>90.778400000000005</v>
      </c>
      <c r="J2011">
        <v>120.44199999999999</v>
      </c>
      <c r="K2011">
        <v>3493.05</v>
      </c>
      <c r="L2011">
        <v>1.13752E-2</v>
      </c>
      <c r="M2011">
        <v>0.98095500000000002</v>
      </c>
      <c r="N2011">
        <v>0</v>
      </c>
      <c r="O2011" t="s">
        <v>42</v>
      </c>
    </row>
    <row r="2012" spans="1:25" x14ac:dyDescent="0.25">
      <c r="A2012" t="s">
        <v>168</v>
      </c>
      <c r="B2012">
        <v>4086.37</v>
      </c>
      <c r="C2012">
        <v>4020.77</v>
      </c>
      <c r="D2012">
        <v>4020.7</v>
      </c>
      <c r="E2012">
        <v>4017.46</v>
      </c>
      <c r="F2012">
        <v>180.24600000000001</v>
      </c>
      <c r="G2012">
        <v>362.37700000000001</v>
      </c>
      <c r="H2012">
        <v>119.48099999999999</v>
      </c>
      <c r="I2012">
        <v>91.318299999999994</v>
      </c>
      <c r="J2012">
        <v>121.258</v>
      </c>
      <c r="K2012">
        <v>3456.92</v>
      </c>
      <c r="L2012">
        <v>1.22795E-2</v>
      </c>
      <c r="M2012">
        <v>0.98100799999999999</v>
      </c>
      <c r="N2012">
        <v>0</v>
      </c>
      <c r="O2012" t="s">
        <v>42</v>
      </c>
    </row>
    <row r="2013" spans="1:25" x14ac:dyDescent="0.25">
      <c r="A2013" t="s">
        <v>168</v>
      </c>
      <c r="B2013">
        <v>4124.08</v>
      </c>
      <c r="C2013">
        <v>4053.34</v>
      </c>
      <c r="D2013">
        <v>4053.27</v>
      </c>
      <c r="E2013">
        <v>4050.07</v>
      </c>
      <c r="F2013">
        <v>182.756</v>
      </c>
      <c r="G2013">
        <v>364.17899999999997</v>
      </c>
      <c r="H2013">
        <v>121.107</v>
      </c>
      <c r="I2013">
        <v>91.281899999999993</v>
      </c>
      <c r="J2013">
        <v>121.456</v>
      </c>
      <c r="K2013">
        <v>3485.22</v>
      </c>
      <c r="L2013">
        <v>1.09181E-2</v>
      </c>
      <c r="M2013">
        <v>0.98099700000000001</v>
      </c>
      <c r="N2013">
        <v>0</v>
      </c>
      <c r="O2013" t="s">
        <v>42</v>
      </c>
    </row>
    <row r="2014" spans="1:25" x14ac:dyDescent="0.25">
      <c r="A2014" t="s">
        <v>168</v>
      </c>
      <c r="B2014">
        <v>4079.01</v>
      </c>
      <c r="C2014">
        <v>4015</v>
      </c>
      <c r="D2014">
        <v>4014.93</v>
      </c>
      <c r="E2014">
        <v>4011.68</v>
      </c>
      <c r="F2014">
        <v>179.376</v>
      </c>
      <c r="G2014">
        <v>361.42399999999998</v>
      </c>
      <c r="H2014">
        <v>119.373</v>
      </c>
      <c r="I2014">
        <v>91.125799999999998</v>
      </c>
      <c r="J2014">
        <v>120.78400000000001</v>
      </c>
      <c r="K2014">
        <v>3453.04</v>
      </c>
      <c r="L2014">
        <v>1.2193799999999999E-2</v>
      </c>
      <c r="M2014">
        <v>0.98101799999999995</v>
      </c>
      <c r="N2014">
        <v>0</v>
      </c>
      <c r="O2014" t="s">
        <v>42</v>
      </c>
    </row>
    <row r="2015" spans="1:25" x14ac:dyDescent="0.25">
      <c r="A2015" t="s">
        <v>168</v>
      </c>
      <c r="B2015">
        <v>4104.4399999999996</v>
      </c>
      <c r="C2015">
        <v>4039.67</v>
      </c>
      <c r="D2015">
        <v>4039.6</v>
      </c>
      <c r="E2015">
        <v>4036.43</v>
      </c>
      <c r="F2015">
        <v>181.21199999999999</v>
      </c>
      <c r="G2015">
        <v>362.53899999999999</v>
      </c>
      <c r="H2015">
        <v>120.61199999999999</v>
      </c>
      <c r="I2015">
        <v>91.0017</v>
      </c>
      <c r="J2015">
        <v>120.798</v>
      </c>
      <c r="K2015">
        <v>3474.89</v>
      </c>
      <c r="L2015">
        <v>1.08802E-2</v>
      </c>
      <c r="M2015">
        <v>0.99445600000000001</v>
      </c>
      <c r="N2015">
        <v>0</v>
      </c>
      <c r="O2015" t="s">
        <v>42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168</v>
      </c>
      <c r="B2016">
        <v>4104.49</v>
      </c>
      <c r="C2016">
        <v>4046.98</v>
      </c>
      <c r="D2016">
        <v>4046.91</v>
      </c>
      <c r="E2016">
        <v>4043.68</v>
      </c>
      <c r="F2016">
        <v>181.05799999999999</v>
      </c>
      <c r="G2016">
        <v>364.01900000000001</v>
      </c>
      <c r="H2016">
        <v>120.794</v>
      </c>
      <c r="I2016">
        <v>91.250900000000001</v>
      </c>
      <c r="J2016">
        <v>121.724</v>
      </c>
      <c r="K2016">
        <v>3480.66</v>
      </c>
      <c r="L2016">
        <v>1.09692E-2</v>
      </c>
      <c r="M2016">
        <v>0.99451500000000004</v>
      </c>
      <c r="N2016">
        <v>0</v>
      </c>
      <c r="O2016" t="s">
        <v>42</v>
      </c>
      <c r="R2016">
        <f>AVERAGE(B1967:B2016)</f>
        <v>4102.5372000000007</v>
      </c>
      <c r="S2016">
        <f>AVERAGE(C1967:C2016)</f>
        <v>4040.9362000000001</v>
      </c>
      <c r="U2016">
        <f>_xlfn.VAR.P(B1967:B2016)</f>
        <v>247.19742815999976</v>
      </c>
      <c r="V2016">
        <f>_xlfn.VAR.P(C1967:C2016)</f>
        <v>201.50173955999963</v>
      </c>
      <c r="X2016">
        <f>1.96*SQRT(U2016)/50</f>
        <v>0.61632252596167703</v>
      </c>
      <c r="Y2016">
        <f>1.96*SQRT(V2016)/50</f>
        <v>0.55644912892148357</v>
      </c>
    </row>
    <row r="2017" spans="1:22" x14ac:dyDescent="0.25">
      <c r="A2017" t="s">
        <v>169</v>
      </c>
      <c r="B2017">
        <v>205216.74679999999</v>
      </c>
      <c r="C2017" t="s">
        <v>36</v>
      </c>
      <c r="U2017" t="s">
        <v>81</v>
      </c>
    </row>
    <row r="2018" spans="1:22" x14ac:dyDescent="0.25">
      <c r="A2018" t="s">
        <v>170</v>
      </c>
      <c r="B2018">
        <v>4023.29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1.10712E-2</v>
      </c>
      <c r="L2018">
        <v>0.98101700000000003</v>
      </c>
      <c r="M2018">
        <v>0</v>
      </c>
      <c r="N2018" t="s">
        <v>42</v>
      </c>
      <c r="U2018">
        <f>_xlfn.STDEV.P(B1967:B2016)</f>
        <v>15.72251341738972</v>
      </c>
      <c r="V2018">
        <f>_xlfn.STDEV.P(C1967:C2016)</f>
        <v>14.195130839833764</v>
      </c>
    </row>
    <row r="2019" spans="1:22" x14ac:dyDescent="0.25">
      <c r="A2019" t="s">
        <v>170</v>
      </c>
      <c r="B2019">
        <v>4039.48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1.1014299999999999E-2</v>
      </c>
      <c r="L2019">
        <v>0.98101899999999997</v>
      </c>
      <c r="M2019">
        <v>0</v>
      </c>
      <c r="N2019" t="s">
        <v>42</v>
      </c>
    </row>
    <row r="2020" spans="1:22" x14ac:dyDescent="0.25">
      <c r="A2020" t="s">
        <v>170</v>
      </c>
      <c r="B2020">
        <v>4029.36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1.08889E-2</v>
      </c>
      <c r="L2020">
        <v>0.98101899999999997</v>
      </c>
      <c r="M2020">
        <v>0</v>
      </c>
      <c r="N2020" t="s">
        <v>42</v>
      </c>
    </row>
    <row r="2021" spans="1:22" x14ac:dyDescent="0.25">
      <c r="A2021" t="s">
        <v>170</v>
      </c>
      <c r="B2021">
        <v>3997.25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1.10711E-2</v>
      </c>
      <c r="L2021">
        <v>0.98092100000000004</v>
      </c>
      <c r="M2021">
        <v>0</v>
      </c>
      <c r="N2021" t="s">
        <v>42</v>
      </c>
    </row>
    <row r="2022" spans="1:22" x14ac:dyDescent="0.25">
      <c r="A2022" t="s">
        <v>170</v>
      </c>
      <c r="B2022">
        <v>4020.44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1.3374799999999999E-2</v>
      </c>
      <c r="L2022">
        <v>0.99428099999999997</v>
      </c>
      <c r="M2022">
        <v>0</v>
      </c>
      <c r="N2022" t="s">
        <v>42</v>
      </c>
    </row>
    <row r="2023" spans="1:22" x14ac:dyDescent="0.25">
      <c r="A2023" t="s">
        <v>170</v>
      </c>
      <c r="B2023">
        <v>4025.8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1.1746100000000001E-2</v>
      </c>
      <c r="L2023">
        <v>0.98101000000000005</v>
      </c>
      <c r="M2023">
        <v>0</v>
      </c>
      <c r="N2023" t="s">
        <v>42</v>
      </c>
    </row>
    <row r="2024" spans="1:22" x14ac:dyDescent="0.25">
      <c r="A2024" t="s">
        <v>170</v>
      </c>
      <c r="B2024">
        <v>4021.12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1.0915299999999999E-2</v>
      </c>
      <c r="L2024">
        <v>0.98100699999999996</v>
      </c>
      <c r="M2024">
        <v>0</v>
      </c>
      <c r="N2024" t="s">
        <v>42</v>
      </c>
    </row>
    <row r="2025" spans="1:22" x14ac:dyDescent="0.25">
      <c r="A2025" t="s">
        <v>170</v>
      </c>
      <c r="B2025">
        <v>4030.83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1.30408E-2</v>
      </c>
      <c r="L2025">
        <v>0.99480999999999997</v>
      </c>
      <c r="M2025">
        <v>0</v>
      </c>
      <c r="N2025" t="s">
        <v>42</v>
      </c>
    </row>
    <row r="2026" spans="1:22" x14ac:dyDescent="0.25">
      <c r="A2026" t="s">
        <v>170</v>
      </c>
      <c r="B2026">
        <v>4013.94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1.08647E-2</v>
      </c>
      <c r="L2026">
        <v>0.98100600000000004</v>
      </c>
      <c r="M2026">
        <v>0</v>
      </c>
      <c r="N2026" t="s">
        <v>42</v>
      </c>
    </row>
    <row r="2027" spans="1:22" x14ac:dyDescent="0.25">
      <c r="A2027" t="s">
        <v>170</v>
      </c>
      <c r="B2027">
        <v>4018.03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1.0962100000000001E-2</v>
      </c>
      <c r="L2027">
        <v>0.98101799999999995</v>
      </c>
      <c r="M2027">
        <v>0</v>
      </c>
      <c r="N2027" t="s">
        <v>42</v>
      </c>
    </row>
    <row r="2028" spans="1:22" x14ac:dyDescent="0.25">
      <c r="A2028" t="s">
        <v>170</v>
      </c>
      <c r="B2028">
        <v>4022.57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1.39603E-2</v>
      </c>
      <c r="L2028">
        <v>0.98098300000000005</v>
      </c>
      <c r="M2028">
        <v>0</v>
      </c>
      <c r="N2028" t="s">
        <v>42</v>
      </c>
    </row>
    <row r="2029" spans="1:22" x14ac:dyDescent="0.25">
      <c r="A2029" t="s">
        <v>170</v>
      </c>
      <c r="B2029">
        <v>4038.33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1.2615299999999999E-2</v>
      </c>
      <c r="L2029">
        <v>0.98096300000000003</v>
      </c>
      <c r="M2029">
        <v>0</v>
      </c>
      <c r="N2029" t="s">
        <v>42</v>
      </c>
    </row>
    <row r="2030" spans="1:22" x14ac:dyDescent="0.25">
      <c r="A2030" t="s">
        <v>170</v>
      </c>
      <c r="B2030">
        <v>4044.18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1.10536E-2</v>
      </c>
      <c r="L2030">
        <v>0.99269099999999999</v>
      </c>
      <c r="M2030">
        <v>0</v>
      </c>
      <c r="N2030" t="s">
        <v>42</v>
      </c>
    </row>
    <row r="2031" spans="1:22" x14ac:dyDescent="0.25">
      <c r="A2031" t="s">
        <v>170</v>
      </c>
      <c r="B2031">
        <v>4003.14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1.0980800000000001E-2</v>
      </c>
      <c r="L2031">
        <v>0.98101499999999997</v>
      </c>
      <c r="M2031">
        <v>0</v>
      </c>
      <c r="N2031" t="s">
        <v>42</v>
      </c>
    </row>
    <row r="2032" spans="1:22" x14ac:dyDescent="0.25">
      <c r="A2032" t="s">
        <v>170</v>
      </c>
      <c r="B2032">
        <v>4034.57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1.0988E-2</v>
      </c>
      <c r="L2032">
        <v>0.98099999999999998</v>
      </c>
      <c r="M2032">
        <v>0</v>
      </c>
      <c r="N2032" t="s">
        <v>42</v>
      </c>
    </row>
    <row r="2033" spans="1:14" x14ac:dyDescent="0.25">
      <c r="A2033" t="s">
        <v>170</v>
      </c>
      <c r="B2033">
        <v>4024.57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1.10118E-2</v>
      </c>
      <c r="L2033">
        <v>0.99387800000000004</v>
      </c>
      <c r="M2033">
        <v>0</v>
      </c>
      <c r="N2033" t="s">
        <v>42</v>
      </c>
    </row>
    <row r="2034" spans="1:14" x14ac:dyDescent="0.25">
      <c r="A2034" t="s">
        <v>170</v>
      </c>
      <c r="B2034">
        <v>3999.58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1.1502500000000001E-2</v>
      </c>
      <c r="L2034">
        <v>0.98100799999999999</v>
      </c>
      <c r="M2034">
        <v>0</v>
      </c>
      <c r="N2034" t="s">
        <v>42</v>
      </c>
    </row>
    <row r="2035" spans="1:14" x14ac:dyDescent="0.25">
      <c r="A2035" t="s">
        <v>170</v>
      </c>
      <c r="B2035">
        <v>4001.12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1.17173E-2</v>
      </c>
      <c r="L2035">
        <v>0.980989</v>
      </c>
      <c r="M2035">
        <v>0</v>
      </c>
      <c r="N2035" t="s">
        <v>42</v>
      </c>
    </row>
    <row r="2036" spans="1:14" x14ac:dyDescent="0.25">
      <c r="A2036" t="s">
        <v>170</v>
      </c>
      <c r="B2036">
        <v>4020.85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1.13116E-2</v>
      </c>
      <c r="L2036">
        <v>0.99499400000000005</v>
      </c>
      <c r="M2036">
        <v>0</v>
      </c>
      <c r="N2036" t="s">
        <v>42</v>
      </c>
    </row>
    <row r="2037" spans="1:14" x14ac:dyDescent="0.25">
      <c r="A2037" t="s">
        <v>170</v>
      </c>
      <c r="B2037">
        <v>4054.61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1.10437E-2</v>
      </c>
      <c r="L2037">
        <v>0.99490199999999995</v>
      </c>
      <c r="M2037">
        <v>0</v>
      </c>
      <c r="N2037" t="s">
        <v>42</v>
      </c>
    </row>
    <row r="2038" spans="1:14" x14ac:dyDescent="0.25">
      <c r="A2038" t="s">
        <v>170</v>
      </c>
      <c r="B2038">
        <v>4032.31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1.38467E-2</v>
      </c>
      <c r="L2038">
        <v>0.99306799999999995</v>
      </c>
      <c r="M2038">
        <v>0</v>
      </c>
      <c r="N2038" t="s">
        <v>42</v>
      </c>
    </row>
    <row r="2039" spans="1:14" x14ac:dyDescent="0.25">
      <c r="A2039" t="s">
        <v>170</v>
      </c>
      <c r="B2039">
        <v>4023.4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1.08659E-2</v>
      </c>
      <c r="L2039">
        <v>0.981012</v>
      </c>
      <c r="M2039">
        <v>0</v>
      </c>
      <c r="N2039" t="s">
        <v>42</v>
      </c>
    </row>
    <row r="2040" spans="1:14" x14ac:dyDescent="0.25">
      <c r="A2040" t="s">
        <v>170</v>
      </c>
      <c r="B2040">
        <v>4017.77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1.9514199999999999E-2</v>
      </c>
      <c r="L2040">
        <v>0.98100900000000002</v>
      </c>
      <c r="M2040">
        <v>0</v>
      </c>
      <c r="N2040" t="s">
        <v>42</v>
      </c>
    </row>
    <row r="2041" spans="1:14" x14ac:dyDescent="0.25">
      <c r="A2041" t="s">
        <v>170</v>
      </c>
      <c r="B2041">
        <v>4018.56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1.08909E-2</v>
      </c>
      <c r="L2041">
        <v>0.99292199999999997</v>
      </c>
      <c r="M2041">
        <v>0</v>
      </c>
      <c r="N2041" t="s">
        <v>42</v>
      </c>
    </row>
    <row r="2042" spans="1:14" x14ac:dyDescent="0.25">
      <c r="A2042" t="s">
        <v>170</v>
      </c>
      <c r="B2042">
        <v>4041.94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1.1350600000000001E-2</v>
      </c>
      <c r="L2042">
        <v>0.98095900000000003</v>
      </c>
      <c r="M2042">
        <v>0</v>
      </c>
      <c r="N2042" t="s">
        <v>42</v>
      </c>
    </row>
    <row r="2043" spans="1:14" x14ac:dyDescent="0.25">
      <c r="A2043" t="s">
        <v>170</v>
      </c>
      <c r="B2043">
        <v>4035.57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1.0895E-2</v>
      </c>
      <c r="L2043">
        <v>0.98100500000000002</v>
      </c>
      <c r="M2043">
        <v>0</v>
      </c>
      <c r="N2043" t="s">
        <v>42</v>
      </c>
    </row>
    <row r="2044" spans="1:14" x14ac:dyDescent="0.25">
      <c r="A2044" t="s">
        <v>170</v>
      </c>
      <c r="B2044">
        <v>4020.26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1.21169E-2</v>
      </c>
      <c r="L2044">
        <v>0.99332699999999996</v>
      </c>
      <c r="M2044">
        <v>0</v>
      </c>
      <c r="N2044" t="s">
        <v>42</v>
      </c>
    </row>
    <row r="2045" spans="1:14" x14ac:dyDescent="0.25">
      <c r="A2045" t="s">
        <v>170</v>
      </c>
      <c r="B2045">
        <v>4030.12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1.4787099999999999E-2</v>
      </c>
      <c r="L2045">
        <v>0.98101799999999995</v>
      </c>
      <c r="M2045">
        <v>0</v>
      </c>
      <c r="N2045" t="s">
        <v>42</v>
      </c>
    </row>
    <row r="2046" spans="1:14" x14ac:dyDescent="0.25">
      <c r="A2046" t="s">
        <v>170</v>
      </c>
      <c r="B2046">
        <v>4024.4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1.8300400000000001E-2</v>
      </c>
      <c r="L2046">
        <v>0.98100699999999996</v>
      </c>
      <c r="M2046">
        <v>0</v>
      </c>
      <c r="N2046" t="s">
        <v>42</v>
      </c>
    </row>
    <row r="2047" spans="1:14" x14ac:dyDescent="0.25">
      <c r="A2047" t="s">
        <v>170</v>
      </c>
      <c r="B2047">
        <v>4046.7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1.2860699999999999E-2</v>
      </c>
      <c r="L2047">
        <v>0.98101700000000003</v>
      </c>
      <c r="M2047">
        <v>0</v>
      </c>
      <c r="N2047" t="s">
        <v>42</v>
      </c>
    </row>
    <row r="2048" spans="1:14" x14ac:dyDescent="0.25">
      <c r="A2048" t="s">
        <v>170</v>
      </c>
      <c r="B2048">
        <v>4044.94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1.0912E-2</v>
      </c>
      <c r="L2048">
        <v>0.98101899999999997</v>
      </c>
      <c r="M2048">
        <v>0</v>
      </c>
      <c r="N2048" t="s">
        <v>42</v>
      </c>
    </row>
    <row r="2049" spans="1:14" x14ac:dyDescent="0.25">
      <c r="A2049" t="s">
        <v>170</v>
      </c>
      <c r="B2049">
        <v>4004.74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1.1944E-2</v>
      </c>
      <c r="L2049">
        <v>0.98096799999999995</v>
      </c>
      <c r="M2049">
        <v>0</v>
      </c>
      <c r="N2049" t="s">
        <v>42</v>
      </c>
    </row>
    <row r="2050" spans="1:14" x14ac:dyDescent="0.25">
      <c r="A2050" t="s">
        <v>170</v>
      </c>
      <c r="B2050">
        <v>3995.76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1.0995400000000001E-2</v>
      </c>
      <c r="L2050">
        <v>0.98084000000000005</v>
      </c>
      <c r="M2050">
        <v>0</v>
      </c>
      <c r="N2050" t="s">
        <v>42</v>
      </c>
    </row>
    <row r="2051" spans="1:14" x14ac:dyDescent="0.25">
      <c r="A2051" t="s">
        <v>170</v>
      </c>
      <c r="B2051">
        <v>4016.64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1.3752500000000001E-2</v>
      </c>
      <c r="L2051">
        <v>0.980993</v>
      </c>
      <c r="M2051">
        <v>0</v>
      </c>
      <c r="N2051" t="s">
        <v>42</v>
      </c>
    </row>
    <row r="2052" spans="1:14" x14ac:dyDescent="0.25">
      <c r="A2052" t="s">
        <v>170</v>
      </c>
      <c r="B2052">
        <v>4022.87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1.086E-2</v>
      </c>
      <c r="L2052">
        <v>0.99369099999999999</v>
      </c>
      <c r="M2052">
        <v>0</v>
      </c>
      <c r="N2052" t="s">
        <v>42</v>
      </c>
    </row>
    <row r="2053" spans="1:14" x14ac:dyDescent="0.25">
      <c r="A2053" t="s">
        <v>170</v>
      </c>
      <c r="B2053">
        <v>4038.35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1.08571E-2</v>
      </c>
      <c r="L2053">
        <v>0.99149799999999999</v>
      </c>
      <c r="M2053">
        <v>0</v>
      </c>
      <c r="N2053" t="s">
        <v>42</v>
      </c>
    </row>
    <row r="2054" spans="1:14" x14ac:dyDescent="0.25">
      <c r="A2054" t="s">
        <v>170</v>
      </c>
      <c r="B2054">
        <v>4031.08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1.16744E-2</v>
      </c>
      <c r="L2054">
        <v>0.98101499999999997</v>
      </c>
      <c r="M2054">
        <v>0</v>
      </c>
      <c r="N2054" t="s">
        <v>42</v>
      </c>
    </row>
    <row r="2055" spans="1:14" x14ac:dyDescent="0.25">
      <c r="A2055" t="s">
        <v>170</v>
      </c>
      <c r="B2055">
        <v>4012.91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2.1478000000000001E-2</v>
      </c>
      <c r="L2055">
        <v>0.995112</v>
      </c>
      <c r="M2055">
        <v>0</v>
      </c>
      <c r="N2055" t="s">
        <v>42</v>
      </c>
    </row>
    <row r="2056" spans="1:14" x14ac:dyDescent="0.25">
      <c r="A2056" t="s">
        <v>170</v>
      </c>
      <c r="B2056">
        <v>4038.55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1.10889E-2</v>
      </c>
      <c r="L2056">
        <v>0.98101499999999997</v>
      </c>
      <c r="M2056">
        <v>0</v>
      </c>
      <c r="N2056" t="s">
        <v>42</v>
      </c>
    </row>
    <row r="2057" spans="1:14" x14ac:dyDescent="0.25">
      <c r="A2057" t="s">
        <v>170</v>
      </c>
      <c r="B2057">
        <v>4025.38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1.2216899999999999E-2</v>
      </c>
      <c r="L2057">
        <v>0.98089800000000005</v>
      </c>
      <c r="M2057">
        <v>0</v>
      </c>
      <c r="N2057" t="s">
        <v>42</v>
      </c>
    </row>
    <row r="2058" spans="1:14" x14ac:dyDescent="0.25">
      <c r="A2058" t="s">
        <v>170</v>
      </c>
      <c r="B2058">
        <v>4021.4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1.53273E-2</v>
      </c>
      <c r="L2058">
        <v>0.98101000000000005</v>
      </c>
      <c r="M2058">
        <v>0</v>
      </c>
      <c r="N2058" t="s">
        <v>42</v>
      </c>
    </row>
    <row r="2059" spans="1:14" x14ac:dyDescent="0.25">
      <c r="A2059" t="s">
        <v>170</v>
      </c>
      <c r="B2059">
        <v>4004.66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1.0923199999999999E-2</v>
      </c>
      <c r="L2059">
        <v>0.98097199999999996</v>
      </c>
      <c r="M2059">
        <v>0</v>
      </c>
      <c r="N2059" t="s">
        <v>42</v>
      </c>
    </row>
    <row r="2060" spans="1:14" x14ac:dyDescent="0.25">
      <c r="A2060" t="s">
        <v>170</v>
      </c>
      <c r="B2060">
        <v>4033.53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1.09295E-2</v>
      </c>
      <c r="L2060">
        <v>0.99257200000000001</v>
      </c>
      <c r="M2060">
        <v>0</v>
      </c>
      <c r="N2060" t="s">
        <v>42</v>
      </c>
    </row>
    <row r="2061" spans="1:14" x14ac:dyDescent="0.25">
      <c r="A2061" t="s">
        <v>170</v>
      </c>
      <c r="B2061">
        <v>4038.68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1.30207E-2</v>
      </c>
      <c r="L2061">
        <v>0.98097500000000004</v>
      </c>
      <c r="M2061">
        <v>0</v>
      </c>
      <c r="N2061" t="s">
        <v>42</v>
      </c>
    </row>
    <row r="2062" spans="1:14" x14ac:dyDescent="0.25">
      <c r="A2062" t="s">
        <v>170</v>
      </c>
      <c r="B2062">
        <v>4033.13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1.0856899999999999E-2</v>
      </c>
      <c r="L2062">
        <v>0.981016</v>
      </c>
      <c r="M2062">
        <v>0</v>
      </c>
      <c r="N2062" t="s">
        <v>42</v>
      </c>
    </row>
    <row r="2063" spans="1:14" x14ac:dyDescent="0.25">
      <c r="A2063" t="s">
        <v>170</v>
      </c>
      <c r="B2063">
        <v>4010.79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1.1517100000000001E-2</v>
      </c>
      <c r="L2063">
        <v>0.98101000000000005</v>
      </c>
      <c r="M2063">
        <v>0</v>
      </c>
      <c r="N2063" t="s">
        <v>42</v>
      </c>
    </row>
    <row r="2064" spans="1:14" x14ac:dyDescent="0.25">
      <c r="A2064" t="s">
        <v>170</v>
      </c>
      <c r="B2064">
        <v>4023.5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1.0931099999999999E-2</v>
      </c>
      <c r="L2064">
        <v>0.99426199999999998</v>
      </c>
      <c r="M2064">
        <v>0</v>
      </c>
      <c r="N2064" t="s">
        <v>42</v>
      </c>
    </row>
    <row r="2065" spans="1:25" x14ac:dyDescent="0.25">
      <c r="A2065" t="s">
        <v>170</v>
      </c>
      <c r="B2065">
        <v>4030.41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1.30505E-2</v>
      </c>
      <c r="L2065">
        <v>0.98101499999999997</v>
      </c>
      <c r="M2065">
        <v>0</v>
      </c>
      <c r="N2065" t="s">
        <v>42</v>
      </c>
    </row>
    <row r="2066" spans="1:25" x14ac:dyDescent="0.25">
      <c r="A2066" t="s">
        <v>170</v>
      </c>
      <c r="B2066">
        <v>4024.26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1.08582E-2</v>
      </c>
      <c r="L2066">
        <v>0.98101799999999995</v>
      </c>
      <c r="M2066">
        <v>0</v>
      </c>
      <c r="N2066" t="s">
        <v>42</v>
      </c>
    </row>
    <row r="2067" spans="1:25" x14ac:dyDescent="0.25">
      <c r="A2067" t="s">
        <v>170</v>
      </c>
      <c r="B2067">
        <v>4025.94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1.0906900000000001E-2</v>
      </c>
      <c r="L2067">
        <v>0.98099400000000003</v>
      </c>
      <c r="M2067">
        <v>0</v>
      </c>
      <c r="N2067" t="s">
        <v>42</v>
      </c>
    </row>
    <row r="2068" spans="1:25" x14ac:dyDescent="0.25">
      <c r="A2068" t="s">
        <v>170</v>
      </c>
      <c r="B2068">
        <v>4023.4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1.0903400000000001E-2</v>
      </c>
      <c r="L2068">
        <v>0.98101700000000003</v>
      </c>
      <c r="M2068">
        <v>0</v>
      </c>
      <c r="N2068" t="s">
        <v>42</v>
      </c>
    </row>
    <row r="2069" spans="1:25" x14ac:dyDescent="0.25">
      <c r="A2069" t="s">
        <v>170</v>
      </c>
      <c r="B2069">
        <v>4048.4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1.1392299999999999E-2</v>
      </c>
      <c r="L2069">
        <v>0.99490699999999999</v>
      </c>
      <c r="M2069">
        <v>0</v>
      </c>
      <c r="N2069" t="s">
        <v>42</v>
      </c>
    </row>
    <row r="2070" spans="1:25" x14ac:dyDescent="0.25">
      <c r="A2070" t="s">
        <v>170</v>
      </c>
      <c r="B2070">
        <v>3996.69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2.8721799999999999E-2</v>
      </c>
      <c r="L2070">
        <v>0.98320700000000005</v>
      </c>
      <c r="M2070">
        <v>0</v>
      </c>
      <c r="N2070" t="s">
        <v>42</v>
      </c>
    </row>
    <row r="2071" spans="1:25" x14ac:dyDescent="0.25">
      <c r="A2071" t="s">
        <v>170</v>
      </c>
      <c r="B2071">
        <v>4013.34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1.08583E-2</v>
      </c>
      <c r="L2071">
        <v>0.98093600000000003</v>
      </c>
      <c r="M2071">
        <v>0</v>
      </c>
      <c r="N2071" t="s">
        <v>42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170</v>
      </c>
      <c r="B2072">
        <v>4013.72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1.0860099999999999E-2</v>
      </c>
      <c r="L2072">
        <v>0.98101700000000003</v>
      </c>
      <c r="M2072">
        <v>0</v>
      </c>
      <c r="N2072" t="s">
        <v>42</v>
      </c>
      <c r="R2072">
        <f>AVERAGE(B2023:B2072)</f>
        <v>4024.3467999999998</v>
      </c>
      <c r="S2072">
        <f>AVERAGE(C2023:C2072)</f>
        <v>0</v>
      </c>
      <c r="U2072">
        <f>_xlfn.VAR.P(B2023:B2072)</f>
        <v>187.68033776000041</v>
      </c>
      <c r="V2072">
        <f>_xlfn.VAR.P(C2023:C2072)</f>
        <v>0</v>
      </c>
      <c r="X2072">
        <f>1.96*SQRT(U2072)/50</f>
        <v>0.53702617647143325</v>
      </c>
      <c r="Y2072">
        <f>1.96*SQRT(V2072)/50</f>
        <v>0</v>
      </c>
    </row>
    <row r="2073" spans="1:25" x14ac:dyDescent="0.25">
      <c r="A2073" t="s">
        <v>171</v>
      </c>
      <c r="B2073">
        <v>201267.88070000001</v>
      </c>
      <c r="C2073" t="s">
        <v>36</v>
      </c>
    </row>
    <row r="2074" spans="1:25" x14ac:dyDescent="0.25">
      <c r="A2074" t="s">
        <v>172</v>
      </c>
      <c r="B2074">
        <v>3845.86</v>
      </c>
      <c r="C2074">
        <v>3843.38</v>
      </c>
      <c r="D2074">
        <v>3843.3</v>
      </c>
      <c r="E2074">
        <v>3840.02</v>
      </c>
      <c r="F2074">
        <v>186.042</v>
      </c>
      <c r="G2074">
        <v>0</v>
      </c>
      <c r="H2074">
        <v>122.881</v>
      </c>
      <c r="I2074">
        <v>0</v>
      </c>
      <c r="J2074">
        <v>1.1079E-2</v>
      </c>
      <c r="K2074">
        <v>0.98101899999999997</v>
      </c>
      <c r="L2074">
        <v>0</v>
      </c>
      <c r="M2074" t="s">
        <v>42</v>
      </c>
    </row>
    <row r="2075" spans="1:25" x14ac:dyDescent="0.25">
      <c r="A2075" t="s">
        <v>172</v>
      </c>
      <c r="B2075">
        <v>3867.13</v>
      </c>
      <c r="C2075">
        <v>3865.58</v>
      </c>
      <c r="D2075">
        <v>3865.49</v>
      </c>
      <c r="E2075">
        <v>3862.24</v>
      </c>
      <c r="F2075">
        <v>185.542</v>
      </c>
      <c r="G2075">
        <v>0</v>
      </c>
      <c r="H2075">
        <v>124.089</v>
      </c>
      <c r="I2075">
        <v>0</v>
      </c>
      <c r="J2075">
        <v>1.0856899999999999E-2</v>
      </c>
      <c r="K2075">
        <v>0.98961100000000002</v>
      </c>
      <c r="L2075">
        <v>0</v>
      </c>
      <c r="M2075" t="s">
        <v>42</v>
      </c>
    </row>
    <row r="2076" spans="1:25" x14ac:dyDescent="0.25">
      <c r="A2076" t="s">
        <v>172</v>
      </c>
      <c r="B2076">
        <v>3867.27</v>
      </c>
      <c r="C2076">
        <v>3865.77</v>
      </c>
      <c r="D2076">
        <v>3865.69</v>
      </c>
      <c r="E2076">
        <v>3862.37</v>
      </c>
      <c r="F2076">
        <v>183.58799999999999</v>
      </c>
      <c r="G2076">
        <v>0</v>
      </c>
      <c r="H2076">
        <v>124.447</v>
      </c>
      <c r="I2076">
        <v>0</v>
      </c>
      <c r="J2076">
        <v>1.15808E-2</v>
      </c>
      <c r="K2076">
        <v>0.98097299999999998</v>
      </c>
      <c r="L2076">
        <v>0</v>
      </c>
      <c r="M2076" t="s">
        <v>42</v>
      </c>
    </row>
    <row r="2077" spans="1:25" x14ac:dyDescent="0.25">
      <c r="A2077" t="s">
        <v>172</v>
      </c>
      <c r="B2077">
        <v>3876.42</v>
      </c>
      <c r="C2077">
        <v>3874.69</v>
      </c>
      <c r="D2077">
        <v>3874.61</v>
      </c>
      <c r="E2077">
        <v>3871.43</v>
      </c>
      <c r="F2077">
        <v>183.54599999999999</v>
      </c>
      <c r="G2077">
        <v>0</v>
      </c>
      <c r="H2077">
        <v>125.589</v>
      </c>
      <c r="I2077">
        <v>0</v>
      </c>
      <c r="J2077">
        <v>1.1669199999999999E-2</v>
      </c>
      <c r="K2077">
        <v>0.98095900000000003</v>
      </c>
      <c r="L2077">
        <v>0</v>
      </c>
      <c r="M2077" t="s">
        <v>42</v>
      </c>
    </row>
    <row r="2078" spans="1:25" x14ac:dyDescent="0.25">
      <c r="A2078" t="s">
        <v>172</v>
      </c>
      <c r="B2078">
        <v>3870.24</v>
      </c>
      <c r="C2078">
        <v>3868.13</v>
      </c>
      <c r="D2078">
        <v>3868.06</v>
      </c>
      <c r="E2078">
        <v>3864.84</v>
      </c>
      <c r="F2078">
        <v>183.827</v>
      </c>
      <c r="G2078">
        <v>0</v>
      </c>
      <c r="H2078">
        <v>124.97499999999999</v>
      </c>
      <c r="I2078">
        <v>0</v>
      </c>
      <c r="J2078">
        <v>1.0888500000000001E-2</v>
      </c>
      <c r="K2078">
        <v>0.98101700000000003</v>
      </c>
      <c r="L2078">
        <v>0</v>
      </c>
      <c r="M2078" t="s">
        <v>42</v>
      </c>
    </row>
    <row r="2079" spans="1:25" x14ac:dyDescent="0.25">
      <c r="A2079" t="s">
        <v>172</v>
      </c>
      <c r="B2079">
        <v>3874.46</v>
      </c>
      <c r="C2079">
        <v>3872.97</v>
      </c>
      <c r="D2079">
        <v>3872.9</v>
      </c>
      <c r="E2079">
        <v>3869.66</v>
      </c>
      <c r="F2079">
        <v>182.16399999999999</v>
      </c>
      <c r="G2079">
        <v>0</v>
      </c>
      <c r="H2079">
        <v>125.593</v>
      </c>
      <c r="I2079">
        <v>0</v>
      </c>
      <c r="J2079">
        <v>1.6571300000000001E-2</v>
      </c>
      <c r="K2079">
        <v>0.98101499999999997</v>
      </c>
      <c r="L2079">
        <v>0</v>
      </c>
      <c r="M2079" t="s">
        <v>42</v>
      </c>
    </row>
    <row r="2080" spans="1:25" x14ac:dyDescent="0.25">
      <c r="A2080" t="s">
        <v>172</v>
      </c>
      <c r="B2080">
        <v>3883.03</v>
      </c>
      <c r="C2080">
        <v>3881.47</v>
      </c>
      <c r="D2080">
        <v>3881.39</v>
      </c>
      <c r="E2080">
        <v>3878.13</v>
      </c>
      <c r="F2080">
        <v>189.327</v>
      </c>
      <c r="G2080">
        <v>0</v>
      </c>
      <c r="H2080">
        <v>125.173</v>
      </c>
      <c r="I2080">
        <v>0</v>
      </c>
      <c r="J2080">
        <v>1.08688E-2</v>
      </c>
      <c r="K2080">
        <v>0.99286399999999997</v>
      </c>
      <c r="L2080">
        <v>0</v>
      </c>
      <c r="M2080" t="s">
        <v>42</v>
      </c>
    </row>
    <row r="2081" spans="1:13" x14ac:dyDescent="0.25">
      <c r="A2081" t="s">
        <v>172</v>
      </c>
      <c r="B2081">
        <v>3870.67</v>
      </c>
      <c r="C2081">
        <v>3869.13</v>
      </c>
      <c r="D2081">
        <v>3869.06</v>
      </c>
      <c r="E2081">
        <v>3865.86</v>
      </c>
      <c r="F2081">
        <v>181.19399999999999</v>
      </c>
      <c r="G2081">
        <v>0</v>
      </c>
      <c r="H2081">
        <v>124.94799999999999</v>
      </c>
      <c r="I2081">
        <v>0</v>
      </c>
      <c r="J2081">
        <v>2.0459499999999999E-2</v>
      </c>
      <c r="K2081">
        <v>0.98101099999999997</v>
      </c>
      <c r="L2081">
        <v>0</v>
      </c>
      <c r="M2081" t="s">
        <v>42</v>
      </c>
    </row>
    <row r="2082" spans="1:13" x14ac:dyDescent="0.25">
      <c r="A2082" t="s">
        <v>172</v>
      </c>
      <c r="B2082">
        <v>3882.34</v>
      </c>
      <c r="C2082">
        <v>3880.89</v>
      </c>
      <c r="D2082">
        <v>3880.81</v>
      </c>
      <c r="E2082">
        <v>3877.59</v>
      </c>
      <c r="F2082">
        <v>183.62200000000001</v>
      </c>
      <c r="G2082">
        <v>0</v>
      </c>
      <c r="H2082">
        <v>125.358</v>
      </c>
      <c r="I2082">
        <v>0</v>
      </c>
      <c r="J2082">
        <v>1.17781E-2</v>
      </c>
      <c r="K2082">
        <v>0.980993</v>
      </c>
      <c r="L2082">
        <v>0</v>
      </c>
      <c r="M2082" t="s">
        <v>42</v>
      </c>
    </row>
    <row r="2083" spans="1:13" x14ac:dyDescent="0.25">
      <c r="A2083" t="s">
        <v>172</v>
      </c>
      <c r="B2083">
        <v>3868.87</v>
      </c>
      <c r="C2083">
        <v>3867.13</v>
      </c>
      <c r="D2083">
        <v>3867.05</v>
      </c>
      <c r="E2083">
        <v>3863.83</v>
      </c>
      <c r="F2083">
        <v>182.15700000000001</v>
      </c>
      <c r="G2083">
        <v>0</v>
      </c>
      <c r="H2083">
        <v>124.55</v>
      </c>
      <c r="I2083">
        <v>0</v>
      </c>
      <c r="J2083">
        <v>1.19699E-2</v>
      </c>
      <c r="K2083">
        <v>0.98101899999999997</v>
      </c>
      <c r="L2083">
        <v>0</v>
      </c>
      <c r="M2083" t="s">
        <v>42</v>
      </c>
    </row>
    <row r="2084" spans="1:13" x14ac:dyDescent="0.25">
      <c r="A2084" t="s">
        <v>172</v>
      </c>
      <c r="B2084">
        <v>3877.72</v>
      </c>
      <c r="C2084">
        <v>3876.31</v>
      </c>
      <c r="D2084">
        <v>3876.24</v>
      </c>
      <c r="E2084">
        <v>3873.05</v>
      </c>
      <c r="F2084">
        <v>184.7</v>
      </c>
      <c r="G2084">
        <v>0</v>
      </c>
      <c r="H2084">
        <v>125.658</v>
      </c>
      <c r="I2084">
        <v>0</v>
      </c>
      <c r="J2084">
        <v>1.0984799999999999E-2</v>
      </c>
      <c r="K2084">
        <v>0.981016</v>
      </c>
      <c r="L2084">
        <v>0</v>
      </c>
      <c r="M2084" t="s">
        <v>42</v>
      </c>
    </row>
    <row r="2085" spans="1:13" x14ac:dyDescent="0.25">
      <c r="A2085" t="s">
        <v>172</v>
      </c>
      <c r="B2085">
        <v>3874.64</v>
      </c>
      <c r="C2085">
        <v>3873.12</v>
      </c>
      <c r="D2085">
        <v>3873.04</v>
      </c>
      <c r="E2085">
        <v>3869.79</v>
      </c>
      <c r="F2085">
        <v>182.88300000000001</v>
      </c>
      <c r="G2085">
        <v>0</v>
      </c>
      <c r="H2085">
        <v>124.93600000000001</v>
      </c>
      <c r="I2085">
        <v>0</v>
      </c>
      <c r="J2085">
        <v>1.9711099999999999E-2</v>
      </c>
      <c r="K2085">
        <v>0.98941699999999999</v>
      </c>
      <c r="L2085">
        <v>0</v>
      </c>
      <c r="M2085" t="s">
        <v>42</v>
      </c>
    </row>
    <row r="2086" spans="1:13" x14ac:dyDescent="0.25">
      <c r="A2086" t="s">
        <v>172</v>
      </c>
      <c r="B2086">
        <v>3875.01</v>
      </c>
      <c r="C2086">
        <v>3873.47</v>
      </c>
      <c r="D2086">
        <v>3873.4</v>
      </c>
      <c r="E2086">
        <v>3870.13</v>
      </c>
      <c r="F2086">
        <v>183.512</v>
      </c>
      <c r="G2086">
        <v>0</v>
      </c>
      <c r="H2086">
        <v>125.133</v>
      </c>
      <c r="I2086">
        <v>0</v>
      </c>
      <c r="J2086">
        <v>1.10122E-2</v>
      </c>
      <c r="K2086">
        <v>0.98101899999999997</v>
      </c>
      <c r="L2086">
        <v>0</v>
      </c>
      <c r="M2086" t="s">
        <v>42</v>
      </c>
    </row>
    <row r="2087" spans="1:13" x14ac:dyDescent="0.25">
      <c r="A2087" t="s">
        <v>172</v>
      </c>
      <c r="B2087">
        <v>3869.32</v>
      </c>
      <c r="C2087">
        <v>3867.74</v>
      </c>
      <c r="D2087">
        <v>3867.67</v>
      </c>
      <c r="E2087">
        <v>3864.48</v>
      </c>
      <c r="F2087">
        <v>184.46199999999999</v>
      </c>
      <c r="G2087">
        <v>0</v>
      </c>
      <c r="H2087">
        <v>125.16500000000001</v>
      </c>
      <c r="I2087">
        <v>0</v>
      </c>
      <c r="J2087">
        <v>2.21604E-2</v>
      </c>
      <c r="K2087">
        <v>0.98101899999999997</v>
      </c>
      <c r="L2087">
        <v>0</v>
      </c>
      <c r="M2087" t="s">
        <v>42</v>
      </c>
    </row>
    <row r="2088" spans="1:13" x14ac:dyDescent="0.25">
      <c r="A2088" t="s">
        <v>172</v>
      </c>
      <c r="B2088">
        <v>3878.72</v>
      </c>
      <c r="C2088">
        <v>3877.28</v>
      </c>
      <c r="D2088">
        <v>3877.21</v>
      </c>
      <c r="E2088">
        <v>3873.96</v>
      </c>
      <c r="F2088">
        <v>181.75200000000001</v>
      </c>
      <c r="G2088">
        <v>0</v>
      </c>
      <c r="H2088">
        <v>125.393</v>
      </c>
      <c r="I2088">
        <v>0</v>
      </c>
      <c r="J2088">
        <v>1.157E-2</v>
      </c>
      <c r="K2088">
        <v>0.98101899999999997</v>
      </c>
      <c r="L2088">
        <v>0</v>
      </c>
      <c r="M2088" t="s">
        <v>42</v>
      </c>
    </row>
    <row r="2089" spans="1:13" x14ac:dyDescent="0.25">
      <c r="A2089" t="s">
        <v>172</v>
      </c>
      <c r="B2089">
        <v>3868.78</v>
      </c>
      <c r="C2089">
        <v>3867.11</v>
      </c>
      <c r="D2089">
        <v>3867.03</v>
      </c>
      <c r="E2089">
        <v>3863.82</v>
      </c>
      <c r="F2089">
        <v>184.25800000000001</v>
      </c>
      <c r="G2089">
        <v>0</v>
      </c>
      <c r="H2089">
        <v>124.79300000000001</v>
      </c>
      <c r="I2089">
        <v>0</v>
      </c>
      <c r="J2089">
        <v>1.3365500000000001E-2</v>
      </c>
      <c r="K2089">
        <v>0.98100500000000002</v>
      </c>
      <c r="L2089">
        <v>0</v>
      </c>
      <c r="M2089" t="s">
        <v>42</v>
      </c>
    </row>
    <row r="2090" spans="1:13" x14ac:dyDescent="0.25">
      <c r="A2090" t="s">
        <v>172</v>
      </c>
      <c r="B2090">
        <v>3879.95</v>
      </c>
      <c r="C2090">
        <v>3878.49</v>
      </c>
      <c r="D2090">
        <v>3878.42</v>
      </c>
      <c r="E2090">
        <v>3875.24</v>
      </c>
      <c r="F2090">
        <v>181.148</v>
      </c>
      <c r="G2090">
        <v>0</v>
      </c>
      <c r="H2090">
        <v>125.499</v>
      </c>
      <c r="I2090">
        <v>0</v>
      </c>
      <c r="J2090">
        <v>1.0914399999999999E-2</v>
      </c>
      <c r="K2090">
        <v>0.98101499999999997</v>
      </c>
      <c r="L2090">
        <v>0</v>
      </c>
      <c r="M2090" t="s">
        <v>42</v>
      </c>
    </row>
    <row r="2091" spans="1:13" x14ac:dyDescent="0.25">
      <c r="A2091" t="s">
        <v>172</v>
      </c>
      <c r="B2091">
        <v>3869.63</v>
      </c>
      <c r="C2091">
        <v>3868.08</v>
      </c>
      <c r="D2091">
        <v>3868</v>
      </c>
      <c r="E2091">
        <v>3864.76</v>
      </c>
      <c r="F2091">
        <v>184.75200000000001</v>
      </c>
      <c r="G2091">
        <v>0</v>
      </c>
      <c r="H2091">
        <v>125.282</v>
      </c>
      <c r="I2091">
        <v>0</v>
      </c>
      <c r="J2091">
        <v>1.3963100000000001E-2</v>
      </c>
      <c r="K2091">
        <v>0.98271200000000003</v>
      </c>
      <c r="L2091">
        <v>0</v>
      </c>
      <c r="M2091" t="s">
        <v>42</v>
      </c>
    </row>
    <row r="2092" spans="1:13" x14ac:dyDescent="0.25">
      <c r="A2092" t="s">
        <v>172</v>
      </c>
      <c r="B2092">
        <v>3875.23</v>
      </c>
      <c r="C2092">
        <v>3873.54</v>
      </c>
      <c r="D2092">
        <v>3873.46</v>
      </c>
      <c r="E2092">
        <v>3870.17</v>
      </c>
      <c r="F2092">
        <v>183.041</v>
      </c>
      <c r="G2092">
        <v>0</v>
      </c>
      <c r="H2092">
        <v>125.41800000000001</v>
      </c>
      <c r="I2092">
        <v>0</v>
      </c>
      <c r="J2092">
        <v>1.08602E-2</v>
      </c>
      <c r="K2092">
        <v>0.99126099999999995</v>
      </c>
      <c r="L2092">
        <v>0</v>
      </c>
      <c r="M2092" t="s">
        <v>42</v>
      </c>
    </row>
    <row r="2093" spans="1:13" x14ac:dyDescent="0.25">
      <c r="A2093" t="s">
        <v>172</v>
      </c>
      <c r="B2093">
        <v>3887.7</v>
      </c>
      <c r="C2093">
        <v>3886.29</v>
      </c>
      <c r="D2093">
        <v>3886.21</v>
      </c>
      <c r="E2093">
        <v>3882.97</v>
      </c>
      <c r="F2093">
        <v>186.93899999999999</v>
      </c>
      <c r="G2093">
        <v>0</v>
      </c>
      <c r="H2093">
        <v>125.417</v>
      </c>
      <c r="I2093">
        <v>0</v>
      </c>
      <c r="J2093">
        <v>1.25871E-2</v>
      </c>
      <c r="K2093">
        <v>0.98101099999999997</v>
      </c>
      <c r="L2093">
        <v>0</v>
      </c>
      <c r="M2093" t="s">
        <v>42</v>
      </c>
    </row>
    <row r="2094" spans="1:13" x14ac:dyDescent="0.25">
      <c r="A2094" t="s">
        <v>172</v>
      </c>
      <c r="B2094">
        <v>3867.1</v>
      </c>
      <c r="C2094">
        <v>3865.65</v>
      </c>
      <c r="D2094">
        <v>3865.58</v>
      </c>
      <c r="E2094">
        <v>3862.38</v>
      </c>
      <c r="F2094">
        <v>186.24799999999999</v>
      </c>
      <c r="G2094">
        <v>0</v>
      </c>
      <c r="H2094">
        <v>124.38800000000001</v>
      </c>
      <c r="I2094">
        <v>0</v>
      </c>
      <c r="J2094">
        <v>1.2141600000000001E-2</v>
      </c>
      <c r="K2094">
        <v>0.98101799999999995</v>
      </c>
      <c r="L2094">
        <v>0</v>
      </c>
      <c r="M2094" t="s">
        <v>42</v>
      </c>
    </row>
    <row r="2095" spans="1:13" x14ac:dyDescent="0.25">
      <c r="A2095" t="s">
        <v>172</v>
      </c>
      <c r="B2095">
        <v>3873.82</v>
      </c>
      <c r="C2095">
        <v>3872.24</v>
      </c>
      <c r="D2095">
        <v>3872.17</v>
      </c>
      <c r="E2095">
        <v>3868.87</v>
      </c>
      <c r="F2095">
        <v>184.589</v>
      </c>
      <c r="G2095">
        <v>0</v>
      </c>
      <c r="H2095">
        <v>124.666</v>
      </c>
      <c r="I2095">
        <v>0</v>
      </c>
      <c r="J2095">
        <v>1.4531000000000001E-2</v>
      </c>
      <c r="K2095">
        <v>0.98101400000000005</v>
      </c>
      <c r="L2095">
        <v>0</v>
      </c>
      <c r="M2095" t="s">
        <v>42</v>
      </c>
    </row>
    <row r="2096" spans="1:13" x14ac:dyDescent="0.25">
      <c r="A2096" t="s">
        <v>172</v>
      </c>
      <c r="B2096">
        <v>3863.82</v>
      </c>
      <c r="C2096">
        <v>3862.18</v>
      </c>
      <c r="D2096">
        <v>3862.1</v>
      </c>
      <c r="E2096">
        <v>3858.87</v>
      </c>
      <c r="F2096">
        <v>187.50899999999999</v>
      </c>
      <c r="G2096">
        <v>0</v>
      </c>
      <c r="H2096">
        <v>124.518</v>
      </c>
      <c r="I2096">
        <v>0</v>
      </c>
      <c r="J2096">
        <v>1.18713E-2</v>
      </c>
      <c r="K2096">
        <v>0.99462300000000003</v>
      </c>
      <c r="L2096">
        <v>0</v>
      </c>
      <c r="M2096" t="s">
        <v>42</v>
      </c>
    </row>
    <row r="2097" spans="1:13" x14ac:dyDescent="0.25">
      <c r="A2097" t="s">
        <v>172</v>
      </c>
      <c r="B2097">
        <v>3851.06</v>
      </c>
      <c r="C2097">
        <v>3849.66</v>
      </c>
      <c r="D2097">
        <v>3849.59</v>
      </c>
      <c r="E2097">
        <v>3846.38</v>
      </c>
      <c r="F2097">
        <v>185.041</v>
      </c>
      <c r="G2097">
        <v>0</v>
      </c>
      <c r="H2097">
        <v>124.27500000000001</v>
      </c>
      <c r="I2097">
        <v>0</v>
      </c>
      <c r="J2097">
        <v>1.14891E-2</v>
      </c>
      <c r="K2097">
        <v>0.98101000000000005</v>
      </c>
      <c r="L2097">
        <v>0</v>
      </c>
      <c r="M2097" t="s">
        <v>42</v>
      </c>
    </row>
    <row r="2098" spans="1:13" x14ac:dyDescent="0.25">
      <c r="A2098" t="s">
        <v>172</v>
      </c>
      <c r="B2098">
        <v>3879.97</v>
      </c>
      <c r="C2098">
        <v>3878.34</v>
      </c>
      <c r="D2098">
        <v>3878.26</v>
      </c>
      <c r="E2098">
        <v>3875.04</v>
      </c>
      <c r="F2098">
        <v>182.66300000000001</v>
      </c>
      <c r="G2098">
        <v>0</v>
      </c>
      <c r="H2098">
        <v>125.383</v>
      </c>
      <c r="I2098">
        <v>0</v>
      </c>
      <c r="J2098">
        <v>1.1326299999999999E-2</v>
      </c>
      <c r="K2098">
        <v>0.99480800000000003</v>
      </c>
      <c r="L2098">
        <v>0</v>
      </c>
      <c r="M2098" t="s">
        <v>42</v>
      </c>
    </row>
    <row r="2099" spans="1:13" x14ac:dyDescent="0.25">
      <c r="A2099" t="s">
        <v>172</v>
      </c>
      <c r="B2099">
        <v>3864.98</v>
      </c>
      <c r="C2099">
        <v>3863.42</v>
      </c>
      <c r="D2099">
        <v>3863.35</v>
      </c>
      <c r="E2099">
        <v>3860.15</v>
      </c>
      <c r="F2099">
        <v>184.846</v>
      </c>
      <c r="G2099">
        <v>0</v>
      </c>
      <c r="H2099">
        <v>124.91200000000001</v>
      </c>
      <c r="I2099">
        <v>0</v>
      </c>
      <c r="J2099">
        <v>1.09654E-2</v>
      </c>
      <c r="K2099">
        <v>0.98100500000000002</v>
      </c>
      <c r="L2099">
        <v>0</v>
      </c>
      <c r="M2099" t="s">
        <v>42</v>
      </c>
    </row>
    <row r="2100" spans="1:13" x14ac:dyDescent="0.25">
      <c r="A2100" t="s">
        <v>172</v>
      </c>
      <c r="B2100">
        <v>3863.74</v>
      </c>
      <c r="C2100">
        <v>3862.3</v>
      </c>
      <c r="D2100">
        <v>3862.23</v>
      </c>
      <c r="E2100">
        <v>3858.96</v>
      </c>
      <c r="F2100">
        <v>185.458</v>
      </c>
      <c r="G2100">
        <v>0</v>
      </c>
      <c r="H2100">
        <v>123.91800000000001</v>
      </c>
      <c r="I2100">
        <v>0</v>
      </c>
      <c r="J2100">
        <v>1.0875599999999999E-2</v>
      </c>
      <c r="K2100">
        <v>0.980993</v>
      </c>
      <c r="L2100">
        <v>0</v>
      </c>
      <c r="M2100" t="s">
        <v>42</v>
      </c>
    </row>
    <row r="2101" spans="1:13" x14ac:dyDescent="0.25">
      <c r="A2101" t="s">
        <v>172</v>
      </c>
      <c r="B2101">
        <v>3876.22</v>
      </c>
      <c r="C2101">
        <v>3874.61</v>
      </c>
      <c r="D2101">
        <v>3874.53</v>
      </c>
      <c r="E2101">
        <v>3871.29</v>
      </c>
      <c r="F2101">
        <v>185.179</v>
      </c>
      <c r="G2101">
        <v>0</v>
      </c>
      <c r="H2101">
        <v>125.246</v>
      </c>
      <c r="I2101">
        <v>0</v>
      </c>
      <c r="J2101">
        <v>1.0857500000000001E-2</v>
      </c>
      <c r="K2101">
        <v>0.98101300000000002</v>
      </c>
      <c r="L2101">
        <v>0</v>
      </c>
      <c r="M2101" t="s">
        <v>42</v>
      </c>
    </row>
    <row r="2102" spans="1:13" x14ac:dyDescent="0.25">
      <c r="A2102" t="s">
        <v>172</v>
      </c>
      <c r="B2102">
        <v>3873.15</v>
      </c>
      <c r="C2102">
        <v>3871.7</v>
      </c>
      <c r="D2102">
        <v>3871.63</v>
      </c>
      <c r="E2102">
        <v>3868.37</v>
      </c>
      <c r="F2102">
        <v>185.047</v>
      </c>
      <c r="G2102">
        <v>0</v>
      </c>
      <c r="H2102">
        <v>124.917</v>
      </c>
      <c r="I2102">
        <v>0</v>
      </c>
      <c r="J2102">
        <v>1.10201E-2</v>
      </c>
      <c r="K2102">
        <v>0.98092000000000001</v>
      </c>
      <c r="L2102">
        <v>0</v>
      </c>
      <c r="M2102" t="s">
        <v>42</v>
      </c>
    </row>
    <row r="2103" spans="1:13" x14ac:dyDescent="0.25">
      <c r="A2103" t="s">
        <v>172</v>
      </c>
      <c r="B2103">
        <v>3863.12</v>
      </c>
      <c r="C2103">
        <v>3861.26</v>
      </c>
      <c r="D2103">
        <v>3861.19</v>
      </c>
      <c r="E2103">
        <v>3857.97</v>
      </c>
      <c r="F2103">
        <v>181.97499999999999</v>
      </c>
      <c r="G2103">
        <v>0</v>
      </c>
      <c r="H2103">
        <v>124.886</v>
      </c>
      <c r="I2103">
        <v>0</v>
      </c>
      <c r="J2103">
        <v>1.98972E-2</v>
      </c>
      <c r="K2103">
        <v>0.992062</v>
      </c>
      <c r="L2103">
        <v>0</v>
      </c>
      <c r="M2103" t="s">
        <v>42</v>
      </c>
    </row>
    <row r="2104" spans="1:13" x14ac:dyDescent="0.25">
      <c r="A2104" t="s">
        <v>172</v>
      </c>
      <c r="B2104">
        <v>3879.91</v>
      </c>
      <c r="C2104">
        <v>3878.42</v>
      </c>
      <c r="D2104">
        <v>3878.35</v>
      </c>
      <c r="E2104">
        <v>3875.14</v>
      </c>
      <c r="F2104">
        <v>184.30799999999999</v>
      </c>
      <c r="G2104">
        <v>0</v>
      </c>
      <c r="H2104">
        <v>125.627</v>
      </c>
      <c r="I2104">
        <v>0</v>
      </c>
      <c r="J2104">
        <v>1.1405E-2</v>
      </c>
      <c r="K2104">
        <v>0.98101099999999997</v>
      </c>
      <c r="L2104">
        <v>0</v>
      </c>
      <c r="M2104" t="s">
        <v>42</v>
      </c>
    </row>
    <row r="2105" spans="1:13" x14ac:dyDescent="0.25">
      <c r="A2105" t="s">
        <v>172</v>
      </c>
      <c r="B2105">
        <v>3866.39</v>
      </c>
      <c r="C2105">
        <v>3864.92</v>
      </c>
      <c r="D2105">
        <v>3864.85</v>
      </c>
      <c r="E2105">
        <v>3861.6</v>
      </c>
      <c r="F2105">
        <v>183.61500000000001</v>
      </c>
      <c r="G2105">
        <v>0</v>
      </c>
      <c r="H2105">
        <v>124.705</v>
      </c>
      <c r="I2105">
        <v>0</v>
      </c>
      <c r="J2105">
        <v>1.08632E-2</v>
      </c>
      <c r="K2105">
        <v>0.98101899999999997</v>
      </c>
      <c r="L2105">
        <v>0</v>
      </c>
      <c r="M2105" t="s">
        <v>42</v>
      </c>
    </row>
    <row r="2106" spans="1:13" x14ac:dyDescent="0.25">
      <c r="A2106" t="s">
        <v>172</v>
      </c>
      <c r="B2106">
        <v>3862.01</v>
      </c>
      <c r="C2106">
        <v>3860.5</v>
      </c>
      <c r="D2106">
        <v>3860.43</v>
      </c>
      <c r="E2106">
        <v>3857.2</v>
      </c>
      <c r="F2106">
        <v>185.113</v>
      </c>
      <c r="G2106">
        <v>0</v>
      </c>
      <c r="H2106">
        <v>124.84099999999999</v>
      </c>
      <c r="I2106">
        <v>0</v>
      </c>
      <c r="J2106">
        <v>1.08586E-2</v>
      </c>
      <c r="K2106">
        <v>0.981012</v>
      </c>
      <c r="L2106">
        <v>0</v>
      </c>
      <c r="M2106" t="s">
        <v>42</v>
      </c>
    </row>
    <row r="2107" spans="1:13" x14ac:dyDescent="0.25">
      <c r="A2107" t="s">
        <v>172</v>
      </c>
      <c r="B2107">
        <v>3865.07</v>
      </c>
      <c r="C2107">
        <v>3863.61</v>
      </c>
      <c r="D2107">
        <v>3863.54</v>
      </c>
      <c r="E2107">
        <v>3860.32</v>
      </c>
      <c r="F2107">
        <v>183.15700000000001</v>
      </c>
      <c r="G2107">
        <v>0</v>
      </c>
      <c r="H2107">
        <v>125.13800000000001</v>
      </c>
      <c r="I2107">
        <v>0</v>
      </c>
      <c r="J2107">
        <v>1.63074E-2</v>
      </c>
      <c r="K2107">
        <v>0.98084899999999997</v>
      </c>
      <c r="L2107">
        <v>0</v>
      </c>
      <c r="M2107" t="s">
        <v>42</v>
      </c>
    </row>
    <row r="2108" spans="1:13" x14ac:dyDescent="0.25">
      <c r="A2108" t="s">
        <v>172</v>
      </c>
      <c r="B2108">
        <v>3867.04</v>
      </c>
      <c r="C2108">
        <v>3865.56</v>
      </c>
      <c r="D2108">
        <v>3865.49</v>
      </c>
      <c r="E2108">
        <v>3862.26</v>
      </c>
      <c r="F2108">
        <v>184.458</v>
      </c>
      <c r="G2108">
        <v>0</v>
      </c>
      <c r="H2108">
        <v>124.703</v>
      </c>
      <c r="I2108">
        <v>0</v>
      </c>
      <c r="J2108">
        <v>1.11755E-2</v>
      </c>
      <c r="K2108">
        <v>0.981012</v>
      </c>
      <c r="L2108">
        <v>0</v>
      </c>
      <c r="M2108" t="s">
        <v>42</v>
      </c>
    </row>
    <row r="2109" spans="1:13" x14ac:dyDescent="0.25">
      <c r="A2109" t="s">
        <v>172</v>
      </c>
      <c r="B2109">
        <v>3868.09</v>
      </c>
      <c r="C2109">
        <v>3866.58</v>
      </c>
      <c r="D2109">
        <v>3866.5</v>
      </c>
      <c r="E2109">
        <v>3863.3</v>
      </c>
      <c r="F2109">
        <v>187.59</v>
      </c>
      <c r="G2109">
        <v>0</v>
      </c>
      <c r="H2109">
        <v>124.559</v>
      </c>
      <c r="I2109">
        <v>0</v>
      </c>
      <c r="J2109">
        <v>1.2149099999999999E-2</v>
      </c>
      <c r="K2109">
        <v>0.98101899999999997</v>
      </c>
      <c r="L2109">
        <v>0</v>
      </c>
      <c r="M2109" t="s">
        <v>42</v>
      </c>
    </row>
    <row r="2110" spans="1:13" x14ac:dyDescent="0.25">
      <c r="A2110" t="s">
        <v>172</v>
      </c>
      <c r="B2110">
        <v>3874.71</v>
      </c>
      <c r="C2110">
        <v>3873.25</v>
      </c>
      <c r="D2110">
        <v>3873.18</v>
      </c>
      <c r="E2110">
        <v>3869.99</v>
      </c>
      <c r="F2110">
        <v>182.42400000000001</v>
      </c>
      <c r="G2110">
        <v>0</v>
      </c>
      <c r="H2110">
        <v>125.39700000000001</v>
      </c>
      <c r="I2110">
        <v>0</v>
      </c>
      <c r="J2110">
        <v>1.08609E-2</v>
      </c>
      <c r="K2110">
        <v>0.98098099999999999</v>
      </c>
      <c r="L2110">
        <v>0</v>
      </c>
      <c r="M2110" t="s">
        <v>42</v>
      </c>
    </row>
    <row r="2111" spans="1:13" x14ac:dyDescent="0.25">
      <c r="A2111" t="s">
        <v>172</v>
      </c>
      <c r="B2111">
        <v>3872.29</v>
      </c>
      <c r="C2111">
        <v>3870.5</v>
      </c>
      <c r="D2111">
        <v>3870.43</v>
      </c>
      <c r="E2111">
        <v>3867.19</v>
      </c>
      <c r="F2111">
        <v>183.898</v>
      </c>
      <c r="G2111">
        <v>0</v>
      </c>
      <c r="H2111">
        <v>125.59399999999999</v>
      </c>
      <c r="I2111">
        <v>0</v>
      </c>
      <c r="J2111">
        <v>1.0857E-2</v>
      </c>
      <c r="K2111">
        <v>0.99418600000000001</v>
      </c>
      <c r="L2111">
        <v>0</v>
      </c>
      <c r="M2111" t="s">
        <v>42</v>
      </c>
    </row>
    <row r="2112" spans="1:13" x14ac:dyDescent="0.25">
      <c r="A2112" t="s">
        <v>172</v>
      </c>
      <c r="B2112">
        <v>3863.49</v>
      </c>
      <c r="C2112">
        <v>3861.62</v>
      </c>
      <c r="D2112">
        <v>3861.55</v>
      </c>
      <c r="E2112">
        <v>3858.28</v>
      </c>
      <c r="F2112">
        <v>184.30699999999999</v>
      </c>
      <c r="G2112">
        <v>0</v>
      </c>
      <c r="H2112">
        <v>125.012</v>
      </c>
      <c r="I2112">
        <v>0</v>
      </c>
      <c r="J2112">
        <v>1.2916E-2</v>
      </c>
      <c r="K2112">
        <v>0.99434900000000004</v>
      </c>
      <c r="L2112">
        <v>0</v>
      </c>
      <c r="M2112" t="s">
        <v>42</v>
      </c>
    </row>
    <row r="2113" spans="1:25" x14ac:dyDescent="0.25">
      <c r="A2113" t="s">
        <v>172</v>
      </c>
      <c r="B2113">
        <v>3872.95</v>
      </c>
      <c r="C2113">
        <v>3871.44</v>
      </c>
      <c r="D2113">
        <v>3871.36</v>
      </c>
      <c r="E2113">
        <v>3868.15</v>
      </c>
      <c r="F2113">
        <v>185.261</v>
      </c>
      <c r="G2113">
        <v>0</v>
      </c>
      <c r="H2113">
        <v>125.054</v>
      </c>
      <c r="I2113">
        <v>0</v>
      </c>
      <c r="J2113">
        <v>1.0860099999999999E-2</v>
      </c>
      <c r="K2113">
        <v>0.98101099999999997</v>
      </c>
      <c r="L2113">
        <v>0</v>
      </c>
      <c r="M2113" t="s">
        <v>42</v>
      </c>
    </row>
    <row r="2114" spans="1:25" x14ac:dyDescent="0.25">
      <c r="A2114" t="s">
        <v>172</v>
      </c>
      <c r="B2114">
        <v>3867.5</v>
      </c>
      <c r="C2114">
        <v>3865.63</v>
      </c>
      <c r="D2114">
        <v>3865.55</v>
      </c>
      <c r="E2114">
        <v>3862.38</v>
      </c>
      <c r="F2114">
        <v>181.80199999999999</v>
      </c>
      <c r="G2114">
        <v>0</v>
      </c>
      <c r="H2114">
        <v>125.08499999999999</v>
      </c>
      <c r="I2114">
        <v>0</v>
      </c>
      <c r="J2114">
        <v>1.37302E-2</v>
      </c>
      <c r="K2114">
        <v>0.98806700000000003</v>
      </c>
      <c r="L2114">
        <v>0</v>
      </c>
      <c r="M2114" t="s">
        <v>42</v>
      </c>
    </row>
    <row r="2115" spans="1:25" x14ac:dyDescent="0.25">
      <c r="A2115" t="s">
        <v>172</v>
      </c>
      <c r="B2115">
        <v>3878.13</v>
      </c>
      <c r="C2115">
        <v>3876.58</v>
      </c>
      <c r="D2115">
        <v>3876.5</v>
      </c>
      <c r="E2115">
        <v>3873.23</v>
      </c>
      <c r="F2115">
        <v>183.34</v>
      </c>
      <c r="G2115">
        <v>0</v>
      </c>
      <c r="H2115">
        <v>125.10899999999999</v>
      </c>
      <c r="I2115">
        <v>0</v>
      </c>
      <c r="J2115">
        <v>1.0859499999999999E-2</v>
      </c>
      <c r="K2115">
        <v>0.98051699999999997</v>
      </c>
      <c r="L2115">
        <v>0</v>
      </c>
      <c r="M2115" t="s">
        <v>42</v>
      </c>
    </row>
    <row r="2116" spans="1:25" x14ac:dyDescent="0.25">
      <c r="A2116" t="s">
        <v>172</v>
      </c>
      <c r="B2116">
        <v>3894.39</v>
      </c>
      <c r="C2116">
        <v>3892.93</v>
      </c>
      <c r="D2116">
        <v>3892.85</v>
      </c>
      <c r="E2116">
        <v>3889.58</v>
      </c>
      <c r="F2116">
        <v>183.203</v>
      </c>
      <c r="G2116">
        <v>0</v>
      </c>
      <c r="H2116">
        <v>125.893</v>
      </c>
      <c r="I2116">
        <v>0</v>
      </c>
      <c r="J2116">
        <v>1.1433499999999999E-2</v>
      </c>
      <c r="K2116">
        <v>0.98101799999999995</v>
      </c>
      <c r="L2116">
        <v>0</v>
      </c>
      <c r="M2116" t="s">
        <v>42</v>
      </c>
    </row>
    <row r="2117" spans="1:25" x14ac:dyDescent="0.25">
      <c r="A2117" t="s">
        <v>172</v>
      </c>
      <c r="B2117">
        <v>3875.28</v>
      </c>
      <c r="C2117">
        <v>3873.76</v>
      </c>
      <c r="D2117">
        <v>3873.68</v>
      </c>
      <c r="E2117">
        <v>3870.49</v>
      </c>
      <c r="F2117">
        <v>183.57599999999999</v>
      </c>
      <c r="G2117">
        <v>0</v>
      </c>
      <c r="H2117">
        <v>125.517</v>
      </c>
      <c r="I2117">
        <v>0</v>
      </c>
      <c r="J2117">
        <v>2.5862099999999999E-2</v>
      </c>
      <c r="K2117">
        <v>0.99392199999999997</v>
      </c>
      <c r="L2117">
        <v>0</v>
      </c>
      <c r="M2117" t="s">
        <v>42</v>
      </c>
    </row>
    <row r="2118" spans="1:25" x14ac:dyDescent="0.25">
      <c r="A2118" t="s">
        <v>172</v>
      </c>
      <c r="B2118">
        <v>3878.99</v>
      </c>
      <c r="C2118">
        <v>3877.47</v>
      </c>
      <c r="D2118">
        <v>3877.4</v>
      </c>
      <c r="E2118">
        <v>3874.21</v>
      </c>
      <c r="F2118">
        <v>183.45699999999999</v>
      </c>
      <c r="G2118">
        <v>0</v>
      </c>
      <c r="H2118">
        <v>125.92</v>
      </c>
      <c r="I2118">
        <v>0</v>
      </c>
      <c r="J2118">
        <v>1.12186E-2</v>
      </c>
      <c r="K2118">
        <v>0.98089999999999999</v>
      </c>
      <c r="L2118">
        <v>0</v>
      </c>
      <c r="M2118" t="s">
        <v>42</v>
      </c>
    </row>
    <row r="2119" spans="1:25" x14ac:dyDescent="0.25">
      <c r="A2119" t="s">
        <v>172</v>
      </c>
      <c r="B2119">
        <v>3884.01</v>
      </c>
      <c r="C2119">
        <v>3882.57</v>
      </c>
      <c r="D2119">
        <v>3882.5</v>
      </c>
      <c r="E2119">
        <v>3879.28</v>
      </c>
      <c r="F2119">
        <v>186</v>
      </c>
      <c r="G2119">
        <v>0</v>
      </c>
      <c r="H2119">
        <v>125.47499999999999</v>
      </c>
      <c r="I2119">
        <v>0</v>
      </c>
      <c r="J2119">
        <v>1.09973E-2</v>
      </c>
      <c r="K2119">
        <v>0.981016</v>
      </c>
      <c r="L2119">
        <v>0</v>
      </c>
      <c r="M2119" t="s">
        <v>42</v>
      </c>
    </row>
    <row r="2120" spans="1:25" x14ac:dyDescent="0.25">
      <c r="A2120" t="s">
        <v>172</v>
      </c>
      <c r="B2120">
        <v>3872.64</v>
      </c>
      <c r="C2120">
        <v>3871.09</v>
      </c>
      <c r="D2120">
        <v>3871.01</v>
      </c>
      <c r="E2120">
        <v>3867.75</v>
      </c>
      <c r="F2120">
        <v>186.298</v>
      </c>
      <c r="G2120">
        <v>0</v>
      </c>
      <c r="H2120">
        <v>124.634</v>
      </c>
      <c r="I2120">
        <v>0</v>
      </c>
      <c r="J2120">
        <v>2.0607199999999999E-2</v>
      </c>
      <c r="K2120">
        <v>0.98101700000000003</v>
      </c>
      <c r="L2120">
        <v>0</v>
      </c>
      <c r="M2120" t="s">
        <v>42</v>
      </c>
    </row>
    <row r="2121" spans="1:25" x14ac:dyDescent="0.25">
      <c r="A2121" t="s">
        <v>172</v>
      </c>
      <c r="B2121">
        <v>3880.52</v>
      </c>
      <c r="C2121">
        <v>3879.1</v>
      </c>
      <c r="D2121">
        <v>3879.02</v>
      </c>
      <c r="E2121">
        <v>3875.83</v>
      </c>
      <c r="F2121">
        <v>181.012</v>
      </c>
      <c r="G2121">
        <v>0</v>
      </c>
      <c r="H2121">
        <v>125.43899999999999</v>
      </c>
      <c r="I2121">
        <v>0</v>
      </c>
      <c r="J2121">
        <v>1.0893099999999999E-2</v>
      </c>
      <c r="K2121">
        <v>0.98082499999999995</v>
      </c>
      <c r="L2121">
        <v>0</v>
      </c>
      <c r="M2121" t="s">
        <v>42</v>
      </c>
    </row>
    <row r="2122" spans="1:25" x14ac:dyDescent="0.25">
      <c r="A2122" t="s">
        <v>172</v>
      </c>
      <c r="B2122">
        <v>3866.26</v>
      </c>
      <c r="C2122">
        <v>3864.6</v>
      </c>
      <c r="D2122">
        <v>3864.52</v>
      </c>
      <c r="E2122">
        <v>3861.29</v>
      </c>
      <c r="F2122">
        <v>182.48500000000001</v>
      </c>
      <c r="G2122">
        <v>0</v>
      </c>
      <c r="H2122">
        <v>124.441</v>
      </c>
      <c r="I2122">
        <v>0</v>
      </c>
      <c r="J2122">
        <v>1.1016700000000001E-2</v>
      </c>
      <c r="K2122">
        <v>0.98094499999999996</v>
      </c>
      <c r="L2122">
        <v>0</v>
      </c>
      <c r="M2122" t="s">
        <v>42</v>
      </c>
    </row>
    <row r="2123" spans="1:25" x14ac:dyDescent="0.25">
      <c r="A2123" t="s">
        <v>172</v>
      </c>
      <c r="B2123">
        <v>3866.5</v>
      </c>
      <c r="C2123">
        <v>3864.88</v>
      </c>
      <c r="D2123">
        <v>3864.81</v>
      </c>
      <c r="E2123">
        <v>3861.64</v>
      </c>
      <c r="F2123">
        <v>183.084</v>
      </c>
      <c r="G2123">
        <v>0</v>
      </c>
      <c r="H2123">
        <v>125.039</v>
      </c>
      <c r="I2123">
        <v>0</v>
      </c>
      <c r="J2123">
        <v>1.1037099999999999E-2</v>
      </c>
      <c r="K2123">
        <v>0.98101300000000002</v>
      </c>
      <c r="L2123">
        <v>0</v>
      </c>
      <c r="M2123" t="s">
        <v>42</v>
      </c>
    </row>
    <row r="2124" spans="1:25" x14ac:dyDescent="0.25">
      <c r="A2124" t="s">
        <v>172</v>
      </c>
      <c r="B2124">
        <v>3867.03</v>
      </c>
      <c r="C2124">
        <v>3865.53</v>
      </c>
      <c r="D2124">
        <v>3865.46</v>
      </c>
      <c r="E2124">
        <v>3862.21</v>
      </c>
      <c r="F2124">
        <v>181.887</v>
      </c>
      <c r="G2124">
        <v>0</v>
      </c>
      <c r="H2124">
        <v>125.256</v>
      </c>
      <c r="I2124">
        <v>0</v>
      </c>
      <c r="J2124">
        <v>1.1165899999999999E-2</v>
      </c>
      <c r="K2124">
        <v>0.98101700000000003</v>
      </c>
      <c r="L2124">
        <v>0</v>
      </c>
      <c r="M2124" t="s">
        <v>42</v>
      </c>
    </row>
    <row r="2125" spans="1:25" x14ac:dyDescent="0.25">
      <c r="A2125" t="s">
        <v>172</v>
      </c>
      <c r="B2125">
        <v>3885.53</v>
      </c>
      <c r="C2125">
        <v>3884.02</v>
      </c>
      <c r="D2125">
        <v>3883.95</v>
      </c>
      <c r="E2125">
        <v>3880.72</v>
      </c>
      <c r="F2125">
        <v>185.05199999999999</v>
      </c>
      <c r="G2125">
        <v>0</v>
      </c>
      <c r="H2125">
        <v>125.624</v>
      </c>
      <c r="I2125">
        <v>0</v>
      </c>
      <c r="J2125">
        <v>1.19331E-2</v>
      </c>
      <c r="K2125">
        <v>0.981016</v>
      </c>
      <c r="L2125">
        <v>0</v>
      </c>
      <c r="M2125" t="s">
        <v>42</v>
      </c>
    </row>
    <row r="2126" spans="1:25" x14ac:dyDescent="0.25">
      <c r="A2126" t="s">
        <v>172</v>
      </c>
      <c r="B2126">
        <v>3875.91</v>
      </c>
      <c r="C2126">
        <v>3874.4</v>
      </c>
      <c r="D2126">
        <v>3874.32</v>
      </c>
      <c r="E2126">
        <v>3871</v>
      </c>
      <c r="F2126">
        <v>187.47399999999999</v>
      </c>
      <c r="G2126">
        <v>0</v>
      </c>
      <c r="H2126">
        <v>124.471</v>
      </c>
      <c r="I2126">
        <v>0</v>
      </c>
      <c r="J2126">
        <v>1.24E-2</v>
      </c>
      <c r="K2126">
        <v>0.981016</v>
      </c>
      <c r="L2126">
        <v>0</v>
      </c>
      <c r="M2126" t="s">
        <v>42</v>
      </c>
    </row>
    <row r="2127" spans="1:25" x14ac:dyDescent="0.25">
      <c r="A2127" t="s">
        <v>172</v>
      </c>
      <c r="B2127">
        <v>3872.26</v>
      </c>
      <c r="C2127">
        <v>3870.72</v>
      </c>
      <c r="D2127">
        <v>3870.64</v>
      </c>
      <c r="E2127">
        <v>3867.48</v>
      </c>
      <c r="F2127">
        <v>183.01400000000001</v>
      </c>
      <c r="G2127">
        <v>0</v>
      </c>
      <c r="H2127">
        <v>125.465</v>
      </c>
      <c r="I2127">
        <v>0</v>
      </c>
      <c r="J2127">
        <v>1.5214800000000001E-2</v>
      </c>
      <c r="K2127">
        <v>0.98101400000000005</v>
      </c>
      <c r="L2127">
        <v>0</v>
      </c>
      <c r="M2127" t="s">
        <v>42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172</v>
      </c>
      <c r="B2128">
        <v>3893.06</v>
      </c>
      <c r="C2128">
        <v>3891.52</v>
      </c>
      <c r="D2128">
        <v>3891.44</v>
      </c>
      <c r="E2128">
        <v>3888.19</v>
      </c>
      <c r="F2128">
        <v>185.39500000000001</v>
      </c>
      <c r="G2128">
        <v>0</v>
      </c>
      <c r="H2128">
        <v>125.985</v>
      </c>
      <c r="I2128">
        <v>0</v>
      </c>
      <c r="J2128">
        <v>1.1384099999999999E-2</v>
      </c>
      <c r="K2128">
        <v>0.98078399999999999</v>
      </c>
      <c r="L2128">
        <v>0</v>
      </c>
      <c r="M2128" t="s">
        <v>42</v>
      </c>
      <c r="R2128">
        <f>AVERAGE(B2079:B2128)</f>
        <v>3873.2602000000006</v>
      </c>
      <c r="S2128">
        <f>AVERAGE(C2079:C2128)</f>
        <v>3871.7115999999996</v>
      </c>
      <c r="U2128">
        <f>_xlfn.VAR.P(B2079:B2128)</f>
        <v>66.881257959999729</v>
      </c>
      <c r="V2128">
        <f>_xlfn.VAR.P(C2079:C2128)</f>
        <v>67.440201439999626</v>
      </c>
      <c r="X2128">
        <f>1.96*SQRT(U2128)/50</f>
        <v>0.32058137224681971</v>
      </c>
      <c r="Y2128">
        <f>1.96*SQRT(V2128)/50</f>
        <v>0.32191817460460515</v>
      </c>
    </row>
    <row r="2129" spans="1:9" x14ac:dyDescent="0.25">
      <c r="A2129" t="s">
        <v>173</v>
      </c>
      <c r="B2129">
        <v>193730.3058</v>
      </c>
      <c r="C2129" t="s">
        <v>36</v>
      </c>
    </row>
    <row r="2130" spans="1:9" x14ac:dyDescent="0.25">
      <c r="A2130" t="s">
        <v>174</v>
      </c>
      <c r="B2130">
        <v>1064.1500000000001</v>
      </c>
      <c r="C2130">
        <v>1029.04</v>
      </c>
      <c r="D2130">
        <v>1000.11</v>
      </c>
      <c r="E2130">
        <v>995.34799999999996</v>
      </c>
      <c r="F2130">
        <v>185.49199999999999</v>
      </c>
      <c r="G2130">
        <v>1.1045900000000001E-2</v>
      </c>
      <c r="H2130">
        <v>0.99507400000000001</v>
      </c>
      <c r="I2130">
        <v>-1253207200</v>
      </c>
    </row>
    <row r="2131" spans="1:9" x14ac:dyDescent="0.25">
      <c r="A2131" t="s">
        <v>174</v>
      </c>
      <c r="B2131">
        <v>830.04600000000005</v>
      </c>
      <c r="C2131">
        <v>823.37300000000005</v>
      </c>
      <c r="D2131">
        <v>796.85599999999999</v>
      </c>
      <c r="E2131">
        <v>793.08500000000004</v>
      </c>
      <c r="F2131">
        <v>192.74199999999999</v>
      </c>
      <c r="G2131">
        <v>1.26389E-2</v>
      </c>
      <c r="H2131">
        <v>0.98101799999999995</v>
      </c>
      <c r="I2131">
        <v>-1253207200</v>
      </c>
    </row>
    <row r="2132" spans="1:9" x14ac:dyDescent="0.25">
      <c r="A2132" t="s">
        <v>174</v>
      </c>
      <c r="B2132">
        <v>850.351</v>
      </c>
      <c r="C2132">
        <v>843.38199999999995</v>
      </c>
      <c r="D2132">
        <v>808.83399999999995</v>
      </c>
      <c r="E2132">
        <v>803.12300000000005</v>
      </c>
      <c r="F2132">
        <v>194.702</v>
      </c>
      <c r="G2132">
        <v>1.1232300000000001E-2</v>
      </c>
      <c r="H2132">
        <v>0.98234600000000005</v>
      </c>
      <c r="I2132">
        <v>-1253207200</v>
      </c>
    </row>
    <row r="2133" spans="1:9" x14ac:dyDescent="0.25">
      <c r="A2133" t="s">
        <v>174</v>
      </c>
      <c r="B2133">
        <v>820.351</v>
      </c>
      <c r="C2133">
        <v>813.56700000000001</v>
      </c>
      <c r="D2133">
        <v>787.12</v>
      </c>
      <c r="E2133">
        <v>783.29399999999998</v>
      </c>
      <c r="F2133">
        <v>182.40899999999999</v>
      </c>
      <c r="G2133">
        <v>1.1575500000000001E-2</v>
      </c>
      <c r="H2133">
        <v>0.98099499999999995</v>
      </c>
      <c r="I2133">
        <v>-1253207200</v>
      </c>
    </row>
    <row r="2134" spans="1:9" x14ac:dyDescent="0.25">
      <c r="A2134" t="s">
        <v>174</v>
      </c>
      <c r="B2134">
        <v>819.35299999999995</v>
      </c>
      <c r="C2134">
        <v>812.75099999999998</v>
      </c>
      <c r="D2134">
        <v>789.81299999999999</v>
      </c>
      <c r="E2134">
        <v>786.85500000000002</v>
      </c>
      <c r="F2134">
        <v>190.22300000000001</v>
      </c>
      <c r="G2134">
        <v>1.1052899999999999E-2</v>
      </c>
      <c r="H2134">
        <v>0.98081300000000005</v>
      </c>
      <c r="I2134">
        <v>-1253207200</v>
      </c>
    </row>
    <row r="2135" spans="1:9" x14ac:dyDescent="0.25">
      <c r="A2135" t="s">
        <v>174</v>
      </c>
      <c r="B2135">
        <v>845.03300000000002</v>
      </c>
      <c r="C2135">
        <v>838.495</v>
      </c>
      <c r="D2135">
        <v>806.029</v>
      </c>
      <c r="E2135">
        <v>800.64300000000003</v>
      </c>
      <c r="F2135">
        <v>192.54499999999999</v>
      </c>
      <c r="G2135">
        <v>1.0892300000000001E-2</v>
      </c>
      <c r="H2135">
        <v>0.98090900000000003</v>
      </c>
      <c r="I2135">
        <v>-1253207200</v>
      </c>
    </row>
    <row r="2136" spans="1:9" x14ac:dyDescent="0.25">
      <c r="A2136" t="s">
        <v>174</v>
      </c>
      <c r="B2136">
        <v>822.64099999999996</v>
      </c>
      <c r="C2136">
        <v>815.80700000000002</v>
      </c>
      <c r="D2136">
        <v>792.11500000000001</v>
      </c>
      <c r="E2136">
        <v>789.04899999999998</v>
      </c>
      <c r="F2136">
        <v>191.93799999999999</v>
      </c>
      <c r="G2136">
        <v>1.19075E-2</v>
      </c>
      <c r="H2136">
        <v>0.98659200000000002</v>
      </c>
      <c r="I2136">
        <v>-1253207200</v>
      </c>
    </row>
    <row r="2137" spans="1:9" x14ac:dyDescent="0.25">
      <c r="A2137" t="s">
        <v>174</v>
      </c>
      <c r="B2137">
        <v>825.25400000000002</v>
      </c>
      <c r="C2137">
        <v>818.64</v>
      </c>
      <c r="D2137">
        <v>793.31600000000003</v>
      </c>
      <c r="E2137">
        <v>789.85900000000004</v>
      </c>
      <c r="F2137">
        <v>191.11500000000001</v>
      </c>
      <c r="G2137">
        <v>1.1395199999999999E-2</v>
      </c>
      <c r="H2137">
        <v>0.98616899999999996</v>
      </c>
      <c r="I2137">
        <v>-1253207200</v>
      </c>
    </row>
    <row r="2138" spans="1:9" x14ac:dyDescent="0.25">
      <c r="A2138" t="s">
        <v>174</v>
      </c>
      <c r="B2138">
        <v>814.71900000000005</v>
      </c>
      <c r="C2138">
        <v>807.95500000000004</v>
      </c>
      <c r="D2138">
        <v>782.05499999999995</v>
      </c>
      <c r="E2138">
        <v>778.43200000000002</v>
      </c>
      <c r="F2138">
        <v>179.11</v>
      </c>
      <c r="G2138">
        <v>1.08979E-2</v>
      </c>
      <c r="H2138">
        <v>0.98092500000000005</v>
      </c>
      <c r="I2138">
        <v>-1253207200</v>
      </c>
    </row>
    <row r="2139" spans="1:9" x14ac:dyDescent="0.25">
      <c r="A2139" t="s">
        <v>174</v>
      </c>
      <c r="B2139">
        <v>810.58199999999999</v>
      </c>
      <c r="C2139">
        <v>804.06200000000001</v>
      </c>
      <c r="D2139">
        <v>780.66899999999998</v>
      </c>
      <c r="E2139">
        <v>777.75900000000001</v>
      </c>
      <c r="F2139">
        <v>181.52500000000001</v>
      </c>
      <c r="G2139">
        <v>1.0911799999999999E-2</v>
      </c>
      <c r="H2139">
        <v>0.98090299999999997</v>
      </c>
      <c r="I2139">
        <v>-1253207200</v>
      </c>
    </row>
    <row r="2140" spans="1:9" x14ac:dyDescent="0.25">
      <c r="A2140" t="s">
        <v>174</v>
      </c>
      <c r="B2140">
        <v>806.13900000000001</v>
      </c>
      <c r="C2140">
        <v>799.68200000000002</v>
      </c>
      <c r="D2140">
        <v>776.89300000000003</v>
      </c>
      <c r="E2140">
        <v>774.04200000000003</v>
      </c>
      <c r="F2140">
        <v>178.63800000000001</v>
      </c>
      <c r="G2140">
        <v>1.08994E-2</v>
      </c>
      <c r="H2140">
        <v>0.98101799999999995</v>
      </c>
      <c r="I2140">
        <v>-1253207200</v>
      </c>
    </row>
    <row r="2141" spans="1:9" x14ac:dyDescent="0.25">
      <c r="A2141" t="s">
        <v>174</v>
      </c>
      <c r="B2141">
        <v>812.02499999999998</v>
      </c>
      <c r="C2141">
        <v>805.226</v>
      </c>
      <c r="D2141">
        <v>781.2</v>
      </c>
      <c r="E2141">
        <v>778.11</v>
      </c>
      <c r="F2141">
        <v>181.58</v>
      </c>
      <c r="G2141">
        <v>1.2626699999999999E-2</v>
      </c>
      <c r="H2141">
        <v>0.98101899999999997</v>
      </c>
      <c r="I2141">
        <v>-1253207200</v>
      </c>
    </row>
    <row r="2142" spans="1:9" x14ac:dyDescent="0.25">
      <c r="A2142" t="s">
        <v>174</v>
      </c>
      <c r="B2142">
        <v>825.24199999999996</v>
      </c>
      <c r="C2142">
        <v>818.79</v>
      </c>
      <c r="D2142">
        <v>791.02200000000005</v>
      </c>
      <c r="E2142">
        <v>787.04700000000003</v>
      </c>
      <c r="F2142">
        <v>185.64599999999999</v>
      </c>
      <c r="G2142">
        <v>1.1872499999999999E-2</v>
      </c>
      <c r="H2142">
        <v>0.98101799999999995</v>
      </c>
      <c r="I2142">
        <v>-1253207200</v>
      </c>
    </row>
    <row r="2143" spans="1:9" x14ac:dyDescent="0.25">
      <c r="A2143" t="s">
        <v>174</v>
      </c>
      <c r="B2143">
        <v>837.85900000000004</v>
      </c>
      <c r="C2143">
        <v>830.98900000000003</v>
      </c>
      <c r="D2143">
        <v>800.95100000000002</v>
      </c>
      <c r="E2143">
        <v>796.38300000000004</v>
      </c>
      <c r="F2143">
        <v>192.62200000000001</v>
      </c>
      <c r="G2143">
        <v>1.1195999999999999E-2</v>
      </c>
      <c r="H2143">
        <v>0.98100799999999999</v>
      </c>
      <c r="I2143">
        <v>-1253207200</v>
      </c>
    </row>
    <row r="2144" spans="1:9" x14ac:dyDescent="0.25">
      <c r="A2144" t="s">
        <v>174</v>
      </c>
      <c r="B2144">
        <v>851.51400000000001</v>
      </c>
      <c r="C2144">
        <v>844.89</v>
      </c>
      <c r="D2144">
        <v>810.846</v>
      </c>
      <c r="E2144">
        <v>805.28099999999995</v>
      </c>
      <c r="F2144">
        <v>196.935</v>
      </c>
      <c r="G2144">
        <v>1.3060199999999999E-2</v>
      </c>
      <c r="H2144">
        <v>0.98237699999999994</v>
      </c>
      <c r="I2144">
        <v>-1253207200</v>
      </c>
    </row>
    <row r="2145" spans="1:9" x14ac:dyDescent="0.25">
      <c r="A2145" t="s">
        <v>174</v>
      </c>
      <c r="B2145">
        <v>875.32399999999996</v>
      </c>
      <c r="C2145">
        <v>868.64400000000001</v>
      </c>
      <c r="D2145">
        <v>824.94500000000005</v>
      </c>
      <c r="E2145">
        <v>816.851</v>
      </c>
      <c r="F2145">
        <v>196.184</v>
      </c>
      <c r="G2145">
        <v>1.08837E-2</v>
      </c>
      <c r="H2145">
        <v>0.98096799999999995</v>
      </c>
      <c r="I2145">
        <v>-1253207200</v>
      </c>
    </row>
    <row r="2146" spans="1:9" x14ac:dyDescent="0.25">
      <c r="A2146" t="s">
        <v>174</v>
      </c>
      <c r="B2146">
        <v>854.19200000000001</v>
      </c>
      <c r="C2146">
        <v>847.31</v>
      </c>
      <c r="D2146">
        <v>813.34500000000003</v>
      </c>
      <c r="E2146">
        <v>807.46299999999997</v>
      </c>
      <c r="F2146">
        <v>197.62799999999999</v>
      </c>
      <c r="G2146">
        <v>1.0889899999999999E-2</v>
      </c>
      <c r="H2146">
        <v>0.98356399999999999</v>
      </c>
      <c r="I2146">
        <v>-1253207200</v>
      </c>
    </row>
    <row r="2147" spans="1:9" x14ac:dyDescent="0.25">
      <c r="A2147" t="s">
        <v>174</v>
      </c>
      <c r="B2147">
        <v>855.03</v>
      </c>
      <c r="C2147">
        <v>848.12800000000004</v>
      </c>
      <c r="D2147">
        <v>812.18499999999995</v>
      </c>
      <c r="E2147">
        <v>805.90300000000002</v>
      </c>
      <c r="F2147">
        <v>193.78700000000001</v>
      </c>
      <c r="G2147">
        <v>2.0354199999999999E-2</v>
      </c>
      <c r="H2147">
        <v>0.98092400000000002</v>
      </c>
      <c r="I2147">
        <v>-1253207200</v>
      </c>
    </row>
    <row r="2148" spans="1:9" x14ac:dyDescent="0.25">
      <c r="A2148" t="s">
        <v>174</v>
      </c>
      <c r="B2148">
        <v>840.596</v>
      </c>
      <c r="C2148">
        <v>833.71</v>
      </c>
      <c r="D2148">
        <v>805.93899999999996</v>
      </c>
      <c r="E2148">
        <v>801.322</v>
      </c>
      <c r="F2148">
        <v>195.71100000000001</v>
      </c>
      <c r="G2148">
        <v>1.1202200000000001E-2</v>
      </c>
      <c r="H2148">
        <v>0.98101899999999997</v>
      </c>
      <c r="I2148">
        <v>-1253207200</v>
      </c>
    </row>
    <row r="2149" spans="1:9" x14ac:dyDescent="0.25">
      <c r="A2149" t="s">
        <v>174</v>
      </c>
      <c r="B2149">
        <v>820.99400000000003</v>
      </c>
      <c r="C2149">
        <v>814.33799999999997</v>
      </c>
      <c r="D2149">
        <v>787.77300000000002</v>
      </c>
      <c r="E2149">
        <v>783.41099999999994</v>
      </c>
      <c r="F2149">
        <v>180.435</v>
      </c>
      <c r="G2149">
        <v>1.12639E-2</v>
      </c>
      <c r="H2149">
        <v>0.98101400000000005</v>
      </c>
      <c r="I2149">
        <v>-1253207200</v>
      </c>
    </row>
    <row r="2150" spans="1:9" x14ac:dyDescent="0.25">
      <c r="A2150" t="s">
        <v>174</v>
      </c>
      <c r="B2150">
        <v>829.52099999999996</v>
      </c>
      <c r="C2150">
        <v>822.846</v>
      </c>
      <c r="D2150">
        <v>798.35</v>
      </c>
      <c r="E2150">
        <v>794.09900000000005</v>
      </c>
      <c r="F2150">
        <v>191.357</v>
      </c>
      <c r="G2150">
        <v>1.20009E-2</v>
      </c>
      <c r="H2150">
        <v>0.98111700000000002</v>
      </c>
      <c r="I2150">
        <v>-1253207200</v>
      </c>
    </row>
    <row r="2151" spans="1:9" x14ac:dyDescent="0.25">
      <c r="A2151" t="s">
        <v>174</v>
      </c>
      <c r="B2151">
        <v>828.81100000000004</v>
      </c>
      <c r="C2151">
        <v>822.03200000000004</v>
      </c>
      <c r="D2151">
        <v>792.11900000000003</v>
      </c>
      <c r="E2151">
        <v>787.49199999999996</v>
      </c>
      <c r="F2151">
        <v>182.983</v>
      </c>
      <c r="G2151">
        <v>1.0873600000000001E-2</v>
      </c>
      <c r="H2151">
        <v>0.98101899999999997</v>
      </c>
      <c r="I2151">
        <v>-1253207200</v>
      </c>
    </row>
    <row r="2152" spans="1:9" x14ac:dyDescent="0.25">
      <c r="A2152" t="s">
        <v>174</v>
      </c>
      <c r="B2152">
        <v>832.00300000000004</v>
      </c>
      <c r="C2152">
        <v>825.04700000000003</v>
      </c>
      <c r="D2152">
        <v>798.55799999999999</v>
      </c>
      <c r="E2152">
        <v>794.447</v>
      </c>
      <c r="F2152">
        <v>192.38900000000001</v>
      </c>
      <c r="G2152">
        <v>1.09254E-2</v>
      </c>
      <c r="H2152">
        <v>0.98101499999999997</v>
      </c>
      <c r="I2152">
        <v>-1253207200</v>
      </c>
    </row>
    <row r="2153" spans="1:9" x14ac:dyDescent="0.25">
      <c r="A2153" t="s">
        <v>174</v>
      </c>
      <c r="B2153">
        <v>818.351</v>
      </c>
      <c r="C2153">
        <v>811.52099999999996</v>
      </c>
      <c r="D2153">
        <v>787.60599999999999</v>
      </c>
      <c r="E2153">
        <v>783.95799999999997</v>
      </c>
      <c r="F2153">
        <v>183.43299999999999</v>
      </c>
      <c r="G2153">
        <v>1.0939300000000001E-2</v>
      </c>
      <c r="H2153">
        <v>0.98101700000000003</v>
      </c>
      <c r="I2153">
        <v>-1253207200</v>
      </c>
    </row>
    <row r="2154" spans="1:9" x14ac:dyDescent="0.25">
      <c r="A2154" t="s">
        <v>174</v>
      </c>
      <c r="B2154">
        <v>843.13699999999994</v>
      </c>
      <c r="C2154">
        <v>836.58799999999997</v>
      </c>
      <c r="D2154">
        <v>806.375</v>
      </c>
      <c r="E2154">
        <v>801.86199999999997</v>
      </c>
      <c r="F2154">
        <v>196.93799999999999</v>
      </c>
      <c r="G2154">
        <v>1.33253E-2</v>
      </c>
      <c r="H2154">
        <v>0.98099700000000001</v>
      </c>
      <c r="I2154">
        <v>-1253207200</v>
      </c>
    </row>
    <row r="2155" spans="1:9" x14ac:dyDescent="0.25">
      <c r="A2155" t="s">
        <v>174</v>
      </c>
      <c r="B2155">
        <v>818.65099999999995</v>
      </c>
      <c r="C2155">
        <v>812.03599999999994</v>
      </c>
      <c r="D2155">
        <v>785.79600000000005</v>
      </c>
      <c r="E2155">
        <v>781.95699999999999</v>
      </c>
      <c r="F2155">
        <v>180.54</v>
      </c>
      <c r="G2155">
        <v>1.2279999999999999E-2</v>
      </c>
      <c r="H2155">
        <v>0.98097500000000004</v>
      </c>
      <c r="I2155">
        <v>-1253207200</v>
      </c>
    </row>
    <row r="2156" spans="1:9" x14ac:dyDescent="0.25">
      <c r="A2156" t="s">
        <v>174</v>
      </c>
      <c r="B2156">
        <v>826.94399999999996</v>
      </c>
      <c r="C2156">
        <v>820.32</v>
      </c>
      <c r="D2156">
        <v>795.33299999999997</v>
      </c>
      <c r="E2156">
        <v>791.68299999999999</v>
      </c>
      <c r="F2156">
        <v>191.60599999999999</v>
      </c>
      <c r="G2156">
        <v>1.1325699999999999E-2</v>
      </c>
      <c r="H2156">
        <v>0.99310200000000004</v>
      </c>
      <c r="I2156">
        <v>-1253207200</v>
      </c>
    </row>
    <row r="2157" spans="1:9" x14ac:dyDescent="0.25">
      <c r="A2157" t="s">
        <v>174</v>
      </c>
      <c r="B2157">
        <v>810.18799999999999</v>
      </c>
      <c r="C2157">
        <v>803.56600000000003</v>
      </c>
      <c r="D2157">
        <v>779.30600000000004</v>
      </c>
      <c r="E2157">
        <v>776.21900000000005</v>
      </c>
      <c r="F2157">
        <v>178.78100000000001</v>
      </c>
      <c r="G2157">
        <v>1.1154000000000001E-2</v>
      </c>
      <c r="H2157">
        <v>0.98098099999999999</v>
      </c>
      <c r="I2157">
        <v>-1253207200</v>
      </c>
    </row>
    <row r="2158" spans="1:9" x14ac:dyDescent="0.25">
      <c r="A2158" t="s">
        <v>174</v>
      </c>
      <c r="B2158">
        <v>830.33600000000001</v>
      </c>
      <c r="C2158">
        <v>823.75199999999995</v>
      </c>
      <c r="D2158">
        <v>794.04399999999998</v>
      </c>
      <c r="E2158">
        <v>789.63800000000003</v>
      </c>
      <c r="F2158">
        <v>185.232</v>
      </c>
      <c r="G2158">
        <v>1.08577E-2</v>
      </c>
      <c r="H2158">
        <v>0.98101799999999995</v>
      </c>
      <c r="I2158">
        <v>-1253207200</v>
      </c>
    </row>
    <row r="2159" spans="1:9" x14ac:dyDescent="0.25">
      <c r="A2159" t="s">
        <v>174</v>
      </c>
      <c r="B2159">
        <v>819.87900000000002</v>
      </c>
      <c r="C2159">
        <v>813.43499999999995</v>
      </c>
      <c r="D2159">
        <v>790.10400000000004</v>
      </c>
      <c r="E2159">
        <v>787.01</v>
      </c>
      <c r="F2159">
        <v>189.654</v>
      </c>
      <c r="G2159">
        <v>1.49135E-2</v>
      </c>
      <c r="H2159">
        <v>0.98101899999999997</v>
      </c>
      <c r="I2159">
        <v>-1253207200</v>
      </c>
    </row>
    <row r="2160" spans="1:9" x14ac:dyDescent="0.25">
      <c r="A2160" t="s">
        <v>174</v>
      </c>
      <c r="B2160">
        <v>823.53499999999997</v>
      </c>
      <c r="C2160">
        <v>816.94899999999996</v>
      </c>
      <c r="D2160">
        <v>793.67399999999998</v>
      </c>
      <c r="E2160">
        <v>790.74699999999996</v>
      </c>
      <c r="F2160">
        <v>193.667</v>
      </c>
      <c r="G2160">
        <v>1.0877299999999999E-2</v>
      </c>
      <c r="H2160">
        <v>0.98101799999999995</v>
      </c>
      <c r="I2160">
        <v>-1253207200</v>
      </c>
    </row>
    <row r="2161" spans="1:9" x14ac:dyDescent="0.25">
      <c r="A2161" t="s">
        <v>174</v>
      </c>
      <c r="B2161">
        <v>826.24099999999999</v>
      </c>
      <c r="C2161">
        <v>819.60699999999997</v>
      </c>
      <c r="D2161">
        <v>795.42600000000004</v>
      </c>
      <c r="E2161">
        <v>792.35</v>
      </c>
      <c r="F2161">
        <v>194.02199999999999</v>
      </c>
      <c r="G2161">
        <v>2.5725899999999999E-2</v>
      </c>
      <c r="H2161">
        <v>0.99212599999999995</v>
      </c>
      <c r="I2161">
        <v>-1253207200</v>
      </c>
    </row>
    <row r="2162" spans="1:9" x14ac:dyDescent="0.25">
      <c r="A2162" t="s">
        <v>174</v>
      </c>
      <c r="B2162">
        <v>810.03399999999999</v>
      </c>
      <c r="C2162">
        <v>803.44399999999996</v>
      </c>
      <c r="D2162">
        <v>780.35299999999995</v>
      </c>
      <c r="E2162">
        <v>777.43600000000004</v>
      </c>
      <c r="F2162">
        <v>177.92099999999999</v>
      </c>
      <c r="G2162">
        <v>1.0918600000000001E-2</v>
      </c>
      <c r="H2162">
        <v>0.98100699999999996</v>
      </c>
      <c r="I2162">
        <v>-1253207200</v>
      </c>
    </row>
    <row r="2163" spans="1:9" x14ac:dyDescent="0.25">
      <c r="A2163" t="s">
        <v>174</v>
      </c>
      <c r="B2163">
        <v>828.91600000000005</v>
      </c>
      <c r="C2163">
        <v>822.36900000000003</v>
      </c>
      <c r="D2163">
        <v>798.50900000000001</v>
      </c>
      <c r="E2163">
        <v>795.02499999999998</v>
      </c>
      <c r="F2163">
        <v>192.036</v>
      </c>
      <c r="G2163">
        <v>1.08634E-2</v>
      </c>
      <c r="H2163">
        <v>0.98101000000000005</v>
      </c>
      <c r="I2163">
        <v>-1253207200</v>
      </c>
    </row>
    <row r="2164" spans="1:9" x14ac:dyDescent="0.25">
      <c r="A2164" t="s">
        <v>174</v>
      </c>
      <c r="B2164">
        <v>825.81700000000001</v>
      </c>
      <c r="C2164">
        <v>819.35500000000002</v>
      </c>
      <c r="D2164">
        <v>795.95600000000002</v>
      </c>
      <c r="E2164">
        <v>793.04399999999998</v>
      </c>
      <c r="F2164">
        <v>192.745</v>
      </c>
      <c r="G2164">
        <v>1.0938099999999999E-2</v>
      </c>
      <c r="H2164">
        <v>0.98098600000000002</v>
      </c>
      <c r="I2164">
        <v>-1253207200</v>
      </c>
    </row>
    <row r="2165" spans="1:9" x14ac:dyDescent="0.25">
      <c r="A2165" t="s">
        <v>174</v>
      </c>
      <c r="B2165">
        <v>834.82</v>
      </c>
      <c r="C2165">
        <v>828.15599999999995</v>
      </c>
      <c r="D2165">
        <v>800.25599999999997</v>
      </c>
      <c r="E2165">
        <v>796.06299999999999</v>
      </c>
      <c r="F2165">
        <v>189.864</v>
      </c>
      <c r="G2165">
        <v>1.1005600000000001E-2</v>
      </c>
      <c r="H2165">
        <v>0.98099899999999995</v>
      </c>
      <c r="I2165">
        <v>-1253207200</v>
      </c>
    </row>
    <row r="2166" spans="1:9" x14ac:dyDescent="0.25">
      <c r="A2166" t="s">
        <v>174</v>
      </c>
      <c r="B2166">
        <v>850.16300000000001</v>
      </c>
      <c r="C2166">
        <v>843.54899999999998</v>
      </c>
      <c r="D2166">
        <v>810.61400000000003</v>
      </c>
      <c r="E2166">
        <v>805.38400000000001</v>
      </c>
      <c r="F2166">
        <v>194.10400000000001</v>
      </c>
      <c r="G2166">
        <v>1.09029E-2</v>
      </c>
      <c r="H2166">
        <v>0.98099000000000003</v>
      </c>
      <c r="I2166">
        <v>-1253207200</v>
      </c>
    </row>
    <row r="2167" spans="1:9" x14ac:dyDescent="0.25">
      <c r="A2167" t="s">
        <v>174</v>
      </c>
      <c r="B2167">
        <v>865.52</v>
      </c>
      <c r="C2167">
        <v>859.01599999999996</v>
      </c>
      <c r="D2167">
        <v>816.36699999999996</v>
      </c>
      <c r="E2167">
        <v>808.303</v>
      </c>
      <c r="F2167">
        <v>183.73400000000001</v>
      </c>
      <c r="G2167">
        <v>1.24574E-2</v>
      </c>
      <c r="H2167">
        <v>0.98094099999999995</v>
      </c>
      <c r="I2167">
        <v>-1253207200</v>
      </c>
    </row>
    <row r="2168" spans="1:9" x14ac:dyDescent="0.25">
      <c r="A2168" t="s">
        <v>174</v>
      </c>
      <c r="B2168">
        <v>854.32899999999995</v>
      </c>
      <c r="C2168">
        <v>847.46799999999996</v>
      </c>
      <c r="D2168">
        <v>811.09199999999998</v>
      </c>
      <c r="E2168">
        <v>804.75400000000002</v>
      </c>
      <c r="F2168">
        <v>187.82599999999999</v>
      </c>
      <c r="G2168">
        <v>1.21347E-2</v>
      </c>
      <c r="H2168">
        <v>0.98099199999999998</v>
      </c>
      <c r="I2168">
        <v>-1253207200</v>
      </c>
    </row>
    <row r="2169" spans="1:9" x14ac:dyDescent="0.25">
      <c r="A2169" t="s">
        <v>174</v>
      </c>
      <c r="B2169">
        <v>865.24900000000002</v>
      </c>
      <c r="C2169">
        <v>858.03399999999999</v>
      </c>
      <c r="D2169">
        <v>820.42200000000003</v>
      </c>
      <c r="E2169">
        <v>813.80499999999995</v>
      </c>
      <c r="F2169">
        <v>195.53899999999999</v>
      </c>
      <c r="G2169">
        <v>1.1271099999999999E-2</v>
      </c>
      <c r="H2169">
        <v>0.98101899999999997</v>
      </c>
      <c r="I2169">
        <v>-1253207200</v>
      </c>
    </row>
    <row r="2170" spans="1:9" x14ac:dyDescent="0.25">
      <c r="A2170" t="s">
        <v>174</v>
      </c>
      <c r="B2170">
        <v>872.98199999999997</v>
      </c>
      <c r="C2170">
        <v>866.07</v>
      </c>
      <c r="D2170">
        <v>824.44799999999998</v>
      </c>
      <c r="E2170">
        <v>817.14599999999996</v>
      </c>
      <c r="F2170">
        <v>195.67099999999999</v>
      </c>
      <c r="G2170">
        <v>1.15091E-2</v>
      </c>
      <c r="H2170">
        <v>0.98093399999999997</v>
      </c>
      <c r="I2170">
        <v>-1253207200</v>
      </c>
    </row>
    <row r="2171" spans="1:9" x14ac:dyDescent="0.25">
      <c r="A2171" t="s">
        <v>174</v>
      </c>
      <c r="B2171">
        <v>828.84199999999998</v>
      </c>
      <c r="C2171">
        <v>822.28700000000003</v>
      </c>
      <c r="D2171">
        <v>795.15700000000004</v>
      </c>
      <c r="E2171">
        <v>790.78099999999995</v>
      </c>
      <c r="F2171">
        <v>183.34700000000001</v>
      </c>
      <c r="G2171">
        <v>1.13042E-2</v>
      </c>
      <c r="H2171">
        <v>0.98101700000000003</v>
      </c>
      <c r="I2171">
        <v>-1253207200</v>
      </c>
    </row>
    <row r="2172" spans="1:9" x14ac:dyDescent="0.25">
      <c r="A2172" t="s">
        <v>174</v>
      </c>
      <c r="B2172">
        <v>835.90099999999995</v>
      </c>
      <c r="C2172">
        <v>828.88499999999999</v>
      </c>
      <c r="D2172">
        <v>802.61599999999999</v>
      </c>
      <c r="E2172">
        <v>798.40300000000002</v>
      </c>
      <c r="F2172">
        <v>191.31800000000001</v>
      </c>
      <c r="G2172">
        <v>1.08763E-2</v>
      </c>
      <c r="H2172">
        <v>0.98101300000000002</v>
      </c>
      <c r="I2172">
        <v>-1253207200</v>
      </c>
    </row>
    <row r="2173" spans="1:9" x14ac:dyDescent="0.25">
      <c r="A2173" t="s">
        <v>174</v>
      </c>
      <c r="B2173">
        <v>827.12599999999998</v>
      </c>
      <c r="C2173">
        <v>820.58199999999999</v>
      </c>
      <c r="D2173">
        <v>794.32799999999997</v>
      </c>
      <c r="E2173">
        <v>790.20799999999997</v>
      </c>
      <c r="F2173">
        <v>183.239</v>
      </c>
      <c r="G2173">
        <v>1.7526099999999999E-2</v>
      </c>
      <c r="H2173">
        <v>0.98099899999999995</v>
      </c>
      <c r="I2173">
        <v>-1253207200</v>
      </c>
    </row>
    <row r="2174" spans="1:9" x14ac:dyDescent="0.25">
      <c r="A2174" t="s">
        <v>174</v>
      </c>
      <c r="B2174">
        <v>830.80499999999995</v>
      </c>
      <c r="C2174">
        <v>824.15</v>
      </c>
      <c r="D2174">
        <v>796.13599999999997</v>
      </c>
      <c r="E2174">
        <v>791.15899999999999</v>
      </c>
      <c r="F2174">
        <v>180.489</v>
      </c>
      <c r="G2174">
        <v>1.1469399999999999E-2</v>
      </c>
      <c r="H2174">
        <v>0.99511400000000005</v>
      </c>
      <c r="I2174">
        <v>-1253207200</v>
      </c>
    </row>
    <row r="2175" spans="1:9" x14ac:dyDescent="0.25">
      <c r="A2175" t="s">
        <v>174</v>
      </c>
      <c r="B2175">
        <v>834.73599999999999</v>
      </c>
      <c r="C2175">
        <v>828.02</v>
      </c>
      <c r="D2175">
        <v>797.62300000000005</v>
      </c>
      <c r="E2175">
        <v>792.71799999999996</v>
      </c>
      <c r="F2175">
        <v>182.03</v>
      </c>
      <c r="G2175">
        <v>1.0857199999999999E-2</v>
      </c>
      <c r="H2175">
        <v>0.98098799999999997</v>
      </c>
      <c r="I2175">
        <v>-1253207200</v>
      </c>
    </row>
    <row r="2176" spans="1:9" x14ac:dyDescent="0.25">
      <c r="A2176" t="s">
        <v>174</v>
      </c>
      <c r="B2176">
        <v>835.99400000000003</v>
      </c>
      <c r="C2176">
        <v>829.44100000000003</v>
      </c>
      <c r="D2176">
        <v>802.875</v>
      </c>
      <c r="E2176">
        <v>799.31100000000004</v>
      </c>
      <c r="F2176">
        <v>193.92099999999999</v>
      </c>
      <c r="G2176">
        <v>1.225E-2</v>
      </c>
      <c r="H2176">
        <v>0.98101300000000002</v>
      </c>
      <c r="I2176">
        <v>-1253207200</v>
      </c>
    </row>
    <row r="2177" spans="1:25" x14ac:dyDescent="0.25">
      <c r="A2177" t="s">
        <v>174</v>
      </c>
      <c r="B2177">
        <v>827.43200000000002</v>
      </c>
      <c r="C2177">
        <v>820.86800000000005</v>
      </c>
      <c r="D2177">
        <v>793.76700000000005</v>
      </c>
      <c r="E2177">
        <v>789.66499999999996</v>
      </c>
      <c r="F2177">
        <v>183.05600000000001</v>
      </c>
      <c r="G2177">
        <v>1.1395600000000001E-2</v>
      </c>
      <c r="H2177">
        <v>0.98101799999999995</v>
      </c>
      <c r="I2177">
        <v>-1253207200</v>
      </c>
    </row>
    <row r="2178" spans="1:25" x14ac:dyDescent="0.25">
      <c r="A2178" t="s">
        <v>174</v>
      </c>
      <c r="B2178">
        <v>815.05200000000002</v>
      </c>
      <c r="C2178">
        <v>808.57399999999996</v>
      </c>
      <c r="D2178">
        <v>784.98299999999995</v>
      </c>
      <c r="E2178">
        <v>782.06399999999996</v>
      </c>
      <c r="F2178">
        <v>179.74199999999999</v>
      </c>
      <c r="G2178">
        <v>1.1172400000000001E-2</v>
      </c>
      <c r="H2178">
        <v>0.98091899999999999</v>
      </c>
      <c r="I2178">
        <v>-1253207200</v>
      </c>
    </row>
    <row r="2179" spans="1:25" x14ac:dyDescent="0.25">
      <c r="A2179" t="s">
        <v>174</v>
      </c>
      <c r="B2179">
        <v>843.80200000000002</v>
      </c>
      <c r="C2179">
        <v>837.15599999999995</v>
      </c>
      <c r="D2179">
        <v>802.29399999999998</v>
      </c>
      <c r="E2179">
        <v>796.66300000000001</v>
      </c>
      <c r="F2179">
        <v>182.48400000000001</v>
      </c>
      <c r="G2179">
        <v>1.14299E-2</v>
      </c>
      <c r="H2179">
        <v>0.98100799999999999</v>
      </c>
      <c r="I2179">
        <v>-1253207200</v>
      </c>
    </row>
    <row r="2180" spans="1:25" x14ac:dyDescent="0.25">
      <c r="A2180" t="s">
        <v>174</v>
      </c>
      <c r="B2180">
        <v>833.303</v>
      </c>
      <c r="C2180">
        <v>826.74599999999998</v>
      </c>
      <c r="D2180">
        <v>801.26400000000001</v>
      </c>
      <c r="E2180">
        <v>797.95600000000002</v>
      </c>
      <c r="F2180">
        <v>193.69399999999999</v>
      </c>
      <c r="G2180">
        <v>2.0608600000000001E-2</v>
      </c>
      <c r="H2180">
        <v>0.98091300000000003</v>
      </c>
      <c r="I2180">
        <v>-1253207200</v>
      </c>
    </row>
    <row r="2181" spans="1:25" x14ac:dyDescent="0.25">
      <c r="A2181" t="s">
        <v>174</v>
      </c>
      <c r="B2181">
        <v>819.39200000000005</v>
      </c>
      <c r="C2181">
        <v>812.64599999999996</v>
      </c>
      <c r="D2181">
        <v>787.28</v>
      </c>
      <c r="E2181">
        <v>783.84699999999998</v>
      </c>
      <c r="F2181">
        <v>179.34</v>
      </c>
      <c r="G2181">
        <v>1.1435799999999999E-2</v>
      </c>
      <c r="H2181">
        <v>0.99511300000000003</v>
      </c>
      <c r="I2181">
        <v>-1253207200</v>
      </c>
    </row>
    <row r="2182" spans="1:25" x14ac:dyDescent="0.25">
      <c r="A2182" t="s">
        <v>174</v>
      </c>
      <c r="B2182">
        <v>829.17200000000003</v>
      </c>
      <c r="C2182">
        <v>822.68100000000004</v>
      </c>
      <c r="D2182">
        <v>798.43299999999999</v>
      </c>
      <c r="E2182">
        <v>795.21400000000006</v>
      </c>
      <c r="F2182">
        <v>191.22900000000001</v>
      </c>
      <c r="G2182">
        <v>2.0786099999999998E-2</v>
      </c>
      <c r="H2182">
        <v>0.98086899999999999</v>
      </c>
      <c r="I2182">
        <v>-1253207200</v>
      </c>
    </row>
    <row r="2183" spans="1:25" x14ac:dyDescent="0.25">
      <c r="A2183" t="s">
        <v>174</v>
      </c>
      <c r="B2183">
        <v>828.99900000000002</v>
      </c>
      <c r="C2183">
        <v>822.10599999999999</v>
      </c>
      <c r="D2183">
        <v>798.63</v>
      </c>
      <c r="E2183">
        <v>795.697</v>
      </c>
      <c r="F2183">
        <v>192.49799999999999</v>
      </c>
      <c r="G2183">
        <v>1.1139400000000001E-2</v>
      </c>
      <c r="H2183">
        <v>0.99469099999999999</v>
      </c>
      <c r="I2183">
        <v>-1253207200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174</v>
      </c>
      <c r="B2184">
        <v>826.529</v>
      </c>
      <c r="C2184">
        <v>819.65300000000002</v>
      </c>
      <c r="D2184">
        <v>794.71900000000005</v>
      </c>
      <c r="E2184">
        <v>791.11800000000005</v>
      </c>
      <c r="F2184">
        <v>186.64500000000001</v>
      </c>
      <c r="G2184">
        <v>1.23479E-2</v>
      </c>
      <c r="H2184">
        <v>0.99422100000000002</v>
      </c>
      <c r="I2184">
        <v>-1253207200</v>
      </c>
      <c r="R2184">
        <f>AVERAGE(B2135:B2184)</f>
        <v>832.59312000000023</v>
      </c>
      <c r="S2184">
        <f>AVERAGE(C2135:C2184)</f>
        <v>825.91241999999966</v>
      </c>
      <c r="U2184">
        <f>_xlfn.VAR.P(B2135:B2184)</f>
        <v>258.6187182655998</v>
      </c>
      <c r="V2184">
        <f>_xlfn.VAR.P(C2135:C2184)</f>
        <v>256.66001696360007</v>
      </c>
      <c r="X2184">
        <f>1.96*SQRT(U2184)/50</f>
        <v>0.63039976779473139</v>
      </c>
      <c r="Y2184">
        <f>1.96*SQRT(V2184)/50</f>
        <v>0.62800800032081316</v>
      </c>
    </row>
    <row r="2185" spans="1:25" x14ac:dyDescent="0.25">
      <c r="A2185" t="s">
        <v>174</v>
      </c>
      <c r="B2185">
        <v>41687.061999999998</v>
      </c>
      <c r="C2185" t="s">
        <v>36</v>
      </c>
    </row>
    <row r="2186" spans="1:25" x14ac:dyDescent="0.25">
      <c r="A2186" t="s">
        <v>175</v>
      </c>
      <c r="B2186">
        <v>829.28800000000001</v>
      </c>
      <c r="C2186">
        <v>0</v>
      </c>
      <c r="D2186">
        <v>0</v>
      </c>
      <c r="E2186">
        <v>0</v>
      </c>
      <c r="F2186">
        <v>0</v>
      </c>
      <c r="G2186">
        <v>1.13375E-2</v>
      </c>
      <c r="H2186">
        <v>0.98101099999999997</v>
      </c>
      <c r="I2186">
        <v>-1253207200</v>
      </c>
    </row>
    <row r="2187" spans="1:25" x14ac:dyDescent="0.25">
      <c r="A2187" t="s">
        <v>175</v>
      </c>
      <c r="B2187">
        <v>803.77499999999998</v>
      </c>
      <c r="C2187">
        <v>0</v>
      </c>
      <c r="D2187">
        <v>0</v>
      </c>
      <c r="E2187">
        <v>0</v>
      </c>
      <c r="F2187">
        <v>0</v>
      </c>
      <c r="G2187">
        <v>1.14383E-2</v>
      </c>
      <c r="H2187">
        <v>0.98094300000000001</v>
      </c>
      <c r="I2187">
        <v>-1253207200</v>
      </c>
    </row>
    <row r="2188" spans="1:25" x14ac:dyDescent="0.25">
      <c r="A2188" t="s">
        <v>175</v>
      </c>
      <c r="B2188">
        <v>819.48099999999999</v>
      </c>
      <c r="C2188">
        <v>0</v>
      </c>
      <c r="D2188">
        <v>0</v>
      </c>
      <c r="E2188">
        <v>0</v>
      </c>
      <c r="F2188">
        <v>0</v>
      </c>
      <c r="G2188">
        <v>1.08602E-2</v>
      </c>
      <c r="H2188">
        <v>0.980908</v>
      </c>
      <c r="I2188">
        <v>-1253207200</v>
      </c>
    </row>
    <row r="2189" spans="1:25" x14ac:dyDescent="0.25">
      <c r="A2189" t="s">
        <v>175</v>
      </c>
      <c r="B2189">
        <v>831.34</v>
      </c>
      <c r="C2189">
        <v>0</v>
      </c>
      <c r="D2189">
        <v>0</v>
      </c>
      <c r="E2189">
        <v>0</v>
      </c>
      <c r="F2189">
        <v>0</v>
      </c>
      <c r="G2189">
        <v>1.2973200000000001E-2</v>
      </c>
      <c r="H2189">
        <v>0.980962</v>
      </c>
      <c r="I2189">
        <v>-1253207200</v>
      </c>
    </row>
    <row r="2190" spans="1:25" x14ac:dyDescent="0.25">
      <c r="A2190" t="s">
        <v>175</v>
      </c>
      <c r="B2190">
        <v>815.16800000000001</v>
      </c>
      <c r="C2190">
        <v>0</v>
      </c>
      <c r="D2190">
        <v>0</v>
      </c>
      <c r="E2190">
        <v>0</v>
      </c>
      <c r="F2190">
        <v>0</v>
      </c>
      <c r="G2190">
        <v>1.3687899999999999E-2</v>
      </c>
      <c r="H2190">
        <v>0.98095900000000003</v>
      </c>
      <c r="I2190">
        <v>-1253207200</v>
      </c>
    </row>
    <row r="2191" spans="1:25" x14ac:dyDescent="0.25">
      <c r="A2191" t="s">
        <v>175</v>
      </c>
      <c r="B2191">
        <v>822.80600000000004</v>
      </c>
      <c r="C2191">
        <v>0</v>
      </c>
      <c r="D2191">
        <v>0</v>
      </c>
      <c r="E2191">
        <v>0</v>
      </c>
      <c r="F2191">
        <v>0</v>
      </c>
      <c r="G2191">
        <v>1.10528E-2</v>
      </c>
      <c r="H2191">
        <v>0.98101899999999997</v>
      </c>
      <c r="I2191">
        <v>-1253207200</v>
      </c>
    </row>
    <row r="2192" spans="1:25" x14ac:dyDescent="0.25">
      <c r="A2192" t="s">
        <v>175</v>
      </c>
      <c r="B2192">
        <v>812.59900000000005</v>
      </c>
      <c r="C2192">
        <v>0</v>
      </c>
      <c r="D2192">
        <v>0</v>
      </c>
      <c r="E2192">
        <v>0</v>
      </c>
      <c r="F2192">
        <v>0</v>
      </c>
      <c r="G2192">
        <v>1.093E-2</v>
      </c>
      <c r="H2192">
        <v>0.98093399999999997</v>
      </c>
      <c r="I2192">
        <v>-1253207200</v>
      </c>
    </row>
    <row r="2193" spans="1:9" x14ac:dyDescent="0.25">
      <c r="A2193" t="s">
        <v>175</v>
      </c>
      <c r="B2193">
        <v>833.99099999999999</v>
      </c>
      <c r="C2193">
        <v>0</v>
      </c>
      <c r="D2193">
        <v>0</v>
      </c>
      <c r="E2193">
        <v>0</v>
      </c>
      <c r="F2193">
        <v>0</v>
      </c>
      <c r="G2193">
        <v>1.0877299999999999E-2</v>
      </c>
      <c r="H2193">
        <v>0.98099999999999998</v>
      </c>
      <c r="I2193">
        <v>-1253207200</v>
      </c>
    </row>
    <row r="2194" spans="1:9" x14ac:dyDescent="0.25">
      <c r="A2194" t="s">
        <v>175</v>
      </c>
      <c r="B2194">
        <v>811.9</v>
      </c>
      <c r="C2194">
        <v>0</v>
      </c>
      <c r="D2194">
        <v>0</v>
      </c>
      <c r="E2194">
        <v>0</v>
      </c>
      <c r="F2194">
        <v>0</v>
      </c>
      <c r="G2194">
        <v>1.11632E-2</v>
      </c>
      <c r="H2194">
        <v>0.98101499999999997</v>
      </c>
      <c r="I2194">
        <v>-1253207200</v>
      </c>
    </row>
    <row r="2195" spans="1:9" x14ac:dyDescent="0.25">
      <c r="A2195" t="s">
        <v>175</v>
      </c>
      <c r="B2195">
        <v>807.05700000000002</v>
      </c>
      <c r="C2195">
        <v>0</v>
      </c>
      <c r="D2195">
        <v>0</v>
      </c>
      <c r="E2195">
        <v>0</v>
      </c>
      <c r="F2195">
        <v>0</v>
      </c>
      <c r="G2195">
        <v>1.08643E-2</v>
      </c>
      <c r="H2195">
        <v>0.98101799999999995</v>
      </c>
      <c r="I2195">
        <v>-1253207200</v>
      </c>
    </row>
    <row r="2196" spans="1:9" x14ac:dyDescent="0.25">
      <c r="A2196" t="s">
        <v>175</v>
      </c>
      <c r="B2196">
        <v>816.33900000000006</v>
      </c>
      <c r="C2196">
        <v>0</v>
      </c>
      <c r="D2196">
        <v>0</v>
      </c>
      <c r="E2196">
        <v>0</v>
      </c>
      <c r="F2196">
        <v>0</v>
      </c>
      <c r="G2196">
        <v>1.0861300000000001E-2</v>
      </c>
      <c r="H2196">
        <v>0.98101799999999995</v>
      </c>
      <c r="I2196">
        <v>-1253207200</v>
      </c>
    </row>
    <row r="2197" spans="1:9" x14ac:dyDescent="0.25">
      <c r="A2197" t="s">
        <v>175</v>
      </c>
      <c r="B2197">
        <v>804.48199999999997</v>
      </c>
      <c r="C2197">
        <v>0</v>
      </c>
      <c r="D2197">
        <v>0</v>
      </c>
      <c r="E2197">
        <v>0</v>
      </c>
      <c r="F2197">
        <v>0</v>
      </c>
      <c r="G2197">
        <v>1.12338E-2</v>
      </c>
      <c r="H2197">
        <v>0.981012</v>
      </c>
      <c r="I2197">
        <v>-1253207200</v>
      </c>
    </row>
    <row r="2198" spans="1:9" x14ac:dyDescent="0.25">
      <c r="A2198" t="s">
        <v>175</v>
      </c>
      <c r="B2198">
        <v>809.63400000000001</v>
      </c>
      <c r="C2198">
        <v>0</v>
      </c>
      <c r="D2198">
        <v>0</v>
      </c>
      <c r="E2198">
        <v>0</v>
      </c>
      <c r="F2198">
        <v>0</v>
      </c>
      <c r="G2198">
        <v>1.1103E-2</v>
      </c>
      <c r="H2198">
        <v>0.98085500000000003</v>
      </c>
      <c r="I2198">
        <v>-1253207200</v>
      </c>
    </row>
    <row r="2199" spans="1:9" x14ac:dyDescent="0.25">
      <c r="A2199" t="s">
        <v>175</v>
      </c>
      <c r="B2199">
        <v>819.4</v>
      </c>
      <c r="C2199">
        <v>0</v>
      </c>
      <c r="D2199">
        <v>0</v>
      </c>
      <c r="E2199">
        <v>0</v>
      </c>
      <c r="F2199">
        <v>0</v>
      </c>
      <c r="G2199">
        <v>1.5066899999999999E-2</v>
      </c>
      <c r="H2199">
        <v>0.98101300000000002</v>
      </c>
      <c r="I2199">
        <v>-1253207200</v>
      </c>
    </row>
    <row r="2200" spans="1:9" x14ac:dyDescent="0.25">
      <c r="A2200" t="s">
        <v>175</v>
      </c>
      <c r="B2200">
        <v>809.79600000000005</v>
      </c>
      <c r="C2200">
        <v>0</v>
      </c>
      <c r="D2200">
        <v>0</v>
      </c>
      <c r="E2200">
        <v>0</v>
      </c>
      <c r="F2200">
        <v>0</v>
      </c>
      <c r="G2200">
        <v>1.13778E-2</v>
      </c>
      <c r="H2200">
        <v>0.99236999999999997</v>
      </c>
      <c r="I2200">
        <v>-1253207200</v>
      </c>
    </row>
    <row r="2201" spans="1:9" x14ac:dyDescent="0.25">
      <c r="A2201" t="s">
        <v>175</v>
      </c>
      <c r="B2201">
        <v>822.13499999999999</v>
      </c>
      <c r="C2201">
        <v>0</v>
      </c>
      <c r="D2201">
        <v>0</v>
      </c>
      <c r="E2201">
        <v>0</v>
      </c>
      <c r="F2201">
        <v>0</v>
      </c>
      <c r="G2201">
        <v>1.1014899999999999E-2</v>
      </c>
      <c r="H2201">
        <v>0.98100900000000002</v>
      </c>
      <c r="I2201">
        <v>-1253207200</v>
      </c>
    </row>
    <row r="2202" spans="1:9" x14ac:dyDescent="0.25">
      <c r="A2202" t="s">
        <v>175</v>
      </c>
      <c r="B2202">
        <v>813.03700000000003</v>
      </c>
      <c r="C2202">
        <v>0</v>
      </c>
      <c r="D2202">
        <v>0</v>
      </c>
      <c r="E2202">
        <v>0</v>
      </c>
      <c r="F2202">
        <v>0</v>
      </c>
      <c r="G2202">
        <v>1.09395E-2</v>
      </c>
      <c r="H2202">
        <v>0.98101899999999997</v>
      </c>
      <c r="I2202">
        <v>-1253207200</v>
      </c>
    </row>
    <row r="2203" spans="1:9" x14ac:dyDescent="0.25">
      <c r="A2203" t="s">
        <v>175</v>
      </c>
      <c r="B2203">
        <v>823.48099999999999</v>
      </c>
      <c r="C2203">
        <v>0</v>
      </c>
      <c r="D2203">
        <v>0</v>
      </c>
      <c r="E2203">
        <v>0</v>
      </c>
      <c r="F2203">
        <v>0</v>
      </c>
      <c r="G2203">
        <v>1.10895E-2</v>
      </c>
      <c r="H2203">
        <v>0.99498500000000001</v>
      </c>
      <c r="I2203">
        <v>-1253207200</v>
      </c>
    </row>
    <row r="2204" spans="1:9" x14ac:dyDescent="0.25">
      <c r="A2204" t="s">
        <v>175</v>
      </c>
      <c r="B2204">
        <v>824.37599999999998</v>
      </c>
      <c r="C2204">
        <v>0</v>
      </c>
      <c r="D2204">
        <v>0</v>
      </c>
      <c r="E2204">
        <v>0</v>
      </c>
      <c r="F2204">
        <v>0</v>
      </c>
      <c r="G2204">
        <v>1.2507300000000001E-2</v>
      </c>
      <c r="H2204">
        <v>0.98101899999999997</v>
      </c>
      <c r="I2204">
        <v>-1253207200</v>
      </c>
    </row>
    <row r="2205" spans="1:9" x14ac:dyDescent="0.25">
      <c r="A2205" t="s">
        <v>175</v>
      </c>
      <c r="B2205">
        <v>822.13900000000001</v>
      </c>
      <c r="C2205">
        <v>0</v>
      </c>
      <c r="D2205">
        <v>0</v>
      </c>
      <c r="E2205">
        <v>0</v>
      </c>
      <c r="F2205">
        <v>0</v>
      </c>
      <c r="G2205">
        <v>1.12432E-2</v>
      </c>
      <c r="H2205">
        <v>0.98625499999999999</v>
      </c>
      <c r="I2205">
        <v>-1253207200</v>
      </c>
    </row>
    <row r="2206" spans="1:9" x14ac:dyDescent="0.25">
      <c r="A2206" t="s">
        <v>175</v>
      </c>
      <c r="B2206">
        <v>815.20299999999997</v>
      </c>
      <c r="C2206">
        <v>0</v>
      </c>
      <c r="D2206">
        <v>0</v>
      </c>
      <c r="E2206">
        <v>0</v>
      </c>
      <c r="F2206">
        <v>0</v>
      </c>
      <c r="G2206">
        <v>1.6701400000000002E-2</v>
      </c>
      <c r="H2206">
        <v>0.98101899999999997</v>
      </c>
      <c r="I2206">
        <v>-1253207200</v>
      </c>
    </row>
    <row r="2207" spans="1:9" x14ac:dyDescent="0.25">
      <c r="A2207" t="s">
        <v>175</v>
      </c>
      <c r="B2207">
        <v>815.33600000000001</v>
      </c>
      <c r="C2207">
        <v>0</v>
      </c>
      <c r="D2207">
        <v>0</v>
      </c>
      <c r="E2207">
        <v>0</v>
      </c>
      <c r="F2207">
        <v>0</v>
      </c>
      <c r="G2207">
        <v>1.0982499999999999E-2</v>
      </c>
      <c r="H2207">
        <v>0.99046599999999996</v>
      </c>
      <c r="I2207">
        <v>-1253207200</v>
      </c>
    </row>
    <row r="2208" spans="1:9" x14ac:dyDescent="0.25">
      <c r="A2208" t="s">
        <v>175</v>
      </c>
      <c r="B2208">
        <v>814.346</v>
      </c>
      <c r="C2208">
        <v>0</v>
      </c>
      <c r="D2208">
        <v>0</v>
      </c>
      <c r="E2208">
        <v>0</v>
      </c>
      <c r="F2208">
        <v>0</v>
      </c>
      <c r="G2208">
        <v>1.10145E-2</v>
      </c>
      <c r="H2208">
        <v>0.98101899999999997</v>
      </c>
      <c r="I2208">
        <v>-1253207200</v>
      </c>
    </row>
    <row r="2209" spans="1:9" x14ac:dyDescent="0.25">
      <c r="A2209" t="s">
        <v>175</v>
      </c>
      <c r="B2209">
        <v>805.26300000000003</v>
      </c>
      <c r="C2209">
        <v>0</v>
      </c>
      <c r="D2209">
        <v>0</v>
      </c>
      <c r="E2209">
        <v>0</v>
      </c>
      <c r="F2209">
        <v>0</v>
      </c>
      <c r="G2209">
        <v>1.0870599999999999E-2</v>
      </c>
      <c r="H2209">
        <v>0.98101499999999997</v>
      </c>
      <c r="I2209">
        <v>-1253207200</v>
      </c>
    </row>
    <row r="2210" spans="1:9" x14ac:dyDescent="0.25">
      <c r="A2210" t="s">
        <v>175</v>
      </c>
      <c r="B2210">
        <v>815.23</v>
      </c>
      <c r="C2210">
        <v>0</v>
      </c>
      <c r="D2210">
        <v>0</v>
      </c>
      <c r="E2210">
        <v>0</v>
      </c>
      <c r="F2210">
        <v>0</v>
      </c>
      <c r="G2210">
        <v>1.2309799999999999E-2</v>
      </c>
      <c r="H2210">
        <v>0.98101300000000002</v>
      </c>
      <c r="I2210">
        <v>-1253207200</v>
      </c>
    </row>
    <row r="2211" spans="1:9" x14ac:dyDescent="0.25">
      <c r="A2211" t="s">
        <v>175</v>
      </c>
      <c r="B2211">
        <v>815.44299999999998</v>
      </c>
      <c r="C2211">
        <v>0</v>
      </c>
      <c r="D2211">
        <v>0</v>
      </c>
      <c r="E2211">
        <v>0</v>
      </c>
      <c r="F2211">
        <v>0</v>
      </c>
      <c r="G2211">
        <v>1.0859499999999999E-2</v>
      </c>
      <c r="H2211">
        <v>0.98101899999999997</v>
      </c>
      <c r="I2211">
        <v>-1253207200</v>
      </c>
    </row>
    <row r="2212" spans="1:9" x14ac:dyDescent="0.25">
      <c r="A2212" t="s">
        <v>175</v>
      </c>
      <c r="B2212">
        <v>820.76499999999999</v>
      </c>
      <c r="C2212">
        <v>0</v>
      </c>
      <c r="D2212">
        <v>0</v>
      </c>
      <c r="E2212">
        <v>0</v>
      </c>
      <c r="F2212">
        <v>0</v>
      </c>
      <c r="G2212">
        <v>1.1249500000000001E-2</v>
      </c>
      <c r="H2212">
        <v>0.98487000000000002</v>
      </c>
      <c r="I2212">
        <v>-1253207200</v>
      </c>
    </row>
    <row r="2213" spans="1:9" x14ac:dyDescent="0.25">
      <c r="A2213" t="s">
        <v>175</v>
      </c>
      <c r="B2213">
        <v>837.40099999999995</v>
      </c>
      <c r="C2213">
        <v>0</v>
      </c>
      <c r="D2213">
        <v>0</v>
      </c>
      <c r="E2213">
        <v>0</v>
      </c>
      <c r="F2213">
        <v>0</v>
      </c>
      <c r="G2213">
        <v>1.2293999999999999E-2</v>
      </c>
      <c r="H2213">
        <v>0.98100699999999996</v>
      </c>
      <c r="I2213">
        <v>-1253207200</v>
      </c>
    </row>
    <row r="2214" spans="1:9" x14ac:dyDescent="0.25">
      <c r="A2214" t="s">
        <v>175</v>
      </c>
      <c r="B2214">
        <v>827.56</v>
      </c>
      <c r="C2214">
        <v>0</v>
      </c>
      <c r="D2214">
        <v>0</v>
      </c>
      <c r="E2214">
        <v>0</v>
      </c>
      <c r="F2214">
        <v>0</v>
      </c>
      <c r="G2214">
        <v>1.24449E-2</v>
      </c>
      <c r="H2214">
        <v>0.98101899999999997</v>
      </c>
      <c r="I2214">
        <v>-1253207200</v>
      </c>
    </row>
    <row r="2215" spans="1:9" x14ac:dyDescent="0.25">
      <c r="A2215" t="s">
        <v>175</v>
      </c>
      <c r="B2215">
        <v>823.86</v>
      </c>
      <c r="C2215">
        <v>0</v>
      </c>
      <c r="D2215">
        <v>0</v>
      </c>
      <c r="E2215">
        <v>0</v>
      </c>
      <c r="F2215">
        <v>0</v>
      </c>
      <c r="G2215">
        <v>1.10031E-2</v>
      </c>
      <c r="H2215">
        <v>0.99466699999999997</v>
      </c>
      <c r="I2215">
        <v>-1253207200</v>
      </c>
    </row>
    <row r="2216" spans="1:9" x14ac:dyDescent="0.25">
      <c r="A2216" t="s">
        <v>175</v>
      </c>
      <c r="B2216">
        <v>810.904</v>
      </c>
      <c r="C2216">
        <v>0</v>
      </c>
      <c r="D2216">
        <v>0</v>
      </c>
      <c r="E2216">
        <v>0</v>
      </c>
      <c r="F2216">
        <v>0</v>
      </c>
      <c r="G2216">
        <v>1.08586E-2</v>
      </c>
      <c r="H2216">
        <v>0.98098799999999997</v>
      </c>
      <c r="I2216">
        <v>-1253207200</v>
      </c>
    </row>
    <row r="2217" spans="1:9" x14ac:dyDescent="0.25">
      <c r="A2217" t="s">
        <v>175</v>
      </c>
      <c r="B2217">
        <v>813.82500000000005</v>
      </c>
      <c r="C2217">
        <v>0</v>
      </c>
      <c r="D2217">
        <v>0</v>
      </c>
      <c r="E2217">
        <v>0</v>
      </c>
      <c r="F2217">
        <v>0</v>
      </c>
      <c r="G2217">
        <v>1.7388899999999999E-2</v>
      </c>
      <c r="H2217">
        <v>0.98099499999999995</v>
      </c>
      <c r="I2217">
        <v>-1253207200</v>
      </c>
    </row>
    <row r="2218" spans="1:9" x14ac:dyDescent="0.25">
      <c r="A2218" t="s">
        <v>175</v>
      </c>
      <c r="B2218">
        <v>828.53700000000003</v>
      </c>
      <c r="C2218">
        <v>0</v>
      </c>
      <c r="D2218">
        <v>0</v>
      </c>
      <c r="E2218">
        <v>0</v>
      </c>
      <c r="F2218">
        <v>0</v>
      </c>
      <c r="G2218">
        <v>1.19635E-2</v>
      </c>
      <c r="H2218">
        <v>0.98101499999999997</v>
      </c>
      <c r="I2218">
        <v>-1253207200</v>
      </c>
    </row>
    <row r="2219" spans="1:9" x14ac:dyDescent="0.25">
      <c r="A2219" t="s">
        <v>175</v>
      </c>
      <c r="B2219">
        <v>814.154</v>
      </c>
      <c r="C2219">
        <v>0</v>
      </c>
      <c r="D2219">
        <v>0</v>
      </c>
      <c r="E2219">
        <v>0</v>
      </c>
      <c r="F2219">
        <v>0</v>
      </c>
      <c r="G2219">
        <v>1.1425100000000001E-2</v>
      </c>
      <c r="H2219">
        <v>0.98097999999999996</v>
      </c>
      <c r="I2219">
        <v>-1253207200</v>
      </c>
    </row>
    <row r="2220" spans="1:9" x14ac:dyDescent="0.25">
      <c r="A2220" t="s">
        <v>175</v>
      </c>
      <c r="B2220">
        <v>809.04899999999998</v>
      </c>
      <c r="C2220">
        <v>0</v>
      </c>
      <c r="D2220">
        <v>0</v>
      </c>
      <c r="E2220">
        <v>0</v>
      </c>
      <c r="F2220">
        <v>0</v>
      </c>
      <c r="G2220">
        <v>1.2733E-2</v>
      </c>
      <c r="H2220">
        <v>0.98100100000000001</v>
      </c>
      <c r="I2220">
        <v>-1253207200</v>
      </c>
    </row>
    <row r="2221" spans="1:9" x14ac:dyDescent="0.25">
      <c r="A2221" t="s">
        <v>175</v>
      </c>
      <c r="B2221">
        <v>818.43399999999997</v>
      </c>
      <c r="C2221">
        <v>0</v>
      </c>
      <c r="D2221">
        <v>0</v>
      </c>
      <c r="E2221">
        <v>0</v>
      </c>
      <c r="F2221">
        <v>0</v>
      </c>
      <c r="G2221">
        <v>1.09503E-2</v>
      </c>
      <c r="H2221">
        <v>0.98101899999999997</v>
      </c>
      <c r="I2221">
        <v>-1253207200</v>
      </c>
    </row>
    <row r="2222" spans="1:9" x14ac:dyDescent="0.25">
      <c r="A2222" t="s">
        <v>175</v>
      </c>
      <c r="B2222">
        <v>823.53</v>
      </c>
      <c r="C2222">
        <v>0</v>
      </c>
      <c r="D2222">
        <v>0</v>
      </c>
      <c r="E2222">
        <v>0</v>
      </c>
      <c r="F2222">
        <v>0</v>
      </c>
      <c r="G2222">
        <v>1.12079E-2</v>
      </c>
      <c r="H2222">
        <v>0.98101700000000003</v>
      </c>
      <c r="I2222">
        <v>-1253207200</v>
      </c>
    </row>
    <row r="2223" spans="1:9" x14ac:dyDescent="0.25">
      <c r="A2223" t="s">
        <v>175</v>
      </c>
      <c r="B2223">
        <v>802.30700000000002</v>
      </c>
      <c r="C2223">
        <v>0</v>
      </c>
      <c r="D2223">
        <v>0</v>
      </c>
      <c r="E2223">
        <v>0</v>
      </c>
      <c r="F2223">
        <v>0</v>
      </c>
      <c r="G2223">
        <v>1.09138E-2</v>
      </c>
      <c r="H2223">
        <v>0.98098399999999997</v>
      </c>
      <c r="I2223">
        <v>-1253207200</v>
      </c>
    </row>
    <row r="2224" spans="1:9" x14ac:dyDescent="0.25">
      <c r="A2224" t="s">
        <v>175</v>
      </c>
      <c r="B2224">
        <v>808.72500000000002</v>
      </c>
      <c r="C2224">
        <v>0</v>
      </c>
      <c r="D2224">
        <v>0</v>
      </c>
      <c r="E2224">
        <v>0</v>
      </c>
      <c r="F2224">
        <v>0</v>
      </c>
      <c r="G2224">
        <v>1.13893E-2</v>
      </c>
      <c r="H2224">
        <v>0.992946</v>
      </c>
      <c r="I2224">
        <v>-1253207200</v>
      </c>
    </row>
    <row r="2225" spans="1:25" x14ac:dyDescent="0.25">
      <c r="A2225" t="s">
        <v>175</v>
      </c>
      <c r="B2225">
        <v>803.54600000000005</v>
      </c>
      <c r="C2225">
        <v>0</v>
      </c>
      <c r="D2225">
        <v>0</v>
      </c>
      <c r="E2225">
        <v>0</v>
      </c>
      <c r="F2225">
        <v>0</v>
      </c>
      <c r="G2225">
        <v>1.1737600000000001E-2</v>
      </c>
      <c r="H2225">
        <v>0.98101400000000005</v>
      </c>
      <c r="I2225">
        <v>-1253207200</v>
      </c>
    </row>
    <row r="2226" spans="1:25" x14ac:dyDescent="0.25">
      <c r="A2226" t="s">
        <v>175</v>
      </c>
      <c r="B2226">
        <v>806.30499999999995</v>
      </c>
      <c r="C2226">
        <v>0</v>
      </c>
      <c r="D2226">
        <v>0</v>
      </c>
      <c r="E2226">
        <v>0</v>
      </c>
      <c r="F2226">
        <v>0</v>
      </c>
      <c r="G2226">
        <v>1.0870100000000001E-2</v>
      </c>
      <c r="H2226">
        <v>0.98095299999999996</v>
      </c>
      <c r="I2226">
        <v>-1253207200</v>
      </c>
    </row>
    <row r="2227" spans="1:25" x14ac:dyDescent="0.25">
      <c r="A2227" t="s">
        <v>175</v>
      </c>
      <c r="B2227">
        <v>815.17100000000005</v>
      </c>
      <c r="C2227">
        <v>0</v>
      </c>
      <c r="D2227">
        <v>0</v>
      </c>
      <c r="E2227">
        <v>0</v>
      </c>
      <c r="F2227">
        <v>0</v>
      </c>
      <c r="G2227">
        <v>1.14468E-2</v>
      </c>
      <c r="H2227">
        <v>0.98101499999999997</v>
      </c>
      <c r="I2227">
        <v>-1253207200</v>
      </c>
    </row>
    <row r="2228" spans="1:25" x14ac:dyDescent="0.25">
      <c r="A2228" t="s">
        <v>175</v>
      </c>
      <c r="B2228">
        <v>828.51800000000003</v>
      </c>
      <c r="C2228">
        <v>0</v>
      </c>
      <c r="D2228">
        <v>0</v>
      </c>
      <c r="E2228">
        <v>0</v>
      </c>
      <c r="F2228">
        <v>0</v>
      </c>
      <c r="G2228">
        <v>1.10283E-2</v>
      </c>
      <c r="H2228">
        <v>0.98966900000000002</v>
      </c>
      <c r="I2228">
        <v>-1253207200</v>
      </c>
    </row>
    <row r="2229" spans="1:25" x14ac:dyDescent="0.25">
      <c r="A2229" t="s">
        <v>175</v>
      </c>
      <c r="B2229">
        <v>806.43600000000004</v>
      </c>
      <c r="C2229">
        <v>0</v>
      </c>
      <c r="D2229">
        <v>0</v>
      </c>
      <c r="E2229">
        <v>0</v>
      </c>
      <c r="F2229">
        <v>0</v>
      </c>
      <c r="G2229">
        <v>1.1096200000000001E-2</v>
      </c>
      <c r="H2229">
        <v>0.98095600000000005</v>
      </c>
      <c r="I2229">
        <v>-1253207200</v>
      </c>
    </row>
    <row r="2230" spans="1:25" x14ac:dyDescent="0.25">
      <c r="A2230" t="s">
        <v>175</v>
      </c>
      <c r="B2230">
        <v>816.06200000000001</v>
      </c>
      <c r="C2230">
        <v>0</v>
      </c>
      <c r="D2230">
        <v>0</v>
      </c>
      <c r="E2230">
        <v>0</v>
      </c>
      <c r="F2230">
        <v>0</v>
      </c>
      <c r="G2230">
        <v>1.0857199999999999E-2</v>
      </c>
      <c r="H2230">
        <v>0.98092000000000001</v>
      </c>
      <c r="I2230">
        <v>-1253207200</v>
      </c>
    </row>
    <row r="2231" spans="1:25" x14ac:dyDescent="0.25">
      <c r="A2231" t="s">
        <v>175</v>
      </c>
      <c r="B2231">
        <v>801.42399999999998</v>
      </c>
      <c r="C2231">
        <v>0</v>
      </c>
      <c r="D2231">
        <v>0</v>
      </c>
      <c r="E2231">
        <v>0</v>
      </c>
      <c r="F2231">
        <v>0</v>
      </c>
      <c r="G2231">
        <v>1.68425E-2</v>
      </c>
      <c r="H2231">
        <v>0.98096300000000003</v>
      </c>
      <c r="I2231">
        <v>-1253207200</v>
      </c>
    </row>
    <row r="2232" spans="1:25" x14ac:dyDescent="0.25">
      <c r="A2232" t="s">
        <v>175</v>
      </c>
      <c r="B2232">
        <v>816.66499999999996</v>
      </c>
      <c r="C2232">
        <v>0</v>
      </c>
      <c r="D2232">
        <v>0</v>
      </c>
      <c r="E2232">
        <v>0</v>
      </c>
      <c r="F2232">
        <v>0</v>
      </c>
      <c r="G2232">
        <v>1.12858E-2</v>
      </c>
      <c r="H2232">
        <v>0.98101799999999995</v>
      </c>
      <c r="I2232">
        <v>-1253207200</v>
      </c>
    </row>
    <row r="2233" spans="1:25" x14ac:dyDescent="0.25">
      <c r="A2233" t="s">
        <v>175</v>
      </c>
      <c r="B2233">
        <v>820.47400000000005</v>
      </c>
      <c r="C2233">
        <v>0</v>
      </c>
      <c r="D2233">
        <v>0</v>
      </c>
      <c r="E2233">
        <v>0</v>
      </c>
      <c r="F2233">
        <v>0</v>
      </c>
      <c r="G2233">
        <v>1.5523199999999999E-2</v>
      </c>
      <c r="H2233">
        <v>0.98101899999999997</v>
      </c>
      <c r="I2233">
        <v>-1253207200</v>
      </c>
    </row>
    <row r="2234" spans="1:25" x14ac:dyDescent="0.25">
      <c r="A2234" t="s">
        <v>175</v>
      </c>
      <c r="B2234">
        <v>817.80399999999997</v>
      </c>
      <c r="C2234">
        <v>0</v>
      </c>
      <c r="D2234">
        <v>0</v>
      </c>
      <c r="E2234">
        <v>0</v>
      </c>
      <c r="F2234">
        <v>0</v>
      </c>
      <c r="G2234">
        <v>1.17457E-2</v>
      </c>
      <c r="H2234">
        <v>0.98101300000000002</v>
      </c>
      <c r="I2234">
        <v>-1253207200</v>
      </c>
    </row>
    <row r="2235" spans="1:25" x14ac:dyDescent="0.25">
      <c r="A2235" t="s">
        <v>175</v>
      </c>
      <c r="B2235">
        <v>817.44100000000003</v>
      </c>
      <c r="C2235">
        <v>0</v>
      </c>
      <c r="D2235">
        <v>0</v>
      </c>
      <c r="E2235">
        <v>0</v>
      </c>
      <c r="F2235">
        <v>0</v>
      </c>
      <c r="G2235">
        <v>1.1035700000000001E-2</v>
      </c>
      <c r="H2235">
        <v>0.980993</v>
      </c>
      <c r="I2235">
        <v>-1253207200</v>
      </c>
    </row>
    <row r="2236" spans="1:25" x14ac:dyDescent="0.25">
      <c r="A2236" t="s">
        <v>175</v>
      </c>
      <c r="B2236">
        <v>824.09100000000001</v>
      </c>
      <c r="C2236">
        <v>0</v>
      </c>
      <c r="D2236">
        <v>0</v>
      </c>
      <c r="E2236">
        <v>0</v>
      </c>
      <c r="F2236">
        <v>0</v>
      </c>
      <c r="G2236">
        <v>1.13493E-2</v>
      </c>
      <c r="H2236">
        <v>0.99342200000000003</v>
      </c>
      <c r="I2236">
        <v>-1253207200</v>
      </c>
    </row>
    <row r="2237" spans="1:25" x14ac:dyDescent="0.25">
      <c r="A2237" t="s">
        <v>175</v>
      </c>
      <c r="B2237">
        <v>820.75599999999997</v>
      </c>
      <c r="C2237">
        <v>0</v>
      </c>
      <c r="D2237">
        <v>0</v>
      </c>
      <c r="E2237">
        <v>0</v>
      </c>
      <c r="F2237">
        <v>0</v>
      </c>
      <c r="G2237">
        <v>2.9011100000000001E-2</v>
      </c>
      <c r="H2237">
        <v>0.98101899999999997</v>
      </c>
      <c r="I2237">
        <v>-1253207200</v>
      </c>
    </row>
    <row r="2238" spans="1:25" x14ac:dyDescent="0.25">
      <c r="A2238" t="s">
        <v>175</v>
      </c>
      <c r="B2238">
        <v>828.66700000000003</v>
      </c>
      <c r="C2238">
        <v>0</v>
      </c>
      <c r="D2238">
        <v>0</v>
      </c>
      <c r="E2238">
        <v>0</v>
      </c>
      <c r="F2238">
        <v>0</v>
      </c>
      <c r="G2238">
        <v>1.08875E-2</v>
      </c>
      <c r="H2238">
        <v>0.99492000000000003</v>
      </c>
      <c r="I2238">
        <v>-1253207200</v>
      </c>
    </row>
    <row r="2239" spans="1:25" x14ac:dyDescent="0.25">
      <c r="A2239" t="s">
        <v>175</v>
      </c>
      <c r="B2239">
        <v>834.255</v>
      </c>
      <c r="C2239">
        <v>0</v>
      </c>
      <c r="D2239">
        <v>0</v>
      </c>
      <c r="E2239">
        <v>0</v>
      </c>
      <c r="F2239">
        <v>0</v>
      </c>
      <c r="G2239">
        <v>1.0895999999999999E-2</v>
      </c>
      <c r="H2239">
        <v>0.98100299999999996</v>
      </c>
      <c r="I2239">
        <v>-1253207200</v>
      </c>
      <c r="R2239" t="s">
        <v>69</v>
      </c>
      <c r="U2239" t="s">
        <v>68</v>
      </c>
      <c r="X2239" t="s">
        <v>66</v>
      </c>
    </row>
    <row r="2240" spans="1:25" x14ac:dyDescent="0.25">
      <c r="A2240" t="s">
        <v>175</v>
      </c>
      <c r="B2240">
        <v>807.46</v>
      </c>
      <c r="C2240">
        <v>0</v>
      </c>
      <c r="D2240">
        <v>0</v>
      </c>
      <c r="E2240">
        <v>0</v>
      </c>
      <c r="F2240">
        <v>0</v>
      </c>
      <c r="G2240">
        <v>1.08577E-2</v>
      </c>
      <c r="H2240">
        <v>0.981012</v>
      </c>
      <c r="I2240">
        <v>-1253207200</v>
      </c>
      <c r="R2240">
        <f>AVERAGE(B2191:B2240)</f>
        <v>816.76238000000001</v>
      </c>
      <c r="S2240">
        <f>AVERAGE(C2191:C2240)</f>
        <v>0</v>
      </c>
      <c r="U2240">
        <f>_xlfn.VAR.P(B2191:B2240)</f>
        <v>72.251228915599881</v>
      </c>
      <c r="V2240">
        <f>_xlfn.VAR.P(C2191:C2240)</f>
        <v>0</v>
      </c>
      <c r="X2240">
        <f>1.96*SQRT(U2240)/50</f>
        <v>0.33320283372274517</v>
      </c>
      <c r="Y2240">
        <f>1.96*SQRT(V2240)/50</f>
        <v>0</v>
      </c>
    </row>
    <row r="2241" spans="1:9" x14ac:dyDescent="0.25">
      <c r="A2241" t="s">
        <v>175</v>
      </c>
      <c r="B2241">
        <v>40878.459000000003</v>
      </c>
      <c r="C2241" t="s">
        <v>36</v>
      </c>
    </row>
    <row r="2242" spans="1:9" x14ac:dyDescent="0.25">
      <c r="A2242" t="s">
        <v>176</v>
      </c>
      <c r="B2242">
        <v>702.07399999999996</v>
      </c>
      <c r="C2242">
        <v>699.88300000000004</v>
      </c>
      <c r="D2242">
        <v>673.50599999999997</v>
      </c>
      <c r="E2242">
        <v>669.81399999999996</v>
      </c>
      <c r="F2242">
        <v>186.77099999999999</v>
      </c>
      <c r="G2242">
        <v>1.2680500000000001E-2</v>
      </c>
      <c r="H2242">
        <v>0.98087100000000005</v>
      </c>
      <c r="I2242">
        <v>-1253207200</v>
      </c>
    </row>
    <row r="2243" spans="1:9" x14ac:dyDescent="0.25">
      <c r="A2243" t="s">
        <v>176</v>
      </c>
      <c r="B2243">
        <v>728.52</v>
      </c>
      <c r="C2243">
        <v>726.27599999999995</v>
      </c>
      <c r="D2243">
        <v>700.80799999999999</v>
      </c>
      <c r="E2243">
        <v>697.12</v>
      </c>
      <c r="F2243">
        <v>216.06100000000001</v>
      </c>
      <c r="G2243">
        <v>1.2447E-2</v>
      </c>
      <c r="H2243">
        <v>0.98099599999999998</v>
      </c>
      <c r="I2243">
        <v>-1253207200</v>
      </c>
    </row>
    <row r="2244" spans="1:9" x14ac:dyDescent="0.25">
      <c r="A2244" t="s">
        <v>176</v>
      </c>
      <c r="B2244">
        <v>730.23599999999999</v>
      </c>
      <c r="C2244">
        <v>727.74800000000005</v>
      </c>
      <c r="D2244">
        <v>698.19500000000005</v>
      </c>
      <c r="E2244">
        <v>693.52</v>
      </c>
      <c r="F2244">
        <v>206.25800000000001</v>
      </c>
      <c r="G2244">
        <v>1.08675E-2</v>
      </c>
      <c r="H2244">
        <v>0.98240099999999997</v>
      </c>
      <c r="I2244">
        <v>-1253207200</v>
      </c>
    </row>
    <row r="2245" spans="1:9" x14ac:dyDescent="0.25">
      <c r="A2245" t="s">
        <v>176</v>
      </c>
      <c r="B2245">
        <v>721.57500000000005</v>
      </c>
      <c r="C2245">
        <v>719.39700000000005</v>
      </c>
      <c r="D2245">
        <v>694.17899999999997</v>
      </c>
      <c r="E2245">
        <v>690.66200000000003</v>
      </c>
      <c r="F2245">
        <v>209.482</v>
      </c>
      <c r="G2245">
        <v>1.0862999999999999E-2</v>
      </c>
      <c r="H2245">
        <v>0.98101899999999997</v>
      </c>
      <c r="I2245">
        <v>-1253207200</v>
      </c>
    </row>
    <row r="2246" spans="1:9" x14ac:dyDescent="0.25">
      <c r="A2246" t="s">
        <v>176</v>
      </c>
      <c r="B2246">
        <v>706.47199999999998</v>
      </c>
      <c r="C2246">
        <v>704.13699999999994</v>
      </c>
      <c r="D2246">
        <v>677.30100000000004</v>
      </c>
      <c r="E2246">
        <v>673.10500000000002</v>
      </c>
      <c r="F2246">
        <v>189.15100000000001</v>
      </c>
      <c r="G2246">
        <v>1.19618E-2</v>
      </c>
      <c r="H2246">
        <v>0.99450700000000003</v>
      </c>
      <c r="I2246">
        <v>-1253207200</v>
      </c>
    </row>
    <row r="2247" spans="1:9" x14ac:dyDescent="0.25">
      <c r="A2247" t="s">
        <v>176</v>
      </c>
      <c r="B2247">
        <v>708.37699999999995</v>
      </c>
      <c r="C2247">
        <v>706.13900000000001</v>
      </c>
      <c r="D2247">
        <v>681.29899999999998</v>
      </c>
      <c r="E2247">
        <v>677.65800000000002</v>
      </c>
      <c r="F2247">
        <v>196.18</v>
      </c>
      <c r="G2247">
        <v>1.64996E-2</v>
      </c>
      <c r="H2247">
        <v>0.98093399999999997</v>
      </c>
      <c r="I2247">
        <v>-1253207200</v>
      </c>
    </row>
    <row r="2248" spans="1:9" x14ac:dyDescent="0.25">
      <c r="A2248" t="s">
        <v>176</v>
      </c>
      <c r="B2248">
        <v>715.82799999999997</v>
      </c>
      <c r="C2248">
        <v>713.62300000000005</v>
      </c>
      <c r="D2248">
        <v>689.27599999999995</v>
      </c>
      <c r="E2248">
        <v>685.99400000000003</v>
      </c>
      <c r="F2248">
        <v>205.36699999999999</v>
      </c>
      <c r="G2248">
        <v>1.3250700000000001E-2</v>
      </c>
      <c r="H2248">
        <v>0.98098600000000002</v>
      </c>
      <c r="I2248">
        <v>-1253207200</v>
      </c>
    </row>
    <row r="2249" spans="1:9" x14ac:dyDescent="0.25">
      <c r="A2249" t="s">
        <v>176</v>
      </c>
      <c r="B2249">
        <v>708.83199999999999</v>
      </c>
      <c r="C2249">
        <v>706.68799999999999</v>
      </c>
      <c r="D2249">
        <v>683.423</v>
      </c>
      <c r="E2249">
        <v>680.52700000000004</v>
      </c>
      <c r="F2249">
        <v>201.85499999999999</v>
      </c>
      <c r="G2249">
        <v>1.11E-2</v>
      </c>
      <c r="H2249">
        <v>0.98101799999999995</v>
      </c>
      <c r="I2249">
        <v>-1253207200</v>
      </c>
    </row>
    <row r="2250" spans="1:9" x14ac:dyDescent="0.25">
      <c r="A2250" t="s">
        <v>176</v>
      </c>
      <c r="B2250">
        <v>736.56</v>
      </c>
      <c r="C2250">
        <v>734.37099999999998</v>
      </c>
      <c r="D2250">
        <v>706.18600000000004</v>
      </c>
      <c r="E2250">
        <v>701.73500000000001</v>
      </c>
      <c r="F2250">
        <v>217.32599999999999</v>
      </c>
      <c r="G2250">
        <v>1.36512E-2</v>
      </c>
      <c r="H2250">
        <v>0.98093799999999998</v>
      </c>
      <c r="I2250">
        <v>-1253207200</v>
      </c>
    </row>
    <row r="2251" spans="1:9" x14ac:dyDescent="0.25">
      <c r="A2251" t="s">
        <v>176</v>
      </c>
      <c r="B2251">
        <v>713.72699999999998</v>
      </c>
      <c r="C2251">
        <v>711.38099999999997</v>
      </c>
      <c r="D2251">
        <v>679.81500000000005</v>
      </c>
      <c r="E2251">
        <v>674.952</v>
      </c>
      <c r="F2251">
        <v>186.93899999999999</v>
      </c>
      <c r="G2251">
        <v>2.6893299999999998E-2</v>
      </c>
      <c r="H2251">
        <v>0.98101899999999997</v>
      </c>
      <c r="I2251">
        <v>-1253207200</v>
      </c>
    </row>
    <row r="2252" spans="1:9" x14ac:dyDescent="0.25">
      <c r="A2252" t="s">
        <v>176</v>
      </c>
      <c r="B2252">
        <v>719.89499999999998</v>
      </c>
      <c r="C2252">
        <v>717.12900000000002</v>
      </c>
      <c r="D2252">
        <v>690.23400000000004</v>
      </c>
      <c r="E2252">
        <v>686.04200000000003</v>
      </c>
      <c r="F2252">
        <v>201.69200000000001</v>
      </c>
      <c r="G2252">
        <v>1.16539E-2</v>
      </c>
      <c r="H2252">
        <v>0.994417</v>
      </c>
      <c r="I2252">
        <v>-1253207200</v>
      </c>
    </row>
    <row r="2253" spans="1:9" x14ac:dyDescent="0.25">
      <c r="A2253" t="s">
        <v>176</v>
      </c>
      <c r="B2253">
        <v>718.13</v>
      </c>
      <c r="C2253">
        <v>715.76199999999994</v>
      </c>
      <c r="D2253">
        <v>687.70299999999997</v>
      </c>
      <c r="E2253">
        <v>683.82799999999997</v>
      </c>
      <c r="F2253">
        <v>199.46899999999999</v>
      </c>
      <c r="G2253">
        <v>1.0940699999999999E-2</v>
      </c>
      <c r="H2253">
        <v>0.99351500000000004</v>
      </c>
      <c r="I2253">
        <v>-1253207200</v>
      </c>
    </row>
    <row r="2254" spans="1:9" x14ac:dyDescent="0.25">
      <c r="A2254" t="s">
        <v>176</v>
      </c>
      <c r="B2254">
        <v>730.26900000000001</v>
      </c>
      <c r="C2254">
        <v>728.16800000000001</v>
      </c>
      <c r="D2254">
        <v>695.74099999999999</v>
      </c>
      <c r="E2254">
        <v>690.72199999999998</v>
      </c>
      <c r="F2254">
        <v>202.06899999999999</v>
      </c>
      <c r="G2254">
        <v>1.1329000000000001E-2</v>
      </c>
      <c r="H2254">
        <v>0.98099099999999995</v>
      </c>
      <c r="I2254">
        <v>-1253207200</v>
      </c>
    </row>
    <row r="2255" spans="1:9" x14ac:dyDescent="0.25">
      <c r="A2255" t="s">
        <v>176</v>
      </c>
      <c r="B2255">
        <v>710.221</v>
      </c>
      <c r="C2255">
        <v>707.81200000000001</v>
      </c>
      <c r="D2255">
        <v>682.41600000000005</v>
      </c>
      <c r="E2255">
        <v>678.73400000000004</v>
      </c>
      <c r="F2255">
        <v>198.226</v>
      </c>
      <c r="G2255">
        <v>1.16948E-2</v>
      </c>
      <c r="H2255">
        <v>0.99039600000000005</v>
      </c>
      <c r="I2255">
        <v>-1253207200</v>
      </c>
    </row>
    <row r="2256" spans="1:9" x14ac:dyDescent="0.25">
      <c r="A2256" t="s">
        <v>176</v>
      </c>
      <c r="B2256">
        <v>716.15</v>
      </c>
      <c r="C2256">
        <v>713.91600000000005</v>
      </c>
      <c r="D2256">
        <v>690.46799999999996</v>
      </c>
      <c r="E2256">
        <v>687.29899999999998</v>
      </c>
      <c r="F2256">
        <v>207.631</v>
      </c>
      <c r="G2256">
        <v>1.10359E-2</v>
      </c>
      <c r="H2256">
        <v>0.98100100000000001</v>
      </c>
      <c r="I2256">
        <v>-1253207200</v>
      </c>
    </row>
    <row r="2257" spans="1:9" x14ac:dyDescent="0.25">
      <c r="A2257" t="s">
        <v>176</v>
      </c>
      <c r="B2257">
        <v>710.93899999999996</v>
      </c>
      <c r="C2257">
        <v>708.65099999999995</v>
      </c>
      <c r="D2257">
        <v>681.995</v>
      </c>
      <c r="E2257">
        <v>678.00800000000004</v>
      </c>
      <c r="F2257">
        <v>195.25</v>
      </c>
      <c r="G2257">
        <v>1.4696000000000001E-2</v>
      </c>
      <c r="H2257">
        <v>0.98101700000000003</v>
      </c>
      <c r="I2257">
        <v>-1253207200</v>
      </c>
    </row>
    <row r="2258" spans="1:9" x14ac:dyDescent="0.25">
      <c r="A2258" t="s">
        <v>176</v>
      </c>
      <c r="B2258">
        <v>702.61699999999996</v>
      </c>
      <c r="C2258">
        <v>700.41800000000001</v>
      </c>
      <c r="D2258">
        <v>674.82299999999998</v>
      </c>
      <c r="E2258">
        <v>671.22500000000002</v>
      </c>
      <c r="F2258">
        <v>189.69499999999999</v>
      </c>
      <c r="G2258">
        <v>1.31571E-2</v>
      </c>
      <c r="H2258">
        <v>0.98101099999999997</v>
      </c>
      <c r="I2258">
        <v>-1253207200</v>
      </c>
    </row>
    <row r="2259" spans="1:9" x14ac:dyDescent="0.25">
      <c r="A2259" t="s">
        <v>176</v>
      </c>
      <c r="B2259">
        <v>694.02300000000002</v>
      </c>
      <c r="C2259">
        <v>691.81799999999998</v>
      </c>
      <c r="D2259">
        <v>666.55899999999997</v>
      </c>
      <c r="E2259">
        <v>662.91600000000005</v>
      </c>
      <c r="F2259">
        <v>181.351</v>
      </c>
      <c r="G2259">
        <v>1.4147699999999999E-2</v>
      </c>
      <c r="H2259">
        <v>0.980958</v>
      </c>
      <c r="I2259">
        <v>-1253207200</v>
      </c>
    </row>
    <row r="2260" spans="1:9" x14ac:dyDescent="0.25">
      <c r="A2260" t="s">
        <v>176</v>
      </c>
      <c r="B2260">
        <v>732.03300000000002</v>
      </c>
      <c r="C2260">
        <v>729.84100000000001</v>
      </c>
      <c r="D2260">
        <v>700.30899999999997</v>
      </c>
      <c r="E2260">
        <v>696.06799999999998</v>
      </c>
      <c r="F2260">
        <v>210.351</v>
      </c>
      <c r="G2260">
        <v>1.2969E-2</v>
      </c>
      <c r="H2260">
        <v>0.98099899999999995</v>
      </c>
      <c r="I2260">
        <v>-1253207200</v>
      </c>
    </row>
    <row r="2261" spans="1:9" x14ac:dyDescent="0.25">
      <c r="A2261" t="s">
        <v>176</v>
      </c>
      <c r="B2261">
        <v>712.98900000000003</v>
      </c>
      <c r="C2261">
        <v>710.72699999999998</v>
      </c>
      <c r="D2261">
        <v>678.803</v>
      </c>
      <c r="E2261">
        <v>673.678</v>
      </c>
      <c r="F2261">
        <v>184.96799999999999</v>
      </c>
      <c r="G2261">
        <v>1.10706E-2</v>
      </c>
      <c r="H2261">
        <v>0.98101899999999997</v>
      </c>
      <c r="I2261">
        <v>-1253207200</v>
      </c>
    </row>
    <row r="2262" spans="1:9" x14ac:dyDescent="0.25">
      <c r="A2262" t="s">
        <v>176</v>
      </c>
      <c r="B2262">
        <v>732.03200000000004</v>
      </c>
      <c r="C2262">
        <v>729.72299999999996</v>
      </c>
      <c r="D2262">
        <v>694.26499999999999</v>
      </c>
      <c r="E2262">
        <v>688.32399999999996</v>
      </c>
      <c r="F2262">
        <v>195.066</v>
      </c>
      <c r="G2262">
        <v>1.0884599999999999E-2</v>
      </c>
      <c r="H2262">
        <v>0.98101799999999995</v>
      </c>
      <c r="I2262">
        <v>-1253207200</v>
      </c>
    </row>
    <row r="2263" spans="1:9" x14ac:dyDescent="0.25">
      <c r="A2263" t="s">
        <v>176</v>
      </c>
      <c r="B2263">
        <v>712.03499999999997</v>
      </c>
      <c r="C2263">
        <v>709.61800000000005</v>
      </c>
      <c r="D2263">
        <v>677.976</v>
      </c>
      <c r="E2263">
        <v>673.077</v>
      </c>
      <c r="F2263">
        <v>185.18799999999999</v>
      </c>
      <c r="G2263">
        <v>1.19848E-2</v>
      </c>
      <c r="H2263">
        <v>0.98101700000000003</v>
      </c>
      <c r="I2263">
        <v>-1253207200</v>
      </c>
    </row>
    <row r="2264" spans="1:9" x14ac:dyDescent="0.25">
      <c r="A2264" t="s">
        <v>176</v>
      </c>
      <c r="B2264">
        <v>739.91899999999998</v>
      </c>
      <c r="C2264">
        <v>737.61099999999999</v>
      </c>
      <c r="D2264">
        <v>703.04200000000003</v>
      </c>
      <c r="E2264">
        <v>697.03800000000001</v>
      </c>
      <c r="F2264">
        <v>204.005</v>
      </c>
      <c r="G2264">
        <v>1.10671E-2</v>
      </c>
      <c r="H2264">
        <v>0.98087599999999997</v>
      </c>
      <c r="I2264">
        <v>-1253207200</v>
      </c>
    </row>
    <row r="2265" spans="1:9" x14ac:dyDescent="0.25">
      <c r="A2265" t="s">
        <v>176</v>
      </c>
      <c r="B2265">
        <v>737.03300000000002</v>
      </c>
      <c r="C2265">
        <v>734.78599999999994</v>
      </c>
      <c r="D2265">
        <v>699.45600000000002</v>
      </c>
      <c r="E2265">
        <v>693.63599999999997</v>
      </c>
      <c r="F2265">
        <v>201.05099999999999</v>
      </c>
      <c r="G2265">
        <v>1.10061E-2</v>
      </c>
      <c r="H2265">
        <v>0.98087599999999997</v>
      </c>
      <c r="I2265">
        <v>-1253207200</v>
      </c>
    </row>
    <row r="2266" spans="1:9" x14ac:dyDescent="0.25">
      <c r="A2266" t="s">
        <v>176</v>
      </c>
      <c r="B2266">
        <v>744.75599999999997</v>
      </c>
      <c r="C2266">
        <v>742.38599999999997</v>
      </c>
      <c r="D2266">
        <v>698.35299999999995</v>
      </c>
      <c r="E2266">
        <v>690.53599999999994</v>
      </c>
      <c r="F2266">
        <v>188.804</v>
      </c>
      <c r="G2266">
        <v>1.2146499999999999E-2</v>
      </c>
      <c r="H2266">
        <v>0.98097100000000004</v>
      </c>
      <c r="I2266">
        <v>-1253207200</v>
      </c>
    </row>
    <row r="2267" spans="1:9" x14ac:dyDescent="0.25">
      <c r="A2267" t="s">
        <v>176</v>
      </c>
      <c r="B2267">
        <v>706.60900000000004</v>
      </c>
      <c r="C2267">
        <v>704.33500000000004</v>
      </c>
      <c r="D2267">
        <v>676.80700000000002</v>
      </c>
      <c r="E2267">
        <v>672.77200000000005</v>
      </c>
      <c r="F2267">
        <v>189.28</v>
      </c>
      <c r="G2267">
        <v>1.0898E-2</v>
      </c>
      <c r="H2267">
        <v>0.98099700000000001</v>
      </c>
      <c r="I2267">
        <v>-1253207200</v>
      </c>
    </row>
    <row r="2268" spans="1:9" x14ac:dyDescent="0.25">
      <c r="A2268" t="s">
        <v>176</v>
      </c>
      <c r="B2268">
        <v>708.17600000000004</v>
      </c>
      <c r="C2268">
        <v>705.93499999999995</v>
      </c>
      <c r="D2268">
        <v>679.06200000000001</v>
      </c>
      <c r="E2268">
        <v>674.80700000000002</v>
      </c>
      <c r="F2268">
        <v>190.435</v>
      </c>
      <c r="G2268">
        <v>1.2408799999999999E-2</v>
      </c>
      <c r="H2268">
        <v>0.98099999999999998</v>
      </c>
      <c r="I2268">
        <v>-1253207200</v>
      </c>
    </row>
    <row r="2269" spans="1:9" x14ac:dyDescent="0.25">
      <c r="A2269" t="s">
        <v>176</v>
      </c>
      <c r="B2269">
        <v>715.43700000000001</v>
      </c>
      <c r="C2269">
        <v>712.79200000000003</v>
      </c>
      <c r="D2269">
        <v>683.69299999999998</v>
      </c>
      <c r="E2269">
        <v>679.10900000000004</v>
      </c>
      <c r="F2269">
        <v>191.78899999999999</v>
      </c>
      <c r="G2269">
        <v>1.1719200000000001E-2</v>
      </c>
      <c r="H2269">
        <v>0.993309</v>
      </c>
      <c r="I2269">
        <v>-1253207200</v>
      </c>
    </row>
    <row r="2270" spans="1:9" x14ac:dyDescent="0.25">
      <c r="A2270" t="s">
        <v>176</v>
      </c>
      <c r="B2270">
        <v>709.54499999999996</v>
      </c>
      <c r="C2270">
        <v>707.29600000000005</v>
      </c>
      <c r="D2270">
        <v>682.3</v>
      </c>
      <c r="E2270">
        <v>678.68499999999995</v>
      </c>
      <c r="F2270">
        <v>196.54599999999999</v>
      </c>
      <c r="G2270">
        <v>1.08775E-2</v>
      </c>
      <c r="H2270">
        <v>0.98084300000000002</v>
      </c>
      <c r="I2270">
        <v>-1253207200</v>
      </c>
    </row>
    <row r="2271" spans="1:9" x14ac:dyDescent="0.25">
      <c r="A2271" t="s">
        <v>176</v>
      </c>
      <c r="B2271">
        <v>716.11699999999996</v>
      </c>
      <c r="C2271">
        <v>713.47500000000002</v>
      </c>
      <c r="D2271">
        <v>687.33900000000006</v>
      </c>
      <c r="E2271">
        <v>683.61800000000005</v>
      </c>
      <c r="F2271">
        <v>201.11099999999999</v>
      </c>
      <c r="G2271">
        <v>1.54606E-2</v>
      </c>
      <c r="H2271">
        <v>0.99403200000000003</v>
      </c>
      <c r="I2271">
        <v>-1253207200</v>
      </c>
    </row>
    <row r="2272" spans="1:9" x14ac:dyDescent="0.25">
      <c r="A2272" t="s">
        <v>176</v>
      </c>
      <c r="B2272">
        <v>701.45799999999997</v>
      </c>
      <c r="C2272">
        <v>699.21799999999996</v>
      </c>
      <c r="D2272">
        <v>671.38300000000004</v>
      </c>
      <c r="E2272">
        <v>667.28599999999994</v>
      </c>
      <c r="F2272">
        <v>182.84899999999999</v>
      </c>
      <c r="G2272">
        <v>1.1879000000000001E-2</v>
      </c>
      <c r="H2272">
        <v>0.99501200000000001</v>
      </c>
      <c r="I2272">
        <v>-1253207200</v>
      </c>
    </row>
    <row r="2273" spans="1:9" x14ac:dyDescent="0.25">
      <c r="A2273" t="s">
        <v>176</v>
      </c>
      <c r="B2273">
        <v>711.31200000000001</v>
      </c>
      <c r="C2273">
        <v>709.04700000000003</v>
      </c>
      <c r="D2273">
        <v>679.49699999999996</v>
      </c>
      <c r="E2273">
        <v>674.84699999999998</v>
      </c>
      <c r="F2273">
        <v>188.209</v>
      </c>
      <c r="G2273">
        <v>1.1720400000000001E-2</v>
      </c>
      <c r="H2273">
        <v>0.98099999999999998</v>
      </c>
      <c r="I2273">
        <v>-1253207200</v>
      </c>
    </row>
    <row r="2274" spans="1:9" x14ac:dyDescent="0.25">
      <c r="A2274" t="s">
        <v>176</v>
      </c>
      <c r="B2274">
        <v>718.13599999999997</v>
      </c>
      <c r="C2274">
        <v>715.822</v>
      </c>
      <c r="D2274">
        <v>690.78800000000001</v>
      </c>
      <c r="E2274">
        <v>687.327</v>
      </c>
      <c r="F2274">
        <v>206.095</v>
      </c>
      <c r="G2274">
        <v>1.0884700000000001E-2</v>
      </c>
      <c r="H2274">
        <v>0.981012</v>
      </c>
      <c r="I2274">
        <v>-1253207200</v>
      </c>
    </row>
    <row r="2275" spans="1:9" x14ac:dyDescent="0.25">
      <c r="A2275" t="s">
        <v>176</v>
      </c>
      <c r="B2275">
        <v>705.60799999999995</v>
      </c>
      <c r="C2275">
        <v>703.13</v>
      </c>
      <c r="D2275">
        <v>677.81100000000004</v>
      </c>
      <c r="E2275">
        <v>674.15599999999995</v>
      </c>
      <c r="F2275">
        <v>193.01499999999999</v>
      </c>
      <c r="G2275">
        <v>1.1392299999999999E-2</v>
      </c>
      <c r="H2275">
        <v>0.98088699999999995</v>
      </c>
      <c r="I2275">
        <v>-1253207200</v>
      </c>
    </row>
    <row r="2276" spans="1:9" x14ac:dyDescent="0.25">
      <c r="A2276" t="s">
        <v>176</v>
      </c>
      <c r="B2276">
        <v>699.67100000000005</v>
      </c>
      <c r="C2276">
        <v>697.471</v>
      </c>
      <c r="D2276">
        <v>670.48699999999997</v>
      </c>
      <c r="E2276">
        <v>666.48199999999997</v>
      </c>
      <c r="F2276">
        <v>182.792</v>
      </c>
      <c r="G2276">
        <v>1.11039E-2</v>
      </c>
      <c r="H2276">
        <v>0.98101899999999997</v>
      </c>
      <c r="I2276">
        <v>-1253207200</v>
      </c>
    </row>
    <row r="2277" spans="1:9" x14ac:dyDescent="0.25">
      <c r="A2277" t="s">
        <v>176</v>
      </c>
      <c r="B2277">
        <v>713.71199999999999</v>
      </c>
      <c r="C2277">
        <v>711.51099999999997</v>
      </c>
      <c r="D2277">
        <v>686.71100000000001</v>
      </c>
      <c r="E2277">
        <v>683.24099999999999</v>
      </c>
      <c r="F2277">
        <v>201.899</v>
      </c>
      <c r="G2277">
        <v>1.1443099999999999E-2</v>
      </c>
      <c r="H2277">
        <v>0.98101899999999997</v>
      </c>
      <c r="I2277">
        <v>-1253207200</v>
      </c>
    </row>
    <row r="2278" spans="1:9" x14ac:dyDescent="0.25">
      <c r="A2278" t="s">
        <v>176</v>
      </c>
      <c r="B2278">
        <v>711.13900000000001</v>
      </c>
      <c r="C2278">
        <v>708.91099999999994</v>
      </c>
      <c r="D2278">
        <v>680.23500000000001</v>
      </c>
      <c r="E2278">
        <v>675.89400000000001</v>
      </c>
      <c r="F2278">
        <v>190.36600000000001</v>
      </c>
      <c r="G2278">
        <v>1.15037E-2</v>
      </c>
      <c r="H2278">
        <v>0.98079499999999997</v>
      </c>
      <c r="I2278">
        <v>-1253207200</v>
      </c>
    </row>
    <row r="2279" spans="1:9" x14ac:dyDescent="0.25">
      <c r="A2279" t="s">
        <v>176</v>
      </c>
      <c r="B2279">
        <v>728.33699999999999</v>
      </c>
      <c r="C2279">
        <v>726.15700000000004</v>
      </c>
      <c r="D2279">
        <v>701.94200000000001</v>
      </c>
      <c r="E2279">
        <v>698.27700000000004</v>
      </c>
      <c r="F2279">
        <v>216.99</v>
      </c>
      <c r="G2279">
        <v>1.10247E-2</v>
      </c>
      <c r="H2279">
        <v>0.98082999999999998</v>
      </c>
      <c r="I2279">
        <v>-1253207200</v>
      </c>
    </row>
    <row r="2280" spans="1:9" x14ac:dyDescent="0.25">
      <c r="A2280" t="s">
        <v>176</v>
      </c>
      <c r="B2280">
        <v>732.78</v>
      </c>
      <c r="C2280">
        <v>730.37199999999996</v>
      </c>
      <c r="D2280">
        <v>700.13400000000001</v>
      </c>
      <c r="E2280">
        <v>695.32899999999995</v>
      </c>
      <c r="F2280">
        <v>208.643</v>
      </c>
      <c r="G2280">
        <v>1.6629999999999999E-2</v>
      </c>
      <c r="H2280">
        <v>0.98098600000000002</v>
      </c>
      <c r="I2280">
        <v>-1253207200</v>
      </c>
    </row>
    <row r="2281" spans="1:9" x14ac:dyDescent="0.25">
      <c r="A2281" t="s">
        <v>176</v>
      </c>
      <c r="B2281">
        <v>735.88400000000001</v>
      </c>
      <c r="C2281">
        <v>733.64300000000003</v>
      </c>
      <c r="D2281">
        <v>705.05399999999997</v>
      </c>
      <c r="E2281">
        <v>700.60299999999995</v>
      </c>
      <c r="F2281">
        <v>215.51400000000001</v>
      </c>
      <c r="G2281">
        <v>1.1207699999999999E-2</v>
      </c>
      <c r="H2281">
        <v>0.98092800000000002</v>
      </c>
      <c r="I2281">
        <v>-1253207200</v>
      </c>
    </row>
    <row r="2282" spans="1:9" x14ac:dyDescent="0.25">
      <c r="A2282" t="s">
        <v>176</v>
      </c>
      <c r="B2282">
        <v>718.971</v>
      </c>
      <c r="C2282">
        <v>716.78700000000003</v>
      </c>
      <c r="D2282">
        <v>691.48900000000003</v>
      </c>
      <c r="E2282">
        <v>687.83299999999997</v>
      </c>
      <c r="F2282">
        <v>206.07599999999999</v>
      </c>
      <c r="G2282">
        <v>1.1934500000000001E-2</v>
      </c>
      <c r="H2282">
        <v>0.98101899999999997</v>
      </c>
      <c r="I2282">
        <v>-1253207200</v>
      </c>
    </row>
    <row r="2283" spans="1:9" x14ac:dyDescent="0.25">
      <c r="A2283" t="s">
        <v>176</v>
      </c>
      <c r="B2283">
        <v>692.31500000000005</v>
      </c>
      <c r="C2283">
        <v>690.13</v>
      </c>
      <c r="D2283">
        <v>666.16399999999999</v>
      </c>
      <c r="E2283">
        <v>662.947</v>
      </c>
      <c r="F2283">
        <v>182.00200000000001</v>
      </c>
      <c r="G2283">
        <v>1.27823E-2</v>
      </c>
      <c r="H2283">
        <v>0.98101799999999995</v>
      </c>
      <c r="I2283">
        <v>-1253207200</v>
      </c>
    </row>
    <row r="2284" spans="1:9" x14ac:dyDescent="0.25">
      <c r="A2284" t="s">
        <v>176</v>
      </c>
      <c r="B2284">
        <v>733.56799999999998</v>
      </c>
      <c r="C2284">
        <v>731.38199999999995</v>
      </c>
      <c r="D2284">
        <v>703.54300000000001</v>
      </c>
      <c r="E2284">
        <v>699.30100000000004</v>
      </c>
      <c r="F2284">
        <v>214.71100000000001</v>
      </c>
      <c r="G2284">
        <v>1.1450800000000001E-2</v>
      </c>
      <c r="H2284">
        <v>0.99099899999999996</v>
      </c>
      <c r="I2284">
        <v>-1253207200</v>
      </c>
    </row>
    <row r="2285" spans="1:9" x14ac:dyDescent="0.25">
      <c r="A2285" t="s">
        <v>176</v>
      </c>
      <c r="B2285">
        <v>690.62800000000004</v>
      </c>
      <c r="C2285">
        <v>688.33699999999999</v>
      </c>
      <c r="D2285">
        <v>665.11800000000005</v>
      </c>
      <c r="E2285">
        <v>662.01499999999999</v>
      </c>
      <c r="F2285">
        <v>182.839</v>
      </c>
      <c r="G2285">
        <v>1.08618E-2</v>
      </c>
      <c r="H2285">
        <v>0.98994599999999999</v>
      </c>
      <c r="I2285">
        <v>-1253207200</v>
      </c>
    </row>
    <row r="2286" spans="1:9" x14ac:dyDescent="0.25">
      <c r="A2286" t="s">
        <v>176</v>
      </c>
      <c r="B2286">
        <v>720.07299999999998</v>
      </c>
      <c r="C2286">
        <v>717.82299999999998</v>
      </c>
      <c r="D2286">
        <v>692.57399999999996</v>
      </c>
      <c r="E2286">
        <v>688.94799999999998</v>
      </c>
      <c r="F2286">
        <v>207.239</v>
      </c>
      <c r="G2286">
        <v>1.4763999999999999E-2</v>
      </c>
      <c r="H2286">
        <v>0.98100299999999996</v>
      </c>
      <c r="I2286">
        <v>-1253207200</v>
      </c>
    </row>
    <row r="2287" spans="1:9" x14ac:dyDescent="0.25">
      <c r="A2287" t="s">
        <v>176</v>
      </c>
      <c r="B2287">
        <v>709.11599999999999</v>
      </c>
      <c r="C2287">
        <v>706.76900000000001</v>
      </c>
      <c r="D2287">
        <v>678.41300000000001</v>
      </c>
      <c r="E2287">
        <v>673.90200000000004</v>
      </c>
      <c r="F2287">
        <v>189.96899999999999</v>
      </c>
      <c r="G2287">
        <v>1.1912900000000001E-2</v>
      </c>
      <c r="H2287">
        <v>0.99336199999999997</v>
      </c>
      <c r="I2287">
        <v>-1253207200</v>
      </c>
    </row>
    <row r="2288" spans="1:9" x14ac:dyDescent="0.25">
      <c r="A2288" t="s">
        <v>176</v>
      </c>
      <c r="B2288">
        <v>715.70699999999999</v>
      </c>
      <c r="C2288">
        <v>713.50300000000004</v>
      </c>
      <c r="D2288">
        <v>685.41800000000001</v>
      </c>
      <c r="E2288">
        <v>681.20799999999997</v>
      </c>
      <c r="F2288">
        <v>195.99799999999999</v>
      </c>
      <c r="G2288">
        <v>1.10183E-2</v>
      </c>
      <c r="H2288">
        <v>0.995085</v>
      </c>
      <c r="I2288">
        <v>-1253207200</v>
      </c>
    </row>
    <row r="2289" spans="1:25" x14ac:dyDescent="0.25">
      <c r="A2289" t="s">
        <v>176</v>
      </c>
      <c r="B2289">
        <v>722.38599999999997</v>
      </c>
      <c r="C2289">
        <v>720.09100000000001</v>
      </c>
      <c r="D2289">
        <v>691.82399999999996</v>
      </c>
      <c r="E2289">
        <v>687.44100000000003</v>
      </c>
      <c r="F2289">
        <v>201.876</v>
      </c>
      <c r="G2289">
        <v>1.18543E-2</v>
      </c>
      <c r="H2289">
        <v>0.99102900000000005</v>
      </c>
      <c r="I2289">
        <v>-1253207200</v>
      </c>
    </row>
    <row r="2290" spans="1:25" x14ac:dyDescent="0.25">
      <c r="A2290" t="s">
        <v>176</v>
      </c>
      <c r="B2290">
        <v>713.76099999999997</v>
      </c>
      <c r="C2290">
        <v>711.471</v>
      </c>
      <c r="D2290">
        <v>680.64700000000005</v>
      </c>
      <c r="E2290">
        <v>675.68100000000004</v>
      </c>
      <c r="F2290">
        <v>187.43299999999999</v>
      </c>
      <c r="G2290">
        <v>1.0873000000000001E-2</v>
      </c>
      <c r="H2290">
        <v>0.98095100000000002</v>
      </c>
      <c r="I2290">
        <v>-1253207200</v>
      </c>
    </row>
    <row r="2291" spans="1:25" x14ac:dyDescent="0.25">
      <c r="A2291" t="s">
        <v>176</v>
      </c>
      <c r="B2291">
        <v>741.09299999999996</v>
      </c>
      <c r="C2291">
        <v>738.71</v>
      </c>
      <c r="D2291">
        <v>707.03099999999995</v>
      </c>
      <c r="E2291">
        <v>701.83399999999995</v>
      </c>
      <c r="F2291">
        <v>213.28800000000001</v>
      </c>
      <c r="G2291">
        <v>2.5111999999999999E-2</v>
      </c>
      <c r="H2291">
        <v>0.99168400000000001</v>
      </c>
      <c r="I2291">
        <v>-1253207200</v>
      </c>
    </row>
    <row r="2292" spans="1:25" x14ac:dyDescent="0.25">
      <c r="A2292" t="s">
        <v>176</v>
      </c>
      <c r="B2292">
        <v>741.40599999999995</v>
      </c>
      <c r="C2292">
        <v>739.00800000000004</v>
      </c>
      <c r="D2292">
        <v>705.19399999999996</v>
      </c>
      <c r="E2292">
        <v>699.51400000000001</v>
      </c>
      <c r="F2292">
        <v>207.571</v>
      </c>
      <c r="G2292">
        <v>1.08571E-2</v>
      </c>
      <c r="H2292">
        <v>0.98100799999999999</v>
      </c>
      <c r="I2292">
        <v>-1253207200</v>
      </c>
    </row>
    <row r="2293" spans="1:25" x14ac:dyDescent="0.25">
      <c r="A2293" t="s">
        <v>176</v>
      </c>
      <c r="B2293">
        <v>748.577</v>
      </c>
      <c r="C2293">
        <v>746.21500000000003</v>
      </c>
      <c r="D2293">
        <v>709.822</v>
      </c>
      <c r="E2293">
        <v>703.94600000000003</v>
      </c>
      <c r="F2293">
        <v>210.803</v>
      </c>
      <c r="G2293">
        <v>1.39658E-2</v>
      </c>
      <c r="H2293">
        <v>0.98101000000000005</v>
      </c>
      <c r="I2293">
        <v>-1253207200</v>
      </c>
    </row>
    <row r="2294" spans="1:25" x14ac:dyDescent="0.25">
      <c r="A2294" t="s">
        <v>176</v>
      </c>
      <c r="B2294">
        <v>719.822</v>
      </c>
      <c r="C2294">
        <v>717.58</v>
      </c>
      <c r="D2294">
        <v>692.7</v>
      </c>
      <c r="E2294">
        <v>689.10799999999995</v>
      </c>
      <c r="F2294">
        <v>207.40100000000001</v>
      </c>
      <c r="G2294">
        <v>1.6154000000000002E-2</v>
      </c>
      <c r="H2294">
        <v>0.98101300000000002</v>
      </c>
      <c r="I2294">
        <v>-1253207200</v>
      </c>
    </row>
    <row r="2295" spans="1:25" x14ac:dyDescent="0.25">
      <c r="A2295" t="s">
        <v>176</v>
      </c>
      <c r="B2295">
        <v>703.88400000000001</v>
      </c>
      <c r="C2295">
        <v>701.649</v>
      </c>
      <c r="D2295">
        <v>673.06799999999998</v>
      </c>
      <c r="E2295">
        <v>668.65700000000004</v>
      </c>
      <c r="F2295">
        <v>182.934</v>
      </c>
      <c r="G2295">
        <v>1.08675E-2</v>
      </c>
      <c r="H2295">
        <v>0.98101499999999997</v>
      </c>
      <c r="I2295">
        <v>-1253207200</v>
      </c>
      <c r="R2295" t="s">
        <v>69</v>
      </c>
      <c r="U2295" t="s">
        <v>68</v>
      </c>
      <c r="X2295" t="s">
        <v>66</v>
      </c>
    </row>
    <row r="2296" spans="1:25" x14ac:dyDescent="0.25">
      <c r="A2296" t="s">
        <v>176</v>
      </c>
      <c r="B2296">
        <v>739.42</v>
      </c>
      <c r="C2296">
        <v>737.18700000000001</v>
      </c>
      <c r="D2296">
        <v>702.31</v>
      </c>
      <c r="E2296">
        <v>696.61300000000006</v>
      </c>
      <c r="F2296">
        <v>204.40299999999999</v>
      </c>
      <c r="G2296">
        <v>1.10706E-2</v>
      </c>
      <c r="H2296">
        <v>0.98100799999999999</v>
      </c>
      <c r="I2296">
        <v>-1253207200</v>
      </c>
      <c r="R2296">
        <f>AVERAGE(B2247:B2296)</f>
        <v>718.42025999999953</v>
      </c>
      <c r="S2296">
        <f>AVERAGE(C2247:C2296)</f>
        <v>716.12649999999996</v>
      </c>
      <c r="U2296">
        <f>_xlfn.VAR.P(B2247:B2296)</f>
        <v>198.19225743239971</v>
      </c>
      <c r="V2296">
        <f>_xlfn.VAR.P(C2247:C2296)</f>
        <v>197.87789593000002</v>
      </c>
      <c r="X2296">
        <f>1.96*SQRT(U2296)/50</f>
        <v>0.55186062593821883</v>
      </c>
      <c r="Y2296">
        <f>1.96*SQRT(V2296)/50</f>
        <v>0.55142278698098357</v>
      </c>
    </row>
    <row r="2297" spans="1:25" x14ac:dyDescent="0.25">
      <c r="A2297" t="s">
        <v>177</v>
      </c>
      <c r="B2297">
        <v>35975.090799999998</v>
      </c>
      <c r="C2297" t="s">
        <v>36</v>
      </c>
    </row>
    <row r="2298" spans="1:25" x14ac:dyDescent="0.25">
      <c r="A2298" t="s">
        <v>184</v>
      </c>
      <c r="B2298">
        <v>1470.21</v>
      </c>
      <c r="C2298">
        <v>1462.7</v>
      </c>
      <c r="D2298">
        <v>1429.2</v>
      </c>
      <c r="E2298">
        <v>1409.56</v>
      </c>
      <c r="F2298">
        <v>221.548</v>
      </c>
      <c r="G2298">
        <v>0</v>
      </c>
      <c r="H2298">
        <v>221.548</v>
      </c>
      <c r="I2298">
        <v>9.7999199999999995E-2</v>
      </c>
      <c r="J2298">
        <v>1</v>
      </c>
      <c r="K2298">
        <v>-7459566</v>
      </c>
    </row>
    <row r="2299" spans="1:25" x14ac:dyDescent="0.25">
      <c r="A2299" t="s">
        <v>184</v>
      </c>
      <c r="B2299">
        <v>1472.25</v>
      </c>
      <c r="C2299">
        <v>1465.51</v>
      </c>
      <c r="D2299">
        <v>1429.14</v>
      </c>
      <c r="E2299">
        <v>1408.98</v>
      </c>
      <c r="F2299">
        <v>220.68799999999999</v>
      </c>
      <c r="G2299">
        <v>0</v>
      </c>
      <c r="H2299">
        <v>220.68799999999999</v>
      </c>
      <c r="I2299">
        <v>9.9063999999999999E-2</v>
      </c>
      <c r="J2299">
        <v>1</v>
      </c>
      <c r="K2299">
        <v>-7459566</v>
      </c>
    </row>
    <row r="2300" spans="1:25" x14ac:dyDescent="0.25">
      <c r="A2300" t="s">
        <v>184</v>
      </c>
      <c r="B2300">
        <v>1472.83</v>
      </c>
      <c r="C2300">
        <v>1465.95</v>
      </c>
      <c r="D2300">
        <v>1428.62</v>
      </c>
      <c r="E2300">
        <v>1409.25</v>
      </c>
      <c r="F2300">
        <v>221.114</v>
      </c>
      <c r="G2300">
        <v>0</v>
      </c>
      <c r="H2300">
        <v>221.114</v>
      </c>
      <c r="I2300">
        <v>9.9063999999999999E-2</v>
      </c>
      <c r="J2300">
        <v>1</v>
      </c>
      <c r="K2300">
        <v>-7459566</v>
      </c>
    </row>
    <row r="2301" spans="1:25" x14ac:dyDescent="0.25">
      <c r="A2301" t="s">
        <v>184</v>
      </c>
      <c r="B2301">
        <v>1472.71</v>
      </c>
      <c r="C2301">
        <v>1465.87</v>
      </c>
      <c r="D2301">
        <v>1428.49</v>
      </c>
      <c r="E2301">
        <v>1408.87</v>
      </c>
      <c r="F2301">
        <v>220.328</v>
      </c>
      <c r="G2301">
        <v>0</v>
      </c>
      <c r="H2301">
        <v>220.328</v>
      </c>
      <c r="I2301">
        <v>9.7999100000000006E-2</v>
      </c>
      <c r="J2301">
        <v>1</v>
      </c>
      <c r="K2301">
        <v>-7459566</v>
      </c>
    </row>
    <row r="2302" spans="1:25" x14ac:dyDescent="0.25">
      <c r="A2302" t="s">
        <v>184</v>
      </c>
      <c r="B2302">
        <v>1471.41</v>
      </c>
      <c r="C2302">
        <v>1464</v>
      </c>
      <c r="D2302">
        <v>1428.22</v>
      </c>
      <c r="E2302">
        <v>1408.87</v>
      </c>
      <c r="F2302">
        <v>221.244</v>
      </c>
      <c r="G2302">
        <v>0</v>
      </c>
      <c r="H2302">
        <v>221.244</v>
      </c>
      <c r="I2302">
        <v>9.8576899999999995E-2</v>
      </c>
      <c r="J2302">
        <v>1</v>
      </c>
      <c r="K2302">
        <v>-7459566</v>
      </c>
    </row>
    <row r="2303" spans="1:25" x14ac:dyDescent="0.25">
      <c r="A2303" t="s">
        <v>184</v>
      </c>
      <c r="B2303">
        <v>1465.36</v>
      </c>
      <c r="C2303">
        <v>1458.49</v>
      </c>
      <c r="D2303">
        <v>1428.35</v>
      </c>
      <c r="E2303">
        <v>1410.02</v>
      </c>
      <c r="F2303">
        <v>221.52699999999999</v>
      </c>
      <c r="G2303">
        <v>0</v>
      </c>
      <c r="H2303">
        <v>221.52699999999999</v>
      </c>
      <c r="I2303">
        <v>9.7999199999999995E-2</v>
      </c>
      <c r="J2303">
        <v>1</v>
      </c>
      <c r="K2303">
        <v>-7459566</v>
      </c>
    </row>
    <row r="2304" spans="1:25" x14ac:dyDescent="0.25">
      <c r="A2304" t="s">
        <v>184</v>
      </c>
      <c r="B2304">
        <v>1463.09</v>
      </c>
      <c r="C2304">
        <v>1456.33</v>
      </c>
      <c r="D2304">
        <v>1426.48</v>
      </c>
      <c r="E2304">
        <v>1408.91</v>
      </c>
      <c r="F2304">
        <v>220.685</v>
      </c>
      <c r="G2304">
        <v>0</v>
      </c>
      <c r="H2304">
        <v>220.685</v>
      </c>
      <c r="I2304">
        <v>9.7999199999999995E-2</v>
      </c>
      <c r="J2304">
        <v>1</v>
      </c>
      <c r="K2304">
        <v>-7459566</v>
      </c>
    </row>
    <row r="2305" spans="1:11" x14ac:dyDescent="0.25">
      <c r="A2305" t="s">
        <v>184</v>
      </c>
      <c r="B2305">
        <v>1465.33</v>
      </c>
      <c r="C2305">
        <v>1458.5</v>
      </c>
      <c r="D2305">
        <v>1426.95</v>
      </c>
      <c r="E2305">
        <v>1408.73</v>
      </c>
      <c r="F2305">
        <v>220.33500000000001</v>
      </c>
      <c r="G2305">
        <v>0</v>
      </c>
      <c r="H2305">
        <v>220.33500000000001</v>
      </c>
      <c r="I2305">
        <v>9.81905E-2</v>
      </c>
      <c r="J2305">
        <v>1</v>
      </c>
      <c r="K2305">
        <v>-7459566</v>
      </c>
    </row>
    <row r="2306" spans="1:11" x14ac:dyDescent="0.25">
      <c r="A2306" t="s">
        <v>184</v>
      </c>
      <c r="B2306">
        <v>1468.57</v>
      </c>
      <c r="C2306">
        <v>1461.82</v>
      </c>
      <c r="D2306">
        <v>1426.79</v>
      </c>
      <c r="E2306">
        <v>1408.16</v>
      </c>
      <c r="F2306">
        <v>221.08699999999999</v>
      </c>
      <c r="G2306">
        <v>0</v>
      </c>
      <c r="H2306">
        <v>221.08699999999999</v>
      </c>
      <c r="I2306">
        <v>9.8771999999999999E-2</v>
      </c>
      <c r="J2306">
        <v>1</v>
      </c>
      <c r="K2306">
        <v>-7459566</v>
      </c>
    </row>
    <row r="2307" spans="1:11" x14ac:dyDescent="0.25">
      <c r="A2307" t="s">
        <v>184</v>
      </c>
      <c r="B2307">
        <v>1476.37</v>
      </c>
      <c r="C2307">
        <v>1469.46</v>
      </c>
      <c r="D2307">
        <v>1428.54</v>
      </c>
      <c r="E2307">
        <v>1408.88</v>
      </c>
      <c r="F2307">
        <v>221.048</v>
      </c>
      <c r="G2307">
        <v>0</v>
      </c>
      <c r="H2307">
        <v>221.048</v>
      </c>
      <c r="I2307">
        <v>9.8771999999999999E-2</v>
      </c>
      <c r="J2307">
        <v>1</v>
      </c>
      <c r="K2307">
        <v>-7459566</v>
      </c>
    </row>
    <row r="2308" spans="1:11" x14ac:dyDescent="0.25">
      <c r="A2308" t="s">
        <v>184</v>
      </c>
      <c r="B2308">
        <v>1470.94</v>
      </c>
      <c r="C2308">
        <v>1464.09</v>
      </c>
      <c r="D2308">
        <v>1428.54</v>
      </c>
      <c r="E2308">
        <v>1409.64</v>
      </c>
      <c r="F2308">
        <v>220.554</v>
      </c>
      <c r="G2308">
        <v>0</v>
      </c>
      <c r="H2308">
        <v>220.554</v>
      </c>
      <c r="I2308">
        <v>9.7999199999999995E-2</v>
      </c>
      <c r="J2308">
        <v>1</v>
      </c>
      <c r="K2308">
        <v>-7459566</v>
      </c>
    </row>
    <row r="2309" spans="1:11" x14ac:dyDescent="0.25">
      <c r="A2309" t="s">
        <v>184</v>
      </c>
      <c r="B2309">
        <v>1471.83</v>
      </c>
      <c r="C2309">
        <v>1464.65</v>
      </c>
      <c r="D2309">
        <v>1428.8</v>
      </c>
      <c r="E2309">
        <v>1409.42</v>
      </c>
      <c r="F2309">
        <v>221.09299999999999</v>
      </c>
      <c r="G2309">
        <v>0</v>
      </c>
      <c r="H2309">
        <v>221.09299999999999</v>
      </c>
      <c r="I2309">
        <v>9.8576899999999995E-2</v>
      </c>
      <c r="J2309">
        <v>1</v>
      </c>
      <c r="K2309">
        <v>-7459566</v>
      </c>
    </row>
    <row r="2310" spans="1:11" x14ac:dyDescent="0.25">
      <c r="A2310" t="s">
        <v>184</v>
      </c>
      <c r="B2310">
        <v>1471.94</v>
      </c>
      <c r="C2310">
        <v>1464.9</v>
      </c>
      <c r="D2310">
        <v>1428.31</v>
      </c>
      <c r="E2310">
        <v>1408.81</v>
      </c>
      <c r="F2310">
        <v>220.30699999999999</v>
      </c>
      <c r="G2310">
        <v>0</v>
      </c>
      <c r="H2310">
        <v>220.30699999999999</v>
      </c>
      <c r="I2310">
        <v>9.7999199999999995E-2</v>
      </c>
      <c r="J2310">
        <v>1</v>
      </c>
      <c r="K2310">
        <v>-7459566</v>
      </c>
    </row>
    <row r="2311" spans="1:11" x14ac:dyDescent="0.25">
      <c r="A2311" t="s">
        <v>184</v>
      </c>
      <c r="B2311">
        <v>1467.21</v>
      </c>
      <c r="C2311">
        <v>1460.43</v>
      </c>
      <c r="D2311">
        <v>1428.73</v>
      </c>
      <c r="E2311">
        <v>1409.73</v>
      </c>
      <c r="F2311">
        <v>221.16499999999999</v>
      </c>
      <c r="G2311">
        <v>0</v>
      </c>
      <c r="H2311">
        <v>221.16499999999999</v>
      </c>
      <c r="I2311">
        <v>9.8867200000000002E-2</v>
      </c>
      <c r="J2311">
        <v>1</v>
      </c>
      <c r="K2311">
        <v>-7459566</v>
      </c>
    </row>
    <row r="2312" spans="1:11" x14ac:dyDescent="0.25">
      <c r="A2312" t="s">
        <v>184</v>
      </c>
      <c r="B2312">
        <v>1467.71</v>
      </c>
      <c r="C2312">
        <v>1460.71</v>
      </c>
      <c r="D2312">
        <v>1429.05</v>
      </c>
      <c r="E2312">
        <v>1410.52</v>
      </c>
      <c r="F2312">
        <v>220.97800000000001</v>
      </c>
      <c r="G2312">
        <v>0</v>
      </c>
      <c r="H2312">
        <v>220.97800000000001</v>
      </c>
      <c r="I2312">
        <v>8.4293699999999999E-2</v>
      </c>
      <c r="J2312">
        <v>1</v>
      </c>
      <c r="K2312">
        <v>-7459566</v>
      </c>
    </row>
    <row r="2313" spans="1:11" x14ac:dyDescent="0.25">
      <c r="A2313" t="s">
        <v>184</v>
      </c>
      <c r="B2313">
        <v>1464.8</v>
      </c>
      <c r="C2313">
        <v>1457.9</v>
      </c>
      <c r="D2313">
        <v>1427.95</v>
      </c>
      <c r="E2313">
        <v>1409.98</v>
      </c>
      <c r="F2313">
        <v>220.85599999999999</v>
      </c>
      <c r="G2313">
        <v>0</v>
      </c>
      <c r="H2313">
        <v>220.85599999999999</v>
      </c>
      <c r="I2313">
        <v>0.170268</v>
      </c>
      <c r="J2313">
        <v>1</v>
      </c>
      <c r="K2313">
        <v>-7459566</v>
      </c>
    </row>
    <row r="2314" spans="1:11" x14ac:dyDescent="0.25">
      <c r="A2314" t="s">
        <v>184</v>
      </c>
      <c r="B2314">
        <v>1463.78</v>
      </c>
      <c r="C2314">
        <v>1457.09</v>
      </c>
      <c r="D2314">
        <v>1428.59</v>
      </c>
      <c r="E2314">
        <v>1410.71</v>
      </c>
      <c r="F2314">
        <v>221.26</v>
      </c>
      <c r="G2314">
        <v>0</v>
      </c>
      <c r="H2314">
        <v>221.26</v>
      </c>
      <c r="I2314">
        <v>0.17035700000000001</v>
      </c>
      <c r="J2314">
        <v>1</v>
      </c>
      <c r="K2314">
        <v>-7459566</v>
      </c>
    </row>
    <row r="2315" spans="1:11" x14ac:dyDescent="0.25">
      <c r="A2315" t="s">
        <v>184</v>
      </c>
      <c r="B2315">
        <v>1464.04</v>
      </c>
      <c r="C2315">
        <v>1457.06</v>
      </c>
      <c r="D2315">
        <v>1427.92</v>
      </c>
      <c r="E2315">
        <v>1409.87</v>
      </c>
      <c r="F2315">
        <v>220.51300000000001</v>
      </c>
      <c r="G2315">
        <v>0</v>
      </c>
      <c r="H2315">
        <v>220.51300000000001</v>
      </c>
      <c r="I2315">
        <v>0.17032600000000001</v>
      </c>
      <c r="J2315">
        <v>1</v>
      </c>
      <c r="K2315">
        <v>-7459566</v>
      </c>
    </row>
    <row r="2316" spans="1:11" x14ac:dyDescent="0.25">
      <c r="A2316" t="s">
        <v>184</v>
      </c>
      <c r="B2316">
        <v>1464.51</v>
      </c>
      <c r="C2316">
        <v>1457.72</v>
      </c>
      <c r="D2316">
        <v>1428.48</v>
      </c>
      <c r="E2316">
        <v>1410.63</v>
      </c>
      <c r="F2316">
        <v>221.57599999999999</v>
      </c>
      <c r="G2316">
        <v>0</v>
      </c>
      <c r="H2316">
        <v>221.57599999999999</v>
      </c>
      <c r="I2316">
        <v>0.17032900000000001</v>
      </c>
      <c r="J2316">
        <v>1</v>
      </c>
      <c r="K2316">
        <v>-7459566</v>
      </c>
    </row>
    <row r="2317" spans="1:11" x14ac:dyDescent="0.25">
      <c r="A2317" t="s">
        <v>184</v>
      </c>
      <c r="B2317">
        <v>1464.21</v>
      </c>
      <c r="C2317">
        <v>1457.09</v>
      </c>
      <c r="D2317">
        <v>1429.07</v>
      </c>
      <c r="E2317">
        <v>1410.84</v>
      </c>
      <c r="F2317">
        <v>221.45599999999999</v>
      </c>
      <c r="G2317">
        <v>0</v>
      </c>
      <c r="H2317">
        <v>221.45599999999999</v>
      </c>
      <c r="I2317">
        <v>0.17020099999999999</v>
      </c>
      <c r="J2317">
        <v>1</v>
      </c>
      <c r="K2317">
        <v>-7459566</v>
      </c>
    </row>
    <row r="2318" spans="1:11" x14ac:dyDescent="0.25">
      <c r="A2318" t="s">
        <v>184</v>
      </c>
      <c r="B2318">
        <v>1466.21</v>
      </c>
      <c r="C2318">
        <v>1459.09</v>
      </c>
      <c r="D2318">
        <v>1428.9</v>
      </c>
      <c r="E2318">
        <v>1410.91</v>
      </c>
      <c r="F2318">
        <v>221.76900000000001</v>
      </c>
      <c r="G2318">
        <v>0</v>
      </c>
      <c r="H2318">
        <v>221.76900000000001</v>
      </c>
      <c r="I2318">
        <v>0.29053800000000002</v>
      </c>
      <c r="J2318">
        <v>1</v>
      </c>
      <c r="K2318">
        <v>-7459566</v>
      </c>
    </row>
    <row r="2319" spans="1:11" x14ac:dyDescent="0.25">
      <c r="A2319" t="s">
        <v>184</v>
      </c>
      <c r="B2319">
        <v>1477.77</v>
      </c>
      <c r="C2319">
        <v>1470.75</v>
      </c>
      <c r="D2319">
        <v>1430.24</v>
      </c>
      <c r="E2319">
        <v>1410.57</v>
      </c>
      <c r="F2319">
        <v>221.947</v>
      </c>
      <c r="G2319">
        <v>0</v>
      </c>
      <c r="H2319">
        <v>221.947</v>
      </c>
      <c r="I2319">
        <v>0.40801799999999999</v>
      </c>
      <c r="J2319">
        <v>1</v>
      </c>
      <c r="K2319">
        <v>-7459566</v>
      </c>
    </row>
    <row r="2320" spans="1:11" x14ac:dyDescent="0.25">
      <c r="A2320" t="s">
        <v>184</v>
      </c>
      <c r="B2320">
        <v>1477.56</v>
      </c>
      <c r="C2320">
        <v>1470.64</v>
      </c>
      <c r="D2320">
        <v>1428.15</v>
      </c>
      <c r="E2320">
        <v>1409.2</v>
      </c>
      <c r="F2320">
        <v>221.369</v>
      </c>
      <c r="G2320">
        <v>0</v>
      </c>
      <c r="H2320">
        <v>221.369</v>
      </c>
      <c r="I2320">
        <v>0.17032800000000001</v>
      </c>
      <c r="J2320">
        <v>1</v>
      </c>
      <c r="K2320">
        <v>-7459566</v>
      </c>
    </row>
    <row r="2321" spans="1:11" x14ac:dyDescent="0.25">
      <c r="A2321" t="s">
        <v>184</v>
      </c>
      <c r="B2321">
        <v>1475.89</v>
      </c>
      <c r="C2321">
        <v>1468.89</v>
      </c>
      <c r="D2321">
        <v>1430.19</v>
      </c>
      <c r="E2321">
        <v>1411.1</v>
      </c>
      <c r="F2321">
        <v>221.50399999999999</v>
      </c>
      <c r="G2321">
        <v>0</v>
      </c>
      <c r="H2321">
        <v>221.50399999999999</v>
      </c>
      <c r="I2321">
        <v>0.13391400000000001</v>
      </c>
      <c r="J2321">
        <v>1</v>
      </c>
      <c r="K2321">
        <v>-7459566</v>
      </c>
    </row>
    <row r="2322" spans="1:11" x14ac:dyDescent="0.25">
      <c r="A2322" t="s">
        <v>184</v>
      </c>
      <c r="B2322">
        <v>1468.1</v>
      </c>
      <c r="C2322">
        <v>1460.73</v>
      </c>
      <c r="D2322">
        <v>1429.3</v>
      </c>
      <c r="E2322">
        <v>1410.78</v>
      </c>
      <c r="F2322">
        <v>221.72900000000001</v>
      </c>
      <c r="G2322">
        <v>0</v>
      </c>
      <c r="H2322">
        <v>221.72900000000001</v>
      </c>
      <c r="I2322">
        <v>0.13391400000000001</v>
      </c>
      <c r="J2322">
        <v>1</v>
      </c>
      <c r="K2322">
        <v>-7459566</v>
      </c>
    </row>
    <row r="2323" spans="1:11" x14ac:dyDescent="0.25">
      <c r="A2323" t="s">
        <v>184</v>
      </c>
      <c r="B2323">
        <v>1463.25</v>
      </c>
      <c r="C2323">
        <v>1456.15</v>
      </c>
      <c r="D2323">
        <v>1428.45</v>
      </c>
      <c r="E2323">
        <v>1410.22</v>
      </c>
      <c r="F2323">
        <v>221.51300000000001</v>
      </c>
      <c r="G2323">
        <v>0</v>
      </c>
      <c r="H2323">
        <v>221.51300000000001</v>
      </c>
      <c r="I2323">
        <v>0.17032800000000001</v>
      </c>
      <c r="J2323">
        <v>1</v>
      </c>
      <c r="K2323">
        <v>-7459566</v>
      </c>
    </row>
    <row r="2324" spans="1:11" x14ac:dyDescent="0.25">
      <c r="A2324" t="s">
        <v>184</v>
      </c>
      <c r="B2324">
        <v>1466.21</v>
      </c>
      <c r="C2324">
        <v>1459.33</v>
      </c>
      <c r="D2324">
        <v>1429.83</v>
      </c>
      <c r="E2324">
        <v>1410.96</v>
      </c>
      <c r="F2324">
        <v>221.84899999999999</v>
      </c>
      <c r="G2324">
        <v>0</v>
      </c>
      <c r="H2324">
        <v>221.84899999999999</v>
      </c>
      <c r="I2324">
        <v>0.17143700000000001</v>
      </c>
      <c r="J2324">
        <v>1</v>
      </c>
      <c r="K2324">
        <v>-7459566</v>
      </c>
    </row>
    <row r="2325" spans="1:11" x14ac:dyDescent="0.25">
      <c r="A2325" t="s">
        <v>184</v>
      </c>
      <c r="B2325">
        <v>1467.28</v>
      </c>
      <c r="C2325">
        <v>1460.35</v>
      </c>
      <c r="D2325">
        <v>1429.28</v>
      </c>
      <c r="E2325">
        <v>1410.91</v>
      </c>
      <c r="F2325">
        <v>221.38900000000001</v>
      </c>
      <c r="G2325">
        <v>0</v>
      </c>
      <c r="H2325">
        <v>221.38900000000001</v>
      </c>
      <c r="I2325">
        <v>0.142924</v>
      </c>
      <c r="J2325">
        <v>1</v>
      </c>
      <c r="K2325">
        <v>-7459566</v>
      </c>
    </row>
    <row r="2326" spans="1:11" x14ac:dyDescent="0.25">
      <c r="A2326" t="s">
        <v>184</v>
      </c>
      <c r="B2326">
        <v>1465.95</v>
      </c>
      <c r="C2326">
        <v>1459.08</v>
      </c>
      <c r="D2326">
        <v>1428.05</v>
      </c>
      <c r="E2326">
        <v>1410</v>
      </c>
      <c r="F2326">
        <v>221.05</v>
      </c>
      <c r="G2326">
        <v>0</v>
      </c>
      <c r="H2326">
        <v>221.05</v>
      </c>
      <c r="I2326">
        <v>0.17020199999999999</v>
      </c>
      <c r="J2326">
        <v>1</v>
      </c>
      <c r="K2326">
        <v>-7459566</v>
      </c>
    </row>
    <row r="2327" spans="1:11" x14ac:dyDescent="0.25">
      <c r="A2327" t="s">
        <v>184</v>
      </c>
      <c r="B2327">
        <v>1463.54</v>
      </c>
      <c r="C2327">
        <v>1456.63</v>
      </c>
      <c r="D2327">
        <v>1427.41</v>
      </c>
      <c r="E2327">
        <v>1409.62</v>
      </c>
      <c r="F2327">
        <v>220.87299999999999</v>
      </c>
      <c r="G2327">
        <v>0</v>
      </c>
      <c r="H2327">
        <v>220.87299999999999</v>
      </c>
      <c r="I2327">
        <v>0.17155899999999999</v>
      </c>
      <c r="J2327">
        <v>1</v>
      </c>
      <c r="K2327">
        <v>-7459566</v>
      </c>
    </row>
    <row r="2328" spans="1:11" x14ac:dyDescent="0.25">
      <c r="A2328" t="s">
        <v>184</v>
      </c>
      <c r="B2328">
        <v>1470.08</v>
      </c>
      <c r="C2328">
        <v>1463.1</v>
      </c>
      <c r="D2328">
        <v>1428.42</v>
      </c>
      <c r="E2328">
        <v>1410.23</v>
      </c>
      <c r="F2328">
        <v>221.30199999999999</v>
      </c>
      <c r="G2328">
        <v>0</v>
      </c>
      <c r="H2328">
        <v>221.30199999999999</v>
      </c>
      <c r="I2328">
        <v>0.17155899999999999</v>
      </c>
      <c r="J2328">
        <v>1</v>
      </c>
      <c r="K2328">
        <v>-7459566</v>
      </c>
    </row>
    <row r="2329" spans="1:11" x14ac:dyDescent="0.25">
      <c r="A2329" t="s">
        <v>184</v>
      </c>
      <c r="B2329">
        <v>1465.05</v>
      </c>
      <c r="C2329">
        <v>1458.23</v>
      </c>
      <c r="D2329">
        <v>1428.76</v>
      </c>
      <c r="E2329">
        <v>1410.73</v>
      </c>
      <c r="F2329">
        <v>221.28399999999999</v>
      </c>
      <c r="G2329">
        <v>0</v>
      </c>
      <c r="H2329">
        <v>221.28399999999999</v>
      </c>
      <c r="I2329">
        <v>0.17155899999999999</v>
      </c>
      <c r="J2329">
        <v>1</v>
      </c>
      <c r="K2329">
        <v>-7459566</v>
      </c>
    </row>
    <row r="2330" spans="1:11" x14ac:dyDescent="0.25">
      <c r="A2330" t="s">
        <v>184</v>
      </c>
      <c r="B2330">
        <v>1462.62</v>
      </c>
      <c r="C2330">
        <v>1455.7</v>
      </c>
      <c r="D2330">
        <v>1427.49</v>
      </c>
      <c r="E2330">
        <v>1409.76</v>
      </c>
      <c r="F2330">
        <v>221.029</v>
      </c>
      <c r="G2330">
        <v>0</v>
      </c>
      <c r="H2330">
        <v>221.029</v>
      </c>
      <c r="I2330">
        <v>0.17155899999999999</v>
      </c>
      <c r="J2330">
        <v>1</v>
      </c>
      <c r="K2330">
        <v>-7459566</v>
      </c>
    </row>
    <row r="2331" spans="1:11" x14ac:dyDescent="0.25">
      <c r="A2331" t="s">
        <v>184</v>
      </c>
      <c r="B2331">
        <v>1461.5</v>
      </c>
      <c r="C2331">
        <v>1454.76</v>
      </c>
      <c r="D2331">
        <v>1428.19</v>
      </c>
      <c r="E2331">
        <v>1410.59</v>
      </c>
      <c r="F2331">
        <v>221.559</v>
      </c>
      <c r="G2331">
        <v>0</v>
      </c>
      <c r="H2331">
        <v>221.559</v>
      </c>
      <c r="I2331">
        <v>8.7323899999999996E-2</v>
      </c>
      <c r="J2331">
        <v>1</v>
      </c>
      <c r="K2331">
        <v>-7459566</v>
      </c>
    </row>
    <row r="2332" spans="1:11" x14ac:dyDescent="0.25">
      <c r="A2332" t="s">
        <v>184</v>
      </c>
      <c r="B2332">
        <v>1471.04</v>
      </c>
      <c r="C2332">
        <v>1463.77</v>
      </c>
      <c r="D2332">
        <v>1429.13</v>
      </c>
      <c r="E2332">
        <v>1410.72</v>
      </c>
      <c r="F2332">
        <v>221.12299999999999</v>
      </c>
      <c r="G2332">
        <v>0</v>
      </c>
      <c r="H2332">
        <v>221.12299999999999</v>
      </c>
      <c r="I2332">
        <v>0.10227700000000001</v>
      </c>
      <c r="J2332">
        <v>1</v>
      </c>
      <c r="K2332">
        <v>-7459566</v>
      </c>
    </row>
    <row r="2333" spans="1:11" x14ac:dyDescent="0.25">
      <c r="A2333" t="s">
        <v>184</v>
      </c>
      <c r="B2333">
        <v>1474.96</v>
      </c>
      <c r="C2333">
        <v>1468.02</v>
      </c>
      <c r="D2333">
        <v>1427.97</v>
      </c>
      <c r="E2333">
        <v>1409.16</v>
      </c>
      <c r="F2333">
        <v>220.27099999999999</v>
      </c>
      <c r="G2333">
        <v>0</v>
      </c>
      <c r="H2333">
        <v>220.27099999999999</v>
      </c>
      <c r="I2333">
        <v>0.100523</v>
      </c>
      <c r="J2333">
        <v>1</v>
      </c>
      <c r="K2333">
        <v>-7459566</v>
      </c>
    </row>
    <row r="2334" spans="1:11" x14ac:dyDescent="0.25">
      <c r="A2334" t="s">
        <v>184</v>
      </c>
      <c r="B2334">
        <v>1478.28</v>
      </c>
      <c r="C2334">
        <v>1471.29</v>
      </c>
      <c r="D2334">
        <v>1429.17</v>
      </c>
      <c r="E2334">
        <v>1410.01</v>
      </c>
      <c r="F2334">
        <v>220.804</v>
      </c>
      <c r="G2334">
        <v>0</v>
      </c>
      <c r="H2334">
        <v>220.804</v>
      </c>
      <c r="I2334">
        <v>0.170545</v>
      </c>
      <c r="J2334">
        <v>1</v>
      </c>
      <c r="K2334">
        <v>-7459566</v>
      </c>
    </row>
    <row r="2335" spans="1:11" x14ac:dyDescent="0.25">
      <c r="A2335" t="s">
        <v>184</v>
      </c>
      <c r="B2335">
        <v>1463.45</v>
      </c>
      <c r="C2335">
        <v>1456.71</v>
      </c>
      <c r="D2335">
        <v>1429.14</v>
      </c>
      <c r="E2335">
        <v>1410.92</v>
      </c>
      <c r="F2335">
        <v>221.215</v>
      </c>
      <c r="G2335">
        <v>0</v>
      </c>
      <c r="H2335">
        <v>221.215</v>
      </c>
      <c r="I2335">
        <v>0.17045099999999999</v>
      </c>
      <c r="J2335">
        <v>1</v>
      </c>
      <c r="K2335">
        <v>-7459566</v>
      </c>
    </row>
    <row r="2336" spans="1:11" x14ac:dyDescent="0.25">
      <c r="A2336" t="s">
        <v>184</v>
      </c>
      <c r="B2336">
        <v>1463.41</v>
      </c>
      <c r="C2336">
        <v>1456.47</v>
      </c>
      <c r="D2336">
        <v>1428.47</v>
      </c>
      <c r="E2336">
        <v>1410.33</v>
      </c>
      <c r="F2336">
        <v>221.32400000000001</v>
      </c>
      <c r="G2336">
        <v>0</v>
      </c>
      <c r="H2336">
        <v>221.32400000000001</v>
      </c>
      <c r="I2336">
        <v>0.17045099999999999</v>
      </c>
      <c r="J2336">
        <v>1</v>
      </c>
      <c r="K2336">
        <v>-7459566</v>
      </c>
    </row>
    <row r="2337" spans="1:25" x14ac:dyDescent="0.25">
      <c r="A2337" t="s">
        <v>184</v>
      </c>
      <c r="B2337">
        <v>1465.45</v>
      </c>
      <c r="C2337">
        <v>1458.55</v>
      </c>
      <c r="D2337">
        <v>1428.77</v>
      </c>
      <c r="E2337">
        <v>1410.18</v>
      </c>
      <c r="F2337">
        <v>220.63900000000001</v>
      </c>
      <c r="G2337">
        <v>0</v>
      </c>
      <c r="H2337">
        <v>220.63900000000001</v>
      </c>
      <c r="I2337">
        <v>0.115116</v>
      </c>
      <c r="J2337">
        <v>1</v>
      </c>
      <c r="K2337">
        <v>-7459566</v>
      </c>
    </row>
    <row r="2338" spans="1:25" x14ac:dyDescent="0.25">
      <c r="A2338" t="s">
        <v>184</v>
      </c>
      <c r="B2338">
        <v>1463.27</v>
      </c>
      <c r="C2338">
        <v>1456.12</v>
      </c>
      <c r="D2338">
        <v>1427.33</v>
      </c>
      <c r="E2338">
        <v>1409.53</v>
      </c>
      <c r="F2338">
        <v>220.42</v>
      </c>
      <c r="G2338">
        <v>0</v>
      </c>
      <c r="H2338">
        <v>220.42</v>
      </c>
      <c r="I2338">
        <v>0.14158699999999999</v>
      </c>
      <c r="J2338">
        <v>1</v>
      </c>
      <c r="K2338">
        <v>-7459566</v>
      </c>
    </row>
    <row r="2339" spans="1:25" x14ac:dyDescent="0.25">
      <c r="A2339" t="s">
        <v>184</v>
      </c>
      <c r="B2339">
        <v>1467.82</v>
      </c>
      <c r="C2339">
        <v>1460.62</v>
      </c>
      <c r="D2339">
        <v>1428.27</v>
      </c>
      <c r="E2339">
        <v>1410.35</v>
      </c>
      <c r="F2339">
        <v>221.59299999999999</v>
      </c>
      <c r="G2339">
        <v>0</v>
      </c>
      <c r="H2339">
        <v>221.59299999999999</v>
      </c>
      <c r="I2339">
        <v>0.17149800000000001</v>
      </c>
      <c r="J2339">
        <v>1</v>
      </c>
      <c r="K2339">
        <v>-7459566</v>
      </c>
    </row>
    <row r="2340" spans="1:25" x14ac:dyDescent="0.25">
      <c r="A2340" t="s">
        <v>184</v>
      </c>
      <c r="B2340">
        <v>1464.11</v>
      </c>
      <c r="C2340">
        <v>1456.97</v>
      </c>
      <c r="D2340">
        <v>1428.15</v>
      </c>
      <c r="E2340">
        <v>1410.48</v>
      </c>
      <c r="F2340">
        <v>221.376</v>
      </c>
      <c r="G2340">
        <v>0</v>
      </c>
      <c r="H2340">
        <v>221.376</v>
      </c>
      <c r="I2340">
        <v>0.115116</v>
      </c>
      <c r="J2340">
        <v>1</v>
      </c>
      <c r="K2340">
        <v>-7459566</v>
      </c>
    </row>
    <row r="2341" spans="1:25" x14ac:dyDescent="0.25">
      <c r="A2341" t="s">
        <v>184</v>
      </c>
      <c r="B2341">
        <v>1467.3</v>
      </c>
      <c r="C2341">
        <v>1459.41</v>
      </c>
      <c r="D2341">
        <v>1429.42</v>
      </c>
      <c r="E2341">
        <v>1410.33</v>
      </c>
      <c r="F2341">
        <v>221.26</v>
      </c>
      <c r="G2341">
        <v>0</v>
      </c>
      <c r="H2341">
        <v>221.26</v>
      </c>
      <c r="I2341">
        <v>0.15848999999999999</v>
      </c>
      <c r="J2341">
        <v>1</v>
      </c>
      <c r="K2341">
        <v>-7459566</v>
      </c>
    </row>
    <row r="2342" spans="1:25" x14ac:dyDescent="0.25">
      <c r="A2342" t="s">
        <v>184</v>
      </c>
      <c r="B2342">
        <v>1468.27</v>
      </c>
      <c r="C2342">
        <v>1460.03</v>
      </c>
      <c r="D2342">
        <v>1428.02</v>
      </c>
      <c r="E2342">
        <v>1408.45</v>
      </c>
      <c r="F2342">
        <v>220.64</v>
      </c>
      <c r="G2342">
        <v>0</v>
      </c>
      <c r="H2342">
        <v>220.64</v>
      </c>
      <c r="I2342">
        <v>0.115116</v>
      </c>
      <c r="J2342">
        <v>1</v>
      </c>
      <c r="K2342">
        <v>-7459566</v>
      </c>
    </row>
    <row r="2343" spans="1:25" x14ac:dyDescent="0.25">
      <c r="A2343" t="s">
        <v>184</v>
      </c>
      <c r="B2343">
        <v>1462.57</v>
      </c>
      <c r="C2343">
        <v>1455.47</v>
      </c>
      <c r="D2343">
        <v>1428.29</v>
      </c>
      <c r="E2343">
        <v>1410.04</v>
      </c>
      <c r="F2343">
        <v>221.55</v>
      </c>
      <c r="G2343">
        <v>0</v>
      </c>
      <c r="H2343">
        <v>221.55</v>
      </c>
      <c r="I2343">
        <v>0.171429</v>
      </c>
      <c r="J2343">
        <v>1</v>
      </c>
      <c r="K2343">
        <v>-7459566</v>
      </c>
    </row>
    <row r="2344" spans="1:25" x14ac:dyDescent="0.25">
      <c r="A2344" t="s">
        <v>184</v>
      </c>
      <c r="B2344">
        <v>1467.7</v>
      </c>
      <c r="C2344">
        <v>1460.55</v>
      </c>
      <c r="D2344">
        <v>1428.39</v>
      </c>
      <c r="E2344">
        <v>1410.24</v>
      </c>
      <c r="F2344">
        <v>221.72300000000001</v>
      </c>
      <c r="G2344">
        <v>0</v>
      </c>
      <c r="H2344">
        <v>221.72300000000001</v>
      </c>
      <c r="I2344">
        <v>0.115116</v>
      </c>
      <c r="J2344">
        <v>1</v>
      </c>
      <c r="K2344">
        <v>-7459566</v>
      </c>
    </row>
    <row r="2345" spans="1:25" x14ac:dyDescent="0.25">
      <c r="A2345" t="s">
        <v>184</v>
      </c>
      <c r="B2345">
        <v>1485.76</v>
      </c>
      <c r="C2345">
        <v>1478.98</v>
      </c>
      <c r="D2345">
        <v>1428.32</v>
      </c>
      <c r="E2345">
        <v>1409.22</v>
      </c>
      <c r="F2345">
        <v>221.459</v>
      </c>
      <c r="G2345">
        <v>0</v>
      </c>
      <c r="H2345">
        <v>221.459</v>
      </c>
      <c r="I2345">
        <v>0.17038800000000001</v>
      </c>
      <c r="J2345">
        <v>1</v>
      </c>
      <c r="K2345">
        <v>-7459566</v>
      </c>
    </row>
    <row r="2346" spans="1:25" x14ac:dyDescent="0.25">
      <c r="A2346" t="s">
        <v>184</v>
      </c>
      <c r="B2346">
        <v>1477.79</v>
      </c>
      <c r="C2346">
        <v>1470.73</v>
      </c>
      <c r="D2346">
        <v>1430.13</v>
      </c>
      <c r="E2346">
        <v>1410.84</v>
      </c>
      <c r="F2346">
        <v>221.56200000000001</v>
      </c>
      <c r="G2346">
        <v>0</v>
      </c>
      <c r="H2346">
        <v>221.56200000000001</v>
      </c>
      <c r="I2346">
        <v>0.17038900000000001</v>
      </c>
      <c r="J2346">
        <v>1</v>
      </c>
      <c r="K2346">
        <v>-7459566</v>
      </c>
    </row>
    <row r="2347" spans="1:25" x14ac:dyDescent="0.25">
      <c r="A2347" t="s">
        <v>184</v>
      </c>
      <c r="B2347">
        <v>1471.09</v>
      </c>
      <c r="C2347">
        <v>1464.08</v>
      </c>
      <c r="D2347">
        <v>1428.61</v>
      </c>
      <c r="E2347">
        <v>1410.14</v>
      </c>
      <c r="F2347">
        <v>221.55500000000001</v>
      </c>
      <c r="G2347">
        <v>0</v>
      </c>
      <c r="H2347">
        <v>221.55500000000001</v>
      </c>
      <c r="I2347">
        <v>0.17039099999999999</v>
      </c>
      <c r="J2347">
        <v>1</v>
      </c>
      <c r="K2347">
        <v>-7459566</v>
      </c>
    </row>
    <row r="2348" spans="1:25" x14ac:dyDescent="0.25">
      <c r="A2348" t="s">
        <v>184</v>
      </c>
      <c r="B2348">
        <v>1464.74</v>
      </c>
      <c r="C2348">
        <v>1457.96</v>
      </c>
      <c r="D2348">
        <v>1427.62</v>
      </c>
      <c r="E2348">
        <v>1409.38</v>
      </c>
      <c r="F2348">
        <v>221.035</v>
      </c>
      <c r="G2348">
        <v>0</v>
      </c>
      <c r="H2348">
        <v>221.035</v>
      </c>
      <c r="I2348">
        <v>0.125917</v>
      </c>
      <c r="J2348">
        <v>1</v>
      </c>
      <c r="K2348">
        <v>-7459566</v>
      </c>
    </row>
    <row r="2349" spans="1:25" x14ac:dyDescent="0.25">
      <c r="A2349" t="s">
        <v>184</v>
      </c>
      <c r="B2349">
        <v>1461.4</v>
      </c>
      <c r="C2349">
        <v>1454.62</v>
      </c>
      <c r="D2349">
        <v>1426.81</v>
      </c>
      <c r="E2349">
        <v>1408.72</v>
      </c>
      <c r="F2349">
        <v>219.62799999999999</v>
      </c>
      <c r="G2349">
        <v>0</v>
      </c>
      <c r="H2349">
        <v>219.62799999999999</v>
      </c>
      <c r="I2349">
        <v>0.11715200000000001</v>
      </c>
      <c r="J2349">
        <v>1</v>
      </c>
      <c r="K2349">
        <v>-7459566</v>
      </c>
    </row>
    <row r="2350" spans="1:25" x14ac:dyDescent="0.25">
      <c r="A2350" t="s">
        <v>184</v>
      </c>
      <c r="B2350">
        <v>1463.42</v>
      </c>
      <c r="C2350">
        <v>1456.35</v>
      </c>
      <c r="D2350">
        <v>1428.27</v>
      </c>
      <c r="E2350">
        <v>1409.97</v>
      </c>
      <c r="F2350">
        <v>221.53700000000001</v>
      </c>
      <c r="G2350">
        <v>0</v>
      </c>
      <c r="H2350">
        <v>221.53700000000001</v>
      </c>
      <c r="I2350">
        <v>0.5</v>
      </c>
      <c r="J2350">
        <v>1</v>
      </c>
      <c r="K2350">
        <v>-7459566</v>
      </c>
    </row>
    <row r="2351" spans="1:25" x14ac:dyDescent="0.25">
      <c r="A2351" t="s">
        <v>184</v>
      </c>
      <c r="B2351">
        <v>1461.6</v>
      </c>
      <c r="C2351">
        <v>1454.63</v>
      </c>
      <c r="D2351">
        <v>1427.75</v>
      </c>
      <c r="E2351">
        <v>1410.21</v>
      </c>
      <c r="F2351">
        <v>221.21600000000001</v>
      </c>
      <c r="G2351">
        <v>0</v>
      </c>
      <c r="H2351">
        <v>221.21600000000001</v>
      </c>
      <c r="I2351">
        <v>0.17032600000000001</v>
      </c>
      <c r="J2351">
        <v>1</v>
      </c>
      <c r="K2351">
        <v>-7459566</v>
      </c>
      <c r="R2351" t="s">
        <v>69</v>
      </c>
      <c r="U2351" t="s">
        <v>68</v>
      </c>
      <c r="X2351" t="s">
        <v>66</v>
      </c>
    </row>
    <row r="2352" spans="1:25" x14ac:dyDescent="0.25">
      <c r="A2352" t="s">
        <v>184</v>
      </c>
      <c r="B2352">
        <v>1464.29</v>
      </c>
      <c r="C2352">
        <v>1456.87</v>
      </c>
      <c r="D2352">
        <v>1428.33</v>
      </c>
      <c r="E2352">
        <v>1410.88</v>
      </c>
      <c r="F2352">
        <v>221.40199999999999</v>
      </c>
      <c r="G2352">
        <v>0</v>
      </c>
      <c r="H2352">
        <v>221.40199999999999</v>
      </c>
      <c r="I2352">
        <v>0.17032600000000001</v>
      </c>
      <c r="J2352">
        <v>1</v>
      </c>
      <c r="K2352">
        <v>-7459566</v>
      </c>
      <c r="R2352">
        <f>AVERAGE(B2303:B2352)</f>
        <v>1467.7683999999997</v>
      </c>
      <c r="S2352">
        <f>AVERAGE(C2303:C2352)</f>
        <v>1460.7574000000004</v>
      </c>
      <c r="U2352">
        <f>_xlfn.VAR.P(B2303:B2352)</f>
        <v>28.652957439999991</v>
      </c>
      <c r="V2352">
        <f>_xlfn.VAR.P(C2303:C2352)</f>
        <v>28.60139924000012</v>
      </c>
      <c r="X2352">
        <f>1.96*SQRT(U2352)/50</f>
        <v>0.2098315527288534</v>
      </c>
      <c r="Y2352">
        <f>1.96*SQRT(V2352)/50</f>
        <v>0.20964268202862171</v>
      </c>
    </row>
    <row r="2353" spans="1:9" x14ac:dyDescent="0.25">
      <c r="A2353" t="s">
        <v>184</v>
      </c>
      <c r="B2353">
        <v>73441.497499999998</v>
      </c>
      <c r="C2353" t="s">
        <v>36</v>
      </c>
    </row>
    <row r="2354" spans="1:9" x14ac:dyDescent="0.25">
      <c r="A2354" t="s">
        <v>185</v>
      </c>
      <c r="B2354">
        <v>906.63900000000001</v>
      </c>
      <c r="C2354">
        <v>899.52099999999996</v>
      </c>
      <c r="D2354">
        <v>871.97900000000004</v>
      </c>
      <c r="E2354">
        <v>856.01499999999999</v>
      </c>
      <c r="F2354">
        <v>321.36500000000001</v>
      </c>
      <c r="G2354">
        <v>1.11783E-2</v>
      </c>
      <c r="H2354">
        <v>0.98087100000000005</v>
      </c>
      <c r="I2354">
        <v>-1253207200</v>
      </c>
    </row>
    <row r="2355" spans="1:9" x14ac:dyDescent="0.25">
      <c r="A2355" t="s">
        <v>185</v>
      </c>
      <c r="B2355">
        <v>910.98199999999997</v>
      </c>
      <c r="C2355">
        <v>904.04100000000005</v>
      </c>
      <c r="D2355">
        <v>872.63199999999995</v>
      </c>
      <c r="E2355">
        <v>856.08100000000002</v>
      </c>
      <c r="F2355">
        <v>321.79700000000003</v>
      </c>
      <c r="G2355">
        <v>1.09579E-2</v>
      </c>
      <c r="H2355">
        <v>0.98450099999999996</v>
      </c>
      <c r="I2355">
        <v>-1253207200</v>
      </c>
    </row>
    <row r="2356" spans="1:9" x14ac:dyDescent="0.25">
      <c r="A2356" t="s">
        <v>185</v>
      </c>
      <c r="B2356">
        <v>908.02700000000004</v>
      </c>
      <c r="C2356">
        <v>901.15899999999999</v>
      </c>
      <c r="D2356">
        <v>872.74900000000002</v>
      </c>
      <c r="E2356">
        <v>856.42700000000002</v>
      </c>
      <c r="F2356">
        <v>321.54599999999999</v>
      </c>
      <c r="G2356">
        <v>1.11041E-2</v>
      </c>
      <c r="H2356">
        <v>0.98100399999999999</v>
      </c>
      <c r="I2356">
        <v>-1253207200</v>
      </c>
    </row>
    <row r="2357" spans="1:9" x14ac:dyDescent="0.25">
      <c r="A2357" t="s">
        <v>185</v>
      </c>
      <c r="B2357">
        <v>907.07100000000003</v>
      </c>
      <c r="C2357">
        <v>900.12099999999998</v>
      </c>
      <c r="D2357">
        <v>873.06200000000001</v>
      </c>
      <c r="E2357">
        <v>856.81899999999996</v>
      </c>
      <c r="F2357">
        <v>322.76499999999999</v>
      </c>
      <c r="G2357">
        <v>1.51293E-2</v>
      </c>
      <c r="H2357">
        <v>0.98100900000000002</v>
      </c>
      <c r="I2357">
        <v>-1253207200</v>
      </c>
    </row>
    <row r="2358" spans="1:9" x14ac:dyDescent="0.25">
      <c r="A2358" t="s">
        <v>185</v>
      </c>
      <c r="B2358">
        <v>912.173</v>
      </c>
      <c r="C2358">
        <v>905.37800000000004</v>
      </c>
      <c r="D2358">
        <v>872.75900000000001</v>
      </c>
      <c r="E2358">
        <v>856.572</v>
      </c>
      <c r="F2358">
        <v>322.346</v>
      </c>
      <c r="G2358">
        <v>1.12382E-2</v>
      </c>
      <c r="H2358">
        <v>0.98101499999999997</v>
      </c>
      <c r="I2358">
        <v>-1253207200</v>
      </c>
    </row>
    <row r="2359" spans="1:9" x14ac:dyDescent="0.25">
      <c r="A2359" t="s">
        <v>185</v>
      </c>
      <c r="B2359">
        <v>905.70899999999995</v>
      </c>
      <c r="C2359">
        <v>899.06100000000004</v>
      </c>
      <c r="D2359">
        <v>872.25699999999995</v>
      </c>
      <c r="E2359">
        <v>855.86300000000006</v>
      </c>
      <c r="F2359">
        <v>321.87599999999998</v>
      </c>
      <c r="G2359">
        <v>2.42945E-2</v>
      </c>
      <c r="H2359">
        <v>0.98101400000000005</v>
      </c>
      <c r="I2359">
        <v>-1253207200</v>
      </c>
    </row>
    <row r="2360" spans="1:9" x14ac:dyDescent="0.25">
      <c r="A2360" t="s">
        <v>185</v>
      </c>
      <c r="B2360">
        <v>912.43700000000001</v>
      </c>
      <c r="C2360">
        <v>905.81700000000001</v>
      </c>
      <c r="D2360">
        <v>872.65499999999997</v>
      </c>
      <c r="E2360">
        <v>856.44100000000003</v>
      </c>
      <c r="F2360">
        <v>322.08499999999998</v>
      </c>
      <c r="G2360">
        <v>1.1096099999999999E-2</v>
      </c>
      <c r="H2360">
        <v>0.98095600000000005</v>
      </c>
      <c r="I2360">
        <v>-1253207200</v>
      </c>
    </row>
    <row r="2361" spans="1:9" x14ac:dyDescent="0.25">
      <c r="A2361" t="s">
        <v>185</v>
      </c>
      <c r="B2361">
        <v>916.92399999999998</v>
      </c>
      <c r="C2361">
        <v>909.94100000000003</v>
      </c>
      <c r="D2361">
        <v>873.48800000000006</v>
      </c>
      <c r="E2361">
        <v>856.48500000000001</v>
      </c>
      <c r="F2361">
        <v>321.90199999999999</v>
      </c>
      <c r="G2361">
        <v>1.7845799999999998E-2</v>
      </c>
      <c r="H2361">
        <v>0.98101899999999997</v>
      </c>
      <c r="I2361">
        <v>-1253207200</v>
      </c>
    </row>
    <row r="2362" spans="1:9" x14ac:dyDescent="0.25">
      <c r="A2362" t="s">
        <v>185</v>
      </c>
      <c r="B2362">
        <v>921.34900000000005</v>
      </c>
      <c r="C2362">
        <v>914.54899999999998</v>
      </c>
      <c r="D2362">
        <v>874.12</v>
      </c>
      <c r="E2362">
        <v>856.60299999999995</v>
      </c>
      <c r="F2362">
        <v>322.06599999999997</v>
      </c>
      <c r="G2362">
        <v>1.10019E-2</v>
      </c>
      <c r="H2362">
        <v>0.98097699999999999</v>
      </c>
      <c r="I2362">
        <v>-1253207200</v>
      </c>
    </row>
    <row r="2363" spans="1:9" x14ac:dyDescent="0.25">
      <c r="A2363" t="s">
        <v>185</v>
      </c>
      <c r="B2363">
        <v>920.09199999999998</v>
      </c>
      <c r="C2363">
        <v>913.32399999999996</v>
      </c>
      <c r="D2363">
        <v>873.38499999999999</v>
      </c>
      <c r="E2363">
        <v>856.38</v>
      </c>
      <c r="F2363">
        <v>322.39299999999997</v>
      </c>
      <c r="G2363">
        <v>1.1291000000000001E-2</v>
      </c>
      <c r="H2363">
        <v>0.98101899999999997</v>
      </c>
      <c r="I2363">
        <v>-1253207200</v>
      </c>
    </row>
    <row r="2364" spans="1:9" x14ac:dyDescent="0.25">
      <c r="A2364" t="s">
        <v>185</v>
      </c>
      <c r="B2364">
        <v>931.00800000000004</v>
      </c>
      <c r="C2364">
        <v>923.73199999999997</v>
      </c>
      <c r="D2364">
        <v>874.06600000000003</v>
      </c>
      <c r="E2364">
        <v>856.39499999999998</v>
      </c>
      <c r="F2364">
        <v>322.12299999999999</v>
      </c>
      <c r="G2364">
        <v>1.08617E-2</v>
      </c>
      <c r="H2364">
        <v>0.980993</v>
      </c>
      <c r="I2364">
        <v>-1253207200</v>
      </c>
    </row>
    <row r="2365" spans="1:9" x14ac:dyDescent="0.25">
      <c r="A2365" t="s">
        <v>185</v>
      </c>
      <c r="B2365">
        <v>914.14200000000005</v>
      </c>
      <c r="C2365">
        <v>907.08699999999999</v>
      </c>
      <c r="D2365">
        <v>873.96699999999998</v>
      </c>
      <c r="E2365">
        <v>856.95</v>
      </c>
      <c r="F2365">
        <v>322.72000000000003</v>
      </c>
      <c r="G2365">
        <v>1.08935E-2</v>
      </c>
      <c r="H2365">
        <v>0.98100200000000004</v>
      </c>
      <c r="I2365">
        <v>-1253207200</v>
      </c>
    </row>
    <row r="2366" spans="1:9" x14ac:dyDescent="0.25">
      <c r="A2366" t="s">
        <v>185</v>
      </c>
      <c r="B2366">
        <v>909.202</v>
      </c>
      <c r="C2366">
        <v>902.221</v>
      </c>
      <c r="D2366">
        <v>874.15099999999995</v>
      </c>
      <c r="E2366">
        <v>856.55100000000004</v>
      </c>
      <c r="F2366">
        <v>322.60199999999998</v>
      </c>
      <c r="G2366">
        <v>1.32201E-2</v>
      </c>
      <c r="H2366">
        <v>0.99312500000000004</v>
      </c>
      <c r="I2366">
        <v>-1253207200</v>
      </c>
    </row>
    <row r="2367" spans="1:9" x14ac:dyDescent="0.25">
      <c r="A2367" t="s">
        <v>185</v>
      </c>
      <c r="B2367">
        <v>914.298</v>
      </c>
      <c r="C2367">
        <v>907.43</v>
      </c>
      <c r="D2367">
        <v>873.65599999999995</v>
      </c>
      <c r="E2367">
        <v>856.25900000000001</v>
      </c>
      <c r="F2367">
        <v>321.45999999999998</v>
      </c>
      <c r="G2367">
        <v>1.0916E-2</v>
      </c>
      <c r="H2367">
        <v>0.98101899999999997</v>
      </c>
      <c r="I2367">
        <v>-1253207200</v>
      </c>
    </row>
    <row r="2368" spans="1:9" x14ac:dyDescent="0.25">
      <c r="A2368" t="s">
        <v>185</v>
      </c>
      <c r="B2368">
        <v>917.11199999999997</v>
      </c>
      <c r="C2368">
        <v>910.04</v>
      </c>
      <c r="D2368">
        <v>873.55799999999999</v>
      </c>
      <c r="E2368">
        <v>856.40800000000002</v>
      </c>
      <c r="F2368">
        <v>322.58</v>
      </c>
      <c r="G2368">
        <v>1.5746699999999999E-2</v>
      </c>
      <c r="H2368">
        <v>0.98591399999999996</v>
      </c>
      <c r="I2368">
        <v>-1253207200</v>
      </c>
    </row>
    <row r="2369" spans="1:9" x14ac:dyDescent="0.25">
      <c r="A2369" t="s">
        <v>185</v>
      </c>
      <c r="B2369">
        <v>909.19600000000003</v>
      </c>
      <c r="C2369">
        <v>901.80799999999999</v>
      </c>
      <c r="D2369">
        <v>874.154</v>
      </c>
      <c r="E2369">
        <v>856.98299999999995</v>
      </c>
      <c r="F2369">
        <v>322.63900000000001</v>
      </c>
      <c r="G2369">
        <v>2.5455700000000001E-2</v>
      </c>
      <c r="H2369">
        <v>0.98101899999999997</v>
      </c>
      <c r="I2369">
        <v>-1253207200</v>
      </c>
    </row>
    <row r="2370" spans="1:9" x14ac:dyDescent="0.25">
      <c r="A2370" t="s">
        <v>185</v>
      </c>
      <c r="B2370">
        <v>907.88199999999995</v>
      </c>
      <c r="C2370">
        <v>900.96600000000001</v>
      </c>
      <c r="D2370">
        <v>873.30799999999999</v>
      </c>
      <c r="E2370">
        <v>856.43100000000004</v>
      </c>
      <c r="F2370">
        <v>321.97699999999998</v>
      </c>
      <c r="G2370">
        <v>1.1538700000000001E-2</v>
      </c>
      <c r="H2370">
        <v>0.98101899999999997</v>
      </c>
      <c r="I2370">
        <v>-1253207200</v>
      </c>
    </row>
    <row r="2371" spans="1:9" x14ac:dyDescent="0.25">
      <c r="A2371" t="s">
        <v>185</v>
      </c>
      <c r="B2371">
        <v>909.51900000000001</v>
      </c>
      <c r="C2371">
        <v>902.89499999999998</v>
      </c>
      <c r="D2371">
        <v>872.97500000000002</v>
      </c>
      <c r="E2371">
        <v>856.19899999999996</v>
      </c>
      <c r="F2371">
        <v>322.30599999999998</v>
      </c>
      <c r="G2371">
        <v>1.0859300000000001E-2</v>
      </c>
      <c r="H2371">
        <v>0.98101000000000005</v>
      </c>
      <c r="I2371">
        <v>-1253207200</v>
      </c>
    </row>
    <row r="2372" spans="1:9" x14ac:dyDescent="0.25">
      <c r="A2372" t="s">
        <v>185</v>
      </c>
      <c r="B2372">
        <v>910.58799999999997</v>
      </c>
      <c r="C2372">
        <v>903.68399999999997</v>
      </c>
      <c r="D2372">
        <v>872.39300000000003</v>
      </c>
      <c r="E2372">
        <v>856.005</v>
      </c>
      <c r="F2372">
        <v>321.899</v>
      </c>
      <c r="G2372">
        <v>1.0881200000000001E-2</v>
      </c>
      <c r="H2372">
        <v>0.99129400000000001</v>
      </c>
      <c r="I2372">
        <v>-1253207200</v>
      </c>
    </row>
    <row r="2373" spans="1:9" x14ac:dyDescent="0.25">
      <c r="A2373" t="s">
        <v>185</v>
      </c>
      <c r="B2373">
        <v>912.89300000000003</v>
      </c>
      <c r="C2373">
        <v>906.20799999999997</v>
      </c>
      <c r="D2373">
        <v>873.221</v>
      </c>
      <c r="E2373">
        <v>856.47299999999996</v>
      </c>
      <c r="F2373">
        <v>321.68200000000002</v>
      </c>
      <c r="G2373">
        <v>1.09272E-2</v>
      </c>
      <c r="H2373">
        <v>0.98100399999999999</v>
      </c>
      <c r="I2373">
        <v>-1253207200</v>
      </c>
    </row>
    <row r="2374" spans="1:9" x14ac:dyDescent="0.25">
      <c r="A2374" t="s">
        <v>185</v>
      </c>
      <c r="B2374">
        <v>916.12099999999998</v>
      </c>
      <c r="C2374">
        <v>909.00699999999995</v>
      </c>
      <c r="D2374">
        <v>873.68600000000004</v>
      </c>
      <c r="E2374">
        <v>856.39499999999998</v>
      </c>
      <c r="F2374">
        <v>321.81200000000001</v>
      </c>
      <c r="G2374">
        <v>1.0858E-2</v>
      </c>
      <c r="H2374">
        <v>0.98101899999999997</v>
      </c>
      <c r="I2374">
        <v>-1253207200</v>
      </c>
    </row>
    <row r="2375" spans="1:9" x14ac:dyDescent="0.25">
      <c r="A2375" t="s">
        <v>185</v>
      </c>
      <c r="B2375">
        <v>907.16499999999996</v>
      </c>
      <c r="C2375">
        <v>900.42499999999995</v>
      </c>
      <c r="D2375">
        <v>872.53800000000001</v>
      </c>
      <c r="E2375">
        <v>855.92700000000002</v>
      </c>
      <c r="F2375">
        <v>321.95299999999997</v>
      </c>
      <c r="G2375">
        <v>1.1400199999999999E-2</v>
      </c>
      <c r="H2375">
        <v>0.98101400000000005</v>
      </c>
      <c r="I2375">
        <v>-1253207200</v>
      </c>
    </row>
    <row r="2376" spans="1:9" x14ac:dyDescent="0.25">
      <c r="A2376" t="s">
        <v>185</v>
      </c>
      <c r="B2376">
        <v>906.95100000000002</v>
      </c>
      <c r="C2376">
        <v>900.21799999999996</v>
      </c>
      <c r="D2376">
        <v>872.66899999999998</v>
      </c>
      <c r="E2376">
        <v>856.45100000000002</v>
      </c>
      <c r="F2376">
        <v>322.26100000000002</v>
      </c>
      <c r="G2376">
        <v>1.1144100000000001E-2</v>
      </c>
      <c r="H2376">
        <v>0.98101899999999997</v>
      </c>
      <c r="I2376">
        <v>-1253207200</v>
      </c>
    </row>
    <row r="2377" spans="1:9" x14ac:dyDescent="0.25">
      <c r="A2377" t="s">
        <v>185</v>
      </c>
      <c r="B2377">
        <v>908.10799999999995</v>
      </c>
      <c r="C2377">
        <v>901.44600000000003</v>
      </c>
      <c r="D2377">
        <v>873.25300000000004</v>
      </c>
      <c r="E2377">
        <v>856.43100000000004</v>
      </c>
      <c r="F2377">
        <v>321.96899999999999</v>
      </c>
      <c r="G2377">
        <v>1.10539E-2</v>
      </c>
      <c r="H2377">
        <v>0.98101899999999997</v>
      </c>
      <c r="I2377">
        <v>-1253207200</v>
      </c>
    </row>
    <row r="2378" spans="1:9" x14ac:dyDescent="0.25">
      <c r="A2378" t="s">
        <v>185</v>
      </c>
      <c r="B2378">
        <v>907.71199999999999</v>
      </c>
      <c r="C2378">
        <v>901.05499999999995</v>
      </c>
      <c r="D2378">
        <v>873.178</v>
      </c>
      <c r="E2378">
        <v>856.74099999999999</v>
      </c>
      <c r="F2378">
        <v>322.19900000000001</v>
      </c>
      <c r="G2378">
        <v>1.4131400000000001E-2</v>
      </c>
      <c r="H2378">
        <v>0.99506700000000003</v>
      </c>
      <c r="I2378">
        <v>-1253207200</v>
      </c>
    </row>
    <row r="2379" spans="1:9" x14ac:dyDescent="0.25">
      <c r="A2379" t="s">
        <v>185</v>
      </c>
      <c r="B2379">
        <v>911.67200000000003</v>
      </c>
      <c r="C2379">
        <v>904.79899999999998</v>
      </c>
      <c r="D2379">
        <v>872.23199999999997</v>
      </c>
      <c r="E2379">
        <v>855.78499999999997</v>
      </c>
      <c r="F2379">
        <v>321.62900000000002</v>
      </c>
      <c r="G2379">
        <v>1.13852E-2</v>
      </c>
      <c r="H2379">
        <v>0.98101400000000005</v>
      </c>
      <c r="I2379">
        <v>-1253207200</v>
      </c>
    </row>
    <row r="2380" spans="1:9" x14ac:dyDescent="0.25">
      <c r="A2380" t="s">
        <v>185</v>
      </c>
      <c r="B2380">
        <v>907.59900000000005</v>
      </c>
      <c r="C2380">
        <v>901.04100000000005</v>
      </c>
      <c r="D2380">
        <v>873.43399999999997</v>
      </c>
      <c r="E2380">
        <v>856.77200000000005</v>
      </c>
      <c r="F2380">
        <v>321.89299999999997</v>
      </c>
      <c r="G2380">
        <v>1.0860399999999999E-2</v>
      </c>
      <c r="H2380">
        <v>0.99319800000000003</v>
      </c>
      <c r="I2380">
        <v>-1253207200</v>
      </c>
    </row>
    <row r="2381" spans="1:9" x14ac:dyDescent="0.25">
      <c r="A2381" t="s">
        <v>185</v>
      </c>
      <c r="B2381">
        <v>911.58600000000001</v>
      </c>
      <c r="C2381">
        <v>904.96699999999998</v>
      </c>
      <c r="D2381">
        <v>873.22400000000005</v>
      </c>
      <c r="E2381">
        <v>856.69100000000003</v>
      </c>
      <c r="F2381">
        <v>322.12900000000002</v>
      </c>
      <c r="G2381">
        <v>1.1170599999999999E-2</v>
      </c>
      <c r="H2381">
        <v>0.99210200000000004</v>
      </c>
      <c r="I2381">
        <v>-1253207200</v>
      </c>
    </row>
    <row r="2382" spans="1:9" x14ac:dyDescent="0.25">
      <c r="A2382" t="s">
        <v>185</v>
      </c>
      <c r="B2382">
        <v>929.93299999999999</v>
      </c>
      <c r="C2382">
        <v>923.303</v>
      </c>
      <c r="D2382">
        <v>875.64700000000005</v>
      </c>
      <c r="E2382">
        <v>856.84</v>
      </c>
      <c r="F2382">
        <v>322.22000000000003</v>
      </c>
      <c r="G2382">
        <v>1.46318E-2</v>
      </c>
      <c r="H2382">
        <v>0.98774700000000004</v>
      </c>
      <c r="I2382">
        <v>-1253207200</v>
      </c>
    </row>
    <row r="2383" spans="1:9" x14ac:dyDescent="0.25">
      <c r="A2383" t="s">
        <v>185</v>
      </c>
      <c r="B2383">
        <v>927.59799999999996</v>
      </c>
      <c r="C2383">
        <v>920.91800000000001</v>
      </c>
      <c r="D2383">
        <v>874.22400000000005</v>
      </c>
      <c r="E2383">
        <v>855.66300000000001</v>
      </c>
      <c r="F2383">
        <v>321.67</v>
      </c>
      <c r="G2383">
        <v>1.1749000000000001E-2</v>
      </c>
      <c r="H2383">
        <v>0.98097999999999996</v>
      </c>
      <c r="I2383">
        <v>-1253207200</v>
      </c>
    </row>
    <row r="2384" spans="1:9" x14ac:dyDescent="0.25">
      <c r="A2384" t="s">
        <v>185</v>
      </c>
      <c r="B2384">
        <v>920.24099999999999</v>
      </c>
      <c r="C2384">
        <v>913.31</v>
      </c>
      <c r="D2384">
        <v>874.94299999999998</v>
      </c>
      <c r="E2384">
        <v>856.47</v>
      </c>
      <c r="F2384">
        <v>322.339</v>
      </c>
      <c r="G2384">
        <v>2.0444500000000001E-2</v>
      </c>
      <c r="H2384">
        <v>0.98101899999999997</v>
      </c>
      <c r="I2384">
        <v>-1253207200</v>
      </c>
    </row>
    <row r="2385" spans="1:9" x14ac:dyDescent="0.25">
      <c r="A2385" t="s">
        <v>185</v>
      </c>
      <c r="B2385">
        <v>913.06899999999996</v>
      </c>
      <c r="C2385">
        <v>906.28499999999997</v>
      </c>
      <c r="D2385">
        <v>873.83100000000002</v>
      </c>
      <c r="E2385">
        <v>856.46600000000001</v>
      </c>
      <c r="F2385">
        <v>322.31599999999997</v>
      </c>
      <c r="G2385">
        <v>1.1380400000000001E-2</v>
      </c>
      <c r="H2385">
        <v>0.98101799999999995</v>
      </c>
      <c r="I2385">
        <v>-1253207200</v>
      </c>
    </row>
    <row r="2386" spans="1:9" x14ac:dyDescent="0.25">
      <c r="A2386" t="s">
        <v>185</v>
      </c>
      <c r="B2386">
        <v>921.58</v>
      </c>
      <c r="C2386">
        <v>914.70399999999995</v>
      </c>
      <c r="D2386">
        <v>875.08500000000004</v>
      </c>
      <c r="E2386">
        <v>856.74400000000003</v>
      </c>
      <c r="F2386">
        <v>321.79599999999999</v>
      </c>
      <c r="G2386">
        <v>1.1291799999999999E-2</v>
      </c>
      <c r="H2386">
        <v>0.99511000000000005</v>
      </c>
      <c r="I2386">
        <v>-1253207200</v>
      </c>
    </row>
    <row r="2387" spans="1:9" x14ac:dyDescent="0.25">
      <c r="A2387" t="s">
        <v>185</v>
      </c>
      <c r="B2387">
        <v>912.81899999999996</v>
      </c>
      <c r="C2387">
        <v>906.16200000000003</v>
      </c>
      <c r="D2387">
        <v>873.02099999999996</v>
      </c>
      <c r="E2387">
        <v>855.86500000000001</v>
      </c>
      <c r="F2387">
        <v>321.68299999999999</v>
      </c>
      <c r="G2387">
        <v>1.1884E-2</v>
      </c>
      <c r="H2387">
        <v>0.98173999999999995</v>
      </c>
      <c r="I2387">
        <v>-1253207200</v>
      </c>
    </row>
    <row r="2388" spans="1:9" x14ac:dyDescent="0.25">
      <c r="A2388" t="s">
        <v>185</v>
      </c>
      <c r="B2388">
        <v>909.37800000000004</v>
      </c>
      <c r="C2388">
        <v>902.56200000000001</v>
      </c>
      <c r="D2388">
        <v>873.90800000000002</v>
      </c>
      <c r="E2388">
        <v>856.47299999999996</v>
      </c>
      <c r="F2388">
        <v>322.214</v>
      </c>
      <c r="G2388">
        <v>1.0950700000000001E-2</v>
      </c>
      <c r="H2388">
        <v>0.98101300000000002</v>
      </c>
      <c r="I2388">
        <v>-1253207200</v>
      </c>
    </row>
    <row r="2389" spans="1:9" x14ac:dyDescent="0.25">
      <c r="A2389" t="s">
        <v>185</v>
      </c>
      <c r="B2389">
        <v>910.03700000000003</v>
      </c>
      <c r="C2389">
        <v>903.30200000000002</v>
      </c>
      <c r="D2389">
        <v>874.48099999999999</v>
      </c>
      <c r="E2389">
        <v>857.21900000000005</v>
      </c>
      <c r="F2389">
        <v>322.25599999999997</v>
      </c>
      <c r="G2389">
        <v>1.0867699999999999E-2</v>
      </c>
      <c r="H2389">
        <v>0.98100900000000002</v>
      </c>
      <c r="I2389">
        <v>-1253207200</v>
      </c>
    </row>
    <row r="2390" spans="1:9" x14ac:dyDescent="0.25">
      <c r="A2390" t="s">
        <v>185</v>
      </c>
      <c r="B2390">
        <v>912.45899999999995</v>
      </c>
      <c r="C2390">
        <v>905.76400000000001</v>
      </c>
      <c r="D2390">
        <v>874.12400000000002</v>
      </c>
      <c r="E2390">
        <v>856.42899999999997</v>
      </c>
      <c r="F2390">
        <v>321.88600000000002</v>
      </c>
      <c r="G2390">
        <v>1.63324E-2</v>
      </c>
      <c r="H2390">
        <v>0.99312900000000004</v>
      </c>
      <c r="I2390">
        <v>-1253207200</v>
      </c>
    </row>
    <row r="2391" spans="1:9" x14ac:dyDescent="0.25">
      <c r="A2391" t="s">
        <v>185</v>
      </c>
      <c r="B2391">
        <v>917.07899999999995</v>
      </c>
      <c r="C2391">
        <v>910.41399999999999</v>
      </c>
      <c r="D2391">
        <v>873.54499999999996</v>
      </c>
      <c r="E2391">
        <v>855.92499999999995</v>
      </c>
      <c r="F2391">
        <v>321.46300000000002</v>
      </c>
      <c r="G2391">
        <v>1.1327200000000001E-2</v>
      </c>
      <c r="H2391">
        <v>0.98100500000000002</v>
      </c>
      <c r="I2391">
        <v>-1253207200</v>
      </c>
    </row>
    <row r="2392" spans="1:9" x14ac:dyDescent="0.25">
      <c r="A2392" t="s">
        <v>185</v>
      </c>
      <c r="B2392">
        <v>913.01900000000001</v>
      </c>
      <c r="C2392">
        <v>906.30899999999997</v>
      </c>
      <c r="D2392">
        <v>873.8</v>
      </c>
      <c r="E2392">
        <v>856.52200000000005</v>
      </c>
      <c r="F2392">
        <v>322.14</v>
      </c>
      <c r="G2392">
        <v>1.0870299999999999E-2</v>
      </c>
      <c r="H2392">
        <v>0.98101899999999997</v>
      </c>
      <c r="I2392">
        <v>-1253207200</v>
      </c>
    </row>
    <row r="2393" spans="1:9" x14ac:dyDescent="0.25">
      <c r="A2393" t="s">
        <v>185</v>
      </c>
      <c r="B2393">
        <v>914.27499999999998</v>
      </c>
      <c r="C2393">
        <v>907.37400000000002</v>
      </c>
      <c r="D2393">
        <v>874.01800000000003</v>
      </c>
      <c r="E2393">
        <v>856.78099999999995</v>
      </c>
      <c r="F2393">
        <v>322.76299999999998</v>
      </c>
      <c r="G2393">
        <v>1.08629E-2</v>
      </c>
      <c r="H2393">
        <v>0.98928700000000003</v>
      </c>
      <c r="I2393">
        <v>-1253207200</v>
      </c>
    </row>
    <row r="2394" spans="1:9" x14ac:dyDescent="0.25">
      <c r="A2394" t="s">
        <v>185</v>
      </c>
      <c r="B2394">
        <v>909.31799999999998</v>
      </c>
      <c r="C2394">
        <v>902.68</v>
      </c>
      <c r="D2394">
        <v>873.13099999999997</v>
      </c>
      <c r="E2394">
        <v>856.625</v>
      </c>
      <c r="F2394">
        <v>321.767</v>
      </c>
      <c r="G2394">
        <v>1.38023E-2</v>
      </c>
      <c r="H2394">
        <v>0.98101899999999997</v>
      </c>
      <c r="I2394">
        <v>-1253207200</v>
      </c>
    </row>
    <row r="2395" spans="1:9" x14ac:dyDescent="0.25">
      <c r="A2395" t="s">
        <v>185</v>
      </c>
      <c r="B2395">
        <v>912.22299999999996</v>
      </c>
      <c r="C2395">
        <v>905.12</v>
      </c>
      <c r="D2395">
        <v>873.096</v>
      </c>
      <c r="E2395">
        <v>856.26099999999997</v>
      </c>
      <c r="F2395">
        <v>322.101</v>
      </c>
      <c r="G2395">
        <v>1.51894E-2</v>
      </c>
      <c r="H2395">
        <v>0.98089400000000004</v>
      </c>
      <c r="I2395">
        <v>-1253207200</v>
      </c>
    </row>
    <row r="2396" spans="1:9" x14ac:dyDescent="0.25">
      <c r="A2396" t="s">
        <v>185</v>
      </c>
      <c r="B2396">
        <v>910.98400000000004</v>
      </c>
      <c r="C2396">
        <v>903.76700000000005</v>
      </c>
      <c r="D2396">
        <v>873.30799999999999</v>
      </c>
      <c r="E2396">
        <v>856.48299999999995</v>
      </c>
      <c r="F2396">
        <v>322.10000000000002</v>
      </c>
      <c r="G2396">
        <v>1.48974E-2</v>
      </c>
      <c r="H2396">
        <v>0.98482000000000003</v>
      </c>
      <c r="I2396">
        <v>-1253207200</v>
      </c>
    </row>
    <row r="2397" spans="1:9" x14ac:dyDescent="0.25">
      <c r="A2397" t="s">
        <v>185</v>
      </c>
      <c r="B2397">
        <v>918.53</v>
      </c>
      <c r="C2397">
        <v>911.74599999999998</v>
      </c>
      <c r="D2397">
        <v>874.32399999999996</v>
      </c>
      <c r="E2397">
        <v>856.721</v>
      </c>
      <c r="F2397">
        <v>322.01299999999998</v>
      </c>
      <c r="G2397">
        <v>1.1944099999999999E-2</v>
      </c>
      <c r="H2397">
        <v>0.98101899999999997</v>
      </c>
      <c r="I2397">
        <v>-1253207200</v>
      </c>
    </row>
    <row r="2398" spans="1:9" x14ac:dyDescent="0.25">
      <c r="A2398" t="s">
        <v>185</v>
      </c>
      <c r="B2398">
        <v>908.16600000000005</v>
      </c>
      <c r="C2398">
        <v>901.55399999999997</v>
      </c>
      <c r="D2398">
        <v>872.82100000000003</v>
      </c>
      <c r="E2398">
        <v>856.53599999999994</v>
      </c>
      <c r="F2398">
        <v>322.39400000000001</v>
      </c>
      <c r="G2398">
        <v>1.09084E-2</v>
      </c>
      <c r="H2398">
        <v>0.98094300000000001</v>
      </c>
      <c r="I2398">
        <v>-1253207200</v>
      </c>
    </row>
    <row r="2399" spans="1:9" x14ac:dyDescent="0.25">
      <c r="A2399" t="s">
        <v>185</v>
      </c>
      <c r="B2399">
        <v>915.447</v>
      </c>
      <c r="C2399">
        <v>908.56600000000003</v>
      </c>
      <c r="D2399">
        <v>873.28599999999994</v>
      </c>
      <c r="E2399">
        <v>855.76499999999999</v>
      </c>
      <c r="F2399">
        <v>321.93900000000002</v>
      </c>
      <c r="G2399">
        <v>1.48208E-2</v>
      </c>
      <c r="H2399">
        <v>0.98100200000000004</v>
      </c>
      <c r="I2399">
        <v>-1253207200</v>
      </c>
    </row>
    <row r="2400" spans="1:9" x14ac:dyDescent="0.25">
      <c r="A2400" t="s">
        <v>185</v>
      </c>
      <c r="B2400">
        <v>911.90200000000004</v>
      </c>
      <c r="C2400">
        <v>905.12900000000002</v>
      </c>
      <c r="D2400">
        <v>873.77200000000005</v>
      </c>
      <c r="E2400">
        <v>856.226</v>
      </c>
      <c r="F2400">
        <v>322.06700000000001</v>
      </c>
      <c r="G2400">
        <v>1.6787199999999999E-2</v>
      </c>
      <c r="H2400">
        <v>0.98099599999999998</v>
      </c>
      <c r="I2400">
        <v>-1253207200</v>
      </c>
    </row>
    <row r="2401" spans="1:25" x14ac:dyDescent="0.25">
      <c r="A2401" t="s">
        <v>185</v>
      </c>
      <c r="B2401">
        <v>915.03</v>
      </c>
      <c r="C2401">
        <v>908.20600000000002</v>
      </c>
      <c r="D2401">
        <v>874.61500000000001</v>
      </c>
      <c r="E2401">
        <v>856.56200000000001</v>
      </c>
      <c r="F2401">
        <v>322.45</v>
      </c>
      <c r="G2401">
        <v>1.08971E-2</v>
      </c>
      <c r="H2401">
        <v>0.98238999999999999</v>
      </c>
      <c r="I2401">
        <v>-1253207200</v>
      </c>
    </row>
    <row r="2402" spans="1:25" x14ac:dyDescent="0.25">
      <c r="A2402" t="s">
        <v>185</v>
      </c>
      <c r="B2402">
        <v>921.95699999999999</v>
      </c>
      <c r="C2402">
        <v>914.85699999999997</v>
      </c>
      <c r="D2402">
        <v>875.74599999999998</v>
      </c>
      <c r="E2402">
        <v>857.47199999999998</v>
      </c>
      <c r="F2402">
        <v>322.387</v>
      </c>
      <c r="G2402">
        <v>2.9040400000000001E-2</v>
      </c>
      <c r="H2402">
        <v>0.98101799999999995</v>
      </c>
      <c r="I2402">
        <v>-1253207200</v>
      </c>
    </row>
    <row r="2403" spans="1:25" x14ac:dyDescent="0.25">
      <c r="A2403" t="s">
        <v>185</v>
      </c>
      <c r="B2403">
        <v>924.04100000000005</v>
      </c>
      <c r="C2403">
        <v>916.84400000000005</v>
      </c>
      <c r="D2403">
        <v>874.96400000000006</v>
      </c>
      <c r="E2403">
        <v>855.779</v>
      </c>
      <c r="F2403">
        <v>321.81</v>
      </c>
      <c r="G2403">
        <v>1.1484599999999999E-2</v>
      </c>
      <c r="H2403">
        <v>0.98525700000000005</v>
      </c>
      <c r="I2403">
        <v>-1253207200</v>
      </c>
    </row>
    <row r="2404" spans="1:25" x14ac:dyDescent="0.25">
      <c r="A2404" t="s">
        <v>185</v>
      </c>
      <c r="B2404">
        <v>932.34199999999998</v>
      </c>
      <c r="C2404">
        <v>925.36699999999996</v>
      </c>
      <c r="D2404">
        <v>876.98400000000004</v>
      </c>
      <c r="E2404">
        <v>856.73699999999997</v>
      </c>
      <c r="F2404">
        <v>322.89699999999999</v>
      </c>
      <c r="G2404">
        <v>1.4024399999999999E-2</v>
      </c>
      <c r="H2404">
        <v>0.98101899999999997</v>
      </c>
      <c r="I2404">
        <v>-1253207200</v>
      </c>
    </row>
    <row r="2405" spans="1:25" x14ac:dyDescent="0.25">
      <c r="A2405" t="s">
        <v>185</v>
      </c>
      <c r="B2405">
        <v>925.74400000000003</v>
      </c>
      <c r="C2405">
        <v>918.65800000000002</v>
      </c>
      <c r="D2405">
        <v>875.48</v>
      </c>
      <c r="E2405">
        <v>856.52599999999995</v>
      </c>
      <c r="F2405">
        <v>322.16300000000001</v>
      </c>
      <c r="G2405">
        <v>1.0862E-2</v>
      </c>
      <c r="H2405">
        <v>0.98101700000000003</v>
      </c>
      <c r="I2405">
        <v>-1253207200</v>
      </c>
    </row>
    <row r="2406" spans="1:25" x14ac:dyDescent="0.25">
      <c r="A2406" t="s">
        <v>185</v>
      </c>
      <c r="B2406">
        <v>929.22900000000004</v>
      </c>
      <c r="C2406">
        <v>922.47900000000004</v>
      </c>
      <c r="D2406">
        <v>877.05</v>
      </c>
      <c r="E2406">
        <v>856.43799999999999</v>
      </c>
      <c r="F2406">
        <v>322.18700000000001</v>
      </c>
      <c r="G2406">
        <v>1.1252699999999999E-2</v>
      </c>
      <c r="H2406">
        <v>0.98577700000000001</v>
      </c>
      <c r="I2406">
        <v>-1253207200</v>
      </c>
    </row>
    <row r="2407" spans="1:25" x14ac:dyDescent="0.25">
      <c r="A2407" t="s">
        <v>185</v>
      </c>
      <c r="B2407">
        <v>914.72699999999998</v>
      </c>
      <c r="C2407">
        <v>907.82500000000005</v>
      </c>
      <c r="D2407">
        <v>874.04200000000003</v>
      </c>
      <c r="E2407">
        <v>856.01099999999997</v>
      </c>
      <c r="F2407">
        <v>321.60500000000002</v>
      </c>
      <c r="G2407">
        <v>1.0859000000000001E-2</v>
      </c>
      <c r="H2407">
        <v>0.98100399999999999</v>
      </c>
      <c r="I2407">
        <v>-1253207200</v>
      </c>
      <c r="R2407" t="s">
        <v>69</v>
      </c>
      <c r="U2407" t="s">
        <v>68</v>
      </c>
      <c r="X2407" t="s">
        <v>66</v>
      </c>
    </row>
    <row r="2408" spans="1:25" x14ac:dyDescent="0.25">
      <c r="A2408" t="s">
        <v>185</v>
      </c>
      <c r="B2408">
        <v>911.69</v>
      </c>
      <c r="C2408">
        <v>904.51400000000001</v>
      </c>
      <c r="D2408">
        <v>874.178</v>
      </c>
      <c r="E2408">
        <v>856.52</v>
      </c>
      <c r="F2408">
        <v>322.06</v>
      </c>
      <c r="G2408">
        <v>1.1088799999999999E-2</v>
      </c>
      <c r="H2408">
        <v>0.98101899999999997</v>
      </c>
      <c r="I2408">
        <v>-1253207200</v>
      </c>
      <c r="R2408">
        <f>AVERAGE(B2359:B2408)</f>
        <v>915.0416399999998</v>
      </c>
      <c r="S2408">
        <f>AVERAGE(C2359:C2408)</f>
        <v>908.18880000000024</v>
      </c>
      <c r="U2408">
        <f>_xlfn.VAR.P(B2359:B2408)</f>
        <v>46.389583230400049</v>
      </c>
      <c r="V2408">
        <f>_xlfn.VAR.P(C2359:C2408)</f>
        <v>45.700857479999975</v>
      </c>
      <c r="X2408">
        <f>1.96*SQRT(U2408)/50</f>
        <v>0.2669908035404252</v>
      </c>
      <c r="Y2408">
        <f>1.96*SQRT(V2408)/50</f>
        <v>0.26500144459618924</v>
      </c>
    </row>
    <row r="2409" spans="1:25" x14ac:dyDescent="0.25">
      <c r="A2409" t="s">
        <v>186</v>
      </c>
      <c r="B2409">
        <v>45806.5599</v>
      </c>
      <c r="C2409" t="s">
        <v>36</v>
      </c>
    </row>
    <row r="2410" spans="1:25" x14ac:dyDescent="0.25">
      <c r="A2410" t="s">
        <v>187</v>
      </c>
      <c r="B2410">
        <v>899.66700000000003</v>
      </c>
      <c r="C2410">
        <v>892.47299999999996</v>
      </c>
      <c r="D2410">
        <v>862.93299999999999</v>
      </c>
      <c r="E2410">
        <v>844.08399999999995</v>
      </c>
      <c r="F2410">
        <v>310.19799999999998</v>
      </c>
      <c r="G2410">
        <v>1.0895800000000001E-2</v>
      </c>
      <c r="H2410">
        <v>0.98093900000000001</v>
      </c>
      <c r="I2410">
        <v>-1253207200</v>
      </c>
    </row>
    <row r="2411" spans="1:25" x14ac:dyDescent="0.25">
      <c r="A2411" t="s">
        <v>187</v>
      </c>
      <c r="B2411">
        <v>903.875</v>
      </c>
      <c r="C2411">
        <v>896.98</v>
      </c>
      <c r="D2411">
        <v>864.20399999999995</v>
      </c>
      <c r="E2411">
        <v>844.49099999999999</v>
      </c>
      <c r="F2411">
        <v>310.03100000000001</v>
      </c>
      <c r="G2411">
        <v>1.08599E-2</v>
      </c>
      <c r="H2411">
        <v>0.98100399999999999</v>
      </c>
      <c r="I2411">
        <v>-1253207200</v>
      </c>
    </row>
    <row r="2412" spans="1:25" x14ac:dyDescent="0.25">
      <c r="A2412" t="s">
        <v>187</v>
      </c>
      <c r="B2412">
        <v>900.71199999999999</v>
      </c>
      <c r="C2412">
        <v>893.56700000000001</v>
      </c>
      <c r="D2412">
        <v>863.19500000000005</v>
      </c>
      <c r="E2412">
        <v>844.096</v>
      </c>
      <c r="F2412">
        <v>310.34699999999998</v>
      </c>
      <c r="G2412">
        <v>1.1907600000000001E-2</v>
      </c>
      <c r="H2412">
        <v>0.99414400000000003</v>
      </c>
      <c r="I2412">
        <v>-1253207200</v>
      </c>
    </row>
    <row r="2413" spans="1:25" x14ac:dyDescent="0.25">
      <c r="A2413" t="s">
        <v>187</v>
      </c>
      <c r="B2413">
        <v>900.78399999999999</v>
      </c>
      <c r="C2413">
        <v>893.77599999999995</v>
      </c>
      <c r="D2413">
        <v>862.67899999999997</v>
      </c>
      <c r="E2413">
        <v>843.98699999999997</v>
      </c>
      <c r="F2413">
        <v>309.69299999999998</v>
      </c>
      <c r="G2413">
        <v>1.6760199999999999E-2</v>
      </c>
      <c r="H2413">
        <v>0.98101700000000003</v>
      </c>
      <c r="I2413">
        <v>-1253207200</v>
      </c>
    </row>
    <row r="2414" spans="1:25" x14ac:dyDescent="0.25">
      <c r="A2414" t="s">
        <v>187</v>
      </c>
      <c r="B2414">
        <v>903.97799999999995</v>
      </c>
      <c r="C2414">
        <v>897.31100000000004</v>
      </c>
      <c r="D2414">
        <v>863.17499999999995</v>
      </c>
      <c r="E2414">
        <v>844.21400000000006</v>
      </c>
      <c r="F2414">
        <v>310.13400000000001</v>
      </c>
      <c r="G2414">
        <v>1.0865400000000001E-2</v>
      </c>
      <c r="H2414">
        <v>0.98573500000000003</v>
      </c>
      <c r="I2414">
        <v>-1253207200</v>
      </c>
    </row>
    <row r="2415" spans="1:25" x14ac:dyDescent="0.25">
      <c r="A2415" t="s">
        <v>187</v>
      </c>
      <c r="B2415">
        <v>908.39200000000005</v>
      </c>
      <c r="C2415">
        <v>901.53</v>
      </c>
      <c r="D2415">
        <v>864.41600000000005</v>
      </c>
      <c r="E2415">
        <v>844.70500000000004</v>
      </c>
      <c r="F2415">
        <v>309.85000000000002</v>
      </c>
      <c r="G2415">
        <v>1.11932E-2</v>
      </c>
      <c r="H2415">
        <v>0.98133599999999999</v>
      </c>
      <c r="I2415">
        <v>-1253207200</v>
      </c>
    </row>
    <row r="2416" spans="1:25" x14ac:dyDescent="0.25">
      <c r="A2416" t="s">
        <v>187</v>
      </c>
      <c r="B2416">
        <v>899.851</v>
      </c>
      <c r="C2416">
        <v>893.06399999999996</v>
      </c>
      <c r="D2416">
        <v>862.58299999999997</v>
      </c>
      <c r="E2416">
        <v>843.82600000000002</v>
      </c>
      <c r="F2416">
        <v>309.82900000000001</v>
      </c>
      <c r="G2416">
        <v>1.14839E-2</v>
      </c>
      <c r="H2416">
        <v>0.98096300000000003</v>
      </c>
      <c r="I2416">
        <v>-1253207200</v>
      </c>
    </row>
    <row r="2417" spans="1:9" x14ac:dyDescent="0.25">
      <c r="A2417" t="s">
        <v>187</v>
      </c>
      <c r="B2417">
        <v>904.20399999999995</v>
      </c>
      <c r="C2417">
        <v>897.298</v>
      </c>
      <c r="D2417">
        <v>862.97199999999998</v>
      </c>
      <c r="E2417">
        <v>844.41899999999998</v>
      </c>
      <c r="F2417">
        <v>309.65499999999997</v>
      </c>
      <c r="G2417">
        <v>1.0952699999999999E-2</v>
      </c>
      <c r="H2417">
        <v>0.98325099999999999</v>
      </c>
      <c r="I2417">
        <v>-1253207200</v>
      </c>
    </row>
    <row r="2418" spans="1:9" x14ac:dyDescent="0.25">
      <c r="A2418" t="s">
        <v>187</v>
      </c>
      <c r="B2418">
        <v>907.90499999999997</v>
      </c>
      <c r="C2418">
        <v>901.13599999999997</v>
      </c>
      <c r="D2418">
        <v>863.59299999999996</v>
      </c>
      <c r="E2418">
        <v>844.06600000000003</v>
      </c>
      <c r="F2418">
        <v>309.85899999999998</v>
      </c>
      <c r="G2418">
        <v>1.1042700000000001E-2</v>
      </c>
      <c r="H2418">
        <v>0.98082199999999997</v>
      </c>
      <c r="I2418">
        <v>-1253207200</v>
      </c>
    </row>
    <row r="2419" spans="1:9" x14ac:dyDescent="0.25">
      <c r="A2419" t="s">
        <v>187</v>
      </c>
      <c r="B2419">
        <v>897.42100000000005</v>
      </c>
      <c r="C2419">
        <v>890.61099999999999</v>
      </c>
      <c r="D2419">
        <v>862.59</v>
      </c>
      <c r="E2419">
        <v>844.46</v>
      </c>
      <c r="F2419">
        <v>309.66000000000003</v>
      </c>
      <c r="G2419">
        <v>1.3164800000000001E-2</v>
      </c>
      <c r="H2419">
        <v>0.98101899999999997</v>
      </c>
      <c r="I2419">
        <v>-1253207200</v>
      </c>
    </row>
    <row r="2420" spans="1:9" x14ac:dyDescent="0.25">
      <c r="A2420" t="s">
        <v>187</v>
      </c>
      <c r="B2420">
        <v>907.77599999999995</v>
      </c>
      <c r="C2420">
        <v>900.89</v>
      </c>
      <c r="D2420">
        <v>864.21199999999999</v>
      </c>
      <c r="E2420">
        <v>844.29600000000005</v>
      </c>
      <c r="F2420">
        <v>310.25</v>
      </c>
      <c r="G2420">
        <v>1.08585E-2</v>
      </c>
      <c r="H2420">
        <v>0.98094599999999998</v>
      </c>
      <c r="I2420">
        <v>-1253207200</v>
      </c>
    </row>
    <row r="2421" spans="1:9" x14ac:dyDescent="0.25">
      <c r="A2421" t="s">
        <v>187</v>
      </c>
      <c r="B2421">
        <v>899.1</v>
      </c>
      <c r="C2421">
        <v>892.26599999999996</v>
      </c>
      <c r="D2421">
        <v>862.49199999999996</v>
      </c>
      <c r="E2421">
        <v>843.88099999999997</v>
      </c>
      <c r="F2421">
        <v>309.87599999999998</v>
      </c>
      <c r="G2421">
        <v>1.0879399999999999E-2</v>
      </c>
      <c r="H2421">
        <v>0.99336599999999997</v>
      </c>
      <c r="I2421">
        <v>-1253207200</v>
      </c>
    </row>
    <row r="2422" spans="1:9" x14ac:dyDescent="0.25">
      <c r="A2422" t="s">
        <v>187</v>
      </c>
      <c r="B2422">
        <v>901.23099999999999</v>
      </c>
      <c r="C2422">
        <v>894.46799999999996</v>
      </c>
      <c r="D2422">
        <v>863.15800000000002</v>
      </c>
      <c r="E2422">
        <v>844.67600000000004</v>
      </c>
      <c r="F2422">
        <v>310.19400000000002</v>
      </c>
      <c r="G2422">
        <v>1.23429E-2</v>
      </c>
      <c r="H2422">
        <v>0.98100500000000002</v>
      </c>
      <c r="I2422">
        <v>-1253207200</v>
      </c>
    </row>
    <row r="2423" spans="1:9" x14ac:dyDescent="0.25">
      <c r="A2423" t="s">
        <v>187</v>
      </c>
      <c r="B2423">
        <v>901.95500000000004</v>
      </c>
      <c r="C2423">
        <v>895.15499999999997</v>
      </c>
      <c r="D2423">
        <v>862.89499999999998</v>
      </c>
      <c r="E2423">
        <v>844.32</v>
      </c>
      <c r="F2423">
        <v>309.52100000000002</v>
      </c>
      <c r="G2423">
        <v>1.08894E-2</v>
      </c>
      <c r="H2423">
        <v>0.98208099999999998</v>
      </c>
      <c r="I2423">
        <v>-1253207200</v>
      </c>
    </row>
    <row r="2424" spans="1:9" x14ac:dyDescent="0.25">
      <c r="A2424" t="s">
        <v>187</v>
      </c>
      <c r="B2424">
        <v>911.35799999999995</v>
      </c>
      <c r="C2424">
        <v>904.471</v>
      </c>
      <c r="D2424">
        <v>864.67499999999995</v>
      </c>
      <c r="E2424">
        <v>844.40099999999995</v>
      </c>
      <c r="F2424">
        <v>310.19799999999998</v>
      </c>
      <c r="G2424">
        <v>1.0951499999999999E-2</v>
      </c>
      <c r="H2424">
        <v>0.98099000000000003</v>
      </c>
      <c r="I2424">
        <v>-1253207200</v>
      </c>
    </row>
    <row r="2425" spans="1:9" x14ac:dyDescent="0.25">
      <c r="A2425" t="s">
        <v>187</v>
      </c>
      <c r="B2425">
        <v>906.27099999999996</v>
      </c>
      <c r="C2425">
        <v>899.32600000000002</v>
      </c>
      <c r="D2425">
        <v>863.59900000000005</v>
      </c>
      <c r="E2425">
        <v>843.84299999999996</v>
      </c>
      <c r="F2425">
        <v>309.46800000000002</v>
      </c>
      <c r="G2425">
        <v>1.2112299999999999E-2</v>
      </c>
      <c r="H2425">
        <v>0.98100299999999996</v>
      </c>
      <c r="I2425">
        <v>-1253207200</v>
      </c>
    </row>
    <row r="2426" spans="1:9" x14ac:dyDescent="0.25">
      <c r="A2426" t="s">
        <v>187</v>
      </c>
      <c r="B2426">
        <v>913.04499999999996</v>
      </c>
      <c r="C2426">
        <v>905.97900000000004</v>
      </c>
      <c r="D2426">
        <v>864.50800000000004</v>
      </c>
      <c r="E2426">
        <v>844.29700000000003</v>
      </c>
      <c r="F2426">
        <v>310.28300000000002</v>
      </c>
      <c r="G2426">
        <v>1.99685E-2</v>
      </c>
      <c r="H2426">
        <v>0.98087299999999999</v>
      </c>
      <c r="I2426">
        <v>-1253207200</v>
      </c>
    </row>
    <row r="2427" spans="1:9" x14ac:dyDescent="0.25">
      <c r="A2427" t="s">
        <v>187</v>
      </c>
      <c r="B2427">
        <v>913.84</v>
      </c>
      <c r="C2427">
        <v>907.01800000000003</v>
      </c>
      <c r="D2427">
        <v>864.52499999999998</v>
      </c>
      <c r="E2427">
        <v>844.27300000000002</v>
      </c>
      <c r="F2427">
        <v>309.86599999999999</v>
      </c>
      <c r="G2427">
        <v>1.54565E-2</v>
      </c>
      <c r="H2427">
        <v>0.98911199999999999</v>
      </c>
      <c r="I2427">
        <v>-1253207200</v>
      </c>
    </row>
    <row r="2428" spans="1:9" x14ac:dyDescent="0.25">
      <c r="A2428" t="s">
        <v>187</v>
      </c>
      <c r="B2428">
        <v>905.77099999999996</v>
      </c>
      <c r="C2428">
        <v>898.85500000000002</v>
      </c>
      <c r="D2428">
        <v>863.875</v>
      </c>
      <c r="E2428">
        <v>844.17200000000003</v>
      </c>
      <c r="F2428">
        <v>309.97800000000001</v>
      </c>
      <c r="G2428">
        <v>1.09733E-2</v>
      </c>
      <c r="H2428">
        <v>0.98099599999999998</v>
      </c>
      <c r="I2428">
        <v>-1253207200</v>
      </c>
    </row>
    <row r="2429" spans="1:9" x14ac:dyDescent="0.25">
      <c r="A2429" t="s">
        <v>187</v>
      </c>
      <c r="B2429">
        <v>902.51300000000003</v>
      </c>
      <c r="C2429">
        <v>895.73199999999997</v>
      </c>
      <c r="D2429">
        <v>864.03800000000001</v>
      </c>
      <c r="E2429">
        <v>844.37300000000005</v>
      </c>
      <c r="F2429">
        <v>309.976</v>
      </c>
      <c r="G2429">
        <v>1.21834E-2</v>
      </c>
      <c r="H2429">
        <v>0.98139399999999999</v>
      </c>
      <c r="I2429">
        <v>-1253207200</v>
      </c>
    </row>
    <row r="2430" spans="1:9" x14ac:dyDescent="0.25">
      <c r="A2430" t="s">
        <v>187</v>
      </c>
      <c r="B2430">
        <v>905.15099999999995</v>
      </c>
      <c r="C2430">
        <v>898.16399999999999</v>
      </c>
      <c r="D2430">
        <v>863.25900000000001</v>
      </c>
      <c r="E2430">
        <v>844.05600000000004</v>
      </c>
      <c r="F2430">
        <v>310.23500000000001</v>
      </c>
      <c r="G2430">
        <v>1.1404299999999999E-2</v>
      </c>
      <c r="H2430">
        <v>0.98101700000000003</v>
      </c>
      <c r="I2430">
        <v>-1253207200</v>
      </c>
    </row>
    <row r="2431" spans="1:9" x14ac:dyDescent="0.25">
      <c r="A2431" t="s">
        <v>187</v>
      </c>
      <c r="B2431">
        <v>900.97</v>
      </c>
      <c r="C2431">
        <v>894.245</v>
      </c>
      <c r="D2431">
        <v>863.81899999999996</v>
      </c>
      <c r="E2431">
        <v>844.87699999999995</v>
      </c>
      <c r="F2431">
        <v>310.3</v>
      </c>
      <c r="G2431">
        <v>1.2084599999999999E-2</v>
      </c>
      <c r="H2431">
        <v>0.98093200000000003</v>
      </c>
      <c r="I2431">
        <v>-1253207200</v>
      </c>
    </row>
    <row r="2432" spans="1:9" x14ac:dyDescent="0.25">
      <c r="A2432" t="s">
        <v>187</v>
      </c>
      <c r="B2432">
        <v>902.70299999999997</v>
      </c>
      <c r="C2432">
        <v>895.73099999999999</v>
      </c>
      <c r="D2432">
        <v>863.55399999999997</v>
      </c>
      <c r="E2432">
        <v>844.11</v>
      </c>
      <c r="F2432">
        <v>310.19799999999998</v>
      </c>
      <c r="G2432">
        <v>1.4761E-2</v>
      </c>
      <c r="H2432">
        <v>0.98875199999999996</v>
      </c>
      <c r="I2432">
        <v>-1253207200</v>
      </c>
    </row>
    <row r="2433" spans="1:9" x14ac:dyDescent="0.25">
      <c r="A2433" t="s">
        <v>187</v>
      </c>
      <c r="B2433">
        <v>902.16600000000005</v>
      </c>
      <c r="C2433">
        <v>895.16700000000003</v>
      </c>
      <c r="D2433">
        <v>863.78599999999994</v>
      </c>
      <c r="E2433">
        <v>844.40700000000004</v>
      </c>
      <c r="F2433">
        <v>310.12400000000002</v>
      </c>
      <c r="G2433">
        <v>1.1224100000000001E-2</v>
      </c>
      <c r="H2433">
        <v>0.98101300000000002</v>
      </c>
      <c r="I2433">
        <v>-1253207200</v>
      </c>
    </row>
    <row r="2434" spans="1:9" x14ac:dyDescent="0.25">
      <c r="A2434" t="s">
        <v>187</v>
      </c>
      <c r="B2434">
        <v>901.03599999999994</v>
      </c>
      <c r="C2434">
        <v>894.15300000000002</v>
      </c>
      <c r="D2434">
        <v>863.05</v>
      </c>
      <c r="E2434">
        <v>844.06899999999996</v>
      </c>
      <c r="F2434">
        <v>310.06200000000001</v>
      </c>
      <c r="G2434">
        <v>1.2932300000000001E-2</v>
      </c>
      <c r="H2434">
        <v>0.98101700000000003</v>
      </c>
      <c r="I2434">
        <v>-1253207200</v>
      </c>
    </row>
    <row r="2435" spans="1:9" x14ac:dyDescent="0.25">
      <c r="A2435" t="s">
        <v>187</v>
      </c>
      <c r="B2435">
        <v>902.86199999999997</v>
      </c>
      <c r="C2435">
        <v>895.85900000000004</v>
      </c>
      <c r="D2435">
        <v>862.774</v>
      </c>
      <c r="E2435">
        <v>844.27300000000002</v>
      </c>
      <c r="F2435">
        <v>309.99700000000001</v>
      </c>
      <c r="G2435">
        <v>1.1549800000000001E-2</v>
      </c>
      <c r="H2435">
        <v>0.99303799999999998</v>
      </c>
      <c r="I2435">
        <v>-1253207200</v>
      </c>
    </row>
    <row r="2436" spans="1:9" x14ac:dyDescent="0.25">
      <c r="A2436" t="s">
        <v>187</v>
      </c>
      <c r="B2436">
        <v>905.93499999999995</v>
      </c>
      <c r="C2436">
        <v>899.09199999999998</v>
      </c>
      <c r="D2436">
        <v>864.15899999999999</v>
      </c>
      <c r="E2436">
        <v>844.51599999999996</v>
      </c>
      <c r="F2436">
        <v>309.98599999999999</v>
      </c>
      <c r="G2436">
        <v>1.3481699999999999E-2</v>
      </c>
      <c r="H2436">
        <v>0.98101400000000005</v>
      </c>
      <c r="I2436">
        <v>-1253207200</v>
      </c>
    </row>
    <row r="2437" spans="1:9" x14ac:dyDescent="0.25">
      <c r="A2437" t="s">
        <v>187</v>
      </c>
      <c r="B2437">
        <v>898.59299999999996</v>
      </c>
      <c r="C2437">
        <v>891.803</v>
      </c>
      <c r="D2437">
        <v>862.47799999999995</v>
      </c>
      <c r="E2437">
        <v>844.077</v>
      </c>
      <c r="F2437">
        <v>309.59800000000001</v>
      </c>
      <c r="G2437">
        <v>1.20803E-2</v>
      </c>
      <c r="H2437">
        <v>0.98089199999999999</v>
      </c>
      <c r="I2437">
        <v>-1253207200</v>
      </c>
    </row>
    <row r="2438" spans="1:9" x14ac:dyDescent="0.25">
      <c r="A2438" t="s">
        <v>187</v>
      </c>
      <c r="B2438">
        <v>900.68899999999996</v>
      </c>
      <c r="C2438">
        <v>893.79899999999998</v>
      </c>
      <c r="D2438">
        <v>862.87199999999996</v>
      </c>
      <c r="E2438">
        <v>844.23099999999999</v>
      </c>
      <c r="F2438">
        <v>309.84699999999998</v>
      </c>
      <c r="G2438">
        <v>1.09707E-2</v>
      </c>
      <c r="H2438">
        <v>0.981016</v>
      </c>
      <c r="I2438">
        <v>-1253207200</v>
      </c>
    </row>
    <row r="2439" spans="1:9" x14ac:dyDescent="0.25">
      <c r="A2439" t="s">
        <v>187</v>
      </c>
      <c r="B2439">
        <v>900.26499999999999</v>
      </c>
      <c r="C2439">
        <v>893.32299999999998</v>
      </c>
      <c r="D2439">
        <v>862.61300000000006</v>
      </c>
      <c r="E2439">
        <v>844.18700000000001</v>
      </c>
      <c r="F2439">
        <v>310.05799999999999</v>
      </c>
      <c r="G2439">
        <v>1.1477599999999999E-2</v>
      </c>
      <c r="H2439">
        <v>0.98096300000000003</v>
      </c>
      <c r="I2439">
        <v>-1253207200</v>
      </c>
    </row>
    <row r="2440" spans="1:9" x14ac:dyDescent="0.25">
      <c r="A2440" t="s">
        <v>187</v>
      </c>
      <c r="B2440">
        <v>901.32299999999998</v>
      </c>
      <c r="C2440">
        <v>894.27800000000002</v>
      </c>
      <c r="D2440">
        <v>863.08699999999999</v>
      </c>
      <c r="E2440">
        <v>843.95899999999995</v>
      </c>
      <c r="F2440">
        <v>309.42899999999997</v>
      </c>
      <c r="G2440">
        <v>1.1935400000000001E-2</v>
      </c>
      <c r="H2440">
        <v>0.980966</v>
      </c>
      <c r="I2440">
        <v>-1253207200</v>
      </c>
    </row>
    <row r="2441" spans="1:9" x14ac:dyDescent="0.25">
      <c r="A2441" t="s">
        <v>187</v>
      </c>
      <c r="B2441">
        <v>900.98400000000004</v>
      </c>
      <c r="C2441">
        <v>894.09799999999996</v>
      </c>
      <c r="D2441">
        <v>863.16200000000003</v>
      </c>
      <c r="E2441">
        <v>844.46400000000006</v>
      </c>
      <c r="F2441">
        <v>310.08199999999999</v>
      </c>
      <c r="G2441">
        <v>1.0905099999999999E-2</v>
      </c>
      <c r="H2441">
        <v>0.98101700000000003</v>
      </c>
      <c r="I2441">
        <v>-1253207200</v>
      </c>
    </row>
    <row r="2442" spans="1:9" x14ac:dyDescent="0.25">
      <c r="A2442" t="s">
        <v>187</v>
      </c>
      <c r="B2442">
        <v>905.30499999999995</v>
      </c>
      <c r="C2442">
        <v>898.26</v>
      </c>
      <c r="D2442">
        <v>863.38099999999997</v>
      </c>
      <c r="E2442">
        <v>844.23900000000003</v>
      </c>
      <c r="F2442">
        <v>309.94</v>
      </c>
      <c r="G2442">
        <v>1.22909E-2</v>
      </c>
      <c r="H2442">
        <v>0.98099800000000004</v>
      </c>
      <c r="I2442">
        <v>-1253207200</v>
      </c>
    </row>
    <row r="2443" spans="1:9" x14ac:dyDescent="0.25">
      <c r="A2443" t="s">
        <v>187</v>
      </c>
      <c r="B2443">
        <v>899.07600000000002</v>
      </c>
      <c r="C2443">
        <v>892.16099999999994</v>
      </c>
      <c r="D2443">
        <v>862.47699999999998</v>
      </c>
      <c r="E2443">
        <v>844.548</v>
      </c>
      <c r="F2443">
        <v>310.209</v>
      </c>
      <c r="G2443">
        <v>1.2461699999999999E-2</v>
      </c>
      <c r="H2443">
        <v>0.98101400000000005</v>
      </c>
      <c r="I2443">
        <v>-1253207200</v>
      </c>
    </row>
    <row r="2444" spans="1:9" x14ac:dyDescent="0.25">
      <c r="A2444" t="s">
        <v>187</v>
      </c>
      <c r="B2444">
        <v>905.59</v>
      </c>
      <c r="C2444">
        <v>898.71199999999999</v>
      </c>
      <c r="D2444">
        <v>863.63099999999997</v>
      </c>
      <c r="E2444">
        <v>844.02499999999998</v>
      </c>
      <c r="F2444">
        <v>309.30200000000002</v>
      </c>
      <c r="G2444">
        <v>1.0859499999999999E-2</v>
      </c>
      <c r="H2444">
        <v>0.98095200000000005</v>
      </c>
      <c r="I2444">
        <v>-1253207200</v>
      </c>
    </row>
    <row r="2445" spans="1:9" x14ac:dyDescent="0.25">
      <c r="A2445" t="s">
        <v>187</v>
      </c>
      <c r="B2445">
        <v>914.18299999999999</v>
      </c>
      <c r="C2445">
        <v>907.19100000000003</v>
      </c>
      <c r="D2445">
        <v>864.75800000000004</v>
      </c>
      <c r="E2445">
        <v>844.197</v>
      </c>
      <c r="F2445">
        <v>309.767</v>
      </c>
      <c r="G2445">
        <v>1.5481399999999999E-2</v>
      </c>
      <c r="H2445">
        <v>0.98744299999999996</v>
      </c>
      <c r="I2445">
        <v>-1253207200</v>
      </c>
    </row>
    <row r="2446" spans="1:9" x14ac:dyDescent="0.25">
      <c r="A2446" t="s">
        <v>187</v>
      </c>
      <c r="B2446">
        <v>907.03700000000003</v>
      </c>
      <c r="C2446">
        <v>900.05499999999995</v>
      </c>
      <c r="D2446">
        <v>864.37699999999995</v>
      </c>
      <c r="E2446">
        <v>844.23099999999999</v>
      </c>
      <c r="F2446">
        <v>310.07600000000002</v>
      </c>
      <c r="G2446">
        <v>1.09049E-2</v>
      </c>
      <c r="H2446">
        <v>0.98099599999999998</v>
      </c>
      <c r="I2446">
        <v>-1253207200</v>
      </c>
    </row>
    <row r="2447" spans="1:9" x14ac:dyDescent="0.25">
      <c r="A2447" t="s">
        <v>187</v>
      </c>
      <c r="B2447">
        <v>915.61400000000003</v>
      </c>
      <c r="C2447">
        <v>908.43499999999995</v>
      </c>
      <c r="D2447">
        <v>864.75599999999997</v>
      </c>
      <c r="E2447">
        <v>844.27700000000004</v>
      </c>
      <c r="F2447">
        <v>309.96199999999999</v>
      </c>
      <c r="G2447">
        <v>1.12719E-2</v>
      </c>
      <c r="H2447">
        <v>0.98100100000000001</v>
      </c>
      <c r="I2447">
        <v>-1253207200</v>
      </c>
    </row>
    <row r="2448" spans="1:9" x14ac:dyDescent="0.25">
      <c r="A2448" t="s">
        <v>187</v>
      </c>
      <c r="B2448">
        <v>910.99800000000005</v>
      </c>
      <c r="C2448">
        <v>904.11500000000001</v>
      </c>
      <c r="D2448">
        <v>864.80600000000004</v>
      </c>
      <c r="E2448">
        <v>844.26199999999994</v>
      </c>
      <c r="F2448">
        <v>310.45699999999999</v>
      </c>
      <c r="G2448">
        <v>1.7625399999999999E-2</v>
      </c>
      <c r="H2448">
        <v>0.98101899999999997</v>
      </c>
      <c r="I2448">
        <v>-1253207200</v>
      </c>
    </row>
    <row r="2449" spans="1:25" x14ac:dyDescent="0.25">
      <c r="A2449" t="s">
        <v>187</v>
      </c>
      <c r="B2449">
        <v>903.25599999999997</v>
      </c>
      <c r="C2449">
        <v>896.38099999999997</v>
      </c>
      <c r="D2449">
        <v>863.45100000000002</v>
      </c>
      <c r="E2449">
        <v>844.49800000000005</v>
      </c>
      <c r="F2449">
        <v>310.45100000000002</v>
      </c>
      <c r="G2449">
        <v>1.0956E-2</v>
      </c>
      <c r="H2449">
        <v>0.98101300000000002</v>
      </c>
      <c r="I2449">
        <v>-1253207200</v>
      </c>
    </row>
    <row r="2450" spans="1:25" x14ac:dyDescent="0.25">
      <c r="A2450" t="s">
        <v>187</v>
      </c>
      <c r="B2450">
        <v>902.49400000000003</v>
      </c>
      <c r="C2450">
        <v>895.85400000000004</v>
      </c>
      <c r="D2450">
        <v>863.53399999999999</v>
      </c>
      <c r="E2450">
        <v>844.08399999999995</v>
      </c>
      <c r="F2450">
        <v>309.84100000000001</v>
      </c>
      <c r="G2450">
        <v>1.08611E-2</v>
      </c>
      <c r="H2450">
        <v>0.98101499999999997</v>
      </c>
      <c r="I2450">
        <v>-1253207200</v>
      </c>
    </row>
    <row r="2451" spans="1:25" x14ac:dyDescent="0.25">
      <c r="A2451" t="s">
        <v>187</v>
      </c>
      <c r="B2451">
        <v>898.82799999999997</v>
      </c>
      <c r="C2451">
        <v>891.97500000000002</v>
      </c>
      <c r="D2451">
        <v>862.89200000000005</v>
      </c>
      <c r="E2451">
        <v>844.51300000000003</v>
      </c>
      <c r="F2451">
        <v>309.99200000000002</v>
      </c>
      <c r="G2451">
        <v>1.5081300000000001E-2</v>
      </c>
      <c r="H2451">
        <v>0.980993</v>
      </c>
      <c r="I2451">
        <v>-1253207200</v>
      </c>
    </row>
    <row r="2452" spans="1:25" x14ac:dyDescent="0.25">
      <c r="A2452" t="s">
        <v>187</v>
      </c>
      <c r="B2452">
        <v>901.82100000000003</v>
      </c>
      <c r="C2452">
        <v>894.73500000000001</v>
      </c>
      <c r="D2452">
        <v>862.9</v>
      </c>
      <c r="E2452">
        <v>844.04</v>
      </c>
      <c r="F2452">
        <v>309.78800000000001</v>
      </c>
      <c r="G2452">
        <v>1.10172E-2</v>
      </c>
      <c r="H2452">
        <v>0.99448400000000003</v>
      </c>
      <c r="I2452">
        <v>-1253207200</v>
      </c>
    </row>
    <row r="2453" spans="1:25" x14ac:dyDescent="0.25">
      <c r="A2453" t="s">
        <v>187</v>
      </c>
      <c r="B2453">
        <v>910.26800000000003</v>
      </c>
      <c r="C2453">
        <v>903.23199999999997</v>
      </c>
      <c r="D2453">
        <v>864.92600000000004</v>
      </c>
      <c r="E2453">
        <v>844.35</v>
      </c>
      <c r="F2453">
        <v>310.11799999999999</v>
      </c>
      <c r="G2453">
        <v>1.2104500000000001E-2</v>
      </c>
      <c r="H2453">
        <v>0.99326999999999999</v>
      </c>
      <c r="I2453">
        <v>-1253207200</v>
      </c>
    </row>
    <row r="2454" spans="1:25" x14ac:dyDescent="0.25">
      <c r="A2454" t="s">
        <v>187</v>
      </c>
      <c r="B2454">
        <v>901.505</v>
      </c>
      <c r="C2454">
        <v>894.65099999999995</v>
      </c>
      <c r="D2454">
        <v>862.86400000000003</v>
      </c>
      <c r="E2454">
        <v>844.06600000000003</v>
      </c>
      <c r="F2454">
        <v>309.983</v>
      </c>
      <c r="G2454">
        <v>1.25884E-2</v>
      </c>
      <c r="H2454">
        <v>0.98101700000000003</v>
      </c>
      <c r="I2454">
        <v>-1253207200</v>
      </c>
    </row>
    <row r="2455" spans="1:25" x14ac:dyDescent="0.25">
      <c r="A2455" t="s">
        <v>187</v>
      </c>
      <c r="B2455">
        <v>904.84</v>
      </c>
      <c r="C2455">
        <v>897.649</v>
      </c>
      <c r="D2455">
        <v>863.37699999999995</v>
      </c>
      <c r="E2455">
        <v>844.58</v>
      </c>
      <c r="F2455">
        <v>310.35399999999998</v>
      </c>
      <c r="G2455">
        <v>1.0859600000000001E-2</v>
      </c>
      <c r="H2455">
        <v>0.98101499999999997</v>
      </c>
      <c r="I2455">
        <v>-1253207200</v>
      </c>
    </row>
    <row r="2456" spans="1:25" x14ac:dyDescent="0.25">
      <c r="A2456" t="s">
        <v>187</v>
      </c>
      <c r="B2456">
        <v>900.76199999999994</v>
      </c>
      <c r="C2456">
        <v>893.93499999999995</v>
      </c>
      <c r="D2456">
        <v>862.93499999999995</v>
      </c>
      <c r="E2456">
        <v>844.30600000000004</v>
      </c>
      <c r="F2456">
        <v>310.15699999999998</v>
      </c>
      <c r="G2456">
        <v>1.09447E-2</v>
      </c>
      <c r="H2456">
        <v>0.99341500000000005</v>
      </c>
      <c r="I2456">
        <v>-1253207200</v>
      </c>
    </row>
    <row r="2457" spans="1:25" x14ac:dyDescent="0.25">
      <c r="A2457" t="s">
        <v>187</v>
      </c>
      <c r="B2457">
        <v>901.05200000000002</v>
      </c>
      <c r="C2457">
        <v>894.25199999999995</v>
      </c>
      <c r="D2457">
        <v>862.62900000000002</v>
      </c>
      <c r="E2457">
        <v>844.08900000000006</v>
      </c>
      <c r="F2457">
        <v>309.66800000000001</v>
      </c>
      <c r="G2457">
        <v>1.1165700000000001E-2</v>
      </c>
      <c r="H2457">
        <v>0.98099499999999995</v>
      </c>
      <c r="I2457">
        <v>-1253207200</v>
      </c>
    </row>
    <row r="2458" spans="1:25" x14ac:dyDescent="0.25">
      <c r="A2458" t="s">
        <v>187</v>
      </c>
      <c r="B2458">
        <v>900.51700000000005</v>
      </c>
      <c r="C2458">
        <v>893.971</v>
      </c>
      <c r="D2458">
        <v>862.66600000000005</v>
      </c>
      <c r="E2458">
        <v>843.84900000000005</v>
      </c>
      <c r="F2458">
        <v>310.18099999999998</v>
      </c>
      <c r="G2458">
        <v>1.2556400000000001E-2</v>
      </c>
      <c r="H2458">
        <v>0.99169499999999999</v>
      </c>
      <c r="I2458">
        <v>-1253207200</v>
      </c>
    </row>
    <row r="2459" spans="1:25" x14ac:dyDescent="0.25">
      <c r="A2459" t="s">
        <v>187</v>
      </c>
      <c r="B2459">
        <v>902.00199999999995</v>
      </c>
      <c r="C2459">
        <v>894.68499999999995</v>
      </c>
      <c r="D2459">
        <v>862.70299999999997</v>
      </c>
      <c r="E2459">
        <v>844.39099999999996</v>
      </c>
      <c r="F2459">
        <v>309.68099999999998</v>
      </c>
      <c r="G2459">
        <v>1.0895699999999999E-2</v>
      </c>
      <c r="H2459">
        <v>0.99510500000000002</v>
      </c>
      <c r="I2459">
        <v>-1253207200</v>
      </c>
    </row>
    <row r="2460" spans="1:25" x14ac:dyDescent="0.25">
      <c r="A2460" t="s">
        <v>187</v>
      </c>
      <c r="B2460">
        <v>901.53399999999999</v>
      </c>
      <c r="C2460">
        <v>894.43600000000004</v>
      </c>
      <c r="D2460">
        <v>863.09199999999998</v>
      </c>
      <c r="E2460">
        <v>844.21900000000005</v>
      </c>
      <c r="F2460">
        <v>310.32799999999997</v>
      </c>
      <c r="G2460">
        <v>1.18031E-2</v>
      </c>
      <c r="H2460">
        <v>0.98101799999999995</v>
      </c>
      <c r="I2460">
        <v>-1253207200</v>
      </c>
    </row>
    <row r="2461" spans="1:25" x14ac:dyDescent="0.25">
      <c r="A2461" t="s">
        <v>187</v>
      </c>
      <c r="B2461">
        <v>899.28300000000002</v>
      </c>
      <c r="C2461">
        <v>891.56</v>
      </c>
      <c r="D2461">
        <v>862.30399999999997</v>
      </c>
      <c r="E2461">
        <v>843.91099999999994</v>
      </c>
      <c r="F2461">
        <v>310.03300000000002</v>
      </c>
      <c r="G2461">
        <v>1.2541800000000001E-2</v>
      </c>
      <c r="H2461">
        <v>0.981016</v>
      </c>
      <c r="I2461">
        <v>-1253207200</v>
      </c>
    </row>
    <row r="2462" spans="1:25" x14ac:dyDescent="0.25">
      <c r="A2462" t="s">
        <v>187</v>
      </c>
      <c r="B2462">
        <v>898.36199999999997</v>
      </c>
      <c r="C2462">
        <v>891.52300000000002</v>
      </c>
      <c r="D2462">
        <v>862.51499999999999</v>
      </c>
      <c r="E2462">
        <v>844.21600000000001</v>
      </c>
      <c r="F2462">
        <v>310.15199999999999</v>
      </c>
      <c r="G2462">
        <v>1.1049099999999999E-2</v>
      </c>
      <c r="H2462">
        <v>0.981016</v>
      </c>
      <c r="I2462">
        <v>-1253207200</v>
      </c>
    </row>
    <row r="2463" spans="1:25" x14ac:dyDescent="0.25">
      <c r="A2463" t="s">
        <v>187</v>
      </c>
      <c r="B2463">
        <v>898.22199999999998</v>
      </c>
      <c r="C2463">
        <v>891.57299999999998</v>
      </c>
      <c r="D2463">
        <v>862.74300000000005</v>
      </c>
      <c r="E2463">
        <v>844.64400000000001</v>
      </c>
      <c r="F2463">
        <v>310.19499999999999</v>
      </c>
      <c r="G2463">
        <v>1.0881E-2</v>
      </c>
      <c r="H2463">
        <v>0.98100699999999996</v>
      </c>
      <c r="I2463">
        <v>-1253207200</v>
      </c>
      <c r="R2463" t="s">
        <v>69</v>
      </c>
      <c r="U2463" t="s">
        <v>68</v>
      </c>
      <c r="X2463" t="s">
        <v>66</v>
      </c>
    </row>
    <row r="2464" spans="1:25" x14ac:dyDescent="0.25">
      <c r="A2464" t="s">
        <v>187</v>
      </c>
      <c r="B2464">
        <v>899.05799999999999</v>
      </c>
      <c r="C2464">
        <v>892.20600000000002</v>
      </c>
      <c r="D2464">
        <v>861.90200000000004</v>
      </c>
      <c r="E2464">
        <v>843.89400000000001</v>
      </c>
      <c r="F2464">
        <v>310.13200000000001</v>
      </c>
      <c r="G2464">
        <v>2.64852E-2</v>
      </c>
      <c r="H2464">
        <v>0.98101799999999995</v>
      </c>
      <c r="I2464">
        <v>-1253207200</v>
      </c>
      <c r="R2464">
        <f>AVERAGE(B2415:B2464)</f>
        <v>903.69834000000037</v>
      </c>
      <c r="S2464">
        <f>AVERAGE(C2415:C2464)</f>
        <v>896.78115999999966</v>
      </c>
      <c r="U2464">
        <f>_xlfn.VAR.P(B2415:B2464)</f>
        <v>20.854588104400008</v>
      </c>
      <c r="V2464">
        <f>_xlfn.VAR.P(C2415:C2464)</f>
        <v>20.599888334400035</v>
      </c>
      <c r="X2464">
        <f>1.96*SQRT(U2464)/50</f>
        <v>0.1790139499166063</v>
      </c>
      <c r="Y2464">
        <f>1.96*SQRT(V2464)/50</f>
        <v>0.17791743143990268</v>
      </c>
    </row>
    <row r="2465" spans="1:9" x14ac:dyDescent="0.25">
      <c r="A2465" t="s">
        <v>188</v>
      </c>
      <c r="B2465">
        <v>45237.861700000001</v>
      </c>
      <c r="C2465" t="s">
        <v>36</v>
      </c>
    </row>
    <row r="2466" spans="1:9" x14ac:dyDescent="0.25">
      <c r="A2466" t="s">
        <v>189</v>
      </c>
      <c r="B2466">
        <v>841.18200000000002</v>
      </c>
      <c r="C2466">
        <v>833.82299999999998</v>
      </c>
      <c r="D2466">
        <v>805.34500000000003</v>
      </c>
      <c r="E2466">
        <v>800.95399999999995</v>
      </c>
      <c r="F2466">
        <v>199.511</v>
      </c>
      <c r="G2466">
        <v>1.0872400000000001E-2</v>
      </c>
      <c r="H2466">
        <v>0.98100500000000002</v>
      </c>
      <c r="I2466">
        <v>-1253207200</v>
      </c>
    </row>
    <row r="2467" spans="1:9" x14ac:dyDescent="0.25">
      <c r="A2467" t="s">
        <v>189</v>
      </c>
      <c r="B2467">
        <v>856.51599999999996</v>
      </c>
      <c r="C2467">
        <v>849.69500000000005</v>
      </c>
      <c r="D2467">
        <v>813.55799999999999</v>
      </c>
      <c r="E2467">
        <v>807.54300000000001</v>
      </c>
      <c r="F2467">
        <v>197.303</v>
      </c>
      <c r="G2467">
        <v>1.1889200000000001E-2</v>
      </c>
      <c r="H2467">
        <v>0.98098300000000005</v>
      </c>
      <c r="I2467">
        <v>-1253207200</v>
      </c>
    </row>
    <row r="2468" spans="1:9" x14ac:dyDescent="0.25">
      <c r="A2468" t="s">
        <v>189</v>
      </c>
      <c r="B2468">
        <v>864.49900000000002</v>
      </c>
      <c r="C2468">
        <v>857.51300000000003</v>
      </c>
      <c r="D2468">
        <v>816.73199999999997</v>
      </c>
      <c r="E2468">
        <v>809.55100000000004</v>
      </c>
      <c r="F2468">
        <v>194.34399999999999</v>
      </c>
      <c r="G2468">
        <v>1.0870599999999999E-2</v>
      </c>
      <c r="H2468">
        <v>0.98087899999999995</v>
      </c>
      <c r="I2468">
        <v>-1253207200</v>
      </c>
    </row>
    <row r="2469" spans="1:9" x14ac:dyDescent="0.25">
      <c r="A2469" t="s">
        <v>189</v>
      </c>
      <c r="B2469">
        <v>838.12599999999998</v>
      </c>
      <c r="C2469">
        <v>831.30799999999999</v>
      </c>
      <c r="D2469">
        <v>800.93399999999997</v>
      </c>
      <c r="E2469">
        <v>796.18200000000002</v>
      </c>
      <c r="F2469">
        <v>192.52500000000001</v>
      </c>
      <c r="G2469">
        <v>1.18777E-2</v>
      </c>
      <c r="H2469">
        <v>0.98101899999999997</v>
      </c>
      <c r="I2469">
        <v>-1253207200</v>
      </c>
    </row>
    <row r="2470" spans="1:9" x14ac:dyDescent="0.25">
      <c r="A2470" t="s">
        <v>189</v>
      </c>
      <c r="B2470">
        <v>870.99</v>
      </c>
      <c r="C2470">
        <v>863.67399999999998</v>
      </c>
      <c r="D2470">
        <v>829.65099999999995</v>
      </c>
      <c r="E2470">
        <v>823.70100000000002</v>
      </c>
      <c r="F2470">
        <v>215.05600000000001</v>
      </c>
      <c r="G2470">
        <v>1.1047700000000001E-2</v>
      </c>
      <c r="H2470">
        <v>0.98099400000000003</v>
      </c>
      <c r="I2470">
        <v>-1253207200</v>
      </c>
    </row>
    <row r="2471" spans="1:9" x14ac:dyDescent="0.25">
      <c r="A2471" t="s">
        <v>189</v>
      </c>
      <c r="B2471">
        <v>856.26800000000003</v>
      </c>
      <c r="C2471">
        <v>849.34699999999998</v>
      </c>
      <c r="D2471">
        <v>813.58299999999997</v>
      </c>
      <c r="E2471">
        <v>807.49300000000005</v>
      </c>
      <c r="F2471">
        <v>197.41499999999999</v>
      </c>
      <c r="G2471">
        <v>1.14062E-2</v>
      </c>
      <c r="H2471">
        <v>0.98098300000000005</v>
      </c>
      <c r="I2471">
        <v>-1253207200</v>
      </c>
    </row>
    <row r="2472" spans="1:9" x14ac:dyDescent="0.25">
      <c r="A2472" t="s">
        <v>189</v>
      </c>
      <c r="B2472">
        <v>829.10699999999997</v>
      </c>
      <c r="C2472">
        <v>822.10799999999995</v>
      </c>
      <c r="D2472">
        <v>795.53099999999995</v>
      </c>
      <c r="E2472">
        <v>791.78599999999994</v>
      </c>
      <c r="F2472">
        <v>191.86199999999999</v>
      </c>
      <c r="G2472">
        <v>1.11644E-2</v>
      </c>
      <c r="H2472">
        <v>0.98101799999999995</v>
      </c>
      <c r="I2472">
        <v>-1253207200</v>
      </c>
    </row>
    <row r="2473" spans="1:9" x14ac:dyDescent="0.25">
      <c r="A2473" t="s">
        <v>189</v>
      </c>
      <c r="B2473">
        <v>833.47299999999996</v>
      </c>
      <c r="C2473">
        <v>826.63699999999994</v>
      </c>
      <c r="D2473">
        <v>797.87199999999996</v>
      </c>
      <c r="E2473">
        <v>793.70699999999999</v>
      </c>
      <c r="F2473">
        <v>191.48099999999999</v>
      </c>
      <c r="G2473">
        <v>1.1749600000000001E-2</v>
      </c>
      <c r="H2473">
        <v>0.98098300000000005</v>
      </c>
      <c r="I2473">
        <v>-1253207200</v>
      </c>
    </row>
    <row r="2474" spans="1:9" x14ac:dyDescent="0.25">
      <c r="A2474" t="s">
        <v>189</v>
      </c>
      <c r="B2474">
        <v>838.59299999999996</v>
      </c>
      <c r="C2474">
        <v>831.74800000000005</v>
      </c>
      <c r="D2474">
        <v>805.11199999999997</v>
      </c>
      <c r="E2474">
        <v>801.04300000000001</v>
      </c>
      <c r="F2474">
        <v>200.97200000000001</v>
      </c>
      <c r="G2474">
        <v>1.08767E-2</v>
      </c>
      <c r="H2474">
        <v>0.98098700000000005</v>
      </c>
      <c r="I2474">
        <v>-1253207200</v>
      </c>
    </row>
    <row r="2475" spans="1:9" x14ac:dyDescent="0.25">
      <c r="A2475" t="s">
        <v>189</v>
      </c>
      <c r="B2475">
        <v>841.81399999999996</v>
      </c>
      <c r="C2475">
        <v>834.62800000000004</v>
      </c>
      <c r="D2475">
        <v>808.61099999999999</v>
      </c>
      <c r="E2475">
        <v>804.71699999999998</v>
      </c>
      <c r="F2475">
        <v>205.25</v>
      </c>
      <c r="G2475">
        <v>1.15753E-2</v>
      </c>
      <c r="H2475">
        <v>0.98100200000000004</v>
      </c>
      <c r="I2475">
        <v>-1253207200</v>
      </c>
    </row>
    <row r="2476" spans="1:9" x14ac:dyDescent="0.25">
      <c r="A2476" t="s">
        <v>189</v>
      </c>
      <c r="B2476">
        <v>837.69600000000003</v>
      </c>
      <c r="C2476">
        <v>829.69899999999996</v>
      </c>
      <c r="D2476">
        <v>804.00099999999998</v>
      </c>
      <c r="E2476">
        <v>800.31799999999998</v>
      </c>
      <c r="F2476">
        <v>200.71700000000001</v>
      </c>
      <c r="G2476">
        <v>1.1073700000000001E-2</v>
      </c>
      <c r="H2476">
        <v>0.98720200000000002</v>
      </c>
      <c r="I2476">
        <v>-1253207200</v>
      </c>
    </row>
    <row r="2477" spans="1:9" x14ac:dyDescent="0.25">
      <c r="A2477" t="s">
        <v>189</v>
      </c>
      <c r="B2477">
        <v>846.40099999999995</v>
      </c>
      <c r="C2477">
        <v>839.35199999999998</v>
      </c>
      <c r="D2477">
        <v>809.64400000000001</v>
      </c>
      <c r="E2477">
        <v>804.99900000000002</v>
      </c>
      <c r="F2477">
        <v>201.44900000000001</v>
      </c>
      <c r="G2477">
        <v>1.1347599999999999E-2</v>
      </c>
      <c r="H2477">
        <v>0.98585</v>
      </c>
      <c r="I2477">
        <v>-1253207200</v>
      </c>
    </row>
    <row r="2478" spans="1:9" x14ac:dyDescent="0.25">
      <c r="A2478" t="s">
        <v>189</v>
      </c>
      <c r="B2478">
        <v>846.50400000000002</v>
      </c>
      <c r="C2478">
        <v>839.43700000000001</v>
      </c>
      <c r="D2478">
        <v>812.35699999999997</v>
      </c>
      <c r="E2478">
        <v>808.24199999999996</v>
      </c>
      <c r="F2478">
        <v>207.226</v>
      </c>
      <c r="G2478">
        <v>1.3009E-2</v>
      </c>
      <c r="H2478">
        <v>0.98101899999999997</v>
      </c>
      <c r="I2478">
        <v>-1253207200</v>
      </c>
    </row>
    <row r="2479" spans="1:9" x14ac:dyDescent="0.25">
      <c r="A2479" t="s">
        <v>189</v>
      </c>
      <c r="B2479">
        <v>859.04700000000003</v>
      </c>
      <c r="C2479">
        <v>852.28700000000003</v>
      </c>
      <c r="D2479">
        <v>819.69899999999996</v>
      </c>
      <c r="E2479">
        <v>814.45699999999999</v>
      </c>
      <c r="F2479">
        <v>208.43100000000001</v>
      </c>
      <c r="G2479">
        <v>2.51912E-2</v>
      </c>
      <c r="H2479">
        <v>0.99312699999999998</v>
      </c>
      <c r="I2479">
        <v>-1253207200</v>
      </c>
    </row>
    <row r="2480" spans="1:9" x14ac:dyDescent="0.25">
      <c r="A2480" t="s">
        <v>189</v>
      </c>
      <c r="B2480">
        <v>842.14200000000005</v>
      </c>
      <c r="C2480">
        <v>835.39200000000005</v>
      </c>
      <c r="D2480">
        <v>808.14300000000003</v>
      </c>
      <c r="E2480">
        <v>804.10599999999999</v>
      </c>
      <c r="F2480">
        <v>203.22399999999999</v>
      </c>
      <c r="G2480">
        <v>1.08571E-2</v>
      </c>
      <c r="H2480">
        <v>0.980904</v>
      </c>
      <c r="I2480">
        <v>-1253207200</v>
      </c>
    </row>
    <row r="2481" spans="1:9" x14ac:dyDescent="0.25">
      <c r="A2481" t="s">
        <v>189</v>
      </c>
      <c r="B2481">
        <v>822.61099999999999</v>
      </c>
      <c r="C2481">
        <v>815.81899999999996</v>
      </c>
      <c r="D2481">
        <v>791.59699999999998</v>
      </c>
      <c r="E2481">
        <v>788.35199999999998</v>
      </c>
      <c r="F2481">
        <v>190.73099999999999</v>
      </c>
      <c r="G2481">
        <v>1.19296E-2</v>
      </c>
      <c r="H2481">
        <v>0.98085299999999997</v>
      </c>
      <c r="I2481">
        <v>-1253207200</v>
      </c>
    </row>
    <row r="2482" spans="1:9" x14ac:dyDescent="0.25">
      <c r="A2482" t="s">
        <v>189</v>
      </c>
      <c r="B2482">
        <v>849.86900000000003</v>
      </c>
      <c r="C2482">
        <v>843.17399999999998</v>
      </c>
      <c r="D2482">
        <v>812.79499999999996</v>
      </c>
      <c r="E2482">
        <v>808.07399999999996</v>
      </c>
      <c r="F2482">
        <v>204.178</v>
      </c>
      <c r="G2482">
        <v>1.08643E-2</v>
      </c>
      <c r="H2482">
        <v>0.98101899999999997</v>
      </c>
      <c r="I2482">
        <v>-1253207200</v>
      </c>
    </row>
    <row r="2483" spans="1:9" x14ac:dyDescent="0.25">
      <c r="A2483" t="s">
        <v>189</v>
      </c>
      <c r="B2483">
        <v>840.21900000000005</v>
      </c>
      <c r="C2483">
        <v>833.45600000000002</v>
      </c>
      <c r="D2483">
        <v>808.327</v>
      </c>
      <c r="E2483">
        <v>804.90700000000004</v>
      </c>
      <c r="F2483">
        <v>206.81399999999999</v>
      </c>
      <c r="G2483">
        <v>1.0906000000000001E-2</v>
      </c>
      <c r="H2483">
        <v>0.98661600000000005</v>
      </c>
      <c r="I2483">
        <v>-1253207200</v>
      </c>
    </row>
    <row r="2484" spans="1:9" x14ac:dyDescent="0.25">
      <c r="A2484" t="s">
        <v>189</v>
      </c>
      <c r="B2484">
        <v>823.697</v>
      </c>
      <c r="C2484">
        <v>816.71100000000001</v>
      </c>
      <c r="D2484">
        <v>791.84</v>
      </c>
      <c r="E2484">
        <v>788.63900000000001</v>
      </c>
      <c r="F2484">
        <v>190.417</v>
      </c>
      <c r="G2484">
        <v>1.14003E-2</v>
      </c>
      <c r="H2484">
        <v>0.98095100000000002</v>
      </c>
      <c r="I2484">
        <v>-1253207200</v>
      </c>
    </row>
    <row r="2485" spans="1:9" x14ac:dyDescent="0.25">
      <c r="A2485" t="s">
        <v>189</v>
      </c>
      <c r="B2485">
        <v>835.54100000000005</v>
      </c>
      <c r="C2485">
        <v>828.84799999999996</v>
      </c>
      <c r="D2485">
        <v>804.00900000000001</v>
      </c>
      <c r="E2485">
        <v>800.68700000000001</v>
      </c>
      <c r="F2485">
        <v>202.63200000000001</v>
      </c>
      <c r="G2485">
        <v>1.16992E-2</v>
      </c>
      <c r="H2485">
        <v>0.98101499999999997</v>
      </c>
      <c r="I2485">
        <v>-1253207200</v>
      </c>
    </row>
    <row r="2486" spans="1:9" x14ac:dyDescent="0.25">
      <c r="A2486" t="s">
        <v>189</v>
      </c>
      <c r="B2486">
        <v>842.05399999999997</v>
      </c>
      <c r="C2486">
        <v>835.19200000000001</v>
      </c>
      <c r="D2486">
        <v>809.50199999999995</v>
      </c>
      <c r="E2486">
        <v>806.024</v>
      </c>
      <c r="F2486">
        <v>207.16200000000001</v>
      </c>
      <c r="G2486">
        <v>1.0857199999999999E-2</v>
      </c>
      <c r="H2486">
        <v>0.98099499999999995</v>
      </c>
      <c r="I2486">
        <v>-1253207200</v>
      </c>
    </row>
    <row r="2487" spans="1:9" x14ac:dyDescent="0.25">
      <c r="A2487" t="s">
        <v>189</v>
      </c>
      <c r="B2487">
        <v>831.90499999999997</v>
      </c>
      <c r="C2487">
        <v>825.21199999999999</v>
      </c>
      <c r="D2487">
        <v>798.05600000000004</v>
      </c>
      <c r="E2487">
        <v>794.16800000000001</v>
      </c>
      <c r="F2487">
        <v>194.05199999999999</v>
      </c>
      <c r="G2487">
        <v>1.16788E-2</v>
      </c>
      <c r="H2487">
        <v>0.98101799999999995</v>
      </c>
      <c r="I2487">
        <v>-1253207200</v>
      </c>
    </row>
    <row r="2488" spans="1:9" x14ac:dyDescent="0.25">
      <c r="A2488" t="s">
        <v>189</v>
      </c>
      <c r="B2488">
        <v>860.39700000000005</v>
      </c>
      <c r="C2488">
        <v>853.51400000000001</v>
      </c>
      <c r="D2488">
        <v>818.54</v>
      </c>
      <c r="E2488">
        <v>812.58199999999999</v>
      </c>
      <c r="F2488">
        <v>202.79</v>
      </c>
      <c r="G2488">
        <v>1.1028899999999999E-2</v>
      </c>
      <c r="H2488">
        <v>0.99435300000000004</v>
      </c>
      <c r="I2488">
        <v>-1253207200</v>
      </c>
    </row>
    <row r="2489" spans="1:9" x14ac:dyDescent="0.25">
      <c r="A2489" t="s">
        <v>189</v>
      </c>
      <c r="B2489">
        <v>857.72500000000002</v>
      </c>
      <c r="C2489">
        <v>850.75599999999997</v>
      </c>
      <c r="D2489">
        <v>818.10900000000004</v>
      </c>
      <c r="E2489">
        <v>812.56600000000003</v>
      </c>
      <c r="F2489">
        <v>205.68299999999999</v>
      </c>
      <c r="G2489">
        <v>1.3805899999999999E-2</v>
      </c>
      <c r="H2489">
        <v>0.98099499999999995</v>
      </c>
      <c r="I2489">
        <v>-1253207200</v>
      </c>
    </row>
    <row r="2490" spans="1:9" x14ac:dyDescent="0.25">
      <c r="A2490" t="s">
        <v>189</v>
      </c>
      <c r="B2490">
        <v>840.31899999999996</v>
      </c>
      <c r="C2490">
        <v>833.42899999999997</v>
      </c>
      <c r="D2490">
        <v>804.14300000000003</v>
      </c>
      <c r="E2490">
        <v>799.68</v>
      </c>
      <c r="F2490">
        <v>196.6</v>
      </c>
      <c r="G2490">
        <v>1.14565E-2</v>
      </c>
      <c r="H2490">
        <v>0.98068299999999997</v>
      </c>
      <c r="I2490">
        <v>-1253207200</v>
      </c>
    </row>
    <row r="2491" spans="1:9" x14ac:dyDescent="0.25">
      <c r="A2491" t="s">
        <v>189</v>
      </c>
      <c r="B2491">
        <v>843.67</v>
      </c>
      <c r="C2491">
        <v>836.91899999999998</v>
      </c>
      <c r="D2491">
        <v>806.93399999999997</v>
      </c>
      <c r="E2491">
        <v>802.32600000000002</v>
      </c>
      <c r="F2491">
        <v>198.45699999999999</v>
      </c>
      <c r="G2491">
        <v>1.08725E-2</v>
      </c>
      <c r="H2491">
        <v>0.99232900000000002</v>
      </c>
      <c r="I2491">
        <v>-1253207200</v>
      </c>
    </row>
    <row r="2492" spans="1:9" x14ac:dyDescent="0.25">
      <c r="A2492" t="s">
        <v>189</v>
      </c>
      <c r="B2492">
        <v>859.62</v>
      </c>
      <c r="C2492">
        <v>852.57500000000005</v>
      </c>
      <c r="D2492">
        <v>815.36199999999997</v>
      </c>
      <c r="E2492">
        <v>808.81</v>
      </c>
      <c r="F2492">
        <v>197.41399999999999</v>
      </c>
      <c r="G2492">
        <v>1.18897E-2</v>
      </c>
      <c r="H2492">
        <v>0.98083299999999995</v>
      </c>
      <c r="I2492">
        <v>-1253207200</v>
      </c>
    </row>
    <row r="2493" spans="1:9" x14ac:dyDescent="0.25">
      <c r="A2493" t="s">
        <v>189</v>
      </c>
      <c r="B2493">
        <v>859.02599999999995</v>
      </c>
      <c r="C2493">
        <v>852.01599999999996</v>
      </c>
      <c r="D2493">
        <v>816.04200000000003</v>
      </c>
      <c r="E2493">
        <v>810.1</v>
      </c>
      <c r="F2493">
        <v>200.517</v>
      </c>
      <c r="G2493">
        <v>1.0889100000000001E-2</v>
      </c>
      <c r="H2493">
        <v>0.99492999999999998</v>
      </c>
      <c r="I2493">
        <v>-1253207200</v>
      </c>
    </row>
    <row r="2494" spans="1:9" x14ac:dyDescent="0.25">
      <c r="A2494" t="s">
        <v>189</v>
      </c>
      <c r="B2494">
        <v>837.32799999999997</v>
      </c>
      <c r="C2494">
        <v>830.38599999999997</v>
      </c>
      <c r="D2494">
        <v>805.35699999999997</v>
      </c>
      <c r="E2494">
        <v>801.80499999999995</v>
      </c>
      <c r="F2494">
        <v>202.98099999999999</v>
      </c>
      <c r="G2494">
        <v>1.0865100000000001E-2</v>
      </c>
      <c r="H2494">
        <v>0.98091300000000003</v>
      </c>
      <c r="I2494">
        <v>-1253207200</v>
      </c>
    </row>
    <row r="2495" spans="1:9" x14ac:dyDescent="0.25">
      <c r="A2495" t="s">
        <v>189</v>
      </c>
      <c r="B2495">
        <v>827.09199999999998</v>
      </c>
      <c r="C2495">
        <v>820.36599999999999</v>
      </c>
      <c r="D2495">
        <v>796.51099999999997</v>
      </c>
      <c r="E2495">
        <v>793.40499999999997</v>
      </c>
      <c r="F2495">
        <v>196.67500000000001</v>
      </c>
      <c r="G2495">
        <v>1.1387E-2</v>
      </c>
      <c r="H2495">
        <v>0.99240899999999999</v>
      </c>
      <c r="I2495">
        <v>-1253207200</v>
      </c>
    </row>
    <row r="2496" spans="1:9" x14ac:dyDescent="0.25">
      <c r="A2496" t="s">
        <v>189</v>
      </c>
      <c r="B2496">
        <v>841.529</v>
      </c>
      <c r="C2496">
        <v>834.78099999999995</v>
      </c>
      <c r="D2496">
        <v>807.34400000000005</v>
      </c>
      <c r="E2496">
        <v>802.98500000000001</v>
      </c>
      <c r="F2496">
        <v>201.92099999999999</v>
      </c>
      <c r="G2496">
        <v>1.0857800000000001E-2</v>
      </c>
      <c r="H2496">
        <v>0.98099599999999998</v>
      </c>
      <c r="I2496">
        <v>-1253207200</v>
      </c>
    </row>
    <row r="2497" spans="1:9" x14ac:dyDescent="0.25">
      <c r="A2497" t="s">
        <v>189</v>
      </c>
      <c r="B2497">
        <v>840.92600000000004</v>
      </c>
      <c r="C2497">
        <v>833.96900000000005</v>
      </c>
      <c r="D2497">
        <v>806.92600000000004</v>
      </c>
      <c r="E2497">
        <v>802.93</v>
      </c>
      <c r="F2497">
        <v>203.233</v>
      </c>
      <c r="G2497">
        <v>1.10099E-2</v>
      </c>
      <c r="H2497">
        <v>0.98081600000000002</v>
      </c>
      <c r="I2497">
        <v>-1253207200</v>
      </c>
    </row>
    <row r="2498" spans="1:9" x14ac:dyDescent="0.25">
      <c r="A2498" t="s">
        <v>189</v>
      </c>
      <c r="B2498">
        <v>846.73</v>
      </c>
      <c r="C2498">
        <v>839.79399999999998</v>
      </c>
      <c r="D2498">
        <v>808.78599999999994</v>
      </c>
      <c r="E2498">
        <v>803.87400000000002</v>
      </c>
      <c r="F2498">
        <v>199.41800000000001</v>
      </c>
      <c r="G2498">
        <v>1.0969400000000001E-2</v>
      </c>
      <c r="H2498">
        <v>0.994838</v>
      </c>
      <c r="I2498">
        <v>-1253207200</v>
      </c>
    </row>
    <row r="2499" spans="1:9" x14ac:dyDescent="0.25">
      <c r="A2499" t="s">
        <v>189</v>
      </c>
      <c r="B2499">
        <v>842.35900000000004</v>
      </c>
      <c r="C2499">
        <v>835.67899999999997</v>
      </c>
      <c r="D2499">
        <v>807.61099999999999</v>
      </c>
      <c r="E2499">
        <v>803.45699999999999</v>
      </c>
      <c r="F2499">
        <v>201.77799999999999</v>
      </c>
      <c r="G2499">
        <v>1.5658700000000001E-2</v>
      </c>
      <c r="H2499">
        <v>0.98101799999999995</v>
      </c>
      <c r="I2499">
        <v>-1253207200</v>
      </c>
    </row>
    <row r="2500" spans="1:9" x14ac:dyDescent="0.25">
      <c r="A2500" t="s">
        <v>189</v>
      </c>
      <c r="B2500">
        <v>854.15099999999995</v>
      </c>
      <c r="C2500">
        <v>846.50300000000004</v>
      </c>
      <c r="D2500">
        <v>818.17200000000003</v>
      </c>
      <c r="E2500">
        <v>813.53399999999999</v>
      </c>
      <c r="F2500">
        <v>211.57900000000001</v>
      </c>
      <c r="G2500">
        <v>1.1472899999999999E-2</v>
      </c>
      <c r="H2500">
        <v>0.98100200000000004</v>
      </c>
      <c r="I2500">
        <v>-1253207200</v>
      </c>
    </row>
    <row r="2501" spans="1:9" x14ac:dyDescent="0.25">
      <c r="A2501" t="s">
        <v>189</v>
      </c>
      <c r="B2501">
        <v>843.31799999999998</v>
      </c>
      <c r="C2501">
        <v>836.45500000000004</v>
      </c>
      <c r="D2501">
        <v>805.39499999999998</v>
      </c>
      <c r="E2501">
        <v>800.43799999999999</v>
      </c>
      <c r="F2501">
        <v>195.20699999999999</v>
      </c>
      <c r="G2501">
        <v>1.15389E-2</v>
      </c>
      <c r="H2501">
        <v>0.98090699999999997</v>
      </c>
      <c r="I2501">
        <v>-1253207200</v>
      </c>
    </row>
    <row r="2502" spans="1:9" x14ac:dyDescent="0.25">
      <c r="A2502" t="s">
        <v>189</v>
      </c>
      <c r="B2502">
        <v>840.86300000000006</v>
      </c>
      <c r="C2502">
        <v>833.76499999999999</v>
      </c>
      <c r="D2502">
        <v>806.279</v>
      </c>
      <c r="E2502">
        <v>802.11199999999997</v>
      </c>
      <c r="F2502">
        <v>200.626</v>
      </c>
      <c r="G2502">
        <v>1.2039599999999999E-2</v>
      </c>
      <c r="H2502">
        <v>0.98101700000000003</v>
      </c>
      <c r="I2502">
        <v>-1253207200</v>
      </c>
    </row>
    <row r="2503" spans="1:9" x14ac:dyDescent="0.25">
      <c r="A2503" t="s">
        <v>189</v>
      </c>
      <c r="B2503">
        <v>850.21</v>
      </c>
      <c r="C2503">
        <v>842.74099999999999</v>
      </c>
      <c r="D2503">
        <v>812.65200000000004</v>
      </c>
      <c r="E2503">
        <v>807.90200000000004</v>
      </c>
      <c r="F2503">
        <v>204.65799999999999</v>
      </c>
      <c r="G2503">
        <v>1.11071E-2</v>
      </c>
      <c r="H2503">
        <v>0.99367499999999997</v>
      </c>
      <c r="I2503">
        <v>-1253207200</v>
      </c>
    </row>
    <row r="2504" spans="1:9" x14ac:dyDescent="0.25">
      <c r="A2504" t="s">
        <v>189</v>
      </c>
      <c r="B2504">
        <v>834.92399999999998</v>
      </c>
      <c r="C2504">
        <v>828.10900000000004</v>
      </c>
      <c r="D2504">
        <v>800.08</v>
      </c>
      <c r="E2504">
        <v>795.82600000000002</v>
      </c>
      <c r="F2504">
        <v>194.25800000000001</v>
      </c>
      <c r="G2504">
        <v>1.1232499999999999E-2</v>
      </c>
      <c r="H2504">
        <v>0.98101400000000005</v>
      </c>
      <c r="I2504">
        <v>-1253207200</v>
      </c>
    </row>
    <row r="2505" spans="1:9" x14ac:dyDescent="0.25">
      <c r="A2505" t="s">
        <v>189</v>
      </c>
      <c r="B2505">
        <v>828.67399999999998</v>
      </c>
      <c r="C2505">
        <v>821.83399999999995</v>
      </c>
      <c r="D2505">
        <v>798.08600000000001</v>
      </c>
      <c r="E2505">
        <v>794.899</v>
      </c>
      <c r="F2505">
        <v>198.149</v>
      </c>
      <c r="G2505">
        <v>1.4352E-2</v>
      </c>
      <c r="H2505">
        <v>0.98514800000000002</v>
      </c>
      <c r="I2505">
        <v>-1253207200</v>
      </c>
    </row>
    <row r="2506" spans="1:9" x14ac:dyDescent="0.25">
      <c r="A2506" t="s">
        <v>189</v>
      </c>
      <c r="B2506">
        <v>823.63699999999994</v>
      </c>
      <c r="C2506">
        <v>816.75099999999998</v>
      </c>
      <c r="D2506">
        <v>792.82500000000005</v>
      </c>
      <c r="E2506">
        <v>789.87900000000002</v>
      </c>
      <c r="F2506">
        <v>192.79599999999999</v>
      </c>
      <c r="G2506">
        <v>1.15943E-2</v>
      </c>
      <c r="H2506">
        <v>0.98100100000000001</v>
      </c>
      <c r="I2506">
        <v>-1253207200</v>
      </c>
    </row>
    <row r="2507" spans="1:9" x14ac:dyDescent="0.25">
      <c r="A2507" t="s">
        <v>189</v>
      </c>
      <c r="B2507">
        <v>823.94100000000003</v>
      </c>
      <c r="C2507">
        <v>816.77499999999998</v>
      </c>
      <c r="D2507">
        <v>792.16899999999998</v>
      </c>
      <c r="E2507">
        <v>788.87</v>
      </c>
      <c r="F2507">
        <v>190.815</v>
      </c>
      <c r="G2507">
        <v>1.10793E-2</v>
      </c>
      <c r="H2507">
        <v>0.98093900000000001</v>
      </c>
      <c r="I2507">
        <v>-1253207200</v>
      </c>
    </row>
    <row r="2508" spans="1:9" x14ac:dyDescent="0.25">
      <c r="A2508" t="s">
        <v>189</v>
      </c>
      <c r="B2508">
        <v>849.04700000000003</v>
      </c>
      <c r="C2508">
        <v>842.19899999999996</v>
      </c>
      <c r="D2508">
        <v>814.596</v>
      </c>
      <c r="E2508">
        <v>810.50699999999995</v>
      </c>
      <c r="F2508">
        <v>208.57499999999999</v>
      </c>
      <c r="G2508">
        <v>1.20018E-2</v>
      </c>
      <c r="H2508">
        <v>0.98101499999999997</v>
      </c>
      <c r="I2508">
        <v>-1253207200</v>
      </c>
    </row>
    <row r="2509" spans="1:9" x14ac:dyDescent="0.25">
      <c r="A2509" t="s">
        <v>189</v>
      </c>
      <c r="B2509">
        <v>826.98400000000004</v>
      </c>
      <c r="C2509">
        <v>820.25599999999997</v>
      </c>
      <c r="D2509">
        <v>794.05100000000004</v>
      </c>
      <c r="E2509">
        <v>790.46799999999996</v>
      </c>
      <c r="F2509">
        <v>191.03700000000001</v>
      </c>
      <c r="G2509">
        <v>1.5195E-2</v>
      </c>
      <c r="H2509">
        <v>0.98101899999999997</v>
      </c>
      <c r="I2509">
        <v>-1253207200</v>
      </c>
    </row>
    <row r="2510" spans="1:9" x14ac:dyDescent="0.25">
      <c r="A2510" t="s">
        <v>189</v>
      </c>
      <c r="B2510">
        <v>830.73599999999999</v>
      </c>
      <c r="C2510">
        <v>823.89200000000005</v>
      </c>
      <c r="D2510">
        <v>798.95899999999995</v>
      </c>
      <c r="E2510">
        <v>795.73</v>
      </c>
      <c r="F2510">
        <v>197.50200000000001</v>
      </c>
      <c r="G2510">
        <v>1.32351E-2</v>
      </c>
      <c r="H2510">
        <v>0.98101499999999997</v>
      </c>
      <c r="I2510">
        <v>-1253207200</v>
      </c>
    </row>
    <row r="2511" spans="1:9" x14ac:dyDescent="0.25">
      <c r="A2511" t="s">
        <v>189</v>
      </c>
      <c r="B2511">
        <v>823.93</v>
      </c>
      <c r="C2511">
        <v>816.44600000000003</v>
      </c>
      <c r="D2511">
        <v>791.26300000000003</v>
      </c>
      <c r="E2511">
        <v>787.9</v>
      </c>
      <c r="F2511">
        <v>188.84299999999999</v>
      </c>
      <c r="G2511">
        <v>1.31025E-2</v>
      </c>
      <c r="H2511">
        <v>0.98101700000000003</v>
      </c>
      <c r="I2511">
        <v>-1253207200</v>
      </c>
    </row>
    <row r="2512" spans="1:9" x14ac:dyDescent="0.25">
      <c r="A2512" t="s">
        <v>189</v>
      </c>
      <c r="B2512">
        <v>870.21100000000001</v>
      </c>
      <c r="C2512">
        <v>863.09900000000005</v>
      </c>
      <c r="D2512">
        <v>826.87300000000005</v>
      </c>
      <c r="E2512">
        <v>821.39700000000005</v>
      </c>
      <c r="F2512">
        <v>210.22499999999999</v>
      </c>
      <c r="G2512">
        <v>1.6956700000000002E-2</v>
      </c>
      <c r="H2512">
        <v>0.98666500000000001</v>
      </c>
      <c r="I2512">
        <v>-1253207200</v>
      </c>
    </row>
    <row r="2513" spans="1:25" x14ac:dyDescent="0.25">
      <c r="A2513" t="s">
        <v>189</v>
      </c>
      <c r="B2513">
        <v>852.00199999999995</v>
      </c>
      <c r="C2513">
        <v>844.72</v>
      </c>
      <c r="D2513">
        <v>815.89</v>
      </c>
      <c r="E2513">
        <v>811.45699999999999</v>
      </c>
      <c r="F2513">
        <v>208.37899999999999</v>
      </c>
      <c r="G2513">
        <v>2.90377E-2</v>
      </c>
      <c r="H2513">
        <v>0.98099899999999995</v>
      </c>
      <c r="I2513">
        <v>-1253207200</v>
      </c>
    </row>
    <row r="2514" spans="1:25" x14ac:dyDescent="0.25">
      <c r="A2514" t="s">
        <v>189</v>
      </c>
      <c r="B2514">
        <v>846.57100000000003</v>
      </c>
      <c r="C2514">
        <v>839.548</v>
      </c>
      <c r="D2514">
        <v>805.81100000000004</v>
      </c>
      <c r="E2514">
        <v>800.26700000000005</v>
      </c>
      <c r="F2514">
        <v>192.81299999999999</v>
      </c>
      <c r="G2514">
        <v>1.1221800000000001E-2</v>
      </c>
      <c r="H2514">
        <v>0.98101899999999997</v>
      </c>
      <c r="I2514">
        <v>-1253207200</v>
      </c>
    </row>
    <row r="2515" spans="1:25" x14ac:dyDescent="0.25">
      <c r="A2515" t="s">
        <v>189</v>
      </c>
      <c r="B2515">
        <v>868.38599999999997</v>
      </c>
      <c r="C2515">
        <v>861.35199999999998</v>
      </c>
      <c r="D2515">
        <v>821.86900000000003</v>
      </c>
      <c r="E2515">
        <v>814.96500000000003</v>
      </c>
      <c r="F2515">
        <v>201.52099999999999</v>
      </c>
      <c r="G2515">
        <v>1.24972E-2</v>
      </c>
      <c r="H2515">
        <v>0.98099599999999998</v>
      </c>
      <c r="I2515">
        <v>-1253207200</v>
      </c>
    </row>
    <row r="2516" spans="1:25" x14ac:dyDescent="0.25">
      <c r="A2516" t="s">
        <v>189</v>
      </c>
      <c r="B2516">
        <v>857.50199999999995</v>
      </c>
      <c r="C2516">
        <v>850.80399999999997</v>
      </c>
      <c r="D2516">
        <v>818.94200000000001</v>
      </c>
      <c r="E2516">
        <v>813.79499999999996</v>
      </c>
      <c r="F2516">
        <v>207.328</v>
      </c>
      <c r="G2516">
        <v>2.8405900000000001E-2</v>
      </c>
      <c r="H2516">
        <v>0.98101799999999995</v>
      </c>
      <c r="I2516">
        <v>-1253207200</v>
      </c>
    </row>
    <row r="2517" spans="1:25" x14ac:dyDescent="0.25">
      <c r="A2517" t="s">
        <v>189</v>
      </c>
      <c r="B2517">
        <v>831.92899999999997</v>
      </c>
      <c r="C2517">
        <v>825.09299999999996</v>
      </c>
      <c r="D2517">
        <v>797.18200000000002</v>
      </c>
      <c r="E2517">
        <v>793.03300000000002</v>
      </c>
      <c r="F2517">
        <v>192.018</v>
      </c>
      <c r="G2517">
        <v>1.0861300000000001E-2</v>
      </c>
      <c r="H2517">
        <v>0.98101300000000002</v>
      </c>
      <c r="I2517">
        <v>-1253207200</v>
      </c>
    </row>
    <row r="2518" spans="1:25" x14ac:dyDescent="0.25">
      <c r="A2518" t="s">
        <v>189</v>
      </c>
      <c r="B2518">
        <v>847.97699999999998</v>
      </c>
      <c r="C2518">
        <v>840.91899999999998</v>
      </c>
      <c r="D2518">
        <v>813.44299999999998</v>
      </c>
      <c r="E2518">
        <v>809.34100000000001</v>
      </c>
      <c r="F2518">
        <v>208.71299999999999</v>
      </c>
      <c r="G2518">
        <v>1.08635E-2</v>
      </c>
      <c r="H2518">
        <v>0.98100600000000004</v>
      </c>
      <c r="I2518">
        <v>-1253207200</v>
      </c>
    </row>
    <row r="2519" spans="1:25" x14ac:dyDescent="0.25">
      <c r="A2519" t="s">
        <v>189</v>
      </c>
      <c r="B2519">
        <v>845.13900000000001</v>
      </c>
      <c r="C2519">
        <v>837.49300000000005</v>
      </c>
      <c r="D2519">
        <v>811.90099999999995</v>
      </c>
      <c r="E2519">
        <v>807.96699999999998</v>
      </c>
      <c r="F2519">
        <v>209.35</v>
      </c>
      <c r="G2519">
        <v>1.1607900000000001E-2</v>
      </c>
      <c r="H2519">
        <v>0.98101899999999997</v>
      </c>
      <c r="I2519">
        <v>-1253207200</v>
      </c>
      <c r="R2519" t="s">
        <v>69</v>
      </c>
      <c r="U2519" t="s">
        <v>68</v>
      </c>
      <c r="X2519" t="s">
        <v>66</v>
      </c>
    </row>
    <row r="2520" spans="1:25" x14ac:dyDescent="0.25">
      <c r="A2520" t="s">
        <v>189</v>
      </c>
      <c r="B2520">
        <v>838.49900000000002</v>
      </c>
      <c r="C2520">
        <v>831.43899999999996</v>
      </c>
      <c r="D2520">
        <v>804.33900000000006</v>
      </c>
      <c r="E2520">
        <v>800.13599999999997</v>
      </c>
      <c r="F2520">
        <v>198.71100000000001</v>
      </c>
      <c r="G2520">
        <v>1.28305E-2</v>
      </c>
      <c r="H2520">
        <v>0.98101899999999997</v>
      </c>
      <c r="I2520">
        <v>-1253207200</v>
      </c>
      <c r="R2520">
        <f>AVERAGE(B2471:B2520)</f>
        <v>842.44586000000015</v>
      </c>
      <c r="S2520">
        <f>AVERAGE(C2471:C2520)</f>
        <v>835.46848000000023</v>
      </c>
      <c r="U2520">
        <f>_xlfn.VAR.P(B2471:B2520)</f>
        <v>140.45013804040011</v>
      </c>
      <c r="V2520">
        <f>_xlfn.VAR.P(C2471:C2520)</f>
        <v>139.76098916960018</v>
      </c>
      <c r="X2520">
        <f>1.96*SQRT(U2520)/50</f>
        <v>0.46456571130293334</v>
      </c>
      <c r="Y2520">
        <f>1.96*SQRT(V2520)/50</f>
        <v>0.46342456386943326</v>
      </c>
    </row>
    <row r="2521" spans="1:25" x14ac:dyDescent="0.25">
      <c r="A2521" t="s">
        <v>189</v>
      </c>
      <c r="B2521">
        <v>42176.367599999998</v>
      </c>
      <c r="C2521" t="s">
        <v>36</v>
      </c>
    </row>
    <row r="2522" spans="1:25" x14ac:dyDescent="0.25">
      <c r="A2522" t="s">
        <v>190</v>
      </c>
      <c r="B2522">
        <v>1466.63</v>
      </c>
      <c r="C2522">
        <v>1459.75</v>
      </c>
      <c r="D2522">
        <v>1427.23</v>
      </c>
      <c r="E2522">
        <v>1189.1600000000001</v>
      </c>
      <c r="F2522">
        <v>0</v>
      </c>
      <c r="G2522">
        <v>0.5</v>
      </c>
      <c r="H2522">
        <v>1</v>
      </c>
      <c r="I2522">
        <v>-7459566</v>
      </c>
    </row>
    <row r="2523" spans="1:25" x14ac:dyDescent="0.25">
      <c r="A2523" t="s">
        <v>190</v>
      </c>
      <c r="B2523">
        <v>1466.89</v>
      </c>
      <c r="C2523">
        <v>1459.69</v>
      </c>
      <c r="D2523">
        <v>1426.87</v>
      </c>
      <c r="E2523">
        <v>1189.4000000000001</v>
      </c>
      <c r="F2523">
        <v>0</v>
      </c>
      <c r="G2523">
        <v>1.5624499999999999E-2</v>
      </c>
      <c r="H2523">
        <v>1</v>
      </c>
      <c r="I2523">
        <v>-7459566</v>
      </c>
    </row>
    <row r="2524" spans="1:25" x14ac:dyDescent="0.25">
      <c r="A2524" t="s">
        <v>190</v>
      </c>
      <c r="B2524">
        <v>1466.14</v>
      </c>
      <c r="C2524">
        <v>1459.36</v>
      </c>
      <c r="D2524">
        <v>1426.84</v>
      </c>
      <c r="E2524">
        <v>1189.44</v>
      </c>
      <c r="F2524">
        <v>0</v>
      </c>
      <c r="G2524">
        <v>0.5</v>
      </c>
      <c r="H2524">
        <v>1</v>
      </c>
      <c r="I2524">
        <v>-7459566</v>
      </c>
    </row>
    <row r="2525" spans="1:25" x14ac:dyDescent="0.25">
      <c r="A2525" t="s">
        <v>190</v>
      </c>
      <c r="B2525">
        <v>1464.59</v>
      </c>
      <c r="C2525">
        <v>1457.51</v>
      </c>
      <c r="D2525">
        <v>1426.03</v>
      </c>
      <c r="E2525">
        <v>1189.27</v>
      </c>
      <c r="F2525">
        <v>0</v>
      </c>
      <c r="G2525">
        <v>1.5624499999999999E-2</v>
      </c>
      <c r="H2525">
        <v>1</v>
      </c>
      <c r="I2525">
        <v>-7459566</v>
      </c>
    </row>
    <row r="2526" spans="1:25" x14ac:dyDescent="0.25">
      <c r="A2526" t="s">
        <v>190</v>
      </c>
      <c r="B2526">
        <v>1466.87</v>
      </c>
      <c r="C2526">
        <v>1460.02</v>
      </c>
      <c r="D2526">
        <v>1426.42</v>
      </c>
      <c r="E2526">
        <v>1189.07</v>
      </c>
      <c r="F2526">
        <v>0</v>
      </c>
      <c r="G2526">
        <v>0.5</v>
      </c>
      <c r="H2526">
        <v>1</v>
      </c>
      <c r="I2526">
        <v>-7459566</v>
      </c>
    </row>
    <row r="2527" spans="1:25" x14ac:dyDescent="0.25">
      <c r="A2527" t="s">
        <v>190</v>
      </c>
      <c r="B2527">
        <v>1463.4</v>
      </c>
      <c r="C2527">
        <v>1456.16</v>
      </c>
      <c r="D2527">
        <v>1425.46</v>
      </c>
      <c r="E2527">
        <v>1188.5</v>
      </c>
      <c r="F2527">
        <v>0</v>
      </c>
      <c r="G2527">
        <v>0.5</v>
      </c>
      <c r="H2527">
        <v>1</v>
      </c>
      <c r="I2527">
        <v>-7459566</v>
      </c>
    </row>
    <row r="2528" spans="1:25" x14ac:dyDescent="0.25">
      <c r="A2528" t="s">
        <v>190</v>
      </c>
      <c r="B2528">
        <v>1463.03</v>
      </c>
      <c r="C2528">
        <v>1455.91</v>
      </c>
      <c r="D2528">
        <v>1426.07</v>
      </c>
      <c r="E2528">
        <v>1189.4100000000001</v>
      </c>
      <c r="F2528">
        <v>0</v>
      </c>
      <c r="G2528">
        <v>1.5624499999999999E-2</v>
      </c>
      <c r="H2528">
        <v>1</v>
      </c>
      <c r="I2528">
        <v>-7459566</v>
      </c>
    </row>
    <row r="2529" spans="1:9" x14ac:dyDescent="0.25">
      <c r="A2529" t="s">
        <v>190</v>
      </c>
      <c r="B2529">
        <v>1479.8</v>
      </c>
      <c r="C2529">
        <v>1472.64</v>
      </c>
      <c r="D2529">
        <v>1427.81</v>
      </c>
      <c r="E2529">
        <v>1189.19</v>
      </c>
      <c r="F2529">
        <v>0</v>
      </c>
      <c r="G2529">
        <v>0.5</v>
      </c>
      <c r="H2529">
        <v>1</v>
      </c>
      <c r="I2529">
        <v>-7459566</v>
      </c>
    </row>
    <row r="2530" spans="1:9" x14ac:dyDescent="0.25">
      <c r="A2530" t="s">
        <v>190</v>
      </c>
      <c r="B2530">
        <v>1479.07</v>
      </c>
      <c r="C2530">
        <v>1472</v>
      </c>
      <c r="D2530">
        <v>1427.7</v>
      </c>
      <c r="E2530">
        <v>1188.8599999999999</v>
      </c>
      <c r="F2530">
        <v>0</v>
      </c>
      <c r="G2530">
        <v>0.5</v>
      </c>
      <c r="H2530">
        <v>1</v>
      </c>
      <c r="I2530">
        <v>-7459566</v>
      </c>
    </row>
    <row r="2531" spans="1:9" x14ac:dyDescent="0.25">
      <c r="A2531" t="s">
        <v>190</v>
      </c>
      <c r="B2531">
        <v>1467.66</v>
      </c>
      <c r="C2531">
        <v>1460.72</v>
      </c>
      <c r="D2531">
        <v>1425.33</v>
      </c>
      <c r="E2531">
        <v>1188.01</v>
      </c>
      <c r="F2531">
        <v>0</v>
      </c>
      <c r="G2531">
        <v>0.5</v>
      </c>
      <c r="H2531">
        <v>1</v>
      </c>
      <c r="I2531">
        <v>-7459566</v>
      </c>
    </row>
    <row r="2532" spans="1:9" x14ac:dyDescent="0.25">
      <c r="A2532" t="s">
        <v>190</v>
      </c>
      <c r="B2532">
        <v>1470.5</v>
      </c>
      <c r="C2532">
        <v>1463.45</v>
      </c>
      <c r="D2532">
        <v>1426.9</v>
      </c>
      <c r="E2532">
        <v>1188.55</v>
      </c>
      <c r="F2532">
        <v>0</v>
      </c>
      <c r="G2532">
        <v>0.5</v>
      </c>
      <c r="H2532">
        <v>1</v>
      </c>
      <c r="I2532">
        <v>-7459566</v>
      </c>
    </row>
    <row r="2533" spans="1:9" x14ac:dyDescent="0.25">
      <c r="A2533" t="s">
        <v>190</v>
      </c>
      <c r="B2533">
        <v>1465.71</v>
      </c>
      <c r="C2533">
        <v>1458.76</v>
      </c>
      <c r="D2533">
        <v>1425.74</v>
      </c>
      <c r="E2533">
        <v>1188.43</v>
      </c>
      <c r="F2533">
        <v>0</v>
      </c>
      <c r="G2533">
        <v>1.5624499999999999E-2</v>
      </c>
      <c r="H2533">
        <v>1</v>
      </c>
      <c r="I2533">
        <v>-7459566</v>
      </c>
    </row>
    <row r="2534" spans="1:9" x14ac:dyDescent="0.25">
      <c r="A2534" t="s">
        <v>190</v>
      </c>
      <c r="B2534">
        <v>1467.07</v>
      </c>
      <c r="C2534">
        <v>1459.71</v>
      </c>
      <c r="D2534">
        <v>1426.88</v>
      </c>
      <c r="E2534">
        <v>1188.99</v>
      </c>
      <c r="F2534">
        <v>0</v>
      </c>
      <c r="G2534">
        <v>1.5624499999999999E-2</v>
      </c>
      <c r="H2534">
        <v>1</v>
      </c>
      <c r="I2534">
        <v>-7459566</v>
      </c>
    </row>
    <row r="2535" spans="1:9" x14ac:dyDescent="0.25">
      <c r="A2535" t="s">
        <v>190</v>
      </c>
      <c r="B2535">
        <v>1469.65</v>
      </c>
      <c r="C2535">
        <v>1462.57</v>
      </c>
      <c r="D2535">
        <v>1426.65</v>
      </c>
      <c r="E2535">
        <v>1189.1500000000001</v>
      </c>
      <c r="F2535">
        <v>0</v>
      </c>
      <c r="G2535">
        <v>1.5624499999999999E-2</v>
      </c>
      <c r="H2535">
        <v>1</v>
      </c>
      <c r="I2535">
        <v>-7459566</v>
      </c>
    </row>
    <row r="2536" spans="1:9" x14ac:dyDescent="0.25">
      <c r="A2536" t="s">
        <v>190</v>
      </c>
      <c r="B2536">
        <v>1468.41</v>
      </c>
      <c r="C2536">
        <v>1460.94</v>
      </c>
      <c r="D2536">
        <v>1426.06</v>
      </c>
      <c r="E2536">
        <v>1188.92</v>
      </c>
      <c r="F2536">
        <v>0</v>
      </c>
      <c r="G2536">
        <v>0.5</v>
      </c>
      <c r="H2536">
        <v>1</v>
      </c>
      <c r="I2536">
        <v>-7459566</v>
      </c>
    </row>
    <row r="2537" spans="1:9" x14ac:dyDescent="0.25">
      <c r="A2537" t="s">
        <v>190</v>
      </c>
      <c r="B2537">
        <v>1459.81</v>
      </c>
      <c r="C2537">
        <v>1452.72</v>
      </c>
      <c r="D2537">
        <v>1425</v>
      </c>
      <c r="E2537">
        <v>1188.6400000000001</v>
      </c>
      <c r="F2537">
        <v>0</v>
      </c>
      <c r="G2537">
        <v>0.5</v>
      </c>
      <c r="H2537">
        <v>1</v>
      </c>
      <c r="I2537">
        <v>-7459566</v>
      </c>
    </row>
    <row r="2538" spans="1:9" x14ac:dyDescent="0.25">
      <c r="A2538" t="s">
        <v>190</v>
      </c>
      <c r="B2538">
        <v>1467.92</v>
      </c>
      <c r="C2538">
        <v>1460.82</v>
      </c>
      <c r="D2538">
        <v>1427.31</v>
      </c>
      <c r="E2538">
        <v>1189.8599999999999</v>
      </c>
      <c r="F2538">
        <v>0</v>
      </c>
      <c r="G2538">
        <v>0.5</v>
      </c>
      <c r="H2538">
        <v>1</v>
      </c>
      <c r="I2538">
        <v>-7459566</v>
      </c>
    </row>
    <row r="2539" spans="1:9" x14ac:dyDescent="0.25">
      <c r="A2539" t="s">
        <v>190</v>
      </c>
      <c r="B2539">
        <v>1461.74</v>
      </c>
      <c r="C2539">
        <v>1454.74</v>
      </c>
      <c r="D2539">
        <v>1425.99</v>
      </c>
      <c r="E2539">
        <v>1189.06</v>
      </c>
      <c r="F2539">
        <v>0</v>
      </c>
      <c r="G2539">
        <v>0.5</v>
      </c>
      <c r="H2539">
        <v>1</v>
      </c>
      <c r="I2539">
        <v>-7459566</v>
      </c>
    </row>
    <row r="2540" spans="1:9" x14ac:dyDescent="0.25">
      <c r="A2540" t="s">
        <v>190</v>
      </c>
      <c r="B2540">
        <v>1460.57</v>
      </c>
      <c r="C2540">
        <v>1453.59</v>
      </c>
      <c r="D2540">
        <v>1425.66</v>
      </c>
      <c r="E2540">
        <v>1188.75</v>
      </c>
      <c r="F2540">
        <v>0</v>
      </c>
      <c r="G2540">
        <v>1.5624499999999999E-2</v>
      </c>
      <c r="H2540">
        <v>1</v>
      </c>
      <c r="I2540">
        <v>-7459566</v>
      </c>
    </row>
    <row r="2541" spans="1:9" x14ac:dyDescent="0.25">
      <c r="A2541" t="s">
        <v>190</v>
      </c>
      <c r="B2541">
        <v>1459.18</v>
      </c>
      <c r="C2541">
        <v>1452.07</v>
      </c>
      <c r="D2541">
        <v>1425.49</v>
      </c>
      <c r="E2541">
        <v>1188.98</v>
      </c>
      <c r="F2541">
        <v>0</v>
      </c>
      <c r="G2541">
        <v>1.5624499999999999E-2</v>
      </c>
      <c r="H2541">
        <v>1</v>
      </c>
      <c r="I2541">
        <v>-7459566</v>
      </c>
    </row>
    <row r="2542" spans="1:9" x14ac:dyDescent="0.25">
      <c r="A2542" t="s">
        <v>190</v>
      </c>
      <c r="B2542">
        <v>1479.32</v>
      </c>
      <c r="C2542">
        <v>1472.36</v>
      </c>
      <c r="D2542">
        <v>1426.75</v>
      </c>
      <c r="E2542">
        <v>1188.8</v>
      </c>
      <c r="F2542">
        <v>0</v>
      </c>
      <c r="G2542">
        <v>0.5</v>
      </c>
      <c r="H2542">
        <v>1</v>
      </c>
      <c r="I2542">
        <v>-7459566</v>
      </c>
    </row>
    <row r="2543" spans="1:9" x14ac:dyDescent="0.25">
      <c r="A2543" t="s">
        <v>190</v>
      </c>
      <c r="B2543">
        <v>1480.35</v>
      </c>
      <c r="C2543">
        <v>1472.99</v>
      </c>
      <c r="D2543">
        <v>1426.43</v>
      </c>
      <c r="E2543">
        <v>1188.26</v>
      </c>
      <c r="F2543">
        <v>0</v>
      </c>
      <c r="G2543">
        <v>1.5624499999999999E-2</v>
      </c>
      <c r="H2543">
        <v>1</v>
      </c>
      <c r="I2543">
        <v>-7459566</v>
      </c>
    </row>
    <row r="2544" spans="1:9" x14ac:dyDescent="0.25">
      <c r="A2544" t="s">
        <v>190</v>
      </c>
      <c r="B2544">
        <v>1467.64</v>
      </c>
      <c r="C2544">
        <v>1460.47</v>
      </c>
      <c r="D2544">
        <v>1425.81</v>
      </c>
      <c r="E2544">
        <v>1188.53</v>
      </c>
      <c r="F2544">
        <v>0</v>
      </c>
      <c r="G2544">
        <v>0.5</v>
      </c>
      <c r="H2544">
        <v>1</v>
      </c>
      <c r="I2544">
        <v>-7459566</v>
      </c>
    </row>
    <row r="2545" spans="1:9" x14ac:dyDescent="0.25">
      <c r="A2545" t="s">
        <v>190</v>
      </c>
      <c r="B2545">
        <v>1458.18</v>
      </c>
      <c r="C2545">
        <v>1451.14</v>
      </c>
      <c r="D2545">
        <v>1424.99</v>
      </c>
      <c r="E2545">
        <v>1188</v>
      </c>
      <c r="F2545">
        <v>0</v>
      </c>
      <c r="G2545">
        <v>1.5624499999999999E-2</v>
      </c>
      <c r="H2545">
        <v>1</v>
      </c>
      <c r="I2545">
        <v>-7459566</v>
      </c>
    </row>
    <row r="2546" spans="1:9" x14ac:dyDescent="0.25">
      <c r="A2546" t="s">
        <v>190</v>
      </c>
      <c r="B2546">
        <v>1460.69</v>
      </c>
      <c r="C2546">
        <v>1453.67</v>
      </c>
      <c r="D2546">
        <v>1426.45</v>
      </c>
      <c r="E2546">
        <v>1189.05</v>
      </c>
      <c r="F2546">
        <v>0</v>
      </c>
      <c r="G2546">
        <v>1.5624499999999999E-2</v>
      </c>
      <c r="H2546">
        <v>1</v>
      </c>
      <c r="I2546">
        <v>-7459566</v>
      </c>
    </row>
    <row r="2547" spans="1:9" x14ac:dyDescent="0.25">
      <c r="A2547" t="s">
        <v>190</v>
      </c>
      <c r="B2547">
        <v>1461.26</v>
      </c>
      <c r="C2547">
        <v>1454.63</v>
      </c>
      <c r="D2547">
        <v>1425.91</v>
      </c>
      <c r="E2547">
        <v>1188.57</v>
      </c>
      <c r="F2547">
        <v>0</v>
      </c>
      <c r="G2547">
        <v>1.5624499999999999E-2</v>
      </c>
      <c r="H2547">
        <v>1</v>
      </c>
      <c r="I2547">
        <v>-7459566</v>
      </c>
    </row>
    <row r="2548" spans="1:9" x14ac:dyDescent="0.25">
      <c r="A2548" t="s">
        <v>190</v>
      </c>
      <c r="B2548">
        <v>1461.68</v>
      </c>
      <c r="C2548">
        <v>1454.66</v>
      </c>
      <c r="D2548">
        <v>1424.8</v>
      </c>
      <c r="E2548">
        <v>1187.97</v>
      </c>
      <c r="F2548">
        <v>0</v>
      </c>
      <c r="G2548">
        <v>1.5624499999999999E-2</v>
      </c>
      <c r="H2548">
        <v>1</v>
      </c>
      <c r="I2548">
        <v>-7459566</v>
      </c>
    </row>
    <row r="2549" spans="1:9" x14ac:dyDescent="0.25">
      <c r="A2549" t="s">
        <v>190</v>
      </c>
      <c r="B2549">
        <v>1460.37</v>
      </c>
      <c r="C2549">
        <v>1453.21</v>
      </c>
      <c r="D2549">
        <v>1424.59</v>
      </c>
      <c r="E2549">
        <v>1188.2</v>
      </c>
      <c r="F2549">
        <v>0</v>
      </c>
      <c r="G2549">
        <v>0.5</v>
      </c>
      <c r="H2549">
        <v>1</v>
      </c>
      <c r="I2549">
        <v>-7459566</v>
      </c>
    </row>
    <row r="2550" spans="1:9" x14ac:dyDescent="0.25">
      <c r="A2550" t="s">
        <v>190</v>
      </c>
      <c r="B2550">
        <v>1460.08</v>
      </c>
      <c r="C2550">
        <v>1453.09</v>
      </c>
      <c r="D2550">
        <v>1425.23</v>
      </c>
      <c r="E2550">
        <v>1188.93</v>
      </c>
      <c r="F2550">
        <v>0</v>
      </c>
      <c r="G2550">
        <v>0.5</v>
      </c>
      <c r="H2550">
        <v>1</v>
      </c>
      <c r="I2550">
        <v>-7459566</v>
      </c>
    </row>
    <row r="2551" spans="1:9" x14ac:dyDescent="0.25">
      <c r="A2551" t="s">
        <v>190</v>
      </c>
      <c r="B2551">
        <v>1457.29</v>
      </c>
      <c r="C2551">
        <v>1450.27</v>
      </c>
      <c r="D2551">
        <v>1424.68</v>
      </c>
      <c r="E2551">
        <v>1188.1600000000001</v>
      </c>
      <c r="F2551">
        <v>0</v>
      </c>
      <c r="G2551">
        <v>0.5</v>
      </c>
      <c r="H2551">
        <v>1</v>
      </c>
      <c r="I2551">
        <v>-7459566</v>
      </c>
    </row>
    <row r="2552" spans="1:9" x14ac:dyDescent="0.25">
      <c r="A2552" t="s">
        <v>190</v>
      </c>
      <c r="B2552">
        <v>1458.97</v>
      </c>
      <c r="C2552">
        <v>1451.82</v>
      </c>
      <c r="D2552">
        <v>1424.78</v>
      </c>
      <c r="E2552">
        <v>1188.08</v>
      </c>
      <c r="F2552">
        <v>0</v>
      </c>
      <c r="G2552">
        <v>0.5</v>
      </c>
      <c r="H2552">
        <v>1</v>
      </c>
      <c r="I2552">
        <v>-7459566</v>
      </c>
    </row>
    <row r="2553" spans="1:9" x14ac:dyDescent="0.25">
      <c r="A2553" t="s">
        <v>190</v>
      </c>
      <c r="B2553">
        <v>1457.08</v>
      </c>
      <c r="C2553">
        <v>1450.04</v>
      </c>
      <c r="D2553">
        <v>1423.84</v>
      </c>
      <c r="E2553">
        <v>1187.8399999999999</v>
      </c>
      <c r="F2553">
        <v>0</v>
      </c>
      <c r="G2553">
        <v>1.5624499999999999E-2</v>
      </c>
      <c r="H2553">
        <v>1</v>
      </c>
      <c r="I2553">
        <v>-7459566</v>
      </c>
    </row>
    <row r="2554" spans="1:9" x14ac:dyDescent="0.25">
      <c r="A2554" t="s">
        <v>190</v>
      </c>
      <c r="B2554">
        <v>1459.66</v>
      </c>
      <c r="C2554">
        <v>1452.55</v>
      </c>
      <c r="D2554">
        <v>1425.68</v>
      </c>
      <c r="E2554">
        <v>1188.82</v>
      </c>
      <c r="F2554">
        <v>0</v>
      </c>
      <c r="G2554">
        <v>0.5</v>
      </c>
      <c r="H2554">
        <v>1</v>
      </c>
      <c r="I2554">
        <v>-7459566</v>
      </c>
    </row>
    <row r="2555" spans="1:9" x14ac:dyDescent="0.25">
      <c r="A2555" t="s">
        <v>190</v>
      </c>
      <c r="B2555">
        <v>1473.03</v>
      </c>
      <c r="C2555">
        <v>1465.59</v>
      </c>
      <c r="D2555">
        <v>1425.53</v>
      </c>
      <c r="E2555">
        <v>1188.01</v>
      </c>
      <c r="F2555">
        <v>0</v>
      </c>
      <c r="G2555">
        <v>0.5</v>
      </c>
      <c r="H2555">
        <v>1</v>
      </c>
      <c r="I2555">
        <v>-7459566</v>
      </c>
    </row>
    <row r="2556" spans="1:9" x14ac:dyDescent="0.25">
      <c r="A2556" t="s">
        <v>190</v>
      </c>
      <c r="B2556">
        <v>1462.24</v>
      </c>
      <c r="C2556">
        <v>1455.1</v>
      </c>
      <c r="D2556">
        <v>1425.47</v>
      </c>
      <c r="E2556">
        <v>1188.3900000000001</v>
      </c>
      <c r="F2556">
        <v>0</v>
      </c>
      <c r="G2556">
        <v>0.5</v>
      </c>
      <c r="H2556">
        <v>1</v>
      </c>
      <c r="I2556">
        <v>-7459566</v>
      </c>
    </row>
    <row r="2557" spans="1:9" x14ac:dyDescent="0.25">
      <c r="A2557" t="s">
        <v>190</v>
      </c>
      <c r="B2557">
        <v>1468.34</v>
      </c>
      <c r="C2557">
        <v>1461.39</v>
      </c>
      <c r="D2557">
        <v>1425.21</v>
      </c>
      <c r="E2557">
        <v>1187.77</v>
      </c>
      <c r="F2557">
        <v>0</v>
      </c>
      <c r="G2557">
        <v>0.5</v>
      </c>
      <c r="H2557">
        <v>1</v>
      </c>
      <c r="I2557">
        <v>-7459566</v>
      </c>
    </row>
    <row r="2558" spans="1:9" x14ac:dyDescent="0.25">
      <c r="A2558" t="s">
        <v>190</v>
      </c>
      <c r="B2558">
        <v>1464.09</v>
      </c>
      <c r="C2558">
        <v>1456.94</v>
      </c>
      <c r="D2558">
        <v>1425.28</v>
      </c>
      <c r="E2558">
        <v>1188.17</v>
      </c>
      <c r="F2558">
        <v>0</v>
      </c>
      <c r="G2558">
        <v>1.5624499999999999E-2</v>
      </c>
      <c r="H2558">
        <v>1</v>
      </c>
      <c r="I2558">
        <v>-7459566</v>
      </c>
    </row>
    <row r="2559" spans="1:9" x14ac:dyDescent="0.25">
      <c r="A2559" t="s">
        <v>190</v>
      </c>
      <c r="B2559">
        <v>1463.91</v>
      </c>
      <c r="C2559">
        <v>1456.47</v>
      </c>
      <c r="D2559">
        <v>1425.78</v>
      </c>
      <c r="E2559">
        <v>1188.53</v>
      </c>
      <c r="F2559">
        <v>0</v>
      </c>
      <c r="G2559">
        <v>1.5624499999999999E-2</v>
      </c>
      <c r="H2559">
        <v>1</v>
      </c>
      <c r="I2559">
        <v>-7459566</v>
      </c>
    </row>
    <row r="2560" spans="1:9" x14ac:dyDescent="0.25">
      <c r="A2560" t="s">
        <v>190</v>
      </c>
      <c r="B2560">
        <v>1465.99</v>
      </c>
      <c r="C2560">
        <v>1458.39</v>
      </c>
      <c r="D2560">
        <v>1426.42</v>
      </c>
      <c r="E2560">
        <v>1188.8900000000001</v>
      </c>
      <c r="F2560">
        <v>0</v>
      </c>
      <c r="G2560">
        <v>0.5</v>
      </c>
      <c r="H2560">
        <v>1</v>
      </c>
      <c r="I2560">
        <v>-7459566</v>
      </c>
    </row>
    <row r="2561" spans="1:25" x14ac:dyDescent="0.25">
      <c r="A2561" t="s">
        <v>190</v>
      </c>
      <c r="B2561">
        <v>1460.44</v>
      </c>
      <c r="C2561">
        <v>1453.34</v>
      </c>
      <c r="D2561">
        <v>1425.07</v>
      </c>
      <c r="E2561">
        <v>1188.55</v>
      </c>
      <c r="F2561">
        <v>0</v>
      </c>
      <c r="G2561">
        <v>0.5</v>
      </c>
      <c r="H2561">
        <v>1</v>
      </c>
      <c r="I2561">
        <v>-7459566</v>
      </c>
    </row>
    <row r="2562" spans="1:25" x14ac:dyDescent="0.25">
      <c r="A2562" t="s">
        <v>190</v>
      </c>
      <c r="B2562">
        <v>1457.96</v>
      </c>
      <c r="C2562">
        <v>1450.99</v>
      </c>
      <c r="D2562">
        <v>1424.92</v>
      </c>
      <c r="E2562">
        <v>1188</v>
      </c>
      <c r="F2562">
        <v>0</v>
      </c>
      <c r="G2562">
        <v>0.5</v>
      </c>
      <c r="H2562">
        <v>1</v>
      </c>
      <c r="I2562">
        <v>-7459566</v>
      </c>
    </row>
    <row r="2563" spans="1:25" x14ac:dyDescent="0.25">
      <c r="A2563" t="s">
        <v>190</v>
      </c>
      <c r="B2563">
        <v>1462</v>
      </c>
      <c r="C2563">
        <v>1454.98</v>
      </c>
      <c r="D2563">
        <v>1425.28</v>
      </c>
      <c r="E2563">
        <v>1188.3599999999999</v>
      </c>
      <c r="F2563">
        <v>0</v>
      </c>
      <c r="G2563">
        <v>0.5</v>
      </c>
      <c r="H2563">
        <v>1</v>
      </c>
      <c r="I2563">
        <v>-7459566</v>
      </c>
    </row>
    <row r="2564" spans="1:25" x14ac:dyDescent="0.25">
      <c r="A2564" t="s">
        <v>190</v>
      </c>
      <c r="B2564">
        <v>1460.94</v>
      </c>
      <c r="C2564">
        <v>1453.01</v>
      </c>
      <c r="D2564">
        <v>1425.37</v>
      </c>
      <c r="E2564">
        <v>1188.67</v>
      </c>
      <c r="F2564">
        <v>0</v>
      </c>
      <c r="G2564">
        <v>0.5</v>
      </c>
      <c r="H2564">
        <v>1</v>
      </c>
      <c r="I2564">
        <v>-7459566</v>
      </c>
    </row>
    <row r="2565" spans="1:25" x14ac:dyDescent="0.25">
      <c r="A2565" t="s">
        <v>190</v>
      </c>
      <c r="B2565">
        <v>1462.27</v>
      </c>
      <c r="C2565">
        <v>1455.44</v>
      </c>
      <c r="D2565">
        <v>1425.83</v>
      </c>
      <c r="E2565">
        <v>1188.33</v>
      </c>
      <c r="F2565">
        <v>0</v>
      </c>
      <c r="G2565">
        <v>1.5624499999999999E-2</v>
      </c>
      <c r="H2565">
        <v>1</v>
      </c>
      <c r="I2565">
        <v>-7459566</v>
      </c>
    </row>
    <row r="2566" spans="1:25" x14ac:dyDescent="0.25">
      <c r="A2566" t="s">
        <v>190</v>
      </c>
      <c r="B2566">
        <v>1458.31</v>
      </c>
      <c r="C2566">
        <v>1451.27</v>
      </c>
      <c r="D2566">
        <v>1425.49</v>
      </c>
      <c r="E2566">
        <v>1188.49</v>
      </c>
      <c r="F2566">
        <v>0</v>
      </c>
      <c r="G2566">
        <v>1.5624499999999999E-2</v>
      </c>
      <c r="H2566">
        <v>1</v>
      </c>
      <c r="I2566">
        <v>-7459566</v>
      </c>
    </row>
    <row r="2567" spans="1:25" x14ac:dyDescent="0.25">
      <c r="A2567" t="s">
        <v>190</v>
      </c>
      <c r="B2567">
        <v>1468.71</v>
      </c>
      <c r="C2567">
        <v>1461.57</v>
      </c>
      <c r="D2567">
        <v>1425.52</v>
      </c>
      <c r="E2567">
        <v>1188.43</v>
      </c>
      <c r="F2567">
        <v>0</v>
      </c>
      <c r="G2567">
        <v>0.5</v>
      </c>
      <c r="H2567">
        <v>1</v>
      </c>
      <c r="I2567">
        <v>-7459566</v>
      </c>
    </row>
    <row r="2568" spans="1:25" x14ac:dyDescent="0.25">
      <c r="A2568" t="s">
        <v>190</v>
      </c>
      <c r="B2568">
        <v>1482.71</v>
      </c>
      <c r="C2568">
        <v>1471.91</v>
      </c>
      <c r="D2568">
        <v>1426.67</v>
      </c>
      <c r="E2568">
        <v>1188.71</v>
      </c>
      <c r="F2568">
        <v>0</v>
      </c>
      <c r="G2568">
        <v>1.5624499999999999E-2</v>
      </c>
      <c r="H2568">
        <v>1</v>
      </c>
      <c r="I2568">
        <v>-7459566</v>
      </c>
    </row>
    <row r="2569" spans="1:25" x14ac:dyDescent="0.25">
      <c r="A2569" t="s">
        <v>190</v>
      </c>
      <c r="B2569">
        <v>1465.86</v>
      </c>
      <c r="C2569">
        <v>1458.78</v>
      </c>
      <c r="D2569">
        <v>1426.42</v>
      </c>
      <c r="E2569">
        <v>1189.3599999999999</v>
      </c>
      <c r="F2569">
        <v>0</v>
      </c>
      <c r="G2569">
        <v>1.5624499999999999E-2</v>
      </c>
      <c r="H2569">
        <v>1</v>
      </c>
      <c r="I2569">
        <v>-7459566</v>
      </c>
    </row>
    <row r="2570" spans="1:25" x14ac:dyDescent="0.25">
      <c r="A2570" t="s">
        <v>190</v>
      </c>
      <c r="B2570">
        <v>1469.05</v>
      </c>
      <c r="C2570">
        <v>1461.9</v>
      </c>
      <c r="D2570">
        <v>1426.63</v>
      </c>
      <c r="E2570">
        <v>1189.05</v>
      </c>
      <c r="F2570">
        <v>0</v>
      </c>
      <c r="G2570">
        <v>1.5624499999999999E-2</v>
      </c>
      <c r="H2570">
        <v>1</v>
      </c>
      <c r="I2570">
        <v>-7459566</v>
      </c>
    </row>
    <row r="2571" spans="1:25" x14ac:dyDescent="0.25">
      <c r="A2571" t="s">
        <v>190</v>
      </c>
      <c r="B2571">
        <v>1466.08</v>
      </c>
      <c r="C2571">
        <v>1459.18</v>
      </c>
      <c r="D2571">
        <v>1426.11</v>
      </c>
      <c r="E2571">
        <v>1188.51</v>
      </c>
      <c r="F2571">
        <v>0</v>
      </c>
      <c r="G2571">
        <v>0.5</v>
      </c>
      <c r="H2571">
        <v>1</v>
      </c>
      <c r="I2571">
        <v>-7459566</v>
      </c>
    </row>
    <row r="2572" spans="1:25" x14ac:dyDescent="0.25">
      <c r="A2572" t="s">
        <v>190</v>
      </c>
      <c r="B2572">
        <v>1462.6</v>
      </c>
      <c r="C2572">
        <v>1455.62</v>
      </c>
      <c r="D2572">
        <v>1425.15</v>
      </c>
      <c r="E2572">
        <v>1188.0899999999999</v>
      </c>
      <c r="F2572">
        <v>0</v>
      </c>
      <c r="G2572">
        <v>0.5</v>
      </c>
      <c r="H2572">
        <v>1</v>
      </c>
      <c r="I2572">
        <v>-7459566</v>
      </c>
    </row>
    <row r="2573" spans="1:25" x14ac:dyDescent="0.25">
      <c r="A2573" t="s">
        <v>190</v>
      </c>
      <c r="B2573">
        <v>1461.8</v>
      </c>
      <c r="C2573">
        <v>1454.66</v>
      </c>
      <c r="D2573">
        <v>1425.3</v>
      </c>
      <c r="E2573">
        <v>1188.17</v>
      </c>
      <c r="F2573">
        <v>0</v>
      </c>
      <c r="G2573">
        <v>1.5624499999999999E-2</v>
      </c>
      <c r="H2573">
        <v>1</v>
      </c>
      <c r="I2573">
        <v>-7459566</v>
      </c>
    </row>
    <row r="2574" spans="1:25" x14ac:dyDescent="0.25">
      <c r="A2574" t="s">
        <v>190</v>
      </c>
      <c r="B2574">
        <v>1458.85</v>
      </c>
      <c r="C2574">
        <v>1451.82</v>
      </c>
      <c r="D2574">
        <v>1424.78</v>
      </c>
      <c r="E2574">
        <v>1187.9100000000001</v>
      </c>
      <c r="F2574">
        <v>0</v>
      </c>
      <c r="G2574">
        <v>1.5624499999999999E-2</v>
      </c>
      <c r="H2574">
        <v>1</v>
      </c>
      <c r="I2574">
        <v>-7459566</v>
      </c>
    </row>
    <row r="2575" spans="1:25" x14ac:dyDescent="0.25">
      <c r="A2575" t="s">
        <v>190</v>
      </c>
      <c r="B2575">
        <v>1461.64</v>
      </c>
      <c r="C2575">
        <v>1454.32</v>
      </c>
      <c r="D2575">
        <v>1424.88</v>
      </c>
      <c r="E2575">
        <v>1188.04</v>
      </c>
      <c r="F2575">
        <v>0</v>
      </c>
      <c r="G2575">
        <v>0.5</v>
      </c>
      <c r="H2575">
        <v>1</v>
      </c>
      <c r="I2575">
        <v>-7459566</v>
      </c>
      <c r="R2575" t="s">
        <v>69</v>
      </c>
      <c r="U2575" t="s">
        <v>68</v>
      </c>
      <c r="X2575" t="s">
        <v>66</v>
      </c>
    </row>
    <row r="2576" spans="1:25" x14ac:dyDescent="0.25">
      <c r="A2576" t="s">
        <v>190</v>
      </c>
      <c r="B2576">
        <v>1462.19</v>
      </c>
      <c r="C2576">
        <v>1455.21</v>
      </c>
      <c r="D2576">
        <v>1425.31</v>
      </c>
      <c r="E2576">
        <v>1188.18</v>
      </c>
      <c r="F2576">
        <v>0</v>
      </c>
      <c r="G2576">
        <v>0.5</v>
      </c>
      <c r="H2576">
        <v>1</v>
      </c>
      <c r="I2576">
        <v>-7459566</v>
      </c>
      <c r="R2576">
        <f>AVERAGE(B2527:B2576)</f>
        <v>1464.902</v>
      </c>
      <c r="S2576">
        <f>AVERAGE(C2527:C2576)</f>
        <v>1457.7116000000003</v>
      </c>
      <c r="U2576">
        <f>_xlfn.VAR.P(B2527:B2576)</f>
        <v>40.427691999999908</v>
      </c>
      <c r="V2576">
        <f>_xlfn.VAR.P(C2527:C2576)</f>
        <v>37.723049440000111</v>
      </c>
      <c r="X2576">
        <f>1.96*SQRT(U2576)/50</f>
        <v>0.2492444756356294</v>
      </c>
      <c r="Y2576">
        <f>1.96*SQRT(V2576)/50</f>
        <v>0.24076284325344258</v>
      </c>
    </row>
    <row r="2577" spans="1:9" x14ac:dyDescent="0.25">
      <c r="A2577" t="s">
        <v>190</v>
      </c>
      <c r="B2577">
        <v>73292.021399999998</v>
      </c>
      <c r="C2577" t="s">
        <v>36</v>
      </c>
    </row>
    <row r="2578" spans="1:9" x14ac:dyDescent="0.25">
      <c r="A2578" t="s">
        <v>191</v>
      </c>
      <c r="B2578">
        <v>902.197</v>
      </c>
      <c r="C2578">
        <v>894.69399999999996</v>
      </c>
      <c r="D2578">
        <v>867.89300000000003</v>
      </c>
      <c r="E2578">
        <v>534.79600000000005</v>
      </c>
      <c r="F2578">
        <v>0</v>
      </c>
      <c r="G2578">
        <v>3.2909300000000002E-2</v>
      </c>
      <c r="H2578">
        <v>0.95922700000000005</v>
      </c>
      <c r="I2578">
        <v>-1253207200</v>
      </c>
    </row>
    <row r="2579" spans="1:9" x14ac:dyDescent="0.25">
      <c r="A2579" t="s">
        <v>191</v>
      </c>
      <c r="B2579">
        <v>902.53800000000001</v>
      </c>
      <c r="C2579">
        <v>895.54300000000001</v>
      </c>
      <c r="D2579">
        <v>867.38400000000001</v>
      </c>
      <c r="E2579">
        <v>535.02099999999996</v>
      </c>
      <c r="F2579">
        <v>0</v>
      </c>
      <c r="G2579">
        <v>4.6268299999999998E-2</v>
      </c>
      <c r="H2579">
        <v>0.95886899999999997</v>
      </c>
      <c r="I2579">
        <v>-1253207200</v>
      </c>
    </row>
    <row r="2580" spans="1:9" x14ac:dyDescent="0.25">
      <c r="A2580" t="s">
        <v>191</v>
      </c>
      <c r="B2580">
        <v>902.64300000000003</v>
      </c>
      <c r="C2580">
        <v>895.36599999999999</v>
      </c>
      <c r="D2580">
        <v>867.05</v>
      </c>
      <c r="E2580">
        <v>535.101</v>
      </c>
      <c r="F2580">
        <v>0</v>
      </c>
      <c r="G2580">
        <v>3.0120999999999998E-2</v>
      </c>
      <c r="H2580">
        <v>0.95922700000000005</v>
      </c>
      <c r="I2580">
        <v>-1253207200</v>
      </c>
    </row>
    <row r="2581" spans="1:9" x14ac:dyDescent="0.25">
      <c r="A2581" t="s">
        <v>191</v>
      </c>
      <c r="B2581">
        <v>901.88300000000004</v>
      </c>
      <c r="C2581">
        <v>895.06399999999996</v>
      </c>
      <c r="D2581">
        <v>866.39200000000005</v>
      </c>
      <c r="E2581">
        <v>534.66700000000003</v>
      </c>
      <c r="F2581">
        <v>0</v>
      </c>
      <c r="G2581">
        <v>5.3975099999999998E-2</v>
      </c>
      <c r="H2581">
        <v>0.95898399999999995</v>
      </c>
      <c r="I2581">
        <v>-1253207200</v>
      </c>
    </row>
    <row r="2582" spans="1:9" x14ac:dyDescent="0.25">
      <c r="A2582" t="s">
        <v>191</v>
      </c>
      <c r="B2582">
        <v>904.07799999999997</v>
      </c>
      <c r="C2582">
        <v>897.23099999999999</v>
      </c>
      <c r="D2582">
        <v>868.71799999999996</v>
      </c>
      <c r="E2582">
        <v>535.89800000000002</v>
      </c>
      <c r="F2582">
        <v>0</v>
      </c>
      <c r="G2582">
        <v>5.3909800000000001E-2</v>
      </c>
      <c r="H2582">
        <v>0.95913400000000004</v>
      </c>
      <c r="I2582">
        <v>-1253207200</v>
      </c>
    </row>
    <row r="2583" spans="1:9" x14ac:dyDescent="0.25">
      <c r="A2583" t="s">
        <v>191</v>
      </c>
      <c r="B2583">
        <v>921.23</v>
      </c>
      <c r="C2583">
        <v>914.322</v>
      </c>
      <c r="D2583">
        <v>868.71500000000003</v>
      </c>
      <c r="E2583">
        <v>534.89700000000005</v>
      </c>
      <c r="F2583">
        <v>0</v>
      </c>
      <c r="G2583">
        <v>5.07161E-2</v>
      </c>
      <c r="H2583">
        <v>0.95764499999999997</v>
      </c>
      <c r="I2583">
        <v>-1253207200</v>
      </c>
    </row>
    <row r="2584" spans="1:9" x14ac:dyDescent="0.25">
      <c r="A2584" t="s">
        <v>191</v>
      </c>
      <c r="B2584">
        <v>910.44100000000003</v>
      </c>
      <c r="C2584">
        <v>903.50400000000002</v>
      </c>
      <c r="D2584">
        <v>868.25800000000004</v>
      </c>
      <c r="E2584">
        <v>535.18600000000004</v>
      </c>
      <c r="F2584">
        <v>0</v>
      </c>
      <c r="G2584">
        <v>4.36531E-2</v>
      </c>
      <c r="H2584">
        <v>0.95919299999999996</v>
      </c>
      <c r="I2584">
        <v>-1253207200</v>
      </c>
    </row>
    <row r="2585" spans="1:9" x14ac:dyDescent="0.25">
      <c r="A2585" t="s">
        <v>191</v>
      </c>
      <c r="B2585">
        <v>918.88599999999997</v>
      </c>
      <c r="C2585">
        <v>911.66300000000001</v>
      </c>
      <c r="D2585">
        <v>868.702</v>
      </c>
      <c r="E2585">
        <v>535.05899999999997</v>
      </c>
      <c r="F2585">
        <v>0</v>
      </c>
      <c r="G2585">
        <v>3.2482400000000002E-2</v>
      </c>
      <c r="H2585">
        <v>0.95922499999999999</v>
      </c>
      <c r="I2585">
        <v>-1253207200</v>
      </c>
    </row>
    <row r="2586" spans="1:9" x14ac:dyDescent="0.25">
      <c r="A2586" t="s">
        <v>191</v>
      </c>
      <c r="B2586">
        <v>914.22299999999996</v>
      </c>
      <c r="C2586">
        <v>906.96100000000001</v>
      </c>
      <c r="D2586">
        <v>869.20100000000002</v>
      </c>
      <c r="E2586">
        <v>535.88499999999999</v>
      </c>
      <c r="F2586">
        <v>0</v>
      </c>
      <c r="G2586">
        <v>2.954E-2</v>
      </c>
      <c r="H2586">
        <v>0.95922399999999997</v>
      </c>
      <c r="I2586">
        <v>-1253207200</v>
      </c>
    </row>
    <row r="2587" spans="1:9" x14ac:dyDescent="0.25">
      <c r="A2587" t="s">
        <v>191</v>
      </c>
      <c r="B2587">
        <v>920.44100000000003</v>
      </c>
      <c r="C2587">
        <v>913.45299999999997</v>
      </c>
      <c r="D2587">
        <v>868.94899999999996</v>
      </c>
      <c r="E2587">
        <v>535.46100000000001</v>
      </c>
      <c r="F2587">
        <v>0</v>
      </c>
      <c r="G2587">
        <v>4.5074500000000003E-2</v>
      </c>
      <c r="H2587">
        <v>0.95919100000000002</v>
      </c>
      <c r="I2587">
        <v>-1253207200</v>
      </c>
    </row>
    <row r="2588" spans="1:9" x14ac:dyDescent="0.25">
      <c r="A2588" t="s">
        <v>191</v>
      </c>
      <c r="B2588">
        <v>908.48900000000003</v>
      </c>
      <c r="C2588">
        <v>901.654</v>
      </c>
      <c r="D2588">
        <v>868.18799999999999</v>
      </c>
      <c r="E2588">
        <v>535.28700000000003</v>
      </c>
      <c r="F2588">
        <v>0</v>
      </c>
      <c r="G2588">
        <v>5.3910300000000001E-2</v>
      </c>
      <c r="H2588">
        <v>0.95916000000000001</v>
      </c>
      <c r="I2588">
        <v>-1253207200</v>
      </c>
    </row>
    <row r="2589" spans="1:9" x14ac:dyDescent="0.25">
      <c r="A2589" t="s">
        <v>191</v>
      </c>
      <c r="B2589">
        <v>904.33600000000001</v>
      </c>
      <c r="C2589">
        <v>897.16499999999996</v>
      </c>
      <c r="D2589">
        <v>867.34100000000001</v>
      </c>
      <c r="E2589">
        <v>535.13</v>
      </c>
      <c r="F2589">
        <v>0</v>
      </c>
      <c r="G2589">
        <v>3.0960700000000001E-2</v>
      </c>
      <c r="H2589">
        <v>0.95922399999999997</v>
      </c>
      <c r="I2589">
        <v>-1253207200</v>
      </c>
    </row>
    <row r="2590" spans="1:9" x14ac:dyDescent="0.25">
      <c r="A2590" t="s">
        <v>191</v>
      </c>
      <c r="B2590">
        <v>904.26</v>
      </c>
      <c r="C2590">
        <v>897.42399999999998</v>
      </c>
      <c r="D2590">
        <v>868.245</v>
      </c>
      <c r="E2590">
        <v>535.42600000000004</v>
      </c>
      <c r="F2590">
        <v>0</v>
      </c>
      <c r="G2590">
        <v>3.5368200000000002E-2</v>
      </c>
      <c r="H2590">
        <v>0.95917799999999998</v>
      </c>
      <c r="I2590">
        <v>-1253207200</v>
      </c>
    </row>
    <row r="2591" spans="1:9" x14ac:dyDescent="0.25">
      <c r="A2591" t="s">
        <v>191</v>
      </c>
      <c r="B2591">
        <v>903.82399999999996</v>
      </c>
      <c r="C2591">
        <v>896.96900000000005</v>
      </c>
      <c r="D2591">
        <v>869.11199999999997</v>
      </c>
      <c r="E2591">
        <v>534.947</v>
      </c>
      <c r="F2591">
        <v>0</v>
      </c>
      <c r="G2591">
        <v>4.2785499999999997E-2</v>
      </c>
      <c r="H2591">
        <v>0.959036</v>
      </c>
      <c r="I2591">
        <v>-1253207200</v>
      </c>
    </row>
    <row r="2592" spans="1:9" x14ac:dyDescent="0.25">
      <c r="A2592" t="s">
        <v>191</v>
      </c>
      <c r="B2592">
        <v>909.04899999999998</v>
      </c>
      <c r="C2592">
        <v>902.20799999999997</v>
      </c>
      <c r="D2592">
        <v>868.61099999999999</v>
      </c>
      <c r="E2592">
        <v>535.25199999999995</v>
      </c>
      <c r="F2592">
        <v>0</v>
      </c>
      <c r="G2592">
        <v>4.2883699999999997E-2</v>
      </c>
      <c r="H2592">
        <v>0.95922700000000005</v>
      </c>
      <c r="I2592">
        <v>-1253207200</v>
      </c>
    </row>
    <row r="2593" spans="1:9" x14ac:dyDescent="0.25">
      <c r="A2593" t="s">
        <v>191</v>
      </c>
      <c r="B2593">
        <v>906.87699999999995</v>
      </c>
      <c r="C2593">
        <v>899.67499999999995</v>
      </c>
      <c r="D2593">
        <v>869.02</v>
      </c>
      <c r="E2593">
        <v>535.13300000000004</v>
      </c>
      <c r="F2593">
        <v>0</v>
      </c>
      <c r="G2593">
        <v>3.9634999999999997E-2</v>
      </c>
      <c r="H2593">
        <v>0.95911599999999997</v>
      </c>
      <c r="I2593">
        <v>-1253207200</v>
      </c>
    </row>
    <row r="2594" spans="1:9" x14ac:dyDescent="0.25">
      <c r="A2594" t="s">
        <v>191</v>
      </c>
      <c r="B2594">
        <v>908.68700000000001</v>
      </c>
      <c r="C2594">
        <v>901.75800000000004</v>
      </c>
      <c r="D2594">
        <v>869.19799999999998</v>
      </c>
      <c r="E2594">
        <v>535.779</v>
      </c>
      <c r="F2594">
        <v>0</v>
      </c>
      <c r="G2594">
        <v>5.3913599999999999E-2</v>
      </c>
      <c r="H2594">
        <v>0.95920499999999997</v>
      </c>
      <c r="I2594">
        <v>-1253207200</v>
      </c>
    </row>
    <row r="2595" spans="1:9" x14ac:dyDescent="0.25">
      <c r="A2595" t="s">
        <v>191</v>
      </c>
      <c r="B2595">
        <v>911.74800000000005</v>
      </c>
      <c r="C2595">
        <v>904.68799999999999</v>
      </c>
      <c r="D2595">
        <v>868.43899999999996</v>
      </c>
      <c r="E2595">
        <v>534.90499999999997</v>
      </c>
      <c r="F2595">
        <v>0</v>
      </c>
      <c r="G2595">
        <v>3.8698700000000003E-2</v>
      </c>
      <c r="H2595">
        <v>0.95918499999999995</v>
      </c>
      <c r="I2595">
        <v>-1253207200</v>
      </c>
    </row>
    <row r="2596" spans="1:9" x14ac:dyDescent="0.25">
      <c r="A2596" t="s">
        <v>191</v>
      </c>
      <c r="B2596">
        <v>907.98400000000004</v>
      </c>
      <c r="C2596">
        <v>900.822</v>
      </c>
      <c r="D2596">
        <v>867.39099999999996</v>
      </c>
      <c r="E2596">
        <v>535.07799999999997</v>
      </c>
      <c r="F2596">
        <v>0</v>
      </c>
      <c r="G2596">
        <v>5.3909499999999999E-2</v>
      </c>
      <c r="H2596">
        <v>0.95922600000000002</v>
      </c>
      <c r="I2596">
        <v>-1253207200</v>
      </c>
    </row>
    <row r="2597" spans="1:9" x14ac:dyDescent="0.25">
      <c r="A2597" t="s">
        <v>191</v>
      </c>
      <c r="B2597">
        <v>904.97500000000002</v>
      </c>
      <c r="C2597">
        <v>897.99199999999996</v>
      </c>
      <c r="D2597">
        <v>868.25099999999998</v>
      </c>
      <c r="E2597">
        <v>535.05600000000004</v>
      </c>
      <c r="F2597">
        <v>0</v>
      </c>
      <c r="G2597">
        <v>4.1456399999999997E-2</v>
      </c>
      <c r="H2597">
        <v>0.95913800000000005</v>
      </c>
      <c r="I2597">
        <v>-1253207200</v>
      </c>
    </row>
    <row r="2598" spans="1:9" x14ac:dyDescent="0.25">
      <c r="A2598" t="s">
        <v>191</v>
      </c>
      <c r="B2598">
        <v>903.35900000000004</v>
      </c>
      <c r="C2598">
        <v>896.58799999999997</v>
      </c>
      <c r="D2598">
        <v>867.46</v>
      </c>
      <c r="E2598">
        <v>535.19100000000003</v>
      </c>
      <c r="F2598">
        <v>0</v>
      </c>
      <c r="G2598">
        <v>3.35045E-2</v>
      </c>
      <c r="H2598">
        <v>0.95922700000000005</v>
      </c>
      <c r="I2598">
        <v>-1253207200</v>
      </c>
    </row>
    <row r="2599" spans="1:9" x14ac:dyDescent="0.25">
      <c r="A2599" t="s">
        <v>191</v>
      </c>
      <c r="B2599">
        <v>904.51300000000003</v>
      </c>
      <c r="C2599">
        <v>897.91200000000003</v>
      </c>
      <c r="D2599">
        <v>868.18399999999997</v>
      </c>
      <c r="E2599">
        <v>535.13099999999997</v>
      </c>
      <c r="F2599">
        <v>0</v>
      </c>
      <c r="G2599">
        <v>3.00688E-2</v>
      </c>
      <c r="H2599">
        <v>0.95922600000000002</v>
      </c>
      <c r="I2599">
        <v>-1253207200</v>
      </c>
    </row>
    <row r="2600" spans="1:9" x14ac:dyDescent="0.25">
      <c r="A2600" t="s">
        <v>191</v>
      </c>
      <c r="B2600">
        <v>901.60299999999995</v>
      </c>
      <c r="C2600">
        <v>894.87099999999998</v>
      </c>
      <c r="D2600">
        <v>866.97500000000002</v>
      </c>
      <c r="E2600">
        <v>535.39499999999998</v>
      </c>
      <c r="F2600">
        <v>0</v>
      </c>
      <c r="G2600">
        <v>3.27666E-2</v>
      </c>
      <c r="H2600">
        <v>0.95828199999999997</v>
      </c>
      <c r="I2600">
        <v>-1253207200</v>
      </c>
    </row>
    <row r="2601" spans="1:9" x14ac:dyDescent="0.25">
      <c r="A2601" t="s">
        <v>191</v>
      </c>
      <c r="B2601">
        <v>904.11800000000005</v>
      </c>
      <c r="C2601">
        <v>897.31500000000005</v>
      </c>
      <c r="D2601">
        <v>868.05899999999997</v>
      </c>
      <c r="E2601">
        <v>535.49800000000005</v>
      </c>
      <c r="F2601">
        <v>0</v>
      </c>
      <c r="G2601">
        <v>2.9092E-2</v>
      </c>
      <c r="H2601">
        <v>0.95921500000000004</v>
      </c>
      <c r="I2601">
        <v>-1253207200</v>
      </c>
    </row>
    <row r="2602" spans="1:9" x14ac:dyDescent="0.25">
      <c r="A2602" t="s">
        <v>191</v>
      </c>
      <c r="B2602">
        <v>909.91899999999998</v>
      </c>
      <c r="C2602">
        <v>903.23</v>
      </c>
      <c r="D2602">
        <v>870.00699999999995</v>
      </c>
      <c r="E2602">
        <v>535.72199999999998</v>
      </c>
      <c r="F2602">
        <v>0</v>
      </c>
      <c r="G2602">
        <v>5.3915499999999998E-2</v>
      </c>
      <c r="H2602">
        <v>0.95918599999999998</v>
      </c>
      <c r="I2602">
        <v>-1253207200</v>
      </c>
    </row>
    <row r="2603" spans="1:9" x14ac:dyDescent="0.25">
      <c r="A2603" t="s">
        <v>191</v>
      </c>
      <c r="B2603">
        <v>906.947</v>
      </c>
      <c r="C2603">
        <v>899.34100000000001</v>
      </c>
      <c r="D2603">
        <v>867.32</v>
      </c>
      <c r="E2603">
        <v>534.79600000000005</v>
      </c>
      <c r="F2603">
        <v>0</v>
      </c>
      <c r="G2603">
        <v>5.3909499999999999E-2</v>
      </c>
      <c r="H2603">
        <v>0.959148</v>
      </c>
      <c r="I2603">
        <v>-1253207200</v>
      </c>
    </row>
    <row r="2604" spans="1:9" x14ac:dyDescent="0.25">
      <c r="A2604" t="s">
        <v>191</v>
      </c>
      <c r="B2604">
        <v>926.63900000000001</v>
      </c>
      <c r="C2604">
        <v>920.05499999999995</v>
      </c>
      <c r="D2604">
        <v>869.86300000000006</v>
      </c>
      <c r="E2604">
        <v>535.33299999999997</v>
      </c>
      <c r="F2604">
        <v>0</v>
      </c>
      <c r="G2604">
        <v>5.3914299999999998E-2</v>
      </c>
      <c r="H2604">
        <v>0.95915499999999998</v>
      </c>
      <c r="I2604">
        <v>-1253207200</v>
      </c>
    </row>
    <row r="2605" spans="1:9" x14ac:dyDescent="0.25">
      <c r="A2605" t="s">
        <v>191</v>
      </c>
      <c r="B2605">
        <v>919.61</v>
      </c>
      <c r="C2605">
        <v>912.63</v>
      </c>
      <c r="D2605">
        <v>869.61800000000005</v>
      </c>
      <c r="E2605">
        <v>535.20399999999995</v>
      </c>
      <c r="F2605">
        <v>0</v>
      </c>
      <c r="G2605">
        <v>5.3914900000000002E-2</v>
      </c>
      <c r="H2605">
        <v>0.95921299999999998</v>
      </c>
      <c r="I2605">
        <v>-1253207200</v>
      </c>
    </row>
    <row r="2606" spans="1:9" x14ac:dyDescent="0.25">
      <c r="A2606" t="s">
        <v>191</v>
      </c>
      <c r="B2606">
        <v>907.95100000000002</v>
      </c>
      <c r="C2606">
        <v>901.09100000000001</v>
      </c>
      <c r="D2606">
        <v>868.88599999999997</v>
      </c>
      <c r="E2606">
        <v>535.57000000000005</v>
      </c>
      <c r="F2606">
        <v>0</v>
      </c>
      <c r="G2606">
        <v>3.5957299999999998E-2</v>
      </c>
      <c r="H2606">
        <v>0.95916400000000002</v>
      </c>
      <c r="I2606">
        <v>-1253207200</v>
      </c>
    </row>
    <row r="2607" spans="1:9" x14ac:dyDescent="0.25">
      <c r="A2607" t="s">
        <v>191</v>
      </c>
      <c r="B2607">
        <v>920.94500000000005</v>
      </c>
      <c r="C2607">
        <v>914.21199999999999</v>
      </c>
      <c r="D2607">
        <v>869.23800000000006</v>
      </c>
      <c r="E2607">
        <v>535.14800000000002</v>
      </c>
      <c r="F2607">
        <v>0</v>
      </c>
      <c r="G2607">
        <v>3.3590299999999997E-2</v>
      </c>
      <c r="H2607">
        <v>0.95921800000000002</v>
      </c>
      <c r="I2607">
        <v>-1253207200</v>
      </c>
    </row>
    <row r="2608" spans="1:9" x14ac:dyDescent="0.25">
      <c r="A2608" t="s">
        <v>191</v>
      </c>
      <c r="B2608">
        <v>908.649</v>
      </c>
      <c r="C2608">
        <v>901.75900000000001</v>
      </c>
      <c r="D2608">
        <v>867.71500000000003</v>
      </c>
      <c r="E2608">
        <v>535.19000000000005</v>
      </c>
      <c r="F2608">
        <v>0</v>
      </c>
      <c r="G2608">
        <v>5.3909499999999999E-2</v>
      </c>
      <c r="H2608">
        <v>0.95921500000000004</v>
      </c>
      <c r="I2608">
        <v>-1253207200</v>
      </c>
    </row>
    <row r="2609" spans="1:9" x14ac:dyDescent="0.25">
      <c r="A2609" t="s">
        <v>191</v>
      </c>
      <c r="B2609">
        <v>906.09</v>
      </c>
      <c r="C2609">
        <v>899.05</v>
      </c>
      <c r="D2609">
        <v>869.51</v>
      </c>
      <c r="E2609">
        <v>535.173</v>
      </c>
      <c r="F2609">
        <v>0</v>
      </c>
      <c r="G2609">
        <v>4.1039100000000002E-2</v>
      </c>
      <c r="H2609">
        <v>0.959148</v>
      </c>
      <c r="I2609">
        <v>-1253207200</v>
      </c>
    </row>
    <row r="2610" spans="1:9" x14ac:dyDescent="0.25">
      <c r="A2610" t="s">
        <v>191</v>
      </c>
      <c r="B2610">
        <v>911.00400000000002</v>
      </c>
      <c r="C2610">
        <v>904.13</v>
      </c>
      <c r="D2610">
        <v>869.89599999999996</v>
      </c>
      <c r="E2610">
        <v>535.66700000000003</v>
      </c>
      <c r="F2610">
        <v>0</v>
      </c>
      <c r="G2610">
        <v>5.3918500000000001E-2</v>
      </c>
      <c r="H2610">
        <v>0.958924</v>
      </c>
      <c r="I2610">
        <v>-1253207200</v>
      </c>
    </row>
    <row r="2611" spans="1:9" x14ac:dyDescent="0.25">
      <c r="A2611" t="s">
        <v>191</v>
      </c>
      <c r="B2611">
        <v>908.01400000000001</v>
      </c>
      <c r="C2611">
        <v>901.04899999999998</v>
      </c>
      <c r="D2611">
        <v>868.72400000000005</v>
      </c>
      <c r="E2611">
        <v>534.98800000000006</v>
      </c>
      <c r="F2611">
        <v>0</v>
      </c>
      <c r="G2611">
        <v>3.0209E-2</v>
      </c>
      <c r="H2611">
        <v>0.95919600000000005</v>
      </c>
      <c r="I2611">
        <v>-1253207200</v>
      </c>
    </row>
    <row r="2612" spans="1:9" x14ac:dyDescent="0.25">
      <c r="A2612" t="s">
        <v>191</v>
      </c>
      <c r="B2612">
        <v>912.73800000000006</v>
      </c>
      <c r="C2612">
        <v>905.73</v>
      </c>
      <c r="D2612">
        <v>868.94299999999998</v>
      </c>
      <c r="E2612">
        <v>535.20699999999999</v>
      </c>
      <c r="F2612">
        <v>0</v>
      </c>
      <c r="G2612">
        <v>3.0598500000000001E-2</v>
      </c>
      <c r="H2612">
        <v>0.95921299999999998</v>
      </c>
      <c r="I2612">
        <v>-1253207200</v>
      </c>
    </row>
    <row r="2613" spans="1:9" x14ac:dyDescent="0.25">
      <c r="A2613" t="s">
        <v>191</v>
      </c>
      <c r="B2613">
        <v>909.32399999999996</v>
      </c>
      <c r="C2613">
        <v>902.38499999999999</v>
      </c>
      <c r="D2613">
        <v>868.59699999999998</v>
      </c>
      <c r="E2613">
        <v>534.995</v>
      </c>
      <c r="F2613">
        <v>0</v>
      </c>
      <c r="G2613">
        <v>4.5912500000000002E-2</v>
      </c>
      <c r="H2613">
        <v>0.95883799999999997</v>
      </c>
      <c r="I2613">
        <v>-1253207200</v>
      </c>
    </row>
    <row r="2614" spans="1:9" x14ac:dyDescent="0.25">
      <c r="A2614" t="s">
        <v>191</v>
      </c>
      <c r="B2614">
        <v>906.26099999999997</v>
      </c>
      <c r="C2614">
        <v>899.59400000000005</v>
      </c>
      <c r="D2614">
        <v>868.85299999999995</v>
      </c>
      <c r="E2614">
        <v>535.94200000000001</v>
      </c>
      <c r="F2614">
        <v>0</v>
      </c>
      <c r="G2614">
        <v>5.3909499999999999E-2</v>
      </c>
      <c r="H2614">
        <v>0.959094</v>
      </c>
      <c r="I2614">
        <v>-1253207200</v>
      </c>
    </row>
    <row r="2615" spans="1:9" x14ac:dyDescent="0.25">
      <c r="A2615" t="s">
        <v>191</v>
      </c>
      <c r="B2615">
        <v>907.00300000000004</v>
      </c>
      <c r="C2615">
        <v>900.14200000000005</v>
      </c>
      <c r="D2615">
        <v>867.00400000000002</v>
      </c>
      <c r="E2615">
        <v>534.78700000000003</v>
      </c>
      <c r="F2615">
        <v>0</v>
      </c>
      <c r="G2615">
        <v>3.0750099999999999E-2</v>
      </c>
      <c r="H2615">
        <v>0.95920700000000003</v>
      </c>
      <c r="I2615">
        <v>-1253207200</v>
      </c>
    </row>
    <row r="2616" spans="1:9" x14ac:dyDescent="0.25">
      <c r="A2616" t="s">
        <v>191</v>
      </c>
      <c r="B2616">
        <v>906.32500000000005</v>
      </c>
      <c r="C2616">
        <v>899.42899999999997</v>
      </c>
      <c r="D2616">
        <v>867.62800000000004</v>
      </c>
      <c r="E2616">
        <v>535.21100000000001</v>
      </c>
      <c r="F2616">
        <v>0</v>
      </c>
      <c r="G2616">
        <v>3.7924300000000001E-2</v>
      </c>
      <c r="H2616">
        <v>0.95894299999999999</v>
      </c>
      <c r="I2616">
        <v>-1253207200</v>
      </c>
    </row>
    <row r="2617" spans="1:9" x14ac:dyDescent="0.25">
      <c r="A2617" t="s">
        <v>191</v>
      </c>
      <c r="B2617">
        <v>905.21100000000001</v>
      </c>
      <c r="C2617">
        <v>898.42</v>
      </c>
      <c r="D2617">
        <v>867.99900000000002</v>
      </c>
      <c r="E2617">
        <v>535.07399999999996</v>
      </c>
      <c r="F2617">
        <v>0</v>
      </c>
      <c r="G2617">
        <v>5.39175E-2</v>
      </c>
      <c r="H2617">
        <v>0.95918999999999999</v>
      </c>
      <c r="I2617">
        <v>-1253207200</v>
      </c>
    </row>
    <row r="2618" spans="1:9" x14ac:dyDescent="0.25">
      <c r="A2618" t="s">
        <v>191</v>
      </c>
      <c r="B2618">
        <v>905.74300000000005</v>
      </c>
      <c r="C2618">
        <v>899.17700000000002</v>
      </c>
      <c r="D2618">
        <v>868.89300000000003</v>
      </c>
      <c r="E2618">
        <v>535.73099999999999</v>
      </c>
      <c r="F2618">
        <v>0</v>
      </c>
      <c r="G2618">
        <v>5.3910800000000002E-2</v>
      </c>
      <c r="H2618">
        <v>0.95922700000000005</v>
      </c>
      <c r="I2618">
        <v>-1253207200</v>
      </c>
    </row>
    <row r="2619" spans="1:9" x14ac:dyDescent="0.25">
      <c r="A2619" t="s">
        <v>191</v>
      </c>
      <c r="B2619">
        <v>903.19100000000003</v>
      </c>
      <c r="C2619">
        <v>896.54700000000003</v>
      </c>
      <c r="D2619">
        <v>867.35900000000004</v>
      </c>
      <c r="E2619">
        <v>534.99400000000003</v>
      </c>
      <c r="F2619">
        <v>0</v>
      </c>
      <c r="G2619">
        <v>5.3912300000000003E-2</v>
      </c>
      <c r="H2619">
        <v>0.97397100000000003</v>
      </c>
      <c r="I2619">
        <v>-1253207200</v>
      </c>
    </row>
    <row r="2620" spans="1:9" x14ac:dyDescent="0.25">
      <c r="A2620" t="s">
        <v>191</v>
      </c>
      <c r="B2620">
        <v>904.15099999999995</v>
      </c>
      <c r="C2620">
        <v>897.54100000000005</v>
      </c>
      <c r="D2620">
        <v>866.97</v>
      </c>
      <c r="E2620">
        <v>534.53399999999999</v>
      </c>
      <c r="F2620">
        <v>0</v>
      </c>
      <c r="G2620">
        <v>5.3909699999999998E-2</v>
      </c>
      <c r="H2620">
        <v>0.95903499999999997</v>
      </c>
      <c r="I2620">
        <v>-1253207200</v>
      </c>
    </row>
    <row r="2621" spans="1:9" x14ac:dyDescent="0.25">
      <c r="A2621" t="s">
        <v>191</v>
      </c>
      <c r="B2621">
        <v>905.51900000000001</v>
      </c>
      <c r="C2621">
        <v>898.51499999999999</v>
      </c>
      <c r="D2621">
        <v>869.37699999999995</v>
      </c>
      <c r="E2621">
        <v>535.76099999999997</v>
      </c>
      <c r="F2621">
        <v>0</v>
      </c>
      <c r="G2621">
        <v>5.3909800000000001E-2</v>
      </c>
      <c r="H2621">
        <v>0.95857099999999995</v>
      </c>
      <c r="I2621">
        <v>-1253207200</v>
      </c>
    </row>
    <row r="2622" spans="1:9" x14ac:dyDescent="0.25">
      <c r="A2622" t="s">
        <v>191</v>
      </c>
      <c r="B2622">
        <v>904.19799999999998</v>
      </c>
      <c r="C2622">
        <v>897.45899999999995</v>
      </c>
      <c r="D2622">
        <v>868.60500000000002</v>
      </c>
      <c r="E2622">
        <v>535.13499999999999</v>
      </c>
      <c r="F2622">
        <v>0</v>
      </c>
      <c r="G2622">
        <v>5.3919599999999998E-2</v>
      </c>
      <c r="H2622">
        <v>0.95921999999999996</v>
      </c>
      <c r="I2622">
        <v>-1253207200</v>
      </c>
    </row>
    <row r="2623" spans="1:9" x14ac:dyDescent="0.25">
      <c r="A2623" t="s">
        <v>191</v>
      </c>
      <c r="B2623">
        <v>904.28700000000003</v>
      </c>
      <c r="C2623">
        <v>897.31799999999998</v>
      </c>
      <c r="D2623">
        <v>867.91899999999998</v>
      </c>
      <c r="E2623">
        <v>535.17399999999998</v>
      </c>
      <c r="F2623">
        <v>0</v>
      </c>
      <c r="G2623">
        <v>3.0154E-2</v>
      </c>
      <c r="H2623">
        <v>0.95922600000000002</v>
      </c>
      <c r="I2623">
        <v>-1253207200</v>
      </c>
    </row>
    <row r="2624" spans="1:9" x14ac:dyDescent="0.25">
      <c r="A2624" t="s">
        <v>191</v>
      </c>
      <c r="B2624">
        <v>913.62199999999996</v>
      </c>
      <c r="C2624">
        <v>906.779</v>
      </c>
      <c r="D2624">
        <v>868.98599999999999</v>
      </c>
      <c r="E2624">
        <v>535.09</v>
      </c>
      <c r="F2624">
        <v>0</v>
      </c>
      <c r="G2624">
        <v>5.3910800000000002E-2</v>
      </c>
      <c r="H2624">
        <v>0.95919399999999999</v>
      </c>
      <c r="I2624">
        <v>-1253207200</v>
      </c>
    </row>
    <row r="2625" spans="1:25" x14ac:dyDescent="0.25">
      <c r="A2625" t="s">
        <v>191</v>
      </c>
      <c r="B2625">
        <v>921.46799999999996</v>
      </c>
      <c r="C2625">
        <v>914.82799999999997</v>
      </c>
      <c r="D2625">
        <v>870.48800000000006</v>
      </c>
      <c r="E2625">
        <v>535.45399999999995</v>
      </c>
      <c r="F2625">
        <v>0</v>
      </c>
      <c r="G2625">
        <v>3.81441E-2</v>
      </c>
      <c r="H2625">
        <v>0.95919900000000002</v>
      </c>
      <c r="I2625">
        <v>-1253207200</v>
      </c>
    </row>
    <row r="2626" spans="1:25" x14ac:dyDescent="0.25">
      <c r="A2626" t="s">
        <v>191</v>
      </c>
      <c r="B2626">
        <v>910.173</v>
      </c>
      <c r="C2626">
        <v>902.97699999999998</v>
      </c>
      <c r="D2626">
        <v>869.28300000000002</v>
      </c>
      <c r="E2626">
        <v>535.20399999999995</v>
      </c>
      <c r="F2626">
        <v>0</v>
      </c>
      <c r="G2626">
        <v>5.3911399999999998E-2</v>
      </c>
      <c r="H2626">
        <v>0.95916699999999999</v>
      </c>
      <c r="I2626">
        <v>-1253207200</v>
      </c>
    </row>
    <row r="2627" spans="1:25" x14ac:dyDescent="0.25">
      <c r="A2627" t="s">
        <v>191</v>
      </c>
      <c r="B2627">
        <v>913.952</v>
      </c>
      <c r="C2627">
        <v>906.63800000000003</v>
      </c>
      <c r="D2627">
        <v>869.42399999999998</v>
      </c>
      <c r="E2627">
        <v>535.351</v>
      </c>
      <c r="F2627">
        <v>0</v>
      </c>
      <c r="G2627">
        <v>3.0107499999999999E-2</v>
      </c>
      <c r="H2627">
        <v>0.95913800000000005</v>
      </c>
      <c r="I2627">
        <v>-1253207200</v>
      </c>
    </row>
    <row r="2628" spans="1:25" x14ac:dyDescent="0.25">
      <c r="A2628" t="s">
        <v>191</v>
      </c>
      <c r="B2628">
        <v>910.48</v>
      </c>
      <c r="C2628">
        <v>903.07500000000005</v>
      </c>
      <c r="D2628">
        <v>869.20500000000004</v>
      </c>
      <c r="E2628">
        <v>535.03700000000003</v>
      </c>
      <c r="F2628">
        <v>0</v>
      </c>
      <c r="G2628">
        <v>3.0202300000000001E-2</v>
      </c>
      <c r="H2628">
        <v>0.95922300000000005</v>
      </c>
      <c r="I2628">
        <v>-1253207200</v>
      </c>
    </row>
    <row r="2629" spans="1:25" x14ac:dyDescent="0.25">
      <c r="A2629" t="s">
        <v>191</v>
      </c>
      <c r="B2629">
        <v>907.03800000000001</v>
      </c>
      <c r="C2629">
        <v>899.99699999999996</v>
      </c>
      <c r="D2629">
        <v>868.47299999999996</v>
      </c>
      <c r="E2629">
        <v>535.10799999999995</v>
      </c>
      <c r="F2629">
        <v>0</v>
      </c>
      <c r="G2629">
        <v>4.5345900000000001E-2</v>
      </c>
      <c r="H2629">
        <v>0.95920099999999997</v>
      </c>
      <c r="I2629">
        <v>-1253207200</v>
      </c>
    </row>
    <row r="2630" spans="1:25" x14ac:dyDescent="0.25">
      <c r="A2630" t="s">
        <v>191</v>
      </c>
      <c r="B2630">
        <v>910.029</v>
      </c>
      <c r="C2630">
        <v>903.20899999999995</v>
      </c>
      <c r="D2630">
        <v>870.89599999999996</v>
      </c>
      <c r="E2630">
        <v>535.46100000000001</v>
      </c>
      <c r="F2630">
        <v>0</v>
      </c>
      <c r="G2630">
        <v>4.5536899999999998E-2</v>
      </c>
      <c r="H2630">
        <v>0.959036</v>
      </c>
      <c r="I2630">
        <v>-1253207200</v>
      </c>
    </row>
    <row r="2631" spans="1:25" x14ac:dyDescent="0.25">
      <c r="A2631" t="s">
        <v>191</v>
      </c>
      <c r="B2631">
        <v>906.18700000000001</v>
      </c>
      <c r="C2631">
        <v>899.14800000000002</v>
      </c>
      <c r="D2631">
        <v>869.54399999999998</v>
      </c>
      <c r="E2631">
        <v>535.15</v>
      </c>
      <c r="F2631">
        <v>0</v>
      </c>
      <c r="G2631">
        <v>5.04497E-2</v>
      </c>
      <c r="H2631">
        <v>0.95922700000000005</v>
      </c>
      <c r="I2631">
        <v>-1253207200</v>
      </c>
      <c r="R2631" t="s">
        <v>69</v>
      </c>
      <c r="U2631" t="s">
        <v>68</v>
      </c>
      <c r="X2631" t="s">
        <v>66</v>
      </c>
    </row>
    <row r="2632" spans="1:25" x14ac:dyDescent="0.25">
      <c r="A2632" t="s">
        <v>191</v>
      </c>
      <c r="B2632">
        <v>904.38099999999997</v>
      </c>
      <c r="C2632">
        <v>897.29</v>
      </c>
      <c r="D2632">
        <v>869.78200000000004</v>
      </c>
      <c r="E2632">
        <v>535.43499999999995</v>
      </c>
      <c r="F2632">
        <v>0</v>
      </c>
      <c r="G2632">
        <v>3.7118100000000001E-2</v>
      </c>
      <c r="H2632">
        <v>0.95900300000000005</v>
      </c>
      <c r="I2632">
        <v>-1253207200</v>
      </c>
      <c r="R2632">
        <f>AVERAGE(B2583:B2632)</f>
        <v>909.32184000000007</v>
      </c>
      <c r="S2632">
        <f>AVERAGE(C2583:C2632)</f>
        <v>902.39378000000011</v>
      </c>
      <c r="U2632">
        <f>_xlfn.VAR.P(B2583:B2632)</f>
        <v>32.621388894399999</v>
      </c>
      <c r="V2632">
        <f>_xlfn.VAR.P(C2583:C2632)</f>
        <v>32.55477573159996</v>
      </c>
      <c r="X2632">
        <f>1.96*SQRT(U2632)/50</f>
        <v>0.22389133755170346</v>
      </c>
      <c r="Y2632">
        <f>1.96*SQRT(V2632)/50</f>
        <v>0.22366262669522094</v>
      </c>
    </row>
    <row r="2633" spans="1:25" x14ac:dyDescent="0.25">
      <c r="A2633" t="s">
        <v>192</v>
      </c>
      <c r="B2633">
        <v>45517.9539</v>
      </c>
      <c r="C2633" t="s">
        <v>36</v>
      </c>
    </row>
    <row r="2634" spans="1:25" x14ac:dyDescent="0.25">
      <c r="A2634" t="s">
        <v>193</v>
      </c>
      <c r="B2634">
        <v>902.90899999999999</v>
      </c>
      <c r="C2634">
        <v>895.79700000000003</v>
      </c>
      <c r="D2634">
        <v>861.92200000000003</v>
      </c>
      <c r="E2634">
        <v>535.01300000000003</v>
      </c>
      <c r="F2634">
        <v>0</v>
      </c>
      <c r="G2634">
        <v>2.99858E-2</v>
      </c>
      <c r="H2634">
        <v>0.95916000000000001</v>
      </c>
      <c r="I2634">
        <v>-1253207200</v>
      </c>
    </row>
    <row r="2635" spans="1:25" x14ac:dyDescent="0.25">
      <c r="A2635" t="s">
        <v>193</v>
      </c>
      <c r="B2635">
        <v>903.06500000000005</v>
      </c>
      <c r="C2635">
        <v>896.14800000000002</v>
      </c>
      <c r="D2635">
        <v>862.49900000000002</v>
      </c>
      <c r="E2635">
        <v>535.54399999999998</v>
      </c>
      <c r="F2635">
        <v>0</v>
      </c>
      <c r="G2635">
        <v>3.1673199999999999E-2</v>
      </c>
      <c r="H2635">
        <v>0.95922300000000005</v>
      </c>
      <c r="I2635">
        <v>-1253207200</v>
      </c>
    </row>
    <row r="2636" spans="1:25" x14ac:dyDescent="0.25">
      <c r="A2636" t="s">
        <v>193</v>
      </c>
      <c r="B2636">
        <v>906.55</v>
      </c>
      <c r="C2636">
        <v>899.50900000000001</v>
      </c>
      <c r="D2636">
        <v>862.65200000000004</v>
      </c>
      <c r="E2636">
        <v>534.85</v>
      </c>
      <c r="F2636">
        <v>0</v>
      </c>
      <c r="G2636">
        <v>4.6864700000000002E-2</v>
      </c>
      <c r="H2636">
        <v>0.95922700000000005</v>
      </c>
      <c r="I2636">
        <v>-1253207200</v>
      </c>
    </row>
    <row r="2637" spans="1:25" x14ac:dyDescent="0.25">
      <c r="A2637" t="s">
        <v>193</v>
      </c>
      <c r="B2637">
        <v>898.423</v>
      </c>
      <c r="C2637">
        <v>891.38599999999997</v>
      </c>
      <c r="D2637">
        <v>861.46500000000003</v>
      </c>
      <c r="E2637">
        <v>535.04600000000005</v>
      </c>
      <c r="F2637">
        <v>0</v>
      </c>
      <c r="G2637">
        <v>2.9159600000000001E-2</v>
      </c>
      <c r="H2637">
        <v>0.95921100000000004</v>
      </c>
      <c r="I2637">
        <v>-1253207200</v>
      </c>
    </row>
    <row r="2638" spans="1:25" x14ac:dyDescent="0.25">
      <c r="A2638" t="s">
        <v>193</v>
      </c>
      <c r="B2638">
        <v>900.12099999999998</v>
      </c>
      <c r="C2638">
        <v>893.13599999999997</v>
      </c>
      <c r="D2638">
        <v>861.50099999999998</v>
      </c>
      <c r="E2638">
        <v>535.39800000000002</v>
      </c>
      <c r="F2638">
        <v>0</v>
      </c>
      <c r="G2638">
        <v>3.3358100000000002E-2</v>
      </c>
      <c r="H2638">
        <v>0.95913300000000001</v>
      </c>
      <c r="I2638">
        <v>-1253207200</v>
      </c>
    </row>
    <row r="2639" spans="1:25" x14ac:dyDescent="0.25">
      <c r="A2639" t="s">
        <v>193</v>
      </c>
      <c r="B2639">
        <v>896.92899999999997</v>
      </c>
      <c r="C2639">
        <v>890.13400000000001</v>
      </c>
      <c r="D2639">
        <v>860.48199999999997</v>
      </c>
      <c r="E2639">
        <v>534.91399999999999</v>
      </c>
      <c r="F2639">
        <v>0</v>
      </c>
      <c r="G2639">
        <v>3.3167700000000001E-2</v>
      </c>
      <c r="H2639">
        <v>0.95921699999999999</v>
      </c>
      <c r="I2639">
        <v>-1253207200</v>
      </c>
    </row>
    <row r="2640" spans="1:25" x14ac:dyDescent="0.25">
      <c r="A2640" t="s">
        <v>193</v>
      </c>
      <c r="B2640">
        <v>900.899</v>
      </c>
      <c r="C2640">
        <v>893.96600000000001</v>
      </c>
      <c r="D2640">
        <v>861.50699999999995</v>
      </c>
      <c r="E2640">
        <v>534.92700000000002</v>
      </c>
      <c r="F2640">
        <v>0</v>
      </c>
      <c r="G2640">
        <v>2.92597E-2</v>
      </c>
      <c r="H2640">
        <v>0.958839</v>
      </c>
      <c r="I2640">
        <v>-1253207200</v>
      </c>
    </row>
    <row r="2641" spans="1:9" x14ac:dyDescent="0.25">
      <c r="A2641" t="s">
        <v>193</v>
      </c>
      <c r="B2641">
        <v>903.92499999999995</v>
      </c>
      <c r="C2641">
        <v>896.78899999999999</v>
      </c>
      <c r="D2641">
        <v>861.83900000000006</v>
      </c>
      <c r="E2641">
        <v>534.81500000000005</v>
      </c>
      <c r="F2641">
        <v>0</v>
      </c>
      <c r="G2641">
        <v>2.9045000000000001E-2</v>
      </c>
      <c r="H2641">
        <v>0.95922700000000005</v>
      </c>
      <c r="I2641">
        <v>-1253207200</v>
      </c>
    </row>
    <row r="2642" spans="1:9" x14ac:dyDescent="0.25">
      <c r="A2642" t="s">
        <v>193</v>
      </c>
      <c r="B2642">
        <v>898.11400000000003</v>
      </c>
      <c r="C2642">
        <v>891.197</v>
      </c>
      <c r="D2642">
        <v>861.22</v>
      </c>
      <c r="E2642">
        <v>535.27099999999996</v>
      </c>
      <c r="F2642">
        <v>0</v>
      </c>
      <c r="G2642">
        <v>3.00786E-2</v>
      </c>
      <c r="H2642">
        <v>0.95913800000000005</v>
      </c>
      <c r="I2642">
        <v>-1253207200</v>
      </c>
    </row>
    <row r="2643" spans="1:9" x14ac:dyDescent="0.25">
      <c r="A2643" t="s">
        <v>193</v>
      </c>
      <c r="B2643">
        <v>897.98199999999997</v>
      </c>
      <c r="C2643">
        <v>890.976</v>
      </c>
      <c r="D2643">
        <v>861.23400000000004</v>
      </c>
      <c r="E2643">
        <v>535.41</v>
      </c>
      <c r="F2643">
        <v>0</v>
      </c>
      <c r="G2643">
        <v>5.3909600000000002E-2</v>
      </c>
      <c r="H2643">
        <v>0.95746399999999998</v>
      </c>
      <c r="I2643">
        <v>-1253207200</v>
      </c>
    </row>
    <row r="2644" spans="1:9" x14ac:dyDescent="0.25">
      <c r="A2644" t="s">
        <v>193</v>
      </c>
      <c r="B2644">
        <v>899.60900000000004</v>
      </c>
      <c r="C2644">
        <v>892.625</v>
      </c>
      <c r="D2644">
        <v>861.18</v>
      </c>
      <c r="E2644">
        <v>534.76400000000001</v>
      </c>
      <c r="F2644">
        <v>0</v>
      </c>
      <c r="G2644">
        <v>5.3911000000000001E-2</v>
      </c>
      <c r="H2644">
        <v>0.95860400000000001</v>
      </c>
      <c r="I2644">
        <v>-1253207200</v>
      </c>
    </row>
    <row r="2645" spans="1:9" x14ac:dyDescent="0.25">
      <c r="A2645" t="s">
        <v>193</v>
      </c>
      <c r="B2645">
        <v>904.22</v>
      </c>
      <c r="C2645">
        <v>897.11900000000003</v>
      </c>
      <c r="D2645">
        <v>861.39599999999996</v>
      </c>
      <c r="E2645">
        <v>534.69899999999996</v>
      </c>
      <c r="F2645">
        <v>0</v>
      </c>
      <c r="G2645">
        <v>3.1858299999999999E-2</v>
      </c>
      <c r="H2645">
        <v>0.95908000000000004</v>
      </c>
      <c r="I2645">
        <v>-1253207200</v>
      </c>
    </row>
    <row r="2646" spans="1:9" x14ac:dyDescent="0.25">
      <c r="A2646" t="s">
        <v>193</v>
      </c>
      <c r="B2646">
        <v>913.39300000000003</v>
      </c>
      <c r="C2646">
        <v>906.399</v>
      </c>
      <c r="D2646">
        <v>863.39499999999998</v>
      </c>
      <c r="E2646">
        <v>535.005</v>
      </c>
      <c r="F2646">
        <v>0</v>
      </c>
      <c r="G2646">
        <v>4.74486E-2</v>
      </c>
      <c r="H2646">
        <v>0.958345</v>
      </c>
      <c r="I2646">
        <v>-1253207200</v>
      </c>
    </row>
    <row r="2647" spans="1:9" x14ac:dyDescent="0.25">
      <c r="A2647" t="s">
        <v>193</v>
      </c>
      <c r="B2647">
        <v>902.06100000000004</v>
      </c>
      <c r="C2647">
        <v>895.14400000000001</v>
      </c>
      <c r="D2647">
        <v>861.08500000000004</v>
      </c>
      <c r="E2647">
        <v>534.928</v>
      </c>
      <c r="F2647">
        <v>0</v>
      </c>
      <c r="G2647">
        <v>5.3909499999999999E-2</v>
      </c>
      <c r="H2647">
        <v>0.95895600000000003</v>
      </c>
      <c r="I2647">
        <v>-1253207200</v>
      </c>
    </row>
    <row r="2648" spans="1:9" x14ac:dyDescent="0.25">
      <c r="A2648" t="s">
        <v>193</v>
      </c>
      <c r="B2648">
        <v>901.125</v>
      </c>
      <c r="C2648">
        <v>894.14200000000005</v>
      </c>
      <c r="D2648">
        <v>862.27800000000002</v>
      </c>
      <c r="E2648">
        <v>535.42600000000004</v>
      </c>
      <c r="F2648">
        <v>0</v>
      </c>
      <c r="G2648">
        <v>5.3912599999999998E-2</v>
      </c>
      <c r="H2648">
        <v>0.95907699999999996</v>
      </c>
      <c r="I2648">
        <v>-1253207200</v>
      </c>
    </row>
    <row r="2649" spans="1:9" x14ac:dyDescent="0.25">
      <c r="A2649" t="s">
        <v>193</v>
      </c>
      <c r="B2649">
        <v>909.58299999999997</v>
      </c>
      <c r="C2649">
        <v>902.37099999999998</v>
      </c>
      <c r="D2649">
        <v>863.28599999999994</v>
      </c>
      <c r="E2649">
        <v>534.96199999999999</v>
      </c>
      <c r="F2649">
        <v>0</v>
      </c>
      <c r="G2649">
        <v>3.9491800000000001E-2</v>
      </c>
      <c r="H2649">
        <v>0.95920399999999995</v>
      </c>
      <c r="I2649">
        <v>-1253207200</v>
      </c>
    </row>
    <row r="2650" spans="1:9" x14ac:dyDescent="0.25">
      <c r="A2650" t="s">
        <v>193</v>
      </c>
      <c r="B2650">
        <v>905.79100000000005</v>
      </c>
      <c r="C2650">
        <v>898.76900000000001</v>
      </c>
      <c r="D2650">
        <v>862.34900000000005</v>
      </c>
      <c r="E2650">
        <v>535.57799999999997</v>
      </c>
      <c r="F2650">
        <v>0</v>
      </c>
      <c r="G2650">
        <v>3.0126199999999999E-2</v>
      </c>
      <c r="H2650">
        <v>0.95922700000000005</v>
      </c>
      <c r="I2650">
        <v>-1253207200</v>
      </c>
    </row>
    <row r="2651" spans="1:9" x14ac:dyDescent="0.25">
      <c r="A2651" t="s">
        <v>193</v>
      </c>
      <c r="B2651">
        <v>901.53700000000003</v>
      </c>
      <c r="C2651">
        <v>894.649</v>
      </c>
      <c r="D2651">
        <v>861.01400000000001</v>
      </c>
      <c r="E2651">
        <v>535.03499999999997</v>
      </c>
      <c r="F2651">
        <v>0</v>
      </c>
      <c r="G2651">
        <v>4.1522499999999997E-2</v>
      </c>
      <c r="H2651">
        <v>0.95922200000000002</v>
      </c>
      <c r="I2651">
        <v>-1253207200</v>
      </c>
    </row>
    <row r="2652" spans="1:9" x14ac:dyDescent="0.25">
      <c r="A2652" t="s">
        <v>193</v>
      </c>
      <c r="B2652">
        <v>901.89800000000002</v>
      </c>
      <c r="C2652">
        <v>894.55100000000004</v>
      </c>
      <c r="D2652">
        <v>862.19600000000003</v>
      </c>
      <c r="E2652">
        <v>535.11199999999997</v>
      </c>
      <c r="F2652">
        <v>0</v>
      </c>
      <c r="G2652">
        <v>5.3909800000000001E-2</v>
      </c>
      <c r="H2652">
        <v>0.95922700000000005</v>
      </c>
      <c r="I2652">
        <v>-1253207200</v>
      </c>
    </row>
    <row r="2653" spans="1:9" x14ac:dyDescent="0.25">
      <c r="A2653" t="s">
        <v>193</v>
      </c>
      <c r="B2653">
        <v>900.17</v>
      </c>
      <c r="C2653">
        <v>892.69</v>
      </c>
      <c r="D2653">
        <v>861.94299999999998</v>
      </c>
      <c r="E2653">
        <v>535.08699999999999</v>
      </c>
      <c r="F2653">
        <v>0</v>
      </c>
      <c r="G2653">
        <v>5.3909600000000002E-2</v>
      </c>
      <c r="H2653">
        <v>0.959148</v>
      </c>
      <c r="I2653">
        <v>-1253207200</v>
      </c>
    </row>
    <row r="2654" spans="1:9" x14ac:dyDescent="0.25">
      <c r="A2654" t="s">
        <v>193</v>
      </c>
      <c r="B2654">
        <v>904.42399999999998</v>
      </c>
      <c r="C2654">
        <v>897.49300000000005</v>
      </c>
      <c r="D2654">
        <v>862.077</v>
      </c>
      <c r="E2654">
        <v>534.97699999999998</v>
      </c>
      <c r="F2654">
        <v>0</v>
      </c>
      <c r="G2654">
        <v>5.3909499999999999E-2</v>
      </c>
      <c r="H2654">
        <v>0.95833800000000002</v>
      </c>
      <c r="I2654">
        <v>-1253207200</v>
      </c>
    </row>
    <row r="2655" spans="1:9" x14ac:dyDescent="0.25">
      <c r="A2655" t="s">
        <v>193</v>
      </c>
      <c r="B2655">
        <v>903.51700000000005</v>
      </c>
      <c r="C2655">
        <v>896.51199999999994</v>
      </c>
      <c r="D2655">
        <v>861.59500000000003</v>
      </c>
      <c r="E2655">
        <v>535.22799999999995</v>
      </c>
      <c r="F2655">
        <v>0</v>
      </c>
      <c r="G2655">
        <v>5.3914499999999997E-2</v>
      </c>
      <c r="H2655">
        <v>0.95891499999999996</v>
      </c>
      <c r="I2655">
        <v>-1253207200</v>
      </c>
    </row>
    <row r="2656" spans="1:9" x14ac:dyDescent="0.25">
      <c r="A2656" t="s">
        <v>193</v>
      </c>
      <c r="B2656">
        <v>902.94899999999996</v>
      </c>
      <c r="C2656">
        <v>895.99400000000003</v>
      </c>
      <c r="D2656">
        <v>861.35199999999998</v>
      </c>
      <c r="E2656">
        <v>534.83399999999995</v>
      </c>
      <c r="F2656">
        <v>0</v>
      </c>
      <c r="G2656">
        <v>5.391E-2</v>
      </c>
      <c r="H2656">
        <v>0.95918499999999995</v>
      </c>
      <c r="I2656">
        <v>-1253207200</v>
      </c>
    </row>
    <row r="2657" spans="1:9" x14ac:dyDescent="0.25">
      <c r="A2657" t="s">
        <v>193</v>
      </c>
      <c r="B2657">
        <v>903.44899999999996</v>
      </c>
      <c r="C2657">
        <v>896.43299999999999</v>
      </c>
      <c r="D2657">
        <v>862.56200000000001</v>
      </c>
      <c r="E2657">
        <v>535.39499999999998</v>
      </c>
      <c r="F2657">
        <v>0</v>
      </c>
      <c r="G2657">
        <v>3.1295999999999997E-2</v>
      </c>
      <c r="H2657">
        <v>0.959198</v>
      </c>
      <c r="I2657">
        <v>-1253207200</v>
      </c>
    </row>
    <row r="2658" spans="1:9" x14ac:dyDescent="0.25">
      <c r="A2658" t="s">
        <v>193</v>
      </c>
      <c r="B2658">
        <v>900.63499999999999</v>
      </c>
      <c r="C2658">
        <v>893.56700000000001</v>
      </c>
      <c r="D2658">
        <v>861.89099999999996</v>
      </c>
      <c r="E2658">
        <v>535.35199999999998</v>
      </c>
      <c r="F2658">
        <v>0</v>
      </c>
      <c r="G2658">
        <v>5.3924899999999998E-2</v>
      </c>
      <c r="H2658">
        <v>0.95921999999999996</v>
      </c>
      <c r="I2658">
        <v>-1253207200</v>
      </c>
    </row>
    <row r="2659" spans="1:9" x14ac:dyDescent="0.25">
      <c r="A2659" t="s">
        <v>193</v>
      </c>
      <c r="B2659">
        <v>899.33600000000001</v>
      </c>
      <c r="C2659">
        <v>892.31799999999998</v>
      </c>
      <c r="D2659">
        <v>860.67200000000003</v>
      </c>
      <c r="E2659">
        <v>535.16700000000003</v>
      </c>
      <c r="F2659">
        <v>0</v>
      </c>
      <c r="G2659">
        <v>3.1321099999999998E-2</v>
      </c>
      <c r="H2659">
        <v>0.95898600000000001</v>
      </c>
      <c r="I2659">
        <v>-1253207200</v>
      </c>
    </row>
    <row r="2660" spans="1:9" x14ac:dyDescent="0.25">
      <c r="A2660" t="s">
        <v>193</v>
      </c>
      <c r="B2660">
        <v>903.81399999999996</v>
      </c>
      <c r="C2660">
        <v>896.89</v>
      </c>
      <c r="D2660">
        <v>861.83900000000006</v>
      </c>
      <c r="E2660">
        <v>534.78399999999999</v>
      </c>
      <c r="F2660">
        <v>0</v>
      </c>
      <c r="G2660">
        <v>2.9282099999999998E-2</v>
      </c>
      <c r="H2660">
        <v>0.95893399999999995</v>
      </c>
      <c r="I2660">
        <v>-1253207200</v>
      </c>
    </row>
    <row r="2661" spans="1:9" x14ac:dyDescent="0.25">
      <c r="A2661" t="s">
        <v>193</v>
      </c>
      <c r="B2661">
        <v>901.09500000000003</v>
      </c>
      <c r="C2661">
        <v>894.24699999999996</v>
      </c>
      <c r="D2661">
        <v>861.92200000000003</v>
      </c>
      <c r="E2661">
        <v>535.55799999999999</v>
      </c>
      <c r="F2661">
        <v>0</v>
      </c>
      <c r="G2661">
        <v>3.1645399999999997E-2</v>
      </c>
      <c r="H2661">
        <v>0.95920499999999997</v>
      </c>
      <c r="I2661">
        <v>-1253207200</v>
      </c>
    </row>
    <row r="2662" spans="1:9" x14ac:dyDescent="0.25">
      <c r="A2662" t="s">
        <v>193</v>
      </c>
      <c r="B2662">
        <v>897.23699999999997</v>
      </c>
      <c r="C2662">
        <v>890.31200000000001</v>
      </c>
      <c r="D2662">
        <v>860.51800000000003</v>
      </c>
      <c r="E2662">
        <v>534.87</v>
      </c>
      <c r="F2662">
        <v>0</v>
      </c>
      <c r="G2662">
        <v>4.6791800000000001E-2</v>
      </c>
      <c r="H2662">
        <v>0.95912399999999998</v>
      </c>
      <c r="I2662">
        <v>-1253207200</v>
      </c>
    </row>
    <row r="2663" spans="1:9" x14ac:dyDescent="0.25">
      <c r="A2663" t="s">
        <v>193</v>
      </c>
      <c r="B2663">
        <v>901.79899999999998</v>
      </c>
      <c r="C2663">
        <v>894.96299999999997</v>
      </c>
      <c r="D2663">
        <v>861.10400000000004</v>
      </c>
      <c r="E2663">
        <v>535.28099999999995</v>
      </c>
      <c r="F2663">
        <v>0</v>
      </c>
      <c r="G2663">
        <v>4.3301899999999997E-2</v>
      </c>
      <c r="H2663">
        <v>0.95873200000000003</v>
      </c>
      <c r="I2663">
        <v>-1253207200</v>
      </c>
    </row>
    <row r="2664" spans="1:9" x14ac:dyDescent="0.25">
      <c r="A2664" t="s">
        <v>193</v>
      </c>
      <c r="B2664">
        <v>896.12800000000004</v>
      </c>
      <c r="C2664">
        <v>889.32</v>
      </c>
      <c r="D2664">
        <v>860.59500000000003</v>
      </c>
      <c r="E2664">
        <v>534.81899999999996</v>
      </c>
      <c r="F2664">
        <v>0</v>
      </c>
      <c r="G2664">
        <v>2.9136200000000001E-2</v>
      </c>
      <c r="H2664">
        <v>0.95920000000000005</v>
      </c>
      <c r="I2664">
        <v>-1253207200</v>
      </c>
    </row>
    <row r="2665" spans="1:9" x14ac:dyDescent="0.25">
      <c r="A2665" t="s">
        <v>193</v>
      </c>
      <c r="B2665">
        <v>902.31399999999996</v>
      </c>
      <c r="C2665">
        <v>895.61400000000003</v>
      </c>
      <c r="D2665">
        <v>861.58799999999997</v>
      </c>
      <c r="E2665">
        <v>535.24599999999998</v>
      </c>
      <c r="F2665">
        <v>0</v>
      </c>
      <c r="G2665">
        <v>2.9250000000000002E-2</v>
      </c>
      <c r="H2665">
        <v>0.95905200000000002</v>
      </c>
      <c r="I2665">
        <v>-1253207200</v>
      </c>
    </row>
    <row r="2666" spans="1:9" x14ac:dyDescent="0.25">
      <c r="A2666" t="s">
        <v>193</v>
      </c>
      <c r="B2666">
        <v>897.11300000000006</v>
      </c>
      <c r="C2666">
        <v>890.09299999999996</v>
      </c>
      <c r="D2666">
        <v>860.91499999999996</v>
      </c>
      <c r="E2666">
        <v>535.21900000000005</v>
      </c>
      <c r="F2666">
        <v>0</v>
      </c>
      <c r="G2666">
        <v>3.4726300000000002E-2</v>
      </c>
      <c r="H2666">
        <v>0.95894500000000005</v>
      </c>
      <c r="I2666">
        <v>-1253207200</v>
      </c>
    </row>
    <row r="2667" spans="1:9" x14ac:dyDescent="0.25">
      <c r="A2667" t="s">
        <v>193</v>
      </c>
      <c r="B2667">
        <v>911.99</v>
      </c>
      <c r="C2667">
        <v>904.98599999999999</v>
      </c>
      <c r="D2667">
        <v>863.02200000000005</v>
      </c>
      <c r="E2667">
        <v>535.38199999999995</v>
      </c>
      <c r="F2667">
        <v>0</v>
      </c>
      <c r="G2667">
        <v>3.0929000000000002E-2</v>
      </c>
      <c r="H2667">
        <v>0.959206</v>
      </c>
      <c r="I2667">
        <v>-1253207200</v>
      </c>
    </row>
    <row r="2668" spans="1:9" x14ac:dyDescent="0.25">
      <c r="A2668" t="s">
        <v>193</v>
      </c>
      <c r="B2668">
        <v>905.274</v>
      </c>
      <c r="C2668">
        <v>897.99800000000005</v>
      </c>
      <c r="D2668">
        <v>862.78300000000002</v>
      </c>
      <c r="E2668">
        <v>535.08600000000001</v>
      </c>
      <c r="F2668">
        <v>0</v>
      </c>
      <c r="G2668">
        <v>2.90523E-2</v>
      </c>
      <c r="H2668">
        <v>0.95919100000000002</v>
      </c>
      <c r="I2668">
        <v>-1253207200</v>
      </c>
    </row>
    <row r="2669" spans="1:9" x14ac:dyDescent="0.25">
      <c r="A2669" t="s">
        <v>193</v>
      </c>
      <c r="B2669">
        <v>908.32399999999996</v>
      </c>
      <c r="C2669">
        <v>901.33799999999997</v>
      </c>
      <c r="D2669">
        <v>862.86199999999997</v>
      </c>
      <c r="E2669">
        <v>535.00400000000002</v>
      </c>
      <c r="F2669">
        <v>0</v>
      </c>
      <c r="G2669">
        <v>3.4109300000000002E-2</v>
      </c>
      <c r="H2669">
        <v>0.95922700000000005</v>
      </c>
      <c r="I2669">
        <v>-1253207200</v>
      </c>
    </row>
    <row r="2670" spans="1:9" x14ac:dyDescent="0.25">
      <c r="A2670" t="s">
        <v>193</v>
      </c>
      <c r="B2670">
        <v>902.72799999999995</v>
      </c>
      <c r="C2670">
        <v>895.73800000000006</v>
      </c>
      <c r="D2670">
        <v>861.85699999999997</v>
      </c>
      <c r="E2670">
        <v>534.60799999999995</v>
      </c>
      <c r="F2670">
        <v>0</v>
      </c>
      <c r="G2670">
        <v>3.0026400000000002E-2</v>
      </c>
      <c r="H2670">
        <v>0.95902299999999996</v>
      </c>
      <c r="I2670">
        <v>-1253207200</v>
      </c>
    </row>
    <row r="2671" spans="1:9" x14ac:dyDescent="0.25">
      <c r="A2671" t="s">
        <v>193</v>
      </c>
      <c r="B2671">
        <v>903.68200000000002</v>
      </c>
      <c r="C2671">
        <v>896.87099999999998</v>
      </c>
      <c r="D2671">
        <v>861.54899999999998</v>
      </c>
      <c r="E2671">
        <v>535.29300000000001</v>
      </c>
      <c r="F2671">
        <v>0</v>
      </c>
      <c r="G2671">
        <v>3.2457E-2</v>
      </c>
      <c r="H2671">
        <v>0.95903300000000002</v>
      </c>
      <c r="I2671">
        <v>-1253207200</v>
      </c>
    </row>
    <row r="2672" spans="1:9" x14ac:dyDescent="0.25">
      <c r="A2672" t="s">
        <v>193</v>
      </c>
      <c r="B2672">
        <v>898.83500000000004</v>
      </c>
      <c r="C2672">
        <v>891.83900000000006</v>
      </c>
      <c r="D2672">
        <v>860.79600000000005</v>
      </c>
      <c r="E2672">
        <v>534.55700000000002</v>
      </c>
      <c r="F2672">
        <v>0</v>
      </c>
      <c r="G2672">
        <v>2.92053E-2</v>
      </c>
      <c r="H2672">
        <v>0.95915300000000003</v>
      </c>
      <c r="I2672">
        <v>-1253207200</v>
      </c>
    </row>
    <row r="2673" spans="1:25" x14ac:dyDescent="0.25">
      <c r="A2673" t="s">
        <v>193</v>
      </c>
      <c r="B2673">
        <v>895.94500000000005</v>
      </c>
      <c r="C2673">
        <v>888.98500000000001</v>
      </c>
      <c r="D2673">
        <v>861.31700000000001</v>
      </c>
      <c r="E2673">
        <v>535.50199999999995</v>
      </c>
      <c r="F2673">
        <v>0</v>
      </c>
      <c r="G2673">
        <v>5.0360200000000001E-2</v>
      </c>
      <c r="H2673">
        <v>0.959063</v>
      </c>
      <c r="I2673">
        <v>-1253207200</v>
      </c>
    </row>
    <row r="2674" spans="1:25" x14ac:dyDescent="0.25">
      <c r="A2674" t="s">
        <v>193</v>
      </c>
      <c r="B2674">
        <v>903.29499999999996</v>
      </c>
      <c r="C2674">
        <v>896.20399999999995</v>
      </c>
      <c r="D2674">
        <v>862.19500000000005</v>
      </c>
      <c r="E2674">
        <v>535.10699999999997</v>
      </c>
      <c r="F2674">
        <v>0</v>
      </c>
      <c r="G2674">
        <v>3.0299300000000001E-2</v>
      </c>
      <c r="H2674">
        <v>0.95922099999999999</v>
      </c>
      <c r="I2674">
        <v>-1253207200</v>
      </c>
    </row>
    <row r="2675" spans="1:25" x14ac:dyDescent="0.25">
      <c r="A2675" t="s">
        <v>193</v>
      </c>
      <c r="B2675">
        <v>905.375</v>
      </c>
      <c r="C2675">
        <v>898.53700000000003</v>
      </c>
      <c r="D2675">
        <v>862.96600000000001</v>
      </c>
      <c r="E2675">
        <v>535.93499999999995</v>
      </c>
      <c r="F2675">
        <v>0</v>
      </c>
      <c r="G2675">
        <v>3.06669E-2</v>
      </c>
      <c r="H2675">
        <v>0.95920000000000005</v>
      </c>
      <c r="I2675">
        <v>-1253207200</v>
      </c>
    </row>
    <row r="2676" spans="1:25" x14ac:dyDescent="0.25">
      <c r="A2676" t="s">
        <v>193</v>
      </c>
      <c r="B2676">
        <v>903.226</v>
      </c>
      <c r="C2676">
        <v>896.24400000000003</v>
      </c>
      <c r="D2676">
        <v>861.78499999999997</v>
      </c>
      <c r="E2676">
        <v>534.58399999999995</v>
      </c>
      <c r="F2676">
        <v>0</v>
      </c>
      <c r="G2676">
        <v>5.3909600000000002E-2</v>
      </c>
      <c r="H2676">
        <v>0.95920899999999998</v>
      </c>
      <c r="I2676">
        <v>-1253207200</v>
      </c>
    </row>
    <row r="2677" spans="1:25" x14ac:dyDescent="0.25">
      <c r="A2677" t="s">
        <v>193</v>
      </c>
      <c r="B2677">
        <v>896.73599999999999</v>
      </c>
      <c r="C2677">
        <v>889.94500000000005</v>
      </c>
      <c r="D2677">
        <v>860.44100000000003</v>
      </c>
      <c r="E2677">
        <v>534.85500000000002</v>
      </c>
      <c r="F2677">
        <v>0</v>
      </c>
      <c r="G2677">
        <v>5.3909600000000002E-2</v>
      </c>
      <c r="H2677">
        <v>0.95915099999999998</v>
      </c>
      <c r="I2677">
        <v>-1253207200</v>
      </c>
    </row>
    <row r="2678" spans="1:25" x14ac:dyDescent="0.25">
      <c r="A2678" t="s">
        <v>193</v>
      </c>
      <c r="B2678">
        <v>909.49699999999996</v>
      </c>
      <c r="C2678">
        <v>902.39300000000003</v>
      </c>
      <c r="D2678">
        <v>862.94500000000005</v>
      </c>
      <c r="E2678">
        <v>535.25400000000002</v>
      </c>
      <c r="F2678">
        <v>0</v>
      </c>
      <c r="G2678">
        <v>5.3910100000000002E-2</v>
      </c>
      <c r="H2678">
        <v>0.95921299999999998</v>
      </c>
      <c r="I2678">
        <v>-1253207200</v>
      </c>
    </row>
    <row r="2679" spans="1:25" x14ac:dyDescent="0.25">
      <c r="A2679" t="s">
        <v>193</v>
      </c>
      <c r="B2679">
        <v>901.46600000000001</v>
      </c>
      <c r="C2679">
        <v>894.49900000000002</v>
      </c>
      <c r="D2679">
        <v>862.01700000000005</v>
      </c>
      <c r="E2679">
        <v>534.96</v>
      </c>
      <c r="F2679">
        <v>0</v>
      </c>
      <c r="G2679">
        <v>3.1224499999999999E-2</v>
      </c>
      <c r="H2679">
        <v>0.95840700000000001</v>
      </c>
      <c r="I2679">
        <v>-1253207200</v>
      </c>
    </row>
    <row r="2680" spans="1:25" x14ac:dyDescent="0.25">
      <c r="A2680" t="s">
        <v>193</v>
      </c>
      <c r="B2680">
        <v>907.73199999999997</v>
      </c>
      <c r="C2680">
        <v>900.84699999999998</v>
      </c>
      <c r="D2680">
        <v>862.60799999999995</v>
      </c>
      <c r="E2680">
        <v>535.32399999999996</v>
      </c>
      <c r="F2680">
        <v>0</v>
      </c>
      <c r="G2680">
        <v>5.3909499999999999E-2</v>
      </c>
      <c r="H2680">
        <v>0.95921699999999999</v>
      </c>
      <c r="I2680">
        <v>-1253207200</v>
      </c>
    </row>
    <row r="2681" spans="1:25" x14ac:dyDescent="0.25">
      <c r="A2681" t="s">
        <v>193</v>
      </c>
      <c r="B2681">
        <v>897.84</v>
      </c>
      <c r="C2681">
        <v>890.73299999999995</v>
      </c>
      <c r="D2681">
        <v>861.24599999999998</v>
      </c>
      <c r="E2681">
        <v>535.322</v>
      </c>
      <c r="F2681">
        <v>0</v>
      </c>
      <c r="G2681">
        <v>3.4144000000000001E-2</v>
      </c>
      <c r="H2681">
        <v>0.95921800000000002</v>
      </c>
      <c r="I2681">
        <v>-1253207200</v>
      </c>
    </row>
    <row r="2682" spans="1:25" x14ac:dyDescent="0.25">
      <c r="A2682" t="s">
        <v>193</v>
      </c>
      <c r="B2682">
        <v>896.70799999999997</v>
      </c>
      <c r="C2682">
        <v>889.53099999999995</v>
      </c>
      <c r="D2682">
        <v>860.71500000000003</v>
      </c>
      <c r="E2682">
        <v>535.24599999999998</v>
      </c>
      <c r="F2682">
        <v>0</v>
      </c>
      <c r="G2682">
        <v>5.3909600000000002E-2</v>
      </c>
      <c r="H2682">
        <v>0.95907299999999995</v>
      </c>
      <c r="I2682">
        <v>-1253207200</v>
      </c>
    </row>
    <row r="2683" spans="1:25" x14ac:dyDescent="0.25">
      <c r="A2683" t="s">
        <v>193</v>
      </c>
      <c r="B2683">
        <v>900.57500000000005</v>
      </c>
      <c r="C2683">
        <v>892.62400000000002</v>
      </c>
      <c r="D2683">
        <v>862.18200000000002</v>
      </c>
      <c r="E2683">
        <v>535.40899999999999</v>
      </c>
      <c r="F2683">
        <v>0</v>
      </c>
      <c r="G2683">
        <v>5.3920999999999997E-2</v>
      </c>
      <c r="H2683">
        <v>0.95921800000000002</v>
      </c>
      <c r="I2683">
        <v>-1253207200</v>
      </c>
    </row>
    <row r="2684" spans="1:25" x14ac:dyDescent="0.25">
      <c r="A2684" t="s">
        <v>193</v>
      </c>
      <c r="B2684">
        <v>896.35400000000004</v>
      </c>
      <c r="C2684">
        <v>889.63300000000004</v>
      </c>
      <c r="D2684">
        <v>859.95600000000002</v>
      </c>
      <c r="E2684">
        <v>534.32399999999996</v>
      </c>
      <c r="F2684">
        <v>0</v>
      </c>
      <c r="G2684">
        <v>2.92877E-2</v>
      </c>
      <c r="H2684">
        <v>0.95922700000000005</v>
      </c>
      <c r="I2684">
        <v>-1253207200</v>
      </c>
    </row>
    <row r="2685" spans="1:25" x14ac:dyDescent="0.25">
      <c r="A2685" t="s">
        <v>193</v>
      </c>
      <c r="B2685">
        <v>902.202</v>
      </c>
      <c r="C2685">
        <v>895.06299999999999</v>
      </c>
      <c r="D2685">
        <v>861.19100000000003</v>
      </c>
      <c r="E2685">
        <v>534.80999999999995</v>
      </c>
      <c r="F2685">
        <v>0</v>
      </c>
      <c r="G2685">
        <v>2.9097700000000001E-2</v>
      </c>
      <c r="H2685">
        <v>0.95908400000000005</v>
      </c>
      <c r="I2685">
        <v>-1253207200</v>
      </c>
    </row>
    <row r="2686" spans="1:25" x14ac:dyDescent="0.25">
      <c r="A2686" t="s">
        <v>193</v>
      </c>
      <c r="B2686">
        <v>899.54399999999998</v>
      </c>
      <c r="C2686">
        <v>892.46400000000006</v>
      </c>
      <c r="D2686">
        <v>861.60400000000004</v>
      </c>
      <c r="E2686">
        <v>534.98699999999997</v>
      </c>
      <c r="F2686">
        <v>0</v>
      </c>
      <c r="G2686">
        <v>5.3909600000000002E-2</v>
      </c>
      <c r="H2686">
        <v>0.95905799999999997</v>
      </c>
      <c r="I2686">
        <v>-1253207200</v>
      </c>
    </row>
    <row r="2687" spans="1:25" x14ac:dyDescent="0.25">
      <c r="A2687" t="s">
        <v>193</v>
      </c>
      <c r="B2687">
        <v>899.04700000000003</v>
      </c>
      <c r="C2687">
        <v>892.17200000000003</v>
      </c>
      <c r="D2687">
        <v>862.19200000000001</v>
      </c>
      <c r="E2687">
        <v>535.13</v>
      </c>
      <c r="F2687">
        <v>0</v>
      </c>
      <c r="G2687">
        <v>2.9536900000000001E-2</v>
      </c>
      <c r="H2687">
        <v>0.958847</v>
      </c>
      <c r="I2687">
        <v>-1253207200</v>
      </c>
      <c r="R2687" t="s">
        <v>69</v>
      </c>
      <c r="U2687" t="s">
        <v>68</v>
      </c>
      <c r="X2687" t="s">
        <v>66</v>
      </c>
    </row>
    <row r="2688" spans="1:25" x14ac:dyDescent="0.25">
      <c r="A2688" t="s">
        <v>193</v>
      </c>
      <c r="B2688">
        <v>912.226</v>
      </c>
      <c r="C2688">
        <v>905.14400000000001</v>
      </c>
      <c r="D2688">
        <v>863.55200000000002</v>
      </c>
      <c r="E2688">
        <v>535.35</v>
      </c>
      <c r="F2688">
        <v>0</v>
      </c>
      <c r="G2688">
        <v>4.4340299999999999E-2</v>
      </c>
      <c r="H2688">
        <v>0.95922700000000005</v>
      </c>
      <c r="I2688">
        <v>-1253207200</v>
      </c>
      <c r="R2688">
        <f>AVERAGE(B2639:B2688)</f>
        <v>902.19293999999979</v>
      </c>
      <c r="S2688">
        <f>AVERAGE(C2639:C2688)</f>
        <v>895.18130000000019</v>
      </c>
      <c r="U2688">
        <f>_xlfn.VAR.P(B2639:B2688)</f>
        <v>18.257505856399934</v>
      </c>
      <c r="V2688">
        <f>_xlfn.VAR.P(C2639:C2688)</f>
        <v>18.095194049999968</v>
      </c>
      <c r="X2688">
        <f>1.96*SQRT(U2688)/50</f>
        <v>0.16749690683465887</v>
      </c>
      <c r="Y2688">
        <f>1.96*SQRT(V2688)/50</f>
        <v>0.1667507090989179</v>
      </c>
    </row>
    <row r="2689" spans="1:3" x14ac:dyDescent="0.25">
      <c r="A2689" t="s">
        <v>194</v>
      </c>
      <c r="B2689">
        <v>45159.506999999998</v>
      </c>
      <c r="C2689" t="s">
        <v>36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69</v>
      </c>
      <c r="U2855" t="s">
        <v>68</v>
      </c>
      <c r="X2855" t="s">
        <v>66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69</v>
      </c>
      <c r="U2911" t="s">
        <v>68</v>
      </c>
      <c r="X2911" t="s">
        <v>66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69</v>
      </c>
      <c r="U2967" t="s">
        <v>68</v>
      </c>
      <c r="X2967" t="s">
        <v>66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69</v>
      </c>
      <c r="U3023" t="s">
        <v>68</v>
      </c>
      <c r="X3023" t="s">
        <v>66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69</v>
      </c>
      <c r="U3079" t="s">
        <v>68</v>
      </c>
      <c r="X3079" t="s">
        <v>66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69</v>
      </c>
      <c r="U3135" t="s">
        <v>68</v>
      </c>
      <c r="X3135" t="s">
        <v>66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69</v>
      </c>
      <c r="U3191" t="s">
        <v>68</v>
      </c>
      <c r="X3191" t="s">
        <v>66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69</v>
      </c>
      <c r="U3247" t="s">
        <v>68</v>
      </c>
      <c r="X3247" t="s">
        <v>66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69</v>
      </c>
      <c r="U3303" t="s">
        <v>68</v>
      </c>
      <c r="X3303" t="s">
        <v>66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81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69</v>
      </c>
      <c r="U3359" t="s">
        <v>68</v>
      </c>
      <c r="X3359" t="s">
        <v>66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69</v>
      </c>
      <c r="U3415" t="s">
        <v>68</v>
      </c>
      <c r="X3415" t="s">
        <v>66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69</v>
      </c>
      <c r="U3471" t="s">
        <v>68</v>
      </c>
      <c r="X3471" t="s">
        <v>66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69</v>
      </c>
      <c r="U3527" t="s">
        <v>68</v>
      </c>
      <c r="X3527" t="s">
        <v>66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69</v>
      </c>
      <c r="U3583" t="s">
        <v>68</v>
      </c>
      <c r="X3583" t="s">
        <v>66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69</v>
      </c>
      <c r="U3639" t="s">
        <v>68</v>
      </c>
      <c r="X3639" t="s">
        <v>66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69</v>
      </c>
      <c r="U3695" t="s">
        <v>68</v>
      </c>
      <c r="X3695" t="s">
        <v>66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69</v>
      </c>
      <c r="U3751" t="s">
        <v>68</v>
      </c>
      <c r="X3751" t="s">
        <v>66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69</v>
      </c>
      <c r="U3807" t="s">
        <v>68</v>
      </c>
      <c r="X3807" t="s">
        <v>66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69</v>
      </c>
      <c r="U3863" t="s">
        <v>68</v>
      </c>
      <c r="X3863" t="s">
        <v>66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69</v>
      </c>
      <c r="U3919" t="s">
        <v>68</v>
      </c>
      <c r="X3919" t="s">
        <v>66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69</v>
      </c>
      <c r="U3975" t="s">
        <v>68</v>
      </c>
      <c r="X3975" t="s">
        <v>66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1" zoomScaleNormal="100" workbookViewId="0">
      <selection activeCell="J4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-1454.5326150000001</v>
      </c>
      <c r="F3">
        <f ca="1">OFFSET('168p stat'!$H$1,A3*20,0)-OFFSET('168p stat'!$K$1,A3*20,0)</f>
        <v>18.620762000000013</v>
      </c>
      <c r="G3">
        <f ca="1">OFFSET('168p stat'!$K$1,A3*20,0)-OFFSET('168p stat'!$N$1,A3*20,0)</f>
        <v>1210.9117510000001</v>
      </c>
      <c r="H3">
        <f ca="1">OFFSET('168p stat'!$N$1,A3*20,0)</f>
        <v>225.000102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497.413836</v>
      </c>
      <c r="G4" s="5">
        <f ca="1">OFFSET('168p stat'!$K$1,A4*20,1)</f>
        <v>485.16345699999999</v>
      </c>
      <c r="H4" s="5">
        <f ca="1">OFFSET('168p stat'!$N$1,A4*20,1)</f>
        <v>21.290103999999999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-496.46603399999998</v>
      </c>
      <c r="F7">
        <f ca="1">OFFSET('168p stat'!$H$1,A7*20,0)-OFFSET('168p stat'!$K$1,A7*20,0)</f>
        <v>17.824909999999988</v>
      </c>
      <c r="G7">
        <f ca="1">OFFSET('168p stat'!$K$1,A7*20,0)-OFFSET('168p stat'!$N$1,A7*20,0)</f>
        <v>241.86960999999999</v>
      </c>
      <c r="H7">
        <f ca="1">OFFSET('168p stat'!$N$1,A7*20,0)</f>
        <v>236.771514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65.221648000000002</v>
      </c>
      <c r="G8" s="5">
        <f ca="1">OFFSET('168p stat'!$K$1,A8*20,1)</f>
        <v>62.996611999999999</v>
      </c>
      <c r="H8" s="5">
        <f ca="1">OFFSET('168p stat'!$N$1,A8*20,1)</f>
        <v>15.864938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-886.28034500000001</v>
      </c>
      <c r="F9">
        <f ca="1">OFFSET('168p stat'!$H$1,A9*20,0)-OFFSET('168p stat'!$K$1,A9*20,0)</f>
        <v>16.465000000000032</v>
      </c>
      <c r="G9">
        <f ca="1">OFFSET('168p stat'!$K$1,A9*20,0)-OFFSET('168p stat'!$N$1,A9*20,0)</f>
        <v>544.0293079999999</v>
      </c>
      <c r="H9">
        <f ca="1">OFFSET('168p stat'!$N$1,A9*20,0)</f>
        <v>325.78603700000002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127.45879600000001</v>
      </c>
      <c r="G10" s="5">
        <f ca="1">OFFSET('168p stat'!$K$1,A10*20,1)</f>
        <v>121.91802300000001</v>
      </c>
      <c r="H10" s="5">
        <f ca="1">OFFSET('168p stat'!$N$1,A10*20,1)</f>
        <v>27.174389000000001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-879.64617299999998</v>
      </c>
      <c r="F11">
        <f ca="1">OFFSET('168p stat'!$H$1,A11*20,0)-OFFSET('168p stat'!$K$1,A11*20,0)</f>
        <v>18.123443999999949</v>
      </c>
      <c r="G11">
        <f ca="1">OFFSET('168p stat'!$K$1,A11*20,0)-OFFSET('168p stat'!$N$1,A11*20,0)</f>
        <v>545.20817499999998</v>
      </c>
      <c r="H11">
        <f ca="1">OFFSET('168p stat'!$N$1,A11*20,0)</f>
        <v>316.31455399999999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165.66430700000001</v>
      </c>
      <c r="G12" s="5">
        <f ca="1">OFFSET('168p stat'!$K$1,A12*20,1)</f>
        <v>157.32664</v>
      </c>
      <c r="H12" s="5">
        <f ca="1">OFFSET('168p stat'!$N$1,A12*20,1)</f>
        <v>40.488284999999998</v>
      </c>
    </row>
    <row r="13" spans="1:8" x14ac:dyDescent="0.25">
      <c r="A13">
        <v>6</v>
      </c>
      <c r="B13" s="2"/>
      <c r="C13" t="str">
        <f ca="1">OFFSET('168p stat'!$A$1,A13*20,0)</f>
        <v>CUDA ant par global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-885.50247899999999</v>
      </c>
      <c r="F13">
        <f ca="1">OFFSET('168p stat'!$H$1,A13*20,0)-OFFSET('168p stat'!$K$1,A13*20,0)</f>
        <v>18.045986999999968</v>
      </c>
      <c r="G13">
        <f ca="1">OFFSET('168p stat'!$K$1,A13*20,0)-OFFSET('168p stat'!$N$1,A13*20,0)</f>
        <v>551.71399100000008</v>
      </c>
      <c r="H13">
        <f ca="1">OFFSET('168p stat'!$N$1,A13*20,0)</f>
        <v>315.742501</v>
      </c>
    </row>
    <row r="14" spans="1:8" x14ac:dyDescent="0.25">
      <c r="A14">
        <v>6</v>
      </c>
      <c r="B14" s="2"/>
      <c r="C14" t="str">
        <f ca="1">OFFSET('168p stat'!$A$1,A14*20,0)</f>
        <v>CUDA ant par global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133.52157600000001</v>
      </c>
      <c r="G14" s="5">
        <f ca="1">OFFSET('168p stat'!$K$1,A14*20,1)</f>
        <v>129.78129799999999</v>
      </c>
      <c r="H14" s="5">
        <f ca="1">OFFSET('168p stat'!$N$1,A14*20,1)</f>
        <v>34.765641000000002</v>
      </c>
    </row>
    <row r="15" spans="1:8" x14ac:dyDescent="0.25">
      <c r="A15">
        <v>7</v>
      </c>
      <c r="C15" t="str">
        <f ca="1">OFFSET('168p stat'!$A$1,A15*20,0)</f>
        <v>CUDA ant non hash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-767.46898699999997</v>
      </c>
      <c r="F15">
        <f ca="1">OFFSET('168p stat'!$H$1,A15*20,0)-OFFSET('168p stat'!$K$1,A15*20,0)</f>
        <v>16.840671999999927</v>
      </c>
      <c r="G15">
        <f ca="1">OFFSET('168p stat'!$K$1,A15*20,0)-OFFSET('168p stat'!$N$1,A15*20,0)</f>
        <v>424.67983700000002</v>
      </c>
      <c r="H15">
        <f ca="1">OFFSET('168p stat'!$N$1,A15*20,0)</f>
        <v>325.94847800000002</v>
      </c>
    </row>
    <row r="16" spans="1:8" x14ac:dyDescent="0.25">
      <c r="A16">
        <v>7</v>
      </c>
      <c r="C16" t="str">
        <f ca="1">OFFSET('168p stat'!$A$1,A16*20,0)</f>
        <v>CUDA ant non hash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85.306280999999998</v>
      </c>
      <c r="G16" s="5">
        <f ca="1">OFFSET('168p stat'!$K$1,A16*20,1)</f>
        <v>80.379886999999997</v>
      </c>
      <c r="H16" s="5">
        <f ca="1">OFFSET('168p stat'!$N$1,A16*20,1)</f>
        <v>9.1803880000000007</v>
      </c>
    </row>
    <row r="17" spans="1:12" x14ac:dyDescent="0.25">
      <c r="A17">
        <v>8</v>
      </c>
      <c r="C17" t="str">
        <f ca="1">OFFSET('168p stat'!$A$1,A17*20,0)</f>
        <v>CUDA ant add CPU Time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-791.86000899999999</v>
      </c>
      <c r="F17">
        <f ca="1">OFFSET('168p stat'!$H$1,A17*20,0)-OFFSET('168p stat'!$K$1,A17*20,0)</f>
        <v>2.969428999999991</v>
      </c>
      <c r="G17">
        <f ca="1">OFFSET('168p stat'!$K$1,A17*20,0)-OFFSET('168p stat'!$N$1,A17*20,0)</f>
        <v>600.65395599999999</v>
      </c>
      <c r="H17">
        <f ca="1">OFFSET('168p stat'!$N$1,A17*20,0)</f>
        <v>188.23662400000001</v>
      </c>
    </row>
    <row r="18" spans="1:12" x14ac:dyDescent="0.25">
      <c r="A18">
        <v>8</v>
      </c>
      <c r="C18" t="str">
        <f ca="1">OFFSET('168p stat'!$A$1,A18*20,0)</f>
        <v>CUDA ant add CPU Time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89.959018</v>
      </c>
      <c r="G18" s="5">
        <f ca="1">OFFSET('168p stat'!$K$1,A18*20,1)</f>
        <v>89.773990999999995</v>
      </c>
      <c r="H18" s="5">
        <f ca="1">OFFSET('168p stat'!$N$1,A18*20,1)</f>
        <v>6.1333679999999999</v>
      </c>
    </row>
    <row r="19" spans="1:12" x14ac:dyDescent="0.25">
      <c r="A19">
        <v>9</v>
      </c>
      <c r="C19" t="str">
        <f ca="1">OFFSET('168p stat'!$A$1,A19*20,0)</f>
        <v>CUDA ant add CPU Time global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-791.684124</v>
      </c>
      <c r="F19">
        <f ca="1">OFFSET('168p stat'!$H$1,A19*20,0)-OFFSET('168p stat'!$K$1,A19*20,0)</f>
        <v>2.9524689999999509</v>
      </c>
      <c r="G19">
        <f ca="1">OFFSET('168p stat'!$K$1,A19*20,0)-OFFSET('168p stat'!$N$1,A19*20,0)</f>
        <v>600.91878500000007</v>
      </c>
      <c r="H19">
        <f ca="1">OFFSET('168p stat'!$N$1,A19*20,0)</f>
        <v>187.81287</v>
      </c>
    </row>
    <row r="20" spans="1:12" x14ac:dyDescent="0.25">
      <c r="A20">
        <v>9</v>
      </c>
      <c r="C20" t="str">
        <f ca="1">OFFSET('168p stat'!$A$1,A20*20,0)</f>
        <v>CUDA ant add CPU Time global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40.466650000000001</v>
      </c>
      <c r="G20" s="5">
        <f ca="1">OFFSET('168p stat'!$K$1,A20*20,1)</f>
        <v>40.184562999999997</v>
      </c>
      <c r="H20" s="5">
        <f ca="1">OFFSET('168p stat'!$N$1,A20*20,1)</f>
        <v>4.7688199999999998</v>
      </c>
    </row>
    <row r="21" spans="1:12" x14ac:dyDescent="0.25">
      <c r="A21">
        <v>10</v>
      </c>
      <c r="C21" t="str">
        <f ca="1">OFFSET('168p stat'!$A$1,A21*20,0)</f>
        <v>CUDA ant add CPU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0</v>
      </c>
      <c r="F21">
        <f ca="1">OFFSET('168p stat'!$H$1,A21*20,0)-OFFSET('168p stat'!$K$1,A21*20,0)</f>
        <v>0</v>
      </c>
      <c r="G21">
        <f ca="1">OFFSET('168p stat'!$K$1,A21*20,0)-OFFSET('168p stat'!$N$1,A21*20,0)</f>
        <v>0</v>
      </c>
      <c r="H21">
        <f ca="1">OFFSET('168p stat'!$N$1,A21*20,0)</f>
        <v>0</v>
      </c>
    </row>
    <row r="22" spans="1:12" x14ac:dyDescent="0.25">
      <c r="A22">
        <v>10</v>
      </c>
      <c r="C22" t="str">
        <f ca="1">OFFSET('168p stat'!$A$1,A22*20,0)</f>
        <v>CUDA ant add CPU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0</v>
      </c>
      <c r="G22" s="5">
        <f ca="1">OFFSET('168p stat'!$K$1,A22*20,1)</f>
        <v>0</v>
      </c>
      <c r="H22" s="5">
        <f ca="1">OFFSET('168p stat'!$N$1,A22*20,1)</f>
        <v>0</v>
      </c>
    </row>
    <row r="23" spans="1:12" x14ac:dyDescent="0.25">
      <c r="A23">
        <v>11</v>
      </c>
      <c r="C23" t="str">
        <f ca="1">OFFSET('168p stat'!$A$1,A23*20,0)</f>
        <v>CUDA ant add CPU non hash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-656.08140600000002</v>
      </c>
      <c r="F23">
        <f ca="1">OFFSET('168p stat'!$H$1,A23*20,0)-OFFSET('168p stat'!$K$1,A23*20,0)</f>
        <v>2.9505420000000413</v>
      </c>
      <c r="G23">
        <f ca="1">OFFSET('168p stat'!$K$1,A23*20,0)-OFFSET('168p stat'!$N$1,A23*20,0)</f>
        <v>465.98683599999998</v>
      </c>
      <c r="H23">
        <f ca="1">OFFSET('168p stat'!$N$1,A23*20,0)</f>
        <v>187.14402799999999</v>
      </c>
    </row>
    <row r="24" spans="1:12" x14ac:dyDescent="0.25">
      <c r="A24">
        <v>11</v>
      </c>
      <c r="C24" t="str">
        <f ca="1">OFFSET('168p stat'!$A$1,A24*20,0)</f>
        <v>CUDA ant add CPU non hash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24.981874000000001</v>
      </c>
      <c r="G24" s="5">
        <f ca="1">OFFSET('168p stat'!$K$1,A24*20,1)</f>
        <v>24.884264999999999</v>
      </c>
      <c r="H24" s="5">
        <f ca="1">OFFSET('168p stat'!$N$1,A24*20,1)</f>
        <v>1.1419550000000001</v>
      </c>
    </row>
    <row r="25" spans="1:12" x14ac:dyDescent="0.25">
      <c r="A25">
        <v>12</v>
      </c>
      <c r="C25" t="str">
        <f ca="1">OFFSET('168p stat'!$A$1,A25*20,0)</f>
        <v>CUDA ant add CPU12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-6177.4602150000001</v>
      </c>
      <c r="F25">
        <f ca="1">OFFSET('168p stat'!$H$1,A25*20,0)-OFFSET('168p stat'!$K$1,A25*20,0)</f>
        <v>128.64406800000052</v>
      </c>
      <c r="G25">
        <f ca="1">OFFSET('168p stat'!$K$1,A25*20,0)-OFFSET('168p stat'!$N$1,A25*20,0)</f>
        <v>3355.1882189999997</v>
      </c>
      <c r="H25">
        <f ca="1">OFFSET('168p stat'!$N$1,A25*20,0)</f>
        <v>2693.6279279999999</v>
      </c>
    </row>
    <row r="26" spans="1:12" x14ac:dyDescent="0.25">
      <c r="A26">
        <v>12</v>
      </c>
      <c r="C26" t="str">
        <f ca="1">OFFSET('168p stat'!$A$1,A26*20,0)</f>
        <v>CUDA ant add CPU12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438544.19914600003</v>
      </c>
      <c r="G26" s="5">
        <f ca="1">OFFSET('168p stat'!$K$1,A26*20,1)</f>
        <v>402955.23218599998</v>
      </c>
      <c r="H26" s="5">
        <f ca="1">OFFSET('168p stat'!$N$1,A26*20,1)</f>
        <v>322020.49951300002</v>
      </c>
    </row>
    <row r="27" spans="1:12" x14ac:dyDescent="0.25">
      <c r="A27">
        <v>13</v>
      </c>
      <c r="C27" t="str">
        <f ca="1">OFFSET('168p stat'!$A$1,A27*20,0)</f>
        <v>CUDA opt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0</v>
      </c>
      <c r="F27">
        <f ca="1">OFFSET('168p stat'!$H$1,A27*20,0)-OFFSET('168p stat'!$K$1,A27*20,0)</f>
        <v>0</v>
      </c>
      <c r="G27">
        <f ca="1">OFFSET('168p stat'!$K$1,A27*20,0)-OFFSET('168p stat'!$N$1,A27*20,0)</f>
        <v>0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</v>
      </c>
      <c r="G28" s="5">
        <f ca="1">OFFSET('168p stat'!$K$1,A28*20,1)</f>
        <v>0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6.6585999999999785</v>
      </c>
      <c r="E31" s="5">
        <f ca="1">OFFSET('168p trace'!$S$56,(A31-1)*56,0)-OFFSET('168p stat'!$H$1,A31*20,0)</f>
        <v>32.651985000000195</v>
      </c>
      <c r="F31" s="5">
        <f ca="1">OFFSET('168p stat'!$H$1,A31*20,0)-OFFSET('168p stat'!$K$1,A31*20,0)</f>
        <v>18.620762000000013</v>
      </c>
      <c r="G31" s="5">
        <f ca="1">OFFSET('168p stat'!$K$1,A31*20,0)-OFFSET('168p stat'!$N$1,A31*20,0)</f>
        <v>1210.9117510000001</v>
      </c>
      <c r="H31" s="5">
        <f ca="1">OFFSET('168p stat'!$N$1,A31*20,0)</f>
        <v>225.000102</v>
      </c>
      <c r="I31" s="5"/>
      <c r="J31" s="5">
        <f ca="1">SUM(E31:H31)</f>
        <v>1487.1846000000003</v>
      </c>
      <c r="K31" s="10">
        <f ca="1">G31/J31</f>
        <v>0.81423096433354669</v>
      </c>
      <c r="L31">
        <f ca="1">$K$29*POWER(K31,2)*SQRT(G139/(POWER(G31,2)*$L$29)+J139/(POWER(J31,2)*$L$29))</f>
        <v>6.8459566833849609E-3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1504.5813999999998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ca="1">SUM(D32:H32)</f>
        <v>1504.5813999999998</v>
      </c>
      <c r="K32" s="10">
        <f t="shared" ref="K32:K43" ca="1" si="0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2.0743399999998928</v>
      </c>
      <c r="E33" s="5">
        <f ca="1">OFFSET('168p trace'!$S$56,(A33-1)*56,0)-OFFSET('168p stat'!$H$1,A33*20,0)</f>
        <v>25.887086000000011</v>
      </c>
      <c r="F33" s="5">
        <f ca="1">OFFSET('168p stat'!$H$1,A33*20,0)-OFFSET('168p stat'!$K$1,A33*20,0)</f>
        <v>17.824909999999988</v>
      </c>
      <c r="G33" s="5">
        <f ca="1">OFFSET('168p stat'!$K$1,A33*20,0)-OFFSET('168p stat'!$N$1,A33*20,0)</f>
        <v>241.86960999999999</v>
      </c>
      <c r="H33" s="5">
        <f ca="1">OFFSET('168p stat'!$N$1,A33*20,0)</f>
        <v>236.771514</v>
      </c>
      <c r="I33" s="5"/>
      <c r="J33" s="5">
        <f t="shared" ref="J33:J78" ca="1" si="1">SUM(E33:H33)</f>
        <v>522.35311999999999</v>
      </c>
      <c r="K33" s="10">
        <f t="shared" ca="1" si="0"/>
        <v>0.46303850927510493</v>
      </c>
      <c r="L33">
        <f ca="1">$K$29*POWER(K33,2)*SQRT(G141/(POWER(G33,2)*$L$29)+J141/(POWER(J33,2)*$L$29))</f>
        <v>2.6473304741777793E-3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6.7851399999998421</v>
      </c>
      <c r="E34" s="5">
        <f ca="1">OFFSET('168p trace'!$S$56,(A34-1)*56,0)-OFFSET('168p stat'!$H$1,A34*20,0)</f>
        <v>24.642955000000029</v>
      </c>
      <c r="F34" s="5">
        <f ca="1">OFFSET('168p stat'!$H$1,A34*20,0)-OFFSET('168p stat'!$K$1,A34*20,0)</f>
        <v>16.465000000000032</v>
      </c>
      <c r="G34" s="5">
        <f ca="1">OFFSET('168p stat'!$K$1,A34*20,0)-OFFSET('168p stat'!$N$1,A34*20,0)</f>
        <v>544.0293079999999</v>
      </c>
      <c r="H34" s="5">
        <f ca="1">OFFSET('168p stat'!$N$1,A34*20,0)</f>
        <v>325.78603700000002</v>
      </c>
      <c r="I34" s="5"/>
      <c r="J34" s="5">
        <f t="shared" ca="1" si="1"/>
        <v>910.92329999999993</v>
      </c>
      <c r="K34" s="10">
        <f t="shared" ca="1" si="0"/>
        <v>0.59722844722491997</v>
      </c>
      <c r="L34">
        <f ca="1">$K$29*POWER(K34,2)*SQRT(G142/(POWER(G34,2)*$L$29)+J142/(POWER(J34,2)*$L$29))</f>
        <v>3.0272403072232998E-3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6.947519999999713</v>
      </c>
      <c r="E35" s="5">
        <f ca="1">OFFSET('168p trace'!$S$56,(A35-1)*56,0)-OFFSET('168p stat'!$H$1,A35*20,0)</f>
        <v>26.182326999999987</v>
      </c>
      <c r="F35" s="5">
        <f ca="1">OFFSET('168p stat'!$H$1,A35*20,0)-OFFSET('168p stat'!$K$1,A35*20,0)</f>
        <v>18.123443999999949</v>
      </c>
      <c r="G35" s="5">
        <f ca="1">OFFSET('168p stat'!$K$1,A35*20,0)-OFFSET('168p stat'!$N$1,A35*20,0)</f>
        <v>545.20817499999998</v>
      </c>
      <c r="H35" s="5">
        <f ca="1">OFFSET('168p stat'!$N$1,A35*20,0)</f>
        <v>316.31455399999999</v>
      </c>
      <c r="I35" s="5"/>
      <c r="J35" s="5">
        <f t="shared" ca="1" si="1"/>
        <v>905.82849999999985</v>
      </c>
      <c r="K35" s="10">
        <f ca="1">E35/J35</f>
        <v>2.8904287069793002E-2</v>
      </c>
      <c r="L35">
        <f ca="1">$K$29*POWER(K35,2)*SQRT(E143/(POWER(E35,2)*$L$29)+J143/(POWER(J35,2)*$L$29))</f>
        <v>1.3436712696628813E-4</v>
      </c>
    </row>
    <row r="36" spans="1:12" x14ac:dyDescent="0.25">
      <c r="A36">
        <v>6</v>
      </c>
      <c r="C36" t="str">
        <f ca="1">OFFSET('168p stat'!$A$1,A36*20,0)</f>
        <v>CUDA ant par global</v>
      </c>
      <c r="D36" s="5">
        <f ca="1">OFFSET('168p trace'!$R$56,(A36-1)*56,0)-OFFSET('168p trace'!$S$56,(A36-1)*56,0)</f>
        <v>6.7265400000002273</v>
      </c>
      <c r="E36" s="5">
        <f ca="1">OFFSET('168p trace'!$S$56,(A36-1)*56,0)-OFFSET('168p stat'!$H$1,A36*20,0)</f>
        <v>25.344400999999948</v>
      </c>
      <c r="F36" s="5">
        <f ca="1">OFFSET('168p stat'!$H$1,A36*20,0)-OFFSET('168p stat'!$K$1,A36*20,0)</f>
        <v>18.045986999999968</v>
      </c>
      <c r="G36" s="5">
        <f ca="1">OFFSET('168p stat'!$K$1,A36*20,0)-OFFSET('168p stat'!$N$1,A36*20,0)</f>
        <v>551.71399100000008</v>
      </c>
      <c r="H36" s="5">
        <f ca="1">OFFSET('168p stat'!$N$1,A36*20,0)</f>
        <v>315.742501</v>
      </c>
      <c r="I36" s="5"/>
      <c r="J36" s="5">
        <f t="shared" ca="1" si="1"/>
        <v>910.84688000000006</v>
      </c>
      <c r="K36" s="10">
        <f ca="1">E36/J36</f>
        <v>2.7825095036829842E-2</v>
      </c>
      <c r="L36">
        <f ca="1">$K$29*POWER(K36,2)*SQRT(E144/(POWER(E36,2)*$L$29)+J144/(POWER(J36,2)*$L$29))</f>
        <v>1.1209039254329728E-4</v>
      </c>
    </row>
    <row r="37" spans="1:12" x14ac:dyDescent="0.25">
      <c r="A37">
        <v>7</v>
      </c>
      <c r="C37" t="str">
        <f ca="1">OFFSET('168p stat'!$A$1,A37*20,0)</f>
        <v>CUDA ant non hash</v>
      </c>
      <c r="D37" s="5">
        <f ca="1">OFFSET('168p trace'!$R$56,(A37-1)*56,0)-OFFSET('168p trace'!$S$56,(A37-1)*56,0)</f>
        <v>2.1950800000001891</v>
      </c>
      <c r="E37" s="5">
        <f ca="1">OFFSET('168p trace'!$S$56,(A37-1)*56,0)-OFFSET('168p stat'!$H$1,A37*20,0)</f>
        <v>28.783512999999857</v>
      </c>
      <c r="F37" s="5">
        <f ca="1">OFFSET('168p stat'!$H$1,A37*20,0)-OFFSET('168p stat'!$K$1,A37*20,0)</f>
        <v>16.840671999999927</v>
      </c>
      <c r="G37" s="5">
        <f ca="1">OFFSET('168p stat'!$K$1,A37*20,0)-OFFSET('168p stat'!$N$1,A37*20,0)</f>
        <v>424.67983700000002</v>
      </c>
      <c r="H37" s="5">
        <f ca="1">OFFSET('168p stat'!$N$1,A37*20,0)</f>
        <v>325.94847800000002</v>
      </c>
      <c r="I37" s="5"/>
      <c r="J37" s="5">
        <f t="shared" ca="1" si="1"/>
        <v>796.25249999999983</v>
      </c>
      <c r="K37" s="10">
        <f t="shared" ca="1" si="0"/>
        <v>0.53334819922072474</v>
      </c>
      <c r="L37">
        <f ca="1">$K$29*POWER(K37,2)*SQRT(G145/(POWER(G37,2)*$L$29)+J145/(POWER(J37,2)*$L$29))</f>
        <v>2.4361486185562032E-3</v>
      </c>
    </row>
    <row r="38" spans="1:12" x14ac:dyDescent="0.25">
      <c r="A38">
        <v>8</v>
      </c>
      <c r="C38" t="str">
        <f ca="1">OFFSET('168p stat'!$A$1,A38*20,0)</f>
        <v>CUDA ant add CPU Time</v>
      </c>
      <c r="D38" s="5">
        <f ca="1">OFFSET('168p trace'!$R$56,(A38-1)*56,0)-OFFSET('168p trace'!$S$56,(A38-1)*56,0)</f>
        <v>6.6844599999997172</v>
      </c>
      <c r="E38" s="5">
        <f ca="1">OFFSET('168p trace'!$S$56,(A38-1)*56,0)-OFFSET('168p stat'!$H$1,A38*20,0)</f>
        <v>23.545831000000135</v>
      </c>
      <c r="F38" s="5">
        <f ca="1">OFFSET('168p stat'!$H$1,A38*20,0)-OFFSET('168p stat'!$K$1,A38*20,0)</f>
        <v>2.969428999999991</v>
      </c>
      <c r="G38" s="5">
        <f ca="1">OFFSET('168p stat'!$K$1,A38*20,0)-OFFSET('168p stat'!$N$1,A38*20,0)</f>
        <v>600.65395599999999</v>
      </c>
      <c r="H38" s="5">
        <f ca="1">OFFSET('168p stat'!$N$1,A38*20,0)</f>
        <v>188.23662400000001</v>
      </c>
      <c r="I38" s="5"/>
      <c r="J38" s="5">
        <f t="shared" ca="1" si="1"/>
        <v>815.40584000000013</v>
      </c>
      <c r="K38" s="10"/>
    </row>
    <row r="39" spans="1:12" x14ac:dyDescent="0.25">
      <c r="A39">
        <v>9</v>
      </c>
      <c r="C39" t="str">
        <f ca="1">OFFSET('168p stat'!$A$1,A39*20,0)</f>
        <v>CUDA ant add CPU Time global</v>
      </c>
      <c r="D39" s="5">
        <f ca="1">OFFSET('168p trace'!$R$56,(A39-1)*56,0)-OFFSET('168p trace'!$S$56,(A39-1)*56,0)</f>
        <v>6.7589999999999009</v>
      </c>
      <c r="E39" s="5">
        <f ca="1">OFFSET('168p trace'!$S$56,(A39-1)*56,0)-OFFSET('168p stat'!$H$1,A39*20,0)</f>
        <v>23.619055999999887</v>
      </c>
      <c r="F39" s="5">
        <f ca="1">OFFSET('168p stat'!$H$1,A39*20,0)-OFFSET('168p stat'!$K$1,A39*20,0)</f>
        <v>2.9524689999999509</v>
      </c>
      <c r="G39" s="5">
        <f ca="1">OFFSET('168p stat'!$K$1,A39*20,0)-OFFSET('168p stat'!$N$1,A39*20,0)</f>
        <v>600.91878500000007</v>
      </c>
      <c r="H39" s="5">
        <f ca="1">OFFSET('168p stat'!$N$1,A39*20,0)</f>
        <v>187.81287</v>
      </c>
      <c r="I39" s="5"/>
      <c r="J39" s="5">
        <f t="shared" ca="1" si="1"/>
        <v>815.30317999999988</v>
      </c>
      <c r="K39" s="10">
        <f t="shared" ca="1" si="0"/>
        <v>0.737049480170064</v>
      </c>
      <c r="L39">
        <f t="shared" ref="L39:L59" ca="1" si="2">$K$29*POWER(K39,2)*SQRT(G147/(POWER(G39,2)*$L$29)+J147/(POWER(J39,2)*$L$29))</f>
        <v>2.8824642241112243E-3</v>
      </c>
    </row>
    <row r="40" spans="1:12" x14ac:dyDescent="0.25">
      <c r="A40">
        <v>10</v>
      </c>
      <c r="C40" t="str">
        <f ca="1">OFFSET('168p stat'!$A$1,A40*20,0)</f>
        <v>CUDA ant add CPU</v>
      </c>
      <c r="D40" s="5">
        <f ca="1">OFFSET('168p trace'!$R$56,(A40-1)*56,0)-OFFSET('168p trace'!$S$56,(A40-1)*56,0)</f>
        <v>800.20191999999997</v>
      </c>
      <c r="E40" s="5">
        <f ca="1">OFFSET('168p trace'!$S$56,(A40-1)*56,0)-OFFSET('168p stat'!$H$1,A40*20,0)</f>
        <v>0</v>
      </c>
      <c r="F40" s="5">
        <f ca="1">OFFSET('168p stat'!$H$1,A40*20,0)-OFFSET('168p stat'!$K$1,A40*20,0)</f>
        <v>0</v>
      </c>
      <c r="G40" s="5">
        <f ca="1">OFFSET('168p stat'!$K$1,A40*20,0)-OFFSET('168p stat'!$N$1,A40*20,0)</f>
        <v>0</v>
      </c>
      <c r="H40" s="5">
        <f ca="1">OFFSET('168p stat'!$N$1,A40*20,0)</f>
        <v>0</v>
      </c>
      <c r="I40" s="5"/>
      <c r="J40" s="5">
        <f ca="1">SUM(D40:H40)</f>
        <v>800.20191999999997</v>
      </c>
      <c r="K40" s="10">
        <f t="shared" ca="1" si="0"/>
        <v>0</v>
      </c>
      <c r="L40" t="e">
        <f t="shared" ca="1" si="2"/>
        <v>#DIV/0!</v>
      </c>
    </row>
    <row r="41" spans="1:12" x14ac:dyDescent="0.25">
      <c r="A41">
        <v>11</v>
      </c>
      <c r="C41" t="str">
        <f ca="1">OFFSET('168p stat'!$A$1,A41*20,0)</f>
        <v>CUDA ant add CPU non hash</v>
      </c>
      <c r="D41" s="5">
        <f ca="1">OFFSET('168p trace'!$R$56,(A41-1)*56,0)-OFFSET('168p trace'!$S$56,(A41-1)*56,0)</f>
        <v>2.0123399999997673</v>
      </c>
      <c r="E41" s="5">
        <f ca="1">OFFSET('168p trace'!$S$56,(A41-1)*56,0)-OFFSET('168p stat'!$H$1,A41*20,0)</f>
        <v>23.175374000000147</v>
      </c>
      <c r="F41" s="5">
        <f ca="1">OFFSET('168p stat'!$H$1,A41*20,0)-OFFSET('168p stat'!$K$1,A41*20,0)</f>
        <v>2.9505420000000413</v>
      </c>
      <c r="G41" s="5">
        <f ca="1">OFFSET('168p stat'!$K$1,A41*20,0)-OFFSET('168p stat'!$N$1,A41*20,0)</f>
        <v>465.98683599999998</v>
      </c>
      <c r="H41" s="5">
        <f ca="1">OFFSET('168p stat'!$N$1,A41*20,0)</f>
        <v>187.14402799999999</v>
      </c>
      <c r="I41" s="5"/>
      <c r="J41" s="5">
        <f t="shared" ca="1" si="1"/>
        <v>679.25678000000016</v>
      </c>
      <c r="K41" s="10">
        <f t="shared" ca="1" si="0"/>
        <v>0.68602456349423535</v>
      </c>
      <c r="L41">
        <f t="shared" ca="1" si="2"/>
        <v>2.1911757398574015E-3</v>
      </c>
    </row>
    <row r="42" spans="1:12" x14ac:dyDescent="0.25">
      <c r="A42">
        <v>12</v>
      </c>
      <c r="C42" t="str">
        <f ca="1">OFFSET('168p stat'!$A$1,A42*20,0)</f>
        <v>CUDA ant add CPU12</v>
      </c>
      <c r="D42" s="5">
        <f ca="1">OFFSET('168p trace'!$R$56,(A42-1)*56,0)-OFFSET('168p trace'!$S$56,(A42-1)*56,0)</f>
        <v>58.082599999999729</v>
      </c>
      <c r="E42" s="5">
        <f ca="1">OFFSET('168p trace'!$S$56,(A42-1)*56,0)-OFFSET('168p stat'!$H$1,A42*20,0)</f>
        <v>10.927984999999353</v>
      </c>
      <c r="F42" s="5">
        <f ca="1">OFFSET('168p stat'!$H$1,A42*20,0)-OFFSET('168p stat'!$K$1,A42*20,0)</f>
        <v>128.64406800000052</v>
      </c>
      <c r="G42" s="5">
        <f ca="1">OFFSET('168p stat'!$K$1,A42*20,0)-OFFSET('168p stat'!$N$1,A42*20,0)</f>
        <v>3355.1882189999997</v>
      </c>
      <c r="H42" s="5">
        <f ca="1">OFFSET('168p stat'!$N$1,A42*20,0)</f>
        <v>2693.6279279999999</v>
      </c>
      <c r="I42" s="5"/>
      <c r="J42" s="5">
        <f t="shared" ca="1" si="1"/>
        <v>6188.3881999999994</v>
      </c>
      <c r="K42" s="10">
        <f t="shared" ca="1" si="0"/>
        <v>0.5421748136291773</v>
      </c>
      <c r="L42">
        <f t="shared" ca="1" si="2"/>
        <v>2.4330194468126003E-2</v>
      </c>
    </row>
    <row r="43" spans="1:12" x14ac:dyDescent="0.25">
      <c r="A43">
        <v>13</v>
      </c>
      <c r="C43" t="str">
        <f ca="1">OFFSET('168p stat'!$A$1,A43*20,0)</f>
        <v>CUDA opt</v>
      </c>
      <c r="D43" s="5">
        <f ca="1">OFFSET('168p trace'!$R$56,(A43-1)*56,0)-OFFSET('168p trace'!$S$56,(A43-1)*56,0)</f>
        <v>1474.1073999999999</v>
      </c>
      <c r="E43" s="5">
        <f ca="1">OFFSET('168p trace'!$S$56,(A43-1)*56,0)-OFFSET('168p stat'!$H$1,A43*20,0)</f>
        <v>0</v>
      </c>
      <c r="F43" s="5">
        <f ca="1">OFFSET('168p stat'!$H$1,A43*20,0)-OFFSET('168p stat'!$K$1,A43*20,0)</f>
        <v>0</v>
      </c>
      <c r="G43" s="5">
        <f ca="1">OFFSET('168p stat'!$K$1,A43*20,0)-OFFSET('168p stat'!$N$1,A43*20,0)</f>
        <v>0</v>
      </c>
      <c r="H43" s="5">
        <f ca="1">OFFSET('168p stat'!$N$1,A43*20,0)</f>
        <v>0</v>
      </c>
      <c r="I43" s="5"/>
      <c r="J43" s="5">
        <f ca="1">SUM(D43:H43)</f>
        <v>1474.1073999999999</v>
      </c>
      <c r="K43" s="10">
        <f t="shared" ca="1" si="0"/>
        <v>0</v>
      </c>
      <c r="L43" t="e">
        <f t="shared" ca="1" si="2"/>
        <v>#DIV/0!</v>
      </c>
    </row>
    <row r="44" spans="1:12" x14ac:dyDescent="0.25">
      <c r="A44">
        <v>14</v>
      </c>
      <c r="C44" t="str">
        <f ca="1">OFFSET('168p stat'!$A$1,A44*20,0)</f>
        <v>CUDA opt Time</v>
      </c>
      <c r="D44" s="5">
        <f ca="1">OFFSET('168p trace'!$R$56,(A44-1)*56,0)-OFFSET('168p trace'!$S$56,(A44-1)*56,0)</f>
        <v>6.7688000000000557</v>
      </c>
      <c r="E44" s="5">
        <f ca="1">OFFSET('168p trace'!$S$56,(A44-1)*56,0)-OFFSET('168p stat'!$H$1,A44*20,0)</f>
        <v>26.457140999999638</v>
      </c>
      <c r="F44" s="5">
        <f ca="1">OFFSET('168p stat'!$H$1,A44*20,0)-OFFSET('168p stat'!$K$1,A44*20,0)</f>
        <v>239.24057600000015</v>
      </c>
      <c r="G44" s="5">
        <f ca="1">OFFSET('168p stat'!$K$1,A44*20,0)-OFFSET('168p stat'!$N$1,A44*20,0)</f>
        <v>1189.7472829999999</v>
      </c>
      <c r="H44" s="5">
        <f ca="1">OFFSET('168p stat'!$N$1,A44*20,0)</f>
        <v>0</v>
      </c>
      <c r="I44" s="5"/>
      <c r="J44" s="5">
        <f t="shared" ca="1" si="1"/>
        <v>1455.4449999999997</v>
      </c>
      <c r="K44" s="10">
        <f t="shared" ref="K44:K59" ca="1" si="3">G44/J44</f>
        <v>0.81744571797628918</v>
      </c>
      <c r="L44">
        <f t="shared" ca="1" si="2"/>
        <v>2.2538786637598617E-3</v>
      </c>
    </row>
    <row r="45" spans="1:12" x14ac:dyDescent="0.25">
      <c r="A45">
        <v>15</v>
      </c>
      <c r="C45" t="str">
        <f ca="1">OFFSET('168p stat'!$A$1,A45*20,0)</f>
        <v>CUDA opt non hash</v>
      </c>
      <c r="D45" s="5">
        <f ca="1">OFFSET('168p trace'!$R$56,(A45-1)*56,0)-OFFSET('168p trace'!$S$56,(A45-1)*56,0)</f>
        <v>2.0989200000001347</v>
      </c>
      <c r="E45" s="5">
        <f ca="1">OFFSET('168p trace'!$S$56,(A45-1)*56,0)-OFFSET('168p stat'!$H$1,A45*20,0)</f>
        <v>25.579465999999911</v>
      </c>
      <c r="F45" s="5">
        <f ca="1">OFFSET('168p stat'!$H$1,A45*20,0)-OFFSET('168p stat'!$K$1,A45*20,0)</f>
        <v>250.43492900000001</v>
      </c>
      <c r="G45" s="5">
        <f ca="1">OFFSET('168p stat'!$K$1,A45*20,0)-OFFSET('168p stat'!$N$1,A45*20,0)</f>
        <v>237.48018500000001</v>
      </c>
      <c r="H45" s="5">
        <f ca="1">OFFSET('168p stat'!$N$1,A45*20,0)</f>
        <v>0</v>
      </c>
      <c r="I45" s="5"/>
      <c r="J45" s="5">
        <f t="shared" ca="1" si="1"/>
        <v>513.49457999999993</v>
      </c>
      <c r="K45" s="10">
        <f t="shared" ca="1" si="3"/>
        <v>0.46247846471914084</v>
      </c>
      <c r="L45">
        <f t="shared" ca="1" si="2"/>
        <v>1.1067351697296251E-3</v>
      </c>
    </row>
    <row r="46" spans="1:12" x14ac:dyDescent="0.25">
      <c r="A46">
        <v>16</v>
      </c>
      <c r="C46" t="str">
        <f ca="1">OFFSET('168p stat'!$A$1,A46*20,0)</f>
        <v>CUDA opt ant</v>
      </c>
      <c r="D46" s="5">
        <f ca="1">OFFSET('168p trace'!$R$56,(A46-1)*56,0)-OFFSET('168p trace'!$S$56,(A46-1)*56,0)</f>
        <v>6.8447200000002795</v>
      </c>
      <c r="E46" s="5">
        <f ca="1">OFFSET('168p trace'!$S$56,(A46-1)*56,0)-OFFSET('168p stat'!$H$1,A46*20,0)</f>
        <v>25.248719999999821</v>
      </c>
      <c r="F46" s="5">
        <f ca="1">OFFSET('168p stat'!$H$1,A46*20,0)-OFFSET('168p stat'!$K$1,A46*20,0)</f>
        <v>333.09828099999993</v>
      </c>
      <c r="G46" s="5">
        <f ca="1">OFFSET('168p stat'!$K$1,A46*20,0)-OFFSET('168p stat'!$N$1,A46*20,0)</f>
        <v>539.66181900000004</v>
      </c>
      <c r="H46" s="5">
        <f ca="1">OFFSET('168p stat'!$N$1,A46*20,0)</f>
        <v>0</v>
      </c>
      <c r="I46" s="5"/>
      <c r="J46" s="5">
        <f t="shared" ca="1" si="1"/>
        <v>898.00881999999979</v>
      </c>
      <c r="K46" s="10">
        <f t="shared" ca="1" si="3"/>
        <v>0.60095380689022648</v>
      </c>
      <c r="L46">
        <f t="shared" ca="1" si="2"/>
        <v>7.5919139843201925E-4</v>
      </c>
    </row>
    <row r="47" spans="1:12" x14ac:dyDescent="0.25">
      <c r="A47">
        <v>17</v>
      </c>
      <c r="C47" t="str">
        <f ca="1">OFFSET('168p stat'!$A$1,A47*20,0)</f>
        <v>CUDA opt ant non hash</v>
      </c>
      <c r="D47" s="5">
        <f ca="1">OFFSET('168p trace'!$R$56,(A47-1)*56,0)-OFFSET('168p trace'!$S$56,(A47-1)*56,0)</f>
        <v>2.1487400000002026</v>
      </c>
      <c r="E47" s="5">
        <f ca="1">OFFSET('168p trace'!$S$56,(A47-1)*56,0)-OFFSET('168p stat'!$H$1,A47*20,0)</f>
        <v>25.537573999999836</v>
      </c>
      <c r="F47" s="5">
        <f ca="1">OFFSET('168p stat'!$H$1,A47*20,0)-OFFSET('168p stat'!$K$1,A47*20,0)</f>
        <v>333.749752</v>
      </c>
      <c r="G47" s="5">
        <f ca="1">OFFSET('168p stat'!$K$1,A47*20,0)-OFFSET('168p stat'!$N$1,A47*20,0)</f>
        <v>415.230434</v>
      </c>
      <c r="H47" s="5">
        <f ca="1">OFFSET('168p stat'!$N$1,A47*20,0)</f>
        <v>0</v>
      </c>
      <c r="I47" s="5"/>
      <c r="J47" s="5">
        <f t="shared" ca="1" si="1"/>
        <v>774.51775999999984</v>
      </c>
      <c r="K47" s="10">
        <f t="shared" ca="1" si="3"/>
        <v>0.53611480000148748</v>
      </c>
      <c r="L47">
        <f t="shared" ca="1" si="2"/>
        <v>1.1277414066533653E-3</v>
      </c>
    </row>
    <row r="48" spans="1:12" x14ac:dyDescent="0.25">
      <c r="A48">
        <v>18</v>
      </c>
      <c r="C48" t="str">
        <f ca="1">OFFSET('168p stat'!$A$1,A48*20,0)</f>
        <v>CUDA opt ant par</v>
      </c>
      <c r="D48" s="5">
        <f ca="1">OFFSET('168p trace'!$R$56,(A48-1)*56,0)-OFFSET('168p trace'!$S$56,(A48-1)*56,0)</f>
        <v>6.8381199999998898</v>
      </c>
      <c r="E48" s="5">
        <f ca="1">OFFSET('168p trace'!$S$56,(A48-1)*56,0)-OFFSET('168p stat'!$H$1,A48*20,0)</f>
        <v>25.414064000000167</v>
      </c>
      <c r="F48" s="5">
        <f ca="1">OFFSET('168p stat'!$H$1,A48*20,0)-OFFSET('168p stat'!$K$1,A48*20,0)</f>
        <v>325.60465799999997</v>
      </c>
      <c r="G48" s="5">
        <f ca="1">OFFSET('168p stat'!$K$1,A48*20,0)-OFFSET('168p stat'!$N$1,A48*20,0)</f>
        <v>539.48939800000005</v>
      </c>
      <c r="H48" s="5">
        <f ca="1">OFFSET('168p stat'!$N$1,A48*20,0)</f>
        <v>0</v>
      </c>
      <c r="I48" s="5"/>
      <c r="J48" s="5">
        <f t="shared" ca="1" si="1"/>
        <v>890.50812000000019</v>
      </c>
      <c r="K48" s="10">
        <f t="shared" ca="1" si="3"/>
        <v>0.60582198621613914</v>
      </c>
      <c r="L48">
        <f t="shared" ca="1" si="2"/>
        <v>2.8507726817662225E-4</v>
      </c>
    </row>
    <row r="49" spans="1:12" x14ac:dyDescent="0.25">
      <c r="A49">
        <v>19</v>
      </c>
      <c r="C49" t="str">
        <f ca="1">OFFSET('168p stat'!$A$1,A49*20,0)</f>
        <v>CUDA opt ant par global</v>
      </c>
      <c r="D49" s="5">
        <f ca="1">OFFSET('168p trace'!$R$56,(A49-1)*56,0)-OFFSET('168p trace'!$S$56,(A49-1)*56,0)</f>
        <v>6.7966799999999239</v>
      </c>
      <c r="E49" s="5">
        <f ca="1">OFFSET('168p trace'!$S$56,(A49-1)*56,0)-OFFSET('168p stat'!$H$1,A49*20,0)</f>
        <v>25.668896999999788</v>
      </c>
      <c r="F49" s="5">
        <f ca="1">OFFSET('168p stat'!$H$1,A49*20,0)-OFFSET('168p stat'!$K$1,A49*20,0)</f>
        <v>326.30642799999998</v>
      </c>
      <c r="G49" s="5">
        <f ca="1">OFFSET('168p stat'!$K$1,A49*20,0)-OFFSET('168p stat'!$N$1,A49*20,0)</f>
        <v>547.99829499999998</v>
      </c>
      <c r="H49" s="5">
        <f ca="1">OFFSET('168p stat'!$N$1,A49*20,0)</f>
        <v>0</v>
      </c>
      <c r="I49" s="5"/>
      <c r="J49" s="5">
        <f t="shared" ca="1" si="1"/>
        <v>899.97361999999976</v>
      </c>
      <c r="K49" s="10">
        <f t="shared" ca="1" si="3"/>
        <v>0.60890484212192808</v>
      </c>
      <c r="L49">
        <f t="shared" ca="1" si="2"/>
        <v>1.7711984705739282E-3</v>
      </c>
    </row>
    <row r="50" spans="1:12" x14ac:dyDescent="0.25">
      <c r="A50">
        <v>20</v>
      </c>
      <c r="C50" t="str">
        <f ca="1">OFFSET('168p stat'!$A$1,A50*20,0)</f>
        <v>CUDA opt_one_GPU</v>
      </c>
      <c r="D50" s="5">
        <f ca="1">OFFSET('168p trace'!$R$56,(A50-1)*56,0)-OFFSET('168p trace'!$S$56,(A50-1)*56,0)</f>
        <v>6.2335999999995693</v>
      </c>
      <c r="E50" s="5">
        <f ca="1">OFFSET('168p trace'!$S$56,(A50-1)*56,0)-OFFSET('168p stat'!$H$1,A50*20,0)</f>
        <v>2550.6264000000001</v>
      </c>
      <c r="F50" s="5">
        <f ca="1">OFFSET('168p stat'!$H$1,A50*20,0)-OFFSET('168p stat'!$K$1,A50*20,0)</f>
        <v>0</v>
      </c>
      <c r="G50" s="5">
        <f ca="1">OFFSET('168p stat'!$K$1,A50*20,0)-OFFSET('168p stat'!$N$1,A50*20,0)</f>
        <v>0</v>
      </c>
      <c r="H50" s="5">
        <f ca="1">OFFSET('168p stat'!$N$1,A50*20,0)</f>
        <v>0</v>
      </c>
      <c r="I50" s="5"/>
      <c r="J50" s="5">
        <f t="shared" ca="1" si="1"/>
        <v>2550.6264000000001</v>
      </c>
      <c r="K50" s="10">
        <f t="shared" ca="1" si="3"/>
        <v>0</v>
      </c>
      <c r="L50" t="e">
        <f t="shared" ca="1" si="2"/>
        <v>#DIV/0!</v>
      </c>
    </row>
    <row r="51" spans="1:12" x14ac:dyDescent="0.25">
      <c r="A51">
        <v>21</v>
      </c>
      <c r="C51" t="str">
        <f ca="1">OFFSET('168p stat'!$A$1,A51*20,0)</f>
        <v>CUDA opt_one_GPU ant</v>
      </c>
      <c r="D51" s="5">
        <f ca="1">OFFSET('168p trace'!$R$56,(A51-1)*56,0)-OFFSET('168p trace'!$S$56,(A51-1)*56,0)</f>
        <v>6.1559999999808497</v>
      </c>
      <c r="E51" s="5">
        <f ca="1">OFFSET('168p trace'!$S$56,(A51-1)*56,0)-OFFSET('168p stat'!$H$1,A51*20,0)</f>
        <v>57701.124000000011</v>
      </c>
      <c r="F51" s="5">
        <f ca="1">OFFSET('168p stat'!$H$1,A51*20,0)-OFFSET('168p stat'!$K$1,A51*20,0)</f>
        <v>0</v>
      </c>
      <c r="G51" s="5">
        <f ca="1">OFFSET('168p stat'!$K$1,A51*20,0)-OFFSET('168p stat'!$N$1,A51*20,0)</f>
        <v>0</v>
      </c>
      <c r="H51" s="5">
        <f ca="1">OFFSET('168p stat'!$N$1,A51*20,0)</f>
        <v>0</v>
      </c>
      <c r="I51" s="5"/>
      <c r="J51" s="5">
        <f t="shared" ca="1" si="1"/>
        <v>57701.124000000011</v>
      </c>
      <c r="K51" s="10">
        <f t="shared" ca="1" si="3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OFFSET('168p stat'!$A$1,A52*20,0)</f>
        <v>CUDA opt_one_GPU ant local</v>
      </c>
      <c r="D52" s="5">
        <f ca="1">OFFSET('168p trace'!$R$56,(A52-1)*56,0)-OFFSET('168p trace'!$S$56,(A52-1)*56,0)</f>
        <v>6.3777999999997519</v>
      </c>
      <c r="E52" s="5">
        <f ca="1">OFFSET('168p trace'!$S$56,(A52-1)*56,0)-OFFSET('168p stat'!$H$1,A52*20,0)</f>
        <v>2918.2626</v>
      </c>
      <c r="F52" s="5">
        <f ca="1">OFFSET('168p stat'!$H$1,A52*20,0)-OFFSET('168p stat'!$K$1,A52*20,0)</f>
        <v>0</v>
      </c>
      <c r="G52" s="5">
        <f ca="1">OFFSET('168p stat'!$K$1,A52*20,0)-OFFSET('168p stat'!$N$1,A52*20,0)</f>
        <v>0</v>
      </c>
      <c r="H52" s="5">
        <f ca="1">OFFSET('168p stat'!$N$1,A52*20,0)</f>
        <v>0</v>
      </c>
      <c r="I52" s="5"/>
      <c r="J52" s="5">
        <f t="shared" ca="1" si="1"/>
        <v>2918.2626</v>
      </c>
      <c r="K52" s="10">
        <f t="shared" ca="1" si="3"/>
        <v>0</v>
      </c>
      <c r="L52" t="e">
        <f t="shared" ca="1" si="2"/>
        <v>#DIV/0!</v>
      </c>
    </row>
    <row r="53" spans="1:12" x14ac:dyDescent="0.25">
      <c r="A53">
        <v>23</v>
      </c>
      <c r="C53" t="str">
        <f ca="1">OFFSET('168p stat'!$A$1,A53*20,0)</f>
        <v>non CUDA Time</v>
      </c>
      <c r="D53" s="5">
        <f ca="1">OFFSET('168p trace'!$R$56,(A53-1)*56,0)-OFFSET('168p trace'!$S$56,(A53-1)*56,0)</f>
        <v>60.366399999999885</v>
      </c>
      <c r="E53" s="5">
        <f ca="1">OFFSET('168p trace'!$S$56,(A53-1)*56,0)-OFFSET('168p stat'!$H$1,A53*20,0)</f>
        <v>7.1428000000196334E-2</v>
      </c>
      <c r="F53" s="5">
        <f ca="1">OFFSET('168p stat'!$H$1,A53*20,0)-OFFSET('168p stat'!$K$1,A53*20,0)</f>
        <v>3.5398660000000746</v>
      </c>
      <c r="G53" s="5">
        <f ca="1">OFFSET('168p stat'!$K$1,A53*20,0)-OFFSET('168p stat'!$N$1,A53*20,0)</f>
        <v>2975.9894220000001</v>
      </c>
      <c r="H53" s="5">
        <f ca="1">OFFSET('168p stat'!$N$1,A53*20,0)</f>
        <v>180.26948400000001</v>
      </c>
      <c r="I53" s="5"/>
      <c r="J53" s="5">
        <f t="shared" ca="1" si="1"/>
        <v>3159.8702000000003</v>
      </c>
      <c r="K53" s="10">
        <f t="shared" ca="1" si="3"/>
        <v>0.94180749006715525</v>
      </c>
      <c r="L53">
        <f t="shared" ca="1" si="2"/>
        <v>1.4645446574865845E-2</v>
      </c>
    </row>
    <row r="54" spans="1:12" x14ac:dyDescent="0.25">
      <c r="A54">
        <v>24</v>
      </c>
      <c r="C54" t="str">
        <f ca="1">OFFSET('168p stat'!$A$1,A54*20,0)</f>
        <v>non CUDA</v>
      </c>
      <c r="D54" s="5">
        <f ca="1">OFFSET('168p trace'!$R$56,(A54-1)*56,0)-OFFSET('168p trace'!$S$56,(A54-1)*56,0)</f>
        <v>3128.8771999999999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ca="1">SUM(D54:H54)</f>
        <v>3128.8771999999999</v>
      </c>
      <c r="K54" s="10">
        <f t="shared" ca="1" si="3"/>
        <v>0</v>
      </c>
      <c r="L54" t="e">
        <f t="shared" ca="1" si="2"/>
        <v>#DIV/0!</v>
      </c>
    </row>
    <row r="55" spans="1:12" x14ac:dyDescent="0.25">
      <c r="A55">
        <v>25</v>
      </c>
      <c r="C55" t="str">
        <f ca="1">OFFSET('168p stat'!$A$1,A55*20,0)</f>
        <v>non CUDA non hash</v>
      </c>
      <c r="D55" s="5">
        <f ca="1">OFFSET('168p trace'!$R$56,(A55-1)*56,0)-OFFSET('168p trace'!$S$56,(A55-1)*56,0)</f>
        <v>1.3273999999978514</v>
      </c>
      <c r="E55" s="5">
        <f ca="1">OFFSET('168p trace'!$S$56,(A55-1)*56,0)-OFFSET('168p stat'!$H$1,A55*20,0)</f>
        <v>7.3570000001382141E-2</v>
      </c>
      <c r="F55" s="5">
        <f ca="1">OFFSET('168p stat'!$H$1,A55*20,0)-OFFSET('168p stat'!$K$1,A55*20,0)</f>
        <v>3.5128839999997581</v>
      </c>
      <c r="G55" s="5">
        <f ca="1">OFFSET('168p stat'!$K$1,A55*20,0)-OFFSET('168p stat'!$N$1,A55*20,0)</f>
        <v>2711.29108</v>
      </c>
      <c r="H55" s="5">
        <f ca="1">OFFSET('168p stat'!$N$1,A55*20,0)</f>
        <v>182.16666599999999</v>
      </c>
      <c r="I55" s="5"/>
      <c r="J55" s="5">
        <f t="shared" ca="1" si="1"/>
        <v>2897.0442000000012</v>
      </c>
      <c r="K55" s="10">
        <f t="shared" ca="1" si="3"/>
        <v>0.93588184812644515</v>
      </c>
      <c r="L55">
        <f t="shared" ca="1" si="2"/>
        <v>1.7812009407342222E-3</v>
      </c>
    </row>
    <row r="56" spans="1:12" x14ac:dyDescent="0.25">
      <c r="A56">
        <v>26</v>
      </c>
      <c r="C56" t="str">
        <f ca="1">OFFSET('168p stat'!$A$1,A56*20,0)</f>
        <v>Classic ACO</v>
      </c>
      <c r="D56" s="5">
        <f ca="1">OFFSET('168p trace'!$R$56,(A56-1)*56,0)-OFFSET('168p trace'!$S$56,(A56-1)*56,0)</f>
        <v>4303.6180000000168</v>
      </c>
      <c r="E56" s="5">
        <f ca="1">OFFSET('168p trace'!$S$56,(A56-1)*56,0)-OFFSET('168p stat'!$H$1,A56*20,0)</f>
        <v>47.830968999998731</v>
      </c>
      <c r="F56" s="5">
        <f ca="1">OFFSET('168p stat'!$H$1,A56*20,0)-OFFSET('168p stat'!$K$1,A56*20,0)</f>
        <v>6.656172000002698</v>
      </c>
      <c r="G56" s="5">
        <f ca="1">OFFSET('168p stat'!$K$1,A56*20,0)-OFFSET('168p stat'!$N$1,A56*20,0)</f>
        <v>21003.689826999998</v>
      </c>
      <c r="H56" s="5">
        <f ca="1">OFFSET('168p stat'!$N$1,A56*20,0)</f>
        <v>489.75103200000001</v>
      </c>
      <c r="I56" s="5"/>
      <c r="J56" s="5">
        <f t="shared" ca="1" si="1"/>
        <v>21547.928</v>
      </c>
      <c r="K56" s="10">
        <f t="shared" ca="1" si="3"/>
        <v>0.97474289996699448</v>
      </c>
      <c r="L56">
        <f t="shared" ca="1" si="2"/>
        <v>4.1328418338325281E-3</v>
      </c>
    </row>
    <row r="57" spans="1:12" x14ac:dyDescent="0.25">
      <c r="A57">
        <v>27</v>
      </c>
      <c r="C57" t="str">
        <f ca="1">OFFSET('168p stat'!$A$1,A57*20,0)</f>
        <v>Classic ACO non hash</v>
      </c>
      <c r="D57" s="5">
        <f ca="1">OFFSET('168p trace'!$R$56,(A57-1)*56,0)-OFFSET('168p trace'!$S$56,(A57-1)*56,0)</f>
        <v>2.2559999999975844</v>
      </c>
      <c r="E57" s="5">
        <f ca="1">OFFSET('168p trace'!$S$56,(A57-1)*56,0)-OFFSET('168p stat'!$H$1,A57*20,0)</f>
        <v>38.809468999999808</v>
      </c>
      <c r="F57" s="5">
        <f ca="1">OFFSET('168p stat'!$H$1,A57*20,0)-OFFSET('168p stat'!$K$1,A57*20,0)</f>
        <v>6.6035539999975299</v>
      </c>
      <c r="G57" s="5">
        <f ca="1">OFFSET('168p stat'!$K$1,A57*20,0)-OFFSET('168p stat'!$N$1,A57*20,0)</f>
        <v>20548.765802000002</v>
      </c>
      <c r="H57" s="5">
        <f ca="1">OFFSET('168p stat'!$N$1,A57*20,0)</f>
        <v>487.22517499999998</v>
      </c>
      <c r="I57" s="5"/>
      <c r="J57" s="5">
        <f t="shared" ca="1" si="1"/>
        <v>21081.403999999999</v>
      </c>
      <c r="K57" s="10">
        <f t="shared" ca="1" si="3"/>
        <v>0.97473421608921318</v>
      </c>
      <c r="L57">
        <f t="shared" ca="1" si="2"/>
        <v>2.7596349789208445E-3</v>
      </c>
    </row>
    <row r="58" spans="1:12" x14ac:dyDescent="0.25">
      <c r="A58">
        <v>28</v>
      </c>
      <c r="C58" t="str">
        <f ca="1">OFFSET('168p stat'!$A$1,A58*20,0)</f>
        <v>omp</v>
      </c>
      <c r="D58" s="5">
        <f ca="1">OFFSET('168p trace'!$R$56,(A58-1)*56,0)-OFFSET('168p trace'!$S$56,(A58-1)*56,0)</f>
        <v>56.944600000001174</v>
      </c>
      <c r="E58" s="5">
        <f ca="1">OFFSET('168p trace'!$S$56,(A58-1)*56,0)-OFFSET('168p stat'!$H$1,A58*20,0)</f>
        <v>7.0297999999183958E-2</v>
      </c>
      <c r="F58" s="5">
        <f ca="1">OFFSET('168p stat'!$H$1,A58*20,0)-OFFSET('168p stat'!$K$1,A58*20,0)</f>
        <v>3.5224299999999857</v>
      </c>
      <c r="G58" s="5">
        <f ca="1">OFFSET('168p stat'!$K$1,A58*20,0)-OFFSET('168p stat'!$N$1,A58*20,0)</f>
        <v>2919.95604</v>
      </c>
      <c r="H58" s="5">
        <f ca="1">OFFSET('168p stat'!$N$1,A58*20,0)</f>
        <v>166.93623199999999</v>
      </c>
      <c r="I58" s="5"/>
      <c r="J58" s="5">
        <f t="shared" ca="1" si="1"/>
        <v>3090.4849999999992</v>
      </c>
      <c r="K58" s="10">
        <f t="shared" ca="1" si="3"/>
        <v>0.944821295039452</v>
      </c>
      <c r="L58">
        <f t="shared" ca="1" si="2"/>
        <v>2.0469043547454648E-3</v>
      </c>
    </row>
    <row r="59" spans="1:12" x14ac:dyDescent="0.25">
      <c r="A59">
        <v>29</v>
      </c>
      <c r="C59" t="str">
        <f ca="1">OFFSET('168p stat'!$A$1,A59*20,0)</f>
        <v>omp non hash</v>
      </c>
      <c r="D59" s="5">
        <f ca="1">OFFSET('168p trace'!$R$56,(A59-1)*56,0)-OFFSET('168p trace'!$S$56,(A59-1)*56,0)</f>
        <v>1.5262000000002445</v>
      </c>
      <c r="E59" s="5">
        <f ca="1">OFFSET('168p trace'!$S$56,(A59-1)*56,0)-OFFSET('168p stat'!$H$1,A59*20,0)</f>
        <v>6.924799999978859E-2</v>
      </c>
      <c r="F59" s="5">
        <f ca="1">OFFSET('168p stat'!$H$1,A59*20,0)-OFFSET('168p stat'!$K$1,A59*20,0)</f>
        <v>3.5152419999999438</v>
      </c>
      <c r="G59" s="5">
        <f ca="1">OFFSET('168p stat'!$K$1,A59*20,0)-OFFSET('168p stat'!$N$1,A59*20,0)</f>
        <v>2703.3222660000001</v>
      </c>
      <c r="H59" s="5">
        <f ca="1">OFFSET('168p stat'!$N$1,A59*20,0)</f>
        <v>165.68424400000001</v>
      </c>
      <c r="I59" s="5"/>
      <c r="J59" s="5">
        <f t="shared" ca="1" si="1"/>
        <v>2872.5909999999999</v>
      </c>
      <c r="K59" s="10">
        <f t="shared" ca="1" si="3"/>
        <v>0.94107454420068859</v>
      </c>
      <c r="L59">
        <f t="shared" ca="1" si="2"/>
        <v>1.5016757153530188E-3</v>
      </c>
    </row>
    <row r="60" spans="1:12" x14ac:dyDescent="0.25">
      <c r="A60">
        <v>30</v>
      </c>
      <c r="C60" t="str">
        <f ca="1">OFFSET('168p stat'!$A$1,A60*20,0)</f>
        <v>non CUDA transp Time</v>
      </c>
      <c r="D60" s="5">
        <f ca="1">OFFSET('168p trace'!$R$56,(A60-1)*56,0)-OFFSET('168p trace'!$S$56,(A60-1)*56,0)</f>
        <v>62.415399999999408</v>
      </c>
      <c r="E60" s="5">
        <f ca="1">OFFSET('168p trace'!$S$56,(A60-1)*56,0)-OFFSET('168p stat'!$H$1,A60*20,0)</f>
        <v>6.8079999999554275E-2</v>
      </c>
      <c r="F60" s="5">
        <f ca="1">OFFSET('168p stat'!$H$1,A60*20,0)-OFFSET('168p stat'!$K$1,A60*20,0)</f>
        <v>3.4584159999999429</v>
      </c>
      <c r="G60" s="5">
        <f ca="1">OFFSET('168p stat'!$K$1,A60*20,0)-OFFSET('168p stat'!$N$1,A60*20,0)</f>
        <v>2964.5194040000001</v>
      </c>
      <c r="H60" s="5">
        <f ca="1">OFFSET('168p stat'!$N$1,A60*20,0)</f>
        <v>183.16290000000001</v>
      </c>
      <c r="I60" s="5"/>
      <c r="J60" s="5">
        <f t="shared" ca="1" si="1"/>
        <v>3151.2087999999994</v>
      </c>
      <c r="K60" s="10">
        <f t="shared" ref="K60:K80" ca="1" si="4">G60/J60</f>
        <v>0.94075625962963816</v>
      </c>
      <c r="L60">
        <f t="shared" ref="L60:L80" ca="1" si="5">$K$29*POWER(K60,2)*SQRT(G168/(POWER(G60,2)*$L$29)+J168/(POWER(J60,2)*$L$29))</f>
        <v>1.6715747491876745E-3</v>
      </c>
    </row>
    <row r="61" spans="1:12" x14ac:dyDescent="0.25">
      <c r="A61">
        <v>31</v>
      </c>
      <c r="C61" t="str">
        <f ca="1">OFFSET('168p stat'!$A$1,A61*20,0)</f>
        <v>non CUDA transp</v>
      </c>
      <c r="D61" s="5">
        <f ca="1">OFFSET('168p trace'!$R$56,(A61-1)*56,0)-OFFSET('168p trace'!$S$56,(A61-1)*56,0)</f>
        <v>3151.2912000000001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ca="1">SUM(D61:H61)</f>
        <v>3151.2912000000001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OFFSET('168p stat'!$A$1,A62*20,0)</f>
        <v>non CUDA transp non hash</v>
      </c>
      <c r="D62" s="5">
        <f ca="1">OFFSET('168p trace'!$R$56,(A62-1)*56,0)-OFFSET('168p trace'!$S$56,(A62-1)*56,0)</f>
        <v>1.5972000000001572</v>
      </c>
      <c r="E62" s="5">
        <f ca="1">OFFSET('168p trace'!$S$56,(A62-1)*56,0)-OFFSET('168p stat'!$H$1,A62*20,0)</f>
        <v>7.1471999999630498E-2</v>
      </c>
      <c r="F62" s="5">
        <f ca="1">OFFSET('168p stat'!$H$1,A62*20,0)-OFFSET('168p stat'!$K$1,A62*20,0)</f>
        <v>3.418344000000161</v>
      </c>
      <c r="G62" s="5">
        <f ca="1">OFFSET('168p stat'!$K$1,A62*20,0)-OFFSET('168p stat'!$N$1,A62*20,0)</f>
        <v>2705.805108</v>
      </c>
      <c r="H62" s="5">
        <f ca="1">OFFSET('168p stat'!$N$1,A62*20,0)</f>
        <v>188.032276</v>
      </c>
      <c r="I62" s="5"/>
      <c r="J62" s="5">
        <f t="shared" ca="1" si="1"/>
        <v>2897.3271999999997</v>
      </c>
      <c r="K62" s="10">
        <f t="shared" ca="1" si="4"/>
        <v>0.93389697511554792</v>
      </c>
      <c r="L62">
        <f t="shared" ca="1" si="5"/>
        <v>3.3377293998830813E-3</v>
      </c>
    </row>
    <row r="63" spans="1:12" x14ac:dyDescent="0.25">
      <c r="A63">
        <v>33</v>
      </c>
      <c r="C63" t="str">
        <f ca="1">OFFSET('168p stat'!$A$1,A63*20,0)</f>
        <v>non CUDA transp_AVX Time</v>
      </c>
      <c r="D63" s="5">
        <f ca="1">OFFSET('168p trace'!$R$56,(A63-1)*56,0)-OFFSET('168p trace'!$S$56,(A63-1)*56,0)</f>
        <v>60.120199999998022</v>
      </c>
      <c r="E63" s="5">
        <f ca="1">OFFSET('168p trace'!$S$56,(A63-1)*56,0)-OFFSET('168p stat'!$H$1,A63*20,0)</f>
        <v>7.0606000001134817E-2</v>
      </c>
      <c r="F63" s="5">
        <f ca="1">OFFSET('168p stat'!$H$1,A63*20,0)-OFFSET('168p stat'!$K$1,A63*20,0)</f>
        <v>3.3797279999998864</v>
      </c>
      <c r="G63" s="5">
        <f ca="1">OFFSET('168p stat'!$K$1,A63*20,0)-OFFSET('168p stat'!$N$1,A63*20,0)</f>
        <v>3882.818788</v>
      </c>
      <c r="H63" s="5">
        <f ca="1">OFFSET('168p stat'!$N$1,A63*20,0)</f>
        <v>181.36067800000001</v>
      </c>
      <c r="I63" s="5"/>
      <c r="J63" s="5">
        <f t="shared" ca="1" si="1"/>
        <v>4067.6298000000011</v>
      </c>
      <c r="K63" s="10">
        <f t="shared" ca="1" si="4"/>
        <v>0.95456542972519254</v>
      </c>
      <c r="L63">
        <f t="shared" ca="1" si="5"/>
        <v>2.7312929610948107E-3</v>
      </c>
    </row>
    <row r="64" spans="1:12" x14ac:dyDescent="0.25">
      <c r="A64">
        <v>34</v>
      </c>
      <c r="C64" t="str">
        <f ca="1">OFFSET('168p stat'!$A$1,A64*20,0)</f>
        <v>non CUDA transp_AVX</v>
      </c>
      <c r="D64" s="5">
        <f ca="1">OFFSET('168p trace'!$R$56,(A64-1)*56,0)-OFFSET('168p trace'!$S$56,(A64-1)*56,0)</f>
        <v>4007.701599999999</v>
      </c>
      <c r="E64" s="5">
        <f ca="1">OFFSET('168p trace'!$S$56,(A64-1)*56,0)-OFFSET('168p stat'!$H$1,A64*20,0)</f>
        <v>0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>
        <f ca="1">SUM(D64:H64)</f>
        <v>4007.701599999999</v>
      </c>
      <c r="K64" s="10">
        <f t="shared" ca="1" si="4"/>
        <v>0</v>
      </c>
      <c r="L64" t="e">
        <f t="shared" ca="1" si="5"/>
        <v>#DIV/0!</v>
      </c>
    </row>
    <row r="65" spans="1:12" x14ac:dyDescent="0.25">
      <c r="A65">
        <v>35</v>
      </c>
      <c r="C65" t="str">
        <f ca="1">OFFSET('168p stat'!$A$1,A65*20,0)</f>
        <v>non CUDA transp_AVX non hash</v>
      </c>
      <c r="D65" s="5">
        <f ca="1">OFFSET('168p trace'!$R$56,(A65-1)*56,0)-OFFSET('168p trace'!$S$56,(A65-1)*56,0)</f>
        <v>1.5595999999991363</v>
      </c>
      <c r="E65" s="5">
        <f ca="1">OFFSET('168p trace'!$S$56,(A65-1)*56,0)-OFFSET('168p stat'!$H$1,A65*20,0)</f>
        <v>8.292400000118505E-2</v>
      </c>
      <c r="F65" s="5">
        <f ca="1">OFFSET('168p stat'!$H$1,A65*20,0)-OFFSET('168p stat'!$K$1,A65*20,0)</f>
        <v>3.3972899999998845</v>
      </c>
      <c r="G65" s="5">
        <f ca="1">OFFSET('168p stat'!$K$1,A65*20,0)-OFFSET('168p stat'!$N$1,A65*20,0)</f>
        <v>3677.6443020000002</v>
      </c>
      <c r="H65" s="5">
        <f ca="1">OFFSET('168p stat'!$N$1,A65*20,0)</f>
        <v>185.075684</v>
      </c>
      <c r="I65" s="5"/>
      <c r="J65" s="5">
        <f t="shared" ca="1" si="1"/>
        <v>3866.2002000000011</v>
      </c>
      <c r="K65" s="10">
        <f t="shared" ca="1" si="4"/>
        <v>0.9512296600677842</v>
      </c>
      <c r="L65">
        <f t="shared" ca="1" si="5"/>
        <v>3.0326175758445175E-3</v>
      </c>
    </row>
    <row r="66" spans="1:12" x14ac:dyDescent="0.25">
      <c r="A66">
        <v>36</v>
      </c>
      <c r="C66" t="str">
        <f ca="1">OFFSET('168p stat'!$A$1,A66*20,0)</f>
        <v>non CUDA transp_AVX_OMP Time</v>
      </c>
      <c r="D66" s="5">
        <f ca="1">OFFSET('168p trace'!$R$56,(A66-1)*56,0)-OFFSET('168p trace'!$S$56,(A66-1)*56,0)</f>
        <v>61.601000000000568</v>
      </c>
      <c r="E66" s="5">
        <f ca="1">OFFSET('168p trace'!$S$56,(A66-1)*56,0)-OFFSET('168p stat'!$H$1,A66*20,0)</f>
        <v>7.0576000000073691E-2</v>
      </c>
      <c r="F66" s="5">
        <f ca="1">OFFSET('168p stat'!$H$1,A66*20,0)-OFFSET('168p stat'!$K$1,A66*20,0)</f>
        <v>3.2181160000000091</v>
      </c>
      <c r="G66" s="5">
        <f ca="1">OFFSET('168p stat'!$K$1,A66*20,0)-OFFSET('168p stat'!$N$1,A66*20,0)</f>
        <v>3855.1380279999998</v>
      </c>
      <c r="H66" s="5">
        <f ca="1">OFFSET('168p stat'!$N$1,A66*20,0)</f>
        <v>182.50948</v>
      </c>
      <c r="I66" s="5"/>
      <c r="J66" s="5">
        <f t="shared" ca="1" si="1"/>
        <v>4040.9362000000001</v>
      </c>
      <c r="K66" s="10">
        <f t="shared" ca="1" si="4"/>
        <v>0.95402100830000724</v>
      </c>
      <c r="L66">
        <f t="shared" ca="1" si="5"/>
        <v>2.0564357867976571E-3</v>
      </c>
    </row>
    <row r="67" spans="1:12" x14ac:dyDescent="0.25">
      <c r="A67">
        <v>37</v>
      </c>
      <c r="C67" t="str">
        <f ca="1">OFFSET('168p stat'!$A$1,A67*20,0)</f>
        <v>non CUDA transp_AVX_OMP</v>
      </c>
      <c r="D67" s="5">
        <f ca="1">OFFSET('168p trace'!$R$56,(A67-1)*56,0)-OFFSET('168p trace'!$S$56,(A67-1)*56,0)</f>
        <v>4024.3467999999998</v>
      </c>
      <c r="E67" s="5">
        <f ca="1">OFFSET('168p trace'!$S$56,(A67-1)*56,0)-OFFSET('168p stat'!$H$1,A67*20,0)</f>
        <v>0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>
        <f ca="1">SUM(D67:H67)</f>
        <v>4024.3467999999998</v>
      </c>
      <c r="K67" s="10">
        <f t="shared" ca="1" si="4"/>
        <v>0</v>
      </c>
      <c r="L67" t="e">
        <f t="shared" ca="1" si="5"/>
        <v>#DIV/0!</v>
      </c>
    </row>
    <row r="68" spans="1:12" x14ac:dyDescent="0.25">
      <c r="A68">
        <v>38</v>
      </c>
      <c r="C68" t="str">
        <f ca="1">OFFSET('168p stat'!$A$1,A68*20,0)</f>
        <v>non CUDA transp_AVX_OMP non hash</v>
      </c>
      <c r="D68" s="5">
        <f ca="1">OFFSET('168p trace'!$R$56,(A68-1)*56,0)-OFFSET('168p trace'!$S$56,(A68-1)*56,0)</f>
        <v>1.5486000000009881</v>
      </c>
      <c r="E68" s="5">
        <f ca="1">OFFSET('168p trace'!$S$56,(A68-1)*56,0)-OFFSET('168p stat'!$H$1,A68*20,0)</f>
        <v>7.4729999999817665E-2</v>
      </c>
      <c r="F68" s="5">
        <f ca="1">OFFSET('168p stat'!$H$1,A68*20,0)-OFFSET('168p stat'!$K$1,A68*20,0)</f>
        <v>3.2288179999995918</v>
      </c>
      <c r="G68" s="5">
        <f ca="1">OFFSET('168p stat'!$K$1,A68*20,0)-OFFSET('168p stat'!$N$1,A68*20,0)</f>
        <v>3684.2945880000002</v>
      </c>
      <c r="H68" s="5">
        <f ca="1">OFFSET('168p stat'!$N$1,A68*20,0)</f>
        <v>184.11346399999999</v>
      </c>
      <c r="I68" s="5"/>
      <c r="J68" s="5">
        <f t="shared" ca="1" si="1"/>
        <v>3871.7115999999996</v>
      </c>
      <c r="K68" s="10">
        <f t="shared" ca="1" si="4"/>
        <v>0.95159324057091454</v>
      </c>
      <c r="L68">
        <f t="shared" ca="1" si="5"/>
        <v>1.0844953249056499E-3</v>
      </c>
    </row>
    <row r="69" spans="1:12" x14ac:dyDescent="0.25">
      <c r="A69">
        <v>39</v>
      </c>
      <c r="C69" t="str">
        <f ca="1">OFFSET('168p stat'!$A$1,A69*20,0)</f>
        <v>CUDA ant add CPU_AVX_transp Time</v>
      </c>
      <c r="D69" s="5">
        <f ca="1">OFFSET('168p trace'!$R$56,(A69-1)*56,0)-OFFSET('168p trace'!$S$56,(A69-1)*56,0)</f>
        <v>6.6807000000005701</v>
      </c>
      <c r="E69" s="5">
        <f ca="1">OFFSET('168p trace'!$S$56,(A69-1)*56,0)-OFFSET('168p stat'!$H$1,A69*20,0)</f>
        <v>28.230398999999693</v>
      </c>
      <c r="F69" s="5">
        <f ca="1">OFFSET('168p stat'!$H$1,A69*20,0)-OFFSET('168p stat'!$K$1,A69*20,0)</f>
        <v>4.3063760000000002</v>
      </c>
      <c r="G69" s="5">
        <f ca="1">OFFSET('168p stat'!$K$1,A69*20,0)-OFFSET('168p stat'!$N$1,A69*20,0)</f>
        <v>605.20610199999999</v>
      </c>
      <c r="H69" s="5">
        <f ca="1">OFFSET('168p stat'!$N$1,A69*20,0)</f>
        <v>188.169543</v>
      </c>
      <c r="I69" s="5"/>
      <c r="J69" s="5">
        <f t="shared" ca="1" si="1"/>
        <v>825.91241999999966</v>
      </c>
      <c r="K69" s="10">
        <f t="shared" ca="1" si="4"/>
        <v>0.73277273394193565</v>
      </c>
      <c r="L69">
        <f t="shared" ca="1" si="5"/>
        <v>5.6362249570091486E-3</v>
      </c>
    </row>
    <row r="70" spans="1:12" x14ac:dyDescent="0.25">
      <c r="A70">
        <v>40</v>
      </c>
      <c r="C70" t="str">
        <f ca="1">OFFSET('168p stat'!$A$1,A70*20,0)</f>
        <v>CUDA ant add CPU_AVX_transp</v>
      </c>
      <c r="D70" s="5">
        <f ca="1">OFFSET('168p trace'!$R$56,(A70-1)*56,0)-OFFSET('168p trace'!$S$56,(A70-1)*56,0)</f>
        <v>816.76238000000001</v>
      </c>
      <c r="E70" s="5">
        <f ca="1">OFFSET('168p trace'!$S$56,(A70-1)*56,0)-OFFSET('168p stat'!$H$1,A70*20,0)</f>
        <v>0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>
        <f ca="1">SUM(D70:H70)</f>
        <v>816.76238000000001</v>
      </c>
      <c r="K70" s="10">
        <f t="shared" ca="1" si="4"/>
        <v>0</v>
      </c>
      <c r="L70" t="e">
        <f t="shared" ca="1" si="5"/>
        <v>#DIV/0!</v>
      </c>
    </row>
    <row r="71" spans="1:12" x14ac:dyDescent="0.25">
      <c r="A71">
        <v>41</v>
      </c>
      <c r="C71" t="str">
        <f ca="1">OFFSET('168p stat'!$A$1,A71*20,0)</f>
        <v>CUDA ant add CPU_AVX_transp non hash</v>
      </c>
      <c r="D71" s="5">
        <f ca="1">OFFSET('168p trace'!$R$56,(A71-1)*56,0)-OFFSET('168p trace'!$S$56,(A71-1)*56,0)</f>
        <v>2.2937599999995655</v>
      </c>
      <c r="E71" s="5">
        <f ca="1">OFFSET('168p trace'!$S$56,(A71-1)*56,0)-OFFSET('168p stat'!$H$1,A71*20,0)</f>
        <v>28.512485999999967</v>
      </c>
      <c r="F71" s="5">
        <f ca="1">OFFSET('168p stat'!$H$1,A71*20,0)-OFFSET('168p stat'!$K$1,A71*20,0)</f>
        <v>4.3464860000000272</v>
      </c>
      <c r="G71" s="5">
        <f ca="1">OFFSET('168p stat'!$K$1,A71*20,0)-OFFSET('168p stat'!$N$1,A71*20,0)</f>
        <v>485.21628099999998</v>
      </c>
      <c r="H71" s="5">
        <f ca="1">OFFSET('168p stat'!$N$1,A71*20,0)</f>
        <v>198.05124699999999</v>
      </c>
      <c r="I71" s="5"/>
      <c r="J71" s="5">
        <f t="shared" ca="1" si="1"/>
        <v>716.12649999999996</v>
      </c>
      <c r="K71" s="10">
        <f t="shared" ca="1" si="4"/>
        <v>0.67755666212603505</v>
      </c>
      <c r="L71">
        <f t="shared" ca="1" si="5"/>
        <v>5.1597913778693326E-3</v>
      </c>
    </row>
    <row r="72" spans="1:12" x14ac:dyDescent="0.25">
      <c r="A72">
        <v>42</v>
      </c>
      <c r="C72" t="str">
        <f ca="1">OFFSET('168p stat'!$A$1,A72*20,0)</f>
        <v>CUDA Const</v>
      </c>
      <c r="D72" s="5">
        <f ca="1">OFFSET('168p trace'!$R$56,(A72-1)*56,0)-OFFSET('168p trace'!$S$56,(A72-1)*56,0)</f>
        <v>7.0109999999992851</v>
      </c>
      <c r="E72" s="5">
        <f ca="1">OFFSET('168p trace'!$S$56,(A72-1)*56,0)-OFFSET('168p stat'!$H$1,A72*20,0)</f>
        <v>32.326196000000436</v>
      </c>
      <c r="F72" s="5">
        <f ca="1">OFFSET('168p stat'!$H$1,A72*20,0)-OFFSET('168p stat'!$K$1,A72*20,0)</f>
        <v>18.421476999999868</v>
      </c>
      <c r="G72" s="5">
        <f ca="1">OFFSET('168p stat'!$K$1,A72*20,0)-OFFSET('168p stat'!$N$1,A72*20,0)</f>
        <v>1188.850942</v>
      </c>
      <c r="H72" s="5">
        <f ca="1">OFFSET('168p stat'!$N$1,A72*20,0)</f>
        <v>221.15878499999999</v>
      </c>
      <c r="I72" s="5"/>
      <c r="J72" s="5">
        <f t="shared" ca="1" si="1"/>
        <v>1460.7574000000004</v>
      </c>
      <c r="K72" s="10">
        <f t="shared" ca="1" si="4"/>
        <v>0.81385926369429973</v>
      </c>
      <c r="L72">
        <f t="shared" ca="1" si="5"/>
        <v>6.9835323096511821E-4</v>
      </c>
    </row>
    <row r="73" spans="1:12" x14ac:dyDescent="0.25">
      <c r="A73">
        <v>43</v>
      </c>
      <c r="C73" t="str">
        <f ca="1">OFFSET('168p stat'!$A$1,A73*20,0)</f>
        <v>CUDA ant Const</v>
      </c>
      <c r="D73" s="5">
        <f ca="1">OFFSET('168p trace'!$R$56,(A73-1)*56,0)-OFFSET('168p trace'!$S$56,(A73-1)*56,0)</f>
        <v>6.85283999999956</v>
      </c>
      <c r="E73" s="5">
        <f ca="1">OFFSET('168p trace'!$S$56,(A73-1)*56,0)-OFFSET('168p stat'!$H$1,A73*20,0)</f>
        <v>34.328871000000277</v>
      </c>
      <c r="F73" s="5">
        <f ca="1">OFFSET('168p stat'!$H$1,A73*20,0)-OFFSET('168p stat'!$K$1,A73*20,0)</f>
        <v>17.426312999999936</v>
      </c>
      <c r="G73" s="5">
        <f ca="1">OFFSET('168p stat'!$K$1,A73*20,0)-OFFSET('168p stat'!$N$1,A73*20,0)</f>
        <v>534.33687200000008</v>
      </c>
      <c r="H73" s="5">
        <f ca="1">OFFSET('168p stat'!$N$1,A73*20,0)</f>
        <v>322.096744</v>
      </c>
      <c r="I73" s="5"/>
      <c r="J73" s="5">
        <f t="shared" ca="1" si="1"/>
        <v>908.18880000000036</v>
      </c>
      <c r="K73" s="10">
        <f t="shared" ca="1" si="4"/>
        <v>0.58835439503327924</v>
      </c>
      <c r="L73">
        <f t="shared" ca="1" si="5"/>
        <v>7.275378271550994E-4</v>
      </c>
    </row>
    <row r="74" spans="1:12" x14ac:dyDescent="0.25">
      <c r="A74">
        <v>44</v>
      </c>
      <c r="C74" t="str">
        <f ca="1">OFFSET('168p stat'!$A$1,A74*20,0)</f>
        <v>CUDA ant par Const</v>
      </c>
      <c r="D74" s="5">
        <f ca="1">OFFSET('168p trace'!$R$56,(A74-1)*56,0)-OFFSET('168p trace'!$S$56,(A74-1)*56,0)</f>
        <v>6.9171800000007124</v>
      </c>
      <c r="E74" s="5">
        <f ca="1">OFFSET('168p trace'!$S$56,(A74-1)*56,0)-OFFSET('168p stat'!$H$1,A74*20,0)</f>
        <v>33.413874999999621</v>
      </c>
      <c r="F74" s="5">
        <f ca="1">OFFSET('168p stat'!$H$1,A74*20,0)-OFFSET('168p stat'!$K$1,A74*20,0)</f>
        <v>19.114044000000035</v>
      </c>
      <c r="G74" s="5">
        <f ca="1">OFFSET('168p stat'!$K$1,A74*20,0)-OFFSET('168p stat'!$N$1,A74*20,0)</f>
        <v>534.27029100000004</v>
      </c>
      <c r="H74" s="5">
        <f ca="1">OFFSET('168p stat'!$N$1,A74*20,0)</f>
        <v>309.98295000000002</v>
      </c>
      <c r="I74" s="5"/>
      <c r="J74" s="5">
        <f t="shared" ca="1" si="1"/>
        <v>896.78115999999977</v>
      </c>
      <c r="K74" s="10">
        <f t="shared" ca="1" si="4"/>
        <v>0.59576440142877241</v>
      </c>
      <c r="L74">
        <f t="shared" ca="1" si="5"/>
        <v>5.0849450512351839E-4</v>
      </c>
    </row>
    <row r="75" spans="1:12" x14ac:dyDescent="0.25">
      <c r="A75">
        <v>45</v>
      </c>
      <c r="C75" t="str">
        <f ca="1">OFFSET('168p stat'!$A$1,A75*20,0)</f>
        <v>CUDA ant add CPU Const</v>
      </c>
      <c r="D75" s="5">
        <f ca="1">OFFSET('168p trace'!$R$56,(A75-1)*56,0)-OFFSET('168p trace'!$S$56,(A75-1)*56,0)</f>
        <v>6.9773799999999255</v>
      </c>
      <c r="E75" s="5">
        <f ca="1">OFFSET('168p trace'!$S$56,(A75-1)*56,0)-OFFSET('168p stat'!$H$1,A75*20,0)</f>
        <v>28.606025000000272</v>
      </c>
      <c r="F75" s="5">
        <f ca="1">OFFSET('168p stat'!$H$1,A75*20,0)-OFFSET('168p stat'!$K$1,A75*20,0)</f>
        <v>4.3293059999999741</v>
      </c>
      <c r="G75" s="5">
        <f ca="1">OFFSET('168p stat'!$K$1,A75*20,0)-OFFSET('168p stat'!$N$1,A75*20,0)</f>
        <v>602.24149399999999</v>
      </c>
      <c r="H75" s="5">
        <f ca="1">OFFSET('168p stat'!$N$1,A75*20,0)</f>
        <v>200.29165499999999</v>
      </c>
      <c r="I75" s="5"/>
      <c r="J75" s="5">
        <f t="shared" ca="1" si="1"/>
        <v>835.46848000000023</v>
      </c>
      <c r="K75" s="10">
        <f t="shared" ca="1" si="4"/>
        <v>0.72084286650766261</v>
      </c>
      <c r="L75">
        <f t="shared" ca="1" si="5"/>
        <v>3.6451108716708015E-3</v>
      </c>
    </row>
    <row r="76" spans="1:12" x14ac:dyDescent="0.25">
      <c r="A76">
        <v>46</v>
      </c>
      <c r="C76" t="str">
        <f ca="1">OFFSET('168p stat'!$A$1,A76*20,0)</f>
        <v>CUDA opt Const</v>
      </c>
      <c r="D76" s="5">
        <f ca="1">OFFSET('168p trace'!$R$56,(A76-1)*56,0)-OFFSET('168p trace'!$S$56,(A76-1)*56,0)</f>
        <v>7.1903999999997268</v>
      </c>
      <c r="E76" s="5">
        <f ca="1">OFFSET('168p trace'!$S$56,(A76-1)*56,0)-OFFSET('168p stat'!$H$1,A76*20,0)</f>
        <v>31.983504000000266</v>
      </c>
      <c r="F76" s="5">
        <f ca="1">OFFSET('168p stat'!$H$1,A76*20,0)-OFFSET('168p stat'!$K$1,A76*20,0)</f>
        <v>237.18590900000004</v>
      </c>
      <c r="G76" s="5">
        <f ca="1">OFFSET('168p stat'!$K$1,A76*20,0)-OFFSET('168p stat'!$N$1,A76*20,0)</f>
        <v>1188.542187</v>
      </c>
      <c r="H76" s="5">
        <f ca="1">OFFSET('168p stat'!$N$1,A76*20,0)</f>
        <v>0</v>
      </c>
      <c r="I76" s="5"/>
      <c r="J76" s="5">
        <f t="shared" ca="1" si="1"/>
        <v>1457.7116000000003</v>
      </c>
      <c r="K76" s="10">
        <f t="shared" ca="1" si="4"/>
        <v>0.81534796526281317</v>
      </c>
      <c r="L76">
        <f t="shared" ca="1" si="5"/>
        <v>7.8852947294812191E-4</v>
      </c>
    </row>
    <row r="77" spans="1:12" x14ac:dyDescent="0.25">
      <c r="A77">
        <v>47</v>
      </c>
      <c r="C77" t="str">
        <f ca="1">OFFSET('168p stat'!$A$1,A77*20,0)</f>
        <v>CUDA opt ant Const</v>
      </c>
      <c r="D77" s="5">
        <f ca="1">OFFSET('168p trace'!$R$56,(A77-1)*56,0)-OFFSET('168p trace'!$S$56,(A77-1)*56,0)</f>
        <v>6.9280599999999595</v>
      </c>
      <c r="E77" s="5">
        <f ca="1">OFFSET('168p trace'!$S$56,(A77-1)*56,0)-OFFSET('168p stat'!$H$1,A77*20,0)</f>
        <v>33.727714000000105</v>
      </c>
      <c r="F77" s="5">
        <f ca="1">OFFSET('168p stat'!$H$1,A77*20,0)-OFFSET('168p stat'!$K$1,A77*20,0)</f>
        <v>333.41959399999996</v>
      </c>
      <c r="G77" s="5">
        <f ca="1">OFFSET('168p stat'!$K$1,A77*20,0)-OFFSET('168p stat'!$N$1,A77*20,0)</f>
        <v>535.24647200000004</v>
      </c>
      <c r="H77" s="5">
        <f ca="1">OFFSET('168p stat'!$N$1,A77*20,0)</f>
        <v>0</v>
      </c>
      <c r="I77" s="5"/>
      <c r="J77" s="5">
        <f t="shared" ca="1" si="1"/>
        <v>902.39378000000011</v>
      </c>
      <c r="K77" s="10">
        <f t="shared" ca="1" si="4"/>
        <v>0.59314069296887217</v>
      </c>
      <c r="L77">
        <f t="shared" ca="1" si="5"/>
        <v>6.274172234516874E-4</v>
      </c>
    </row>
    <row r="78" spans="1:12" x14ac:dyDescent="0.25">
      <c r="A78">
        <v>48</v>
      </c>
      <c r="C78" t="str">
        <f ca="1">OFFSET('168p stat'!$A$1,A78*20,0)</f>
        <v>CUDA opt ant par Const</v>
      </c>
      <c r="D78" s="5">
        <f ca="1">OFFSET('168p trace'!$R$56,(A78-1)*56,0)-OFFSET('168p trace'!$S$56,(A78-1)*56,0)</f>
        <v>7.011639999999602</v>
      </c>
      <c r="E78" s="5">
        <f ca="1">OFFSET('168p trace'!$S$56,(A78-1)*56,0)-OFFSET('168p stat'!$H$1,A78*20,0)</f>
        <v>33.445024000000217</v>
      </c>
      <c r="F78" s="5">
        <f ca="1">OFFSET('168p stat'!$H$1,A78*20,0)-OFFSET('168p stat'!$K$1,A78*20,0)</f>
        <v>326.64252799999997</v>
      </c>
      <c r="G78" s="5">
        <f ca="1">OFFSET('168p stat'!$K$1,A78*20,0)-OFFSET('168p stat'!$N$1,A78*20,0)</f>
        <v>535.09374800000001</v>
      </c>
      <c r="H78" s="5">
        <f ca="1">OFFSET('168p stat'!$N$1,A78*20,0)</f>
        <v>0</v>
      </c>
      <c r="I78" s="5"/>
      <c r="J78" s="5">
        <f t="shared" ca="1" si="1"/>
        <v>895.18130000000019</v>
      </c>
      <c r="K78" s="10">
        <f t="shared" ca="1" si="4"/>
        <v>0.59774902357768189</v>
      </c>
      <c r="L78">
        <f t="shared" ca="1" si="5"/>
        <v>6.7659824943477908E-4</v>
      </c>
    </row>
    <row r="79" spans="1:12" x14ac:dyDescent="0.25">
      <c r="A79">
        <v>49</v>
      </c>
      <c r="C79">
        <f ca="1">OFFSET('168p stat'!$A$1,A79*20,0)</f>
        <v>0</v>
      </c>
      <c r="D79" s="5" t="e">
        <f ca="1">OFFSET('168p trace'!$R$56,(A79-1)*56,0)-OFFSET('168p trace'!$S$56,(A79-1)*56,0)</f>
        <v>#DIV/0!</v>
      </c>
      <c r="E79" s="5" t="e">
        <f ca="1">OFFSET('168p trace'!$S$56,(A79-1)*56,0)-OFFSET('168p stat'!$H$1,A79*20,0)</f>
        <v>#DIV/0!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 t="e">
        <f t="shared" ref="J79:J80" ca="1" si="6">SUM(D79:H79)</f>
        <v>#DIV/0!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OFFSET('168p stat'!$A$1,A80*20,0)</f>
        <v>0</v>
      </c>
      <c r="D80" s="5" t="e">
        <f ca="1">OFFSET('168p trace'!$R$56,(A80-1)*56,0)-OFFSET('168p trace'!$S$56,(A80-1)*56,0)</f>
        <v>#DIV/0!</v>
      </c>
      <c r="E80" s="5" t="e">
        <f ca="1">OFFSET('168p trace'!$S$56,(A80-1)*56,0)-OFFSET('168p stat'!$H$1,A80*20,0)</f>
        <v>#DIV/0!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 t="e">
        <f t="shared" ca="1" si="6"/>
        <v>#DIV/0!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1493.8432000000003</v>
      </c>
      <c r="E85" s="5">
        <f ca="1">OFFSET('168p trace'!$S$56,(A85-1)*56,0)</f>
        <v>1487.1846000000003</v>
      </c>
      <c r="F85" s="5">
        <f ca="1">OFFSET('168p stat'!$H$1,A85*20,0)</f>
        <v>1454.5326150000001</v>
      </c>
      <c r="G85" s="5">
        <f ca="1">OFFSET('168p stat'!$K$1,A85*20,0)</f>
        <v>1435.9118530000001</v>
      </c>
      <c r="H85" s="5">
        <f ca="1">OFFSET('168p stat'!$N$1,A85*20,0)</f>
        <v>225.000102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1504.5813999999998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524.42745999999988</v>
      </c>
      <c r="E87" s="5">
        <f ca="1">OFFSET('168p trace'!$S$56,(A87-1)*56,0)</f>
        <v>522.35311999999999</v>
      </c>
      <c r="F87" s="5">
        <f ca="1">OFFSET('168p stat'!$H$1,A87*20,0)</f>
        <v>496.46603399999998</v>
      </c>
      <c r="G87" s="5">
        <f ca="1">OFFSET('168p stat'!$K$1,A87*20,0)</f>
        <v>478.64112399999999</v>
      </c>
      <c r="H87" s="5">
        <f ca="1">OFFSET('168p stat'!$N$1,A87*20,0)</f>
        <v>236.771514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917.70843999999988</v>
      </c>
      <c r="E88" s="5">
        <f ca="1">OFFSET('168p trace'!$S$56,(A88-1)*56,0)</f>
        <v>910.92330000000004</v>
      </c>
      <c r="F88" s="5">
        <f ca="1">OFFSET('168p stat'!$H$1,A88*20,0)</f>
        <v>886.28034500000001</v>
      </c>
      <c r="G88" s="5">
        <f ca="1">OFFSET('168p stat'!$K$1,A88*20,0)</f>
        <v>869.81534499999998</v>
      </c>
      <c r="H88" s="5">
        <f ca="1">OFFSET('168p stat'!$N$1,A88*20,0)</f>
        <v>325.78603700000002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912.77601999999968</v>
      </c>
      <c r="E89" s="5">
        <f ca="1">OFFSET('168p trace'!$S$56,(A89-1)*56,0)</f>
        <v>905.82849999999996</v>
      </c>
      <c r="F89" s="5">
        <f ca="1">OFFSET('168p stat'!$H$1,A89*20,0)</f>
        <v>879.64617299999998</v>
      </c>
      <c r="G89" s="5">
        <f ca="1">OFFSET('168p stat'!$K$1,A89*20,0)</f>
        <v>861.52272900000003</v>
      </c>
      <c r="H89" s="5">
        <f ca="1">OFFSET('168p stat'!$N$1,A89*20,0)</f>
        <v>316.31455399999999</v>
      </c>
    </row>
    <row r="90" spans="1:8" x14ac:dyDescent="0.25">
      <c r="A90">
        <v>6</v>
      </c>
      <c r="C90" t="str">
        <f ca="1">OFFSET('168p stat'!$A$1,A90*20,0)</f>
        <v>CUDA ant par global</v>
      </c>
      <c r="D90" s="5">
        <f ca="1">OFFSET('168p trace'!$R$56,(A90-1)*56,0)</f>
        <v>917.57342000000017</v>
      </c>
      <c r="E90" s="5">
        <f ca="1">OFFSET('168p trace'!$S$56,(A90-1)*56,0)</f>
        <v>910.84687999999994</v>
      </c>
      <c r="F90" s="5">
        <f ca="1">OFFSET('168p stat'!$H$1,A90*20,0)</f>
        <v>885.50247899999999</v>
      </c>
      <c r="G90" s="5">
        <f ca="1">OFFSET('168p stat'!$K$1,A90*20,0)</f>
        <v>867.45649200000003</v>
      </c>
      <c r="H90" s="5">
        <f ca="1">OFFSET('168p stat'!$N$1,A90*20,0)</f>
        <v>315.742501</v>
      </c>
    </row>
    <row r="91" spans="1:8" x14ac:dyDescent="0.25">
      <c r="A91">
        <v>7</v>
      </c>
      <c r="C91" t="str">
        <f ca="1">OFFSET('168p stat'!$A$1,A91*20,0)</f>
        <v>CUDA ant non hash</v>
      </c>
      <c r="D91" s="5">
        <f ca="1">OFFSET('168p trace'!$R$56,(A91-1)*56,0)</f>
        <v>798.44758000000002</v>
      </c>
      <c r="E91" s="5">
        <f ca="1">OFFSET('168p trace'!$S$56,(A91-1)*56,0)</f>
        <v>796.25249999999983</v>
      </c>
      <c r="F91" s="5">
        <f ca="1">OFFSET('168p stat'!$H$1,A91*20,0)</f>
        <v>767.46898699999997</v>
      </c>
      <c r="G91" s="5">
        <f ca="1">OFFSET('168p stat'!$K$1,A91*20,0)</f>
        <v>750.62831500000004</v>
      </c>
      <c r="H91" s="5">
        <f ca="1">OFFSET('168p stat'!$N$1,A91*20,0)</f>
        <v>325.94847800000002</v>
      </c>
    </row>
    <row r="92" spans="1:8" x14ac:dyDescent="0.25">
      <c r="A92">
        <v>8</v>
      </c>
      <c r="C92" t="str">
        <f ca="1">OFFSET('168p stat'!$A$1,A92*20,0)</f>
        <v>CUDA ant add CPU Time</v>
      </c>
      <c r="D92" s="5">
        <f ca="1">OFFSET('168p trace'!$R$56,(A92-1)*56,0)</f>
        <v>822.09029999999984</v>
      </c>
      <c r="E92" s="5">
        <f ca="1">OFFSET('168p trace'!$S$56,(A92-1)*56,0)</f>
        <v>815.40584000000013</v>
      </c>
      <c r="F92" s="5">
        <f ca="1">OFFSET('168p stat'!$H$1,A92*20,0)</f>
        <v>791.86000899999999</v>
      </c>
      <c r="G92" s="5">
        <f ca="1">OFFSET('168p stat'!$K$1,A92*20,0)</f>
        <v>788.89058</v>
      </c>
      <c r="H92" s="5">
        <f ca="1">OFFSET('168p stat'!$N$1,A92*20,0)</f>
        <v>188.23662400000001</v>
      </c>
    </row>
    <row r="93" spans="1:8" x14ac:dyDescent="0.25">
      <c r="A93">
        <v>9</v>
      </c>
      <c r="C93" t="str">
        <f ca="1">OFFSET('168p stat'!$A$1,A93*20,0)</f>
        <v>CUDA ant add CPU Time global</v>
      </c>
      <c r="D93" s="5">
        <f ca="1">OFFSET('168p trace'!$R$56,(A93-1)*56,0)</f>
        <v>822.06217999999978</v>
      </c>
      <c r="E93" s="5">
        <f ca="1">OFFSET('168p trace'!$S$56,(A93-1)*56,0)</f>
        <v>815.30317999999988</v>
      </c>
      <c r="F93" s="5">
        <f ca="1">OFFSET('168p stat'!$H$1,A93*20,0)</f>
        <v>791.684124</v>
      </c>
      <c r="G93" s="5">
        <f ca="1">OFFSET('168p stat'!$K$1,A93*20,0)</f>
        <v>788.73165500000005</v>
      </c>
      <c r="H93" s="5">
        <f ca="1">OFFSET('168p stat'!$N$1,A93*20,0)</f>
        <v>187.81287</v>
      </c>
    </row>
    <row r="94" spans="1:8" x14ac:dyDescent="0.25">
      <c r="A94">
        <v>10</v>
      </c>
      <c r="C94" t="str">
        <f ca="1">OFFSET('168p stat'!$A$1,A94*20,0)</f>
        <v>CUDA ant add CPU</v>
      </c>
      <c r="D94" s="5">
        <f ca="1">OFFSET('168p trace'!$R$56,(A94-1)*56,0)</f>
        <v>800.20191999999997</v>
      </c>
      <c r="E94" s="5">
        <f ca="1">OFFSET('168p trace'!$S$56,(A94-1)*56,0)</f>
        <v>0</v>
      </c>
      <c r="F94" s="5">
        <f ca="1">OFFSET('168p stat'!$H$1,A94*20,0)</f>
        <v>0</v>
      </c>
      <c r="G94" s="5">
        <f ca="1">OFFSET('168p stat'!$K$1,A94*20,0)</f>
        <v>0</v>
      </c>
      <c r="H94" s="5">
        <f ca="1">OFFSET('168p stat'!$N$1,A94*20,0)</f>
        <v>0</v>
      </c>
    </row>
    <row r="95" spans="1:8" x14ac:dyDescent="0.25">
      <c r="A95">
        <v>11</v>
      </c>
      <c r="C95" t="str">
        <f ca="1">OFFSET('168p stat'!$A$1,A95*20,0)</f>
        <v>CUDA ant add CPU non hash</v>
      </c>
      <c r="D95" s="5">
        <f ca="1">OFFSET('168p trace'!$R$56,(A95-1)*56,0)</f>
        <v>681.26911999999993</v>
      </c>
      <c r="E95" s="5">
        <f ca="1">OFFSET('168p trace'!$S$56,(A95-1)*56,0)</f>
        <v>679.25678000000016</v>
      </c>
      <c r="F95" s="5">
        <f ca="1">OFFSET('168p stat'!$H$1,A95*20,0)</f>
        <v>656.08140600000002</v>
      </c>
      <c r="G95" s="5">
        <f ca="1">OFFSET('168p stat'!$K$1,A95*20,0)</f>
        <v>653.13086399999997</v>
      </c>
      <c r="H95" s="5">
        <f ca="1">OFFSET('168p stat'!$N$1,A95*20,0)</f>
        <v>187.14402799999999</v>
      </c>
    </row>
    <row r="96" spans="1:8" x14ac:dyDescent="0.25">
      <c r="A96">
        <v>12</v>
      </c>
      <c r="C96" t="str">
        <f ca="1">OFFSET('168p stat'!$A$1,A96*20,0)</f>
        <v>CUDA ant add CPU12</v>
      </c>
      <c r="D96" s="5">
        <f ca="1">OFFSET('168p trace'!$R$56,(A96-1)*56,0)</f>
        <v>6246.4707999999991</v>
      </c>
      <c r="E96" s="5">
        <f ca="1">OFFSET('168p trace'!$S$56,(A96-1)*56,0)</f>
        <v>6188.3881999999994</v>
      </c>
      <c r="F96" s="5">
        <f ca="1">OFFSET('168p stat'!$H$1,A96*20,0)</f>
        <v>6177.4602150000001</v>
      </c>
      <c r="G96" s="5">
        <f ca="1">OFFSET('168p stat'!$K$1,A96*20,0)</f>
        <v>6048.8161469999995</v>
      </c>
      <c r="H96" s="5">
        <f ca="1">OFFSET('168p stat'!$N$1,A96*20,0)</f>
        <v>2693.6279279999999</v>
      </c>
    </row>
    <row r="97" spans="1:8" x14ac:dyDescent="0.25">
      <c r="A97">
        <v>13</v>
      </c>
      <c r="C97" t="str">
        <f ca="1">OFFSET('168p stat'!$A$1,A97*20,0)</f>
        <v>CUDA opt</v>
      </c>
      <c r="D97" s="5">
        <f ca="1">OFFSET('168p trace'!$R$56,(A97-1)*56,0)</f>
        <v>1474.1073999999999</v>
      </c>
      <c r="E97" s="5">
        <f ca="1">OFFSET('168p trace'!$S$56,(A97-1)*56,0)</f>
        <v>0</v>
      </c>
      <c r="F97" s="5">
        <f ca="1">OFFSET('168p stat'!$H$1,A97*20,0)</f>
        <v>0</v>
      </c>
      <c r="G97" s="5">
        <f ca="1">OFFSET('168p stat'!$K$1,A97*20,0)</f>
        <v>0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Time</v>
      </c>
      <c r="D98" s="5">
        <f ca="1">OFFSET('168p trace'!$R$56,(A98-1)*56,0)</f>
        <v>1462.2137999999998</v>
      </c>
      <c r="E98" s="5">
        <f ca="1">OFFSET('168p trace'!$S$56,(A98-1)*56,0)</f>
        <v>1455.4449999999997</v>
      </c>
      <c r="F98" s="5">
        <f ca="1">OFFSET('168p stat'!$H$1,A98*20,0)</f>
        <v>1428.9878590000001</v>
      </c>
      <c r="G98" s="5">
        <f ca="1">OFFSET('168p stat'!$K$1,A98*20,0)</f>
        <v>1189.7472829999999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non hash</v>
      </c>
      <c r="D99" s="5">
        <f ca="1">OFFSET('168p trace'!$R$56,(A99-1)*56,0)</f>
        <v>515.59350000000006</v>
      </c>
      <c r="E99" s="5">
        <f ca="1">OFFSET('168p trace'!$S$56,(A99-1)*56,0)</f>
        <v>513.49457999999993</v>
      </c>
      <c r="F99" s="5">
        <f ca="1">OFFSET('168p stat'!$H$1,A99*20,0)</f>
        <v>487.91511400000002</v>
      </c>
      <c r="G99" s="5">
        <f ca="1">OFFSET('168p stat'!$K$1,A99*20,0)</f>
        <v>237.48018500000001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</v>
      </c>
      <c r="D100" s="5">
        <f ca="1">OFFSET('168p trace'!$R$56,(A100-1)*56,0)</f>
        <v>904.85354000000007</v>
      </c>
      <c r="E100" s="5">
        <f ca="1">OFFSET('168p trace'!$S$56,(A100-1)*56,0)</f>
        <v>898.00881999999979</v>
      </c>
      <c r="F100" s="5">
        <f ca="1">OFFSET('168p stat'!$H$1,A100*20,0)</f>
        <v>872.76009999999997</v>
      </c>
      <c r="G100" s="5">
        <f ca="1">OFFSET('168p stat'!$K$1,A100*20,0)</f>
        <v>539.66181900000004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CUDA opt ant non hash</v>
      </c>
      <c r="D101" s="5">
        <f ca="1">OFFSET('168p trace'!$R$56,(A101-1)*56,0)</f>
        <v>776.66650000000004</v>
      </c>
      <c r="E101" s="5">
        <f ca="1">OFFSET('168p trace'!$S$56,(A101-1)*56,0)</f>
        <v>774.51775999999984</v>
      </c>
      <c r="F101" s="5">
        <f ca="1">OFFSET('168p stat'!$H$1,A101*20,0)</f>
        <v>748.980186</v>
      </c>
      <c r="G101" s="5">
        <f ca="1">OFFSET('168p stat'!$K$1,A101*20,0)</f>
        <v>415.230434</v>
      </c>
      <c r="H101" s="5">
        <f ca="1">OFFSET('168p stat'!$N$1,A101*20,0)</f>
        <v>0</v>
      </c>
    </row>
    <row r="102" spans="1:8" x14ac:dyDescent="0.25">
      <c r="A102">
        <v>18</v>
      </c>
      <c r="C102" t="str">
        <f ca="1">OFFSET('168p stat'!$A$1,A102*20,0)</f>
        <v>CUDA opt ant par</v>
      </c>
      <c r="D102" s="5">
        <f ca="1">OFFSET('168p trace'!$R$56,(A102-1)*56,0)</f>
        <v>897.34624000000008</v>
      </c>
      <c r="E102" s="5">
        <f ca="1">OFFSET('168p trace'!$S$56,(A102-1)*56,0)</f>
        <v>890.50812000000019</v>
      </c>
      <c r="F102" s="5">
        <f ca="1">OFFSET('168p stat'!$H$1,A102*20,0)</f>
        <v>865.09405600000002</v>
      </c>
      <c r="G102" s="5">
        <f ca="1">OFFSET('168p stat'!$K$1,A102*20,0)</f>
        <v>539.48939800000005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CUDA opt ant par global</v>
      </c>
      <c r="D103" s="5">
        <f ca="1">OFFSET('168p trace'!$R$56,(A103-1)*56,0)</f>
        <v>906.77029999999968</v>
      </c>
      <c r="E103" s="5">
        <f ca="1">OFFSET('168p trace'!$S$56,(A103-1)*56,0)</f>
        <v>899.97361999999976</v>
      </c>
      <c r="F103" s="5">
        <f ca="1">OFFSET('168p stat'!$H$1,A103*20,0)</f>
        <v>874.30472299999997</v>
      </c>
      <c r="G103" s="5">
        <f ca="1">OFFSET('168p stat'!$K$1,A103*20,0)</f>
        <v>547.99829499999998</v>
      </c>
      <c r="H103" s="5">
        <f ca="1">OFFSET('168p stat'!$N$1,A103*20,0)</f>
        <v>0</v>
      </c>
    </row>
    <row r="104" spans="1:8" x14ac:dyDescent="0.25">
      <c r="A104">
        <v>20</v>
      </c>
      <c r="C104" t="str">
        <f ca="1">OFFSET('168p stat'!$A$1,A104*20,0)</f>
        <v>CUDA opt_one_GPU</v>
      </c>
      <c r="D104" s="5">
        <f ca="1">OFFSET('168p trace'!$R$56,(A104-1)*56,0)</f>
        <v>2556.8599999999997</v>
      </c>
      <c r="E104" s="5">
        <f ca="1">OFFSET('168p trace'!$S$56,(A104-1)*56,0)</f>
        <v>2550.6264000000001</v>
      </c>
      <c r="F104" s="5">
        <f ca="1">OFFSET('168p stat'!$H$1,A104*20,0)</f>
        <v>0</v>
      </c>
      <c r="G104" s="5">
        <f ca="1">OFFSET('168p stat'!$K$1,A104*20,0)</f>
        <v>0</v>
      </c>
      <c r="H104" s="5">
        <f ca="1">OFFSET('168p stat'!$N$1,A104*20,0)</f>
        <v>0</v>
      </c>
    </row>
    <row r="105" spans="1:8" x14ac:dyDescent="0.25">
      <c r="A105">
        <v>21</v>
      </c>
      <c r="C105" t="str">
        <f ca="1">OFFSET('168p stat'!$A$1,A105*20,0)</f>
        <v>CUDA opt_one_GPU ant</v>
      </c>
      <c r="D105" s="5">
        <f ca="1">OFFSET('168p trace'!$R$56,(A105-1)*56,0)</f>
        <v>57707.279999999992</v>
      </c>
      <c r="E105" s="5">
        <f ca="1">OFFSET('168p trace'!$S$56,(A105-1)*56,0)</f>
        <v>57701.124000000011</v>
      </c>
      <c r="F105" s="5">
        <f ca="1">OFFSET('168p stat'!$H$1,A105*20,0)</f>
        <v>0</v>
      </c>
      <c r="G105" s="5">
        <f ca="1">OFFSET('168p stat'!$K$1,A105*20,0)</f>
        <v>0</v>
      </c>
      <c r="H105" s="5">
        <f ca="1">OFFSET('168p stat'!$N$1,A105*20,0)</f>
        <v>0</v>
      </c>
    </row>
    <row r="106" spans="1:8" x14ac:dyDescent="0.25">
      <c r="A106">
        <v>22</v>
      </c>
      <c r="C106" t="str">
        <f ca="1">OFFSET('168p stat'!$A$1,A106*20,0)</f>
        <v>CUDA opt_one_GPU ant local</v>
      </c>
      <c r="D106" s="5">
        <f ca="1">OFFSET('168p trace'!$R$56,(A106-1)*56,0)</f>
        <v>2924.6403999999998</v>
      </c>
      <c r="E106" s="5">
        <f ca="1">OFFSET('168p trace'!$S$56,(A106-1)*56,0)</f>
        <v>2918.2626</v>
      </c>
      <c r="F106" s="5">
        <f ca="1">OFFSET('168p stat'!$H$1,A106*20,0)</f>
        <v>0</v>
      </c>
      <c r="G106" s="5">
        <f ca="1">OFFSET('168p stat'!$K$1,A106*20,0)</f>
        <v>0</v>
      </c>
      <c r="H106" s="5">
        <f ca="1">OFFSET('168p stat'!$N$1,A106*20,0)</f>
        <v>0</v>
      </c>
    </row>
    <row r="107" spans="1:8" x14ac:dyDescent="0.25">
      <c r="A107">
        <v>23</v>
      </c>
      <c r="C107" t="str">
        <f ca="1">OFFSET('168p stat'!$A$1,A107*20,0)</f>
        <v>non CUDA Time</v>
      </c>
      <c r="D107" s="5">
        <f ca="1">OFFSET('168p trace'!$R$56,(A107-1)*56,0)</f>
        <v>3220.2366000000002</v>
      </c>
      <c r="E107" s="5">
        <f ca="1">OFFSET('168p trace'!$S$56,(A107-1)*56,0)</f>
        <v>3159.8702000000003</v>
      </c>
      <c r="F107" s="5">
        <f ca="1">OFFSET('168p stat'!$H$1,A107*20,0)</f>
        <v>3159.7987720000001</v>
      </c>
      <c r="G107" s="5">
        <f ca="1">OFFSET('168p stat'!$K$1,A107*20,0)</f>
        <v>3156.258906</v>
      </c>
      <c r="H107" s="5">
        <f ca="1">OFFSET('168p stat'!$N$1,A107*20,0)</f>
        <v>180.26948400000001</v>
      </c>
    </row>
    <row r="108" spans="1:8" x14ac:dyDescent="0.25">
      <c r="A108">
        <v>24</v>
      </c>
      <c r="C108" t="str">
        <f ca="1">OFFSET('168p stat'!$A$1,A108*20,0)</f>
        <v>non CUDA</v>
      </c>
      <c r="D108" s="5">
        <f ca="1">OFFSET('168p trace'!$R$56,(A108-1)*56,0)</f>
        <v>3128.8771999999999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non hash</v>
      </c>
      <c r="D109" s="5">
        <f ca="1">OFFSET('168p trace'!$R$56,(A109-1)*56,0)</f>
        <v>2898.371599999999</v>
      </c>
      <c r="E109" s="5">
        <f ca="1">OFFSET('168p trace'!$S$56,(A109-1)*56,0)</f>
        <v>2897.0442000000012</v>
      </c>
      <c r="F109" s="5">
        <f ca="1">OFFSET('168p stat'!$H$1,A109*20,0)</f>
        <v>2896.9706299999998</v>
      </c>
      <c r="G109" s="5">
        <f ca="1">OFFSET('168p stat'!$K$1,A109*20,0)</f>
        <v>2893.457746</v>
      </c>
      <c r="H109" s="5">
        <f ca="1">OFFSET('168p stat'!$N$1,A109*20,0)</f>
        <v>182.16666599999999</v>
      </c>
    </row>
    <row r="110" spans="1:8" x14ac:dyDescent="0.25">
      <c r="A110">
        <v>26</v>
      </c>
      <c r="C110" t="str">
        <f ca="1">OFFSET('168p stat'!$A$1,A110*20,0)</f>
        <v>Classic ACO</v>
      </c>
      <c r="D110" s="5">
        <f ca="1">OFFSET('168p trace'!$R$56,(A110-1)*56,0)</f>
        <v>25851.546000000017</v>
      </c>
      <c r="E110" s="5">
        <f ca="1">OFFSET('168p trace'!$S$56,(A110-1)*56,0)</f>
        <v>21547.928</v>
      </c>
      <c r="F110" s="5">
        <f ca="1">OFFSET('168p stat'!$H$1,A110*20,0)</f>
        <v>21500.097031000001</v>
      </c>
      <c r="G110" s="5">
        <f ca="1">OFFSET('168p stat'!$K$1,A110*20,0)</f>
        <v>21493.440858999998</v>
      </c>
      <c r="H110" s="5">
        <f ca="1">OFFSET('168p stat'!$N$1,A110*20,0)</f>
        <v>489.75103200000001</v>
      </c>
    </row>
    <row r="111" spans="1:8" x14ac:dyDescent="0.25">
      <c r="A111">
        <v>27</v>
      </c>
      <c r="C111" t="str">
        <f ca="1">OFFSET('168p stat'!$A$1,A111*20,0)</f>
        <v>Classic ACO non hash</v>
      </c>
      <c r="D111" s="5">
        <f ca="1">OFFSET('168p trace'!$R$56,(A111-1)*56,0)</f>
        <v>21083.659999999996</v>
      </c>
      <c r="E111" s="5">
        <f ca="1">OFFSET('168p trace'!$S$56,(A111-1)*56,0)</f>
        <v>21081.403999999999</v>
      </c>
      <c r="F111" s="5">
        <f ca="1">OFFSET('168p stat'!$H$1,A111*20,0)</f>
        <v>21042.594530999999</v>
      </c>
      <c r="G111" s="5">
        <f ca="1">OFFSET('168p stat'!$K$1,A111*20,0)</f>
        <v>21035.990977000001</v>
      </c>
      <c r="H111" s="5">
        <f ca="1">OFFSET('168p stat'!$N$1,A111*20,0)</f>
        <v>487.22517499999998</v>
      </c>
    </row>
    <row r="112" spans="1:8" x14ac:dyDescent="0.25">
      <c r="A112">
        <v>28</v>
      </c>
      <c r="C112" t="str">
        <f ca="1">OFFSET('168p stat'!$A$1,A112*20,0)</f>
        <v>omp</v>
      </c>
      <c r="D112" s="5">
        <f ca="1">OFFSET('168p trace'!$R$56,(A112-1)*56,0)</f>
        <v>3147.4296000000004</v>
      </c>
      <c r="E112" s="5">
        <f ca="1">OFFSET('168p trace'!$S$56,(A112-1)*56,0)</f>
        <v>3090.4849999999992</v>
      </c>
      <c r="F112" s="5">
        <f ca="1">OFFSET('168p stat'!$H$1,A112*20,0)</f>
        <v>3090.414702</v>
      </c>
      <c r="G112" s="5">
        <f ca="1">OFFSET('168p stat'!$K$1,A112*20,0)</f>
        <v>3086.892272</v>
      </c>
      <c r="H112" s="5">
        <f ca="1">OFFSET('168p stat'!$N$1,A112*20,0)</f>
        <v>166.93623199999999</v>
      </c>
    </row>
    <row r="113" spans="1:8" x14ac:dyDescent="0.25">
      <c r="A113">
        <v>29</v>
      </c>
      <c r="C113" t="str">
        <f ca="1">OFFSET('168p stat'!$A$1,A113*20,0)</f>
        <v>omp non hash</v>
      </c>
      <c r="D113" s="5">
        <f ca="1">OFFSET('168p trace'!$R$56,(A113-1)*56,0)</f>
        <v>2874.1172000000001</v>
      </c>
      <c r="E113" s="5">
        <f ca="1">OFFSET('168p trace'!$S$56,(A113-1)*56,0)</f>
        <v>2872.5909999999999</v>
      </c>
      <c r="F113" s="5">
        <f ca="1">OFFSET('168p stat'!$H$1,A113*20,0)</f>
        <v>2872.5217520000001</v>
      </c>
      <c r="G113" s="5">
        <f ca="1">OFFSET('168p stat'!$K$1,A113*20,0)</f>
        <v>2869.0065100000002</v>
      </c>
      <c r="H113" s="5">
        <f ca="1">OFFSET('168p stat'!$N$1,A113*20,0)</f>
        <v>165.68424400000001</v>
      </c>
    </row>
    <row r="114" spans="1:8" x14ac:dyDescent="0.25">
      <c r="A114">
        <v>30</v>
      </c>
      <c r="C114" t="str">
        <f ca="1">OFFSET('168p stat'!$A$1,A114*20,0)</f>
        <v>non CUDA transp Time</v>
      </c>
      <c r="D114" s="5">
        <f ca="1">OFFSET('168p trace'!$R$56,(A114-1)*56,0)</f>
        <v>3213.6241999999988</v>
      </c>
      <c r="E114" s="5">
        <f ca="1">OFFSET('168p trace'!$S$56,(A114-1)*56,0)</f>
        <v>3151.2087999999994</v>
      </c>
      <c r="F114" s="5">
        <f ca="1">OFFSET('168p stat'!$H$1,A114*20,0)</f>
        <v>3151.1407199999999</v>
      </c>
      <c r="G114" s="5">
        <f ca="1">OFFSET('168p stat'!$K$1,A114*20,0)</f>
        <v>3147.6823039999999</v>
      </c>
      <c r="H114" s="5">
        <f ca="1">OFFSET('168p stat'!$N$1,A114*20,0)</f>
        <v>183.16290000000001</v>
      </c>
    </row>
    <row r="115" spans="1:8" x14ac:dyDescent="0.25">
      <c r="A115">
        <v>31</v>
      </c>
      <c r="C115" t="str">
        <f ca="1">OFFSET('168p stat'!$A$1,A115*20,0)</f>
        <v>non CUDA transp</v>
      </c>
      <c r="D115" s="5">
        <f ca="1">OFFSET('168p trace'!$R$56,(A115-1)*56,0)</f>
        <v>3151.2912000000001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 non hash</v>
      </c>
      <c r="D116" s="5">
        <f ca="1">OFFSET('168p trace'!$R$56,(A116-1)*56,0)</f>
        <v>2898.9243999999999</v>
      </c>
      <c r="E116" s="5">
        <f ca="1">OFFSET('168p trace'!$S$56,(A116-1)*56,0)</f>
        <v>2897.3271999999997</v>
      </c>
      <c r="F116" s="5">
        <f ca="1">OFFSET('168p stat'!$H$1,A116*20,0)</f>
        <v>2897.2557280000001</v>
      </c>
      <c r="G116" s="5">
        <f ca="1">OFFSET('168p stat'!$K$1,A116*20,0)</f>
        <v>2893.8373839999999</v>
      </c>
      <c r="H116" s="5">
        <f ca="1">OFFSET('168p stat'!$N$1,A116*20,0)</f>
        <v>188.032276</v>
      </c>
    </row>
    <row r="117" spans="1:8" x14ac:dyDescent="0.25">
      <c r="A117">
        <v>33</v>
      </c>
      <c r="C117" t="str">
        <f ca="1">OFFSET('168p stat'!$A$1,A117*20,0)</f>
        <v>non CUDA transp_AVX Time</v>
      </c>
      <c r="D117" s="5">
        <f ca="1">OFFSET('168p trace'!$R$56,(A117-1)*56,0)</f>
        <v>4127.7499999999991</v>
      </c>
      <c r="E117" s="5">
        <f ca="1">OFFSET('168p trace'!$S$56,(A117-1)*56,0)</f>
        <v>4067.6298000000011</v>
      </c>
      <c r="F117" s="5">
        <f ca="1">OFFSET('168p stat'!$H$1,A117*20,0)</f>
        <v>4067.5591939999999</v>
      </c>
      <c r="G117" s="5">
        <f ca="1">OFFSET('168p stat'!$K$1,A117*20,0)</f>
        <v>4064.179466</v>
      </c>
      <c r="H117" s="5">
        <f ca="1">OFFSET('168p stat'!$N$1,A117*20,0)</f>
        <v>181.36067800000001</v>
      </c>
    </row>
    <row r="118" spans="1:8" x14ac:dyDescent="0.25">
      <c r="A118">
        <v>34</v>
      </c>
      <c r="C118" t="str">
        <f ca="1">OFFSET('168p stat'!$A$1,A118*20,0)</f>
        <v>non CUDA transp_AVX</v>
      </c>
      <c r="D118" s="5">
        <f ca="1">OFFSET('168p trace'!$R$56,(A118-1)*56,0)</f>
        <v>4007.701599999999</v>
      </c>
      <c r="E118" s="5">
        <f ca="1">OFFSET('168p trace'!$S$56,(A118-1)*56,0)</f>
        <v>0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non CUDA transp_AVX non hash</v>
      </c>
      <c r="D119" s="5">
        <f ca="1">OFFSET('168p trace'!$R$56,(A119-1)*56,0)</f>
        <v>3867.7598000000003</v>
      </c>
      <c r="E119" s="5">
        <f ca="1">OFFSET('168p trace'!$S$56,(A119-1)*56,0)</f>
        <v>3866.2002000000011</v>
      </c>
      <c r="F119" s="5">
        <f ca="1">OFFSET('168p stat'!$H$1,A119*20,0)</f>
        <v>3866.1172759999999</v>
      </c>
      <c r="G119" s="5">
        <f ca="1">OFFSET('168p stat'!$K$1,A119*20,0)</f>
        <v>3862.7199860000001</v>
      </c>
      <c r="H119" s="5">
        <f ca="1">OFFSET('168p stat'!$N$1,A119*20,0)</f>
        <v>185.075684</v>
      </c>
    </row>
    <row r="120" spans="1:8" x14ac:dyDescent="0.25">
      <c r="A120">
        <v>36</v>
      </c>
      <c r="C120" t="str">
        <f ca="1">OFFSET('168p stat'!$A$1,A120*20,0)</f>
        <v>non CUDA transp_AVX_OMP Time</v>
      </c>
      <c r="D120" s="5">
        <f ca="1">OFFSET('168p trace'!$R$56,(A120-1)*56,0)</f>
        <v>4102.5372000000007</v>
      </c>
      <c r="E120" s="5">
        <f ca="1">OFFSET('168p trace'!$S$56,(A120-1)*56,0)</f>
        <v>4040.9362000000001</v>
      </c>
      <c r="F120" s="5">
        <f ca="1">OFFSET('168p stat'!$H$1,A120*20,0)</f>
        <v>4040.865624</v>
      </c>
      <c r="G120" s="5">
        <f ca="1">OFFSET('168p stat'!$K$1,A120*20,0)</f>
        <v>4037.647508</v>
      </c>
      <c r="H120" s="5">
        <f ca="1">OFFSET('168p stat'!$N$1,A120*20,0)</f>
        <v>182.50948</v>
      </c>
    </row>
    <row r="121" spans="1:8" x14ac:dyDescent="0.25">
      <c r="A121">
        <v>37</v>
      </c>
      <c r="C121" t="str">
        <f ca="1">OFFSET('168p stat'!$A$1,A121*20,0)</f>
        <v>non CUDA transp_AVX_OMP</v>
      </c>
      <c r="D121" s="5">
        <f ca="1">OFFSET('168p trace'!$R$56,(A121-1)*56,0)</f>
        <v>4024.3467999999998</v>
      </c>
      <c r="E121" s="5">
        <f ca="1">OFFSET('168p trace'!$S$56,(A121-1)*56,0)</f>
        <v>0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 t="str">
        <f ca="1">OFFSET('168p stat'!$A$1,A122*20,0)</f>
        <v>non CUDA transp_AVX_OMP non hash</v>
      </c>
      <c r="D122" s="5">
        <f ca="1">OFFSET('168p trace'!$R$56,(A122-1)*56,0)</f>
        <v>3873.2602000000006</v>
      </c>
      <c r="E122" s="5">
        <f ca="1">OFFSET('168p trace'!$S$56,(A122-1)*56,0)</f>
        <v>3871.7115999999996</v>
      </c>
      <c r="F122" s="5">
        <f ca="1">OFFSET('168p stat'!$H$1,A122*20,0)</f>
        <v>3871.6368699999998</v>
      </c>
      <c r="G122" s="5">
        <f ca="1">OFFSET('168p stat'!$K$1,A122*20,0)</f>
        <v>3868.4080520000002</v>
      </c>
      <c r="H122" s="5">
        <f ca="1">OFFSET('168p stat'!$N$1,A122*20,0)</f>
        <v>184.11346399999999</v>
      </c>
    </row>
    <row r="123" spans="1:8" x14ac:dyDescent="0.25">
      <c r="A123">
        <v>39</v>
      </c>
      <c r="C123" t="str">
        <f ca="1">OFFSET('168p stat'!$A$1,A123*20,0)</f>
        <v>CUDA ant add CPU_AVX_transp Time</v>
      </c>
      <c r="D123" s="5">
        <f ca="1">OFFSET('168p trace'!$R$56,(A123-1)*56,0)</f>
        <v>832.59312000000023</v>
      </c>
      <c r="E123" s="5">
        <f ca="1">OFFSET('168p trace'!$S$56,(A123-1)*56,0)</f>
        <v>825.91241999999966</v>
      </c>
      <c r="F123" s="5">
        <f ca="1">OFFSET('168p stat'!$H$1,A123*20,0)</f>
        <v>797.68202099999996</v>
      </c>
      <c r="G123" s="5">
        <f ca="1">OFFSET('168p stat'!$K$1,A123*20,0)</f>
        <v>793.37564499999996</v>
      </c>
      <c r="H123" s="5">
        <f ca="1">OFFSET('168p stat'!$N$1,A123*20,0)</f>
        <v>188.169543</v>
      </c>
    </row>
    <row r="124" spans="1:8" x14ac:dyDescent="0.25">
      <c r="A124">
        <v>40</v>
      </c>
      <c r="C124" t="str">
        <f ca="1">OFFSET('168p stat'!$A$1,A124*20,0)</f>
        <v>CUDA ant add CPU_AVX_transp</v>
      </c>
      <c r="D124" s="5">
        <f ca="1">OFFSET('168p trace'!$R$56,(A124-1)*56,0)</f>
        <v>816.76238000000001</v>
      </c>
      <c r="E124" s="5">
        <f ca="1">OFFSET('168p trace'!$S$56,(A124-1)*56,0)</f>
        <v>0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 t="str">
        <f ca="1">OFFSET('168p stat'!$A$1,A125*20,0)</f>
        <v>CUDA ant add CPU_AVX_transp non hash</v>
      </c>
      <c r="D125" s="5">
        <f ca="1">OFFSET('168p trace'!$R$56,(A125-1)*56,0)</f>
        <v>718.42025999999953</v>
      </c>
      <c r="E125" s="5">
        <f ca="1">OFFSET('168p trace'!$S$56,(A125-1)*56,0)</f>
        <v>716.12649999999996</v>
      </c>
      <c r="F125" s="5">
        <f ca="1">OFFSET('168p stat'!$H$1,A125*20,0)</f>
        <v>687.614014</v>
      </c>
      <c r="G125" s="5">
        <f ca="1">OFFSET('168p stat'!$K$1,A125*20,0)</f>
        <v>683.26752799999997</v>
      </c>
      <c r="H125" s="5">
        <f ca="1">OFFSET('168p stat'!$N$1,A125*20,0)</f>
        <v>198.05124699999999</v>
      </c>
    </row>
    <row r="126" spans="1:8" x14ac:dyDescent="0.25">
      <c r="A126">
        <v>42</v>
      </c>
      <c r="C126" t="str">
        <f ca="1">OFFSET('168p stat'!$A$1,A126*20,0)</f>
        <v>CUDA Const</v>
      </c>
      <c r="D126" s="5">
        <f ca="1">OFFSET('168p trace'!$R$56,(A126-1)*56,0)</f>
        <v>1467.7683999999997</v>
      </c>
      <c r="E126" s="5">
        <f ca="1">OFFSET('168p trace'!$S$56,(A126-1)*56,0)</f>
        <v>1460.7574000000004</v>
      </c>
      <c r="F126" s="5">
        <f ca="1">OFFSET('168p stat'!$H$1,A126*20,0)</f>
        <v>1428.431204</v>
      </c>
      <c r="G126" s="5">
        <f ca="1">OFFSET('168p stat'!$K$1,A126*20,0)</f>
        <v>1410.0097270000001</v>
      </c>
      <c r="H126" s="5">
        <f ca="1">OFFSET('168p stat'!$N$1,A126*20,0)</f>
        <v>221.15878499999999</v>
      </c>
    </row>
    <row r="127" spans="1:8" x14ac:dyDescent="0.25">
      <c r="A127">
        <v>43</v>
      </c>
      <c r="C127" t="str">
        <f ca="1">OFFSET('168p stat'!$A$1,A127*20,0)</f>
        <v>CUDA ant Const</v>
      </c>
      <c r="D127" s="5">
        <f ca="1">OFFSET('168p trace'!$R$56,(A127-1)*56,0)</f>
        <v>915.0416399999998</v>
      </c>
      <c r="E127" s="5">
        <f ca="1">OFFSET('168p trace'!$S$56,(A127-1)*56,0)</f>
        <v>908.18880000000024</v>
      </c>
      <c r="F127" s="5">
        <f ca="1">OFFSET('168p stat'!$H$1,A127*20,0)</f>
        <v>873.85992899999997</v>
      </c>
      <c r="G127" s="5">
        <f ca="1">OFFSET('168p stat'!$K$1,A127*20,0)</f>
        <v>856.43361600000003</v>
      </c>
      <c r="H127" s="5">
        <f ca="1">OFFSET('168p stat'!$N$1,A127*20,0)</f>
        <v>322.096744</v>
      </c>
    </row>
    <row r="128" spans="1:8" x14ac:dyDescent="0.25">
      <c r="A128">
        <v>44</v>
      </c>
      <c r="C128" t="str">
        <f ca="1">OFFSET('168p stat'!$A$1,A128*20,0)</f>
        <v>CUDA ant par Const</v>
      </c>
      <c r="D128" s="5">
        <f ca="1">OFFSET('168p trace'!$R$56,(A128-1)*56,0)</f>
        <v>903.69834000000037</v>
      </c>
      <c r="E128" s="5">
        <f ca="1">OFFSET('168p trace'!$S$56,(A128-1)*56,0)</f>
        <v>896.78115999999966</v>
      </c>
      <c r="F128" s="5">
        <f ca="1">OFFSET('168p stat'!$H$1,A128*20,0)</f>
        <v>863.36728500000004</v>
      </c>
      <c r="G128" s="5">
        <f ca="1">OFFSET('168p stat'!$K$1,A128*20,0)</f>
        <v>844.253241</v>
      </c>
      <c r="H128" s="5">
        <f ca="1">OFFSET('168p stat'!$N$1,A128*20,0)</f>
        <v>309.98295000000002</v>
      </c>
    </row>
    <row r="129" spans="1:10" x14ac:dyDescent="0.25">
      <c r="A129">
        <v>45</v>
      </c>
      <c r="C129" t="str">
        <f ca="1">OFFSET('168p stat'!$A$1,A129*20,0)</f>
        <v>CUDA ant add CPU Const</v>
      </c>
      <c r="D129" s="5">
        <f ca="1">OFFSET('168p trace'!$R$56,(A129-1)*56,0)</f>
        <v>842.44586000000015</v>
      </c>
      <c r="E129" s="5">
        <f ca="1">OFFSET('168p trace'!$S$56,(A129-1)*56,0)</f>
        <v>835.46848000000023</v>
      </c>
      <c r="F129" s="5">
        <f ca="1">OFFSET('168p stat'!$H$1,A129*20,0)</f>
        <v>806.86245499999995</v>
      </c>
      <c r="G129" s="5">
        <f ca="1">OFFSET('168p stat'!$K$1,A129*20,0)</f>
        <v>802.53314899999998</v>
      </c>
      <c r="H129" s="5">
        <f ca="1">OFFSET('168p stat'!$N$1,A129*20,0)</f>
        <v>200.29165499999999</v>
      </c>
    </row>
    <row r="130" spans="1:10" x14ac:dyDescent="0.25">
      <c r="A130">
        <v>46</v>
      </c>
      <c r="C130" t="str">
        <f ca="1">OFFSET('168p stat'!$A$1,A130*20,0)</f>
        <v>CUDA opt Const</v>
      </c>
      <c r="D130" s="5">
        <f ca="1">OFFSET('168p trace'!$R$56,(A130-1)*56,0)</f>
        <v>1464.902</v>
      </c>
      <c r="E130" s="5">
        <f ca="1">OFFSET('168p trace'!$S$56,(A130-1)*56,0)</f>
        <v>1457.7116000000003</v>
      </c>
      <c r="F130" s="5">
        <f ca="1">OFFSET('168p stat'!$H$1,A130*20,0)</f>
        <v>1425.7280960000001</v>
      </c>
      <c r="G130" s="5">
        <f ca="1">OFFSET('168p stat'!$K$1,A130*20,0)</f>
        <v>1188.542187</v>
      </c>
      <c r="H130" s="5">
        <f ca="1">OFFSET('168p stat'!$N$1,A130*20,0)</f>
        <v>0</v>
      </c>
    </row>
    <row r="131" spans="1:10" x14ac:dyDescent="0.25">
      <c r="A131">
        <v>47</v>
      </c>
      <c r="C131" t="str">
        <f ca="1">OFFSET('168p stat'!$A$1,A131*20,0)</f>
        <v>CUDA opt ant Const</v>
      </c>
      <c r="D131" s="5">
        <f ca="1">OFFSET('168p trace'!$R$56,(A131-1)*56,0)</f>
        <v>909.32184000000007</v>
      </c>
      <c r="E131" s="5">
        <f ca="1">OFFSET('168p trace'!$S$56,(A131-1)*56,0)</f>
        <v>902.39378000000011</v>
      </c>
      <c r="F131" s="5">
        <f ca="1">OFFSET('168p stat'!$H$1,A131*20,0)</f>
        <v>868.666066</v>
      </c>
      <c r="G131" s="5">
        <f ca="1">OFFSET('168p stat'!$K$1,A131*20,0)</f>
        <v>535.24647200000004</v>
      </c>
      <c r="H131" s="5">
        <f ca="1">OFFSET('168p stat'!$N$1,A131*20,0)</f>
        <v>0</v>
      </c>
    </row>
    <row r="132" spans="1:10" x14ac:dyDescent="0.25">
      <c r="A132">
        <v>48</v>
      </c>
      <c r="C132" t="str">
        <f ca="1">OFFSET('168p stat'!$A$1,A132*20,0)</f>
        <v>CUDA opt ant par Const</v>
      </c>
      <c r="D132" s="5">
        <f ca="1">OFFSET('168p trace'!$R$56,(A132-1)*56,0)</f>
        <v>902.19293999999979</v>
      </c>
      <c r="E132" s="5">
        <f ca="1">OFFSET('168p trace'!$S$56,(A132-1)*56,0)</f>
        <v>895.18130000000019</v>
      </c>
      <c r="F132" s="5">
        <f ca="1">OFFSET('168p stat'!$H$1,A132*20,0)</f>
        <v>861.73627599999998</v>
      </c>
      <c r="G132" s="5">
        <f ca="1">OFFSET('168p stat'!$K$1,A132*20,0)</f>
        <v>535.09374800000001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 t="e">
        <f ca="1">OFFSET('168p trace'!$R$56,(A133-1)*56,0)</f>
        <v>#DIV/0!</v>
      </c>
      <c r="E133" s="5" t="e">
        <f ca="1">OFFSET('168p trace'!$S$56,(A133-1)*56,0)</f>
        <v>#DIV/0!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 t="e">
        <f ca="1">OFFSET('168p trace'!$R$56,(A134-1)*56,0)</f>
        <v>#DIV/0!</v>
      </c>
      <c r="E134" s="5" t="e">
        <f ca="1">OFFSET('168p trace'!$S$56,(A134-1)*56,0)</f>
        <v>#DIV/0!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667.49336975999995</v>
      </c>
      <c r="E139" s="5">
        <f ca="1">OFFSET('168p trace'!$V$56,(A31-1)*56,0)</f>
        <v>666.3230728400008</v>
      </c>
      <c r="F139" s="5">
        <f ca="1">OFFSET('168p stat'!$H$1,A139*20,1)</f>
        <v>497.413836</v>
      </c>
      <c r="G139" s="5">
        <f ca="1">OFFSET('168p stat'!$K$1,A139*20,1)</f>
        <v>485.16345699999999</v>
      </c>
      <c r="H139" s="5">
        <f ca="1">OFFSET('168p stat'!$N$1,A139*20,1)</f>
        <v>21.290103999999999</v>
      </c>
      <c r="J139" s="5">
        <f ca="1">SUM(D139:H139)</f>
        <v>2337.6838396000007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744.62659204000045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85" ca="1" si="7">SUM(E140:H140)</f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105.08855680840014</v>
      </c>
      <c r="E141" s="5">
        <f ca="1">OFFSET('168p trace'!$V$56,(A33-1)*56,0)</f>
        <v>103.51549162560006</v>
      </c>
      <c r="F141" s="5">
        <f ca="1">OFFSET('168p stat'!$H$1,A141*20,1)</f>
        <v>65.221648000000002</v>
      </c>
      <c r="G141" s="5">
        <f ca="1">OFFSET('168p stat'!$K$1,A141*20,1)</f>
        <v>62.996611999999999</v>
      </c>
      <c r="H141" s="5">
        <f ca="1">OFFSET('168p stat'!$N$1,A141*20,1)</f>
        <v>15.864938</v>
      </c>
      <c r="J141" s="5">
        <f t="shared" ca="1" si="7"/>
        <v>247.59868962560006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164.2468640864</v>
      </c>
      <c r="E142" s="5">
        <f ca="1">OFFSET('168p trace'!$V$56,(A34-1)*56,0)</f>
        <v>159.59003389000011</v>
      </c>
      <c r="F142" s="5">
        <f ca="1">OFFSET('168p stat'!$H$1,A142*20,1)</f>
        <v>127.45879600000001</v>
      </c>
      <c r="G142" s="5">
        <f ca="1">OFFSET('168p stat'!$K$1,A142*20,1)</f>
        <v>121.91802300000001</v>
      </c>
      <c r="H142" s="5">
        <f ca="1">OFFSET('168p stat'!$N$1,A142*20,1)</f>
        <v>27.174389000000001</v>
      </c>
      <c r="J142" s="5">
        <f t="shared" ca="1" si="7"/>
        <v>436.14124189000012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233.12993269960009</v>
      </c>
      <c r="E143" s="5">
        <f ca="1">OFFSET('168p trace'!$V$56,(A35-1)*56,0)</f>
        <v>230.29094065000015</v>
      </c>
      <c r="F143" s="5">
        <f ca="1">OFFSET('168p stat'!$H$1,A143*20,1)</f>
        <v>165.66430700000001</v>
      </c>
      <c r="G143" s="5">
        <f ca="1">OFFSET('168p stat'!$K$1,A143*20,1)</f>
        <v>157.32664</v>
      </c>
      <c r="H143" s="5">
        <f ca="1">OFFSET('168p stat'!$N$1,A143*20,1)</f>
        <v>40.488284999999998</v>
      </c>
      <c r="J143" s="5">
        <f t="shared" ca="1" si="7"/>
        <v>593.77017265000018</v>
      </c>
    </row>
    <row r="144" spans="1:10" x14ac:dyDescent="0.25">
      <c r="A144">
        <v>6</v>
      </c>
      <c r="C144" t="str">
        <f ca="1">OFFSET('168p stat'!$A$1,A144*20,0)</f>
        <v>CUDA ant par global</v>
      </c>
      <c r="D144" s="5">
        <f ca="1">OFFSET('168p trace'!$U$56,(A36-1)*56,0)</f>
        <v>176.60295716360005</v>
      </c>
      <c r="E144" s="5">
        <f ca="1">OFFSET('168p trace'!$V$56,(A36-1)*56,0)</f>
        <v>174.86529754560001</v>
      </c>
      <c r="F144" s="5">
        <f ca="1">OFFSET('168p stat'!$H$1,A144*20,1)</f>
        <v>133.52157600000001</v>
      </c>
      <c r="G144" s="5">
        <f ca="1">OFFSET('168p stat'!$K$1,A144*20,1)</f>
        <v>129.78129799999999</v>
      </c>
      <c r="H144" s="5">
        <f ca="1">OFFSET('168p stat'!$N$1,A144*20,1)</f>
        <v>34.765641000000002</v>
      </c>
      <c r="J144" s="5">
        <f t="shared" ca="1" si="7"/>
        <v>472.93381254560001</v>
      </c>
    </row>
    <row r="145" spans="1:10" x14ac:dyDescent="0.25">
      <c r="A145">
        <v>7</v>
      </c>
      <c r="C145" t="str">
        <f ca="1">OFFSET('168p stat'!$A$1,A145*20,0)</f>
        <v>CUDA ant non hash</v>
      </c>
      <c r="D145" s="5">
        <f ca="1">OFFSET('168p trace'!$U$56,(A37-1)*56,0)</f>
        <v>151.52424180359995</v>
      </c>
      <c r="E145" s="5">
        <f ca="1">OFFSET('168p trace'!$V$56,(A37-1)*56,0)</f>
        <v>147.79819728999976</v>
      </c>
      <c r="F145" s="5">
        <f ca="1">OFFSET('168p stat'!$H$1,A145*20,1)</f>
        <v>85.306280999999998</v>
      </c>
      <c r="G145" s="5">
        <f ca="1">OFFSET('168p stat'!$K$1,A145*20,1)</f>
        <v>80.379886999999997</v>
      </c>
      <c r="H145" s="5">
        <f ca="1">OFFSET('168p stat'!$N$1,A145*20,1)</f>
        <v>9.1803880000000007</v>
      </c>
      <c r="J145" s="5">
        <f t="shared" ca="1" si="7"/>
        <v>322.66475328999974</v>
      </c>
    </row>
    <row r="146" spans="1:10" x14ac:dyDescent="0.25">
      <c r="A146">
        <v>8</v>
      </c>
      <c r="C146" t="str">
        <f ca="1">OFFSET('168p stat'!$A$1,A146*20,0)</f>
        <v>CUDA ant add CPU Time</v>
      </c>
      <c r="D146" s="5">
        <f ca="1">OFFSET('168p trace'!$U$56,(A38-1)*56,0)</f>
        <v>95.568373130000055</v>
      </c>
      <c r="E146" s="5">
        <f ca="1">OFFSET('168p trace'!$V$56,(A38-1)*56,0)</f>
        <v>95.990135014400025</v>
      </c>
      <c r="F146" s="5">
        <f ca="1">OFFSET('168p stat'!$H$1,A146*20,1)</f>
        <v>89.959018</v>
      </c>
      <c r="G146" s="5">
        <f ca="1">OFFSET('168p stat'!$K$1,A146*20,1)</f>
        <v>89.773990999999995</v>
      </c>
      <c r="H146" s="5">
        <f ca="1">OFFSET('168p stat'!$N$1,A146*20,1)</f>
        <v>6.1333679999999999</v>
      </c>
      <c r="J146" s="5">
        <f t="shared" ca="1" si="7"/>
        <v>281.85651201440004</v>
      </c>
    </row>
    <row r="147" spans="1:10" x14ac:dyDescent="0.25">
      <c r="A147">
        <v>9</v>
      </c>
      <c r="C147" t="str">
        <f ca="1">OFFSET('168p stat'!$A$1,A147*20,0)</f>
        <v>CUDA ant add CPU Time global</v>
      </c>
      <c r="D147" s="5">
        <f ca="1">OFFSET('168p trace'!$U$56,(A39-1)*56,0)</f>
        <v>42.288314187600044</v>
      </c>
      <c r="E147" s="5">
        <f ca="1">OFFSET('168p trace'!$V$56,(A39-1)*56,0)</f>
        <v>41.897525787600152</v>
      </c>
      <c r="F147" s="5">
        <f ca="1">OFFSET('168p stat'!$H$1,A147*20,1)</f>
        <v>40.466650000000001</v>
      </c>
      <c r="G147" s="5">
        <f ca="1">OFFSET('168p stat'!$K$1,A147*20,1)</f>
        <v>40.184562999999997</v>
      </c>
      <c r="H147" s="5">
        <f ca="1">OFFSET('168p stat'!$N$1,A147*20,1)</f>
        <v>4.7688199999999998</v>
      </c>
      <c r="J147" s="5">
        <f ca="1">SUM(D147:H147)</f>
        <v>169.60587297520021</v>
      </c>
    </row>
    <row r="148" spans="1:10" x14ac:dyDescent="0.25">
      <c r="A148">
        <v>10</v>
      </c>
      <c r="C148" t="str">
        <f ca="1">OFFSET('168p stat'!$A$1,A148*20,0)</f>
        <v>CUDA ant add CPU</v>
      </c>
      <c r="D148" s="5">
        <f ca="1">OFFSET('168p trace'!$U$56,(A40-1)*56,0)</f>
        <v>77.422619273600162</v>
      </c>
      <c r="E148" s="5">
        <f ca="1">OFFSET('168p trace'!$V$56,(A40-1)*56,0)</f>
        <v>0</v>
      </c>
      <c r="F148" s="5">
        <f ca="1">OFFSET('168p stat'!$H$1,A148*20,1)</f>
        <v>0</v>
      </c>
      <c r="G148" s="5">
        <f ca="1">OFFSET('168p stat'!$K$1,A148*20,1)</f>
        <v>0</v>
      </c>
      <c r="H148" s="5">
        <f ca="1">OFFSET('168p stat'!$N$1,A148*20,1)</f>
        <v>0</v>
      </c>
      <c r="J148" s="5">
        <f t="shared" ca="1" si="7"/>
        <v>0</v>
      </c>
    </row>
    <row r="149" spans="1:10" x14ac:dyDescent="0.25">
      <c r="A149">
        <v>11</v>
      </c>
      <c r="C149" t="str">
        <f ca="1">OFFSET('168p stat'!$A$1,A149*20,0)</f>
        <v>CUDA ant add CPU non hash</v>
      </c>
      <c r="D149" s="5">
        <f ca="1">OFFSET('168p trace'!$U$56,(A41-1)*56,0)</f>
        <v>26.33830870559996</v>
      </c>
      <c r="E149" s="5">
        <f ca="1">OFFSET('168p trace'!$V$56,(A41-1)*56,0)</f>
        <v>26.290702491599987</v>
      </c>
      <c r="F149" s="5">
        <f ca="1">OFFSET('168p stat'!$H$1,A149*20,1)</f>
        <v>24.981874000000001</v>
      </c>
      <c r="G149" s="5">
        <f ca="1">OFFSET('168p stat'!$K$1,A149*20,1)</f>
        <v>24.884264999999999</v>
      </c>
      <c r="H149" s="5">
        <f ca="1">OFFSET('168p stat'!$N$1,A149*20,1)</f>
        <v>1.1419550000000001</v>
      </c>
      <c r="J149" s="5">
        <f t="shared" ca="1" si="7"/>
        <v>77.298796491599987</v>
      </c>
    </row>
    <row r="150" spans="1:10" x14ac:dyDescent="0.25">
      <c r="A150">
        <v>12</v>
      </c>
      <c r="C150" t="str">
        <f ca="1">OFFSET('168p stat'!$A$1,A150*20,0)</f>
        <v>CUDA ant add CPU12</v>
      </c>
      <c r="D150" s="5">
        <f ca="1">OFFSET('168p trace'!$U$56,(A42-1)*56,0)</f>
        <v>442111.27680736082</v>
      </c>
      <c r="E150" s="5">
        <f ca="1">OFFSET('168p trace'!$V$56,(A42-1)*56,0)</f>
        <v>438210.5669227661</v>
      </c>
      <c r="F150" s="5">
        <f ca="1">OFFSET('168p stat'!$H$1,A150*20,1)</f>
        <v>438544.19914600003</v>
      </c>
      <c r="G150" s="5">
        <f ca="1">OFFSET('168p stat'!$K$1,A150*20,1)</f>
        <v>402955.23218599998</v>
      </c>
      <c r="H150" s="5">
        <f ca="1">OFFSET('168p stat'!$N$1,A150*20,1)</f>
        <v>322020.49951300002</v>
      </c>
      <c r="J150" s="5">
        <f ca="1">SUM(D150:H150)</f>
        <v>2043841.7745751271</v>
      </c>
    </row>
    <row r="151" spans="1:10" x14ac:dyDescent="0.25">
      <c r="A151">
        <v>13</v>
      </c>
      <c r="C151" t="str">
        <f ca="1">OFFSET('168p stat'!$A$1,A151*20,0)</f>
        <v>CUDA opt</v>
      </c>
      <c r="D151" s="5">
        <f ca="1">OFFSET('168p trace'!$U$56,(A43-1)*56,0)</f>
        <v>396.95434324000007</v>
      </c>
      <c r="E151" s="5">
        <f ca="1">OFFSET('168p trace'!$V$56,(A43-1)*56,0)</f>
        <v>0</v>
      </c>
      <c r="F151" s="5">
        <f ca="1">OFFSET('168p stat'!$H$1,A151*20,1)</f>
        <v>0</v>
      </c>
      <c r="G151" s="5">
        <f ca="1">OFFSET('168p stat'!$K$1,A151*20,1)</f>
        <v>0</v>
      </c>
      <c r="H151" s="5">
        <f ca="1">OFFSET('168p stat'!$N$1,A151*20,1)</f>
        <v>0</v>
      </c>
      <c r="J151" s="5">
        <f t="shared" ca="1" si="7"/>
        <v>0</v>
      </c>
    </row>
    <row r="152" spans="1:10" x14ac:dyDescent="0.25">
      <c r="A152">
        <v>14</v>
      </c>
      <c r="C152" t="str">
        <f ca="1">OFFSET('168p stat'!$A$1,A152*20,0)</f>
        <v>CUDA opt Time</v>
      </c>
      <c r="D152" s="5">
        <f ca="1">OFFSET('168p trace'!$U$56,(A44-1)*56,0)</f>
        <v>105.88945556000012</v>
      </c>
      <c r="E152" s="5">
        <f ca="1">OFFSET('168p trace'!$V$56,(A44-1)*56,0)</f>
        <v>106.85209300000015</v>
      </c>
      <c r="F152" s="5">
        <f ca="1">OFFSET('168p stat'!$H$1,A152*20,1)</f>
        <v>74.835441000000003</v>
      </c>
      <c r="G152" s="5">
        <f ca="1">OFFSET('168p stat'!$K$1,A152*20,1)</f>
        <v>52.867137999999997</v>
      </c>
      <c r="H152" s="5">
        <f ca="1">OFFSET('168p stat'!$N$1,A152*20,1)</f>
        <v>0</v>
      </c>
      <c r="J152" s="5">
        <f t="shared" ca="1" si="7"/>
        <v>234.55467200000015</v>
      </c>
    </row>
    <row r="153" spans="1:10" x14ac:dyDescent="0.25">
      <c r="A153">
        <v>15</v>
      </c>
      <c r="C153" t="str">
        <f ca="1">OFFSET('168p stat'!$A$1,A153*20,0)</f>
        <v>CUDA opt non hash</v>
      </c>
      <c r="D153" s="5">
        <f ca="1">OFFSET('168p trace'!$U$56,(A45-1)*56,0)</f>
        <v>34.08173436999995</v>
      </c>
      <c r="E153" s="5">
        <f ca="1">OFFSET('168p trace'!$V$56,(A45-1)*56,0)</f>
        <v>33.983539363599974</v>
      </c>
      <c r="F153" s="5">
        <f ca="1">OFFSET('168p stat'!$H$1,A153*20,1)</f>
        <v>21.238792</v>
      </c>
      <c r="G153" s="5">
        <f ca="1">OFFSET('168p stat'!$K$1,A153*20,1)</f>
        <v>6.4601850000000001</v>
      </c>
      <c r="H153" s="5">
        <f ca="1">OFFSET('168p stat'!$N$1,A153*20,1)</f>
        <v>0</v>
      </c>
      <c r="J153" s="5">
        <f t="shared" ca="1" si="7"/>
        <v>61.68251636359998</v>
      </c>
    </row>
    <row r="154" spans="1:10" x14ac:dyDescent="0.25">
      <c r="A154">
        <v>16</v>
      </c>
      <c r="C154" t="str">
        <f ca="1">OFFSET('168p stat'!$A$1,A154*20,0)</f>
        <v>CUDA opt ant</v>
      </c>
      <c r="D154" s="5">
        <f ca="1">OFFSET('168p trace'!$U$56,(A46-1)*56,0)</f>
        <v>12.88823128839997</v>
      </c>
      <c r="E154" s="5">
        <f ca="1">OFFSET('168p trace'!$V$56,(A46-1)*56,0)</f>
        <v>13.146544747600078</v>
      </c>
      <c r="F154" s="5">
        <f ca="1">OFFSET('168p stat'!$H$1,A154*20,1)</f>
        <v>11.220060999999999</v>
      </c>
      <c r="G154" s="5">
        <f ca="1">OFFSET('168p stat'!$K$1,A154*20,1)</f>
        <v>5.8414479999999998</v>
      </c>
      <c r="H154" s="5">
        <f ca="1">OFFSET('168p stat'!$N$1,A154*20,1)</f>
        <v>0</v>
      </c>
      <c r="J154" s="5">
        <f t="shared" ca="1" si="7"/>
        <v>30.208053747600076</v>
      </c>
    </row>
    <row r="155" spans="1:10" x14ac:dyDescent="0.25">
      <c r="A155">
        <v>17</v>
      </c>
      <c r="C155" t="str">
        <f ca="1">OFFSET('168p stat'!$A$1,A155*20,0)</f>
        <v>CUDA opt ant non hash</v>
      </c>
      <c r="D155" s="5">
        <f ca="1">OFFSET('168p trace'!$U$56,(A47-1)*56,0)</f>
        <v>37.641595929999909</v>
      </c>
      <c r="E155" s="5">
        <f ca="1">OFFSET('168p trace'!$V$56,(A47-1)*56,0)</f>
        <v>37.894809662400057</v>
      </c>
      <c r="F155" s="5">
        <f ca="1">OFFSET('168p stat'!$H$1,A155*20,1)</f>
        <v>28.058458999999999</v>
      </c>
      <c r="G155" s="5">
        <f ca="1">OFFSET('168p stat'!$K$1,A155*20,1)</f>
        <v>12.110948</v>
      </c>
      <c r="H155" s="5">
        <f ca="1">OFFSET('168p stat'!$N$1,A155*20,1)</f>
        <v>0</v>
      </c>
      <c r="J155" s="5">
        <f t="shared" ca="1" si="7"/>
        <v>78.064216662400071</v>
      </c>
    </row>
    <row r="156" spans="1:10" x14ac:dyDescent="0.25">
      <c r="A156">
        <v>18</v>
      </c>
      <c r="C156" t="str">
        <f ca="1">OFFSET('168p stat'!$A$1,A156*20,0)</f>
        <v>CUDA opt ant par</v>
      </c>
      <c r="D156" s="5">
        <f ca="1">OFFSET('168p trace'!$U$56,(A48-1)*56,0)</f>
        <v>2.4344891424000128</v>
      </c>
      <c r="E156" s="5">
        <f ca="1">OFFSET('168p trace'!$V$56,(A48-1)*56,0)</f>
        <v>2.1151801056000092</v>
      </c>
      <c r="F156" s="5">
        <f ca="1">OFFSET('168p stat'!$H$1,A156*20,1)</f>
        <v>1.362951</v>
      </c>
      <c r="G156" s="5">
        <f ca="1">OFFSET('168p stat'!$K$1,A156*20,1)</f>
        <v>0.73802100000000004</v>
      </c>
      <c r="H156" s="5">
        <f ca="1">OFFSET('168p stat'!$N$1,A156*20,1)</f>
        <v>0</v>
      </c>
      <c r="J156" s="5">
        <f t="shared" ca="1" si="7"/>
        <v>4.2161521056000089</v>
      </c>
    </row>
    <row r="157" spans="1:10" x14ac:dyDescent="0.25">
      <c r="A157">
        <v>19</v>
      </c>
      <c r="C157" t="str">
        <f ca="1">OFFSET('168p stat'!$A$1,A157*20,0)</f>
        <v>CUDA opt ant par global</v>
      </c>
      <c r="D157" s="5">
        <f ca="1">OFFSET('168p trace'!$U$56,(A49-1)*56,0)</f>
        <v>64.812286169999965</v>
      </c>
      <c r="E157" s="5">
        <f ca="1">OFFSET('168p trace'!$V$56,(A49-1)*56,0)</f>
        <v>65.07706851560016</v>
      </c>
      <c r="F157" s="5">
        <f ca="1">OFFSET('168p stat'!$H$1,A157*20,1)</f>
        <v>56.364406000000002</v>
      </c>
      <c r="G157" s="5">
        <f ca="1">OFFSET('168p stat'!$K$1,A157*20,1)</f>
        <v>32.223835000000001</v>
      </c>
      <c r="H157" s="5">
        <f ca="1">OFFSET('168p stat'!$N$1,A157*20,1)</f>
        <v>0</v>
      </c>
      <c r="J157" s="5">
        <f t="shared" ca="1" si="7"/>
        <v>153.66530951560017</v>
      </c>
    </row>
    <row r="158" spans="1:10" x14ac:dyDescent="0.25">
      <c r="A158">
        <v>20</v>
      </c>
      <c r="C158" t="str">
        <f ca="1">OFFSET('168p stat'!$A$1,A158*20,0)</f>
        <v>CUDA opt_one_GPU</v>
      </c>
      <c r="D158" s="5">
        <f ca="1">OFFSET('168p trace'!$U$56,(A50-1)*56,0)</f>
        <v>306544.13820800174</v>
      </c>
      <c r="E158" s="5">
        <f ca="1">OFFSET('168p trace'!$V$56,(A50-1)*56,0)</f>
        <v>306531.08033103944</v>
      </c>
      <c r="F158" s="5">
        <f ca="1">OFFSET('168p stat'!$H$1,A158*20,1)</f>
        <v>0</v>
      </c>
      <c r="G158" s="5">
        <f ca="1">OFFSET('168p stat'!$K$1,A158*20,1)</f>
        <v>0</v>
      </c>
      <c r="H158" s="5">
        <f ca="1">OFFSET('168p stat'!$N$1,A158*20,1)</f>
        <v>0</v>
      </c>
      <c r="J158" s="5">
        <f t="shared" ca="1" si="7"/>
        <v>306531.08033103944</v>
      </c>
    </row>
    <row r="159" spans="1:10" x14ac:dyDescent="0.25">
      <c r="A159">
        <v>21</v>
      </c>
      <c r="C159" t="str">
        <f ca="1">OFFSET('168p stat'!$A$1,A159*20,0)</f>
        <v>CUDA opt_one_GPU ant</v>
      </c>
      <c r="D159" s="5">
        <f ca="1">OFFSET('168p trace'!$U$56,(A51-1)*56,0)</f>
        <v>319394.8076</v>
      </c>
      <c r="E159" s="5">
        <f ca="1">OFFSET('168p trace'!$V$56,(A51-1)*56,0)</f>
        <v>319417.73302400002</v>
      </c>
      <c r="F159" s="5">
        <f ca="1">OFFSET('168p stat'!$H$1,A159*20,1)</f>
        <v>0</v>
      </c>
      <c r="G159" s="5">
        <f ca="1">OFFSET('168p stat'!$K$1,A159*20,1)</f>
        <v>0</v>
      </c>
      <c r="H159" s="5">
        <f ca="1">OFFSET('168p stat'!$N$1,A159*20,1)</f>
        <v>0</v>
      </c>
      <c r="J159" s="5">
        <f t="shared" ca="1" si="7"/>
        <v>319417.73302400002</v>
      </c>
    </row>
    <row r="160" spans="1:10" x14ac:dyDescent="0.25">
      <c r="A160">
        <v>22</v>
      </c>
      <c r="C160" t="str">
        <f ca="1">OFFSET('168p stat'!$A$1,A160*20,0)</f>
        <v>CUDA opt_one_GPU ant local</v>
      </c>
      <c r="D160" s="5">
        <f ca="1">OFFSET('168p trace'!$U$56,(A52-1)*56,0)</f>
        <v>3.6994998400000019</v>
      </c>
      <c r="E160" s="5">
        <f ca="1">OFFSET('168p trace'!$V$56,(A52-1)*56,0)</f>
        <v>3.7559752400000037</v>
      </c>
      <c r="F160" s="5">
        <f ca="1">OFFSET('168p stat'!$H$1,A160*20,1)</f>
        <v>0</v>
      </c>
      <c r="G160" s="5">
        <f ca="1">OFFSET('168p stat'!$K$1,A160*20,1)</f>
        <v>0</v>
      </c>
      <c r="H160" s="5">
        <f ca="1">OFFSET('168p stat'!$N$1,A160*20,1)</f>
        <v>0</v>
      </c>
      <c r="J160" s="5">
        <f t="shared" ca="1" si="7"/>
        <v>3.7559752400000037</v>
      </c>
    </row>
    <row r="161" spans="1:10" x14ac:dyDescent="0.25">
      <c r="A161">
        <v>23</v>
      </c>
      <c r="C161" t="str">
        <f ca="1">OFFSET('168p stat'!$A$1,A161*20,0)</f>
        <v>non CUDA Time</v>
      </c>
      <c r="D161" s="5">
        <f ca="1">OFFSET('168p trace'!$U$56,(A53-1)*56,0)</f>
        <v>6958.6677024399978</v>
      </c>
      <c r="E161" s="5">
        <f ca="1">OFFSET('168p trace'!$V$56,(A53-1)*56,0)</f>
        <v>6899.5999139599944</v>
      </c>
      <c r="F161" s="5">
        <f ca="1">OFFSET('168p stat'!$H$1,A161*20,1)</f>
        <v>6899.0598929999996</v>
      </c>
      <c r="G161" s="5">
        <f ca="1">OFFSET('168p stat'!$K$1,A161*20,1)</f>
        <v>6884.435727</v>
      </c>
      <c r="H161" s="5">
        <f ca="1">OFFSET('168p stat'!$N$1,A161*20,1)</f>
        <v>25.286473999999998</v>
      </c>
      <c r="J161" s="5">
        <f ca="1">SUM(D161:H161)</f>
        <v>27667.049710399991</v>
      </c>
    </row>
    <row r="162" spans="1:10" x14ac:dyDescent="0.25">
      <c r="A162">
        <v>24</v>
      </c>
      <c r="C162" t="str">
        <f ca="1">OFFSET('168p stat'!$A$1,A162*20,0)</f>
        <v>non CUDA</v>
      </c>
      <c r="D162" s="5">
        <f ca="1">OFFSET('168p trace'!$U$56,(A54-1)*56,0)</f>
        <v>235.44754815999988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7"/>
        <v>0</v>
      </c>
    </row>
    <row r="163" spans="1:10" x14ac:dyDescent="0.25">
      <c r="A163">
        <v>25</v>
      </c>
      <c r="C163" t="str">
        <f ca="1">OFFSET('168p stat'!$A$1,A163*20,0)</f>
        <v>non CUDA non hash</v>
      </c>
      <c r="D163" s="5">
        <f ca="1">OFFSET('168p trace'!$U$56,(A55-1)*56,0)</f>
        <v>101.02488543999962</v>
      </c>
      <c r="E163" s="5">
        <f ca="1">OFFSET('168p trace'!$V$56,(A55-1)*56,0)</f>
        <v>100.97432036000015</v>
      </c>
      <c r="F163" s="5">
        <f ca="1">OFFSET('168p stat'!$H$1,A163*20,1)</f>
        <v>100.966554</v>
      </c>
      <c r="G163" s="5">
        <f ca="1">OFFSET('168p stat'!$K$1,A163*20,1)</f>
        <v>100.85000700000001</v>
      </c>
      <c r="H163" s="5">
        <f ca="1">OFFSET('168p stat'!$N$1,A163*20,1)</f>
        <v>33.829236000000002</v>
      </c>
      <c r="J163" s="5">
        <f t="shared" ca="1" si="7"/>
        <v>336.62011736000017</v>
      </c>
    </row>
    <row r="164" spans="1:10" x14ac:dyDescent="0.25">
      <c r="A164">
        <v>26</v>
      </c>
      <c r="C164" t="str">
        <f ca="1">OFFSET('168p stat'!$A$1,A164*20,0)</f>
        <v>Classic ACO</v>
      </c>
      <c r="D164" s="5">
        <f ca="1">OFFSET('168p trace'!$U$56,(A56-1)*56,0)</f>
        <v>32035.85328399991</v>
      </c>
      <c r="E164" s="5">
        <f ca="1">OFFSET('168p trace'!$V$56,(A56-1)*56,0)</f>
        <v>28377.683615999948</v>
      </c>
      <c r="F164" s="5">
        <f ca="1">OFFSET('168p stat'!$H$1,A164*20,1)</f>
        <v>28163.843668000001</v>
      </c>
      <c r="G164" s="5">
        <f ca="1">OFFSET('168p stat'!$K$1,A164*20,1)</f>
        <v>28148.83268</v>
      </c>
      <c r="H164" s="5">
        <f ca="1">OFFSET('168p stat'!$N$1,A164*20,1)</f>
        <v>25.242087999999999</v>
      </c>
      <c r="J164" s="5">
        <f t="shared" ca="1" si="7"/>
        <v>84715.602051999944</v>
      </c>
    </row>
    <row r="165" spans="1:10" x14ac:dyDescent="0.25">
      <c r="A165">
        <v>27</v>
      </c>
      <c r="C165" t="str">
        <f ca="1">OFFSET('168p stat'!$A$1,A165*20,0)</f>
        <v>Classic ACO non hash</v>
      </c>
      <c r="D165" s="5">
        <f ca="1">OFFSET('168p trace'!$U$56,(A57-1)*56,0)</f>
        <v>12102.063600000018</v>
      </c>
      <c r="E165" s="5">
        <f ca="1">OFFSET('168p trace'!$V$56,(A57-1)*56,0)</f>
        <v>12100.111583999982</v>
      </c>
      <c r="F165" s="5">
        <f ca="1">OFFSET('168p stat'!$H$1,A165*20,1)</f>
        <v>12026.302109</v>
      </c>
      <c r="G165" s="5">
        <f ca="1">OFFSET('168p stat'!$K$1,A165*20,1)</f>
        <v>12017.288497</v>
      </c>
      <c r="H165" s="5">
        <f ca="1">OFFSET('168p stat'!$N$1,A165*20,1)</f>
        <v>7.4409549999999998</v>
      </c>
      <c r="J165" s="5">
        <f t="shared" ca="1" si="7"/>
        <v>36151.14314499998</v>
      </c>
    </row>
    <row r="166" spans="1:10" x14ac:dyDescent="0.25">
      <c r="A166">
        <v>28</v>
      </c>
      <c r="C166" t="str">
        <f ca="1">OFFSET('168p stat'!$A$1,A166*20,0)</f>
        <v>omp</v>
      </c>
      <c r="D166" s="5">
        <f ca="1">OFFSET('168p trace'!$U$56,(A58-1)*56,0)</f>
        <v>290.79441983999959</v>
      </c>
      <c r="E166" s="5">
        <f ca="1">OFFSET('168p trace'!$V$56,(A58-1)*56,0)</f>
        <v>157.1903209999995</v>
      </c>
      <c r="F166" s="5">
        <f ca="1">OFFSET('168p stat'!$H$1,A166*20,1)</f>
        <v>157.15849399999999</v>
      </c>
      <c r="G166" s="5">
        <f ca="1">OFFSET('168p stat'!$K$1,A166*20,1)</f>
        <v>156.77345700000001</v>
      </c>
      <c r="H166" s="5">
        <f ca="1">OFFSET('168p stat'!$N$1,A166*20,1)</f>
        <v>6.8512810000000002</v>
      </c>
      <c r="J166" s="5">
        <f t="shared" ca="1" si="7"/>
        <v>477.97355299999947</v>
      </c>
    </row>
    <row r="167" spans="1:10" x14ac:dyDescent="0.25">
      <c r="A167">
        <v>29</v>
      </c>
      <c r="C167" t="str">
        <f ca="1">OFFSET('168p stat'!$A$1,A167*20,0)</f>
        <v>omp non hash</v>
      </c>
      <c r="D167" s="5">
        <f ca="1">OFFSET('168p trace'!$U$56,(A59-1)*56,0)</f>
        <v>74.69808415999988</v>
      </c>
      <c r="E167" s="5">
        <f ca="1">OFFSET('168p trace'!$V$56,(A59-1)*56,0)</f>
        <v>74.662300999999886</v>
      </c>
      <c r="F167" s="5">
        <f ca="1">OFFSET('168p stat'!$H$1,A167*20,1)</f>
        <v>74.644176000000002</v>
      </c>
      <c r="G167" s="5">
        <f ca="1">OFFSET('168p stat'!$K$1,A167*20,1)</f>
        <v>74.483887999999993</v>
      </c>
      <c r="H167" s="5">
        <f ca="1">OFFSET('168p stat'!$N$1,A167*20,1)</f>
        <v>0.89498100000000003</v>
      </c>
      <c r="J167" s="5">
        <f t="shared" ca="1" si="7"/>
        <v>224.6853459999999</v>
      </c>
    </row>
    <row r="168" spans="1:10" x14ac:dyDescent="0.25">
      <c r="A168">
        <v>30</v>
      </c>
      <c r="C168" t="str">
        <f ca="1">OFFSET('168p stat'!$A$1,A168*20,0)</f>
        <v>non CUDA transp Time</v>
      </c>
      <c r="D168" s="5">
        <f ca="1">OFFSET('168p trace'!$U$56,(A60-1)*56,0)</f>
        <v>143.26259235999953</v>
      </c>
      <c r="E168" s="5">
        <f ca="1">OFFSET('168p trace'!$V$56,(A60-1)*56,0)</f>
        <v>76.502702559999562</v>
      </c>
      <c r="F168" s="5">
        <f ca="1">OFFSET('168p stat'!$H$1,A168*20,1)</f>
        <v>76.489609999999999</v>
      </c>
      <c r="G168" s="5">
        <f ca="1">OFFSET('168p stat'!$K$1,A168*20,1)</f>
        <v>76.232968999999997</v>
      </c>
      <c r="H168" s="5">
        <f ca="1">OFFSET('168p stat'!$N$1,A168*20,1)</f>
        <v>2.433138</v>
      </c>
      <c r="J168" s="5">
        <f ca="1">SUM(D168:H168)</f>
        <v>374.92101191999905</v>
      </c>
    </row>
    <row r="169" spans="1:10" x14ac:dyDescent="0.25">
      <c r="A169">
        <v>31</v>
      </c>
      <c r="C169" t="str">
        <f ca="1">OFFSET('168p stat'!$A$1,A169*20,0)</f>
        <v>non CUDA transp</v>
      </c>
      <c r="D169" s="5">
        <f ca="1">OFFSET('168p trace'!$U$56,(A61-1)*56,0)</f>
        <v>5097.7607065599977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7"/>
        <v>0</v>
      </c>
    </row>
    <row r="170" spans="1:10" x14ac:dyDescent="0.25">
      <c r="A170">
        <v>32</v>
      </c>
      <c r="C170" t="str">
        <f ca="1">OFFSET('168p stat'!$A$1,A170*20,0)</f>
        <v>non CUDA transp non hash</v>
      </c>
      <c r="D170" s="5">
        <f ca="1">OFFSET('168p trace'!$U$56,(A62-1)*56,0)</f>
        <v>324.55770063999972</v>
      </c>
      <c r="E170" s="5">
        <f ca="1">OFFSET('168p trace'!$V$56,(A62-1)*56,0)</f>
        <v>324.41778015999995</v>
      </c>
      <c r="F170" s="5">
        <f ca="1">OFFSET('168p stat'!$H$1,A170*20,1)</f>
        <v>324.38752899999997</v>
      </c>
      <c r="G170" s="5">
        <f ca="1">OFFSET('168p stat'!$K$1,A170*20,1)</f>
        <v>324.54270600000001</v>
      </c>
      <c r="H170" s="5">
        <f ca="1">OFFSET('168p stat'!$N$1,A170*20,1)</f>
        <v>254.684718</v>
      </c>
      <c r="J170" s="5">
        <f t="shared" ca="1" si="7"/>
        <v>1228.0327331599999</v>
      </c>
    </row>
    <row r="171" spans="1:10" x14ac:dyDescent="0.25">
      <c r="A171">
        <v>33</v>
      </c>
      <c r="C171" t="str">
        <f ca="1">OFFSET('168p stat'!$A$1,A171*20,0)</f>
        <v>non CUDA transp_AVX Time</v>
      </c>
      <c r="D171" s="5">
        <f ca="1">OFFSET('168p trace'!$U$56,(A63-1)*56,0)</f>
        <v>436.69750400000055</v>
      </c>
      <c r="E171" s="5">
        <f ca="1">OFFSET('168p trace'!$V$56,(A63-1)*56,0)</f>
        <v>366.2772219600003</v>
      </c>
      <c r="F171" s="5">
        <f ca="1">OFFSET('168p stat'!$H$1,A171*20,1)</f>
        <v>366.18837100000002</v>
      </c>
      <c r="G171" s="5">
        <f ca="1">OFFSET('168p stat'!$K$1,A171*20,1)</f>
        <v>362.51939099999998</v>
      </c>
      <c r="H171" s="5">
        <f ca="1">OFFSET('168p stat'!$N$1,A171*20,1)</f>
        <v>5.3489909999999998</v>
      </c>
      <c r="J171" s="5">
        <f ca="1">SUM(D171:H171)</f>
        <v>1537.0314789600009</v>
      </c>
    </row>
    <row r="172" spans="1:10" x14ac:dyDescent="0.25">
      <c r="A172">
        <v>34</v>
      </c>
      <c r="C172" t="str">
        <f ca="1">OFFSET('168p stat'!$A$1,A172*20,0)</f>
        <v>non CUDA transp_AVX</v>
      </c>
      <c r="D172" s="5">
        <f ca="1">OFFSET('168p trace'!$U$56,(A64-1)*56,0)</f>
        <v>116.45638943999958</v>
      </c>
      <c r="E172" s="5">
        <f ca="1">OFFSET('168p trace'!$V$56,(A64-1)*56,0)</f>
        <v>0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>
        <f t="shared" ca="1" si="7"/>
        <v>0</v>
      </c>
    </row>
    <row r="173" spans="1:10" x14ac:dyDescent="0.25">
      <c r="A173">
        <v>35</v>
      </c>
      <c r="C173" t="str">
        <f ca="1">OFFSET('168p stat'!$A$1,A173*20,0)</f>
        <v>non CUDA transp_AVX non hash</v>
      </c>
      <c r="D173" s="5">
        <f ca="1">OFFSET('168p trace'!$U$56,(A65-1)*56,0)</f>
        <v>530.57729796000103</v>
      </c>
      <c r="E173" s="5">
        <f ca="1">OFFSET('168p trace'!$V$56,(A65-1)*56,0)</f>
        <v>531.21634995999932</v>
      </c>
      <c r="F173" s="5">
        <f ca="1">OFFSET('168p stat'!$H$1,A173*20,1)</f>
        <v>531.14209100000005</v>
      </c>
      <c r="G173" s="5">
        <f ca="1">OFFSET('168p stat'!$K$1,A173*20,1)</f>
        <v>525.86913500000003</v>
      </c>
      <c r="H173" s="5">
        <f ca="1">OFFSET('168p stat'!$N$1,A173*20,1)</f>
        <v>15.943908</v>
      </c>
      <c r="J173" s="5">
        <f t="shared" ca="1" si="7"/>
        <v>1604.1714839599993</v>
      </c>
    </row>
    <row r="174" spans="1:10" x14ac:dyDescent="0.25">
      <c r="A174">
        <v>36</v>
      </c>
      <c r="C174" t="str">
        <f ca="1">OFFSET('168p stat'!$A$1,A174*20,0)</f>
        <v>non CUDA transp_AVX_OMP Time</v>
      </c>
      <c r="D174" s="5">
        <f ca="1">OFFSET('168p trace'!$U$56,(A66-1)*56,0)</f>
        <v>247.19742815999976</v>
      </c>
      <c r="E174" s="5">
        <f ca="1">OFFSET('168p trace'!$V$56,(A66-1)*56,0)</f>
        <v>201.50173955999963</v>
      </c>
      <c r="F174" s="5">
        <f ca="1">OFFSET('168p stat'!$H$1,A174*20,1)</f>
        <v>201.50197600000001</v>
      </c>
      <c r="G174" s="5">
        <f ca="1">OFFSET('168p stat'!$K$1,A174*20,1)</f>
        <v>201.20086800000001</v>
      </c>
      <c r="H174" s="5">
        <f ca="1">OFFSET('168p stat'!$N$1,A174*20,1)</f>
        <v>12.512725</v>
      </c>
      <c r="J174" s="5">
        <f ca="1">SUM(D174:H174)</f>
        <v>863.9147367199995</v>
      </c>
    </row>
    <row r="175" spans="1:10" x14ac:dyDescent="0.25">
      <c r="A175">
        <v>37</v>
      </c>
      <c r="C175" t="str">
        <f ca="1">OFFSET('168p stat'!$A$1,A175*20,0)</f>
        <v>non CUDA transp_AVX_OMP</v>
      </c>
      <c r="D175" s="5">
        <f ca="1">OFFSET('168p trace'!$U$56,(A67-1)*56,0)</f>
        <v>187.68033776000041</v>
      </c>
      <c r="E175" s="5">
        <f ca="1">OFFSET('168p trace'!$V$56,(A67-1)*56,0)</f>
        <v>0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>
        <f t="shared" ca="1" si="7"/>
        <v>0</v>
      </c>
    </row>
    <row r="176" spans="1:10" x14ac:dyDescent="0.25">
      <c r="A176">
        <v>38</v>
      </c>
      <c r="C176" t="str">
        <f ca="1">OFFSET('168p stat'!$A$1,A176*20,0)</f>
        <v>non CUDA transp_AVX_OMP non hash</v>
      </c>
      <c r="D176" s="5">
        <f ca="1">OFFSET('168p trace'!$U$56,(A68-1)*56,0)</f>
        <v>66.881257959999729</v>
      </c>
      <c r="E176" s="5">
        <f ca="1">OFFSET('168p trace'!$V$56,(A68-1)*56,0)</f>
        <v>67.440201439999626</v>
      </c>
      <c r="F176" s="5">
        <f ca="1">OFFSET('168p stat'!$H$1,A176*20,1)</f>
        <v>67.437608999999995</v>
      </c>
      <c r="G176" s="5">
        <f ca="1">OFFSET('168p stat'!$K$1,A176*20,1)</f>
        <v>67.312740000000005</v>
      </c>
      <c r="H176" s="5">
        <f ca="1">OFFSET('168p stat'!$N$1,A176*20,1)</f>
        <v>3.3168449999999998</v>
      </c>
      <c r="J176" s="5">
        <f t="shared" ca="1" si="7"/>
        <v>205.50739543999964</v>
      </c>
    </row>
    <row r="177" spans="1:10" x14ac:dyDescent="0.25">
      <c r="A177">
        <v>39</v>
      </c>
      <c r="C177" t="str">
        <f ca="1">OFFSET('168p stat'!$A$1,A177*20,0)</f>
        <v>CUDA ant add CPU_AVX_transp Time</v>
      </c>
      <c r="D177" s="5">
        <f ca="1">OFFSET('168p trace'!$U$56,(A69-1)*56,0)</f>
        <v>258.6187182655998</v>
      </c>
      <c r="E177" s="5">
        <f ca="1">OFFSET('168p trace'!$V$56,(A69-1)*56,0)</f>
        <v>256.66001696360007</v>
      </c>
      <c r="F177" s="5">
        <f ca="1">OFFSET('168p stat'!$H$1,A177*20,1)</f>
        <v>127.54346099999999</v>
      </c>
      <c r="G177" s="5">
        <f ca="1">OFFSET('168p stat'!$K$1,A177*20,1)</f>
        <v>104.169229</v>
      </c>
      <c r="H177" s="5">
        <f ca="1">OFFSET('168p stat'!$N$1,A177*20,1)</f>
        <v>37.203631000000001</v>
      </c>
      <c r="J177" s="5">
        <f ca="1">SUM(D177:H177)</f>
        <v>784.19505622919974</v>
      </c>
    </row>
    <row r="178" spans="1:10" x14ac:dyDescent="0.25">
      <c r="A178">
        <v>40</v>
      </c>
      <c r="C178" t="str">
        <f ca="1">OFFSET('168p stat'!$A$1,A178*20,0)</f>
        <v>CUDA ant add CPU_AVX_transp</v>
      </c>
      <c r="D178" s="5">
        <f ca="1">OFFSET('168p trace'!$U$56,(A70-1)*56,0)</f>
        <v>72.251228915599881</v>
      </c>
      <c r="E178" s="5">
        <f ca="1">OFFSET('168p trace'!$V$56,(A70-1)*56,0)</f>
        <v>0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>
        <f t="shared" ca="1" si="7"/>
        <v>0</v>
      </c>
    </row>
    <row r="179" spans="1:10" x14ac:dyDescent="0.25">
      <c r="A179">
        <v>41</v>
      </c>
      <c r="C179" t="str">
        <f ca="1">OFFSET('168p stat'!$A$1,A179*20,0)</f>
        <v>CUDA ant add CPU_AVX_transp non hash</v>
      </c>
      <c r="D179" s="5">
        <f ca="1">OFFSET('168p trace'!$U$56,(A71-1)*56,0)</f>
        <v>198.19225743239971</v>
      </c>
      <c r="E179" s="5">
        <f ca="1">OFFSET('168p trace'!$V$56,(A71-1)*56,0)</f>
        <v>197.87789593000002</v>
      </c>
      <c r="F179" s="5">
        <f ca="1">OFFSET('168p stat'!$H$1,A179*20,1)</f>
        <v>136.27861300000001</v>
      </c>
      <c r="G179" s="5">
        <f ca="1">OFFSET('168p stat'!$K$1,A179*20,1)</f>
        <v>126.721688</v>
      </c>
      <c r="H179" s="5">
        <f ca="1">OFFSET('168p stat'!$N$1,A179*20,1)</f>
        <v>106.267414</v>
      </c>
      <c r="J179" s="5">
        <f t="shared" ca="1" si="7"/>
        <v>567.14561093000009</v>
      </c>
    </row>
    <row r="180" spans="1:10" x14ac:dyDescent="0.25">
      <c r="A180">
        <v>42</v>
      </c>
      <c r="C180" t="str">
        <f ca="1">OFFSET('168p stat'!$A$1,A180*20,0)</f>
        <v>CUDA Const</v>
      </c>
      <c r="D180" s="5">
        <f ca="1">OFFSET('168p trace'!$U$56,(A72-1)*56,0)</f>
        <v>28.652957439999991</v>
      </c>
      <c r="E180" s="5">
        <f ca="1">OFFSET('168p trace'!$V$56,(A72-1)*56,0)</f>
        <v>28.60139924000012</v>
      </c>
      <c r="F180" s="5">
        <f ca="1">OFFSET('168p stat'!$H$1,A180*20,1)</f>
        <v>0.67337199999999997</v>
      </c>
      <c r="G180" s="5">
        <f ca="1">OFFSET('168p stat'!$K$1,A180*20,1)</f>
        <v>0.54776599999999998</v>
      </c>
      <c r="H180" s="5">
        <f ca="1">OFFSET('168p stat'!$N$1,A180*20,1)</f>
        <v>0.22264600000000001</v>
      </c>
      <c r="J180" s="5">
        <f t="shared" ca="1" si="7"/>
        <v>30.045183240000121</v>
      </c>
    </row>
    <row r="181" spans="1:10" x14ac:dyDescent="0.25">
      <c r="A181">
        <v>43</v>
      </c>
      <c r="C181" t="str">
        <f ca="1">OFFSET('168p stat'!$A$1,A181*20,0)</f>
        <v>CUDA ant Const</v>
      </c>
      <c r="D181" s="5">
        <f ca="1">OFFSET('168p trace'!$U$56,(A73-1)*56,0)</f>
        <v>46.389583230400049</v>
      </c>
      <c r="E181" s="5">
        <f ca="1">OFFSET('168p trace'!$V$56,(A73-1)*56,0)</f>
        <v>45.700857479999975</v>
      </c>
      <c r="F181" s="5">
        <f ca="1">OFFSET('168p stat'!$H$1,A181*20,1)</f>
        <v>1.0821350000000001</v>
      </c>
      <c r="G181" s="5">
        <f ca="1">OFFSET('168p stat'!$K$1,A181*20,1)</f>
        <v>0.13639100000000001</v>
      </c>
      <c r="H181" s="5">
        <f ca="1">OFFSET('168p stat'!$N$1,A181*20,1)</f>
        <v>0.107015</v>
      </c>
      <c r="J181" s="5">
        <f t="shared" ca="1" si="7"/>
        <v>47.026398479999976</v>
      </c>
    </row>
    <row r="182" spans="1:10" x14ac:dyDescent="0.25">
      <c r="A182">
        <v>44</v>
      </c>
      <c r="C182" t="str">
        <f ca="1">OFFSET('168p stat'!$A$1,A182*20,0)</f>
        <v>CUDA ant par Const</v>
      </c>
      <c r="D182" s="5">
        <f ca="1">OFFSET('168p trace'!$U$56,(A74-1)*56,0)</f>
        <v>20.854588104400008</v>
      </c>
      <c r="E182" s="5">
        <f ca="1">OFFSET('168p trace'!$V$56,(A74-1)*56,0)</f>
        <v>20.599888334400035</v>
      </c>
      <c r="F182" s="5">
        <f ca="1">OFFSET('168p stat'!$H$1,A182*20,1)</f>
        <v>0.59449099999999999</v>
      </c>
      <c r="G182" s="5">
        <f ca="1">OFFSET('168p stat'!$K$1,A182*20,1)</f>
        <v>5.7639000000000003E-2</v>
      </c>
      <c r="H182" s="5">
        <f ca="1">OFFSET('168p stat'!$N$1,A182*20,1)</f>
        <v>6.9094000000000003E-2</v>
      </c>
      <c r="J182" s="5">
        <f t="shared" ca="1" si="7"/>
        <v>21.321112334400038</v>
      </c>
    </row>
    <row r="183" spans="1:10" x14ac:dyDescent="0.25">
      <c r="A183">
        <v>45</v>
      </c>
      <c r="C183" t="str">
        <f ca="1">OFFSET('168p stat'!$A$1,A183*20,0)</f>
        <v>CUDA ant add CPU Const</v>
      </c>
      <c r="D183" s="5">
        <f ca="1">OFFSET('168p trace'!$U$56,(A75-1)*56,0)</f>
        <v>140.45013804040011</v>
      </c>
      <c r="E183" s="5">
        <f ca="1">OFFSET('168p trace'!$V$56,(A75-1)*56,0)</f>
        <v>139.76098916960018</v>
      </c>
      <c r="F183" s="5">
        <f ca="1">OFFSET('168p stat'!$H$1,A183*20,1)</f>
        <v>77.099641000000005</v>
      </c>
      <c r="G183" s="5">
        <f ca="1">OFFSET('168p stat'!$K$1,A183*20,1)</f>
        <v>65.810937999999993</v>
      </c>
      <c r="H183" s="5">
        <f ca="1">OFFSET('168p stat'!$N$1,A183*20,1)</f>
        <v>37.746609999999997</v>
      </c>
      <c r="J183" s="5">
        <f t="shared" ca="1" si="7"/>
        <v>320.41817816960014</v>
      </c>
    </row>
    <row r="184" spans="1:10" x14ac:dyDescent="0.25">
      <c r="A184">
        <v>46</v>
      </c>
      <c r="C184" t="str">
        <f ca="1">OFFSET('168p stat'!$A$1,A184*20,0)</f>
        <v>CUDA opt Const</v>
      </c>
      <c r="D184" s="5">
        <f ca="1">OFFSET('168p trace'!$U$56,(A76-1)*56,0)</f>
        <v>40.427691999999908</v>
      </c>
      <c r="E184" s="5">
        <f ca="1">OFFSET('168p trace'!$V$56,(A76-1)*56,0)</f>
        <v>37.723049440000111</v>
      </c>
      <c r="F184" s="5">
        <f ca="1">OFFSET('168p stat'!$H$1,A184*20,1)</f>
        <v>0.66558499999999998</v>
      </c>
      <c r="G184" s="5">
        <f ca="1">OFFSET('168p stat'!$K$1,A184*20,1)</f>
        <v>0.20832800000000001</v>
      </c>
      <c r="H184" s="5">
        <f ca="1">OFFSET('168p stat'!$N$1,A184*20,1)</f>
        <v>0</v>
      </c>
      <c r="J184" s="5">
        <f t="shared" ca="1" si="7"/>
        <v>38.596962440000112</v>
      </c>
    </row>
    <row r="185" spans="1:10" x14ac:dyDescent="0.25">
      <c r="A185">
        <v>47</v>
      </c>
      <c r="C185" t="str">
        <f ca="1">OFFSET('168p stat'!$A$1,A185*20,0)</f>
        <v>CUDA opt ant Const</v>
      </c>
      <c r="D185" s="5">
        <f ca="1">OFFSET('168p trace'!$U$56,(A77-1)*56,0)</f>
        <v>32.621388894399999</v>
      </c>
      <c r="E185" s="5">
        <f ca="1">OFFSET('168p trace'!$V$56,(A77-1)*56,0)</f>
        <v>32.55477573159996</v>
      </c>
      <c r="F185" s="5">
        <f ca="1">OFFSET('168p stat'!$H$1,A185*20,1)</f>
        <v>0.82665100000000002</v>
      </c>
      <c r="G185" s="5">
        <f ca="1">OFFSET('168p stat'!$K$1,A185*20,1)</f>
        <v>8.4973000000000007E-2</v>
      </c>
      <c r="H185" s="5">
        <f ca="1">OFFSET('168p stat'!$N$1,A185*20,1)</f>
        <v>0</v>
      </c>
      <c r="J185" s="5">
        <f t="shared" ca="1" si="7"/>
        <v>33.466399731599957</v>
      </c>
    </row>
    <row r="186" spans="1:10" x14ac:dyDescent="0.25">
      <c r="A186">
        <v>48</v>
      </c>
      <c r="C186" t="str">
        <f ca="1">OFFSET('168p stat'!$A$1,A186*20,0)</f>
        <v>CUDA opt ant par Const</v>
      </c>
      <c r="D186" s="5">
        <f ca="1">OFFSET('168p trace'!$U$56,(A78-1)*56,0)</f>
        <v>18.257505856399934</v>
      </c>
      <c r="E186" s="5">
        <f ca="1">OFFSET('168p trace'!$V$56,(A78-1)*56,0)</f>
        <v>18.095194049999968</v>
      </c>
      <c r="F186" s="5">
        <f ca="1">OFFSET('168p stat'!$H$1,A186*20,1)</f>
        <v>0.69908999999999999</v>
      </c>
      <c r="G186" s="5">
        <f ca="1">OFFSET('168p stat'!$K$1,A186*20,1)</f>
        <v>9.1539999999999996E-2</v>
      </c>
      <c r="H186" s="5">
        <f ca="1">OFFSET('168p stat'!$N$1,A186*20,1)</f>
        <v>0</v>
      </c>
      <c r="J186" s="5">
        <f t="shared" ref="J186:J187" ca="1" si="8">SUM(D186:H186)</f>
        <v>37.143329906399906</v>
      </c>
    </row>
    <row r="187" spans="1:10" x14ac:dyDescent="0.25">
      <c r="A187">
        <v>49</v>
      </c>
      <c r="C187">
        <f ca="1">OFFSET('168p stat'!$A$1,A187*20,0)</f>
        <v>0</v>
      </c>
      <c r="D187" s="5" t="e">
        <f ca="1">OFFSET('168p trace'!$U$56,(A79-1)*56,0)</f>
        <v>#DIV/0!</v>
      </c>
      <c r="E187" s="5" t="e">
        <f ca="1">OFFSET('168p trace'!$V$56,(A79-1)*56,0)</f>
        <v>#DIV/0!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 t="e">
        <f t="shared" ca="1" si="8"/>
        <v>#DIV/0!</v>
      </c>
    </row>
    <row r="188" spans="1:10" x14ac:dyDescent="0.25">
      <c r="A188">
        <v>50</v>
      </c>
      <c r="C188">
        <f ca="1">OFFSET('168p stat'!$A$1,A188*20,0)</f>
        <v>0</v>
      </c>
      <c r="D188" s="5" t="e">
        <f ca="1">OFFSET('168p trace'!$U$56,(A80-1)*56,0)</f>
        <v>#DIV/0!</v>
      </c>
      <c r="E188" s="5" t="e">
        <f ca="1">OFFSET('168p trace'!$V$56,(A80-1)*56,0)</f>
        <v>#DIV/0!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  <c r="J193" s="8">
        <f>$D$191*SQRT(J138)/$E$191</f>
        <v>0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9">$D$192*SQRT(D139)/$E$192</f>
        <v>7.161344188446769</v>
      </c>
      <c r="E194" s="8">
        <f t="shared" ca="1" si="9"/>
        <v>7.1550635449619122</v>
      </c>
      <c r="F194" s="8">
        <f t="shared" ca="1" si="9"/>
        <v>6.1820142225290944</v>
      </c>
      <c r="G194" s="8">
        <f t="shared" ca="1" si="9"/>
        <v>6.1054138867257803</v>
      </c>
      <c r="H194" s="8">
        <f t="shared" ca="1" si="9"/>
        <v>1.2789688309446794</v>
      </c>
      <c r="J194" s="8">
        <f t="shared" ref="J194:J242" ca="1" si="10">$D$191*SQRT(J139)/$E$191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7.5638052803874656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ca="1" si="10"/>
        <v>0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2">$D$192*SQRT(D141)/$E$192</f>
        <v>2.8415073458822868</v>
      </c>
      <c r="E196" s="8">
        <f t="shared" ca="1" si="12"/>
        <v>2.8201599693240991</v>
      </c>
      <c r="F196" s="8">
        <f t="shared" ca="1" si="12"/>
        <v>2.2385507944060592</v>
      </c>
      <c r="G196" s="8">
        <f t="shared" ca="1" si="12"/>
        <v>2.2000353845299849</v>
      </c>
      <c r="H196" s="8">
        <f t="shared" ca="1" si="12"/>
        <v>1.1040538557588575</v>
      </c>
      <c r="J196" s="8">
        <f t="shared" ca="1" si="10"/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3">$D$192*SQRT(D142)/$E$192</f>
        <v>3.5523816041476013</v>
      </c>
      <c r="E197" s="8">
        <f t="shared" ca="1" si="13"/>
        <v>3.5016598184056211</v>
      </c>
      <c r="F197" s="8">
        <f t="shared" ca="1" si="13"/>
        <v>3.12936322824181</v>
      </c>
      <c r="G197" s="8">
        <f t="shared" ca="1" si="13"/>
        <v>3.0605890843326224</v>
      </c>
      <c r="H197" s="8">
        <f t="shared" ca="1" si="13"/>
        <v>1.4449438243917996</v>
      </c>
      <c r="J197" s="8">
        <f t="shared" ca="1" si="10"/>
        <v>0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4">$D$192*SQRT(D143)/$E$192</f>
        <v>4.2322380591332136</v>
      </c>
      <c r="E198" s="8">
        <f t="shared" ca="1" si="14"/>
        <v>4.206389610107558</v>
      </c>
      <c r="F198" s="8">
        <f t="shared" ca="1" si="14"/>
        <v>3.5676771203997704</v>
      </c>
      <c r="G198" s="8">
        <f t="shared" ca="1" si="14"/>
        <v>3.4767399103873156</v>
      </c>
      <c r="H198" s="8">
        <f t="shared" ca="1" si="14"/>
        <v>1.7637448548812267</v>
      </c>
      <c r="J198" s="8">
        <f t="shared" ca="1" si="10"/>
        <v>0</v>
      </c>
    </row>
    <row r="199" spans="1:10" x14ac:dyDescent="0.25">
      <c r="A199">
        <v>6</v>
      </c>
      <c r="C199" t="str">
        <f ca="1">OFFSET('168p stat'!$A$1,A199*20,0)</f>
        <v>CUDA ant par global</v>
      </c>
      <c r="D199" s="8">
        <f t="shared" ref="D199:H199" ca="1" si="15">$D$192*SQRT(D144)/$E$192</f>
        <v>3.6835795640645141</v>
      </c>
      <c r="E199" s="8">
        <f t="shared" ca="1" si="15"/>
        <v>3.6654127381542643</v>
      </c>
      <c r="F199" s="8">
        <f t="shared" ca="1" si="15"/>
        <v>3.2029251828964092</v>
      </c>
      <c r="G199" s="8">
        <f t="shared" ca="1" si="15"/>
        <v>3.1577455071515814</v>
      </c>
      <c r="H199" s="8">
        <f t="shared" ca="1" si="15"/>
        <v>1.6343542239404532</v>
      </c>
      <c r="J199" s="8">
        <f t="shared" ca="1" si="10"/>
        <v>0</v>
      </c>
    </row>
    <row r="200" spans="1:10" x14ac:dyDescent="0.25">
      <c r="A200">
        <v>7</v>
      </c>
      <c r="C200" t="str">
        <f ca="1">OFFSET('168p stat'!$A$1,A200*20,0)</f>
        <v>CUDA ant non hash</v>
      </c>
      <c r="D200" s="8">
        <f t="shared" ref="D200:H200" ca="1" si="16">$D$192*SQRT(D145)/$E$192</f>
        <v>3.4120244058702434</v>
      </c>
      <c r="E200" s="8">
        <f t="shared" ca="1" si="16"/>
        <v>3.3698117297833212</v>
      </c>
      <c r="F200" s="8">
        <f t="shared" ca="1" si="16"/>
        <v>2.5601273760873693</v>
      </c>
      <c r="G200" s="8">
        <f t="shared" ca="1" si="16"/>
        <v>2.4851051241313713</v>
      </c>
      <c r="H200" s="8">
        <f t="shared" ca="1" si="16"/>
        <v>0.8398497310924139</v>
      </c>
      <c r="J200" s="8">
        <f t="shared" ca="1" si="10"/>
        <v>0</v>
      </c>
    </row>
    <row r="201" spans="1:10" x14ac:dyDescent="0.25">
      <c r="A201">
        <v>8</v>
      </c>
      <c r="C201" t="str">
        <f ca="1">OFFSET('168p stat'!$A$1,A201*20,0)</f>
        <v>CUDA ant add CPU Time</v>
      </c>
      <c r="D201" s="8">
        <f t="shared" ref="D201:H201" ca="1" si="17">$D$192*SQRT(D146)/$E$192</f>
        <v>2.7097433908627147</v>
      </c>
      <c r="E201" s="8">
        <f t="shared" ca="1" si="17"/>
        <v>2.71571612165675</v>
      </c>
      <c r="F201" s="8">
        <f t="shared" ca="1" si="17"/>
        <v>2.6290171682543271</v>
      </c>
      <c r="G201" s="8">
        <f t="shared" ca="1" si="17"/>
        <v>2.6263121056934566</v>
      </c>
      <c r="H201" s="8">
        <f t="shared" ca="1" si="17"/>
        <v>0.68646844805569907</v>
      </c>
      <c r="J201" s="8">
        <f t="shared" ca="1" si="10"/>
        <v>0</v>
      </c>
    </row>
    <row r="202" spans="1:10" x14ac:dyDescent="0.25">
      <c r="A202">
        <v>9</v>
      </c>
      <c r="C202" t="str">
        <f ca="1">OFFSET('168p stat'!$A$1,A202*20,0)</f>
        <v>CUDA ant add CPU Time global</v>
      </c>
      <c r="D202" s="8">
        <f t="shared" ref="D202:H216" ca="1" si="18">$D$192*SQRT(D147)/$E$192</f>
        <v>1.8025248280291968</v>
      </c>
      <c r="E202" s="8">
        <f t="shared" ref="E202:H206" ca="1" si="19">$D$192*SQRT(E147)/$E$192</f>
        <v>1.7941768868517101</v>
      </c>
      <c r="F202" s="8">
        <f t="shared" ca="1" si="19"/>
        <v>1.7632735615326396</v>
      </c>
      <c r="G202" s="8">
        <f t="shared" ca="1" si="19"/>
        <v>1.7571170548418225</v>
      </c>
      <c r="H202" s="8">
        <f t="shared" ca="1" si="19"/>
        <v>0.60530816799379139</v>
      </c>
      <c r="J202" s="8">
        <f t="shared" ca="1" si="10"/>
        <v>0</v>
      </c>
    </row>
    <row r="203" spans="1:10" x14ac:dyDescent="0.25">
      <c r="A203">
        <v>10</v>
      </c>
      <c r="C203" t="str">
        <f ca="1">OFFSET('168p stat'!$A$1,A203*20,0)</f>
        <v>CUDA ant add CPU</v>
      </c>
      <c r="D203" s="8">
        <f t="shared" ca="1" si="18"/>
        <v>2.4389618045449684</v>
      </c>
      <c r="E203" s="8">
        <f t="shared" ca="1" si="19"/>
        <v>0</v>
      </c>
      <c r="F203" s="8">
        <f t="shared" ca="1" si="19"/>
        <v>0</v>
      </c>
      <c r="G203" s="8">
        <f t="shared" ca="1" si="19"/>
        <v>0</v>
      </c>
      <c r="H203" s="8">
        <f t="shared" ca="1" si="19"/>
        <v>0</v>
      </c>
      <c r="J203" s="8">
        <f t="shared" ca="1" si="10"/>
        <v>0</v>
      </c>
    </row>
    <row r="204" spans="1:10" x14ac:dyDescent="0.25">
      <c r="A204">
        <v>11</v>
      </c>
      <c r="C204" t="str">
        <f ca="1">OFFSET('168p stat'!$A$1,A204*20,0)</f>
        <v>CUDA ant add CPU non hash</v>
      </c>
      <c r="D204" s="8">
        <f t="shared" ca="1" si="18"/>
        <v>1.4225417162490019</v>
      </c>
      <c r="E204" s="8">
        <f t="shared" ca="1" si="19"/>
        <v>1.4212555202477175</v>
      </c>
      <c r="F204" s="8">
        <f t="shared" ca="1" si="19"/>
        <v>1.385426772936051</v>
      </c>
      <c r="G204" s="8">
        <f t="shared" ca="1" si="19"/>
        <v>1.3827175591855336</v>
      </c>
      <c r="H204" s="8">
        <f t="shared" ca="1" si="19"/>
        <v>0.29620716831298999</v>
      </c>
      <c r="J204" s="8">
        <f t="shared" ca="1" si="10"/>
        <v>0</v>
      </c>
    </row>
    <row r="205" spans="1:10" x14ac:dyDescent="0.25">
      <c r="A205">
        <v>12</v>
      </c>
      <c r="C205" t="str">
        <f ca="1">OFFSET('168p stat'!$A$1,A205*20,0)</f>
        <v>CUDA ant add CPU12</v>
      </c>
      <c r="D205" s="8">
        <f t="shared" ca="1" si="18"/>
        <v>184.30489309745181</v>
      </c>
      <c r="E205" s="8">
        <f t="shared" ca="1" si="19"/>
        <v>183.49003863373608</v>
      </c>
      <c r="F205" s="8">
        <f t="shared" ca="1" si="19"/>
        <v>183.55987554143056</v>
      </c>
      <c r="G205" s="8">
        <f t="shared" ca="1" si="19"/>
        <v>175.95413152101526</v>
      </c>
      <c r="H205" s="8">
        <f t="shared" ca="1" si="19"/>
        <v>157.29424343752322</v>
      </c>
      <c r="J205" s="8">
        <f t="shared" ca="1" si="10"/>
        <v>0</v>
      </c>
    </row>
    <row r="206" spans="1:10" x14ac:dyDescent="0.25">
      <c r="A206">
        <v>13</v>
      </c>
      <c r="C206" t="str">
        <f ca="1">OFFSET('168p stat'!$A$1,A206*20,0)</f>
        <v>CUDA opt</v>
      </c>
      <c r="D206" s="8">
        <f t="shared" ca="1" si="18"/>
        <v>5.5225715115166842</v>
      </c>
      <c r="E206" s="8">
        <f t="shared" ca="1" si="19"/>
        <v>0</v>
      </c>
      <c r="F206" s="8">
        <f t="shared" ca="1" si="19"/>
        <v>0</v>
      </c>
      <c r="G206" s="8">
        <f t="shared" ca="1" si="19"/>
        <v>0</v>
      </c>
      <c r="H206" s="8">
        <f t="shared" ca="1" si="19"/>
        <v>0</v>
      </c>
      <c r="J206" s="8">
        <f t="shared" ca="1" si="10"/>
        <v>0</v>
      </c>
    </row>
    <row r="207" spans="1:10" x14ac:dyDescent="0.25">
      <c r="A207">
        <v>14</v>
      </c>
      <c r="C207" t="str">
        <f ca="1">OFFSET('168p stat'!$A$1,A207*20,0)</f>
        <v>CUDA opt Time</v>
      </c>
      <c r="D207" s="8">
        <f t="shared" ca="1" si="18"/>
        <v>2.8523146126586263</v>
      </c>
      <c r="E207" s="8">
        <f t="shared" ca="1" si="18"/>
        <v>2.8652504269916812</v>
      </c>
      <c r="F207" s="8">
        <f t="shared" ca="1" si="18"/>
        <v>2.3978650093180809</v>
      </c>
      <c r="G207" s="8">
        <f t="shared" ca="1" si="18"/>
        <v>2.0154125996470298</v>
      </c>
      <c r="H207" s="8">
        <f t="shared" ca="1" si="18"/>
        <v>0</v>
      </c>
      <c r="J207" s="8">
        <f t="shared" ca="1" si="10"/>
        <v>0</v>
      </c>
    </row>
    <row r="208" spans="1:10" x14ac:dyDescent="0.25">
      <c r="A208">
        <v>15</v>
      </c>
      <c r="C208" t="str">
        <f ca="1">OFFSET('168p stat'!$A$1,A208*20,0)</f>
        <v>CUDA opt non hash</v>
      </c>
      <c r="D208" s="8">
        <f t="shared" ca="1" si="18"/>
        <v>1.6181989417608194</v>
      </c>
      <c r="E208" s="8">
        <f t="shared" ca="1" si="18"/>
        <v>1.615866113384433</v>
      </c>
      <c r="F208" s="8">
        <f t="shared" ca="1" si="18"/>
        <v>1.2774266581467602</v>
      </c>
      <c r="G208" s="8">
        <f t="shared" ca="1" si="18"/>
        <v>0.70452035734959417</v>
      </c>
      <c r="H208" s="8">
        <f t="shared" ca="1" si="18"/>
        <v>0</v>
      </c>
      <c r="J208" s="8">
        <f t="shared" ca="1" si="10"/>
        <v>0</v>
      </c>
    </row>
    <row r="209" spans="1:10" x14ac:dyDescent="0.25">
      <c r="A209">
        <v>16</v>
      </c>
      <c r="C209" t="str">
        <f ca="1">OFFSET('168p stat'!$A$1,A209*20,0)</f>
        <v>CUDA opt ant</v>
      </c>
      <c r="D209" s="8">
        <f t="shared" ca="1" si="18"/>
        <v>0.99510229943978434</v>
      </c>
      <c r="E209" s="8">
        <f t="shared" ca="1" si="18"/>
        <v>1.0050250375227521</v>
      </c>
      <c r="F209" s="8">
        <f t="shared" ca="1" si="18"/>
        <v>0.9284717156445853</v>
      </c>
      <c r="G209" s="8">
        <f t="shared" ca="1" si="18"/>
        <v>0.66993293152076039</v>
      </c>
      <c r="H209" s="8">
        <f t="shared" ca="1" si="18"/>
        <v>0</v>
      </c>
      <c r="J209" s="8">
        <f t="shared" ca="1" si="10"/>
        <v>0</v>
      </c>
    </row>
    <row r="210" spans="1:10" x14ac:dyDescent="0.25">
      <c r="A210">
        <v>17</v>
      </c>
      <c r="C210" t="str">
        <f ca="1">OFFSET('168p stat'!$A$1,A210*20,0)</f>
        <v>CUDA opt ant non hash</v>
      </c>
      <c r="D210" s="8">
        <f t="shared" ca="1" si="18"/>
        <v>1.7006113896166144</v>
      </c>
      <c r="E210" s="8">
        <f t="shared" ca="1" si="18"/>
        <v>1.706321779730166</v>
      </c>
      <c r="F210" s="8">
        <f t="shared" ca="1" si="18"/>
        <v>1.468260032108754</v>
      </c>
      <c r="G210" s="8">
        <f t="shared" ca="1" si="18"/>
        <v>0.96462861078033557</v>
      </c>
      <c r="H210" s="8">
        <f t="shared" ca="1" si="18"/>
        <v>0</v>
      </c>
      <c r="J210" s="8">
        <f t="shared" ca="1" si="10"/>
        <v>0</v>
      </c>
    </row>
    <row r="211" spans="1:10" x14ac:dyDescent="0.25">
      <c r="A211">
        <v>18</v>
      </c>
      <c r="C211" t="str">
        <f ca="1">OFFSET('168p stat'!$A$1,A211*20,0)</f>
        <v>CUDA opt ant par</v>
      </c>
      <c r="D211" s="8">
        <f t="shared" ca="1" si="18"/>
        <v>0.43248892446960741</v>
      </c>
      <c r="E211" s="8">
        <f t="shared" ca="1" si="18"/>
        <v>0.40312965392471428</v>
      </c>
      <c r="F211" s="8">
        <f t="shared" ca="1" si="18"/>
        <v>0.32360199509891774</v>
      </c>
      <c r="G211" s="8">
        <f t="shared" ca="1" si="18"/>
        <v>0.23812523904869889</v>
      </c>
      <c r="H211" s="8">
        <f t="shared" ca="1" si="18"/>
        <v>0</v>
      </c>
      <c r="J211" s="8">
        <f t="shared" ca="1" si="10"/>
        <v>0</v>
      </c>
    </row>
    <row r="212" spans="1:10" x14ac:dyDescent="0.25">
      <c r="A212">
        <v>19</v>
      </c>
      <c r="C212" t="str">
        <f ca="1">OFFSET('168p stat'!$A$1,A212*20,0)</f>
        <v>CUDA opt ant par global</v>
      </c>
      <c r="D212" s="8">
        <f t="shared" ca="1" si="18"/>
        <v>2.2315146360742153</v>
      </c>
      <c r="E212" s="8">
        <f t="shared" ca="1" si="18"/>
        <v>2.2360682744922151</v>
      </c>
      <c r="F212" s="8">
        <f t="shared" ca="1" si="18"/>
        <v>2.0810069778335678</v>
      </c>
      <c r="G212" s="8">
        <f t="shared" ca="1" si="18"/>
        <v>1.5734744010373984</v>
      </c>
      <c r="H212" s="8">
        <f t="shared" ca="1" si="18"/>
        <v>0</v>
      </c>
      <c r="J212" s="8">
        <f t="shared" ca="1" si="10"/>
        <v>0</v>
      </c>
    </row>
    <row r="213" spans="1:10" x14ac:dyDescent="0.25">
      <c r="A213">
        <v>20</v>
      </c>
      <c r="C213" t="str">
        <f ca="1">OFFSET('168p stat'!$A$1,A213*20,0)</f>
        <v>CUDA opt_one_GPU</v>
      </c>
      <c r="D213" s="8">
        <f t="shared" ca="1" si="18"/>
        <v>153.467909436459</v>
      </c>
      <c r="E213" s="8">
        <f t="shared" ca="1" si="18"/>
        <v>153.46464076129857</v>
      </c>
      <c r="F213" s="8">
        <f t="shared" ca="1" si="18"/>
        <v>0</v>
      </c>
      <c r="G213" s="8">
        <f t="shared" ca="1" si="18"/>
        <v>0</v>
      </c>
      <c r="H213" s="8">
        <f t="shared" ca="1" si="18"/>
        <v>0</v>
      </c>
      <c r="J213" s="8">
        <f t="shared" ca="1" si="10"/>
        <v>0</v>
      </c>
    </row>
    <row r="214" spans="1:10" x14ac:dyDescent="0.25">
      <c r="A214">
        <v>21</v>
      </c>
      <c r="C214" t="str">
        <f ca="1">OFFSET('168p stat'!$A$1,A214*20,0)</f>
        <v>CUDA opt_one_GPU ant</v>
      </c>
      <c r="D214" s="8">
        <f t="shared" ca="1" si="18"/>
        <v>156.65165769159034</v>
      </c>
      <c r="E214" s="8">
        <f t="shared" ca="1" si="18"/>
        <v>156.65727963838756</v>
      </c>
      <c r="F214" s="8">
        <f t="shared" ca="1" si="18"/>
        <v>0</v>
      </c>
      <c r="G214" s="8">
        <f t="shared" ca="1" si="18"/>
        <v>0</v>
      </c>
      <c r="H214" s="8">
        <f t="shared" ca="1" si="18"/>
        <v>0</v>
      </c>
      <c r="J214" s="8">
        <f t="shared" ca="1" si="10"/>
        <v>0</v>
      </c>
    </row>
    <row r="215" spans="1:10" x14ac:dyDescent="0.25">
      <c r="A215">
        <v>22</v>
      </c>
      <c r="C215" t="str">
        <f ca="1">OFFSET('168p stat'!$A$1,A215*20,0)</f>
        <v>CUDA opt_one_GPU ant local</v>
      </c>
      <c r="D215" s="8">
        <f t="shared" ca="1" si="18"/>
        <v>0.53314160567984192</v>
      </c>
      <c r="E215" s="8">
        <f t="shared" ca="1" si="18"/>
        <v>0.53719557857421008</v>
      </c>
      <c r="F215" s="8">
        <f t="shared" ca="1" si="18"/>
        <v>0</v>
      </c>
      <c r="G215" s="8">
        <f t="shared" ca="1" si="18"/>
        <v>0</v>
      </c>
      <c r="H215" s="8">
        <f t="shared" ca="1" si="18"/>
        <v>0</v>
      </c>
      <c r="J215" s="8">
        <f t="shared" ca="1" si="10"/>
        <v>0</v>
      </c>
    </row>
    <row r="216" spans="1:10" x14ac:dyDescent="0.25">
      <c r="A216">
        <v>23</v>
      </c>
      <c r="C216" t="str">
        <f ca="1">OFFSET('168p stat'!$A$1,A216*20,0)</f>
        <v>non CUDA Time</v>
      </c>
      <c r="D216" s="8">
        <f t="shared" ca="1" si="18"/>
        <v>23.122464334795069</v>
      </c>
      <c r="E216" s="8">
        <f t="shared" ca="1" si="18"/>
        <v>23.024119105611277</v>
      </c>
      <c r="F216" s="8">
        <f t="shared" ca="1" si="18"/>
        <v>23.023218056974049</v>
      </c>
      <c r="G216" s="8">
        <f t="shared" ca="1" si="18"/>
        <v>22.998803572726647</v>
      </c>
      <c r="H216" s="8">
        <f t="shared" ca="1" si="18"/>
        <v>1.393847326778654</v>
      </c>
      <c r="J216" s="8">
        <f t="shared" ca="1" si="10"/>
        <v>0</v>
      </c>
    </row>
    <row r="217" spans="1:10" x14ac:dyDescent="0.25">
      <c r="A217">
        <v>24</v>
      </c>
      <c r="C217" t="str">
        <f ca="1">OFFSET('168p stat'!$A$1,A217*20,0)</f>
        <v>non CUDA</v>
      </c>
      <c r="D217" s="8">
        <f t="shared" ref="D217:H222" ca="1" si="20">$D$192*SQRT(D162)/$E$192</f>
        <v>4.2532230155764355</v>
      </c>
      <c r="E217" s="8">
        <f t="shared" ca="1" si="20"/>
        <v>0</v>
      </c>
      <c r="F217" s="8">
        <f t="shared" ca="1" si="20"/>
        <v>0</v>
      </c>
      <c r="G217" s="8">
        <f t="shared" ca="1" si="20"/>
        <v>0</v>
      </c>
      <c r="H217" s="8">
        <f t="shared" ca="1" si="20"/>
        <v>0</v>
      </c>
      <c r="J217" s="8">
        <f t="shared" ca="1" si="10"/>
        <v>0</v>
      </c>
    </row>
    <row r="218" spans="1:10" x14ac:dyDescent="0.25">
      <c r="A218">
        <v>25</v>
      </c>
      <c r="C218" t="str">
        <f ca="1">OFFSET('168p stat'!$A$1,A218*20,0)</f>
        <v>non CUDA non hash</v>
      </c>
      <c r="D218" s="8">
        <f t="shared" ca="1" si="20"/>
        <v>2.7860265609153925</v>
      </c>
      <c r="E218" s="8">
        <f t="shared" ca="1" si="20"/>
        <v>2.7853292412028297</v>
      </c>
      <c r="F218" s="8">
        <f t="shared" ca="1" si="20"/>
        <v>2.7852221234450938</v>
      </c>
      <c r="G218" s="8">
        <f t="shared" ca="1" si="20"/>
        <v>2.7836141503132219</v>
      </c>
      <c r="H218" s="8">
        <f t="shared" ca="1" si="20"/>
        <v>1.6121934934591442</v>
      </c>
      <c r="J218" s="8">
        <f t="shared" ca="1" si="10"/>
        <v>0</v>
      </c>
    </row>
    <row r="219" spans="1:10" x14ac:dyDescent="0.25">
      <c r="A219">
        <v>26</v>
      </c>
      <c r="C219" t="str">
        <f ca="1">OFFSET('168p stat'!$A$1,A219*20,0)</f>
        <v>Classic ACO</v>
      </c>
      <c r="D219" s="8">
        <f t="shared" ca="1" si="20"/>
        <v>49.612283554743591</v>
      </c>
      <c r="E219" s="8">
        <f t="shared" ca="1" si="20"/>
        <v>46.693834577859498</v>
      </c>
      <c r="F219" s="8">
        <f t="shared" ca="1" si="20"/>
        <v>46.517571268282872</v>
      </c>
      <c r="G219" s="8">
        <f t="shared" ca="1" si="20"/>
        <v>46.505172964625771</v>
      </c>
      <c r="H219" s="8">
        <f t="shared" ca="1" si="20"/>
        <v>1.3926234613907666</v>
      </c>
      <c r="J219" s="8">
        <f t="shared" ca="1" si="10"/>
        <v>0</v>
      </c>
    </row>
    <row r="220" spans="1:10" x14ac:dyDescent="0.25">
      <c r="A220">
        <v>27</v>
      </c>
      <c r="C220" t="str">
        <f ca="1">OFFSET('168p stat'!$A$1,A220*20,0)</f>
        <v>Classic ACO non hash</v>
      </c>
      <c r="D220" s="8">
        <f t="shared" ca="1" si="20"/>
        <v>30.493044297268863</v>
      </c>
      <c r="E220" s="8">
        <f t="shared" ca="1" si="20"/>
        <v>30.490584993107081</v>
      </c>
      <c r="F220" s="8">
        <f t="shared" ca="1" si="20"/>
        <v>30.397447979044028</v>
      </c>
      <c r="G220" s="8">
        <f t="shared" ca="1" si="20"/>
        <v>30.386054528377056</v>
      </c>
      <c r="H220" s="8">
        <f t="shared" ca="1" si="20"/>
        <v>0.7561107422593597</v>
      </c>
      <c r="J220" s="8">
        <f t="shared" ca="1" si="10"/>
        <v>0</v>
      </c>
    </row>
    <row r="221" spans="1:10" x14ac:dyDescent="0.25">
      <c r="A221">
        <v>28</v>
      </c>
      <c r="C221" t="str">
        <f ca="1">OFFSET('168p stat'!$A$1,A221*20,0)</f>
        <v>omp</v>
      </c>
      <c r="D221" s="8">
        <f t="shared" ca="1" si="20"/>
        <v>4.7267660049072502</v>
      </c>
      <c r="E221" s="8">
        <f t="shared" ca="1" si="20"/>
        <v>3.4752333364929555</v>
      </c>
      <c r="F221" s="8">
        <f t="shared" ca="1" si="20"/>
        <v>3.4748814959661574</v>
      </c>
      <c r="G221" s="8">
        <f t="shared" ca="1" si="20"/>
        <v>3.4706221701913909</v>
      </c>
      <c r="H221" s="8">
        <f t="shared" ca="1" si="20"/>
        <v>0.72553264695118991</v>
      </c>
      <c r="J221" s="8">
        <f t="shared" ca="1" si="10"/>
        <v>0</v>
      </c>
    </row>
    <row r="222" spans="1:10" x14ac:dyDescent="0.25">
      <c r="A222">
        <v>29</v>
      </c>
      <c r="C222" t="str">
        <f ca="1">OFFSET('168p stat'!$A$1,A222*20,0)</f>
        <v>omp non hash</v>
      </c>
      <c r="D222" s="8">
        <f t="shared" ca="1" si="20"/>
        <v>2.3956634158790151</v>
      </c>
      <c r="E222" s="8">
        <f t="shared" ca="1" si="20"/>
        <v>2.3950895412138542</v>
      </c>
      <c r="F222" s="8">
        <f t="shared" ca="1" si="20"/>
        <v>2.3947988079235381</v>
      </c>
      <c r="G222" s="8">
        <f t="shared" ca="1" si="20"/>
        <v>2.3922261771864295</v>
      </c>
      <c r="H222" s="8">
        <f t="shared" ca="1" si="20"/>
        <v>0.26222734447803109</v>
      </c>
      <c r="J222" s="8">
        <f t="shared" ca="1" si="10"/>
        <v>0</v>
      </c>
    </row>
    <row r="223" spans="1:10" x14ac:dyDescent="0.25">
      <c r="A223">
        <v>30</v>
      </c>
      <c r="C223" t="str">
        <f ca="1">OFFSET('168p stat'!$A$1,A223*20,0)</f>
        <v>non CUDA transp Time</v>
      </c>
      <c r="D223" s="8">
        <f t="shared" ref="D223:H223" ca="1" si="21">$D$192*SQRT(D168)/$E$192</f>
        <v>3.3177027437978048</v>
      </c>
      <c r="E223" s="8">
        <f t="shared" ca="1" si="21"/>
        <v>2.4244289313341167</v>
      </c>
      <c r="F223" s="8">
        <f t="shared" ca="1" si="21"/>
        <v>2.4242214658566157</v>
      </c>
      <c r="G223" s="8">
        <f t="shared" ca="1" si="21"/>
        <v>2.4201511263158753</v>
      </c>
      <c r="H223" s="8">
        <f t="shared" ca="1" si="21"/>
        <v>0.43236889205399592</v>
      </c>
      <c r="J223" s="8">
        <f t="shared" ca="1" si="10"/>
        <v>0</v>
      </c>
    </row>
    <row r="224" spans="1:10" x14ac:dyDescent="0.25">
      <c r="A224">
        <v>31</v>
      </c>
      <c r="C224" t="str">
        <f ca="1">OFFSET('168p stat'!$A$1,A224*20,0)</f>
        <v>non CUDA transp</v>
      </c>
      <c r="D224" s="8">
        <f t="shared" ref="D224:H224" ca="1" si="22">$D$192*SQRT(D169)/$E$192</f>
        <v>19.790683429493225</v>
      </c>
      <c r="E224" s="8">
        <f t="shared" ca="1" si="22"/>
        <v>0</v>
      </c>
      <c r="F224" s="8">
        <f t="shared" ca="1" si="22"/>
        <v>0</v>
      </c>
      <c r="G224" s="8">
        <f t="shared" ca="1" si="22"/>
        <v>0</v>
      </c>
      <c r="H224" s="8">
        <f t="shared" ca="1" si="22"/>
        <v>0</v>
      </c>
      <c r="J224" s="8">
        <f t="shared" ca="1" si="10"/>
        <v>0</v>
      </c>
    </row>
    <row r="225" spans="1:10" x14ac:dyDescent="0.25">
      <c r="A225">
        <v>32</v>
      </c>
      <c r="C225" t="str">
        <f ca="1">OFFSET('168p stat'!$A$1,A225*20,0)</f>
        <v>non CUDA transp non hash</v>
      </c>
      <c r="D225" s="8">
        <f t="shared" ref="D225:H225" ca="1" si="23">$D$192*SQRT(D170)/$E$192</f>
        <v>4.9936376776426679</v>
      </c>
      <c r="E225" s="8">
        <f t="shared" ca="1" si="23"/>
        <v>4.9925611548836448</v>
      </c>
      <c r="F225" s="8">
        <f t="shared" ca="1" si="23"/>
        <v>4.9923283774335196</v>
      </c>
      <c r="G225" s="8">
        <f t="shared" ca="1" si="23"/>
        <v>4.9935223227088912</v>
      </c>
      <c r="H225" s="8">
        <f t="shared" ca="1" si="23"/>
        <v>4.4235660109662653</v>
      </c>
      <c r="J225" s="8">
        <f t="shared" ca="1" si="10"/>
        <v>0</v>
      </c>
    </row>
    <row r="226" spans="1:10" x14ac:dyDescent="0.25">
      <c r="A226">
        <v>33</v>
      </c>
      <c r="C226" t="str">
        <f ca="1">OFFSET('168p stat'!$A$1,A226*20,0)</f>
        <v>non CUDA transp_AVX Time</v>
      </c>
      <c r="D226" s="8">
        <f t="shared" ref="D226:H226" ca="1" si="24">$D$192*SQRT(D171)/$E$192</f>
        <v>5.7924384008229239</v>
      </c>
      <c r="E226" s="8">
        <f t="shared" ca="1" si="24"/>
        <v>5.3048856271960032</v>
      </c>
      <c r="F226" s="8">
        <f t="shared" ca="1" si="24"/>
        <v>5.3042421627101461</v>
      </c>
      <c r="G226" s="8">
        <f t="shared" ca="1" si="24"/>
        <v>5.2776026611816844</v>
      </c>
      <c r="H226" s="8">
        <f t="shared" ca="1" si="24"/>
        <v>0.64107228649505654</v>
      </c>
      <c r="J226" s="8">
        <f t="shared" ca="1" si="10"/>
        <v>0</v>
      </c>
    </row>
    <row r="227" spans="1:10" x14ac:dyDescent="0.25">
      <c r="A227">
        <v>34</v>
      </c>
      <c r="C227" t="str">
        <f ca="1">OFFSET('168p stat'!$A$1,A227*20,0)</f>
        <v>non CUDA transp_AVX</v>
      </c>
      <c r="D227" s="8">
        <f t="shared" ref="D227:H227" ca="1" si="25">$D$192*SQRT(D172)/$E$192</f>
        <v>2.99125012552512</v>
      </c>
      <c r="E227" s="8">
        <f t="shared" ca="1" si="25"/>
        <v>0</v>
      </c>
      <c r="F227" s="8">
        <f t="shared" ca="1" si="25"/>
        <v>0</v>
      </c>
      <c r="G227" s="8">
        <f t="shared" ca="1" si="25"/>
        <v>0</v>
      </c>
      <c r="H227" s="8">
        <f t="shared" ca="1" si="25"/>
        <v>0</v>
      </c>
      <c r="J227" s="8">
        <f t="shared" ca="1" si="10"/>
        <v>0</v>
      </c>
    </row>
    <row r="228" spans="1:10" x14ac:dyDescent="0.25">
      <c r="A228">
        <v>35</v>
      </c>
      <c r="C228" t="str">
        <f ca="1">OFFSET('168p stat'!$A$1,A228*20,0)</f>
        <v>non CUDA transp_AVX non hash</v>
      </c>
      <c r="D228" s="8">
        <f t="shared" ref="D228:H228" ca="1" si="26">$D$192*SQRT(D173)/$E$192</f>
        <v>6.3847721147166094</v>
      </c>
      <c r="E228" s="8">
        <f t="shared" ca="1" si="26"/>
        <v>6.3886160160183882</v>
      </c>
      <c r="F228" s="8">
        <f t="shared" ca="1" si="26"/>
        <v>6.3881694667339559</v>
      </c>
      <c r="G228" s="8">
        <f t="shared" ca="1" si="26"/>
        <v>6.3563808397798187</v>
      </c>
      <c r="H228" s="8">
        <f t="shared" ca="1" si="26"/>
        <v>1.1067982379169203</v>
      </c>
      <c r="J228" s="8">
        <f t="shared" ca="1" si="10"/>
        <v>0</v>
      </c>
    </row>
    <row r="229" spans="1:10" x14ac:dyDescent="0.25">
      <c r="A229">
        <v>36</v>
      </c>
      <c r="C229" t="str">
        <f ca="1">OFFSET('168p stat'!$A$1,A229*20,0)</f>
        <v>non CUDA transp_AVX_OMP Time</v>
      </c>
      <c r="D229" s="8">
        <f t="shared" ref="D229:H229" ca="1" si="27">$D$192*SQRT(D174)/$E$192</f>
        <v>4.3580583750552382</v>
      </c>
      <c r="E229" s="8">
        <f t="shared" ca="1" si="27"/>
        <v>3.9346895244572844</v>
      </c>
      <c r="F229" s="8">
        <f t="shared" ca="1" si="27"/>
        <v>3.9346918329180496</v>
      </c>
      <c r="G229" s="8">
        <f t="shared" ca="1" si="27"/>
        <v>3.9317508937082981</v>
      </c>
      <c r="H229" s="8">
        <f t="shared" ca="1" si="27"/>
        <v>0.98049869311488624</v>
      </c>
      <c r="J229" s="8">
        <f t="shared" ca="1" si="10"/>
        <v>0</v>
      </c>
    </row>
    <row r="230" spans="1:10" x14ac:dyDescent="0.25">
      <c r="A230">
        <v>37</v>
      </c>
      <c r="C230" t="str">
        <f ca="1">OFFSET('168p stat'!$A$1,A230*20,0)</f>
        <v>non CUDA transp_AVX_OMP</v>
      </c>
      <c r="D230" s="8">
        <f t="shared" ref="D230:H230" ca="1" si="28">$D$192*SQRT(D175)/$E$192</f>
        <v>3.7973485105763403</v>
      </c>
      <c r="E230" s="8">
        <f t="shared" ca="1" si="28"/>
        <v>0</v>
      </c>
      <c r="F230" s="8">
        <f t="shared" ca="1" si="28"/>
        <v>0</v>
      </c>
      <c r="G230" s="8">
        <f t="shared" ca="1" si="28"/>
        <v>0</v>
      </c>
      <c r="H230" s="8">
        <f t="shared" ca="1" si="28"/>
        <v>0</v>
      </c>
      <c r="J230" s="8">
        <f t="shared" ca="1" si="10"/>
        <v>0</v>
      </c>
    </row>
    <row r="231" spans="1:10" x14ac:dyDescent="0.25">
      <c r="A231">
        <v>38</v>
      </c>
      <c r="C231" t="str">
        <f ca="1">OFFSET('168p stat'!$A$1,A231*20,0)</f>
        <v>non CUDA transp_AVX_OMP non hash</v>
      </c>
      <c r="D231" s="8">
        <f t="shared" ref="D231:H231" ca="1" si="29">$D$192*SQRT(D176)/$E$192</f>
        <v>2.2668526223781509</v>
      </c>
      <c r="E231" s="8">
        <f t="shared" ca="1" si="29"/>
        <v>2.2763052425011132</v>
      </c>
      <c r="F231" s="8">
        <f t="shared" ca="1" si="29"/>
        <v>2.2762614908415069</v>
      </c>
      <c r="G231" s="8">
        <f t="shared" ca="1" si="29"/>
        <v>2.2741531258206868</v>
      </c>
      <c r="H231" s="8">
        <f t="shared" ca="1" si="29"/>
        <v>0.50481663506663477</v>
      </c>
      <c r="J231" s="8">
        <f t="shared" ca="1" si="10"/>
        <v>0</v>
      </c>
    </row>
    <row r="232" spans="1:10" x14ac:dyDescent="0.25">
      <c r="A232">
        <v>39</v>
      </c>
      <c r="C232" t="str">
        <f ca="1">OFFSET('168p stat'!$A$1,A232*20,0)</f>
        <v>CUDA ant add CPU_AVX_transp Time</v>
      </c>
      <c r="D232" s="8">
        <f t="shared" ref="D232:H232" ca="1" si="30">$D$192*SQRT(D177)/$E$192</f>
        <v>4.4575995066607943</v>
      </c>
      <c r="E232" s="8">
        <f t="shared" ca="1" si="30"/>
        <v>4.4406871566625048</v>
      </c>
      <c r="F232" s="8">
        <f t="shared" ca="1" si="30"/>
        <v>3.1304024015375402</v>
      </c>
      <c r="G232" s="8">
        <f t="shared" ca="1" si="30"/>
        <v>2.8290511134527065</v>
      </c>
      <c r="H232" s="8">
        <f t="shared" ca="1" si="30"/>
        <v>1.6906890243306127</v>
      </c>
      <c r="J232" s="8">
        <f t="shared" ca="1" si="10"/>
        <v>0</v>
      </c>
    </row>
    <row r="233" spans="1:10" x14ac:dyDescent="0.25">
      <c r="A233">
        <v>40</v>
      </c>
      <c r="C233" t="str">
        <f ca="1">OFFSET('168p stat'!$A$1,A233*20,0)</f>
        <v>CUDA ant add CPU_AVX_transp</v>
      </c>
      <c r="D233" s="8">
        <f t="shared" ref="D233:H233" ca="1" si="31">$D$192*SQRT(D178)/$E$192</f>
        <v>2.3560998323592672</v>
      </c>
      <c r="E233" s="8">
        <f t="shared" ca="1" si="31"/>
        <v>0</v>
      </c>
      <c r="F233" s="8">
        <f t="shared" ca="1" si="31"/>
        <v>0</v>
      </c>
      <c r="G233" s="8">
        <f t="shared" ca="1" si="31"/>
        <v>0</v>
      </c>
      <c r="H233" s="8">
        <f t="shared" ca="1" si="31"/>
        <v>0</v>
      </c>
      <c r="J233" s="8">
        <f t="shared" ca="1" si="10"/>
        <v>0</v>
      </c>
    </row>
    <row r="234" spans="1:10" x14ac:dyDescent="0.25">
      <c r="A234">
        <v>41</v>
      </c>
      <c r="C234" t="str">
        <f ca="1">OFFSET('168p stat'!$A$1,A234*20,0)</f>
        <v>CUDA ant add CPU_AVX_transp non hash</v>
      </c>
      <c r="D234" s="8">
        <f t="shared" ref="D234:H234" ca="1" si="32">$D$192*SQRT(D179)/$E$192</f>
        <v>3.9022439087076726</v>
      </c>
      <c r="E234" s="8">
        <f t="shared" ca="1" si="32"/>
        <v>3.8991479197503853</v>
      </c>
      <c r="F234" s="8">
        <f t="shared" ca="1" si="32"/>
        <v>3.2358242217425839</v>
      </c>
      <c r="G234" s="8">
        <f t="shared" ca="1" si="32"/>
        <v>3.1203013848690961</v>
      </c>
      <c r="H234" s="8">
        <f t="shared" ca="1" si="32"/>
        <v>2.8574005586280689</v>
      </c>
      <c r="J234" s="8">
        <f t="shared" ca="1" si="10"/>
        <v>0</v>
      </c>
    </row>
    <row r="235" spans="1:10" x14ac:dyDescent="0.25">
      <c r="A235">
        <v>42</v>
      </c>
      <c r="C235" t="str">
        <f ca="1">OFFSET('168p stat'!$A$1,A235*20,0)</f>
        <v>CUDA Const</v>
      </c>
      <c r="D235" s="8">
        <f t="shared" ref="D235:H235" ca="1" si="33">$D$192*SQRT(D180)/$E$192</f>
        <v>1.4837331384147485</v>
      </c>
      <c r="E235" s="8">
        <f t="shared" ca="1" si="33"/>
        <v>1.4823976208857357</v>
      </c>
      <c r="F235" s="8">
        <f t="shared" ca="1" si="33"/>
        <v>0.22745662774252148</v>
      </c>
      <c r="G235" s="8">
        <f t="shared" ca="1" si="33"/>
        <v>0.20514862249598459</v>
      </c>
      <c r="H235" s="8">
        <f t="shared" ca="1" si="33"/>
        <v>0.13079119799130215</v>
      </c>
      <c r="J235" s="8">
        <f t="shared" ca="1" si="10"/>
        <v>0</v>
      </c>
    </row>
    <row r="236" spans="1:10" x14ac:dyDescent="0.25">
      <c r="A236">
        <v>43</v>
      </c>
      <c r="C236" t="str">
        <f ca="1">OFFSET('168p stat'!$A$1,A236*20,0)</f>
        <v>CUDA ant Const</v>
      </c>
      <c r="D236" s="8">
        <f t="shared" ref="D236:H236" ca="1" si="34">$D$192*SQRT(D181)/$E$192</f>
        <v>1.8879100769787993</v>
      </c>
      <c r="E236" s="8">
        <f t="shared" ca="1" si="34"/>
        <v>1.8738431849819659</v>
      </c>
      <c r="F236" s="8">
        <f t="shared" ca="1" si="34"/>
        <v>0.28834457914099931</v>
      </c>
      <c r="G236" s="8">
        <f t="shared" ca="1" si="34"/>
        <v>0.10236793107218685</v>
      </c>
      <c r="H236" s="8">
        <f t="shared" ca="1" si="34"/>
        <v>9.0676217830255784E-2</v>
      </c>
      <c r="J236" s="8">
        <f t="shared" ca="1" si="10"/>
        <v>0</v>
      </c>
    </row>
    <row r="237" spans="1:10" x14ac:dyDescent="0.25">
      <c r="A237">
        <v>44</v>
      </c>
      <c r="C237" t="str">
        <f ca="1">OFFSET('168p stat'!$A$1,A237*20,0)</f>
        <v>CUDA ant par Const</v>
      </c>
      <c r="D237" s="8">
        <f t="shared" ref="D237:H237" ca="1" si="35">$D$192*SQRT(D182)/$E$192</f>
        <v>1.265819779130213</v>
      </c>
      <c r="E237" s="8">
        <f t="shared" ca="1" si="35"/>
        <v>1.2580662226244783</v>
      </c>
      <c r="F237" s="8">
        <f t="shared" ca="1" si="35"/>
        <v>0.21371928437087748</v>
      </c>
      <c r="G237" s="8">
        <f t="shared" ca="1" si="35"/>
        <v>6.6547123514093379E-2</v>
      </c>
      <c r="H237" s="8">
        <f t="shared" ca="1" si="35"/>
        <v>7.2860347295356745E-2</v>
      </c>
      <c r="J237" s="8">
        <f t="shared" ca="1" si="10"/>
        <v>0</v>
      </c>
    </row>
    <row r="238" spans="1:10" x14ac:dyDescent="0.25">
      <c r="A238">
        <v>45</v>
      </c>
      <c r="C238" t="str">
        <f ca="1">OFFSET('168p stat'!$A$1,A238*20,0)</f>
        <v>CUDA ant add CPU Const</v>
      </c>
      <c r="D238" s="8">
        <f t="shared" ref="D238:H238" ca="1" si="36">$D$192*SQRT(D183)/$E$192</f>
        <v>3.2849756476905609</v>
      </c>
      <c r="E238" s="8">
        <f t="shared" ca="1" si="36"/>
        <v>3.2769065168049454</v>
      </c>
      <c r="F238" s="8">
        <f t="shared" ca="1" si="36"/>
        <v>2.4338692687389769</v>
      </c>
      <c r="G238" s="8">
        <f t="shared" ca="1" si="36"/>
        <v>2.2486409202929662</v>
      </c>
      <c r="H238" s="8">
        <f t="shared" ca="1" si="36"/>
        <v>1.7029819551363423</v>
      </c>
      <c r="J238" s="8">
        <f t="shared" ca="1" si="10"/>
        <v>0</v>
      </c>
    </row>
    <row r="239" spans="1:10" x14ac:dyDescent="0.25">
      <c r="A239">
        <v>46</v>
      </c>
      <c r="C239" t="str">
        <f ca="1">OFFSET('168p stat'!$A$1,A239*20,0)</f>
        <v>CUDA opt Const</v>
      </c>
      <c r="D239" s="8">
        <f t="shared" ref="D239:H239" ca="1" si="37">$D$192*SQRT(D184)/$E$192</f>
        <v>1.7624245889523875</v>
      </c>
      <c r="E239" s="8">
        <f t="shared" ca="1" si="37"/>
        <v>1.7024503912226305</v>
      </c>
      <c r="F239" s="8">
        <f t="shared" ca="1" si="37"/>
        <v>0.22613762782871849</v>
      </c>
      <c r="G239" s="8">
        <f t="shared" ca="1" si="37"/>
        <v>0.12651583654230802</v>
      </c>
      <c r="H239" s="8">
        <f t="shared" ca="1" si="37"/>
        <v>0</v>
      </c>
      <c r="J239" s="8">
        <f t="shared" ca="1" si="10"/>
        <v>0</v>
      </c>
    </row>
    <row r="240" spans="1:10" x14ac:dyDescent="0.25">
      <c r="A240">
        <v>47</v>
      </c>
      <c r="C240" t="str">
        <f ca="1">OFFSET('168p stat'!$A$1,A240*20,0)</f>
        <v>CUDA opt ant Const</v>
      </c>
      <c r="D240" s="8">
        <f t="shared" ref="D240:H240" ca="1" si="38">$D$192*SQRT(D185)/$E$192</f>
        <v>1.5831508303173583</v>
      </c>
      <c r="E240" s="8">
        <f t="shared" ca="1" si="38"/>
        <v>1.5815336003418605</v>
      </c>
      <c r="F240" s="8">
        <f t="shared" ca="1" si="38"/>
        <v>0.2520183517762149</v>
      </c>
      <c r="G240" s="8">
        <f t="shared" ca="1" si="38"/>
        <v>8.0800034257418482E-2</v>
      </c>
      <c r="H240" s="8">
        <f t="shared" ca="1" si="38"/>
        <v>0</v>
      </c>
      <c r="J240" s="8">
        <f t="shared" ca="1" si="10"/>
        <v>0</v>
      </c>
    </row>
    <row r="241" spans="1:10" x14ac:dyDescent="0.25">
      <c r="A241">
        <v>48</v>
      </c>
      <c r="C241" t="str">
        <f ca="1">OFFSET('168p stat'!$A$1,A241*20,0)</f>
        <v>CUDA opt ant par Const</v>
      </c>
      <c r="D241" s="8">
        <f t="shared" ref="D241:H241" ca="1" si="39">$D$192*SQRT(D186)/$E$192</f>
        <v>1.1843819865055865</v>
      </c>
      <c r="E241" s="8">
        <f t="shared" ca="1" si="39"/>
        <v>1.1791055717151018</v>
      </c>
      <c r="F241" s="8">
        <f t="shared" ca="1" si="39"/>
        <v>0.2317595367617048</v>
      </c>
      <c r="G241" s="8">
        <f t="shared" ca="1" si="39"/>
        <v>8.386418353504671E-2</v>
      </c>
      <c r="H241" s="8">
        <f t="shared" ca="1" si="39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OFFSET('168p stat'!$A$1,A242*20,0)</f>
        <v>0</v>
      </c>
      <c r="D242" s="8" t="e">
        <f t="shared" ref="D242:H242" ca="1" si="40">$D$192*SQRT(D187)/$E$192</f>
        <v>#DIV/0!</v>
      </c>
      <c r="E242" s="8" t="e">
        <f t="shared" ca="1" si="40"/>
        <v>#DIV/0!</v>
      </c>
      <c r="F242" s="8">
        <f t="shared" ca="1" si="40"/>
        <v>0</v>
      </c>
      <c r="G242" s="8">
        <f t="shared" ca="1" si="40"/>
        <v>0</v>
      </c>
      <c r="H242" s="8">
        <f t="shared" ca="1" si="40"/>
        <v>0</v>
      </c>
      <c r="J242" s="8" t="e">
        <f t="shared" ca="1" si="10"/>
        <v>#DIV/0!</v>
      </c>
    </row>
    <row r="243" spans="1:10" x14ac:dyDescent="0.25">
      <c r="A243">
        <v>50</v>
      </c>
      <c r="C243">
        <f ca="1">OFFSET('168p stat'!$A$1,A243*20,0)</f>
        <v>0</v>
      </c>
      <c r="D243" s="8" t="e">
        <f t="shared" ref="D243:H243" ca="1" si="41">$D$192*SQRT(D188)/$E$192</f>
        <v>#DIV/0!</v>
      </c>
      <c r="E243" s="8" t="e">
        <f t="shared" ca="1" si="41"/>
        <v>#DIV/0!</v>
      </c>
      <c r="F243" s="8">
        <f t="shared" ca="1" si="41"/>
        <v>0</v>
      </c>
      <c r="G243" s="8">
        <f t="shared" ca="1" si="41"/>
        <v>0</v>
      </c>
      <c r="H243" s="8">
        <f t="shared" ca="1" si="41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2.9911412848126166E-4</v>
      </c>
      <c r="E248" s="9">
        <f ca="1">POWER(SQRT(E139)/E85,2)</f>
        <v>3.0126944866076306E-4</v>
      </c>
      <c r="F248" s="9">
        <f ca="1">POWER(SQRT(F139)/F85,2)</f>
        <v>2.3510990912205729E-4</v>
      </c>
      <c r="G248" s="9">
        <f ca="1">POWER(SQRT(G139)/G85,2)</f>
        <v>2.3530573976452256E-4</v>
      </c>
      <c r="H248" s="9">
        <f ca="1">POWER(SQRT(H139)/H85,2)</f>
        <v>4.2054488290341728E-4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2">POWER(SQRT(D140)/D86,2)</f>
        <v>3.2893278666176848E-4</v>
      </c>
      <c r="E249" s="9" t="e">
        <f t="shared" ca="1" si="42"/>
        <v>#DIV/0!</v>
      </c>
      <c r="F249" s="9" t="e">
        <f t="shared" ca="1" si="42"/>
        <v>#DIV/0!</v>
      </c>
      <c r="G249" s="9" t="e">
        <f t="shared" ca="1" si="42"/>
        <v>#DIV/0!</v>
      </c>
      <c r="H249" s="9" t="e">
        <f t="shared" ca="1" si="42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3">POWER(SQRT(D141)/D87,2)</f>
        <v>3.821066356567763E-4</v>
      </c>
      <c r="E250" s="9">
        <f t="shared" ca="1" si="43"/>
        <v>3.7938221071744381E-4</v>
      </c>
      <c r="F250" s="9">
        <f t="shared" ca="1" si="43"/>
        <v>2.6461391941361899E-4</v>
      </c>
      <c r="G250" s="9">
        <f t="shared" ca="1" si="43"/>
        <v>2.7497750940312247E-4</v>
      </c>
      <c r="H250" s="9">
        <f t="shared" ca="1" si="43"/>
        <v>2.829954655397068E-4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4">POWER(SQRT(D142)/D88,2)</f>
        <v>1.9502380917633375E-4</v>
      </c>
      <c r="E251" s="9">
        <f t="shared" ca="1" si="44"/>
        <v>1.9232783611163086E-4</v>
      </c>
      <c r="F251" s="9">
        <f t="shared" ca="1" si="44"/>
        <v>1.6226601682092979E-4</v>
      </c>
      <c r="G251" s="9">
        <f t="shared" ca="1" si="44"/>
        <v>1.6114386706506388E-4</v>
      </c>
      <c r="H251" s="9">
        <f t="shared" ca="1" si="44"/>
        <v>2.5603235711727602E-4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5">POWER(SQRT(D143)/D89,2)</f>
        <v>2.7981409952335991E-4</v>
      </c>
      <c r="E252" s="9">
        <f t="shared" ca="1" si="45"/>
        <v>2.8066282498969726E-4</v>
      </c>
      <c r="F252" s="9">
        <f t="shared" ca="1" si="45"/>
        <v>2.1409814917168E-4</v>
      </c>
      <c r="G252" s="9">
        <f t="shared" ca="1" si="45"/>
        <v>2.1196726116046665E-4</v>
      </c>
      <c r="H252" s="9">
        <f t="shared" ca="1" si="45"/>
        <v>4.0466070312156579E-4</v>
      </c>
    </row>
    <row r="253" spans="1:10" x14ac:dyDescent="0.25">
      <c r="A253">
        <v>6</v>
      </c>
      <c r="C253" t="str">
        <f ca="1">OFFSET('168p stat'!$A$1,A253*20,0)</f>
        <v>CUDA ant par global</v>
      </c>
      <c r="D253" s="9">
        <f t="shared" ref="D253:H253" ca="1" si="46">POWER(SQRT(D144)/D90,2)</f>
        <v>2.0975693205343304E-4</v>
      </c>
      <c r="E253" s="9">
        <f t="shared" ca="1" si="46"/>
        <v>2.1077198281480256E-4</v>
      </c>
      <c r="F253" s="9">
        <f t="shared" ca="1" si="46"/>
        <v>1.7028323300574523E-4</v>
      </c>
      <c r="G253" s="9">
        <f t="shared" ca="1" si="46"/>
        <v>1.724712496957069E-4</v>
      </c>
      <c r="H253" s="9">
        <f t="shared" ca="1" si="46"/>
        <v>3.4872585826846187E-4</v>
      </c>
    </row>
    <row r="254" spans="1:10" x14ac:dyDescent="0.25">
      <c r="A254">
        <v>7</v>
      </c>
      <c r="C254" t="str">
        <f ca="1">OFFSET('168p stat'!$A$1,A254*20,0)</f>
        <v>CUDA ant non hash</v>
      </c>
      <c r="D254" s="9">
        <f t="shared" ref="D254:H254" ca="1" si="47">POWER(SQRT(D145)/D91,2)</f>
        <v>2.3767817368431198E-4</v>
      </c>
      <c r="E254" s="9">
        <f t="shared" ca="1" si="47"/>
        <v>2.3311355054560752E-4</v>
      </c>
      <c r="F254" s="9">
        <f t="shared" ca="1" si="47"/>
        <v>1.4483026960357092E-4</v>
      </c>
      <c r="G254" s="9">
        <f t="shared" ca="1" si="47"/>
        <v>1.4265845158013655E-4</v>
      </c>
      <c r="H254" s="9">
        <f t="shared" ca="1" si="47"/>
        <v>8.6409824223380525E-5</v>
      </c>
    </row>
    <row r="255" spans="1:10" x14ac:dyDescent="0.25">
      <c r="A255">
        <v>8</v>
      </c>
      <c r="C255" t="str">
        <f ca="1">OFFSET('168p stat'!$A$1,A255*20,0)</f>
        <v>CUDA ant add CPU Time</v>
      </c>
      <c r="D255" s="9">
        <f t="shared" ref="D255:H255" ca="1" si="48">POWER(SQRT(D146)/D92,2)</f>
        <v>1.4140837943551928E-4</v>
      </c>
      <c r="E255" s="9">
        <f t="shared" ca="1" si="48"/>
        <v>1.4437066847311923E-4</v>
      </c>
      <c r="F255" s="9">
        <f t="shared" ca="1" si="48"/>
        <v>1.4346563501557567E-4</v>
      </c>
      <c r="G255" s="9">
        <f t="shared" ca="1" si="48"/>
        <v>1.442503887124692E-4</v>
      </c>
      <c r="H255" s="9">
        <f t="shared" ca="1" si="48"/>
        <v>1.7309749084256436E-4</v>
      </c>
    </row>
    <row r="256" spans="1:10" x14ac:dyDescent="0.25">
      <c r="A256">
        <v>9</v>
      </c>
      <c r="C256" t="str">
        <f ca="1">OFFSET('168p stat'!$A$1,A256*20,0)</f>
        <v>CUDA ant add CPU Time global</v>
      </c>
      <c r="D256" s="9">
        <f t="shared" ref="D256:H256" ca="1" si="49">POWER(SQRT(D147)/D93,2)</f>
        <v>6.2576466416195412E-5</v>
      </c>
      <c r="E256" s="9">
        <f t="shared" ca="1" si="49"/>
        <v>6.3030405982359111E-5</v>
      </c>
      <c r="F256" s="9">
        <f t="shared" ca="1" si="49"/>
        <v>6.4564438926738163E-5</v>
      </c>
      <c r="G256" s="9">
        <f t="shared" ca="1" si="49"/>
        <v>6.4595268452432119E-5</v>
      </c>
      <c r="H256" s="9">
        <f t="shared" ca="1" si="49"/>
        <v>1.3519487596875212E-4</v>
      </c>
    </row>
    <row r="257" spans="1:8" x14ac:dyDescent="0.25">
      <c r="A257">
        <v>10</v>
      </c>
      <c r="C257" t="str">
        <f ca="1">OFFSET('168p stat'!$A$1,A257*20,0)</f>
        <v>CUDA ant add CPU</v>
      </c>
      <c r="D257" s="9">
        <f t="shared" ref="D257:H257" ca="1" si="50">POWER(SQRT(D148)/D94,2)</f>
        <v>1.2091179863627062E-4</v>
      </c>
      <c r="E257" s="9" t="e">
        <f t="shared" ca="1" si="50"/>
        <v>#DIV/0!</v>
      </c>
      <c r="F257" s="9" t="e">
        <f t="shared" ca="1" si="50"/>
        <v>#DIV/0!</v>
      </c>
      <c r="G257" s="9" t="e">
        <f t="shared" ca="1" si="50"/>
        <v>#DIV/0!</v>
      </c>
      <c r="H257" s="9" t="e">
        <f t="shared" ca="1" si="50"/>
        <v>#DIV/0!</v>
      </c>
    </row>
    <row r="258" spans="1:8" x14ac:dyDescent="0.25">
      <c r="A258">
        <v>11</v>
      </c>
      <c r="C258" t="str">
        <f ca="1">OFFSET('168p stat'!$A$1,A258*20,0)</f>
        <v>CUDA ant add CPU non hash</v>
      </c>
      <c r="D258" s="9">
        <f t="shared" ref="D258:H258" ca="1" si="51">POWER(SQRT(D149)/D95,2)</f>
        <v>5.6747988955529682E-5</v>
      </c>
      <c r="E258" s="9">
        <f t="shared" ca="1" si="51"/>
        <v>5.6981545799397298E-5</v>
      </c>
      <c r="F258" s="9">
        <f t="shared" ca="1" si="51"/>
        <v>5.8037614624374399E-5</v>
      </c>
      <c r="G258" s="9">
        <f t="shared" ca="1" si="51"/>
        <v>5.8334355444141609E-5</v>
      </c>
      <c r="H258" s="9">
        <f t="shared" ca="1" si="51"/>
        <v>3.2605964007336106E-5</v>
      </c>
    </row>
    <row r="259" spans="1:8" x14ac:dyDescent="0.25">
      <c r="A259">
        <v>12</v>
      </c>
      <c r="C259" t="str">
        <f ca="1">OFFSET('168p stat'!$A$1,A259*20,0)</f>
        <v>CUDA ant add CPU12</v>
      </c>
      <c r="D259" s="9">
        <f t="shared" ref="D259:H259" ca="1" si="52">POWER(SQRT(D150)/D96,2)</f>
        <v>1.1330841491232084E-2</v>
      </c>
      <c r="E259" s="9">
        <f t="shared" ca="1" si="52"/>
        <v>1.1442679849743155E-2</v>
      </c>
      <c r="F259" s="9">
        <f t="shared" ca="1" si="52"/>
        <v>1.1491942824442861E-2</v>
      </c>
      <c r="G259" s="9">
        <f t="shared" ca="1" si="52"/>
        <v>1.101326350877301E-2</v>
      </c>
      <c r="H259" s="9">
        <f t="shared" ca="1" si="52"/>
        <v>4.4382146930643289E-2</v>
      </c>
    </row>
    <row r="260" spans="1:8" x14ac:dyDescent="0.25">
      <c r="A260">
        <v>13</v>
      </c>
      <c r="C260" t="str">
        <f ca="1">OFFSET('168p stat'!$A$1,A260*20,0)</f>
        <v>CUDA opt</v>
      </c>
      <c r="D260" s="9">
        <f t="shared" ref="D260:H260" ca="1" si="53">POWER(SQRT(D151)/D97,2)</f>
        <v>1.8267634153756068E-4</v>
      </c>
      <c r="E260" s="9" t="e">
        <f t="shared" ca="1" si="53"/>
        <v>#DIV/0!</v>
      </c>
      <c r="F260" s="9" t="e">
        <f t="shared" ca="1" si="53"/>
        <v>#DIV/0!</v>
      </c>
      <c r="G260" s="9" t="e">
        <f t="shared" ca="1" si="53"/>
        <v>#DIV/0!</v>
      </c>
      <c r="H260" s="9" t="e">
        <f t="shared" ca="1" si="53"/>
        <v>#DIV/0!</v>
      </c>
    </row>
    <row r="261" spans="1:8" x14ac:dyDescent="0.25">
      <c r="A261">
        <v>14</v>
      </c>
      <c r="C261" t="str">
        <f ca="1">OFFSET('168p stat'!$A$1,A261*20,0)</f>
        <v>CUDA opt Time</v>
      </c>
      <c r="D261" s="9">
        <f t="shared" ref="D261:H261" ca="1" si="54">POWER(SQRT(D152)/D98,2)</f>
        <v>4.9525738321759136E-5</v>
      </c>
      <c r="E261" s="9">
        <f t="shared" ca="1" si="54"/>
        <v>5.0441899964754121E-5</v>
      </c>
      <c r="F261" s="9">
        <f t="shared" ca="1" si="54"/>
        <v>3.6647997098316345E-5</v>
      </c>
      <c r="G261" s="9">
        <f t="shared" ca="1" si="54"/>
        <v>3.7348774556814915E-5</v>
      </c>
      <c r="H261" s="9" t="e">
        <f t="shared" ca="1" si="54"/>
        <v>#DIV/0!</v>
      </c>
    </row>
    <row r="262" spans="1:8" x14ac:dyDescent="0.25">
      <c r="A262">
        <v>15</v>
      </c>
      <c r="C262" t="str">
        <f ca="1">OFFSET('168p stat'!$A$1,A262*20,0)</f>
        <v>CUDA opt non hash</v>
      </c>
      <c r="D262" s="9">
        <f t="shared" ref="D262:H262" ca="1" si="55">POWER(SQRT(D153)/D99,2)</f>
        <v>1.2820554818721689E-4</v>
      </c>
      <c r="E262" s="9">
        <f t="shared" ca="1" si="55"/>
        <v>1.2888336916294882E-4</v>
      </c>
      <c r="F262" s="9">
        <f t="shared" ca="1" si="55"/>
        <v>8.9215696237608669E-5</v>
      </c>
      <c r="G262" s="9">
        <f t="shared" ca="1" si="55"/>
        <v>1.1454870872978454E-4</v>
      </c>
      <c r="H262" s="9" t="e">
        <f t="shared" ca="1" si="55"/>
        <v>#DIV/0!</v>
      </c>
    </row>
    <row r="263" spans="1:8" x14ac:dyDescent="0.25">
      <c r="A263">
        <v>16</v>
      </c>
      <c r="C263" t="str">
        <f ca="1">OFFSET('168p stat'!$A$1,A263*20,0)</f>
        <v>CUDA opt ant</v>
      </c>
      <c r="D263" s="9">
        <f t="shared" ref="D263:H263" ca="1" si="56">POWER(SQRT(D154)/D100,2)</f>
        <v>1.5741160301401084E-5</v>
      </c>
      <c r="E263" s="9">
        <f t="shared" ca="1" si="56"/>
        <v>1.6302357757708675E-5</v>
      </c>
      <c r="F263" s="9">
        <f t="shared" ca="1" si="56"/>
        <v>1.4730091727275823E-5</v>
      </c>
      <c r="G263" s="9">
        <f t="shared" ca="1" si="56"/>
        <v>2.005751516554704E-5</v>
      </c>
      <c r="H263" s="9" t="e">
        <f t="shared" ca="1" si="56"/>
        <v>#DIV/0!</v>
      </c>
    </row>
    <row r="264" spans="1:8" x14ac:dyDescent="0.25">
      <c r="A264">
        <v>17</v>
      </c>
      <c r="C264" t="str">
        <f ca="1">OFFSET('168p stat'!$A$1,A264*20,0)</f>
        <v>CUDA opt ant non hash</v>
      </c>
      <c r="D264" s="9">
        <f t="shared" ref="D264:H264" ca="1" si="57">POWER(SQRT(D155)/D101,2)</f>
        <v>6.240205359589758E-5</v>
      </c>
      <c r="E264" s="9">
        <f t="shared" ca="1" si="57"/>
        <v>6.3170886060709864E-5</v>
      </c>
      <c r="F264" s="9">
        <f t="shared" ca="1" si="57"/>
        <v>5.001763557001014E-5</v>
      </c>
      <c r="G264" s="9">
        <f t="shared" ca="1" si="57"/>
        <v>7.0242471647879792E-5</v>
      </c>
      <c r="H264" s="9" t="e">
        <f t="shared" ca="1" si="57"/>
        <v>#DIV/0!</v>
      </c>
    </row>
    <row r="265" spans="1:8" x14ac:dyDescent="0.25">
      <c r="A265">
        <v>18</v>
      </c>
      <c r="C265" t="str">
        <f ca="1">OFFSET('168p stat'!$A$1,A265*20,0)</f>
        <v>CUDA opt ant par</v>
      </c>
      <c r="D265" s="9">
        <f t="shared" ref="D265:H265" ca="1" si="58">POWER(SQRT(D156)/D102,2)</f>
        <v>3.0233452711233724E-6</v>
      </c>
      <c r="E265" s="9">
        <f t="shared" ca="1" si="58"/>
        <v>2.6672982822969475E-6</v>
      </c>
      <c r="F265" s="9">
        <f t="shared" ca="1" si="58"/>
        <v>1.821182995320846E-6</v>
      </c>
      <c r="G265" s="9">
        <f t="shared" ca="1" si="58"/>
        <v>2.5357293114999695E-6</v>
      </c>
      <c r="H265" s="9" t="e">
        <f t="shared" ca="1" si="58"/>
        <v>#DIV/0!</v>
      </c>
    </row>
    <row r="266" spans="1:8" x14ac:dyDescent="0.25">
      <c r="A266">
        <v>19</v>
      </c>
      <c r="C266" t="str">
        <f ca="1">OFFSET('168p stat'!$A$1,A266*20,0)</f>
        <v>CUDA opt ant par global</v>
      </c>
      <c r="D266" s="9">
        <f t="shared" ref="D266:H266" ca="1" si="59">POWER(SQRT(D157)/D103,2)</f>
        <v>7.8824779935646153E-5</v>
      </c>
      <c r="E266" s="9">
        <f t="shared" ca="1" si="59"/>
        <v>8.0346769932975346E-5</v>
      </c>
      <c r="F266" s="9">
        <f t="shared" ca="1" si="59"/>
        <v>7.3735950953986751E-5</v>
      </c>
      <c r="G266" s="9">
        <f t="shared" ca="1" si="59"/>
        <v>1.0730471628038681E-4</v>
      </c>
      <c r="H266" s="9" t="e">
        <f t="shared" ca="1" si="59"/>
        <v>#DIV/0!</v>
      </c>
    </row>
    <row r="267" spans="1:8" x14ac:dyDescent="0.25">
      <c r="A267">
        <v>20</v>
      </c>
      <c r="C267" t="str">
        <f ca="1">OFFSET('168p stat'!$A$1,A267*20,0)</f>
        <v>CUDA opt_one_GPU</v>
      </c>
      <c r="D267" s="9">
        <f t="shared" ref="D267:H267" ca="1" si="60">POWER(SQRT(D158)/D104,2)</f>
        <v>4.688987962483171E-2</v>
      </c>
      <c r="E267" s="9">
        <f t="shared" ca="1" si="60"/>
        <v>4.7117345465092213E-2</v>
      </c>
      <c r="F267" s="9" t="e">
        <f t="shared" ca="1" si="60"/>
        <v>#DIV/0!</v>
      </c>
      <c r="G267" s="9" t="e">
        <f t="shared" ca="1" si="60"/>
        <v>#DIV/0!</v>
      </c>
      <c r="H267" s="9" t="e">
        <f t="shared" ca="1" si="60"/>
        <v>#DIV/0!</v>
      </c>
    </row>
    <row r="268" spans="1:8" x14ac:dyDescent="0.25">
      <c r="A268">
        <v>21</v>
      </c>
      <c r="C268" t="str">
        <f ca="1">OFFSET('168p stat'!$A$1,A268*20,0)</f>
        <v>CUDA opt_one_GPU ant</v>
      </c>
      <c r="D268" s="9">
        <f t="shared" ref="D268:H268" ca="1" si="61">POWER(SQRT(D159)/D105,2)</f>
        <v>9.5910607626399969E-5</v>
      </c>
      <c r="E268" s="9">
        <f t="shared" ca="1" si="61"/>
        <v>9.5937959393280978E-5</v>
      </c>
      <c r="F268" s="9" t="e">
        <f t="shared" ca="1" si="61"/>
        <v>#DIV/0!</v>
      </c>
      <c r="G268" s="9" t="e">
        <f t="shared" ca="1" si="61"/>
        <v>#DIV/0!</v>
      </c>
      <c r="H268" s="9" t="e">
        <f t="shared" ca="1" si="61"/>
        <v>#DIV/0!</v>
      </c>
    </row>
    <row r="269" spans="1:8" x14ac:dyDescent="0.25">
      <c r="A269">
        <v>22</v>
      </c>
      <c r="C269" t="str">
        <f ca="1">OFFSET('168p stat'!$A$1,A269*20,0)</f>
        <v>CUDA opt_one_GPU ant local</v>
      </c>
      <c r="D269" s="9">
        <f t="shared" ref="D269:H269" ca="1" si="62">POWER(SQRT(D160)/D106,2)</f>
        <v>4.3251190205962055E-7</v>
      </c>
      <c r="E269" s="9">
        <f t="shared" ca="1" si="62"/>
        <v>4.4103594047078136E-7</v>
      </c>
      <c r="F269" s="9" t="e">
        <f t="shared" ca="1" si="62"/>
        <v>#DIV/0!</v>
      </c>
      <c r="G269" s="9" t="e">
        <f t="shared" ca="1" si="62"/>
        <v>#DIV/0!</v>
      </c>
      <c r="H269" s="9" t="e">
        <f t="shared" ca="1" si="62"/>
        <v>#DIV/0!</v>
      </c>
    </row>
    <row r="270" spans="1:8" x14ac:dyDescent="0.25">
      <c r="A270">
        <v>23</v>
      </c>
      <c r="C270" t="str">
        <f ca="1">OFFSET('168p stat'!$A$1,A270*20,0)</f>
        <v>non CUDA Time</v>
      </c>
      <c r="D270" s="9">
        <f t="shared" ref="D270:H270" ca="1" si="63">POWER(SQRT(D161)/D107,2)</f>
        <v>6.7104328474385183E-4</v>
      </c>
      <c r="E270" s="9">
        <f t="shared" ca="1" si="63"/>
        <v>6.910117333078688E-4</v>
      </c>
      <c r="F270" s="9">
        <f t="shared" ca="1" si="63"/>
        <v>6.9098888776951276E-4</v>
      </c>
      <c r="G270" s="9">
        <f t="shared" ca="1" si="63"/>
        <v>6.9107169890314068E-4</v>
      </c>
      <c r="H270" s="9">
        <f t="shared" ca="1" si="63"/>
        <v>7.7811510021408065E-4</v>
      </c>
    </row>
    <row r="271" spans="1:8" x14ac:dyDescent="0.25">
      <c r="A271">
        <v>24</v>
      </c>
      <c r="C271" t="str">
        <f ca="1">OFFSET('168p stat'!$A$1,A271*20,0)</f>
        <v>non CUDA</v>
      </c>
      <c r="D271" s="9">
        <f t="shared" ref="D271:H271" ca="1" si="64">POWER(SQRT(D162)/D108,2)</f>
        <v>2.4050113765429127E-5</v>
      </c>
      <c r="E271" s="9" t="e">
        <f t="shared" ca="1" si="64"/>
        <v>#DIV/0!</v>
      </c>
      <c r="F271" s="9" t="e">
        <f t="shared" ca="1" si="64"/>
        <v>#DIV/0!</v>
      </c>
      <c r="G271" s="9" t="e">
        <f t="shared" ca="1" si="64"/>
        <v>#DIV/0!</v>
      </c>
      <c r="H271" s="9" t="e">
        <f t="shared" ca="1" si="64"/>
        <v>#DIV/0!</v>
      </c>
    </row>
    <row r="272" spans="1:8" x14ac:dyDescent="0.25">
      <c r="A272">
        <v>25</v>
      </c>
      <c r="C272" t="str">
        <f ca="1">OFFSET('168p stat'!$A$1,A272*20,0)</f>
        <v>non CUDA non hash</v>
      </c>
      <c r="D272" s="9">
        <f t="shared" ref="D272:H272" ca="1" si="65">POWER(SQRT(D163)/D109,2)</f>
        <v>1.2025973305765557E-5</v>
      </c>
      <c r="E272" s="9">
        <f t="shared" ca="1" si="65"/>
        <v>1.2030971449673E-5</v>
      </c>
      <c r="F272" s="9">
        <f t="shared" ca="1" si="65"/>
        <v>1.2030657122701441E-5</v>
      </c>
      <c r="G272" s="9">
        <f t="shared" ca="1" si="65"/>
        <v>1.2045966289197667E-5</v>
      </c>
      <c r="H272" s="9">
        <f t="shared" ca="1" si="65"/>
        <v>1.0194228638820558E-3</v>
      </c>
    </row>
    <row r="273" spans="1:8" x14ac:dyDescent="0.25">
      <c r="A273">
        <v>26</v>
      </c>
      <c r="C273" t="str">
        <f ca="1">OFFSET('168p stat'!$A$1,A273*20,0)</f>
        <v>Classic ACO</v>
      </c>
      <c r="D273" s="9">
        <f t="shared" ref="D273:H273" ca="1" si="66">POWER(SQRT(D164)/D110,2)</f>
        <v>4.7936161560436006E-5</v>
      </c>
      <c r="E273" s="9">
        <f t="shared" ca="1" si="66"/>
        <v>6.1117546408732772E-5</v>
      </c>
      <c r="F273" s="9">
        <f t="shared" ca="1" si="66"/>
        <v>6.0927181090185207E-5</v>
      </c>
      <c r="G273" s="9">
        <f t="shared" ca="1" si="66"/>
        <v>6.0932429697464078E-5</v>
      </c>
      <c r="H273" s="9">
        <f t="shared" ca="1" si="66"/>
        <v>1.0523847759187604E-4</v>
      </c>
    </row>
    <row r="274" spans="1:8" x14ac:dyDescent="0.25">
      <c r="A274">
        <v>27</v>
      </c>
      <c r="C274" t="str">
        <f ca="1">OFFSET('168p stat'!$A$1,A274*20,0)</f>
        <v>Classic ACO non hash</v>
      </c>
      <c r="D274" s="9">
        <f t="shared" ref="D274:H274" ca="1" si="67">POWER(SQRT(D165)/D111,2)</f>
        <v>2.7224970812035002E-5</v>
      </c>
      <c r="E274" s="9">
        <f t="shared" ca="1" si="67"/>
        <v>2.7226405793719367E-5</v>
      </c>
      <c r="F274" s="9">
        <f t="shared" ca="1" si="67"/>
        <v>2.716023577584345E-5</v>
      </c>
      <c r="G274" s="9">
        <f t="shared" ca="1" si="67"/>
        <v>2.7156921418673771E-5</v>
      </c>
      <c r="H274" s="9">
        <f t="shared" ca="1" si="67"/>
        <v>3.1345069532406599E-5</v>
      </c>
    </row>
    <row r="275" spans="1:8" x14ac:dyDescent="0.25">
      <c r="A275">
        <v>28</v>
      </c>
      <c r="C275" t="str">
        <f ca="1">OFFSET('168p stat'!$A$1,A275*20,0)</f>
        <v>omp</v>
      </c>
      <c r="D275" s="9">
        <f t="shared" ref="D275:H275" ca="1" si="68">POWER(SQRT(D166)/D112,2)</f>
        <v>2.9354454809518816E-5</v>
      </c>
      <c r="E275" s="9">
        <f t="shared" ca="1" si="68"/>
        <v>1.6457828058008265E-5</v>
      </c>
      <c r="F275" s="9">
        <f t="shared" ca="1" si="68"/>
        <v>1.6455244363745738E-5</v>
      </c>
      <c r="G275" s="9">
        <f t="shared" ca="1" si="68"/>
        <v>1.6452412435133217E-5</v>
      </c>
      <c r="H275" s="9">
        <f t="shared" ca="1" si="68"/>
        <v>2.4585020057127122E-4</v>
      </c>
    </row>
    <row r="276" spans="1:8" x14ac:dyDescent="0.25">
      <c r="A276">
        <v>29</v>
      </c>
      <c r="C276" t="str">
        <f ca="1">OFFSET('168p stat'!$A$1,A276*20,0)</f>
        <v>omp non hash</v>
      </c>
      <c r="D276" s="9">
        <f t="shared" ref="D276:H276" ca="1" si="69">POWER(SQRT(D167)/D113,2)</f>
        <v>9.0427498241261962E-6</v>
      </c>
      <c r="E276" s="9">
        <f t="shared" ca="1" si="69"/>
        <v>9.0480247372005578E-6</v>
      </c>
      <c r="F276" s="9">
        <f t="shared" ca="1" si="69"/>
        <v>9.0462643827259723E-6</v>
      </c>
      <c r="G276" s="9">
        <f t="shared" ca="1" si="69"/>
        <v>9.048972554522634E-6</v>
      </c>
      <c r="H276" s="9">
        <f t="shared" ca="1" si="69"/>
        <v>3.2602536861213075E-5</v>
      </c>
    </row>
    <row r="277" spans="1:8" x14ac:dyDescent="0.25">
      <c r="A277">
        <v>30</v>
      </c>
      <c r="C277" t="str">
        <f ca="1">OFFSET('168p stat'!$A$1,A277*20,0)</f>
        <v>non CUDA transp Time</v>
      </c>
      <c r="D277" s="9">
        <f t="shared" ref="D277:H277" ca="1" si="70">POWER(SQRT(D168)/D114,2)</f>
        <v>1.3872113298845773E-5</v>
      </c>
      <c r="E277" s="9">
        <f t="shared" ca="1" si="70"/>
        <v>7.7041089567409221E-6</v>
      </c>
      <c r="F277" s="9">
        <f t="shared" ca="1" si="70"/>
        <v>7.7031233261049102E-6</v>
      </c>
      <c r="G277" s="9">
        <f t="shared" ca="1" si="70"/>
        <v>7.694157096202757E-6</v>
      </c>
      <c r="H277" s="9">
        <f t="shared" ca="1" si="70"/>
        <v>7.2525664957106685E-5</v>
      </c>
    </row>
    <row r="278" spans="1:8" x14ac:dyDescent="0.25">
      <c r="A278">
        <v>31</v>
      </c>
      <c r="C278" t="str">
        <f ca="1">OFFSET('168p stat'!$A$1,A278*20,0)</f>
        <v>non CUDA transp</v>
      </c>
      <c r="D278" s="9">
        <f t="shared" ref="D278:H278" ca="1" si="71">POWER(SQRT(D169)/D115,2)</f>
        <v>5.1333676815172743E-4</v>
      </c>
      <c r="E278" s="9" t="e">
        <f t="shared" ca="1" si="71"/>
        <v>#DIV/0!</v>
      </c>
      <c r="F278" s="9" t="e">
        <f t="shared" ca="1" si="71"/>
        <v>#DIV/0!</v>
      </c>
      <c r="G278" s="9" t="e">
        <f t="shared" ca="1" si="71"/>
        <v>#DIV/0!</v>
      </c>
      <c r="H278" s="9" t="e">
        <f t="shared" ca="1" si="71"/>
        <v>#DIV/0!</v>
      </c>
    </row>
    <row r="279" spans="1:8" x14ac:dyDescent="0.25">
      <c r="A279">
        <v>32</v>
      </c>
      <c r="C279" t="str">
        <f ca="1">OFFSET('168p stat'!$A$1,A279*20,0)</f>
        <v>non CUDA transp non hash</v>
      </c>
      <c r="D279" s="9">
        <f t="shared" ref="D279:H279" ca="1" si="72">POWER(SQRT(D170)/D116,2)</f>
        <v>3.8620521915919946E-5</v>
      </c>
      <c r="E279" s="9">
        <f t="shared" ca="1" si="72"/>
        <v>3.864644596381508E-5</v>
      </c>
      <c r="F279" s="9">
        <f t="shared" ca="1" si="72"/>
        <v>3.8644748851147993E-5</v>
      </c>
      <c r="G279" s="9">
        <f t="shared" ca="1" si="72"/>
        <v>3.8754631112918682E-5</v>
      </c>
      <c r="H279" s="9">
        <f t="shared" ca="1" si="72"/>
        <v>7.2034091086617324E-3</v>
      </c>
    </row>
    <row r="280" spans="1:8" x14ac:dyDescent="0.25">
      <c r="A280">
        <v>33</v>
      </c>
      <c r="C280" t="str">
        <f ca="1">OFFSET('168p stat'!$A$1,A280*20,0)</f>
        <v>non CUDA transp_AVX Time</v>
      </c>
      <c r="D280" s="9">
        <f t="shared" ref="D280:H280" ca="1" si="73">POWER(SQRT(D171)/D117,2)</f>
        <v>2.5630314631847862E-5</v>
      </c>
      <c r="E280" s="9">
        <f t="shared" ca="1" si="73"/>
        <v>2.2137423369848973E-5</v>
      </c>
      <c r="F280" s="9">
        <f t="shared" ca="1" si="73"/>
        <v>2.2132821665307571E-5</v>
      </c>
      <c r="G280" s="9">
        <f t="shared" ca="1" si="73"/>
        <v>2.1947521705548748E-5</v>
      </c>
      <c r="H280" s="9">
        <f t="shared" ca="1" si="73"/>
        <v>1.6262436200639884E-4</v>
      </c>
    </row>
    <row r="281" spans="1:8" x14ac:dyDescent="0.25">
      <c r="A281">
        <v>34</v>
      </c>
      <c r="C281" t="str">
        <f ca="1">OFFSET('168p stat'!$A$1,A281*20,0)</f>
        <v>non CUDA transp_AVX</v>
      </c>
      <c r="D281" s="9">
        <f t="shared" ref="D281:H281" ca="1" si="74">POWER(SQRT(D172)/D118,2)</f>
        <v>7.2505769392361477E-6</v>
      </c>
      <c r="E281" s="9" t="e">
        <f t="shared" ca="1" si="74"/>
        <v>#DIV/0!</v>
      </c>
      <c r="F281" s="9" t="e">
        <f t="shared" ca="1" si="74"/>
        <v>#DIV/0!</v>
      </c>
      <c r="G281" s="9" t="e">
        <f t="shared" ca="1" si="74"/>
        <v>#DIV/0!</v>
      </c>
      <c r="H281" s="9" t="e">
        <f t="shared" ca="1" si="74"/>
        <v>#DIV/0!</v>
      </c>
    </row>
    <row r="282" spans="1:8" x14ac:dyDescent="0.25">
      <c r="A282">
        <v>35</v>
      </c>
      <c r="C282" t="str">
        <f ca="1">OFFSET('168p stat'!$A$1,A282*20,0)</f>
        <v>non CUDA transp_AVX non hash</v>
      </c>
      <c r="D282" s="9">
        <f t="shared" ref="D282:H282" ca="1" si="75">POWER(SQRT(D173)/D119,2)</f>
        <v>3.5467426164179708E-5</v>
      </c>
      <c r="E282" s="9">
        <f t="shared" ca="1" si="75"/>
        <v>3.5538799684581599E-5</v>
      </c>
      <c r="F282" s="9">
        <f t="shared" ca="1" si="75"/>
        <v>3.5535356040860922E-5</v>
      </c>
      <c r="G282" s="9">
        <f t="shared" ca="1" si="75"/>
        <v>3.5244489796004119E-5</v>
      </c>
      <c r="H282" s="9">
        <f t="shared" ca="1" si="75"/>
        <v>4.6547467083372316E-4</v>
      </c>
    </row>
    <row r="283" spans="1:8" x14ac:dyDescent="0.25">
      <c r="A283">
        <v>36</v>
      </c>
      <c r="C283" t="str">
        <f ca="1">OFFSET('168p stat'!$A$1,A283*20,0)</f>
        <v>non CUDA transp_AVX_OMP Time</v>
      </c>
      <c r="D283" s="9">
        <f t="shared" ref="D283:H283" ca="1" si="76">POWER(SQRT(D174)/D120,2)</f>
        <v>1.4687196068482359E-5</v>
      </c>
      <c r="E283" s="9">
        <f t="shared" ca="1" si="76"/>
        <v>1.2339990131994997E-5</v>
      </c>
      <c r="F283" s="9">
        <f t="shared" ca="1" si="76"/>
        <v>1.2340435665670466E-5</v>
      </c>
      <c r="G283" s="9">
        <f t="shared" ca="1" si="76"/>
        <v>1.2341644897277941E-5</v>
      </c>
      <c r="H283" s="9">
        <f t="shared" ca="1" si="76"/>
        <v>3.7564796844856267E-4</v>
      </c>
    </row>
    <row r="284" spans="1:8" x14ac:dyDescent="0.25">
      <c r="A284">
        <v>37</v>
      </c>
      <c r="C284" t="str">
        <f ca="1">OFFSET('168p stat'!$A$1,A284*20,0)</f>
        <v>non CUDA transp_AVX_OMP</v>
      </c>
      <c r="D284" s="9">
        <f t="shared" ref="D284:H284" ca="1" si="77">POWER(SQRT(D175)/D121,2)</f>
        <v>1.1588520089019223E-5</v>
      </c>
      <c r="E284" s="9" t="e">
        <f t="shared" ca="1" si="77"/>
        <v>#DIV/0!</v>
      </c>
      <c r="F284" s="9" t="e">
        <f t="shared" ca="1" si="77"/>
        <v>#DIV/0!</v>
      </c>
      <c r="G284" s="9" t="e">
        <f t="shared" ca="1" si="77"/>
        <v>#DIV/0!</v>
      </c>
      <c r="H284" s="9" t="e">
        <f t="shared" ca="1" si="77"/>
        <v>#DIV/0!</v>
      </c>
    </row>
    <row r="285" spans="1:8" x14ac:dyDescent="0.25">
      <c r="A285">
        <v>38</v>
      </c>
      <c r="C285" t="str">
        <f ca="1">OFFSET('168p stat'!$A$1,A285*20,0)</f>
        <v>non CUDA transp_AVX_OMP non hash</v>
      </c>
      <c r="D285" s="9">
        <f t="shared" ref="D285:H285" ca="1" si="78">POWER(SQRT(D176)/D122,2)</f>
        <v>4.458113146234046E-6</v>
      </c>
      <c r="E285" s="9">
        <f t="shared" ca="1" si="78"/>
        <v>4.4989675373262338E-6</v>
      </c>
      <c r="F285" s="9">
        <f t="shared" ca="1" si="78"/>
        <v>4.4989682667997155E-6</v>
      </c>
      <c r="G285" s="9">
        <f t="shared" ca="1" si="78"/>
        <v>4.4981373447228657E-6</v>
      </c>
      <c r="H285" s="9">
        <f t="shared" ca="1" si="78"/>
        <v>9.7848478890632921E-5</v>
      </c>
    </row>
    <row r="286" spans="1:8" x14ac:dyDescent="0.25">
      <c r="A286">
        <v>39</v>
      </c>
      <c r="C286" t="str">
        <f ca="1">OFFSET('168p stat'!$A$1,A286*20,0)</f>
        <v>CUDA ant add CPU_AVX_transp Time</v>
      </c>
      <c r="D286" s="9">
        <f t="shared" ref="D286:H286" ca="1" si="79">POWER(SQRT(D177)/D123,2)</f>
        <v>3.730734293721654E-4</v>
      </c>
      <c r="E286" s="9">
        <f t="shared" ca="1" si="79"/>
        <v>3.762618829616281E-4</v>
      </c>
      <c r="F286" s="9">
        <f t="shared" ca="1" si="79"/>
        <v>2.0044655223949332E-4</v>
      </c>
      <c r="G286" s="9">
        <f t="shared" ca="1" si="79"/>
        <v>1.6549379726483668E-4</v>
      </c>
      <c r="H286" s="9">
        <f t="shared" ca="1" si="79"/>
        <v>1.0507191991068064E-3</v>
      </c>
    </row>
    <row r="287" spans="1:8" x14ac:dyDescent="0.25">
      <c r="A287">
        <v>40</v>
      </c>
      <c r="C287" t="str">
        <f ca="1">OFFSET('168p stat'!$A$1,A287*20,0)</f>
        <v>CUDA ant add CPU_AVX_transp</v>
      </c>
      <c r="D287" s="9">
        <f t="shared" ref="D287:H287" ca="1" si="80">POWER(SQRT(D178)/D124,2)</f>
        <v>1.0830631667460848E-4</v>
      </c>
      <c r="E287" s="9" t="e">
        <f t="shared" ca="1" si="80"/>
        <v>#DIV/0!</v>
      </c>
      <c r="F287" s="9" t="e">
        <f t="shared" ca="1" si="80"/>
        <v>#DIV/0!</v>
      </c>
      <c r="G287" s="9" t="e">
        <f t="shared" ca="1" si="80"/>
        <v>#DIV/0!</v>
      </c>
      <c r="H287" s="9" t="e">
        <f t="shared" ca="1" si="80"/>
        <v>#DIV/0!</v>
      </c>
    </row>
    <row r="288" spans="1:8" x14ac:dyDescent="0.25">
      <c r="A288">
        <v>41</v>
      </c>
      <c r="C288" t="str">
        <f ca="1">OFFSET('168p stat'!$A$1,A288*20,0)</f>
        <v>CUDA ant add CPU_AVX_transp non hash</v>
      </c>
      <c r="D288" s="9">
        <f t="shared" ref="D288:H288" ca="1" si="81">POWER(SQRT(D179)/D125,2)</f>
        <v>3.8399851230736849E-4</v>
      </c>
      <c r="E288" s="9">
        <f t="shared" ca="1" si="81"/>
        <v>3.8584936860997827E-4</v>
      </c>
      <c r="F288" s="9">
        <f t="shared" ca="1" si="81"/>
        <v>2.8822939239156903E-4</v>
      </c>
      <c r="G288" s="9">
        <f t="shared" ca="1" si="81"/>
        <v>2.7143721218818561E-4</v>
      </c>
      <c r="H288" s="9">
        <f t="shared" ca="1" si="81"/>
        <v>2.7092242219635744E-3</v>
      </c>
    </row>
    <row r="289" spans="1:8" x14ac:dyDescent="0.25">
      <c r="A289">
        <v>42</v>
      </c>
      <c r="C289" t="str">
        <f ca="1">OFFSET('168p stat'!$A$1,A289*20,0)</f>
        <v>CUDA Const</v>
      </c>
      <c r="D289" s="9">
        <f t="shared" ref="D289:H289" ca="1" si="82">POWER(SQRT(D180)/D126,2)</f>
        <v>1.3300084122443194E-5</v>
      </c>
      <c r="E289" s="9">
        <f t="shared" ca="1" si="82"/>
        <v>1.3403897252953104E-5</v>
      </c>
      <c r="F289" s="9">
        <f t="shared" ca="1" si="82"/>
        <v>3.3001706392223341E-7</v>
      </c>
      <c r="G289" s="9">
        <f t="shared" ca="1" si="82"/>
        <v>2.7551855664269935E-7</v>
      </c>
      <c r="H289" s="9">
        <f t="shared" ca="1" si="82"/>
        <v>4.5520445777673238E-6</v>
      </c>
    </row>
    <row r="290" spans="1:8" x14ac:dyDescent="0.25">
      <c r="A290">
        <v>43</v>
      </c>
      <c r="C290" t="str">
        <f ca="1">OFFSET('168p stat'!$A$1,A290*20,0)</f>
        <v>CUDA ant Const</v>
      </c>
      <c r="D290" s="9">
        <f t="shared" ref="D290:H290" ca="1" si="83">POWER(SQRT(D181)/D127,2)</f>
        <v>5.5403698296206589E-5</v>
      </c>
      <c r="E290" s="9">
        <f t="shared" ca="1" si="83"/>
        <v>5.5407947820212019E-5</v>
      </c>
      <c r="F290" s="9">
        <f t="shared" ca="1" si="83"/>
        <v>1.4170911752975674E-6</v>
      </c>
      <c r="G290" s="9">
        <f t="shared" ca="1" si="83"/>
        <v>1.8595090765378437E-7</v>
      </c>
      <c r="H290" s="9">
        <f t="shared" ca="1" si="83"/>
        <v>1.0315065415432796E-6</v>
      </c>
    </row>
    <row r="291" spans="1:8" x14ac:dyDescent="0.25">
      <c r="A291">
        <v>44</v>
      </c>
      <c r="C291" t="str">
        <f ca="1">OFFSET('168p stat'!$A$1,A291*20,0)</f>
        <v>CUDA ant par Const</v>
      </c>
      <c r="D291" s="9">
        <f t="shared" ref="D291:H291" ca="1" si="84">POWER(SQRT(D182)/D128,2)</f>
        <v>2.5536104536311787E-5</v>
      </c>
      <c r="E291" s="9">
        <f t="shared" ca="1" si="84"/>
        <v>2.5614855754049446E-5</v>
      </c>
      <c r="F291" s="9">
        <f t="shared" ca="1" si="84"/>
        <v>7.9754300039367276E-7</v>
      </c>
      <c r="G291" s="9">
        <f t="shared" ca="1" si="84"/>
        <v>8.0866931562278291E-8</v>
      </c>
      <c r="H291" s="9">
        <f t="shared" ca="1" si="84"/>
        <v>7.1905932327860583E-7</v>
      </c>
    </row>
    <row r="292" spans="1:8" x14ac:dyDescent="0.25">
      <c r="A292">
        <v>45</v>
      </c>
      <c r="C292" t="str">
        <f ca="1">OFFSET('168p stat'!$A$1,A292*20,0)</f>
        <v>CUDA ant add CPU Const</v>
      </c>
      <c r="D292" s="9">
        <f t="shared" ref="D292:H292" ca="1" si="85">POWER(SQRT(D183)/D129,2)</f>
        <v>1.9789652563498227E-4</v>
      </c>
      <c r="E292" s="9">
        <f t="shared" ca="1" si="85"/>
        <v>2.002284688006579E-4</v>
      </c>
      <c r="F292" s="9">
        <f t="shared" ca="1" si="85"/>
        <v>1.1842771264300347E-4</v>
      </c>
      <c r="G292" s="9">
        <f t="shared" ca="1" si="85"/>
        <v>1.0218146393811174E-4</v>
      </c>
      <c r="H292" s="9">
        <f t="shared" ca="1" si="85"/>
        <v>9.4091901172998268E-4</v>
      </c>
    </row>
    <row r="293" spans="1:8" x14ac:dyDescent="0.25">
      <c r="A293">
        <v>46</v>
      </c>
      <c r="C293" t="str">
        <f ca="1">OFFSET('168p stat'!$A$1,A293*20,0)</f>
        <v>CUDA opt Const</v>
      </c>
      <c r="D293" s="9">
        <f t="shared" ref="D293:H293" ca="1" si="86">POWER(SQRT(D184)/D130,2)</f>
        <v>1.8839171707920981E-5</v>
      </c>
      <c r="E293" s="9">
        <f t="shared" ca="1" si="86"/>
        <v>1.7752665630218928E-5</v>
      </c>
      <c r="F293" s="9">
        <f t="shared" ca="1" si="86"/>
        <v>3.2743877715227125E-7</v>
      </c>
      <c r="G293" s="9">
        <f t="shared" ca="1" si="86"/>
        <v>1.4747501245698511E-7</v>
      </c>
      <c r="H293" s="9" t="e">
        <f t="shared" ca="1" si="86"/>
        <v>#DIV/0!</v>
      </c>
    </row>
    <row r="294" spans="1:8" x14ac:dyDescent="0.25">
      <c r="A294">
        <v>47</v>
      </c>
      <c r="C294" t="str">
        <f ca="1">OFFSET('168p stat'!$A$1,A294*20,0)</f>
        <v>CUDA opt ant Const</v>
      </c>
      <c r="D294" s="9">
        <f t="shared" ref="D294:H294" ca="1" si="87">POWER(SQRT(D185)/D131,2)</f>
        <v>3.9451834590808225E-5</v>
      </c>
      <c r="E294" s="9">
        <f t="shared" ca="1" si="87"/>
        <v>3.9978134203725765E-5</v>
      </c>
      <c r="F294" s="9">
        <f t="shared" ca="1" si="87"/>
        <v>1.0955103443696979E-6</v>
      </c>
      <c r="G294" s="9">
        <f t="shared" ca="1" si="87"/>
        <v>2.9660148744093241E-7</v>
      </c>
      <c r="H294" s="9" t="e">
        <f t="shared" ca="1" si="87"/>
        <v>#DIV/0!</v>
      </c>
    </row>
    <row r="295" spans="1:8" x14ac:dyDescent="0.25">
      <c r="A295">
        <v>48</v>
      </c>
      <c r="C295" t="str">
        <f ca="1">OFFSET('168p stat'!$A$1,A295*20,0)</f>
        <v>CUDA opt ant par Const</v>
      </c>
      <c r="D295" s="9">
        <f t="shared" ref="D295:H295" ca="1" si="88">POWER(SQRT(D186)/D132,2)</f>
        <v>2.2430688285326358E-5</v>
      </c>
      <c r="E295" s="9">
        <f t="shared" ca="1" si="88"/>
        <v>2.2580899717399826E-5</v>
      </c>
      <c r="F295" s="9">
        <f t="shared" ca="1" si="88"/>
        <v>9.4142199063814079E-7</v>
      </c>
      <c r="G295" s="9">
        <f t="shared" ca="1" si="88"/>
        <v>3.1970627072789074E-7</v>
      </c>
      <c r="H295" s="9" t="e">
        <f t="shared" ca="1" si="88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9">POWER(SQRT(D187)/D133,2)</f>
        <v>#DIV/0!</v>
      </c>
      <c r="E296" s="9" t="e">
        <f t="shared" ca="1" si="89"/>
        <v>#DIV/0!</v>
      </c>
      <c r="F296" s="9" t="e">
        <f t="shared" ca="1" si="89"/>
        <v>#DIV/0!</v>
      </c>
      <c r="G296" s="9" t="e">
        <f t="shared" ca="1" si="89"/>
        <v>#DIV/0!</v>
      </c>
      <c r="H296" s="9" t="e">
        <f t="shared" ca="1" si="89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0">POWER(SQRT(D188)/D134,2)</f>
        <v>#DIV/0!</v>
      </c>
      <c r="E297" s="9" t="e">
        <f t="shared" ca="1" si="90"/>
        <v>#DIV/0!</v>
      </c>
      <c r="F297" s="9" t="e">
        <f t="shared" ca="1" si="90"/>
        <v>#DIV/0!</v>
      </c>
      <c r="G297" s="9" t="e">
        <f t="shared" ca="1" si="90"/>
        <v>#DIV/0!</v>
      </c>
      <c r="H297" s="9" t="e">
        <f t="shared" ca="1" si="90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workbookViewId="0">
      <selection activeCell="A2" sqref="A2:AN9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254.06591</v>
      </c>
      <c r="I2">
        <v>16.539232999999999</v>
      </c>
      <c r="J2" t="s">
        <v>3</v>
      </c>
      <c r="K2">
        <v>252.976159</v>
      </c>
      <c r="L2">
        <v>16.480644000000002</v>
      </c>
      <c r="M2" t="s">
        <v>4</v>
      </c>
      <c r="N2">
        <v>13.146712000000001</v>
      </c>
      <c r="O2">
        <v>9.1865000000000002E-2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507.26106099999998</v>
      </c>
      <c r="I3">
        <v>63.158372999999997</v>
      </c>
      <c r="J3" t="s">
        <v>3</v>
      </c>
      <c r="K3">
        <v>505.054012</v>
      </c>
      <c r="L3">
        <v>62.821339999999999</v>
      </c>
      <c r="M3" t="s">
        <v>4</v>
      </c>
      <c r="N3">
        <v>26.302904000000002</v>
      </c>
      <c r="O3">
        <v>0.30973099999999998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760.77104399999996</v>
      </c>
      <c r="I4">
        <v>126.189448</v>
      </c>
      <c r="J4" t="s">
        <v>3</v>
      </c>
      <c r="K4">
        <v>757.444253</v>
      </c>
      <c r="L4">
        <v>125.378488</v>
      </c>
      <c r="M4" t="s">
        <v>4</v>
      </c>
      <c r="N4">
        <v>39.452692999999996</v>
      </c>
      <c r="O4">
        <v>0.51471800000000001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1014.448933</v>
      </c>
      <c r="I5">
        <v>209.31105299999999</v>
      </c>
      <c r="J5" t="s">
        <v>3</v>
      </c>
      <c r="K5">
        <v>1010.000178</v>
      </c>
      <c r="L5">
        <v>207.94682299999999</v>
      </c>
      <c r="M5" t="s">
        <v>4</v>
      </c>
      <c r="N5">
        <v>52.684230999999997</v>
      </c>
      <c r="O5">
        <v>0.87504700000000002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1267.5797680000001</v>
      </c>
      <c r="I6">
        <v>332.47149899999999</v>
      </c>
      <c r="J6" t="s">
        <v>3</v>
      </c>
      <c r="K6">
        <v>1262.0135230000001</v>
      </c>
      <c r="L6">
        <v>329.77622600000001</v>
      </c>
      <c r="M6" t="s">
        <v>4</v>
      </c>
      <c r="N6">
        <v>65.819385999999994</v>
      </c>
      <c r="O6">
        <v>1.280125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1521.0082689999999</v>
      </c>
      <c r="I7">
        <v>462.57340199999999</v>
      </c>
      <c r="J7" t="s">
        <v>3</v>
      </c>
      <c r="K7">
        <v>1514.326636</v>
      </c>
      <c r="L7">
        <v>458.89904000000001</v>
      </c>
      <c r="M7" t="s">
        <v>4</v>
      </c>
      <c r="N7">
        <v>79.038116000000002</v>
      </c>
      <c r="O7">
        <v>1.793039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1774.541191</v>
      </c>
      <c r="I8">
        <v>627.45230000000004</v>
      </c>
      <c r="J8" t="s">
        <v>3</v>
      </c>
      <c r="K8">
        <v>1766.7512939999999</v>
      </c>
      <c r="L8">
        <v>622.31025999999997</v>
      </c>
      <c r="M8" t="s">
        <v>4</v>
      </c>
      <c r="N8">
        <v>92.235956000000002</v>
      </c>
      <c r="O8">
        <v>2.240024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2027.9689089999999</v>
      </c>
      <c r="I9">
        <v>806.09716400000002</v>
      </c>
      <c r="J9" t="s">
        <v>3</v>
      </c>
      <c r="K9">
        <v>2019.0666719999999</v>
      </c>
      <c r="L9">
        <v>799.48631799999998</v>
      </c>
      <c r="M9" t="s">
        <v>4</v>
      </c>
      <c r="N9">
        <v>105.40262800000001</v>
      </c>
      <c r="O9">
        <v>2.7302059999999999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2281.4599509999998</v>
      </c>
      <c r="I10">
        <v>1000.235318</v>
      </c>
      <c r="J10" t="s">
        <v>3</v>
      </c>
      <c r="K10">
        <v>2271.4379300000001</v>
      </c>
      <c r="L10">
        <v>991.88491599999998</v>
      </c>
      <c r="M10" t="s">
        <v>4</v>
      </c>
      <c r="N10">
        <v>118.556962</v>
      </c>
      <c r="O10">
        <v>3.183735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2535.0125880000001</v>
      </c>
      <c r="I11">
        <v>1218.4883400000001</v>
      </c>
      <c r="J11" t="s">
        <v>3</v>
      </c>
      <c r="K11">
        <v>2523.8464210000002</v>
      </c>
      <c r="L11">
        <v>1208.8524950000001</v>
      </c>
      <c r="M11" t="s">
        <v>4</v>
      </c>
      <c r="N11">
        <v>131.704556</v>
      </c>
      <c r="O11">
        <v>3.7583169999999999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2788.6174460000002</v>
      </c>
      <c r="I12">
        <v>1450.012127</v>
      </c>
      <c r="J12" t="s">
        <v>3</v>
      </c>
      <c r="K12">
        <v>2776.308896</v>
      </c>
      <c r="L12">
        <v>1438.018804</v>
      </c>
      <c r="M12" t="s">
        <v>4</v>
      </c>
      <c r="N12">
        <v>144.77118200000001</v>
      </c>
      <c r="O12">
        <v>4.3971030000000004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3042.7452250000001</v>
      </c>
      <c r="I13">
        <v>1628.4510439999999</v>
      </c>
      <c r="J13" t="s">
        <v>3</v>
      </c>
      <c r="K13">
        <v>3029.311772</v>
      </c>
      <c r="L13">
        <v>1617.2729240000001</v>
      </c>
      <c r="M13" t="s">
        <v>4</v>
      </c>
      <c r="N13">
        <v>157.98957300000001</v>
      </c>
      <c r="O13">
        <v>5.0442539999999996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3296.399116</v>
      </c>
      <c r="I14">
        <v>1843.889455</v>
      </c>
      <c r="J14" t="s">
        <v>3</v>
      </c>
      <c r="K14">
        <v>3281.8277929999999</v>
      </c>
      <c r="L14">
        <v>1829.7424619999999</v>
      </c>
      <c r="M14" t="s">
        <v>4</v>
      </c>
      <c r="N14">
        <v>171.255619</v>
      </c>
      <c r="O14">
        <v>5.9532259999999999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3550.140508</v>
      </c>
      <c r="I15">
        <v>2072.4887840000001</v>
      </c>
      <c r="J15" t="s">
        <v>3</v>
      </c>
      <c r="K15">
        <v>3534.4620559999998</v>
      </c>
      <c r="L15">
        <v>2058.0047119999999</v>
      </c>
      <c r="M15" t="s">
        <v>4</v>
      </c>
      <c r="N15">
        <v>184.441599</v>
      </c>
      <c r="O15">
        <v>6.7842060000000002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3803.6802250000001</v>
      </c>
      <c r="I16">
        <v>2382.1211020000001</v>
      </c>
      <c r="J16" t="s">
        <v>3</v>
      </c>
      <c r="K16">
        <v>3786.8722560000001</v>
      </c>
      <c r="L16">
        <v>2365.0378420000002</v>
      </c>
      <c r="M16" t="s">
        <v>4</v>
      </c>
      <c r="N16">
        <v>197.66258099999999</v>
      </c>
      <c r="O16">
        <v>7.9399689999999996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4057.4648390000002</v>
      </c>
      <c r="I17">
        <v>2631.2226390000001</v>
      </c>
      <c r="J17" t="s">
        <v>3</v>
      </c>
      <c r="K17">
        <v>4039.5459620000001</v>
      </c>
      <c r="L17">
        <v>2610.9201330000001</v>
      </c>
      <c r="M17" t="s">
        <v>4</v>
      </c>
      <c r="N17">
        <v>210.92137199999999</v>
      </c>
      <c r="O17">
        <v>8.4950469999999996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4311.2120210000003</v>
      </c>
      <c r="I18">
        <v>2914.827871</v>
      </c>
      <c r="J18" t="s">
        <v>3</v>
      </c>
      <c r="K18">
        <v>4292.1768750000001</v>
      </c>
      <c r="L18">
        <v>2894.1354179999998</v>
      </c>
      <c r="M18" t="s">
        <v>4</v>
      </c>
      <c r="N18">
        <v>224.17176799999999</v>
      </c>
      <c r="O18">
        <v>9.3428830000000005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4565.2083499999999</v>
      </c>
      <c r="I19">
        <v>3204.8669020000002</v>
      </c>
      <c r="J19" t="s">
        <v>3</v>
      </c>
      <c r="K19">
        <v>4545.053809</v>
      </c>
      <c r="L19">
        <v>3183.922208</v>
      </c>
      <c r="M19" t="s">
        <v>4</v>
      </c>
      <c r="N19">
        <v>237.38655900000001</v>
      </c>
      <c r="O19">
        <v>10.243005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4819.6025879999997</v>
      </c>
      <c r="I20">
        <v>3455.32755</v>
      </c>
      <c r="J20" t="s">
        <v>3</v>
      </c>
      <c r="K20">
        <v>4798.3420409999999</v>
      </c>
      <c r="L20">
        <v>3432.4734060000001</v>
      </c>
      <c r="M20" t="s">
        <v>4</v>
      </c>
      <c r="N20">
        <v>250.64800099999999</v>
      </c>
      <c r="O20">
        <v>11.078009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5073.5566600000002</v>
      </c>
      <c r="I21">
        <v>3765.1912520000001</v>
      </c>
      <c r="J21" t="s">
        <v>3</v>
      </c>
      <c r="K21">
        <v>5051.1646680000003</v>
      </c>
      <c r="L21">
        <v>3740.709515</v>
      </c>
      <c r="M21" t="s">
        <v>4</v>
      </c>
      <c r="N21">
        <v>263.88108299999999</v>
      </c>
      <c r="O21">
        <v>12.303234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87.498305000000002</v>
      </c>
      <c r="I42">
        <v>0.143734</v>
      </c>
      <c r="J42" t="s">
        <v>3</v>
      </c>
      <c r="K42">
        <v>86.452699999999993</v>
      </c>
      <c r="L42">
        <v>0.142766</v>
      </c>
      <c r="M42" t="s">
        <v>4</v>
      </c>
      <c r="N42">
        <v>13.904192</v>
      </c>
      <c r="O42">
        <v>0.10301399999999999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174.305329</v>
      </c>
      <c r="I43">
        <v>0.21525900000000001</v>
      </c>
      <c r="J43" t="s">
        <v>3</v>
      </c>
      <c r="K43">
        <v>172.198498</v>
      </c>
      <c r="L43">
        <v>0.18384800000000001</v>
      </c>
      <c r="M43" t="s">
        <v>4</v>
      </c>
      <c r="N43">
        <v>27.571413</v>
      </c>
      <c r="O43">
        <v>0.13785700000000001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261.15821099999999</v>
      </c>
      <c r="I44">
        <v>0.20924400000000001</v>
      </c>
      <c r="J44" t="s">
        <v>3</v>
      </c>
      <c r="K44">
        <v>257.993538</v>
      </c>
      <c r="L44">
        <v>0.15137800000000001</v>
      </c>
      <c r="M44" t="s">
        <v>4</v>
      </c>
      <c r="N44">
        <v>41.358342</v>
      </c>
      <c r="O44">
        <v>0.19971800000000001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347.93711400000001</v>
      </c>
      <c r="I45">
        <v>0.39330500000000002</v>
      </c>
      <c r="J45" t="s">
        <v>3</v>
      </c>
      <c r="K45">
        <v>343.73066299999999</v>
      </c>
      <c r="L45">
        <v>0.29119</v>
      </c>
      <c r="M45" t="s">
        <v>4</v>
      </c>
      <c r="N45">
        <v>55.069957000000002</v>
      </c>
      <c r="O45">
        <v>0.29243000000000002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434.73273599999999</v>
      </c>
      <c r="I46">
        <v>0.34501900000000002</v>
      </c>
      <c r="J46" t="s">
        <v>3</v>
      </c>
      <c r="K46">
        <v>429.46570300000002</v>
      </c>
      <c r="L46">
        <v>0.23369300000000001</v>
      </c>
      <c r="M46" t="s">
        <v>4</v>
      </c>
      <c r="N46">
        <v>68.812984999999998</v>
      </c>
      <c r="O46">
        <v>0.29251100000000002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521.53460800000005</v>
      </c>
      <c r="I47">
        <v>0.41519200000000001</v>
      </c>
      <c r="J47" t="s">
        <v>3</v>
      </c>
      <c r="K47">
        <v>515.22391000000005</v>
      </c>
      <c r="L47">
        <v>0.28028599999999998</v>
      </c>
      <c r="M47" t="s">
        <v>4</v>
      </c>
      <c r="N47">
        <v>82.533137999999994</v>
      </c>
      <c r="O47">
        <v>0.40290799999999999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608.37864000000002</v>
      </c>
      <c r="I48">
        <v>0.60488900000000001</v>
      </c>
      <c r="J48" t="s">
        <v>3</v>
      </c>
      <c r="K48">
        <v>601.02024300000005</v>
      </c>
      <c r="L48">
        <v>0.38625399999999999</v>
      </c>
      <c r="M48" t="s">
        <v>4</v>
      </c>
      <c r="N48">
        <v>96.299013000000002</v>
      </c>
      <c r="O48">
        <v>0.46838299999999999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695.17685800000004</v>
      </c>
      <c r="I49">
        <v>0.59739200000000003</v>
      </c>
      <c r="J49" t="s">
        <v>3</v>
      </c>
      <c r="K49">
        <v>686.76705700000002</v>
      </c>
      <c r="L49">
        <v>0.35175299999999998</v>
      </c>
      <c r="M49" t="s">
        <v>4</v>
      </c>
      <c r="N49">
        <v>110.069948</v>
      </c>
      <c r="O49">
        <v>0.49087500000000001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782.00507100000004</v>
      </c>
      <c r="I50">
        <v>0.721974</v>
      </c>
      <c r="J50" t="s">
        <v>3</v>
      </c>
      <c r="K50">
        <v>772.53886499999999</v>
      </c>
      <c r="L50">
        <v>0.420182</v>
      </c>
      <c r="M50" t="s">
        <v>4</v>
      </c>
      <c r="N50">
        <v>123.86914</v>
      </c>
      <c r="O50">
        <v>0.483462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868.84234100000003</v>
      </c>
      <c r="I51">
        <v>0.84626999999999997</v>
      </c>
      <c r="J51" t="s">
        <v>3</v>
      </c>
      <c r="K51">
        <v>858.32947100000001</v>
      </c>
      <c r="L51">
        <v>0.42563600000000001</v>
      </c>
      <c r="M51" t="s">
        <v>4</v>
      </c>
      <c r="N51">
        <v>137.55457000000001</v>
      </c>
      <c r="O51">
        <v>0.53874999999999995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955.59642699999995</v>
      </c>
      <c r="I52">
        <v>1.0191190000000001</v>
      </c>
      <c r="J52" t="s">
        <v>3</v>
      </c>
      <c r="K52">
        <v>944.027919</v>
      </c>
      <c r="L52">
        <v>0.54499299999999995</v>
      </c>
      <c r="M52" t="s">
        <v>4</v>
      </c>
      <c r="N52">
        <v>151.29123000000001</v>
      </c>
      <c r="O52">
        <v>0.61774899999999999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1042.4186769999999</v>
      </c>
      <c r="I53">
        <v>1.1739170000000001</v>
      </c>
      <c r="J53" t="s">
        <v>3</v>
      </c>
      <c r="K53">
        <v>1029.795535</v>
      </c>
      <c r="L53">
        <v>0.60475599999999996</v>
      </c>
      <c r="M53" t="s">
        <v>4</v>
      </c>
      <c r="N53">
        <v>165.03335100000001</v>
      </c>
      <c r="O53">
        <v>0.56909299999999996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1129.2505349999999</v>
      </c>
      <c r="I54">
        <v>1.2458100000000001</v>
      </c>
      <c r="J54" t="s">
        <v>3</v>
      </c>
      <c r="K54">
        <v>1115.5756980000001</v>
      </c>
      <c r="L54">
        <v>0.59504100000000004</v>
      </c>
      <c r="M54" t="s">
        <v>4</v>
      </c>
      <c r="N54">
        <v>178.83448899999999</v>
      </c>
      <c r="O54">
        <v>0.64362799999999998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1216.0265890000001</v>
      </c>
      <c r="I55">
        <v>1.3174600000000001</v>
      </c>
      <c r="J55" t="s">
        <v>3</v>
      </c>
      <c r="K55">
        <v>1201.307114</v>
      </c>
      <c r="L55">
        <v>0.64797300000000002</v>
      </c>
      <c r="M55" t="s">
        <v>4</v>
      </c>
      <c r="N55">
        <v>192.60843399999999</v>
      </c>
      <c r="O55">
        <v>0.730078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1302.9259939999999</v>
      </c>
      <c r="I56">
        <v>1.5803069999999999</v>
      </c>
      <c r="J56" t="s">
        <v>3</v>
      </c>
      <c r="K56">
        <v>1287.1630740000001</v>
      </c>
      <c r="L56">
        <v>0.873587</v>
      </c>
      <c r="M56" t="s">
        <v>4</v>
      </c>
      <c r="N56">
        <v>206.38743099999999</v>
      </c>
      <c r="O56">
        <v>0.67344700000000002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1389.787681</v>
      </c>
      <c r="I57">
        <v>1.8528640000000001</v>
      </c>
      <c r="J57" t="s">
        <v>3</v>
      </c>
      <c r="K57">
        <v>1372.9616699999999</v>
      </c>
      <c r="L57">
        <v>0.94616400000000001</v>
      </c>
      <c r="M57" t="s">
        <v>4</v>
      </c>
      <c r="N57">
        <v>220.15735100000001</v>
      </c>
      <c r="O57">
        <v>0.66780300000000004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1476.511025</v>
      </c>
      <c r="I58">
        <v>2.066751</v>
      </c>
      <c r="J58" t="s">
        <v>3</v>
      </c>
      <c r="K58">
        <v>1458.634961</v>
      </c>
      <c r="L58">
        <v>1.0531010000000001</v>
      </c>
      <c r="M58" t="s">
        <v>4</v>
      </c>
      <c r="N58">
        <v>233.87137999999999</v>
      </c>
      <c r="O58">
        <v>0.74827600000000005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1563.3777709999999</v>
      </c>
      <c r="I59">
        <v>2.079923</v>
      </c>
      <c r="J59" t="s">
        <v>3</v>
      </c>
      <c r="K59">
        <v>1544.451184</v>
      </c>
      <c r="L59">
        <v>1.0364899999999999</v>
      </c>
      <c r="M59" t="s">
        <v>4</v>
      </c>
      <c r="N59">
        <v>247.58229499999999</v>
      </c>
      <c r="O59">
        <v>0.821438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1650.2308889999999</v>
      </c>
      <c r="I60">
        <v>2.3226789999999999</v>
      </c>
      <c r="J60" t="s">
        <v>3</v>
      </c>
      <c r="K60">
        <v>1630.2445090000001</v>
      </c>
      <c r="L60">
        <v>1.1179669999999999</v>
      </c>
      <c r="M60" t="s">
        <v>4</v>
      </c>
      <c r="N60">
        <v>261.31656500000003</v>
      </c>
      <c r="O60">
        <v>0.889177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1736.998552</v>
      </c>
      <c r="I61">
        <v>2.4483100000000002</v>
      </c>
      <c r="J61" t="s">
        <v>3</v>
      </c>
      <c r="K61">
        <v>1715.9618459999999</v>
      </c>
      <c r="L61">
        <v>1.209506</v>
      </c>
      <c r="M61" t="s">
        <v>4</v>
      </c>
      <c r="N61">
        <v>275.06647199999998</v>
      </c>
      <c r="O61">
        <v>0.837897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73.432346999999993</v>
      </c>
      <c r="I62">
        <v>1.2488429999999999</v>
      </c>
      <c r="J62" t="s">
        <v>3</v>
      </c>
      <c r="K62">
        <v>72.470050999999998</v>
      </c>
      <c r="L62">
        <v>1.2126399999999999</v>
      </c>
      <c r="M62" t="s">
        <v>4</v>
      </c>
      <c r="N62">
        <v>16.576685000000001</v>
      </c>
      <c r="O62">
        <v>9.9913000000000002E-2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145.93686700000001</v>
      </c>
      <c r="I63">
        <v>4.537045</v>
      </c>
      <c r="J63" t="s">
        <v>3</v>
      </c>
      <c r="K63">
        <v>144.02316400000001</v>
      </c>
      <c r="L63">
        <v>4.371264</v>
      </c>
      <c r="M63" t="s">
        <v>4</v>
      </c>
      <c r="N63">
        <v>32.971798999999997</v>
      </c>
      <c r="O63">
        <v>0.24454699999999999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218.52932699999999</v>
      </c>
      <c r="I64">
        <v>9.9600360000000006</v>
      </c>
      <c r="J64" t="s">
        <v>3</v>
      </c>
      <c r="K64">
        <v>215.652402</v>
      </c>
      <c r="L64">
        <v>9.5998529999999995</v>
      </c>
      <c r="M64" t="s">
        <v>4</v>
      </c>
      <c r="N64">
        <v>49.442819999999998</v>
      </c>
      <c r="O64">
        <v>0.47917999999999999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291.093569</v>
      </c>
      <c r="I65">
        <v>17.482983000000001</v>
      </c>
      <c r="J65" t="s">
        <v>3</v>
      </c>
      <c r="K65">
        <v>287.25413700000001</v>
      </c>
      <c r="L65">
        <v>16.832878999999998</v>
      </c>
      <c r="M65" t="s">
        <v>4</v>
      </c>
      <c r="N65">
        <v>65.850486000000004</v>
      </c>
      <c r="O65">
        <v>0.689975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363.72209199999998</v>
      </c>
      <c r="I66">
        <v>26.284158000000001</v>
      </c>
      <c r="J66" t="s">
        <v>3</v>
      </c>
      <c r="K66">
        <v>358.933379</v>
      </c>
      <c r="L66">
        <v>25.262553</v>
      </c>
      <c r="M66" t="s">
        <v>4</v>
      </c>
      <c r="N66">
        <v>82.346215999999998</v>
      </c>
      <c r="O66">
        <v>1.0192049999999999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436.26612899999998</v>
      </c>
      <c r="I67">
        <v>37.612063999999997</v>
      </c>
      <c r="J67" t="s">
        <v>3</v>
      </c>
      <c r="K67">
        <v>430.52675499999998</v>
      </c>
      <c r="L67">
        <v>36.075080999999997</v>
      </c>
      <c r="M67" t="s">
        <v>4</v>
      </c>
      <c r="N67">
        <v>98.852616999999995</v>
      </c>
      <c r="O67">
        <v>1.403567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508.85496000000001</v>
      </c>
      <c r="I68">
        <v>52.210338999999998</v>
      </c>
      <c r="J68" t="s">
        <v>3</v>
      </c>
      <c r="K68">
        <v>502.16014000000001</v>
      </c>
      <c r="L68">
        <v>50.002412999999997</v>
      </c>
      <c r="M68" t="s">
        <v>4</v>
      </c>
      <c r="N68">
        <v>115.276246</v>
      </c>
      <c r="O68">
        <v>1.8436539999999999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581.51059099999998</v>
      </c>
      <c r="I69">
        <v>67.824310999999994</v>
      </c>
      <c r="J69" t="s">
        <v>3</v>
      </c>
      <c r="K69">
        <v>573.83828400000004</v>
      </c>
      <c r="L69">
        <v>65.225576000000004</v>
      </c>
      <c r="M69" t="s">
        <v>4</v>
      </c>
      <c r="N69">
        <v>131.73997199999999</v>
      </c>
      <c r="O69">
        <v>2.2209479999999999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654.12409700000001</v>
      </c>
      <c r="I70">
        <v>86.196038000000001</v>
      </c>
      <c r="J70" t="s">
        <v>3</v>
      </c>
      <c r="K70">
        <v>645.46633699999995</v>
      </c>
      <c r="L70">
        <v>82.730091000000002</v>
      </c>
      <c r="M70" t="s">
        <v>4</v>
      </c>
      <c r="N70">
        <v>148.18919600000001</v>
      </c>
      <c r="O70">
        <v>2.7977599999999998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726.84649300000001</v>
      </c>
      <c r="I71">
        <v>105.068713</v>
      </c>
      <c r="J71" t="s">
        <v>3</v>
      </c>
      <c r="K71">
        <v>717.22179100000005</v>
      </c>
      <c r="L71">
        <v>101.062251</v>
      </c>
      <c r="M71" t="s">
        <v>4</v>
      </c>
      <c r="N71">
        <v>164.698002</v>
      </c>
      <c r="O71">
        <v>3.3943219999999998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799.58341099999996</v>
      </c>
      <c r="I72">
        <v>126.046581</v>
      </c>
      <c r="J72" t="s">
        <v>3</v>
      </c>
      <c r="K72">
        <v>788.97220000000004</v>
      </c>
      <c r="L72">
        <v>121.044887</v>
      </c>
      <c r="M72" t="s">
        <v>4</v>
      </c>
      <c r="N72">
        <v>181.135381</v>
      </c>
      <c r="O72">
        <v>4.0196709999999998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872.30784500000004</v>
      </c>
      <c r="I73">
        <v>146.24005500000001</v>
      </c>
      <c r="J73" t="s">
        <v>3</v>
      </c>
      <c r="K73">
        <v>860.734601</v>
      </c>
      <c r="L73">
        <v>140.49101899999999</v>
      </c>
      <c r="M73" t="s">
        <v>4</v>
      </c>
      <c r="N73">
        <v>197.59258199999999</v>
      </c>
      <c r="O73">
        <v>4.4723940000000004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944.941239</v>
      </c>
      <c r="I74">
        <v>169.637145</v>
      </c>
      <c r="J74" t="s">
        <v>3</v>
      </c>
      <c r="K74">
        <v>932.41637200000002</v>
      </c>
      <c r="L74">
        <v>163.17028999999999</v>
      </c>
      <c r="M74" t="s">
        <v>4</v>
      </c>
      <c r="N74">
        <v>214.06699900000001</v>
      </c>
      <c r="O74">
        <v>5.0435660000000002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1017.541467</v>
      </c>
      <c r="I75">
        <v>192.511529</v>
      </c>
      <c r="J75" t="s">
        <v>3</v>
      </c>
      <c r="K75">
        <v>1004.050613</v>
      </c>
      <c r="L75">
        <v>184.90035900000001</v>
      </c>
      <c r="M75" t="s">
        <v>4</v>
      </c>
      <c r="N75">
        <v>230.585735</v>
      </c>
      <c r="O75">
        <v>5.6741289999999998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1090.2945239999999</v>
      </c>
      <c r="I76">
        <v>224.75334000000001</v>
      </c>
      <c r="J76" t="s">
        <v>3</v>
      </c>
      <c r="K76">
        <v>1075.832024</v>
      </c>
      <c r="L76">
        <v>216.149978</v>
      </c>
      <c r="M76" t="s">
        <v>4</v>
      </c>
      <c r="N76">
        <v>247.059842</v>
      </c>
      <c r="O76">
        <v>6.4365509999999997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1162.9777730000001</v>
      </c>
      <c r="I77">
        <v>258.636032</v>
      </c>
      <c r="J77" t="s">
        <v>3</v>
      </c>
      <c r="K77">
        <v>1147.5485859999999</v>
      </c>
      <c r="L77">
        <v>248.81439700000001</v>
      </c>
      <c r="M77" t="s">
        <v>4</v>
      </c>
      <c r="N77">
        <v>263.51466799999997</v>
      </c>
      <c r="O77">
        <v>7.4315389999999999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1235.5750949999999</v>
      </c>
      <c r="I78">
        <v>289.03860700000001</v>
      </c>
      <c r="J78" t="s">
        <v>3</v>
      </c>
      <c r="K78">
        <v>1219.1989940000001</v>
      </c>
      <c r="L78">
        <v>278.32097399999998</v>
      </c>
      <c r="M78" t="s">
        <v>4</v>
      </c>
      <c r="N78">
        <v>279.91279800000001</v>
      </c>
      <c r="O78">
        <v>8.0635359999999991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1308.23064</v>
      </c>
      <c r="I79">
        <v>319.278525</v>
      </c>
      <c r="J79" t="s">
        <v>3</v>
      </c>
      <c r="K79">
        <v>1290.889048</v>
      </c>
      <c r="L79">
        <v>307.329725</v>
      </c>
      <c r="M79" t="s">
        <v>4</v>
      </c>
      <c r="N79">
        <v>296.43211400000001</v>
      </c>
      <c r="O79">
        <v>9.0635999999999992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1380.9183350000001</v>
      </c>
      <c r="I80">
        <v>351.62891100000002</v>
      </c>
      <c r="J80" t="s">
        <v>3</v>
      </c>
      <c r="K80">
        <v>1362.614194</v>
      </c>
      <c r="L80">
        <v>338.67410100000001</v>
      </c>
      <c r="M80" t="s">
        <v>4</v>
      </c>
      <c r="N80">
        <v>312.875878</v>
      </c>
      <c r="O80">
        <v>9.7307269999999999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1453.4397610000001</v>
      </c>
      <c r="I81">
        <v>384.251463</v>
      </c>
      <c r="J81" t="s">
        <v>3</v>
      </c>
      <c r="K81">
        <v>1434.165352</v>
      </c>
      <c r="L81">
        <v>370.897651</v>
      </c>
      <c r="M81" t="s">
        <v>4</v>
      </c>
      <c r="N81">
        <v>329.31067100000001</v>
      </c>
      <c r="O81">
        <v>10.776569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71.961391000000006</v>
      </c>
      <c r="I82">
        <v>3.1500379999999999</v>
      </c>
      <c r="J82" t="s">
        <v>3</v>
      </c>
      <c r="K82">
        <v>70.941091999999998</v>
      </c>
      <c r="L82">
        <v>3.0920429999999999</v>
      </c>
      <c r="M82" t="s">
        <v>4</v>
      </c>
      <c r="N82">
        <v>15.955339</v>
      </c>
      <c r="O82">
        <v>9.1186000000000003E-2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143.12389999999999</v>
      </c>
      <c r="I83">
        <v>8.8199830000000006</v>
      </c>
      <c r="J83" t="s">
        <v>3</v>
      </c>
      <c r="K83">
        <v>141.088301</v>
      </c>
      <c r="L83">
        <v>8.6482360000000007</v>
      </c>
      <c r="M83" t="s">
        <v>4</v>
      </c>
      <c r="N83">
        <v>31.751608999999998</v>
      </c>
      <c r="O83">
        <v>0.21712999999999999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214.13897</v>
      </c>
      <c r="I84">
        <v>16.112624</v>
      </c>
      <c r="J84" t="s">
        <v>3</v>
      </c>
      <c r="K84">
        <v>211.08742100000001</v>
      </c>
      <c r="L84">
        <v>15.851494000000001</v>
      </c>
      <c r="M84" t="s">
        <v>4</v>
      </c>
      <c r="N84">
        <v>47.554456999999999</v>
      </c>
      <c r="O84">
        <v>0.430033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285.31410799999998</v>
      </c>
      <c r="I85">
        <v>28.078119000000001</v>
      </c>
      <c r="J85" t="s">
        <v>3</v>
      </c>
      <c r="K85">
        <v>281.22928300000001</v>
      </c>
      <c r="L85">
        <v>27.662863999999999</v>
      </c>
      <c r="M85" t="s">
        <v>4</v>
      </c>
      <c r="N85">
        <v>63.388646999999999</v>
      </c>
      <c r="O85">
        <v>0.74985500000000005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356.43241499999999</v>
      </c>
      <c r="I86">
        <v>42.875292000000002</v>
      </c>
      <c r="J86" t="s">
        <v>3</v>
      </c>
      <c r="K86">
        <v>351.31246599999997</v>
      </c>
      <c r="L86">
        <v>42.343549000000003</v>
      </c>
      <c r="M86" t="s">
        <v>4</v>
      </c>
      <c r="N86">
        <v>79.191739999999996</v>
      </c>
      <c r="O86">
        <v>1.1665779999999999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427.59045500000002</v>
      </c>
      <c r="I87">
        <v>58.023609999999998</v>
      </c>
      <c r="J87" t="s">
        <v>3</v>
      </c>
      <c r="K87">
        <v>421.43546300000003</v>
      </c>
      <c r="L87">
        <v>56.959980999999999</v>
      </c>
      <c r="M87" t="s">
        <v>4</v>
      </c>
      <c r="N87">
        <v>95.019087999999996</v>
      </c>
      <c r="O87">
        <v>1.5734250000000001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498.74140299999999</v>
      </c>
      <c r="I88">
        <v>73.850054</v>
      </c>
      <c r="J88" t="s">
        <v>3</v>
      </c>
      <c r="K88">
        <v>491.549824</v>
      </c>
      <c r="L88">
        <v>71.888328999999999</v>
      </c>
      <c r="M88" t="s">
        <v>4</v>
      </c>
      <c r="N88">
        <v>110.836393</v>
      </c>
      <c r="O88">
        <v>1.9811209999999999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569.94380100000001</v>
      </c>
      <c r="I89">
        <v>89.407284000000004</v>
      </c>
      <c r="J89" t="s">
        <v>3</v>
      </c>
      <c r="K89">
        <v>561.70100100000002</v>
      </c>
      <c r="L89">
        <v>86.249020999999999</v>
      </c>
      <c r="M89" t="s">
        <v>4</v>
      </c>
      <c r="N89">
        <v>126.66569699999999</v>
      </c>
      <c r="O89">
        <v>2.2906300000000002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641.19519200000002</v>
      </c>
      <c r="I90">
        <v>109.804489</v>
      </c>
      <c r="J90" t="s">
        <v>3</v>
      </c>
      <c r="K90">
        <v>631.91586199999995</v>
      </c>
      <c r="L90">
        <v>105.922462</v>
      </c>
      <c r="M90" t="s">
        <v>4</v>
      </c>
      <c r="N90">
        <v>142.46770100000001</v>
      </c>
      <c r="O90">
        <v>2.6703420000000002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712.41263400000003</v>
      </c>
      <c r="I91">
        <v>133.39933400000001</v>
      </c>
      <c r="J91" t="s">
        <v>3</v>
      </c>
      <c r="K91">
        <v>702.11542599999996</v>
      </c>
      <c r="L91">
        <v>128.47696400000001</v>
      </c>
      <c r="M91" t="s">
        <v>4</v>
      </c>
      <c r="N91">
        <v>158.284628</v>
      </c>
      <c r="O91">
        <v>3.1590549999999999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783.79920300000003</v>
      </c>
      <c r="I92">
        <v>166.09761</v>
      </c>
      <c r="J92" t="s">
        <v>3</v>
      </c>
      <c r="K92">
        <v>772.499415</v>
      </c>
      <c r="L92">
        <v>160.26423700000001</v>
      </c>
      <c r="M92" t="s">
        <v>4</v>
      </c>
      <c r="N92">
        <v>174.12702200000001</v>
      </c>
      <c r="O92">
        <v>3.7658990000000001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854.96398199999999</v>
      </c>
      <c r="I93">
        <v>194.779605</v>
      </c>
      <c r="J93" t="s">
        <v>3</v>
      </c>
      <c r="K93">
        <v>842.63375499999995</v>
      </c>
      <c r="L93">
        <v>187.84639300000001</v>
      </c>
      <c r="M93" t="s">
        <v>4</v>
      </c>
      <c r="N93">
        <v>190.00613999999999</v>
      </c>
      <c r="O93">
        <v>4.596095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926.207943</v>
      </c>
      <c r="I94">
        <v>230.53311099999999</v>
      </c>
      <c r="J94" t="s">
        <v>3</v>
      </c>
      <c r="K94">
        <v>912.85575100000005</v>
      </c>
      <c r="L94">
        <v>222.06831700000001</v>
      </c>
      <c r="M94" t="s">
        <v>4</v>
      </c>
      <c r="N94">
        <v>205.83738700000001</v>
      </c>
      <c r="O94">
        <v>5.3134180000000004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997.40833399999997</v>
      </c>
      <c r="I95">
        <v>270.27835800000003</v>
      </c>
      <c r="J95" t="s">
        <v>3</v>
      </c>
      <c r="K95">
        <v>983.03429000000006</v>
      </c>
      <c r="L95">
        <v>260.27044999999998</v>
      </c>
      <c r="M95" t="s">
        <v>4</v>
      </c>
      <c r="N95">
        <v>221.695179</v>
      </c>
      <c r="O95">
        <v>6.2909800000000002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1068.4627439999999</v>
      </c>
      <c r="I96">
        <v>304.76712099999997</v>
      </c>
      <c r="J96" t="s">
        <v>3</v>
      </c>
      <c r="K96">
        <v>1053.067178</v>
      </c>
      <c r="L96">
        <v>293.07177799999999</v>
      </c>
      <c r="M96" t="s">
        <v>4</v>
      </c>
      <c r="N96">
        <v>237.537373</v>
      </c>
      <c r="O96">
        <v>7.1242150000000004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1139.6807080000001</v>
      </c>
      <c r="I97">
        <v>337.610907</v>
      </c>
      <c r="J97" t="s">
        <v>3</v>
      </c>
      <c r="K97">
        <v>1123.2720509999999</v>
      </c>
      <c r="L97">
        <v>324.24134800000002</v>
      </c>
      <c r="M97" t="s">
        <v>4</v>
      </c>
      <c r="N97">
        <v>253.39765399999999</v>
      </c>
      <c r="O97">
        <v>7.8979439999999999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1210.898218</v>
      </c>
      <c r="I98">
        <v>359.60364299999998</v>
      </c>
      <c r="J98" t="s">
        <v>3</v>
      </c>
      <c r="K98">
        <v>1193.466917</v>
      </c>
      <c r="L98">
        <v>344.59159199999999</v>
      </c>
      <c r="M98" t="s">
        <v>4</v>
      </c>
      <c r="N98">
        <v>269.22122100000001</v>
      </c>
      <c r="O98">
        <v>8.2901919999999993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1282.20073</v>
      </c>
      <c r="I99">
        <v>382.514565</v>
      </c>
      <c r="J99" t="s">
        <v>3</v>
      </c>
      <c r="K99">
        <v>1263.7366039999999</v>
      </c>
      <c r="L99">
        <v>365.121691</v>
      </c>
      <c r="M99" t="s">
        <v>4</v>
      </c>
      <c r="N99">
        <v>285.02337999999997</v>
      </c>
      <c r="O99">
        <v>8.6786300000000001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1353.4528049999999</v>
      </c>
      <c r="I100">
        <v>416.149407</v>
      </c>
      <c r="J100" t="s">
        <v>3</v>
      </c>
      <c r="K100">
        <v>1333.9629420000001</v>
      </c>
      <c r="L100">
        <v>397.81907699999999</v>
      </c>
      <c r="M100" t="s">
        <v>4</v>
      </c>
      <c r="N100">
        <v>300.83804099999998</v>
      </c>
      <c r="O100">
        <v>9.1650170000000006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1424.5992679999999</v>
      </c>
      <c r="I101">
        <v>444.58309500000001</v>
      </c>
      <c r="J101" t="s">
        <v>3</v>
      </c>
      <c r="K101">
        <v>1404.088064</v>
      </c>
      <c r="L101">
        <v>424.73938199999998</v>
      </c>
      <c r="M101" t="s">
        <v>4</v>
      </c>
      <c r="N101">
        <v>316.67935199999999</v>
      </c>
      <c r="O101">
        <v>10.030559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207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72.118562999999995</v>
      </c>
      <c r="I102">
        <v>1.3839189999999999</v>
      </c>
      <c r="J102" t="s">
        <v>3</v>
      </c>
      <c r="K102">
        <v>71.092079999999996</v>
      </c>
      <c r="L102">
        <v>1.369839</v>
      </c>
      <c r="M102" t="s">
        <v>4</v>
      </c>
      <c r="N102">
        <v>15.772574000000001</v>
      </c>
      <c r="O102">
        <v>5.1841999999999999E-2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207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143.546224</v>
      </c>
      <c r="I103">
        <v>5.2331529999999997</v>
      </c>
      <c r="J103" t="s">
        <v>3</v>
      </c>
      <c r="K103">
        <v>141.51225299999999</v>
      </c>
      <c r="L103">
        <v>5.1898020000000002</v>
      </c>
      <c r="M103" t="s">
        <v>4</v>
      </c>
      <c r="N103">
        <v>31.492401999999998</v>
      </c>
      <c r="O103">
        <v>0.141931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207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215.000944</v>
      </c>
      <c r="I104">
        <v>10.551314</v>
      </c>
      <c r="J104" t="s">
        <v>3</v>
      </c>
      <c r="K104">
        <v>211.96023199999999</v>
      </c>
      <c r="L104">
        <v>10.413055999999999</v>
      </c>
      <c r="M104" t="s">
        <v>4</v>
      </c>
      <c r="N104">
        <v>47.224150999999999</v>
      </c>
      <c r="O104">
        <v>0.33676600000000001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207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286.74152700000002</v>
      </c>
      <c r="I105">
        <v>20.873785000000002</v>
      </c>
      <c r="J105" t="s">
        <v>3</v>
      </c>
      <c r="K105">
        <v>282.697091</v>
      </c>
      <c r="L105">
        <v>20.778735000000001</v>
      </c>
      <c r="M105" t="s">
        <v>4</v>
      </c>
      <c r="N105">
        <v>62.987110999999999</v>
      </c>
      <c r="O105">
        <v>0.60665800000000003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207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358.77862399999998</v>
      </c>
      <c r="I106">
        <v>36.501040000000003</v>
      </c>
      <c r="J106" t="s">
        <v>3</v>
      </c>
      <c r="K106">
        <v>353.72657299999997</v>
      </c>
      <c r="L106">
        <v>36.535367000000001</v>
      </c>
      <c r="M106" t="s">
        <v>4</v>
      </c>
      <c r="N106">
        <v>78.812753000000001</v>
      </c>
      <c r="O106">
        <v>1.13964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207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430.71432399999998</v>
      </c>
      <c r="I107">
        <v>57.456699</v>
      </c>
      <c r="J107" t="s">
        <v>3</v>
      </c>
      <c r="K107">
        <v>424.65514000000002</v>
      </c>
      <c r="L107">
        <v>57.595635999999999</v>
      </c>
      <c r="M107" t="s">
        <v>4</v>
      </c>
      <c r="N107">
        <v>94.596456000000003</v>
      </c>
      <c r="O107">
        <v>1.6500969999999999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207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502.54161399999998</v>
      </c>
      <c r="I108">
        <v>79.988500999999999</v>
      </c>
      <c r="J108" t="s">
        <v>3</v>
      </c>
      <c r="K108">
        <v>495.47812299999998</v>
      </c>
      <c r="L108">
        <v>79.842039</v>
      </c>
      <c r="M108" t="s">
        <v>4</v>
      </c>
      <c r="N108">
        <v>110.39377</v>
      </c>
      <c r="O108">
        <v>2.3934280000000001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207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574.17907100000002</v>
      </c>
      <c r="I109">
        <v>102.37820600000001</v>
      </c>
      <c r="J109" t="s">
        <v>3</v>
      </c>
      <c r="K109">
        <v>566.11502299999995</v>
      </c>
      <c r="L109">
        <v>102.163642</v>
      </c>
      <c r="M109" t="s">
        <v>4</v>
      </c>
      <c r="N109">
        <v>126.1314</v>
      </c>
      <c r="O109">
        <v>2.8099560000000001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207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645.77253700000006</v>
      </c>
      <c r="I110">
        <v>114.304239</v>
      </c>
      <c r="J110" t="s">
        <v>3</v>
      </c>
      <c r="K110">
        <v>636.69937000000004</v>
      </c>
      <c r="L110">
        <v>113.89966200000001</v>
      </c>
      <c r="M110" t="s">
        <v>4</v>
      </c>
      <c r="N110">
        <v>141.89177000000001</v>
      </c>
      <c r="O110">
        <v>3.2929360000000001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207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717.39982799999996</v>
      </c>
      <c r="I111">
        <v>129.80519200000001</v>
      </c>
      <c r="J111" t="s">
        <v>3</v>
      </c>
      <c r="K111">
        <v>707.30346999999995</v>
      </c>
      <c r="L111">
        <v>128.940043</v>
      </c>
      <c r="M111" t="s">
        <v>4</v>
      </c>
      <c r="N111">
        <v>157.60828100000001</v>
      </c>
      <c r="O111">
        <v>3.522386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207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788.96623699999998</v>
      </c>
      <c r="I112">
        <v>141.872804</v>
      </c>
      <c r="J112" t="s">
        <v>3</v>
      </c>
      <c r="K112">
        <v>777.86668699999996</v>
      </c>
      <c r="L112">
        <v>140.59699800000001</v>
      </c>
      <c r="M112" t="s">
        <v>4</v>
      </c>
      <c r="N112">
        <v>173.33755500000001</v>
      </c>
      <c r="O112">
        <v>3.809863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207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860.57766700000002</v>
      </c>
      <c r="I113">
        <v>158.09608600000001</v>
      </c>
      <c r="J113" t="s">
        <v>3</v>
      </c>
      <c r="K113">
        <v>848.47316799999999</v>
      </c>
      <c r="L113">
        <v>156.06033600000001</v>
      </c>
      <c r="M113" t="s">
        <v>4</v>
      </c>
      <c r="N113">
        <v>189.06528599999999</v>
      </c>
      <c r="O113">
        <v>4.3134519999999998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207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932.3827</v>
      </c>
      <c r="I114">
        <v>177.57867899999999</v>
      </c>
      <c r="J114" t="s">
        <v>3</v>
      </c>
      <c r="K114">
        <v>919.26592800000003</v>
      </c>
      <c r="L114">
        <v>174.890805</v>
      </c>
      <c r="M114" t="s">
        <v>4</v>
      </c>
      <c r="N114">
        <v>204.81767400000001</v>
      </c>
      <c r="O114">
        <v>4.5826710000000004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207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1004.026967</v>
      </c>
      <c r="I115">
        <v>191.01423199999999</v>
      </c>
      <c r="J115" t="s">
        <v>3</v>
      </c>
      <c r="K115">
        <v>989.89563499999997</v>
      </c>
      <c r="L115">
        <v>188.125663</v>
      </c>
      <c r="M115" t="s">
        <v>4</v>
      </c>
      <c r="N115">
        <v>220.57558299999999</v>
      </c>
      <c r="O115">
        <v>4.9014059999999997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207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1075.5285859999999</v>
      </c>
      <c r="I116">
        <v>201.75983400000001</v>
      </c>
      <c r="J116" t="s">
        <v>3</v>
      </c>
      <c r="K116">
        <v>1060.4010330000001</v>
      </c>
      <c r="L116">
        <v>198.543117</v>
      </c>
      <c r="M116" t="s">
        <v>4</v>
      </c>
      <c r="N116">
        <v>236.306906</v>
      </c>
      <c r="O116">
        <v>5.3648069999999999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207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1147.0522579999999</v>
      </c>
      <c r="I117">
        <v>210.37170499999999</v>
      </c>
      <c r="J117" t="s">
        <v>3</v>
      </c>
      <c r="K117">
        <v>1130.903352</v>
      </c>
      <c r="L117">
        <v>206.54624899999999</v>
      </c>
      <c r="M117" t="s">
        <v>4</v>
      </c>
      <c r="N117">
        <v>252.021106</v>
      </c>
      <c r="O117">
        <v>5.5256689999999997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207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1218.5315700000001</v>
      </c>
      <c r="I118">
        <v>217.89666500000001</v>
      </c>
      <c r="J118" t="s">
        <v>3</v>
      </c>
      <c r="K118">
        <v>1201.3741359999999</v>
      </c>
      <c r="L118">
        <v>213.96413100000001</v>
      </c>
      <c r="M118" t="s">
        <v>4</v>
      </c>
      <c r="N118">
        <v>267.724603</v>
      </c>
      <c r="O118">
        <v>5.8349190000000002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207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1290.0859250000001</v>
      </c>
      <c r="I119">
        <v>232.71178699999999</v>
      </c>
      <c r="J119" t="s">
        <v>3</v>
      </c>
      <c r="K119">
        <v>1271.923186</v>
      </c>
      <c r="L119">
        <v>229.031282</v>
      </c>
      <c r="M119" t="s">
        <v>4</v>
      </c>
      <c r="N119">
        <v>283.47162800000001</v>
      </c>
      <c r="O119">
        <v>6.1543760000000001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207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1361.560725</v>
      </c>
      <c r="I120">
        <v>247.16421299999999</v>
      </c>
      <c r="J120" t="s">
        <v>3</v>
      </c>
      <c r="K120">
        <v>1342.389829</v>
      </c>
      <c r="L120">
        <v>243.461229</v>
      </c>
      <c r="M120" t="s">
        <v>4</v>
      </c>
      <c r="N120">
        <v>299.181803</v>
      </c>
      <c r="O120">
        <v>6.4509290000000004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207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1432.920762</v>
      </c>
      <c r="I121">
        <v>258.93775599999998</v>
      </c>
      <c r="J121" t="s">
        <v>3</v>
      </c>
      <c r="K121">
        <v>1412.730767</v>
      </c>
      <c r="L121">
        <v>255.55420000000001</v>
      </c>
      <c r="M121" t="s">
        <v>4</v>
      </c>
      <c r="N121">
        <v>314.89305100000001</v>
      </c>
      <c r="O121">
        <v>6.8883559999999999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60.659899000000003</v>
      </c>
      <c r="I122" s="3">
        <v>0.60812999999999995</v>
      </c>
      <c r="J122" s="3" t="s">
        <v>3</v>
      </c>
      <c r="K122" s="3">
        <v>59.712510999999999</v>
      </c>
      <c r="L122" s="3">
        <v>0.59494000000000002</v>
      </c>
      <c r="M122" s="3" t="s">
        <v>4</v>
      </c>
      <c r="N122" s="3">
        <v>16.453797000000002</v>
      </c>
      <c r="O122" s="3">
        <v>5.0594E-2</v>
      </c>
      <c r="P122" s="3" t="s">
        <v>5</v>
      </c>
      <c r="Q122" s="3">
        <v>0</v>
      </c>
      <c r="R122" s="3">
        <v>0</v>
      </c>
      <c r="S122" s="3" t="s">
        <v>6</v>
      </c>
      <c r="T122" s="3">
        <v>0</v>
      </c>
      <c r="U122" s="3">
        <v>0</v>
      </c>
      <c r="V122" s="3" t="s">
        <v>7</v>
      </c>
      <c r="W122" s="3">
        <v>0</v>
      </c>
      <c r="X122" s="3">
        <v>0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32767</v>
      </c>
      <c r="AG122" s="3">
        <v>0</v>
      </c>
      <c r="AH122" s="3" t="s">
        <v>11</v>
      </c>
      <c r="AI122" s="3">
        <v>-32767</v>
      </c>
      <c r="AJ122" s="3">
        <v>0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120.75395</v>
      </c>
      <c r="I123">
        <v>2.0398329999999998</v>
      </c>
      <c r="J123" t="s">
        <v>3</v>
      </c>
      <c r="K123">
        <v>118.85458</v>
      </c>
      <c r="L123">
        <v>2.00278</v>
      </c>
      <c r="M123" t="s">
        <v>4</v>
      </c>
      <c r="N123">
        <v>32.884881999999998</v>
      </c>
      <c r="O123">
        <v>0.13048799999999999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180.749709</v>
      </c>
      <c r="I124">
        <v>4.1636749999999996</v>
      </c>
      <c r="J124" t="s">
        <v>3</v>
      </c>
      <c r="K124">
        <v>177.886346</v>
      </c>
      <c r="L124">
        <v>4.0273430000000001</v>
      </c>
      <c r="M124" t="s">
        <v>4</v>
      </c>
      <c r="N124">
        <v>49.284194999999997</v>
      </c>
      <c r="O124">
        <v>0.25069900000000001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240.666673</v>
      </c>
      <c r="I125">
        <v>7.5925029999999998</v>
      </c>
      <c r="J125" t="s">
        <v>3</v>
      </c>
      <c r="K125">
        <v>236.84851699999999</v>
      </c>
      <c r="L125">
        <v>7.3240980000000002</v>
      </c>
      <c r="M125" t="s">
        <v>4</v>
      </c>
      <c r="N125">
        <v>65.634482000000006</v>
      </c>
      <c r="O125">
        <v>0.36223300000000003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300.57069100000001</v>
      </c>
      <c r="I126">
        <v>10.914573000000001</v>
      </c>
      <c r="J126" t="s">
        <v>3</v>
      </c>
      <c r="K126">
        <v>295.77810799999997</v>
      </c>
      <c r="L126">
        <v>10.423565999999999</v>
      </c>
      <c r="M126" t="s">
        <v>4</v>
      </c>
      <c r="N126">
        <v>81.980852999999996</v>
      </c>
      <c r="O126">
        <v>0.48032000000000002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360.44355100000001</v>
      </c>
      <c r="I127">
        <v>14.931543</v>
      </c>
      <c r="J127" t="s">
        <v>3</v>
      </c>
      <c r="K127">
        <v>354.69825200000002</v>
      </c>
      <c r="L127">
        <v>14.312993000000001</v>
      </c>
      <c r="M127" t="s">
        <v>4</v>
      </c>
      <c r="N127">
        <v>98.308626000000004</v>
      </c>
      <c r="O127">
        <v>0.68237099999999995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420.29644200000001</v>
      </c>
      <c r="I128">
        <v>18.650741</v>
      </c>
      <c r="J128" t="s">
        <v>3</v>
      </c>
      <c r="K128">
        <v>413.60401000000002</v>
      </c>
      <c r="L128">
        <v>17.956115</v>
      </c>
      <c r="M128" t="s">
        <v>4</v>
      </c>
      <c r="N128">
        <v>114.640507</v>
      </c>
      <c r="O128">
        <v>0.77605000000000002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480.14397300000002</v>
      </c>
      <c r="I129">
        <v>23.781700000000001</v>
      </c>
      <c r="J129" t="s">
        <v>3</v>
      </c>
      <c r="K129">
        <v>472.50875500000001</v>
      </c>
      <c r="L129">
        <v>23.039055999999999</v>
      </c>
      <c r="M129" t="s">
        <v>4</v>
      </c>
      <c r="N129">
        <v>131.01396199999999</v>
      </c>
      <c r="O129">
        <v>0.98407800000000001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539.99958300000003</v>
      </c>
      <c r="I130">
        <v>28.676748</v>
      </c>
      <c r="J130" t="s">
        <v>3</v>
      </c>
      <c r="K130">
        <v>531.42243499999995</v>
      </c>
      <c r="L130">
        <v>28.014565000000001</v>
      </c>
      <c r="M130" t="s">
        <v>4</v>
      </c>
      <c r="N130">
        <v>147.37775099999999</v>
      </c>
      <c r="O130">
        <v>1.2138530000000001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599.83112200000005</v>
      </c>
      <c r="I131">
        <v>33.612718000000001</v>
      </c>
      <c r="J131" t="s">
        <v>3</v>
      </c>
      <c r="K131">
        <v>590.29315199999996</v>
      </c>
      <c r="L131">
        <v>32.725498999999999</v>
      </c>
      <c r="M131" t="s">
        <v>4</v>
      </c>
      <c r="N131">
        <v>163.765872</v>
      </c>
      <c r="O131">
        <v>1.523091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659.71096399999999</v>
      </c>
      <c r="I132">
        <v>40.070577</v>
      </c>
      <c r="J132" t="s">
        <v>3</v>
      </c>
      <c r="K132">
        <v>649.20798500000001</v>
      </c>
      <c r="L132">
        <v>38.916657000000001</v>
      </c>
      <c r="M132" t="s">
        <v>4</v>
      </c>
      <c r="N132">
        <v>180.16444799999999</v>
      </c>
      <c r="O132">
        <v>1.8318319999999999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719.62260900000001</v>
      </c>
      <c r="I133">
        <v>46.171742000000002</v>
      </c>
      <c r="J133" t="s">
        <v>3</v>
      </c>
      <c r="K133">
        <v>708.15285800000004</v>
      </c>
      <c r="L133">
        <v>44.788542</v>
      </c>
      <c r="M133" t="s">
        <v>4</v>
      </c>
      <c r="N133">
        <v>196.54921300000001</v>
      </c>
      <c r="O133">
        <v>2.1503779999999999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779.52804300000003</v>
      </c>
      <c r="I134">
        <v>55.179613000000003</v>
      </c>
      <c r="J134" t="s">
        <v>3</v>
      </c>
      <c r="K134">
        <v>767.11276499999997</v>
      </c>
      <c r="L134">
        <v>53.329934999999999</v>
      </c>
      <c r="M134" t="s">
        <v>4</v>
      </c>
      <c r="N134">
        <v>212.92305200000001</v>
      </c>
      <c r="O134">
        <v>2.7030919999999998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839.48377200000004</v>
      </c>
      <c r="I135">
        <v>62.117874</v>
      </c>
      <c r="J135" t="s">
        <v>3</v>
      </c>
      <c r="K135">
        <v>826.12649299999998</v>
      </c>
      <c r="L135">
        <v>60.113179000000002</v>
      </c>
      <c r="M135" t="s">
        <v>4</v>
      </c>
      <c r="N135">
        <v>229.329972</v>
      </c>
      <c r="O135">
        <v>2.967816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899.39288899999997</v>
      </c>
      <c r="I136">
        <v>69.865088</v>
      </c>
      <c r="J136" t="s">
        <v>3</v>
      </c>
      <c r="K136">
        <v>885.08488899999998</v>
      </c>
      <c r="L136">
        <v>67.455557999999996</v>
      </c>
      <c r="M136" t="s">
        <v>4</v>
      </c>
      <c r="N136">
        <v>245.66037399999999</v>
      </c>
      <c r="O136">
        <v>3.1706970000000001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959.288994</v>
      </c>
      <c r="I137">
        <v>77.251003999999995</v>
      </c>
      <c r="J137" t="s">
        <v>3</v>
      </c>
      <c r="K137">
        <v>944.03920700000003</v>
      </c>
      <c r="L137">
        <v>74.457177000000001</v>
      </c>
      <c r="M137" t="s">
        <v>4</v>
      </c>
      <c r="N137">
        <v>262.05558300000001</v>
      </c>
      <c r="O137">
        <v>3.400849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1019.194508</v>
      </c>
      <c r="I138">
        <v>84.904132000000004</v>
      </c>
      <c r="J138" t="s">
        <v>3</v>
      </c>
      <c r="K138">
        <v>1003.0010109999999</v>
      </c>
      <c r="L138">
        <v>81.677908000000002</v>
      </c>
      <c r="M138" t="s">
        <v>4</v>
      </c>
      <c r="N138">
        <v>278.45040499999999</v>
      </c>
      <c r="O138">
        <v>3.7409789999999998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1079.121169</v>
      </c>
      <c r="I139">
        <v>95.096294</v>
      </c>
      <c r="J139" t="s">
        <v>3</v>
      </c>
      <c r="K139">
        <v>1061.9835350000001</v>
      </c>
      <c r="L139">
        <v>91.451070999999999</v>
      </c>
      <c r="M139" t="s">
        <v>4</v>
      </c>
      <c r="N139">
        <v>294.78673300000003</v>
      </c>
      <c r="O139">
        <v>4.077426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1139.0909449999999</v>
      </c>
      <c r="I140">
        <v>107.238966</v>
      </c>
      <c r="J140" t="s">
        <v>3</v>
      </c>
      <c r="K140">
        <v>1121.007427</v>
      </c>
      <c r="L140">
        <v>102.783626</v>
      </c>
      <c r="M140" t="s">
        <v>4</v>
      </c>
      <c r="N140">
        <v>311.18228499999998</v>
      </c>
      <c r="O140">
        <v>4.3622969999999999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1199.028877</v>
      </c>
      <c r="I141">
        <v>121.129696</v>
      </c>
      <c r="J141" t="s">
        <v>3</v>
      </c>
      <c r="K141">
        <v>1179.992581</v>
      </c>
      <c r="L141">
        <v>115.902021</v>
      </c>
      <c r="M141" t="s">
        <v>4</v>
      </c>
      <c r="N141">
        <v>327.54397299999999</v>
      </c>
      <c r="O141">
        <v>5.2902719999999999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101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78.171773999999999</v>
      </c>
      <c r="I142" s="4">
        <v>0.49561500000000003</v>
      </c>
      <c r="J142" s="4" t="s">
        <v>3</v>
      </c>
      <c r="K142" s="4">
        <v>77.818250000000006</v>
      </c>
      <c r="L142" s="4">
        <v>0.44042500000000001</v>
      </c>
      <c r="M142" s="4" t="s">
        <v>4</v>
      </c>
      <c r="N142" s="4">
        <v>18.761392000000001</v>
      </c>
      <c r="O142" s="4">
        <v>0.168466</v>
      </c>
      <c r="P142" s="4" t="s">
        <v>5</v>
      </c>
      <c r="Q142" s="4">
        <v>0.39091999999999999</v>
      </c>
      <c r="R142" s="4">
        <v>4.6049999999999997E-3</v>
      </c>
      <c r="S142" s="4" t="s">
        <v>6</v>
      </c>
      <c r="T142" s="4">
        <v>55.251192000000003</v>
      </c>
      <c r="U142" s="4">
        <v>0.110668</v>
      </c>
      <c r="V142" s="4" t="s">
        <v>7</v>
      </c>
      <c r="W142" s="4">
        <v>0.25731199999999999</v>
      </c>
      <c r="X142" s="4">
        <v>6.5570000000000003E-3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8.4066000000000002E-2</v>
      </c>
      <c r="AG142" s="4">
        <v>8.3999999999999995E-5</v>
      </c>
      <c r="AH142" s="4" t="s">
        <v>11</v>
      </c>
      <c r="AI142" s="4">
        <v>0.91042000000000001</v>
      </c>
      <c r="AJ142" s="4">
        <v>1.74E-4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101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155.76767799999999</v>
      </c>
      <c r="I143">
        <v>1.560667</v>
      </c>
      <c r="J143" t="s">
        <v>3</v>
      </c>
      <c r="K143">
        <v>155.04456999999999</v>
      </c>
      <c r="L143">
        <v>1.334592</v>
      </c>
      <c r="M143" t="s">
        <v>4</v>
      </c>
      <c r="N143">
        <v>37.559237000000003</v>
      </c>
      <c r="O143">
        <v>0.40111400000000003</v>
      </c>
      <c r="P143" t="s">
        <v>5</v>
      </c>
      <c r="Q143">
        <v>0.79522800000000005</v>
      </c>
      <c r="R143">
        <v>1.6140999999999999E-2</v>
      </c>
      <c r="S143" t="s">
        <v>6</v>
      </c>
      <c r="T143">
        <v>109.950517</v>
      </c>
      <c r="U143">
        <v>0.19551499999999999</v>
      </c>
      <c r="V143" t="s">
        <v>7</v>
      </c>
      <c r="W143">
        <v>0.52512599999999998</v>
      </c>
      <c r="X143">
        <v>1.9918999999999999E-2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8.1211000000000005E-2</v>
      </c>
      <c r="AG143">
        <v>6.3E-5</v>
      </c>
      <c r="AH143" t="s">
        <v>11</v>
      </c>
      <c r="AI143">
        <v>0.92118800000000001</v>
      </c>
      <c r="AJ143">
        <v>1.84E-4</v>
      </c>
      <c r="AK143" t="s">
        <v>12</v>
      </c>
      <c r="AL143">
        <v>0</v>
      </c>
      <c r="AM143">
        <v>0</v>
      </c>
    </row>
    <row r="144" spans="1:39" x14ac:dyDescent="0.25">
      <c r="A144" t="s">
        <v>101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233.40296499999999</v>
      </c>
      <c r="I144">
        <v>2.5913680000000001</v>
      </c>
      <c r="J144" t="s">
        <v>3</v>
      </c>
      <c r="K144">
        <v>232.28986599999999</v>
      </c>
      <c r="L144">
        <v>2.190995</v>
      </c>
      <c r="M144" t="s">
        <v>4</v>
      </c>
      <c r="N144">
        <v>56.358272999999997</v>
      </c>
      <c r="O144">
        <v>0.68904799999999999</v>
      </c>
      <c r="P144" t="s">
        <v>5</v>
      </c>
      <c r="Q144">
        <v>1.22221</v>
      </c>
      <c r="R144">
        <v>2.8740999999999999E-2</v>
      </c>
      <c r="S144" t="s">
        <v>6</v>
      </c>
      <c r="T144">
        <v>164.55705399999999</v>
      </c>
      <c r="U144">
        <v>0.28910200000000003</v>
      </c>
      <c r="V144" t="s">
        <v>7</v>
      </c>
      <c r="W144">
        <v>0.820438</v>
      </c>
      <c r="X144">
        <v>3.6354999999999998E-2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7.8409999999999994E-2</v>
      </c>
      <c r="AG144">
        <v>8.7999999999999998E-5</v>
      </c>
      <c r="AH144" t="s">
        <v>11</v>
      </c>
      <c r="AI144">
        <v>0.92595700000000003</v>
      </c>
      <c r="AJ144">
        <v>1.5100000000000001E-4</v>
      </c>
      <c r="AK144" t="s">
        <v>12</v>
      </c>
      <c r="AL144">
        <v>0</v>
      </c>
      <c r="AM144">
        <v>0</v>
      </c>
    </row>
    <row r="145" spans="1:39" x14ac:dyDescent="0.25">
      <c r="A145" t="s">
        <v>101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310.95063399999998</v>
      </c>
      <c r="I145">
        <v>3.852026</v>
      </c>
      <c r="J145" t="s">
        <v>3</v>
      </c>
      <c r="K145">
        <v>309.45589100000001</v>
      </c>
      <c r="L145">
        <v>3.1770209999999999</v>
      </c>
      <c r="M145" t="s">
        <v>4</v>
      </c>
      <c r="N145">
        <v>75.122876000000005</v>
      </c>
      <c r="O145">
        <v>0.88173500000000005</v>
      </c>
      <c r="P145" t="s">
        <v>5</v>
      </c>
      <c r="Q145">
        <v>1.6408210000000001</v>
      </c>
      <c r="R145">
        <v>4.7647000000000002E-2</v>
      </c>
      <c r="S145" t="s">
        <v>6</v>
      </c>
      <c r="T145">
        <v>219.143629</v>
      </c>
      <c r="U145">
        <v>0.41180499999999998</v>
      </c>
      <c r="V145" t="s">
        <v>7</v>
      </c>
      <c r="W145">
        <v>1.1044719999999999</v>
      </c>
      <c r="X145">
        <v>6.4130999999999994E-2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7.5669E-2</v>
      </c>
      <c r="AG145">
        <v>1.17E-4</v>
      </c>
      <c r="AH145" t="s">
        <v>11</v>
      </c>
      <c r="AI145">
        <v>0.92815800000000004</v>
      </c>
      <c r="AJ145">
        <v>1.11E-4</v>
      </c>
      <c r="AK145" t="s">
        <v>12</v>
      </c>
      <c r="AL145">
        <v>0</v>
      </c>
      <c r="AM145">
        <v>0</v>
      </c>
    </row>
    <row r="146" spans="1:39" x14ac:dyDescent="0.25">
      <c r="A146" t="s">
        <v>101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388.56626799999998</v>
      </c>
      <c r="I146">
        <v>6.4939299999999998</v>
      </c>
      <c r="J146" t="s">
        <v>3</v>
      </c>
      <c r="K146">
        <v>386.69421599999998</v>
      </c>
      <c r="L146">
        <v>5.2453079999999996</v>
      </c>
      <c r="M146" t="s">
        <v>4</v>
      </c>
      <c r="N146">
        <v>93.903174000000007</v>
      </c>
      <c r="O146">
        <v>1.1410530000000001</v>
      </c>
      <c r="P146" t="s">
        <v>5</v>
      </c>
      <c r="Q146">
        <v>2.0581670000000001</v>
      </c>
      <c r="R146">
        <v>8.5886000000000004E-2</v>
      </c>
      <c r="S146" t="s">
        <v>6</v>
      </c>
      <c r="T146">
        <v>273.79303499999997</v>
      </c>
      <c r="U146">
        <v>0.62416000000000005</v>
      </c>
      <c r="V146" t="s">
        <v>7</v>
      </c>
      <c r="W146">
        <v>1.3856200000000001</v>
      </c>
      <c r="X146">
        <v>0.112951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7.5287000000000007E-2</v>
      </c>
      <c r="AG146">
        <v>1.2E-4</v>
      </c>
      <c r="AH146" t="s">
        <v>11</v>
      </c>
      <c r="AI146">
        <v>0.92913199999999996</v>
      </c>
      <c r="AJ146">
        <v>8.6000000000000003E-5</v>
      </c>
      <c r="AK146" t="s">
        <v>12</v>
      </c>
      <c r="AL146">
        <v>0</v>
      </c>
      <c r="AM146">
        <v>0</v>
      </c>
    </row>
    <row r="147" spans="1:39" x14ac:dyDescent="0.25">
      <c r="A147" t="s">
        <v>101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466.00438200000002</v>
      </c>
      <c r="I147">
        <v>8.7872660000000007</v>
      </c>
      <c r="J147" t="s">
        <v>3</v>
      </c>
      <c r="K147">
        <v>463.76865099999998</v>
      </c>
      <c r="L147">
        <v>7.1002280000000004</v>
      </c>
      <c r="M147" t="s">
        <v>4</v>
      </c>
      <c r="N147">
        <v>112.61023299999999</v>
      </c>
      <c r="O147">
        <v>1.434472</v>
      </c>
      <c r="P147" t="s">
        <v>5</v>
      </c>
      <c r="Q147">
        <v>2.4556369999999998</v>
      </c>
      <c r="R147">
        <v>0.11541899999999999</v>
      </c>
      <c r="S147" t="s">
        <v>6</v>
      </c>
      <c r="T147">
        <v>328.470707</v>
      </c>
      <c r="U147">
        <v>0.66653499999999999</v>
      </c>
      <c r="V147" t="s">
        <v>7</v>
      </c>
      <c r="W147">
        <v>1.643786</v>
      </c>
      <c r="X147">
        <v>0.15329899999999999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7.4778999999999998E-2</v>
      </c>
      <c r="AG147">
        <v>1.3300000000000001E-4</v>
      </c>
      <c r="AH147" t="s">
        <v>11</v>
      </c>
      <c r="AI147">
        <v>0.93052000000000001</v>
      </c>
      <c r="AJ147">
        <v>6.3E-5</v>
      </c>
      <c r="AK147" t="s">
        <v>12</v>
      </c>
      <c r="AL147">
        <v>0</v>
      </c>
      <c r="AM147">
        <v>0</v>
      </c>
    </row>
    <row r="148" spans="1:39" x14ac:dyDescent="0.25">
      <c r="A148" t="s">
        <v>101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543.55510500000003</v>
      </c>
      <c r="I148">
        <v>11.494350000000001</v>
      </c>
      <c r="J148" t="s">
        <v>3</v>
      </c>
      <c r="K148">
        <v>540.94875100000002</v>
      </c>
      <c r="L148">
        <v>9.2770200000000003</v>
      </c>
      <c r="M148" t="s">
        <v>4</v>
      </c>
      <c r="N148">
        <v>131.40099900000001</v>
      </c>
      <c r="O148">
        <v>1.654029</v>
      </c>
      <c r="P148" t="s">
        <v>5</v>
      </c>
      <c r="Q148">
        <v>2.8625970000000001</v>
      </c>
      <c r="R148">
        <v>0.147205</v>
      </c>
      <c r="S148" t="s">
        <v>6</v>
      </c>
      <c r="T148">
        <v>383.08864</v>
      </c>
      <c r="U148">
        <v>0.89036999999999999</v>
      </c>
      <c r="V148" t="s">
        <v>7</v>
      </c>
      <c r="W148">
        <v>1.923276</v>
      </c>
      <c r="X148">
        <v>0.21243300000000001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7.3379E-2</v>
      </c>
      <c r="AG148">
        <v>1.4300000000000001E-4</v>
      </c>
      <c r="AH148" t="s">
        <v>11</v>
      </c>
      <c r="AI148">
        <v>0.931813</v>
      </c>
      <c r="AJ148">
        <v>7.4999999999999993E-5</v>
      </c>
      <c r="AK148" t="s">
        <v>12</v>
      </c>
      <c r="AL148">
        <v>0</v>
      </c>
      <c r="AM148">
        <v>0</v>
      </c>
    </row>
    <row r="149" spans="1:39" x14ac:dyDescent="0.25">
      <c r="A149" t="s">
        <v>101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621.12539600000002</v>
      </c>
      <c r="I149">
        <v>13.304729999999999</v>
      </c>
      <c r="J149" t="s">
        <v>3</v>
      </c>
      <c r="K149">
        <v>618.14497600000004</v>
      </c>
      <c r="L149">
        <v>10.618444</v>
      </c>
      <c r="M149" t="s">
        <v>4</v>
      </c>
      <c r="N149">
        <v>150.206423</v>
      </c>
      <c r="O149">
        <v>1.7251399999999999</v>
      </c>
      <c r="P149" t="s">
        <v>5</v>
      </c>
      <c r="Q149">
        <v>3.274508</v>
      </c>
      <c r="R149">
        <v>0.18395700000000001</v>
      </c>
      <c r="S149" t="s">
        <v>6</v>
      </c>
      <c r="T149">
        <v>437.726022</v>
      </c>
      <c r="U149">
        <v>0.95816000000000001</v>
      </c>
      <c r="V149" t="s">
        <v>7</v>
      </c>
      <c r="W149">
        <v>2.203068</v>
      </c>
      <c r="X149">
        <v>0.26594600000000002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7.1018999999999999E-2</v>
      </c>
      <c r="AG149">
        <v>1.8000000000000001E-4</v>
      </c>
      <c r="AH149" t="s">
        <v>11</v>
      </c>
      <c r="AI149">
        <v>0.93265200000000004</v>
      </c>
      <c r="AJ149">
        <v>5.5000000000000002E-5</v>
      </c>
      <c r="AK149" t="s">
        <v>12</v>
      </c>
      <c r="AL149">
        <v>0</v>
      </c>
      <c r="AM149">
        <v>0</v>
      </c>
    </row>
    <row r="150" spans="1:39" x14ac:dyDescent="0.25">
      <c r="A150" t="s">
        <v>101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698.744193</v>
      </c>
      <c r="I150">
        <v>15.267129000000001</v>
      </c>
      <c r="J150" t="s">
        <v>3</v>
      </c>
      <c r="K150">
        <v>695.38352799999996</v>
      </c>
      <c r="L150">
        <v>12.144014</v>
      </c>
      <c r="M150" t="s">
        <v>4</v>
      </c>
      <c r="N150">
        <v>168.996848</v>
      </c>
      <c r="O150">
        <v>1.8121529999999999</v>
      </c>
      <c r="P150" t="s">
        <v>5</v>
      </c>
      <c r="Q150">
        <v>3.6928040000000002</v>
      </c>
      <c r="R150">
        <v>0.21779000000000001</v>
      </c>
      <c r="S150" t="s">
        <v>6</v>
      </c>
      <c r="T150">
        <v>492.36584699999997</v>
      </c>
      <c r="U150">
        <v>1.2137370000000001</v>
      </c>
      <c r="V150" t="s">
        <v>7</v>
      </c>
      <c r="W150">
        <v>2.5013399999999999</v>
      </c>
      <c r="X150">
        <v>0.30852200000000002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7.0338999999999999E-2</v>
      </c>
      <c r="AG150">
        <v>1.8100000000000001E-4</v>
      </c>
      <c r="AH150" t="s">
        <v>11</v>
      </c>
      <c r="AI150">
        <v>0.93274100000000004</v>
      </c>
      <c r="AJ150">
        <v>5.5999999999999999E-5</v>
      </c>
      <c r="AK150" t="s">
        <v>12</v>
      </c>
      <c r="AL150">
        <v>0</v>
      </c>
      <c r="AM150">
        <v>0</v>
      </c>
    </row>
    <row r="151" spans="1:39" x14ac:dyDescent="0.25">
      <c r="A151" t="s">
        <v>101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776.33246699999995</v>
      </c>
      <c r="I151">
        <v>19.208307000000001</v>
      </c>
      <c r="J151" t="s">
        <v>3</v>
      </c>
      <c r="K151">
        <v>772.59486900000002</v>
      </c>
      <c r="L151">
        <v>15.241747</v>
      </c>
      <c r="M151" t="s">
        <v>4</v>
      </c>
      <c r="N151">
        <v>187.75529700000001</v>
      </c>
      <c r="O151">
        <v>2.132107</v>
      </c>
      <c r="P151" t="s">
        <v>5</v>
      </c>
      <c r="Q151">
        <v>4.1078799999999998</v>
      </c>
      <c r="R151">
        <v>0.273123</v>
      </c>
      <c r="S151" t="s">
        <v>6</v>
      </c>
      <c r="T151">
        <v>546.99882300000002</v>
      </c>
      <c r="U151">
        <v>1.251223</v>
      </c>
      <c r="V151" t="s">
        <v>7</v>
      </c>
      <c r="W151">
        <v>2.7804899999999999</v>
      </c>
      <c r="X151">
        <v>0.36601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7.0336999999999997E-2</v>
      </c>
      <c r="AG151">
        <v>1.8100000000000001E-4</v>
      </c>
      <c r="AH151" t="s">
        <v>11</v>
      </c>
      <c r="AI151">
        <v>0.93340599999999996</v>
      </c>
      <c r="AJ151">
        <v>6.0000000000000002E-5</v>
      </c>
      <c r="AK151" t="s">
        <v>12</v>
      </c>
      <c r="AL151">
        <v>0</v>
      </c>
      <c r="AM151">
        <v>0</v>
      </c>
    </row>
    <row r="152" spans="1:39" x14ac:dyDescent="0.25">
      <c r="A152" t="s">
        <v>101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853.78667399999995</v>
      </c>
      <c r="I152">
        <v>23.464856999999999</v>
      </c>
      <c r="J152" t="s">
        <v>3</v>
      </c>
      <c r="K152">
        <v>849.68853300000001</v>
      </c>
      <c r="L152">
        <v>18.638805000000001</v>
      </c>
      <c r="M152" t="s">
        <v>4</v>
      </c>
      <c r="N152">
        <v>206.46957800000001</v>
      </c>
      <c r="O152">
        <v>2.4614250000000002</v>
      </c>
      <c r="P152" t="s">
        <v>5</v>
      </c>
      <c r="Q152">
        <v>4.5062740000000003</v>
      </c>
      <c r="R152">
        <v>0.32647700000000002</v>
      </c>
      <c r="S152" t="s">
        <v>6</v>
      </c>
      <c r="T152">
        <v>601.68597399999999</v>
      </c>
      <c r="U152">
        <v>1.3745970000000001</v>
      </c>
      <c r="V152" t="s">
        <v>7</v>
      </c>
      <c r="W152">
        <v>3.0546669999999998</v>
      </c>
      <c r="X152">
        <v>0.43212699999999998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6.8708000000000005E-2</v>
      </c>
      <c r="AG152">
        <v>1.8000000000000001E-4</v>
      </c>
      <c r="AH152" t="s">
        <v>11</v>
      </c>
      <c r="AI152">
        <v>0.93427700000000002</v>
      </c>
      <c r="AJ152">
        <v>6.8999999999999997E-5</v>
      </c>
      <c r="AK152" t="s">
        <v>12</v>
      </c>
      <c r="AL152">
        <v>0</v>
      </c>
      <c r="AM152">
        <v>0</v>
      </c>
    </row>
    <row r="153" spans="1:39" x14ac:dyDescent="0.25">
      <c r="A153" t="s">
        <v>101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931.35845099999995</v>
      </c>
      <c r="I153">
        <v>27.155331</v>
      </c>
      <c r="J153" t="s">
        <v>3</v>
      </c>
      <c r="K153">
        <v>926.89142600000002</v>
      </c>
      <c r="L153">
        <v>21.600919000000001</v>
      </c>
      <c r="M153" t="s">
        <v>4</v>
      </c>
      <c r="N153">
        <v>225.25752800000001</v>
      </c>
      <c r="O153">
        <v>2.955667</v>
      </c>
      <c r="P153" t="s">
        <v>5</v>
      </c>
      <c r="Q153">
        <v>4.912013</v>
      </c>
      <c r="R153">
        <v>0.37598599999999999</v>
      </c>
      <c r="S153" t="s">
        <v>6</v>
      </c>
      <c r="T153">
        <v>656.32102899999995</v>
      </c>
      <c r="U153">
        <v>1.3727720000000001</v>
      </c>
      <c r="V153" t="s">
        <v>7</v>
      </c>
      <c r="W153">
        <v>3.3341349999999998</v>
      </c>
      <c r="X153">
        <v>0.50236400000000003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6.7890000000000006E-2</v>
      </c>
      <c r="AG153">
        <v>1.83E-4</v>
      </c>
      <c r="AH153" t="s">
        <v>11</v>
      </c>
      <c r="AI153">
        <v>0.93477900000000003</v>
      </c>
      <c r="AJ153">
        <v>7.3999999999999996E-5</v>
      </c>
      <c r="AK153" t="s">
        <v>12</v>
      </c>
      <c r="AL153">
        <v>0</v>
      </c>
      <c r="AM153">
        <v>0</v>
      </c>
    </row>
    <row r="154" spans="1:39" x14ac:dyDescent="0.25">
      <c r="A154" t="s">
        <v>101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1008.767394</v>
      </c>
      <c r="I154">
        <v>32.092613</v>
      </c>
      <c r="J154" t="s">
        <v>3</v>
      </c>
      <c r="K154">
        <v>1003.93016</v>
      </c>
      <c r="L154">
        <v>25.502632999999999</v>
      </c>
      <c r="M154" t="s">
        <v>4</v>
      </c>
      <c r="N154">
        <v>243.88582700000001</v>
      </c>
      <c r="O154">
        <v>3.3300149999999999</v>
      </c>
      <c r="P154" t="s">
        <v>5</v>
      </c>
      <c r="Q154">
        <v>5.3187800000000003</v>
      </c>
      <c r="R154">
        <v>0.44254399999999999</v>
      </c>
      <c r="S154" t="s">
        <v>6</v>
      </c>
      <c r="T154">
        <v>710.98709399999996</v>
      </c>
      <c r="U154">
        <v>1.5603309999999999</v>
      </c>
      <c r="V154" t="s">
        <v>7</v>
      </c>
      <c r="W154">
        <v>3.6107830000000001</v>
      </c>
      <c r="X154">
        <v>0.58386199999999999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6.7141000000000006E-2</v>
      </c>
      <c r="AG154">
        <v>1.7000000000000001E-4</v>
      </c>
      <c r="AH154" t="s">
        <v>11</v>
      </c>
      <c r="AI154">
        <v>0.934782</v>
      </c>
      <c r="AJ154">
        <v>7.3999999999999996E-5</v>
      </c>
      <c r="AK154" t="s">
        <v>12</v>
      </c>
      <c r="AL154">
        <v>0</v>
      </c>
      <c r="AM154">
        <v>0</v>
      </c>
    </row>
    <row r="155" spans="1:39" x14ac:dyDescent="0.25">
      <c r="A155" t="s">
        <v>101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1086.2842700000001</v>
      </c>
      <c r="I155">
        <v>36.969206</v>
      </c>
      <c r="J155" t="s">
        <v>3</v>
      </c>
      <c r="K155">
        <v>1081.0725930000001</v>
      </c>
      <c r="L155">
        <v>29.299627999999998</v>
      </c>
      <c r="M155" t="s">
        <v>4</v>
      </c>
      <c r="N155">
        <v>262.62036899999998</v>
      </c>
      <c r="O155">
        <v>3.8876029999999999</v>
      </c>
      <c r="P155" t="s">
        <v>5</v>
      </c>
      <c r="Q155">
        <v>5.7318319999999998</v>
      </c>
      <c r="R155">
        <v>0.52064900000000003</v>
      </c>
      <c r="S155" t="s">
        <v>6</v>
      </c>
      <c r="T155">
        <v>765.61179700000002</v>
      </c>
      <c r="U155">
        <v>1.5550759999999999</v>
      </c>
      <c r="V155" t="s">
        <v>7</v>
      </c>
      <c r="W155">
        <v>3.8971610000000001</v>
      </c>
      <c r="X155">
        <v>0.65917400000000004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6.5975000000000006E-2</v>
      </c>
      <c r="AG155">
        <v>1.5200000000000001E-4</v>
      </c>
      <c r="AH155" t="s">
        <v>11</v>
      </c>
      <c r="AI155">
        <v>0.93517300000000003</v>
      </c>
      <c r="AJ155">
        <v>7.4999999999999993E-5</v>
      </c>
      <c r="AK155" t="s">
        <v>12</v>
      </c>
      <c r="AL155">
        <v>0</v>
      </c>
      <c r="AM155">
        <v>0</v>
      </c>
    </row>
    <row r="156" spans="1:39" x14ac:dyDescent="0.25">
      <c r="A156" t="s">
        <v>101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1163.825227</v>
      </c>
      <c r="I156">
        <v>41.586779999999997</v>
      </c>
      <c r="J156" t="s">
        <v>3</v>
      </c>
      <c r="K156">
        <v>1158.2391210000001</v>
      </c>
      <c r="L156">
        <v>32.824072000000001</v>
      </c>
      <c r="M156" t="s">
        <v>4</v>
      </c>
      <c r="N156">
        <v>281.393191</v>
      </c>
      <c r="O156">
        <v>4.384582</v>
      </c>
      <c r="P156" t="s">
        <v>5</v>
      </c>
      <c r="Q156">
        <v>6.1434610000000003</v>
      </c>
      <c r="R156">
        <v>0.59893799999999997</v>
      </c>
      <c r="S156" t="s">
        <v>6</v>
      </c>
      <c r="T156">
        <v>820.22896400000002</v>
      </c>
      <c r="U156">
        <v>1.822724</v>
      </c>
      <c r="V156" t="s">
        <v>7</v>
      </c>
      <c r="W156">
        <v>4.1751060000000004</v>
      </c>
      <c r="X156">
        <v>0.74199999999999999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6.5323000000000006E-2</v>
      </c>
      <c r="AG156">
        <v>1.4999999999999999E-4</v>
      </c>
      <c r="AH156" t="s">
        <v>11</v>
      </c>
      <c r="AI156">
        <v>0.93525599999999998</v>
      </c>
      <c r="AJ156">
        <v>7.3999999999999996E-5</v>
      </c>
      <c r="AK156" t="s">
        <v>12</v>
      </c>
      <c r="AL156">
        <v>0</v>
      </c>
      <c r="AM156">
        <v>0</v>
      </c>
    </row>
    <row r="157" spans="1:39" x14ac:dyDescent="0.25">
      <c r="A157" t="s">
        <v>101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1241.5000460000001</v>
      </c>
      <c r="I157">
        <v>48.752270000000003</v>
      </c>
      <c r="J157" t="s">
        <v>3</v>
      </c>
      <c r="K157">
        <v>1235.538867</v>
      </c>
      <c r="L157">
        <v>38.514097999999997</v>
      </c>
      <c r="M157" t="s">
        <v>4</v>
      </c>
      <c r="N157">
        <v>300.178113</v>
      </c>
      <c r="O157">
        <v>4.8717730000000001</v>
      </c>
      <c r="P157" t="s">
        <v>5</v>
      </c>
      <c r="Q157">
        <v>6.5586830000000003</v>
      </c>
      <c r="R157">
        <v>0.69423400000000002</v>
      </c>
      <c r="S157" t="s">
        <v>6</v>
      </c>
      <c r="T157">
        <v>874.95632899999998</v>
      </c>
      <c r="U157">
        <v>1.794476</v>
      </c>
      <c r="V157" t="s">
        <v>7</v>
      </c>
      <c r="W157">
        <v>4.4569619999999999</v>
      </c>
      <c r="X157">
        <v>0.853209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6.4737000000000003E-2</v>
      </c>
      <c r="AG157">
        <v>1.46E-4</v>
      </c>
      <c r="AH157" t="s">
        <v>11</v>
      </c>
      <c r="AI157">
        <v>0.93612200000000001</v>
      </c>
      <c r="AJ157">
        <v>8.6000000000000003E-5</v>
      </c>
      <c r="AK157" t="s">
        <v>12</v>
      </c>
      <c r="AL157">
        <v>0</v>
      </c>
      <c r="AM157">
        <v>0</v>
      </c>
    </row>
    <row r="158" spans="1:39" x14ac:dyDescent="0.25">
      <c r="A158" t="s">
        <v>101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1319.01791</v>
      </c>
      <c r="I158">
        <v>55.454464999999999</v>
      </c>
      <c r="J158" t="s">
        <v>3</v>
      </c>
      <c r="K158">
        <v>1312.677537</v>
      </c>
      <c r="L158">
        <v>43.670729999999999</v>
      </c>
      <c r="M158" t="s">
        <v>4</v>
      </c>
      <c r="N158">
        <v>318.89012600000001</v>
      </c>
      <c r="O158">
        <v>5.4261460000000001</v>
      </c>
      <c r="P158" t="s">
        <v>5</v>
      </c>
      <c r="Q158">
        <v>6.9739659999999999</v>
      </c>
      <c r="R158">
        <v>0.80160200000000004</v>
      </c>
      <c r="S158" t="s">
        <v>6</v>
      </c>
      <c r="T158">
        <v>929.59136000000001</v>
      </c>
      <c r="U158">
        <v>1.988793</v>
      </c>
      <c r="V158" t="s">
        <v>7</v>
      </c>
      <c r="W158">
        <v>4.746804</v>
      </c>
      <c r="X158">
        <v>0.97072199999999997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6.3654000000000002E-2</v>
      </c>
      <c r="AG158">
        <v>1.3799999999999999E-4</v>
      </c>
      <c r="AH158" t="s">
        <v>11</v>
      </c>
      <c r="AI158">
        <v>0.93665100000000001</v>
      </c>
      <c r="AJ158">
        <v>9.2E-5</v>
      </c>
      <c r="AK158" t="s">
        <v>12</v>
      </c>
      <c r="AL158">
        <v>0</v>
      </c>
      <c r="AM158">
        <v>0</v>
      </c>
    </row>
    <row r="159" spans="1:39" x14ac:dyDescent="0.25">
      <c r="A159" t="s">
        <v>101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1396.274553</v>
      </c>
      <c r="I159">
        <v>60.126629000000001</v>
      </c>
      <c r="J159" t="s">
        <v>3</v>
      </c>
      <c r="K159">
        <v>1389.5684450000001</v>
      </c>
      <c r="L159">
        <v>47.329540000000001</v>
      </c>
      <c r="M159" t="s">
        <v>4</v>
      </c>
      <c r="N159">
        <v>337.477845</v>
      </c>
      <c r="O159">
        <v>5.6085209999999996</v>
      </c>
      <c r="P159" t="s">
        <v>5</v>
      </c>
      <c r="Q159">
        <v>7.376544</v>
      </c>
      <c r="R159">
        <v>0.88099799999999995</v>
      </c>
      <c r="S159" t="s">
        <v>6</v>
      </c>
      <c r="T159">
        <v>984.13794199999995</v>
      </c>
      <c r="U159">
        <v>2.1076589999999999</v>
      </c>
      <c r="V159" t="s">
        <v>7</v>
      </c>
      <c r="W159">
        <v>4.9996520000000002</v>
      </c>
      <c r="X159">
        <v>1.084668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6.3654000000000002E-2</v>
      </c>
      <c r="AG159">
        <v>1.3799999999999999E-4</v>
      </c>
      <c r="AH159" t="s">
        <v>11</v>
      </c>
      <c r="AI159">
        <v>0.93814900000000001</v>
      </c>
      <c r="AJ159">
        <v>1.36E-4</v>
      </c>
      <c r="AK159" t="s">
        <v>12</v>
      </c>
      <c r="AL159">
        <v>0</v>
      </c>
      <c r="AM159">
        <v>0</v>
      </c>
    </row>
    <row r="160" spans="1:39" x14ac:dyDescent="0.25">
      <c r="A160" t="s">
        <v>101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1473.8103739999999</v>
      </c>
      <c r="I160">
        <v>67.562970000000007</v>
      </c>
      <c r="J160" t="s">
        <v>3</v>
      </c>
      <c r="K160">
        <v>1466.734631</v>
      </c>
      <c r="L160">
        <v>53.310585000000003</v>
      </c>
      <c r="M160" t="s">
        <v>4</v>
      </c>
      <c r="N160">
        <v>356.27142900000001</v>
      </c>
      <c r="O160">
        <v>6.4488430000000001</v>
      </c>
      <c r="P160" t="s">
        <v>5</v>
      </c>
      <c r="Q160">
        <v>7.7840730000000002</v>
      </c>
      <c r="R160">
        <v>0.98191799999999996</v>
      </c>
      <c r="S160" t="s">
        <v>6</v>
      </c>
      <c r="T160">
        <v>1038.7628340000001</v>
      </c>
      <c r="U160">
        <v>2.3151320000000002</v>
      </c>
      <c r="V160" t="s">
        <v>7</v>
      </c>
      <c r="W160">
        <v>5.2677709999999998</v>
      </c>
      <c r="X160">
        <v>1.209057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6.2906000000000004E-2</v>
      </c>
      <c r="AG160">
        <v>1.2400000000000001E-4</v>
      </c>
      <c r="AH160" t="s">
        <v>11</v>
      </c>
      <c r="AI160">
        <v>0.93818199999999996</v>
      </c>
      <c r="AJ160">
        <v>1.37E-4</v>
      </c>
      <c r="AK160" t="s">
        <v>12</v>
      </c>
      <c r="AL160">
        <v>0</v>
      </c>
      <c r="AM160">
        <v>0</v>
      </c>
    </row>
    <row r="161" spans="1:39" x14ac:dyDescent="0.25">
      <c r="A161" t="s">
        <v>101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1551.2323289999999</v>
      </c>
      <c r="I161">
        <v>73.058908000000002</v>
      </c>
      <c r="J161" t="s">
        <v>3</v>
      </c>
      <c r="K161">
        <v>1543.7877559999999</v>
      </c>
      <c r="L161">
        <v>57.733156999999999</v>
      </c>
      <c r="M161" t="s">
        <v>4</v>
      </c>
      <c r="N161">
        <v>374.93299000000002</v>
      </c>
      <c r="O161">
        <v>6.7886009999999999</v>
      </c>
      <c r="P161" t="s">
        <v>5</v>
      </c>
      <c r="Q161">
        <v>8.1851409999999998</v>
      </c>
      <c r="R161">
        <v>1.0546629999999999</v>
      </c>
      <c r="S161" t="s">
        <v>6</v>
      </c>
      <c r="T161">
        <v>1093.439785</v>
      </c>
      <c r="U161">
        <v>2.6832769999999999</v>
      </c>
      <c r="V161" t="s">
        <v>7</v>
      </c>
      <c r="W161">
        <v>5.5407209999999996</v>
      </c>
      <c r="X161">
        <v>1.2904910000000001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6.2906000000000004E-2</v>
      </c>
      <c r="AG161">
        <v>1.2400000000000001E-4</v>
      </c>
      <c r="AH161" t="s">
        <v>11</v>
      </c>
      <c r="AI161">
        <v>0.93818400000000002</v>
      </c>
      <c r="AJ161">
        <v>1.37E-4</v>
      </c>
      <c r="AK161" t="s">
        <v>12</v>
      </c>
      <c r="AL161">
        <v>0</v>
      </c>
      <c r="AM161">
        <v>0</v>
      </c>
    </row>
    <row r="162" spans="1:39" x14ac:dyDescent="0.25">
      <c r="A162" t="s">
        <v>208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79.360693999999995</v>
      </c>
      <c r="I162">
        <v>0.76961199999999996</v>
      </c>
      <c r="J162" t="s">
        <v>3</v>
      </c>
      <c r="K162">
        <v>78.996171000000004</v>
      </c>
      <c r="L162">
        <v>0.67212099999999997</v>
      </c>
      <c r="M162" t="s">
        <v>4</v>
      </c>
      <c r="N162">
        <v>18.747900000000001</v>
      </c>
      <c r="O162">
        <v>0.13886799999999999</v>
      </c>
      <c r="P162" t="s">
        <v>5</v>
      </c>
      <c r="Q162">
        <v>0.40444200000000002</v>
      </c>
      <c r="R162">
        <v>6.195E-3</v>
      </c>
      <c r="S162" t="s">
        <v>6</v>
      </c>
      <c r="T162">
        <v>56.438836999999999</v>
      </c>
      <c r="U162">
        <v>0.17330599999999999</v>
      </c>
      <c r="V162" t="s">
        <v>7</v>
      </c>
      <c r="W162">
        <v>0.28026000000000001</v>
      </c>
      <c r="X162">
        <v>6.901E-3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8.4886000000000003E-2</v>
      </c>
      <c r="AG162">
        <v>5.7000000000000003E-5</v>
      </c>
      <c r="AH162" t="s">
        <v>11</v>
      </c>
      <c r="AI162">
        <v>0.91708100000000004</v>
      </c>
      <c r="AJ162">
        <v>1.63E-4</v>
      </c>
      <c r="AK162" t="s">
        <v>12</v>
      </c>
      <c r="AL162">
        <v>0</v>
      </c>
      <c r="AM162">
        <v>0</v>
      </c>
    </row>
    <row r="163" spans="1:39" x14ac:dyDescent="0.25">
      <c r="A163" t="s">
        <v>208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157.84043800000001</v>
      </c>
      <c r="I163">
        <v>1.5840179999999999</v>
      </c>
      <c r="J163" t="s">
        <v>3</v>
      </c>
      <c r="K163">
        <v>157.120619</v>
      </c>
      <c r="L163">
        <v>1.331072</v>
      </c>
      <c r="M163" t="s">
        <v>4</v>
      </c>
      <c r="N163">
        <v>37.528163999999997</v>
      </c>
      <c r="O163">
        <v>0.26220500000000002</v>
      </c>
      <c r="P163" t="s">
        <v>5</v>
      </c>
      <c r="Q163">
        <v>0.79837000000000002</v>
      </c>
      <c r="R163">
        <v>1.5695000000000001E-2</v>
      </c>
      <c r="S163" t="s">
        <v>6</v>
      </c>
      <c r="T163">
        <v>112.05001900000001</v>
      </c>
      <c r="U163">
        <v>0.29292400000000002</v>
      </c>
      <c r="V163" t="s">
        <v>7</v>
      </c>
      <c r="W163">
        <v>0.55259800000000003</v>
      </c>
      <c r="X163">
        <v>1.9265000000000001E-2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8.2138000000000003E-2</v>
      </c>
      <c r="AG163">
        <v>3.1000000000000001E-5</v>
      </c>
      <c r="AH163" t="s">
        <v>11</v>
      </c>
      <c r="AI163">
        <v>0.92320500000000005</v>
      </c>
      <c r="AJ163">
        <v>1.6200000000000001E-4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208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236.21450100000001</v>
      </c>
      <c r="I164">
        <v>2.4546749999999999</v>
      </c>
      <c r="J164" t="s">
        <v>3</v>
      </c>
      <c r="K164">
        <v>235.122523</v>
      </c>
      <c r="L164">
        <v>2.0262190000000002</v>
      </c>
      <c r="M164" t="s">
        <v>4</v>
      </c>
      <c r="N164">
        <v>56.216482999999997</v>
      </c>
      <c r="O164">
        <v>0.46846599999999999</v>
      </c>
      <c r="P164" t="s">
        <v>5</v>
      </c>
      <c r="Q164">
        <v>1.2057020000000001</v>
      </c>
      <c r="R164">
        <v>2.8698000000000001E-2</v>
      </c>
      <c r="S164" t="s">
        <v>6</v>
      </c>
      <c r="T164">
        <v>167.56146200000001</v>
      </c>
      <c r="U164">
        <v>0.380631</v>
      </c>
      <c r="V164" t="s">
        <v>7</v>
      </c>
      <c r="W164">
        <v>0.82778399999999996</v>
      </c>
      <c r="X164">
        <v>3.9683000000000003E-2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7.8745999999999997E-2</v>
      </c>
      <c r="AG164">
        <v>9.7999999999999997E-5</v>
      </c>
      <c r="AH164" t="s">
        <v>11</v>
      </c>
      <c r="AI164">
        <v>0.92587699999999995</v>
      </c>
      <c r="AJ164">
        <v>1.27E-4</v>
      </c>
      <c r="AK164" t="s">
        <v>12</v>
      </c>
      <c r="AL164">
        <v>0</v>
      </c>
      <c r="AM164">
        <v>0</v>
      </c>
    </row>
    <row r="165" spans="1:39" x14ac:dyDescent="0.25">
      <c r="A165" t="s">
        <v>208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314.665955</v>
      </c>
      <c r="I165">
        <v>3.8037179999999999</v>
      </c>
      <c r="J165" t="s">
        <v>3</v>
      </c>
      <c r="K165">
        <v>313.22029600000002</v>
      </c>
      <c r="L165">
        <v>3.1248960000000001</v>
      </c>
      <c r="M165" t="s">
        <v>4</v>
      </c>
      <c r="N165">
        <v>74.946261000000007</v>
      </c>
      <c r="O165">
        <v>0.66200499999999995</v>
      </c>
      <c r="P165" t="s">
        <v>5</v>
      </c>
      <c r="Q165">
        <v>1.596419</v>
      </c>
      <c r="R165">
        <v>4.4547999999999997E-2</v>
      </c>
      <c r="S165" t="s">
        <v>6</v>
      </c>
      <c r="T165">
        <v>223.25055900000001</v>
      </c>
      <c r="U165">
        <v>0.48559099999999999</v>
      </c>
      <c r="V165" t="s">
        <v>7</v>
      </c>
      <c r="W165">
        <v>1.0928800000000001</v>
      </c>
      <c r="X165">
        <v>5.7653000000000003E-2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7.6825000000000004E-2</v>
      </c>
      <c r="AG165">
        <v>1.2799999999999999E-4</v>
      </c>
      <c r="AH165" t="s">
        <v>11</v>
      </c>
      <c r="AI165">
        <v>0.92758399999999996</v>
      </c>
      <c r="AJ165">
        <v>1.1E-4</v>
      </c>
      <c r="AK165" t="s">
        <v>12</v>
      </c>
      <c r="AL165">
        <v>0</v>
      </c>
      <c r="AM165">
        <v>0</v>
      </c>
    </row>
    <row r="166" spans="1:39" x14ac:dyDescent="0.25">
      <c r="A166" t="s">
        <v>208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393.00106</v>
      </c>
      <c r="I166">
        <v>5.1009969999999996</v>
      </c>
      <c r="J166" t="s">
        <v>3</v>
      </c>
      <c r="K166">
        <v>391.208731</v>
      </c>
      <c r="L166">
        <v>4.1695349999999998</v>
      </c>
      <c r="M166" t="s">
        <v>4</v>
      </c>
      <c r="N166">
        <v>93.632884000000004</v>
      </c>
      <c r="O166">
        <v>0.86538000000000004</v>
      </c>
      <c r="P166" t="s">
        <v>5</v>
      </c>
      <c r="Q166">
        <v>1.979563</v>
      </c>
      <c r="R166">
        <v>6.2053999999999998E-2</v>
      </c>
      <c r="S166" t="s">
        <v>6</v>
      </c>
      <c r="T166">
        <v>278.90549900000002</v>
      </c>
      <c r="U166">
        <v>0.69243299999999997</v>
      </c>
      <c r="V166" t="s">
        <v>7</v>
      </c>
      <c r="W166">
        <v>1.3424879999999999</v>
      </c>
      <c r="X166">
        <v>8.4366999999999998E-2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7.3902999999999996E-2</v>
      </c>
      <c r="AG166">
        <v>1.56E-4</v>
      </c>
      <c r="AH166" t="s">
        <v>11</v>
      </c>
      <c r="AI166">
        <v>0.92868600000000001</v>
      </c>
      <c r="AJ166">
        <v>8.3999999999999995E-5</v>
      </c>
      <c r="AK166" t="s">
        <v>12</v>
      </c>
      <c r="AL166">
        <v>0</v>
      </c>
      <c r="AM166">
        <v>0</v>
      </c>
    </row>
    <row r="167" spans="1:39" x14ac:dyDescent="0.25">
      <c r="A167" t="s">
        <v>208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471.47053499999998</v>
      </c>
      <c r="I167">
        <v>6.0614179999999998</v>
      </c>
      <c r="J167" t="s">
        <v>3</v>
      </c>
      <c r="K167">
        <v>469.31719800000002</v>
      </c>
      <c r="L167">
        <v>4.9106030000000001</v>
      </c>
      <c r="M167" t="s">
        <v>4</v>
      </c>
      <c r="N167">
        <v>112.337064</v>
      </c>
      <c r="O167">
        <v>1.0805899999999999</v>
      </c>
      <c r="P167" t="s">
        <v>5</v>
      </c>
      <c r="Q167">
        <v>2.380017</v>
      </c>
      <c r="R167">
        <v>7.9969999999999999E-2</v>
      </c>
      <c r="S167" t="s">
        <v>6</v>
      </c>
      <c r="T167">
        <v>334.56557600000002</v>
      </c>
      <c r="U167">
        <v>0.81186899999999995</v>
      </c>
      <c r="V167" t="s">
        <v>7</v>
      </c>
      <c r="W167">
        <v>1.632552</v>
      </c>
      <c r="X167">
        <v>0.109651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7.1757000000000001E-2</v>
      </c>
      <c r="AG167">
        <v>1.6899999999999999E-4</v>
      </c>
      <c r="AH167" t="s">
        <v>11</v>
      </c>
      <c r="AI167">
        <v>0.93071700000000002</v>
      </c>
      <c r="AJ167">
        <v>4.0000000000000003E-5</v>
      </c>
      <c r="AK167" t="s">
        <v>12</v>
      </c>
      <c r="AL167">
        <v>0</v>
      </c>
      <c r="AM167">
        <v>0</v>
      </c>
    </row>
    <row r="168" spans="1:39" x14ac:dyDescent="0.25">
      <c r="A168" t="s">
        <v>208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550.17626199999995</v>
      </c>
      <c r="I168">
        <v>7.5431790000000003</v>
      </c>
      <c r="J168" t="s">
        <v>3</v>
      </c>
      <c r="K168">
        <v>547.64489300000002</v>
      </c>
      <c r="L168">
        <v>6.1260190000000003</v>
      </c>
      <c r="M168" t="s">
        <v>4</v>
      </c>
      <c r="N168">
        <v>131.11721800000001</v>
      </c>
      <c r="O168">
        <v>1.185414</v>
      </c>
      <c r="P168" t="s">
        <v>5</v>
      </c>
      <c r="Q168">
        <v>2.795099</v>
      </c>
      <c r="R168">
        <v>9.8322000000000007E-2</v>
      </c>
      <c r="S168" t="s">
        <v>6</v>
      </c>
      <c r="T168">
        <v>390.318174</v>
      </c>
      <c r="U168">
        <v>0.92803400000000003</v>
      </c>
      <c r="V168" t="s">
        <v>7</v>
      </c>
      <c r="W168">
        <v>1.93441</v>
      </c>
      <c r="X168">
        <v>0.14180899999999999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7.0166999999999993E-2</v>
      </c>
      <c r="AG168">
        <v>1.7100000000000001E-4</v>
      </c>
      <c r="AH168" t="s">
        <v>11</v>
      </c>
      <c r="AI168">
        <v>0.93145</v>
      </c>
      <c r="AJ168">
        <v>3.6000000000000001E-5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208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628.63606100000004</v>
      </c>
      <c r="I169">
        <v>10.684779000000001</v>
      </c>
      <c r="J169" t="s">
        <v>3</v>
      </c>
      <c r="K169">
        <v>625.73415</v>
      </c>
      <c r="L169">
        <v>8.6217760000000006</v>
      </c>
      <c r="M169" t="s">
        <v>4</v>
      </c>
      <c r="N169">
        <v>149.78232399999999</v>
      </c>
      <c r="O169">
        <v>1.5284089999999999</v>
      </c>
      <c r="P169" t="s">
        <v>5</v>
      </c>
      <c r="Q169">
        <v>3.1984669999999999</v>
      </c>
      <c r="R169">
        <v>0.13577</v>
      </c>
      <c r="S169" t="s">
        <v>6</v>
      </c>
      <c r="T169">
        <v>446.00094999999999</v>
      </c>
      <c r="U169">
        <v>1.0153220000000001</v>
      </c>
      <c r="V169" t="s">
        <v>7</v>
      </c>
      <c r="W169">
        <v>2.2065980000000001</v>
      </c>
      <c r="X169">
        <v>0.195962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7.0008000000000001E-2</v>
      </c>
      <c r="AG169">
        <v>1.6799999999999999E-4</v>
      </c>
      <c r="AH169" t="s">
        <v>11</v>
      </c>
      <c r="AI169">
        <v>0.93214799999999998</v>
      </c>
      <c r="AJ169">
        <v>2.5999999999999998E-5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208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706.934755</v>
      </c>
      <c r="I170">
        <v>13.831647999999999</v>
      </c>
      <c r="J170" t="s">
        <v>3</v>
      </c>
      <c r="K170">
        <v>703.67304200000001</v>
      </c>
      <c r="L170">
        <v>11.107943000000001</v>
      </c>
      <c r="M170" t="s">
        <v>4</v>
      </c>
      <c r="N170">
        <v>168.430376</v>
      </c>
      <c r="O170">
        <v>1.826006</v>
      </c>
      <c r="P170" t="s">
        <v>5</v>
      </c>
      <c r="Q170">
        <v>3.5915439999999998</v>
      </c>
      <c r="R170">
        <v>0.175568</v>
      </c>
      <c r="S170" t="s">
        <v>6</v>
      </c>
      <c r="T170">
        <v>501.596429</v>
      </c>
      <c r="U170">
        <v>1.2684839999999999</v>
      </c>
      <c r="V170" t="s">
        <v>7</v>
      </c>
      <c r="W170">
        <v>2.4622799999999998</v>
      </c>
      <c r="X170">
        <v>0.25224800000000003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6.9517999999999996E-2</v>
      </c>
      <c r="AG170">
        <v>1.65E-4</v>
      </c>
      <c r="AH170" t="s">
        <v>11</v>
      </c>
      <c r="AI170">
        <v>0.93220000000000003</v>
      </c>
      <c r="AJ170">
        <v>2.5999999999999998E-5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208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785.34056599999997</v>
      </c>
      <c r="I171">
        <v>16.234379000000001</v>
      </c>
      <c r="J171" t="s">
        <v>3</v>
      </c>
      <c r="K171">
        <v>781.72098900000003</v>
      </c>
      <c r="L171">
        <v>13.024908999999999</v>
      </c>
      <c r="M171" t="s">
        <v>4</v>
      </c>
      <c r="N171">
        <v>187.08205000000001</v>
      </c>
      <c r="O171">
        <v>2.1080239999999999</v>
      </c>
      <c r="P171" t="s">
        <v>5</v>
      </c>
      <c r="Q171">
        <v>3.9861279999999999</v>
      </c>
      <c r="R171">
        <v>0.20547399999999999</v>
      </c>
      <c r="S171" t="s">
        <v>6</v>
      </c>
      <c r="T171">
        <v>557.29302900000005</v>
      </c>
      <c r="U171">
        <v>1.3792979999999999</v>
      </c>
      <c r="V171" t="s">
        <v>7</v>
      </c>
      <c r="W171">
        <v>2.724488</v>
      </c>
      <c r="X171">
        <v>0.31032799999999999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6.8935999999999997E-2</v>
      </c>
      <c r="AG171">
        <v>1.5799999999999999E-4</v>
      </c>
      <c r="AH171" t="s">
        <v>11</v>
      </c>
      <c r="AI171">
        <v>0.93289</v>
      </c>
      <c r="AJ171">
        <v>2.9E-5</v>
      </c>
      <c r="AK171" t="s">
        <v>12</v>
      </c>
      <c r="AL171">
        <v>0</v>
      </c>
      <c r="AM171">
        <v>0</v>
      </c>
    </row>
    <row r="172" spans="1:39" x14ac:dyDescent="0.25">
      <c r="A172" t="s">
        <v>208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863.87365799999998</v>
      </c>
      <c r="I172">
        <v>18.823488999999999</v>
      </c>
      <c r="J172" t="s">
        <v>3</v>
      </c>
      <c r="K172">
        <v>859.88673200000005</v>
      </c>
      <c r="L172">
        <v>15.18355</v>
      </c>
      <c r="M172" t="s">
        <v>4</v>
      </c>
      <c r="N172">
        <v>205.86272099999999</v>
      </c>
      <c r="O172">
        <v>2.4777459999999998</v>
      </c>
      <c r="P172" t="s">
        <v>5</v>
      </c>
      <c r="Q172">
        <v>4.3907980000000002</v>
      </c>
      <c r="R172">
        <v>0.22925400000000001</v>
      </c>
      <c r="S172" t="s">
        <v>6</v>
      </c>
      <c r="T172">
        <v>612.90933299999995</v>
      </c>
      <c r="U172">
        <v>1.720315</v>
      </c>
      <c r="V172" t="s">
        <v>7</v>
      </c>
      <c r="W172">
        <v>3.0076260000000001</v>
      </c>
      <c r="X172">
        <v>0.35925800000000002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6.7838999999999997E-2</v>
      </c>
      <c r="AG172">
        <v>1.5200000000000001E-4</v>
      </c>
      <c r="AH172" t="s">
        <v>11</v>
      </c>
      <c r="AI172">
        <v>0.93291100000000005</v>
      </c>
      <c r="AJ172">
        <v>2.9E-5</v>
      </c>
      <c r="AK172" t="s">
        <v>12</v>
      </c>
      <c r="AL172">
        <v>0</v>
      </c>
      <c r="AM172">
        <v>0</v>
      </c>
    </row>
    <row r="173" spans="1:39" x14ac:dyDescent="0.25">
      <c r="A173" t="s">
        <v>208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942.48557700000003</v>
      </c>
      <c r="I173">
        <v>22.469749</v>
      </c>
      <c r="J173" t="s">
        <v>3</v>
      </c>
      <c r="K173">
        <v>938.13318800000002</v>
      </c>
      <c r="L173">
        <v>18.214411999999999</v>
      </c>
      <c r="M173" t="s">
        <v>4</v>
      </c>
      <c r="N173">
        <v>224.61234099999999</v>
      </c>
      <c r="O173">
        <v>3.1391990000000001</v>
      </c>
      <c r="P173" t="s">
        <v>5</v>
      </c>
      <c r="Q173">
        <v>4.7947759999999997</v>
      </c>
      <c r="R173">
        <v>0.26175100000000001</v>
      </c>
      <c r="S173" t="s">
        <v>6</v>
      </c>
      <c r="T173">
        <v>668.642428</v>
      </c>
      <c r="U173">
        <v>1.8582970000000001</v>
      </c>
      <c r="V173" t="s">
        <v>7</v>
      </c>
      <c r="W173">
        <v>3.29305</v>
      </c>
      <c r="X173">
        <v>0.40520499999999998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6.7591999999999999E-2</v>
      </c>
      <c r="AG173">
        <v>1.55E-4</v>
      </c>
      <c r="AH173" t="s">
        <v>11</v>
      </c>
      <c r="AI173">
        <v>0.93294999999999995</v>
      </c>
      <c r="AJ173">
        <v>2.8E-5</v>
      </c>
      <c r="AK173" t="s">
        <v>12</v>
      </c>
      <c r="AL173">
        <v>0</v>
      </c>
      <c r="AM173">
        <v>0</v>
      </c>
    </row>
    <row r="174" spans="1:39" x14ac:dyDescent="0.25">
      <c r="A174" t="s">
        <v>208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1021.037645</v>
      </c>
      <c r="I174">
        <v>22.870978999999998</v>
      </c>
      <c r="J174" t="s">
        <v>3</v>
      </c>
      <c r="K174">
        <v>1016.324249</v>
      </c>
      <c r="L174">
        <v>18.427337999999999</v>
      </c>
      <c r="M174" t="s">
        <v>4</v>
      </c>
      <c r="N174">
        <v>243.40707599999999</v>
      </c>
      <c r="O174">
        <v>3.3201510000000001</v>
      </c>
      <c r="P174" t="s">
        <v>5</v>
      </c>
      <c r="Q174">
        <v>5.1952670000000003</v>
      </c>
      <c r="R174">
        <v>0.28482499999999999</v>
      </c>
      <c r="S174" t="s">
        <v>6</v>
      </c>
      <c r="T174">
        <v>724.31960800000002</v>
      </c>
      <c r="U174">
        <v>1.8449599999999999</v>
      </c>
      <c r="V174" t="s">
        <v>7</v>
      </c>
      <c r="W174">
        <v>3.5608019999999998</v>
      </c>
      <c r="X174">
        <v>0.42104200000000003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6.5983E-2</v>
      </c>
      <c r="AG174">
        <v>1.47E-4</v>
      </c>
      <c r="AH174" t="s">
        <v>11</v>
      </c>
      <c r="AI174">
        <v>0.93296800000000002</v>
      </c>
      <c r="AJ174">
        <v>2.8E-5</v>
      </c>
      <c r="AK174" t="s">
        <v>12</v>
      </c>
      <c r="AL174">
        <v>0</v>
      </c>
      <c r="AM174">
        <v>0</v>
      </c>
    </row>
    <row r="175" spans="1:39" x14ac:dyDescent="0.25">
      <c r="A175" t="s">
        <v>208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1099.50269</v>
      </c>
      <c r="I175">
        <v>27.023022000000001</v>
      </c>
      <c r="J175" t="s">
        <v>3</v>
      </c>
      <c r="K175">
        <v>1094.419136</v>
      </c>
      <c r="L175">
        <v>21.703506999999998</v>
      </c>
      <c r="M175" t="s">
        <v>4</v>
      </c>
      <c r="N175">
        <v>262.15348299999999</v>
      </c>
      <c r="O175">
        <v>3.7225820000000001</v>
      </c>
      <c r="P175" t="s">
        <v>5</v>
      </c>
      <c r="Q175">
        <v>5.5998229999999998</v>
      </c>
      <c r="R175">
        <v>0.33954000000000001</v>
      </c>
      <c r="S175" t="s">
        <v>6</v>
      </c>
      <c r="T175">
        <v>779.90022099999999</v>
      </c>
      <c r="U175">
        <v>1.8999630000000001</v>
      </c>
      <c r="V175" t="s">
        <v>7</v>
      </c>
      <c r="W175">
        <v>3.8343479999999999</v>
      </c>
      <c r="X175">
        <v>0.48391099999999998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6.5669000000000005E-2</v>
      </c>
      <c r="AG175">
        <v>1.4899999999999999E-4</v>
      </c>
      <c r="AH175" t="s">
        <v>11</v>
      </c>
      <c r="AI175">
        <v>0.932979</v>
      </c>
      <c r="AJ175">
        <v>2.8E-5</v>
      </c>
      <c r="AK175" t="s">
        <v>12</v>
      </c>
      <c r="AL175">
        <v>0</v>
      </c>
      <c r="AM175">
        <v>0</v>
      </c>
    </row>
    <row r="176" spans="1:39" x14ac:dyDescent="0.25">
      <c r="A176" t="s">
        <v>208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1177.9705220000001</v>
      </c>
      <c r="I176">
        <v>31.871434000000001</v>
      </c>
      <c r="J176" t="s">
        <v>3</v>
      </c>
      <c r="K176">
        <v>1172.5278519999999</v>
      </c>
      <c r="L176">
        <v>25.681902999999998</v>
      </c>
      <c r="M176" t="s">
        <v>4</v>
      </c>
      <c r="N176">
        <v>280.86481600000002</v>
      </c>
      <c r="O176">
        <v>4.4672130000000001</v>
      </c>
      <c r="P176" t="s">
        <v>5</v>
      </c>
      <c r="Q176">
        <v>5.9941959999999996</v>
      </c>
      <c r="R176">
        <v>0.389044</v>
      </c>
      <c r="S176" t="s">
        <v>6</v>
      </c>
      <c r="T176">
        <v>835.60230799999999</v>
      </c>
      <c r="U176">
        <v>2.1438760000000001</v>
      </c>
      <c r="V176" t="s">
        <v>7</v>
      </c>
      <c r="W176">
        <v>4.0913000000000004</v>
      </c>
      <c r="X176">
        <v>0.55801900000000004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6.5104999999999996E-2</v>
      </c>
      <c r="AG176">
        <v>1.45E-4</v>
      </c>
      <c r="AH176" t="s">
        <v>11</v>
      </c>
      <c r="AI176">
        <v>0.93303899999999995</v>
      </c>
      <c r="AJ176">
        <v>2.8E-5</v>
      </c>
      <c r="AK176" t="s">
        <v>12</v>
      </c>
      <c r="AL176">
        <v>0</v>
      </c>
      <c r="AM176">
        <v>0</v>
      </c>
    </row>
    <row r="177" spans="1:39" x14ac:dyDescent="0.25">
      <c r="A177" t="s">
        <v>208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1256.5783859999999</v>
      </c>
      <c r="I177">
        <v>37.358758000000002</v>
      </c>
      <c r="J177" t="s">
        <v>3</v>
      </c>
      <c r="K177">
        <v>1250.7524659999999</v>
      </c>
      <c r="L177">
        <v>29.960674000000001</v>
      </c>
      <c r="M177" t="s">
        <v>4</v>
      </c>
      <c r="N177">
        <v>299.61205699999999</v>
      </c>
      <c r="O177">
        <v>5.0006930000000001</v>
      </c>
      <c r="P177" t="s">
        <v>5</v>
      </c>
      <c r="Q177">
        <v>6.4130330000000004</v>
      </c>
      <c r="R177">
        <v>0.47358299999999998</v>
      </c>
      <c r="S177" t="s">
        <v>6</v>
      </c>
      <c r="T177">
        <v>891.25235099999998</v>
      </c>
      <c r="U177">
        <v>2.2204579999999998</v>
      </c>
      <c r="V177" t="s">
        <v>7</v>
      </c>
      <c r="W177">
        <v>4.3839040000000002</v>
      </c>
      <c r="X177">
        <v>0.671435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6.4282000000000006E-2</v>
      </c>
      <c r="AG177">
        <v>1.4200000000000001E-4</v>
      </c>
      <c r="AH177" t="s">
        <v>11</v>
      </c>
      <c r="AI177">
        <v>0.93330199999999996</v>
      </c>
      <c r="AJ177">
        <v>2.8E-5</v>
      </c>
      <c r="AK177" t="s">
        <v>12</v>
      </c>
      <c r="AL177">
        <v>0</v>
      </c>
      <c r="AM177">
        <v>0</v>
      </c>
    </row>
    <row r="178" spans="1:39" x14ac:dyDescent="0.25">
      <c r="A178" t="s">
        <v>208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1335.041299</v>
      </c>
      <c r="I178">
        <v>41.569974999999999</v>
      </c>
      <c r="J178" t="s">
        <v>3</v>
      </c>
      <c r="K178">
        <v>1328.849224</v>
      </c>
      <c r="L178">
        <v>33.424598000000003</v>
      </c>
      <c r="M178" t="s">
        <v>4</v>
      </c>
      <c r="N178">
        <v>318.30587800000001</v>
      </c>
      <c r="O178">
        <v>5.3410270000000004</v>
      </c>
      <c r="P178" t="s">
        <v>5</v>
      </c>
      <c r="Q178">
        <v>6.8164369999999996</v>
      </c>
      <c r="R178">
        <v>0.51394099999999998</v>
      </c>
      <c r="S178" t="s">
        <v>6</v>
      </c>
      <c r="T178">
        <v>946.841409</v>
      </c>
      <c r="U178">
        <v>2.5213749999999999</v>
      </c>
      <c r="V178" t="s">
        <v>7</v>
      </c>
      <c r="W178">
        <v>4.6662039999999996</v>
      </c>
      <c r="X178">
        <v>0.75870700000000002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6.3417000000000001E-2</v>
      </c>
      <c r="AG178">
        <v>1.3100000000000001E-4</v>
      </c>
      <c r="AH178" t="s">
        <v>11</v>
      </c>
      <c r="AI178">
        <v>0.93330299999999999</v>
      </c>
      <c r="AJ178">
        <v>2.8E-5</v>
      </c>
      <c r="AK178" t="s">
        <v>12</v>
      </c>
      <c r="AL178">
        <v>0</v>
      </c>
      <c r="AM178">
        <v>0</v>
      </c>
    </row>
    <row r="179" spans="1:39" x14ac:dyDescent="0.25">
      <c r="A179" t="s">
        <v>208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1413.5386820000001</v>
      </c>
      <c r="I179">
        <v>43.456443999999998</v>
      </c>
      <c r="J179" t="s">
        <v>3</v>
      </c>
      <c r="K179">
        <v>1406.980317</v>
      </c>
      <c r="L179">
        <v>34.786606999999997</v>
      </c>
      <c r="M179" t="s">
        <v>4</v>
      </c>
      <c r="N179">
        <v>337.06584700000002</v>
      </c>
      <c r="O179">
        <v>5.3140850000000004</v>
      </c>
      <c r="P179" t="s">
        <v>5</v>
      </c>
      <c r="Q179">
        <v>7.2199369999999998</v>
      </c>
      <c r="R179">
        <v>0.551145</v>
      </c>
      <c r="S179" t="s">
        <v>6</v>
      </c>
      <c r="T179">
        <v>1002.439844</v>
      </c>
      <c r="U179">
        <v>2.4095680000000002</v>
      </c>
      <c r="V179" t="s">
        <v>7</v>
      </c>
      <c r="W179">
        <v>4.9483110000000003</v>
      </c>
      <c r="X179">
        <v>0.80610099999999996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6.3404000000000002E-2</v>
      </c>
      <c r="AG179">
        <v>1.3100000000000001E-4</v>
      </c>
      <c r="AH179" t="s">
        <v>11</v>
      </c>
      <c r="AI179">
        <v>0.933446</v>
      </c>
      <c r="AJ179">
        <v>3.0000000000000001E-5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208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1491.904961</v>
      </c>
      <c r="I180">
        <v>46.913406999999999</v>
      </c>
      <c r="J180" t="s">
        <v>3</v>
      </c>
      <c r="K180">
        <v>1484.9983500000001</v>
      </c>
      <c r="L180">
        <v>37.481231000000001</v>
      </c>
      <c r="M180" t="s">
        <v>4</v>
      </c>
      <c r="N180">
        <v>355.768506</v>
      </c>
      <c r="O180">
        <v>5.7438969999999996</v>
      </c>
      <c r="P180" t="s">
        <v>5</v>
      </c>
      <c r="Q180">
        <v>7.6051120000000001</v>
      </c>
      <c r="R180">
        <v>0.600159</v>
      </c>
      <c r="S180" t="s">
        <v>6</v>
      </c>
      <c r="T180">
        <v>1058.0548289999999</v>
      </c>
      <c r="U180">
        <v>2.4812460000000001</v>
      </c>
      <c r="V180" t="s">
        <v>7</v>
      </c>
      <c r="W180">
        <v>5.2006129999999997</v>
      </c>
      <c r="X180">
        <v>0.89358199999999999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6.2976000000000004E-2</v>
      </c>
      <c r="AG180">
        <v>1.3200000000000001E-4</v>
      </c>
      <c r="AH180" t="s">
        <v>11</v>
      </c>
      <c r="AI180">
        <v>0.93359099999999995</v>
      </c>
      <c r="AJ180">
        <v>3.4999999999999997E-5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208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1570.3859689999999</v>
      </c>
      <c r="I181">
        <v>49.952739999999999</v>
      </c>
      <c r="J181" t="s">
        <v>3</v>
      </c>
      <c r="K181">
        <v>1563.1243899999999</v>
      </c>
      <c r="L181">
        <v>39.971442000000003</v>
      </c>
      <c r="M181" t="s">
        <v>4</v>
      </c>
      <c r="N181">
        <v>374.48838000000001</v>
      </c>
      <c r="O181">
        <v>6.4142910000000004</v>
      </c>
      <c r="P181" t="s">
        <v>5</v>
      </c>
      <c r="Q181">
        <v>7.996156</v>
      </c>
      <c r="R181">
        <v>0.63642100000000001</v>
      </c>
      <c r="S181" t="s">
        <v>6</v>
      </c>
      <c r="T181">
        <v>1113.7653740000001</v>
      </c>
      <c r="U181">
        <v>2.5138440000000002</v>
      </c>
      <c r="V181" t="s">
        <v>7</v>
      </c>
      <c r="W181">
        <v>5.4667760000000003</v>
      </c>
      <c r="X181">
        <v>0.94158299999999995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6.2857999999999997E-2</v>
      </c>
      <c r="AG181">
        <v>1.27E-4</v>
      </c>
      <c r="AH181" t="s">
        <v>11</v>
      </c>
      <c r="AI181">
        <v>0.93359999999999999</v>
      </c>
      <c r="AJ181">
        <v>3.4999999999999997E-5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65.830389999999994</v>
      </c>
      <c r="I202">
        <v>0.57253600000000004</v>
      </c>
      <c r="J202" t="s">
        <v>3</v>
      </c>
      <c r="K202">
        <v>65.493425000000002</v>
      </c>
      <c r="L202">
        <v>0.52283400000000002</v>
      </c>
      <c r="M202" t="s">
        <v>4</v>
      </c>
      <c r="N202">
        <v>18.537544</v>
      </c>
      <c r="O202">
        <v>9.8688999999999999E-2</v>
      </c>
      <c r="P202" t="s">
        <v>5</v>
      </c>
      <c r="Q202">
        <v>0.37643199999999999</v>
      </c>
      <c r="R202">
        <v>3.7780000000000001E-3</v>
      </c>
      <c r="S202" t="s">
        <v>6</v>
      </c>
      <c r="T202">
        <v>43.284309999999998</v>
      </c>
      <c r="U202">
        <v>0.33763300000000002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8.4314E-2</v>
      </c>
      <c r="AG202">
        <v>4.8999999999999998E-5</v>
      </c>
      <c r="AH202" t="s">
        <v>11</v>
      </c>
      <c r="AI202">
        <v>0.91736399999999996</v>
      </c>
      <c r="AJ202">
        <v>1.7100000000000001E-4</v>
      </c>
      <c r="AK202" t="s">
        <v>12</v>
      </c>
      <c r="AL202">
        <v>0</v>
      </c>
      <c r="AM202">
        <v>0</v>
      </c>
    </row>
    <row r="203" spans="1:39" x14ac:dyDescent="0.25">
      <c r="A203" t="s">
        <v>103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131.388462</v>
      </c>
      <c r="I203">
        <v>1.6042749999999999</v>
      </c>
      <c r="J203" t="s">
        <v>3</v>
      </c>
      <c r="K203">
        <v>130.68457699999999</v>
      </c>
      <c r="L203">
        <v>1.415049</v>
      </c>
      <c r="M203" t="s">
        <v>4</v>
      </c>
      <c r="N203">
        <v>37.191676000000001</v>
      </c>
      <c r="O203">
        <v>0.31746799999999997</v>
      </c>
      <c r="P203" t="s">
        <v>5</v>
      </c>
      <c r="Q203">
        <v>0.77997399999999995</v>
      </c>
      <c r="R203">
        <v>1.1103E-2</v>
      </c>
      <c r="S203" t="s">
        <v>6</v>
      </c>
      <c r="T203">
        <v>86.095885999999993</v>
      </c>
      <c r="U203">
        <v>0.67500899999999997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8.0129000000000006E-2</v>
      </c>
      <c r="AG203">
        <v>8.5000000000000006E-5</v>
      </c>
      <c r="AH203" t="s">
        <v>11</v>
      </c>
      <c r="AI203">
        <v>0.92143399999999998</v>
      </c>
      <c r="AJ203">
        <v>1.34E-4</v>
      </c>
      <c r="AK203" t="s">
        <v>12</v>
      </c>
      <c r="AL203">
        <v>0</v>
      </c>
      <c r="AM203">
        <v>0</v>
      </c>
    </row>
    <row r="204" spans="1:39" x14ac:dyDescent="0.25">
      <c r="A204" t="s">
        <v>103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196.84473800000001</v>
      </c>
      <c r="I204">
        <v>2.7354159999999998</v>
      </c>
      <c r="J204" t="s">
        <v>3</v>
      </c>
      <c r="K204">
        <v>195.76737399999999</v>
      </c>
      <c r="L204">
        <v>2.3540730000000001</v>
      </c>
      <c r="M204" t="s">
        <v>4</v>
      </c>
      <c r="N204">
        <v>55.821223000000003</v>
      </c>
      <c r="O204">
        <v>0.66849800000000004</v>
      </c>
      <c r="P204" t="s">
        <v>5</v>
      </c>
      <c r="Q204">
        <v>1.190904</v>
      </c>
      <c r="R204">
        <v>2.4466999999999999E-2</v>
      </c>
      <c r="S204" t="s">
        <v>6</v>
      </c>
      <c r="T204">
        <v>128.79049599999999</v>
      </c>
      <c r="U204">
        <v>0.76540399999999997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7.8814999999999996E-2</v>
      </c>
      <c r="AG204">
        <v>9.7999999999999997E-5</v>
      </c>
      <c r="AH204" t="s">
        <v>11</v>
      </c>
      <c r="AI204">
        <v>0.92566300000000001</v>
      </c>
      <c r="AJ204">
        <v>9.8999999999999994E-5</v>
      </c>
      <c r="AK204" t="s">
        <v>12</v>
      </c>
      <c r="AL204">
        <v>0</v>
      </c>
      <c r="AM204">
        <v>0</v>
      </c>
    </row>
    <row r="205" spans="1:39" x14ac:dyDescent="0.25">
      <c r="A205" t="s">
        <v>103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262.23508700000002</v>
      </c>
      <c r="I205">
        <v>3.836697</v>
      </c>
      <c r="J205" t="s">
        <v>3</v>
      </c>
      <c r="K205">
        <v>260.78958499999999</v>
      </c>
      <c r="L205">
        <v>3.2627980000000001</v>
      </c>
      <c r="M205" t="s">
        <v>4</v>
      </c>
      <c r="N205">
        <v>74.434460000000001</v>
      </c>
      <c r="O205">
        <v>0.87369300000000005</v>
      </c>
      <c r="P205" t="s">
        <v>5</v>
      </c>
      <c r="Q205">
        <v>1.5913299999999999</v>
      </c>
      <c r="R205">
        <v>3.7988000000000001E-2</v>
      </c>
      <c r="S205" t="s">
        <v>6</v>
      </c>
      <c r="T205">
        <v>171.50264799999999</v>
      </c>
      <c r="U205">
        <v>0.801875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7.8106999999999996E-2</v>
      </c>
      <c r="AG205">
        <v>1.01E-4</v>
      </c>
      <c r="AH205" t="s">
        <v>11</v>
      </c>
      <c r="AI205">
        <v>0.92979299999999998</v>
      </c>
      <c r="AJ205">
        <v>3.6999999999999998E-5</v>
      </c>
      <c r="AK205" t="s">
        <v>12</v>
      </c>
      <c r="AL205">
        <v>0</v>
      </c>
      <c r="AM205">
        <v>0</v>
      </c>
    </row>
    <row r="206" spans="1:39" x14ac:dyDescent="0.25">
      <c r="A206" t="s">
        <v>103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327.68388700000003</v>
      </c>
      <c r="I206">
        <v>4.647805</v>
      </c>
      <c r="J206" t="s">
        <v>3</v>
      </c>
      <c r="K206">
        <v>325.87661400000002</v>
      </c>
      <c r="L206">
        <v>3.9474860000000001</v>
      </c>
      <c r="M206" t="s">
        <v>4</v>
      </c>
      <c r="N206">
        <v>93.079445000000007</v>
      </c>
      <c r="O206">
        <v>1.043609</v>
      </c>
      <c r="P206" t="s">
        <v>5</v>
      </c>
      <c r="Q206">
        <v>1.993249</v>
      </c>
      <c r="R206">
        <v>4.8141000000000003E-2</v>
      </c>
      <c r="S206" t="s">
        <v>6</v>
      </c>
      <c r="T206">
        <v>214.22910200000001</v>
      </c>
      <c r="U206">
        <v>1.095027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7.6441999999999996E-2</v>
      </c>
      <c r="AG206">
        <v>1.17E-4</v>
      </c>
      <c r="AH206" t="s">
        <v>11</v>
      </c>
      <c r="AI206">
        <v>0.931647</v>
      </c>
      <c r="AJ206">
        <v>4.8999999999999998E-5</v>
      </c>
      <c r="AK206" t="s">
        <v>12</v>
      </c>
      <c r="AL206">
        <v>0</v>
      </c>
      <c r="AM206">
        <v>0</v>
      </c>
    </row>
    <row r="207" spans="1:39" x14ac:dyDescent="0.25">
      <c r="A207" t="s">
        <v>103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393.019114</v>
      </c>
      <c r="I207">
        <v>6.4809000000000001</v>
      </c>
      <c r="J207" t="s">
        <v>3</v>
      </c>
      <c r="K207">
        <v>390.84168499999998</v>
      </c>
      <c r="L207">
        <v>5.4322559999999998</v>
      </c>
      <c r="M207" t="s">
        <v>4</v>
      </c>
      <c r="N207">
        <v>111.60374400000001</v>
      </c>
      <c r="O207">
        <v>1.364188</v>
      </c>
      <c r="P207" t="s">
        <v>5</v>
      </c>
      <c r="Q207">
        <v>2.3985970000000001</v>
      </c>
      <c r="R207">
        <v>7.3297000000000001E-2</v>
      </c>
      <c r="S207" t="s">
        <v>6</v>
      </c>
      <c r="T207">
        <v>256.926849</v>
      </c>
      <c r="U207">
        <v>1.2553639999999999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7.4623999999999996E-2</v>
      </c>
      <c r="AG207">
        <v>1.37E-4</v>
      </c>
      <c r="AH207" t="s">
        <v>11</v>
      </c>
      <c r="AI207">
        <v>0.93195799999999995</v>
      </c>
      <c r="AJ207">
        <v>4.3000000000000002E-5</v>
      </c>
      <c r="AK207" t="s">
        <v>12</v>
      </c>
      <c r="AL207">
        <v>0</v>
      </c>
      <c r="AM207">
        <v>0</v>
      </c>
    </row>
    <row r="208" spans="1:39" x14ac:dyDescent="0.25">
      <c r="A208" t="s">
        <v>103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458.287418</v>
      </c>
      <c r="I208">
        <v>8.1890040000000006</v>
      </c>
      <c r="J208" t="s">
        <v>3</v>
      </c>
      <c r="K208">
        <v>455.73448999999999</v>
      </c>
      <c r="L208">
        <v>6.7680629999999997</v>
      </c>
      <c r="M208" t="s">
        <v>4</v>
      </c>
      <c r="N208">
        <v>130.06431499999999</v>
      </c>
      <c r="O208">
        <v>1.7017549999999999</v>
      </c>
      <c r="P208" t="s">
        <v>5</v>
      </c>
      <c r="Q208">
        <v>2.8101609999999999</v>
      </c>
      <c r="R208">
        <v>0.10528700000000001</v>
      </c>
      <c r="S208" t="s">
        <v>6</v>
      </c>
      <c r="T208">
        <v>299.63405999999998</v>
      </c>
      <c r="U208">
        <v>1.6325130000000001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7.2939000000000004E-2</v>
      </c>
      <c r="AG208">
        <v>1.5200000000000001E-4</v>
      </c>
      <c r="AH208" t="s">
        <v>11</v>
      </c>
      <c r="AI208">
        <v>0.93198899999999996</v>
      </c>
      <c r="AJ208">
        <v>4.3000000000000002E-5</v>
      </c>
      <c r="AK208" t="s">
        <v>12</v>
      </c>
      <c r="AL208">
        <v>0</v>
      </c>
      <c r="AM208">
        <v>0</v>
      </c>
    </row>
    <row r="209" spans="1:39" x14ac:dyDescent="0.25">
      <c r="A209" t="s">
        <v>103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523.55726100000004</v>
      </c>
      <c r="I209">
        <v>10.829936999999999</v>
      </c>
      <c r="J209" t="s">
        <v>3</v>
      </c>
      <c r="K209">
        <v>520.64282500000002</v>
      </c>
      <c r="L209">
        <v>8.9439810000000008</v>
      </c>
      <c r="M209" t="s">
        <v>4</v>
      </c>
      <c r="N209">
        <v>148.59694999999999</v>
      </c>
      <c r="O209">
        <v>2.2621910000000001</v>
      </c>
      <c r="P209" t="s">
        <v>5</v>
      </c>
      <c r="Q209">
        <v>3.2083309999999998</v>
      </c>
      <c r="R209">
        <v>0.13322800000000001</v>
      </c>
      <c r="S209" t="s">
        <v>6</v>
      </c>
      <c r="T209">
        <v>342.317994</v>
      </c>
      <c r="U209">
        <v>1.8257140000000001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7.2938000000000003E-2</v>
      </c>
      <c r="AG209">
        <v>1.5200000000000001E-4</v>
      </c>
      <c r="AH209" t="s">
        <v>11</v>
      </c>
      <c r="AI209">
        <v>0.93252800000000002</v>
      </c>
      <c r="AJ209">
        <v>3.4E-5</v>
      </c>
      <c r="AK209" t="s">
        <v>12</v>
      </c>
      <c r="AL209">
        <v>0</v>
      </c>
      <c r="AM209">
        <v>0</v>
      </c>
    </row>
    <row r="210" spans="1:39" x14ac:dyDescent="0.25">
      <c r="A210" t="s">
        <v>103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589.05684699999995</v>
      </c>
      <c r="I210">
        <v>13.34056</v>
      </c>
      <c r="J210" t="s">
        <v>3</v>
      </c>
      <c r="K210">
        <v>585.76159399999995</v>
      </c>
      <c r="L210">
        <v>10.993641</v>
      </c>
      <c r="M210" t="s">
        <v>4</v>
      </c>
      <c r="N210">
        <v>167.19242800000001</v>
      </c>
      <c r="O210">
        <v>2.3973529999999998</v>
      </c>
      <c r="P210" t="s">
        <v>5</v>
      </c>
      <c r="Q210">
        <v>3.6244990000000001</v>
      </c>
      <c r="R210">
        <v>0.16253400000000001</v>
      </c>
      <c r="S210" t="s">
        <v>6</v>
      </c>
      <c r="T210">
        <v>385.05833999999999</v>
      </c>
      <c r="U210">
        <v>1.860905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7.1177000000000004E-2</v>
      </c>
      <c r="AG210">
        <v>1.54E-4</v>
      </c>
      <c r="AH210" t="s">
        <v>11</v>
      </c>
      <c r="AI210">
        <v>0.93306100000000003</v>
      </c>
      <c r="AJ210">
        <v>4.0000000000000003E-5</v>
      </c>
      <c r="AK210" t="s">
        <v>12</v>
      </c>
      <c r="AL210">
        <v>0</v>
      </c>
      <c r="AM210">
        <v>0</v>
      </c>
    </row>
    <row r="211" spans="1:39" x14ac:dyDescent="0.25">
      <c r="A211" t="s">
        <v>103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654.39319899999998</v>
      </c>
      <c r="I211">
        <v>15.264289</v>
      </c>
      <c r="J211" t="s">
        <v>3</v>
      </c>
      <c r="K211">
        <v>650.72745599999996</v>
      </c>
      <c r="L211">
        <v>12.454105</v>
      </c>
      <c r="M211" t="s">
        <v>4</v>
      </c>
      <c r="N211">
        <v>185.752666</v>
      </c>
      <c r="O211">
        <v>2.5725159999999998</v>
      </c>
      <c r="P211" t="s">
        <v>5</v>
      </c>
      <c r="Q211">
        <v>4.0312000000000001</v>
      </c>
      <c r="R211">
        <v>0.20319699999999999</v>
      </c>
      <c r="S211" t="s">
        <v>6</v>
      </c>
      <c r="T211">
        <v>427.712537</v>
      </c>
      <c r="U211">
        <v>2.066697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6.9851999999999997E-2</v>
      </c>
      <c r="AG211">
        <v>1.4999999999999999E-4</v>
      </c>
      <c r="AH211" t="s">
        <v>11</v>
      </c>
      <c r="AI211">
        <v>0.93311299999999997</v>
      </c>
      <c r="AJ211">
        <v>3.8999999999999999E-5</v>
      </c>
      <c r="AK211" t="s">
        <v>12</v>
      </c>
      <c r="AL211">
        <v>0</v>
      </c>
      <c r="AM211">
        <v>0</v>
      </c>
    </row>
    <row r="212" spans="1:39" x14ac:dyDescent="0.25">
      <c r="A212" t="s">
        <v>103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719.81496300000003</v>
      </c>
      <c r="I212">
        <v>18.851398</v>
      </c>
      <c r="J212" t="s">
        <v>3</v>
      </c>
      <c r="K212">
        <v>715.769634</v>
      </c>
      <c r="L212">
        <v>15.32544</v>
      </c>
      <c r="M212" t="s">
        <v>4</v>
      </c>
      <c r="N212">
        <v>204.345136</v>
      </c>
      <c r="O212">
        <v>2.8783310000000002</v>
      </c>
      <c r="P212" t="s">
        <v>5</v>
      </c>
      <c r="Q212">
        <v>4.4501179999999998</v>
      </c>
      <c r="R212">
        <v>0.25285099999999999</v>
      </c>
      <c r="S212" t="s">
        <v>6</v>
      </c>
      <c r="T212">
        <v>470.355458</v>
      </c>
      <c r="U212">
        <v>2.4560399999999998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6.8973000000000007E-2</v>
      </c>
      <c r="AG212">
        <v>1.47E-4</v>
      </c>
      <c r="AH212" t="s">
        <v>11</v>
      </c>
      <c r="AI212">
        <v>0.93361700000000003</v>
      </c>
      <c r="AJ212">
        <v>4.6E-5</v>
      </c>
      <c r="AK212" t="s">
        <v>12</v>
      </c>
      <c r="AL212">
        <v>0</v>
      </c>
      <c r="AM212">
        <v>0</v>
      </c>
    </row>
    <row r="213" spans="1:39" x14ac:dyDescent="0.25">
      <c r="A213" t="s">
        <v>103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785.14450799999997</v>
      </c>
      <c r="I213">
        <v>22.045912999999999</v>
      </c>
      <c r="J213" t="s">
        <v>3</v>
      </c>
      <c r="K213">
        <v>780.73378400000001</v>
      </c>
      <c r="L213">
        <v>17.886407999999999</v>
      </c>
      <c r="M213" t="s">
        <v>4</v>
      </c>
      <c r="N213">
        <v>222.88665399999999</v>
      </c>
      <c r="O213">
        <v>3.2761900000000002</v>
      </c>
      <c r="P213" t="s">
        <v>5</v>
      </c>
      <c r="Q213">
        <v>4.8548179999999999</v>
      </c>
      <c r="R213">
        <v>0.29187999999999997</v>
      </c>
      <c r="S213" t="s">
        <v>6</v>
      </c>
      <c r="T213">
        <v>513.06223799999998</v>
      </c>
      <c r="U213">
        <v>2.6068150000000001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6.7452999999999999E-2</v>
      </c>
      <c r="AG213">
        <v>1.44E-4</v>
      </c>
      <c r="AH213" t="s">
        <v>11</v>
      </c>
      <c r="AI213">
        <v>0.93362000000000001</v>
      </c>
      <c r="AJ213">
        <v>4.6E-5</v>
      </c>
      <c r="AK213" t="s">
        <v>12</v>
      </c>
      <c r="AL213">
        <v>0</v>
      </c>
      <c r="AM213">
        <v>0</v>
      </c>
    </row>
    <row r="214" spans="1:39" x14ac:dyDescent="0.25">
      <c r="A214" t="s">
        <v>103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850.56728099999998</v>
      </c>
      <c r="I214">
        <v>27.505739999999999</v>
      </c>
      <c r="J214" t="s">
        <v>3</v>
      </c>
      <c r="K214">
        <v>845.77585799999997</v>
      </c>
      <c r="L214">
        <v>22.193304000000001</v>
      </c>
      <c r="M214" t="s">
        <v>4</v>
      </c>
      <c r="N214">
        <v>241.46683100000001</v>
      </c>
      <c r="O214">
        <v>4.0948370000000001</v>
      </c>
      <c r="P214" t="s">
        <v>5</v>
      </c>
      <c r="Q214">
        <v>5.2708570000000003</v>
      </c>
      <c r="R214">
        <v>0.36496200000000001</v>
      </c>
      <c r="S214" t="s">
        <v>6</v>
      </c>
      <c r="T214">
        <v>555.74715500000002</v>
      </c>
      <c r="U214">
        <v>2.8341669999999999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6.6517999999999994E-2</v>
      </c>
      <c r="AG214">
        <v>1.6899999999999999E-4</v>
      </c>
      <c r="AH214" t="s">
        <v>11</v>
      </c>
      <c r="AI214">
        <v>0.93363099999999999</v>
      </c>
      <c r="AJ214">
        <v>4.6E-5</v>
      </c>
      <c r="AK214" t="s">
        <v>12</v>
      </c>
      <c r="AL214">
        <v>0</v>
      </c>
      <c r="AM214">
        <v>0</v>
      </c>
    </row>
    <row r="215" spans="1:39" x14ac:dyDescent="0.25">
      <c r="A215" t="s">
        <v>103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916.04595200000006</v>
      </c>
      <c r="I215">
        <v>33.526294</v>
      </c>
      <c r="J215" t="s">
        <v>3</v>
      </c>
      <c r="K215">
        <v>910.87187900000004</v>
      </c>
      <c r="L215">
        <v>26.944081000000001</v>
      </c>
      <c r="M215" t="s">
        <v>4</v>
      </c>
      <c r="N215">
        <v>260.09320400000001</v>
      </c>
      <c r="O215">
        <v>4.7280449999999998</v>
      </c>
      <c r="P215" t="s">
        <v>5</v>
      </c>
      <c r="Q215">
        <v>5.6888680000000003</v>
      </c>
      <c r="R215">
        <v>0.44724399999999997</v>
      </c>
      <c r="S215" t="s">
        <v>6</v>
      </c>
      <c r="T215">
        <v>598.390895</v>
      </c>
      <c r="U215">
        <v>2.9932810000000001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6.5608E-2</v>
      </c>
      <c r="AG215">
        <v>1.73E-4</v>
      </c>
      <c r="AH215" t="s">
        <v>11</v>
      </c>
      <c r="AI215">
        <v>0.93406900000000004</v>
      </c>
      <c r="AJ215">
        <v>5.3999999999999998E-5</v>
      </c>
      <c r="AK215" t="s">
        <v>12</v>
      </c>
      <c r="AL215">
        <v>0</v>
      </c>
      <c r="AM215">
        <v>0</v>
      </c>
    </row>
    <row r="216" spans="1:39" x14ac:dyDescent="0.25">
      <c r="A216" t="s">
        <v>103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981.53973900000005</v>
      </c>
      <c r="I216">
        <v>38.143504</v>
      </c>
      <c r="J216" t="s">
        <v>3</v>
      </c>
      <c r="K216">
        <v>975.98798099999999</v>
      </c>
      <c r="L216">
        <v>30.618753999999999</v>
      </c>
      <c r="M216" t="s">
        <v>4</v>
      </c>
      <c r="N216">
        <v>278.71008899999998</v>
      </c>
      <c r="O216">
        <v>5.2787959999999998</v>
      </c>
      <c r="P216" t="s">
        <v>5</v>
      </c>
      <c r="Q216">
        <v>6.1041980000000002</v>
      </c>
      <c r="R216">
        <v>0.50531899999999996</v>
      </c>
      <c r="S216" t="s">
        <v>6</v>
      </c>
      <c r="T216">
        <v>641.07520299999999</v>
      </c>
      <c r="U216">
        <v>3.3477749999999999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6.4555000000000001E-2</v>
      </c>
      <c r="AG216">
        <v>1.6799999999999999E-4</v>
      </c>
      <c r="AH216" t="s">
        <v>11</v>
      </c>
      <c r="AI216">
        <v>0.93453900000000001</v>
      </c>
      <c r="AJ216">
        <v>6.0999999999999999E-5</v>
      </c>
      <c r="AK216" t="s">
        <v>12</v>
      </c>
      <c r="AL216">
        <v>0</v>
      </c>
      <c r="AM216">
        <v>0</v>
      </c>
    </row>
    <row r="217" spans="1:39" x14ac:dyDescent="0.25">
      <c r="A217" t="s">
        <v>103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1047.026108</v>
      </c>
      <c r="I217">
        <v>42.724204999999998</v>
      </c>
      <c r="J217" t="s">
        <v>3</v>
      </c>
      <c r="K217">
        <v>1041.0921920000001</v>
      </c>
      <c r="L217">
        <v>34.195442</v>
      </c>
      <c r="M217" t="s">
        <v>4</v>
      </c>
      <c r="N217">
        <v>297.315673</v>
      </c>
      <c r="O217">
        <v>5.7367359999999996</v>
      </c>
      <c r="P217" t="s">
        <v>5</v>
      </c>
      <c r="Q217">
        <v>6.5237150000000002</v>
      </c>
      <c r="R217">
        <v>0.56833500000000003</v>
      </c>
      <c r="S217" t="s">
        <v>6</v>
      </c>
      <c r="T217">
        <v>683.77299300000004</v>
      </c>
      <c r="U217">
        <v>3.0514350000000001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6.3775999999999999E-2</v>
      </c>
      <c r="AG217">
        <v>1.66E-4</v>
      </c>
      <c r="AH217" t="s">
        <v>11</v>
      </c>
      <c r="AI217">
        <v>0.93515999999999999</v>
      </c>
      <c r="AJ217">
        <v>7.2000000000000002E-5</v>
      </c>
      <c r="AK217" t="s">
        <v>12</v>
      </c>
      <c r="AL217">
        <v>0</v>
      </c>
      <c r="AM217">
        <v>0</v>
      </c>
    </row>
    <row r="218" spans="1:39" x14ac:dyDescent="0.25">
      <c r="A218" t="s">
        <v>103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1112.4112769999999</v>
      </c>
      <c r="I218">
        <v>47.587172000000002</v>
      </c>
      <c r="J218" t="s">
        <v>3</v>
      </c>
      <c r="K218">
        <v>1106.1058519999999</v>
      </c>
      <c r="L218">
        <v>38.117080999999999</v>
      </c>
      <c r="M218" t="s">
        <v>4</v>
      </c>
      <c r="N218">
        <v>315.86968899999999</v>
      </c>
      <c r="O218">
        <v>6.5959599999999998</v>
      </c>
      <c r="P218" t="s">
        <v>5</v>
      </c>
      <c r="Q218">
        <v>6.9328060000000002</v>
      </c>
      <c r="R218">
        <v>0.62282999999999999</v>
      </c>
      <c r="S218" t="s">
        <v>6</v>
      </c>
      <c r="T218">
        <v>726.48578899999995</v>
      </c>
      <c r="U218">
        <v>3.180221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6.3753000000000004E-2</v>
      </c>
      <c r="AG218">
        <v>1.65E-4</v>
      </c>
      <c r="AH218" t="s">
        <v>11</v>
      </c>
      <c r="AI218">
        <v>0.93581199999999998</v>
      </c>
      <c r="AJ218">
        <v>7.8999999999999996E-5</v>
      </c>
      <c r="AK218" t="s">
        <v>12</v>
      </c>
      <c r="AL218">
        <v>0</v>
      </c>
      <c r="AM218">
        <v>0</v>
      </c>
    </row>
    <row r="219" spans="1:39" x14ac:dyDescent="0.25">
      <c r="A219" t="s">
        <v>103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1177.8394949999999</v>
      </c>
      <c r="I219">
        <v>53.025469999999999</v>
      </c>
      <c r="J219" t="s">
        <v>3</v>
      </c>
      <c r="K219">
        <v>1171.156326</v>
      </c>
      <c r="L219">
        <v>42.537885000000003</v>
      </c>
      <c r="M219" t="s">
        <v>4</v>
      </c>
      <c r="N219">
        <v>334.506306</v>
      </c>
      <c r="O219">
        <v>7.0223469999999999</v>
      </c>
      <c r="P219" t="s">
        <v>5</v>
      </c>
      <c r="Q219">
        <v>7.3470659999999999</v>
      </c>
      <c r="R219">
        <v>0.68792600000000004</v>
      </c>
      <c r="S219" t="s">
        <v>6</v>
      </c>
      <c r="T219">
        <v>769.10431300000005</v>
      </c>
      <c r="U219">
        <v>3.5517590000000001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6.2709000000000001E-2</v>
      </c>
      <c r="AG219">
        <v>1.55E-4</v>
      </c>
      <c r="AH219" t="s">
        <v>11</v>
      </c>
      <c r="AI219">
        <v>0.93581199999999998</v>
      </c>
      <c r="AJ219">
        <v>7.8999999999999996E-5</v>
      </c>
      <c r="AK219" t="s">
        <v>12</v>
      </c>
      <c r="AL219">
        <v>0</v>
      </c>
      <c r="AM219">
        <v>0</v>
      </c>
    </row>
    <row r="220" spans="1:39" x14ac:dyDescent="0.25">
      <c r="A220" t="s">
        <v>103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1243.279998</v>
      </c>
      <c r="I220">
        <v>60.584513999999999</v>
      </c>
      <c r="J220" t="s">
        <v>3</v>
      </c>
      <c r="K220">
        <v>1236.220366</v>
      </c>
      <c r="L220">
        <v>48.765998000000003</v>
      </c>
      <c r="M220" t="s">
        <v>4</v>
      </c>
      <c r="N220">
        <v>353.09987000000001</v>
      </c>
      <c r="O220">
        <v>8.1515039999999992</v>
      </c>
      <c r="P220" t="s">
        <v>5</v>
      </c>
      <c r="Q220">
        <v>7.7637369999999999</v>
      </c>
      <c r="R220">
        <v>0.76973000000000003</v>
      </c>
      <c r="S220" t="s">
        <v>6</v>
      </c>
      <c r="T220">
        <v>811.77040799999997</v>
      </c>
      <c r="U220">
        <v>4.0088249999999999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6.2709000000000001E-2</v>
      </c>
      <c r="AG220">
        <v>1.55E-4</v>
      </c>
      <c r="AH220" t="s">
        <v>11</v>
      </c>
      <c r="AI220">
        <v>0.93582699999999996</v>
      </c>
      <c r="AJ220">
        <v>7.7999999999999999E-5</v>
      </c>
      <c r="AK220" t="s">
        <v>12</v>
      </c>
      <c r="AL220">
        <v>0</v>
      </c>
      <c r="AM220">
        <v>0</v>
      </c>
    </row>
    <row r="221" spans="1:39" x14ac:dyDescent="0.25">
      <c r="A221" t="s">
        <v>103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1308.817585</v>
      </c>
      <c r="I221">
        <v>66.998131000000001</v>
      </c>
      <c r="J221" t="s">
        <v>3</v>
      </c>
      <c r="K221">
        <v>1301.385225</v>
      </c>
      <c r="L221">
        <v>53.810901000000001</v>
      </c>
      <c r="M221" t="s">
        <v>4</v>
      </c>
      <c r="N221">
        <v>371.76205099999999</v>
      </c>
      <c r="O221">
        <v>8.6315600000000003</v>
      </c>
      <c r="P221" t="s">
        <v>5</v>
      </c>
      <c r="Q221">
        <v>8.177403</v>
      </c>
      <c r="R221">
        <v>0.86321499999999995</v>
      </c>
      <c r="S221" t="s">
        <v>6</v>
      </c>
      <c r="T221">
        <v>854.56203900000003</v>
      </c>
      <c r="U221">
        <v>4.2169480000000004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6.2118E-2</v>
      </c>
      <c r="AG221">
        <v>1.46E-4</v>
      </c>
      <c r="AH221" t="s">
        <v>11</v>
      </c>
      <c r="AI221">
        <v>0.93582900000000002</v>
      </c>
      <c r="AJ221">
        <v>7.7999999999999999E-5</v>
      </c>
      <c r="AK221" t="s">
        <v>12</v>
      </c>
      <c r="AL221">
        <v>0</v>
      </c>
      <c r="AM221">
        <v>0</v>
      </c>
    </row>
    <row r="222" spans="1:39" x14ac:dyDescent="0.25">
      <c r="A222" t="s">
        <v>104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528.36645099999998</v>
      </c>
      <c r="I222">
        <v>2635.0106049999999</v>
      </c>
      <c r="J222" t="s">
        <v>3</v>
      </c>
      <c r="K222">
        <v>520.01540799999998</v>
      </c>
      <c r="L222">
        <v>2466.4963699999998</v>
      </c>
      <c r="M222" t="s">
        <v>4</v>
      </c>
      <c r="N222">
        <v>200.710339</v>
      </c>
      <c r="O222">
        <v>1962.201996</v>
      </c>
      <c r="P222" t="s">
        <v>5</v>
      </c>
      <c r="Q222">
        <v>289.191215</v>
      </c>
      <c r="R222">
        <v>12.784855</v>
      </c>
      <c r="S222" t="s">
        <v>6</v>
      </c>
      <c r="T222">
        <v>518.87250700000004</v>
      </c>
      <c r="U222">
        <v>2457.8575770000002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8.4171999999999997E-2</v>
      </c>
      <c r="AG222">
        <v>5.8E-5</v>
      </c>
      <c r="AH222" t="s">
        <v>11</v>
      </c>
      <c r="AI222">
        <v>0.91410400000000003</v>
      </c>
      <c r="AJ222">
        <v>1.63E-4</v>
      </c>
      <c r="AK222" t="s">
        <v>12</v>
      </c>
      <c r="AL222">
        <v>0</v>
      </c>
      <c r="AM222">
        <v>0</v>
      </c>
    </row>
    <row r="223" spans="1:39" x14ac:dyDescent="0.25">
      <c r="A223" t="s">
        <v>104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1055.6412069999999</v>
      </c>
      <c r="I223">
        <v>8997.9415329999993</v>
      </c>
      <c r="J223" t="s">
        <v>3</v>
      </c>
      <c r="K223">
        <v>1039.1764439999999</v>
      </c>
      <c r="L223">
        <v>8427.0550249999997</v>
      </c>
      <c r="M223" t="s">
        <v>4</v>
      </c>
      <c r="N223">
        <v>401.35498899999999</v>
      </c>
      <c r="O223">
        <v>6741.9780250000003</v>
      </c>
      <c r="P223" t="s">
        <v>5</v>
      </c>
      <c r="Q223">
        <v>577.66519000000005</v>
      </c>
      <c r="R223">
        <v>25.516048999999999</v>
      </c>
      <c r="S223" t="s">
        <v>6</v>
      </c>
      <c r="T223">
        <v>1036.888829</v>
      </c>
      <c r="U223">
        <v>8399.3239599999997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8.0618999999999996E-2</v>
      </c>
      <c r="AG223">
        <v>6.2000000000000003E-5</v>
      </c>
      <c r="AH223" t="s">
        <v>11</v>
      </c>
      <c r="AI223">
        <v>0.92295000000000005</v>
      </c>
      <c r="AJ223">
        <v>1.3999999999999999E-4</v>
      </c>
      <c r="AK223" t="s">
        <v>12</v>
      </c>
      <c r="AL223">
        <v>0</v>
      </c>
      <c r="AM223">
        <v>0</v>
      </c>
    </row>
    <row r="224" spans="1:39" x14ac:dyDescent="0.25">
      <c r="A224" t="s">
        <v>104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1577.793705</v>
      </c>
      <c r="I224">
        <v>17962.458720999999</v>
      </c>
      <c r="J224" t="s">
        <v>3</v>
      </c>
      <c r="K224">
        <v>1553.3651440000001</v>
      </c>
      <c r="L224">
        <v>16830.454450000001</v>
      </c>
      <c r="M224" t="s">
        <v>4</v>
      </c>
      <c r="N224">
        <v>596.82741799999997</v>
      </c>
      <c r="O224">
        <v>13329.306063</v>
      </c>
      <c r="P224" t="s">
        <v>5</v>
      </c>
      <c r="Q224">
        <v>865.98874799999999</v>
      </c>
      <c r="R224">
        <v>39.565240000000003</v>
      </c>
      <c r="S224" t="s">
        <v>6</v>
      </c>
      <c r="T224">
        <v>1549.928707</v>
      </c>
      <c r="U224">
        <v>16780.486414999999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8.0007999999999996E-2</v>
      </c>
      <c r="AG224">
        <v>6.8999999999999997E-5</v>
      </c>
      <c r="AH224" t="s">
        <v>11</v>
      </c>
      <c r="AI224">
        <v>0.92674500000000004</v>
      </c>
      <c r="AJ224">
        <v>7.6000000000000004E-5</v>
      </c>
      <c r="AK224" t="s">
        <v>12</v>
      </c>
      <c r="AL224">
        <v>0</v>
      </c>
      <c r="AM224">
        <v>0</v>
      </c>
    </row>
    <row r="225" spans="1:39" x14ac:dyDescent="0.25">
      <c r="A225" t="s">
        <v>104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2098.0316819999998</v>
      </c>
      <c r="I225">
        <v>30079.45263</v>
      </c>
      <c r="J225" t="s">
        <v>3</v>
      </c>
      <c r="K225">
        <v>2065.6986109999998</v>
      </c>
      <c r="L225">
        <v>28197.274148</v>
      </c>
      <c r="M225" t="s">
        <v>4</v>
      </c>
      <c r="N225">
        <v>790.80683799999997</v>
      </c>
      <c r="O225">
        <v>22373.098064999998</v>
      </c>
      <c r="P225" t="s">
        <v>5</v>
      </c>
      <c r="Q225">
        <v>1154.14022</v>
      </c>
      <c r="R225">
        <v>47.322994999999999</v>
      </c>
      <c r="S225" t="s">
        <v>6</v>
      </c>
      <c r="T225">
        <v>2061.0829269999999</v>
      </c>
      <c r="U225">
        <v>28114.598623999998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7.8598000000000001E-2</v>
      </c>
      <c r="AG225">
        <v>9.2E-5</v>
      </c>
      <c r="AH225" t="s">
        <v>11</v>
      </c>
      <c r="AI225">
        <v>0.92888199999999999</v>
      </c>
      <c r="AJ225">
        <v>4.5000000000000003E-5</v>
      </c>
      <c r="AK225" t="s">
        <v>12</v>
      </c>
      <c r="AL225">
        <v>0</v>
      </c>
      <c r="AM225">
        <v>0</v>
      </c>
    </row>
    <row r="226" spans="1:39" x14ac:dyDescent="0.25">
      <c r="A226" t="s">
        <v>104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2623.7717699999998</v>
      </c>
      <c r="I226">
        <v>44875.699222000003</v>
      </c>
      <c r="J226" t="s">
        <v>3</v>
      </c>
      <c r="K226">
        <v>2583.3624239999999</v>
      </c>
      <c r="L226">
        <v>42054.924404999998</v>
      </c>
      <c r="M226" t="s">
        <v>4</v>
      </c>
      <c r="N226">
        <v>989.53675699999997</v>
      </c>
      <c r="O226">
        <v>33421.364734000002</v>
      </c>
      <c r="P226" t="s">
        <v>5</v>
      </c>
      <c r="Q226">
        <v>1442.6639279999999</v>
      </c>
      <c r="R226">
        <v>61.782646999999997</v>
      </c>
      <c r="S226" t="s">
        <v>6</v>
      </c>
      <c r="T226">
        <v>2577.5958909999999</v>
      </c>
      <c r="U226">
        <v>41931.541690999999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7.7885999999999997E-2</v>
      </c>
      <c r="AG226">
        <v>9.8999999999999994E-5</v>
      </c>
      <c r="AH226" t="s">
        <v>11</v>
      </c>
      <c r="AI226">
        <v>0.929813</v>
      </c>
      <c r="AJ226">
        <v>2.8E-5</v>
      </c>
      <c r="AK226" t="s">
        <v>12</v>
      </c>
      <c r="AL226">
        <v>0</v>
      </c>
      <c r="AM226">
        <v>0</v>
      </c>
    </row>
    <row r="227" spans="1:39" x14ac:dyDescent="0.25">
      <c r="A227" t="s">
        <v>104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3146.935571</v>
      </c>
      <c r="I227">
        <v>62285.513744000003</v>
      </c>
      <c r="J227" t="s">
        <v>3</v>
      </c>
      <c r="K227">
        <v>3098.4904390000002</v>
      </c>
      <c r="L227">
        <v>58367.987799000002</v>
      </c>
      <c r="M227" t="s">
        <v>4</v>
      </c>
      <c r="N227">
        <v>1185.5556670000001</v>
      </c>
      <c r="O227">
        <v>46375.195782000003</v>
      </c>
      <c r="P227" t="s">
        <v>5</v>
      </c>
      <c r="Q227">
        <v>1731.5385550000001</v>
      </c>
      <c r="R227">
        <v>73.992262999999994</v>
      </c>
      <c r="S227" t="s">
        <v>6</v>
      </c>
      <c r="T227">
        <v>3091.5948069999999</v>
      </c>
      <c r="U227">
        <v>58198.555745999998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7.5950000000000004E-2</v>
      </c>
      <c r="AG227">
        <v>1.25E-4</v>
      </c>
      <c r="AH227" t="s">
        <v>11</v>
      </c>
      <c r="AI227">
        <v>0.93016799999999999</v>
      </c>
      <c r="AJ227">
        <v>2.4000000000000001E-5</v>
      </c>
      <c r="AK227" t="s">
        <v>12</v>
      </c>
      <c r="AL227">
        <v>0</v>
      </c>
      <c r="AM227">
        <v>0</v>
      </c>
    </row>
    <row r="228" spans="1:39" x14ac:dyDescent="0.25">
      <c r="A228" t="s">
        <v>104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3672.9846389999998</v>
      </c>
      <c r="I228">
        <v>83025.754851999998</v>
      </c>
      <c r="J228" t="s">
        <v>3</v>
      </c>
      <c r="K228">
        <v>3616.4416310000001</v>
      </c>
      <c r="L228">
        <v>77858.216774</v>
      </c>
      <c r="M228" t="s">
        <v>4</v>
      </c>
      <c r="N228">
        <v>1385.0147830000001</v>
      </c>
      <c r="O228">
        <v>61679.899279999998</v>
      </c>
      <c r="P228" t="s">
        <v>5</v>
      </c>
      <c r="Q228">
        <v>2019.6735960000001</v>
      </c>
      <c r="R228">
        <v>97.200818999999996</v>
      </c>
      <c r="S228" t="s">
        <v>6</v>
      </c>
      <c r="T228">
        <v>3608.40355</v>
      </c>
      <c r="U228">
        <v>77639.288054000004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7.3589000000000002E-2</v>
      </c>
      <c r="AG228">
        <v>1.46E-4</v>
      </c>
      <c r="AH228" t="s">
        <v>11</v>
      </c>
      <c r="AI228">
        <v>0.930531</v>
      </c>
      <c r="AJ228">
        <v>2.1999999999999999E-5</v>
      </c>
      <c r="AK228" t="s">
        <v>12</v>
      </c>
      <c r="AL228">
        <v>0</v>
      </c>
      <c r="AM228">
        <v>0</v>
      </c>
    </row>
    <row r="229" spans="1:39" x14ac:dyDescent="0.25">
      <c r="A229" t="s">
        <v>104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4193.6789259999996</v>
      </c>
      <c r="I229">
        <v>103580.205143</v>
      </c>
      <c r="J229" t="s">
        <v>3</v>
      </c>
      <c r="K229">
        <v>4129.1305220000004</v>
      </c>
      <c r="L229">
        <v>97162.766461000007</v>
      </c>
      <c r="M229" t="s">
        <v>4</v>
      </c>
      <c r="N229">
        <v>1579.096677</v>
      </c>
      <c r="O229">
        <v>77180.256328000003</v>
      </c>
      <c r="P229" t="s">
        <v>5</v>
      </c>
      <c r="Q229">
        <v>2307.6988670000001</v>
      </c>
      <c r="R229">
        <v>118.82409800000001</v>
      </c>
      <c r="S229" t="s">
        <v>6</v>
      </c>
      <c r="T229">
        <v>4119.9339209999998</v>
      </c>
      <c r="U229">
        <v>96899.370314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7.3421E-2</v>
      </c>
      <c r="AG229">
        <v>1.45E-4</v>
      </c>
      <c r="AH229" t="s">
        <v>11</v>
      </c>
      <c r="AI229">
        <v>0.93070299999999995</v>
      </c>
      <c r="AJ229">
        <v>2.0999999999999999E-5</v>
      </c>
      <c r="AK229" t="s">
        <v>12</v>
      </c>
      <c r="AL229">
        <v>0</v>
      </c>
      <c r="AM229">
        <v>0</v>
      </c>
    </row>
    <row r="230" spans="1:39" x14ac:dyDescent="0.25">
      <c r="A230" t="s">
        <v>104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4712.3721969999997</v>
      </c>
      <c r="I230">
        <v>125239.84776400001</v>
      </c>
      <c r="J230" t="s">
        <v>3</v>
      </c>
      <c r="K230">
        <v>4639.872026</v>
      </c>
      <c r="L230">
        <v>117493.066695</v>
      </c>
      <c r="M230" t="s">
        <v>4</v>
      </c>
      <c r="N230">
        <v>1771.6650520000001</v>
      </c>
      <c r="O230">
        <v>93419.904466000007</v>
      </c>
      <c r="P230" t="s">
        <v>5</v>
      </c>
      <c r="Q230">
        <v>2595.9190279999998</v>
      </c>
      <c r="R230">
        <v>148.834475</v>
      </c>
      <c r="S230" t="s">
        <v>6</v>
      </c>
      <c r="T230">
        <v>4629.5276999999996</v>
      </c>
      <c r="U230">
        <v>117178.540603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7.2819999999999996E-2</v>
      </c>
      <c r="AG230">
        <v>1.4799999999999999E-4</v>
      </c>
      <c r="AH230" t="s">
        <v>11</v>
      </c>
      <c r="AI230">
        <v>0.93071999999999999</v>
      </c>
      <c r="AJ230">
        <v>2.0999999999999999E-5</v>
      </c>
      <c r="AK230" t="s">
        <v>12</v>
      </c>
      <c r="AL230">
        <v>0</v>
      </c>
      <c r="AM230">
        <v>0</v>
      </c>
    </row>
    <row r="231" spans="1:39" x14ac:dyDescent="0.25">
      <c r="A231" t="s">
        <v>104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5234.6649319999997</v>
      </c>
      <c r="I231">
        <v>145430.40058799999</v>
      </c>
      <c r="J231" t="s">
        <v>3</v>
      </c>
      <c r="K231">
        <v>5154.1382030000004</v>
      </c>
      <c r="L231">
        <v>136386.743548</v>
      </c>
      <c r="M231" t="s">
        <v>4</v>
      </c>
      <c r="N231">
        <v>1966.086204</v>
      </c>
      <c r="O231">
        <v>109146.800903</v>
      </c>
      <c r="P231" t="s">
        <v>5</v>
      </c>
      <c r="Q231">
        <v>2884.60043</v>
      </c>
      <c r="R231">
        <v>173.89184499999999</v>
      </c>
      <c r="S231" t="s">
        <v>6</v>
      </c>
      <c r="T231">
        <v>5142.6652290000002</v>
      </c>
      <c r="U231">
        <v>136029.495386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7.2484000000000007E-2</v>
      </c>
      <c r="AG231">
        <v>1.54E-4</v>
      </c>
      <c r="AH231" t="s">
        <v>11</v>
      </c>
      <c r="AI231">
        <v>0.93120999999999998</v>
      </c>
      <c r="AJ231">
        <v>1.4E-5</v>
      </c>
      <c r="AK231" t="s">
        <v>12</v>
      </c>
      <c r="AL231">
        <v>0</v>
      </c>
      <c r="AM231">
        <v>0</v>
      </c>
    </row>
    <row r="232" spans="1:39" x14ac:dyDescent="0.25">
      <c r="A232" t="s">
        <v>104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5758.9647750000004</v>
      </c>
      <c r="I232">
        <v>165104.95891399999</v>
      </c>
      <c r="J232" t="s">
        <v>3</v>
      </c>
      <c r="K232">
        <v>5670.4775339999997</v>
      </c>
      <c r="L232">
        <v>154876.176867</v>
      </c>
      <c r="M232" t="s">
        <v>4</v>
      </c>
      <c r="N232">
        <v>2162.434139</v>
      </c>
      <c r="O232">
        <v>124686.42748499999</v>
      </c>
      <c r="P232" t="s">
        <v>5</v>
      </c>
      <c r="Q232">
        <v>3173.480986</v>
      </c>
      <c r="R232">
        <v>177.215946</v>
      </c>
      <c r="S232" t="s">
        <v>6</v>
      </c>
      <c r="T232">
        <v>5657.8477929999999</v>
      </c>
      <c r="U232">
        <v>154467.70330200001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7.1011000000000005E-2</v>
      </c>
      <c r="AG232">
        <v>1.5699999999999999E-4</v>
      </c>
      <c r="AH232" t="s">
        <v>11</v>
      </c>
      <c r="AI232">
        <v>0.93198199999999998</v>
      </c>
      <c r="AJ232">
        <v>2.4000000000000001E-5</v>
      </c>
      <c r="AK232" t="s">
        <v>12</v>
      </c>
      <c r="AL232">
        <v>0</v>
      </c>
      <c r="AM232">
        <v>0</v>
      </c>
    </row>
    <row r="233" spans="1:39" x14ac:dyDescent="0.25">
      <c r="A233" t="s">
        <v>104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6278.0477979999996</v>
      </c>
      <c r="I233">
        <v>179378.11685200001</v>
      </c>
      <c r="J233" t="s">
        <v>3</v>
      </c>
      <c r="K233">
        <v>6181.6606979999997</v>
      </c>
      <c r="L233">
        <v>168367.41501</v>
      </c>
      <c r="M233" t="s">
        <v>4</v>
      </c>
      <c r="N233">
        <v>2354.100586</v>
      </c>
      <c r="O233">
        <v>135778.86439800001</v>
      </c>
      <c r="P233" t="s">
        <v>5</v>
      </c>
      <c r="Q233">
        <v>3462.4811330000002</v>
      </c>
      <c r="R233">
        <v>210.791786</v>
      </c>
      <c r="S233" t="s">
        <v>6</v>
      </c>
      <c r="T233">
        <v>6167.8584469999996</v>
      </c>
      <c r="U233">
        <v>167929.490063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7.0013000000000006E-2</v>
      </c>
      <c r="AG233">
        <v>1.56E-4</v>
      </c>
      <c r="AH233" t="s">
        <v>11</v>
      </c>
      <c r="AI233">
        <v>0.93208100000000005</v>
      </c>
      <c r="AJ233">
        <v>2.4000000000000001E-5</v>
      </c>
      <c r="AK233" t="s">
        <v>12</v>
      </c>
      <c r="AL233">
        <v>0</v>
      </c>
      <c r="AM233">
        <v>0</v>
      </c>
    </row>
    <row r="234" spans="1:39" x14ac:dyDescent="0.25">
      <c r="A234" t="s">
        <v>104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6800.3107909999999</v>
      </c>
      <c r="I234">
        <v>193153.51391199999</v>
      </c>
      <c r="J234" t="s">
        <v>3</v>
      </c>
      <c r="K234">
        <v>6695.9256640000003</v>
      </c>
      <c r="L234">
        <v>181469.944002</v>
      </c>
      <c r="M234" t="s">
        <v>4</v>
      </c>
      <c r="N234">
        <v>2548.998497</v>
      </c>
      <c r="O234">
        <v>146773.964847</v>
      </c>
      <c r="P234" t="s">
        <v>5</v>
      </c>
      <c r="Q234">
        <v>3751.1348779999998</v>
      </c>
      <c r="R234">
        <v>242.927617</v>
      </c>
      <c r="S234" t="s">
        <v>6</v>
      </c>
      <c r="T234">
        <v>6680.9704590000001</v>
      </c>
      <c r="U234">
        <v>180991.982311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6.8547999999999998E-2</v>
      </c>
      <c r="AG234">
        <v>1.5100000000000001E-4</v>
      </c>
      <c r="AH234" t="s">
        <v>11</v>
      </c>
      <c r="AI234">
        <v>0.93222400000000005</v>
      </c>
      <c r="AJ234">
        <v>2.3E-5</v>
      </c>
      <c r="AK234" t="s">
        <v>12</v>
      </c>
      <c r="AL234">
        <v>0</v>
      </c>
      <c r="AM234">
        <v>0</v>
      </c>
    </row>
    <row r="235" spans="1:39" x14ac:dyDescent="0.25">
      <c r="A235" t="s">
        <v>104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7328.3970509999999</v>
      </c>
      <c r="I235">
        <v>206751.90268</v>
      </c>
      <c r="J235" t="s">
        <v>3</v>
      </c>
      <c r="K235">
        <v>7215.824482</v>
      </c>
      <c r="L235">
        <v>194444.52910000001</v>
      </c>
      <c r="M235" t="s">
        <v>4</v>
      </c>
      <c r="N235">
        <v>2749.1522239999999</v>
      </c>
      <c r="O235">
        <v>158044.20409499999</v>
      </c>
      <c r="P235" t="s">
        <v>5</v>
      </c>
      <c r="Q235">
        <v>4039.8293359999998</v>
      </c>
      <c r="R235">
        <v>278.40044899999998</v>
      </c>
      <c r="S235" t="s">
        <v>6</v>
      </c>
      <c r="T235">
        <v>7199.7239550000004</v>
      </c>
      <c r="U235">
        <v>193935.52593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6.6262000000000001E-2</v>
      </c>
      <c r="AG235">
        <v>1.46E-4</v>
      </c>
      <c r="AH235" t="s">
        <v>11</v>
      </c>
      <c r="AI235">
        <v>0.932446</v>
      </c>
      <c r="AJ235">
        <v>2.4000000000000001E-5</v>
      </c>
      <c r="AK235" t="s">
        <v>12</v>
      </c>
      <c r="AL235">
        <v>0</v>
      </c>
      <c r="AM235">
        <v>0</v>
      </c>
    </row>
    <row r="236" spans="1:39" x14ac:dyDescent="0.25">
      <c r="A236" t="s">
        <v>104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7859.8218159999997</v>
      </c>
      <c r="I236">
        <v>220419.27343500001</v>
      </c>
      <c r="J236" t="s">
        <v>3</v>
      </c>
      <c r="K236">
        <v>7738.9692379999997</v>
      </c>
      <c r="L236">
        <v>207401.72834</v>
      </c>
      <c r="M236" t="s">
        <v>4</v>
      </c>
      <c r="N236">
        <v>2952.4905530000001</v>
      </c>
      <c r="O236">
        <v>169303.08567599999</v>
      </c>
      <c r="P236" t="s">
        <v>5</v>
      </c>
      <c r="Q236">
        <v>4328.3224319999999</v>
      </c>
      <c r="R236">
        <v>315.47352799999999</v>
      </c>
      <c r="S236" t="s">
        <v>6</v>
      </c>
      <c r="T236">
        <v>7721.716641</v>
      </c>
      <c r="U236">
        <v>206822.684511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6.6241999999999995E-2</v>
      </c>
      <c r="AG236">
        <v>1.46E-4</v>
      </c>
      <c r="AH236" t="s">
        <v>11</v>
      </c>
      <c r="AI236">
        <v>0.93298899999999996</v>
      </c>
      <c r="AJ236">
        <v>3.4E-5</v>
      </c>
      <c r="AK236" t="s">
        <v>12</v>
      </c>
      <c r="AL236">
        <v>0</v>
      </c>
      <c r="AM236">
        <v>0</v>
      </c>
    </row>
    <row r="237" spans="1:39" x14ac:dyDescent="0.25">
      <c r="A237" t="s">
        <v>104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8392.6865620000008</v>
      </c>
      <c r="I237">
        <v>232351.89794299999</v>
      </c>
      <c r="J237" t="s">
        <v>3</v>
      </c>
      <c r="K237">
        <v>8263.2890920000009</v>
      </c>
      <c r="L237">
        <v>218862.80772700001</v>
      </c>
      <c r="M237" t="s">
        <v>4</v>
      </c>
      <c r="N237">
        <v>3157.0565059999999</v>
      </c>
      <c r="O237">
        <v>179016.98142699999</v>
      </c>
      <c r="P237" t="s">
        <v>5</v>
      </c>
      <c r="Q237">
        <v>4617.0562209999998</v>
      </c>
      <c r="R237">
        <v>343.63073300000002</v>
      </c>
      <c r="S237" t="s">
        <v>6</v>
      </c>
      <c r="T237">
        <v>8244.8860550000009</v>
      </c>
      <c r="U237">
        <v>218240.887021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6.5270999999999996E-2</v>
      </c>
      <c r="AG237">
        <v>1.37E-4</v>
      </c>
      <c r="AH237" t="s">
        <v>11</v>
      </c>
      <c r="AI237">
        <v>0.93353799999999998</v>
      </c>
      <c r="AJ237">
        <v>4.6999999999999997E-5</v>
      </c>
      <c r="AK237" t="s">
        <v>12</v>
      </c>
      <c r="AL237">
        <v>0</v>
      </c>
      <c r="AM237">
        <v>0</v>
      </c>
    </row>
    <row r="238" spans="1:39" x14ac:dyDescent="0.25">
      <c r="A238" t="s">
        <v>104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8915.490049</v>
      </c>
      <c r="I238">
        <v>241483.16633800001</v>
      </c>
      <c r="J238" t="s">
        <v>3</v>
      </c>
      <c r="K238">
        <v>8778.0169239999996</v>
      </c>
      <c r="L238">
        <v>227545.42822500001</v>
      </c>
      <c r="M238" t="s">
        <v>4</v>
      </c>
      <c r="N238">
        <v>3352.742017</v>
      </c>
      <c r="O238">
        <v>187264.94062400001</v>
      </c>
      <c r="P238" t="s">
        <v>5</v>
      </c>
      <c r="Q238">
        <v>4905.7684570000001</v>
      </c>
      <c r="R238">
        <v>367.31799799999999</v>
      </c>
      <c r="S238" t="s">
        <v>6</v>
      </c>
      <c r="T238">
        <v>8758.469658</v>
      </c>
      <c r="U238">
        <v>226883.33202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6.4907999999999993E-2</v>
      </c>
      <c r="AG238">
        <v>1.34E-4</v>
      </c>
      <c r="AH238" t="s">
        <v>11</v>
      </c>
      <c r="AI238">
        <v>0.93357400000000001</v>
      </c>
      <c r="AJ238">
        <v>4.6999999999999997E-5</v>
      </c>
      <c r="AK238" t="s">
        <v>12</v>
      </c>
      <c r="AL238">
        <v>0</v>
      </c>
      <c r="AM238">
        <v>0</v>
      </c>
    </row>
    <row r="239" spans="1:39" x14ac:dyDescent="0.25">
      <c r="A239" t="s">
        <v>104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9433.4374119999993</v>
      </c>
      <c r="I239">
        <v>247248.18244999999</v>
      </c>
      <c r="J239" t="s">
        <v>3</v>
      </c>
      <c r="K239">
        <v>9288.0658789999998</v>
      </c>
      <c r="L239">
        <v>233181.40067500001</v>
      </c>
      <c r="M239" t="s">
        <v>4</v>
      </c>
      <c r="N239">
        <v>3544.2143380000002</v>
      </c>
      <c r="O239">
        <v>192219.680047</v>
      </c>
      <c r="P239" t="s">
        <v>5</v>
      </c>
      <c r="Q239">
        <v>5194.3183689999996</v>
      </c>
      <c r="R239">
        <v>424.95791000000003</v>
      </c>
      <c r="S239" t="s">
        <v>6</v>
      </c>
      <c r="T239">
        <v>9267.3700000000008</v>
      </c>
      <c r="U239">
        <v>232480.81016699999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6.4903000000000002E-2</v>
      </c>
      <c r="AG239">
        <v>1.34E-4</v>
      </c>
      <c r="AH239" t="s">
        <v>11</v>
      </c>
      <c r="AI239">
        <v>0.93357699999999999</v>
      </c>
      <c r="AJ239">
        <v>4.6999999999999997E-5</v>
      </c>
      <c r="AK239" t="s">
        <v>12</v>
      </c>
      <c r="AL239">
        <v>0</v>
      </c>
      <c r="AM239">
        <v>0</v>
      </c>
    </row>
    <row r="240" spans="1:39" x14ac:dyDescent="0.25">
      <c r="A240" t="s">
        <v>104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9952.2855469999995</v>
      </c>
      <c r="I240">
        <v>254591.51512600001</v>
      </c>
      <c r="J240" t="s">
        <v>3</v>
      </c>
      <c r="K240">
        <v>9798.9284860000007</v>
      </c>
      <c r="L240">
        <v>240233.06186799999</v>
      </c>
      <c r="M240" t="s">
        <v>4</v>
      </c>
      <c r="N240">
        <v>3737.0587059999998</v>
      </c>
      <c r="O240">
        <v>198182.636769</v>
      </c>
      <c r="P240" t="s">
        <v>5</v>
      </c>
      <c r="Q240">
        <v>5482.6820699999998</v>
      </c>
      <c r="R240">
        <v>445.76064600000001</v>
      </c>
      <c r="S240" t="s">
        <v>6</v>
      </c>
      <c r="T240">
        <v>9777.1074119999994</v>
      </c>
      <c r="U240">
        <v>239475.233905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6.3463000000000006E-2</v>
      </c>
      <c r="AG240">
        <v>1.15E-4</v>
      </c>
      <c r="AH240" t="s">
        <v>11</v>
      </c>
      <c r="AI240">
        <v>0.93413999999999997</v>
      </c>
      <c r="AJ240">
        <v>5.1E-5</v>
      </c>
      <c r="AK240" t="s">
        <v>12</v>
      </c>
      <c r="AL240">
        <v>0</v>
      </c>
      <c r="AM240">
        <v>0</v>
      </c>
    </row>
    <row r="241" spans="1:39" x14ac:dyDescent="0.25">
      <c r="A241" t="s">
        <v>104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10475.666660000001</v>
      </c>
      <c r="I241">
        <v>269049.38134399999</v>
      </c>
      <c r="J241" t="s">
        <v>3</v>
      </c>
      <c r="K241">
        <v>10314.276239999999</v>
      </c>
      <c r="L241">
        <v>254053.340814</v>
      </c>
      <c r="M241" t="s">
        <v>4</v>
      </c>
      <c r="N241">
        <v>3933.4726489999998</v>
      </c>
      <c r="O241">
        <v>209060.57508800001</v>
      </c>
      <c r="P241" t="s">
        <v>5</v>
      </c>
      <c r="Q241">
        <v>5771.3761329999998</v>
      </c>
      <c r="R241">
        <v>471.95937099999998</v>
      </c>
      <c r="S241" t="s">
        <v>6</v>
      </c>
      <c r="T241">
        <v>10291.303779</v>
      </c>
      <c r="U241">
        <v>253231.777138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6.2781000000000003E-2</v>
      </c>
      <c r="AG241">
        <v>1.03E-4</v>
      </c>
      <c r="AH241" t="s">
        <v>11</v>
      </c>
      <c r="AI241">
        <v>0.934141</v>
      </c>
      <c r="AJ241">
        <v>5.1E-5</v>
      </c>
      <c r="AK241" t="s">
        <v>12</v>
      </c>
      <c r="AL241">
        <v>0</v>
      </c>
      <c r="AM241">
        <v>0</v>
      </c>
    </row>
    <row r="242" spans="1:39" x14ac:dyDescent="0.25">
      <c r="A242" t="s">
        <v>92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92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92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92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92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92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92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92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92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92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92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92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92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92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92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92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92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92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92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92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247.16534999999999</v>
      </c>
      <c r="I262">
        <v>18.716736000000001</v>
      </c>
      <c r="J262" t="s">
        <v>3</v>
      </c>
      <c r="K262">
        <v>233.46669800000001</v>
      </c>
      <c r="L262">
        <v>16.510404000000001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494.55771700000003</v>
      </c>
      <c r="I263">
        <v>94.951600999999997</v>
      </c>
      <c r="J263" t="s">
        <v>3</v>
      </c>
      <c r="K263">
        <v>467.07741600000003</v>
      </c>
      <c r="L263">
        <v>85.457689999999999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741.32501000000002</v>
      </c>
      <c r="I264">
        <v>213.01394999999999</v>
      </c>
      <c r="J264" t="s">
        <v>3</v>
      </c>
      <c r="K264">
        <v>700.11108899999999</v>
      </c>
      <c r="L264">
        <v>190.63715400000001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987.73408900000004</v>
      </c>
      <c r="I265">
        <v>337.31357000000003</v>
      </c>
      <c r="J265" t="s">
        <v>3</v>
      </c>
      <c r="K265">
        <v>932.82081500000004</v>
      </c>
      <c r="L265">
        <v>303.06616200000002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1233.8881100000001</v>
      </c>
      <c r="I266">
        <v>455.28929399999998</v>
      </c>
      <c r="J266" t="s">
        <v>3</v>
      </c>
      <c r="K266">
        <v>1165.229409</v>
      </c>
      <c r="L266">
        <v>404.90898900000002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1481.26884</v>
      </c>
      <c r="I267">
        <v>644.01673800000003</v>
      </c>
      <c r="J267" t="s">
        <v>3</v>
      </c>
      <c r="K267">
        <v>1398.898901</v>
      </c>
      <c r="L267">
        <v>577.90377999999998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1727.7845629999999</v>
      </c>
      <c r="I268">
        <v>814.79578600000002</v>
      </c>
      <c r="J268" t="s">
        <v>3</v>
      </c>
      <c r="K268">
        <v>1631.6906269999999</v>
      </c>
      <c r="L268">
        <v>729.49748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1974.384348</v>
      </c>
      <c r="I269">
        <v>1031.7036720000001</v>
      </c>
      <c r="J269" t="s">
        <v>3</v>
      </c>
      <c r="K269">
        <v>1864.5601509999999</v>
      </c>
      <c r="L269">
        <v>921.17066699999998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2221.449087</v>
      </c>
      <c r="I270">
        <v>1325.3865929999999</v>
      </c>
      <c r="J270" t="s">
        <v>3</v>
      </c>
      <c r="K270">
        <v>2097.8475050000002</v>
      </c>
      <c r="L270">
        <v>1183.417328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2468.1884279999999</v>
      </c>
      <c r="I271">
        <v>1648.018153</v>
      </c>
      <c r="J271" t="s">
        <v>3</v>
      </c>
      <c r="K271">
        <v>2330.8208500000001</v>
      </c>
      <c r="L271">
        <v>1466.410887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2714.624824</v>
      </c>
      <c r="I272">
        <v>1906.44588</v>
      </c>
      <c r="J272" t="s">
        <v>3</v>
      </c>
      <c r="K272">
        <v>2563.4966209999998</v>
      </c>
      <c r="L272">
        <v>1697.1022809999999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2960.2710740000002</v>
      </c>
      <c r="I273">
        <v>2146.233119</v>
      </c>
      <c r="J273" t="s">
        <v>3</v>
      </c>
      <c r="K273">
        <v>2795.4810990000001</v>
      </c>
      <c r="L273">
        <v>1912.0558490000001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3206.6368649999999</v>
      </c>
      <c r="I274">
        <v>2446.355059</v>
      </c>
      <c r="J274" t="s">
        <v>3</v>
      </c>
      <c r="K274">
        <v>3028.1175589999998</v>
      </c>
      <c r="L274">
        <v>2180.0338660000002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3453.3305319999999</v>
      </c>
      <c r="I275">
        <v>2753.1238429999999</v>
      </c>
      <c r="J275" t="s">
        <v>3</v>
      </c>
      <c r="K275">
        <v>3261.088315</v>
      </c>
      <c r="L275">
        <v>2455.2262329999999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3700.6073339999998</v>
      </c>
      <c r="I276">
        <v>3235.0023120000001</v>
      </c>
      <c r="J276" t="s">
        <v>3</v>
      </c>
      <c r="K276">
        <v>3494.6085400000002</v>
      </c>
      <c r="L276">
        <v>2886.578587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3948.1004589999998</v>
      </c>
      <c r="I277">
        <v>3800.0301599999998</v>
      </c>
      <c r="J277" t="s">
        <v>3</v>
      </c>
      <c r="K277">
        <v>3728.3253960000002</v>
      </c>
      <c r="L277">
        <v>3391.923331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4194.6397070000003</v>
      </c>
      <c r="I278">
        <v>4210.4050859999998</v>
      </c>
      <c r="J278" t="s">
        <v>3</v>
      </c>
      <c r="K278">
        <v>3961.1319140000001</v>
      </c>
      <c r="L278">
        <v>3749.0837040000001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4440.7696480000004</v>
      </c>
      <c r="I279">
        <v>4654.5840040000003</v>
      </c>
      <c r="J279" t="s">
        <v>3</v>
      </c>
      <c r="K279">
        <v>4193.5702929999998</v>
      </c>
      <c r="L279">
        <v>4150.0277020000003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4687.6533499999996</v>
      </c>
      <c r="I280">
        <v>5146.5384949999998</v>
      </c>
      <c r="J280" t="s">
        <v>3</v>
      </c>
      <c r="K280">
        <v>4426.6837500000001</v>
      </c>
      <c r="L280">
        <v>4583.3853760000002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4934.5102049999996</v>
      </c>
      <c r="I281">
        <v>5564.9054150000002</v>
      </c>
      <c r="J281" t="s">
        <v>3</v>
      </c>
      <c r="K281">
        <v>4659.7773539999998</v>
      </c>
      <c r="L281">
        <v>4953.7990300000001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83.497748999999999</v>
      </c>
      <c r="I282">
        <v>4.3707999999999997E-2</v>
      </c>
      <c r="J282" t="s">
        <v>3</v>
      </c>
      <c r="K282">
        <v>69.617973000000006</v>
      </c>
      <c r="L282">
        <v>3.1320000000000001E-2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167.060316</v>
      </c>
      <c r="I283">
        <v>6.2449999999999999E-2</v>
      </c>
      <c r="J283" t="s">
        <v>3</v>
      </c>
      <c r="K283">
        <v>139.22236000000001</v>
      </c>
      <c r="L283">
        <v>4.6996000000000003E-2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250.591182</v>
      </c>
      <c r="I284">
        <v>0.110514</v>
      </c>
      <c r="J284" t="s">
        <v>3</v>
      </c>
      <c r="K284">
        <v>208.80193700000001</v>
      </c>
      <c r="L284">
        <v>7.1540999999999993E-2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334.02124199999997</v>
      </c>
      <c r="I285">
        <v>0.11626599999999999</v>
      </c>
      <c r="J285" t="s">
        <v>3</v>
      </c>
      <c r="K285">
        <v>278.29370399999999</v>
      </c>
      <c r="L285">
        <v>7.9533999999999994E-2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417.34206599999999</v>
      </c>
      <c r="I286">
        <v>0.12893499999999999</v>
      </c>
      <c r="J286" t="s">
        <v>3</v>
      </c>
      <c r="K286">
        <v>347.67774600000001</v>
      </c>
      <c r="L286">
        <v>9.2270000000000005E-2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500.69112899999999</v>
      </c>
      <c r="I287">
        <v>0.15170600000000001</v>
      </c>
      <c r="J287" t="s">
        <v>3</v>
      </c>
      <c r="K287">
        <v>417.07386700000001</v>
      </c>
      <c r="L287">
        <v>0.107111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584.03954299999998</v>
      </c>
      <c r="I288">
        <v>0.17203399999999999</v>
      </c>
      <c r="J288" t="s">
        <v>3</v>
      </c>
      <c r="K288">
        <v>486.47676100000001</v>
      </c>
      <c r="L288">
        <v>0.118519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667.39342499999998</v>
      </c>
      <c r="I289">
        <v>0.21184700000000001</v>
      </c>
      <c r="J289" t="s">
        <v>3</v>
      </c>
      <c r="K289">
        <v>555.88821700000005</v>
      </c>
      <c r="L289">
        <v>0.149148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750.73776999999995</v>
      </c>
      <c r="I290">
        <v>0.221058</v>
      </c>
      <c r="J290" t="s">
        <v>3</v>
      </c>
      <c r="K290">
        <v>625.29215099999999</v>
      </c>
      <c r="L290">
        <v>0.16384000000000001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834.094739</v>
      </c>
      <c r="I291">
        <v>0.27452100000000002</v>
      </c>
      <c r="J291" t="s">
        <v>3</v>
      </c>
      <c r="K291">
        <v>694.70344</v>
      </c>
      <c r="L291">
        <v>0.169045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917.43929400000002</v>
      </c>
      <c r="I292">
        <v>0.27895700000000001</v>
      </c>
      <c r="J292" t="s">
        <v>3</v>
      </c>
      <c r="K292">
        <v>764.10754299999996</v>
      </c>
      <c r="L292">
        <v>0.176673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1000.772594</v>
      </c>
      <c r="I293">
        <v>0.33294800000000002</v>
      </c>
      <c r="J293" t="s">
        <v>3</v>
      </c>
      <c r="K293">
        <v>833.512744</v>
      </c>
      <c r="L293">
        <v>0.215311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1084.1395950000001</v>
      </c>
      <c r="I294">
        <v>0.385627</v>
      </c>
      <c r="J294" t="s">
        <v>3</v>
      </c>
      <c r="K294">
        <v>902.942136</v>
      </c>
      <c r="L294">
        <v>0.263849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1167.465154</v>
      </c>
      <c r="I295">
        <v>0.41389900000000002</v>
      </c>
      <c r="J295" t="s">
        <v>3</v>
      </c>
      <c r="K295">
        <v>972.33887500000003</v>
      </c>
      <c r="L295">
        <v>0.26763900000000002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1250.7904470000001</v>
      </c>
      <c r="I296">
        <v>0.52291500000000002</v>
      </c>
      <c r="J296" t="s">
        <v>3</v>
      </c>
      <c r="K296">
        <v>1041.7230320000001</v>
      </c>
      <c r="L296">
        <v>0.31751600000000002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1334.1484350000001</v>
      </c>
      <c r="I297">
        <v>0.58305899999999999</v>
      </c>
      <c r="J297" t="s">
        <v>3</v>
      </c>
      <c r="K297">
        <v>1111.141545</v>
      </c>
      <c r="L297">
        <v>0.359045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1417.4733470000001</v>
      </c>
      <c r="I298">
        <v>0.59985299999999997</v>
      </c>
      <c r="J298" t="s">
        <v>3</v>
      </c>
      <c r="K298">
        <v>1180.5297410000001</v>
      </c>
      <c r="L298">
        <v>0.34849799999999997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1500.7965039999999</v>
      </c>
      <c r="I299">
        <v>0.64276699999999998</v>
      </c>
      <c r="J299" t="s">
        <v>3</v>
      </c>
      <c r="K299">
        <v>1249.907305</v>
      </c>
      <c r="L299">
        <v>0.37305500000000003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1584.1684250000001</v>
      </c>
      <c r="I300">
        <v>0.72568299999999997</v>
      </c>
      <c r="J300" t="s">
        <v>3</v>
      </c>
      <c r="K300">
        <v>1319.3364650000001</v>
      </c>
      <c r="L300">
        <v>0.42249500000000001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1667.4970679999999</v>
      </c>
      <c r="I301">
        <v>0.79959899999999995</v>
      </c>
      <c r="J301" t="s">
        <v>3</v>
      </c>
      <c r="K301">
        <v>1388.729333</v>
      </c>
      <c r="L301">
        <v>0.44528600000000002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70.271763000000007</v>
      </c>
      <c r="I302">
        <v>3.6674999999999999E-2</v>
      </c>
      <c r="J302" t="s">
        <v>3</v>
      </c>
      <c r="K302">
        <v>53.662382000000001</v>
      </c>
      <c r="L302">
        <v>2.8001999999999999E-2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140.720325</v>
      </c>
      <c r="I303">
        <v>3.9654000000000002E-2</v>
      </c>
      <c r="J303" t="s">
        <v>3</v>
      </c>
      <c r="K303">
        <v>107.295734</v>
      </c>
      <c r="L303">
        <v>2.6143E-2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211.16603000000001</v>
      </c>
      <c r="I304">
        <v>5.8337E-2</v>
      </c>
      <c r="J304" t="s">
        <v>3</v>
      </c>
      <c r="K304">
        <v>160.94216</v>
      </c>
      <c r="L304">
        <v>4.4903999999999999E-2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281.58052099999998</v>
      </c>
      <c r="I305">
        <v>7.553E-2</v>
      </c>
      <c r="J305" t="s">
        <v>3</v>
      </c>
      <c r="K305">
        <v>214.562397</v>
      </c>
      <c r="L305">
        <v>5.9278999999999998E-2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351.92176999999998</v>
      </c>
      <c r="I306">
        <v>0.10598399999999999</v>
      </c>
      <c r="J306" t="s">
        <v>3</v>
      </c>
      <c r="K306">
        <v>268.12956100000002</v>
      </c>
      <c r="L306">
        <v>5.8009999999999999E-2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422.21452299999999</v>
      </c>
      <c r="I307">
        <v>8.6738999999999997E-2</v>
      </c>
      <c r="J307" t="s">
        <v>3</v>
      </c>
      <c r="K307">
        <v>321.64571000000001</v>
      </c>
      <c r="L307">
        <v>5.7375000000000002E-2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492.50058000000001</v>
      </c>
      <c r="I308">
        <v>0.13289300000000001</v>
      </c>
      <c r="J308" t="s">
        <v>3</v>
      </c>
      <c r="K308">
        <v>375.14918699999998</v>
      </c>
      <c r="L308">
        <v>8.3665000000000003E-2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562.76476600000001</v>
      </c>
      <c r="I309">
        <v>0.144153</v>
      </c>
      <c r="J309" t="s">
        <v>3</v>
      </c>
      <c r="K309">
        <v>428.64151199999998</v>
      </c>
      <c r="L309">
        <v>6.4607999999999999E-2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633.06530899999996</v>
      </c>
      <c r="I310">
        <v>0.13996</v>
      </c>
      <c r="J310" t="s">
        <v>3</v>
      </c>
      <c r="K310">
        <v>482.14821000000001</v>
      </c>
      <c r="L310">
        <v>8.6693000000000006E-2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703.35219400000005</v>
      </c>
      <c r="I311">
        <v>0.16881499999999999</v>
      </c>
      <c r="J311" t="s">
        <v>3</v>
      </c>
      <c r="K311">
        <v>535.64452100000005</v>
      </c>
      <c r="L311">
        <v>9.1702000000000006E-2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773.67981399999996</v>
      </c>
      <c r="I312">
        <v>0.188162</v>
      </c>
      <c r="J312" t="s">
        <v>3</v>
      </c>
      <c r="K312">
        <v>589.16567899999995</v>
      </c>
      <c r="L312">
        <v>7.8647999999999996E-2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843.97538299999997</v>
      </c>
      <c r="I313">
        <v>0.200712</v>
      </c>
      <c r="J313" t="s">
        <v>3</v>
      </c>
      <c r="K313">
        <v>642.67274199999997</v>
      </c>
      <c r="L313">
        <v>9.8557000000000006E-2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914.27997100000005</v>
      </c>
      <c r="I314">
        <v>0.23191300000000001</v>
      </c>
      <c r="J314" t="s">
        <v>3</v>
      </c>
      <c r="K314">
        <v>696.19043099999999</v>
      </c>
      <c r="L314">
        <v>9.5308000000000004E-2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984.58372199999997</v>
      </c>
      <c r="I315">
        <v>0.26345200000000002</v>
      </c>
      <c r="J315" t="s">
        <v>3</v>
      </c>
      <c r="K315">
        <v>749.72107900000003</v>
      </c>
      <c r="L315">
        <v>0.101602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1054.9019969999999</v>
      </c>
      <c r="I316">
        <v>0.26872800000000002</v>
      </c>
      <c r="J316" t="s">
        <v>3</v>
      </c>
      <c r="K316">
        <v>803.25137199999995</v>
      </c>
      <c r="L316">
        <v>0.11354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1125.227854</v>
      </c>
      <c r="I317">
        <v>0.316361</v>
      </c>
      <c r="J317" t="s">
        <v>3</v>
      </c>
      <c r="K317">
        <v>856.78033900000003</v>
      </c>
      <c r="L317">
        <v>0.11075599999999999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1195.5554520000001</v>
      </c>
      <c r="I318">
        <v>0.33416099999999999</v>
      </c>
      <c r="J318" t="s">
        <v>3</v>
      </c>
      <c r="K318">
        <v>910.30929300000003</v>
      </c>
      <c r="L318">
        <v>0.102437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1265.870381</v>
      </c>
      <c r="I319">
        <v>0.33360899999999999</v>
      </c>
      <c r="J319" t="s">
        <v>3</v>
      </c>
      <c r="K319">
        <v>963.83323700000005</v>
      </c>
      <c r="L319">
        <v>9.8033999999999996E-2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1336.206565</v>
      </c>
      <c r="I320">
        <v>0.38728299999999999</v>
      </c>
      <c r="J320" t="s">
        <v>3</v>
      </c>
      <c r="K320">
        <v>1017.356106</v>
      </c>
      <c r="L320">
        <v>9.6572000000000005E-2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1406.5294240000001</v>
      </c>
      <c r="I321">
        <v>0.41267999999999999</v>
      </c>
      <c r="J321" t="s">
        <v>3</v>
      </c>
      <c r="K321">
        <v>1070.8798730000001</v>
      </c>
      <c r="L321">
        <v>0.10599699999999999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94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58.489381000000002</v>
      </c>
      <c r="I322">
        <v>3.7005999999999997E-2</v>
      </c>
      <c r="J322" t="s">
        <v>3</v>
      </c>
      <c r="K322">
        <v>41.846632</v>
      </c>
      <c r="L322">
        <v>2.2887000000000001E-2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94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117.162718</v>
      </c>
      <c r="I323">
        <v>3.8188E-2</v>
      </c>
      <c r="J323" t="s">
        <v>3</v>
      </c>
      <c r="K323">
        <v>83.729482000000004</v>
      </c>
      <c r="L323">
        <v>2.4164999999999999E-2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94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175.90936600000001</v>
      </c>
      <c r="I324">
        <v>5.0513000000000002E-2</v>
      </c>
      <c r="J324" t="s">
        <v>3</v>
      </c>
      <c r="K324">
        <v>125.654298</v>
      </c>
      <c r="L324">
        <v>3.2369000000000002E-2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94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234.61754500000001</v>
      </c>
      <c r="I325">
        <v>0.106123</v>
      </c>
      <c r="J325" t="s">
        <v>3</v>
      </c>
      <c r="K325">
        <v>167.53695999999999</v>
      </c>
      <c r="L325">
        <v>4.2553000000000001E-2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94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293.24390299999999</v>
      </c>
      <c r="I326">
        <v>0.16786499999999999</v>
      </c>
      <c r="J326" t="s">
        <v>3</v>
      </c>
      <c r="K326">
        <v>209.37300500000001</v>
      </c>
      <c r="L326">
        <v>6.4530000000000004E-2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94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351.82312100000001</v>
      </c>
      <c r="I327">
        <v>0.16272600000000001</v>
      </c>
      <c r="J327" t="s">
        <v>3</v>
      </c>
      <c r="K327">
        <v>251.15037799999999</v>
      </c>
      <c r="L327">
        <v>6.0706000000000003E-2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94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410.40416900000002</v>
      </c>
      <c r="I328">
        <v>0.202407</v>
      </c>
      <c r="J328" t="s">
        <v>3</v>
      </c>
      <c r="K328">
        <v>292.91828199999998</v>
      </c>
      <c r="L328">
        <v>5.4434999999999997E-2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94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468.96502099999998</v>
      </c>
      <c r="I329">
        <v>0.290769</v>
      </c>
      <c r="J329" t="s">
        <v>3</v>
      </c>
      <c r="K329">
        <v>334.67222199999998</v>
      </c>
      <c r="L329">
        <v>7.3104000000000002E-2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94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527.51017000000002</v>
      </c>
      <c r="I330">
        <v>0.243675</v>
      </c>
      <c r="J330" t="s">
        <v>3</v>
      </c>
      <c r="K330">
        <v>376.42868499999997</v>
      </c>
      <c r="L330">
        <v>7.6612E-2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94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586.07911100000001</v>
      </c>
      <c r="I331">
        <v>0.27290399999999998</v>
      </c>
      <c r="J331" t="s">
        <v>3</v>
      </c>
      <c r="K331">
        <v>418.18743699999999</v>
      </c>
      <c r="L331">
        <v>6.7194000000000004E-2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94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644.65338599999995</v>
      </c>
      <c r="I332">
        <v>0.39797300000000002</v>
      </c>
      <c r="J332" t="s">
        <v>3</v>
      </c>
      <c r="K332">
        <v>459.97329000000002</v>
      </c>
      <c r="L332">
        <v>8.3525000000000002E-2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94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703.20157099999994</v>
      </c>
      <c r="I333">
        <v>0.40338400000000002</v>
      </c>
      <c r="J333" t="s">
        <v>3</v>
      </c>
      <c r="K333">
        <v>501.710848</v>
      </c>
      <c r="L333">
        <v>9.4643000000000005E-2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94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761.76258499999994</v>
      </c>
      <c r="I334">
        <v>0.35976599999999997</v>
      </c>
      <c r="J334" t="s">
        <v>3</v>
      </c>
      <c r="K334">
        <v>543.46552099999997</v>
      </c>
      <c r="L334">
        <v>8.5529999999999995E-2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94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820.34979099999998</v>
      </c>
      <c r="I335">
        <v>0.487649</v>
      </c>
      <c r="J335" t="s">
        <v>3</v>
      </c>
      <c r="K335">
        <v>585.22224700000004</v>
      </c>
      <c r="L335">
        <v>8.1281000000000006E-2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94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878.89678800000002</v>
      </c>
      <c r="I336">
        <v>0.56571000000000005</v>
      </c>
      <c r="J336" t="s">
        <v>3</v>
      </c>
      <c r="K336">
        <v>626.96127300000001</v>
      </c>
      <c r="L336">
        <v>8.3321999999999993E-2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94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937.45804799999996</v>
      </c>
      <c r="I337">
        <v>0.49686200000000003</v>
      </c>
      <c r="J337" t="s">
        <v>3</v>
      </c>
      <c r="K337">
        <v>668.71713</v>
      </c>
      <c r="L337">
        <v>9.4381999999999994E-2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94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996.00464699999998</v>
      </c>
      <c r="I338">
        <v>0.53294900000000001</v>
      </c>
      <c r="J338" t="s">
        <v>3</v>
      </c>
      <c r="K338">
        <v>710.47712200000001</v>
      </c>
      <c r="L338">
        <v>8.4642999999999996E-2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94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1054.5882320000001</v>
      </c>
      <c r="I339">
        <v>0.74772499999999997</v>
      </c>
      <c r="J339" t="s">
        <v>3</v>
      </c>
      <c r="K339">
        <v>752.26195800000005</v>
      </c>
      <c r="L339">
        <v>0.106657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94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1113.154194</v>
      </c>
      <c r="I340">
        <v>0.701793</v>
      </c>
      <c r="J340" t="s">
        <v>3</v>
      </c>
      <c r="K340">
        <v>794.01636199999996</v>
      </c>
      <c r="L340">
        <v>0.112299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94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1171.7075589999999</v>
      </c>
      <c r="I341">
        <v>0.69080900000000001</v>
      </c>
      <c r="J341" t="s">
        <v>3</v>
      </c>
      <c r="K341">
        <v>835.77348300000006</v>
      </c>
      <c r="L341">
        <v>0.109871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105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70.085876999999996</v>
      </c>
      <c r="I342">
        <v>2.2737E-2</v>
      </c>
      <c r="J342" t="s">
        <v>3</v>
      </c>
      <c r="K342">
        <v>53.669705</v>
      </c>
      <c r="L342">
        <v>1.4326E-2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105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140.30939499999999</v>
      </c>
      <c r="I343">
        <v>4.0765999999999997E-2</v>
      </c>
      <c r="J343" t="s">
        <v>3</v>
      </c>
      <c r="K343">
        <v>107.327455</v>
      </c>
      <c r="L343">
        <v>2.7681000000000001E-2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105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210.517247</v>
      </c>
      <c r="I344">
        <v>7.5661000000000006E-2</v>
      </c>
      <c r="J344" t="s">
        <v>3</v>
      </c>
      <c r="K344">
        <v>160.96269799999999</v>
      </c>
      <c r="L344">
        <v>3.8776999999999999E-2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105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280.70961899999998</v>
      </c>
      <c r="I345">
        <v>9.5975000000000005E-2</v>
      </c>
      <c r="J345" t="s">
        <v>3</v>
      </c>
      <c r="K345">
        <v>214.56812600000001</v>
      </c>
      <c r="L345">
        <v>4.9342999999999998E-2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105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350.82066700000001</v>
      </c>
      <c r="I346">
        <v>9.9354999999999999E-2</v>
      </c>
      <c r="J346" t="s">
        <v>3</v>
      </c>
      <c r="K346">
        <v>268.12296099999998</v>
      </c>
      <c r="L346">
        <v>5.8952999999999998E-2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105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420.93970200000001</v>
      </c>
      <c r="I347">
        <v>0.15893499999999999</v>
      </c>
      <c r="J347" t="s">
        <v>3</v>
      </c>
      <c r="K347">
        <v>321.66348599999998</v>
      </c>
      <c r="L347">
        <v>9.1269000000000003E-2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105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490.98877299999998</v>
      </c>
      <c r="I348">
        <v>0.171039</v>
      </c>
      <c r="J348" t="s">
        <v>3</v>
      </c>
      <c r="K348">
        <v>375.14961199999999</v>
      </c>
      <c r="L348">
        <v>0.101893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105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561.06221800000003</v>
      </c>
      <c r="I349">
        <v>0.179537</v>
      </c>
      <c r="J349" t="s">
        <v>3</v>
      </c>
      <c r="K349">
        <v>428.66070300000001</v>
      </c>
      <c r="L349">
        <v>9.7362000000000004E-2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105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631.16248199999995</v>
      </c>
      <c r="I350">
        <v>0.25564599999999998</v>
      </c>
      <c r="J350" t="s">
        <v>3</v>
      </c>
      <c r="K350">
        <v>482.19883499999997</v>
      </c>
      <c r="L350">
        <v>0.15700600000000001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105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701.22244999999998</v>
      </c>
      <c r="I351">
        <v>0.25338500000000003</v>
      </c>
      <c r="J351" t="s">
        <v>3</v>
      </c>
      <c r="K351">
        <v>535.69593599999996</v>
      </c>
      <c r="L351">
        <v>0.17328499999999999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105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771.29853000000003</v>
      </c>
      <c r="I352">
        <v>0.28167999999999999</v>
      </c>
      <c r="J352" t="s">
        <v>3</v>
      </c>
      <c r="K352">
        <v>589.19057399999997</v>
      </c>
      <c r="L352">
        <v>0.17352600000000001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105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841.39911400000005</v>
      </c>
      <c r="I353">
        <v>0.36280200000000001</v>
      </c>
      <c r="J353" t="s">
        <v>3</v>
      </c>
      <c r="K353">
        <v>642.73816799999997</v>
      </c>
      <c r="L353">
        <v>0.22217000000000001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105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911.483835</v>
      </c>
      <c r="I354">
        <v>0.36290099999999997</v>
      </c>
      <c r="J354" t="s">
        <v>3</v>
      </c>
      <c r="K354">
        <v>696.25267699999995</v>
      </c>
      <c r="L354">
        <v>0.23511199999999999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105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981.55915200000004</v>
      </c>
      <c r="I355">
        <v>0.42786999999999997</v>
      </c>
      <c r="J355" t="s">
        <v>3</v>
      </c>
      <c r="K355">
        <v>749.76352499999996</v>
      </c>
      <c r="L355">
        <v>0.24183499999999999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105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1051.667312</v>
      </c>
      <c r="I356">
        <v>0.50469799999999998</v>
      </c>
      <c r="J356" t="s">
        <v>3</v>
      </c>
      <c r="K356">
        <v>803.30218100000002</v>
      </c>
      <c r="L356">
        <v>0.27074799999999999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105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1121.752178</v>
      </c>
      <c r="I357">
        <v>0.52061999999999997</v>
      </c>
      <c r="J357" t="s">
        <v>3</v>
      </c>
      <c r="K357">
        <v>856.81177000000002</v>
      </c>
      <c r="L357">
        <v>0.28346300000000002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105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1191.8509059999999</v>
      </c>
      <c r="I358">
        <v>0.65373199999999998</v>
      </c>
      <c r="J358" t="s">
        <v>3</v>
      </c>
      <c r="K358">
        <v>910.35398399999997</v>
      </c>
      <c r="L358">
        <v>0.31384699999999999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105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1261.952495</v>
      </c>
      <c r="I359">
        <v>0.75646000000000002</v>
      </c>
      <c r="J359" t="s">
        <v>3</v>
      </c>
      <c r="K359">
        <v>963.890443</v>
      </c>
      <c r="L359">
        <v>0.33756000000000003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105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1332.040313</v>
      </c>
      <c r="I360">
        <v>0.75146500000000005</v>
      </c>
      <c r="J360" t="s">
        <v>3</v>
      </c>
      <c r="K360">
        <v>1017.398486</v>
      </c>
      <c r="L360">
        <v>0.34873999999999999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105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1402.1571510000001</v>
      </c>
      <c r="I361">
        <v>0.90314000000000005</v>
      </c>
      <c r="J361" t="s">
        <v>3</v>
      </c>
      <c r="K361">
        <v>1070.9485400000001</v>
      </c>
      <c r="L361">
        <v>0.36559399999999997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209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71.045968000000002</v>
      </c>
      <c r="I362">
        <v>3.4068000000000001E-2</v>
      </c>
      <c r="J362" t="s">
        <v>3</v>
      </c>
      <c r="K362">
        <v>54.651513999999999</v>
      </c>
      <c r="L362">
        <v>2.3754999999999998E-2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209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142.23797099999999</v>
      </c>
      <c r="I363">
        <v>5.6452000000000002E-2</v>
      </c>
      <c r="J363" t="s">
        <v>3</v>
      </c>
      <c r="K363">
        <v>109.28548600000001</v>
      </c>
      <c r="L363">
        <v>4.7004999999999998E-2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209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213.45161999999999</v>
      </c>
      <c r="I364">
        <v>5.3788999999999997E-2</v>
      </c>
      <c r="J364" t="s">
        <v>3</v>
      </c>
      <c r="K364">
        <v>163.939379</v>
      </c>
      <c r="L364">
        <v>4.3068000000000002E-2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209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284.67008499999997</v>
      </c>
      <c r="I365">
        <v>9.3601000000000004E-2</v>
      </c>
      <c r="J365" t="s">
        <v>3</v>
      </c>
      <c r="K365">
        <v>218.59759500000001</v>
      </c>
      <c r="L365">
        <v>6.8323999999999996E-2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209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355.844807</v>
      </c>
      <c r="I366">
        <v>0.10753799999999999</v>
      </c>
      <c r="J366" t="s">
        <v>3</v>
      </c>
      <c r="K366">
        <v>273.202359</v>
      </c>
      <c r="L366">
        <v>8.3052000000000001E-2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209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426.90301199999999</v>
      </c>
      <c r="I367">
        <v>0.14077000000000001</v>
      </c>
      <c r="J367" t="s">
        <v>3</v>
      </c>
      <c r="K367">
        <v>327.71283299999999</v>
      </c>
      <c r="L367">
        <v>9.8285999999999998E-2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209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497.98378500000001</v>
      </c>
      <c r="I368">
        <v>0.17455899999999999</v>
      </c>
      <c r="J368" t="s">
        <v>3</v>
      </c>
      <c r="K368">
        <v>382.24279999999999</v>
      </c>
      <c r="L368">
        <v>0.10714899999999999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209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569.10504800000001</v>
      </c>
      <c r="I369">
        <v>0.192713</v>
      </c>
      <c r="J369" t="s">
        <v>3</v>
      </c>
      <c r="K369">
        <v>436.78249599999998</v>
      </c>
      <c r="L369">
        <v>0.112627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209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640.21293200000002</v>
      </c>
      <c r="I370">
        <v>0.213204</v>
      </c>
      <c r="J370" t="s">
        <v>3</v>
      </c>
      <c r="K370">
        <v>491.316777</v>
      </c>
      <c r="L370">
        <v>0.115817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209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711.29052899999999</v>
      </c>
      <c r="I371">
        <v>0.22520100000000001</v>
      </c>
      <c r="J371" t="s">
        <v>3</v>
      </c>
      <c r="K371">
        <v>545.83685100000002</v>
      </c>
      <c r="L371">
        <v>0.122519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209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782.38888999999995</v>
      </c>
      <c r="I372">
        <v>0.23804600000000001</v>
      </c>
      <c r="J372" t="s">
        <v>3</v>
      </c>
      <c r="K372">
        <v>600.36714700000005</v>
      </c>
      <c r="L372">
        <v>0.12700900000000001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209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853.48878100000002</v>
      </c>
      <c r="I373">
        <v>0.27000999999999997</v>
      </c>
      <c r="J373" t="s">
        <v>3</v>
      </c>
      <c r="K373">
        <v>654.89111800000001</v>
      </c>
      <c r="L373">
        <v>0.12242500000000001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209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924.57746699999996</v>
      </c>
      <c r="I374">
        <v>0.27866999999999997</v>
      </c>
      <c r="J374" t="s">
        <v>3</v>
      </c>
      <c r="K374">
        <v>709.42118900000003</v>
      </c>
      <c r="L374">
        <v>0.123336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209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995.69854499999997</v>
      </c>
      <c r="I375">
        <v>0.29408499999999999</v>
      </c>
      <c r="J375" t="s">
        <v>3</v>
      </c>
      <c r="K375">
        <v>763.97692500000005</v>
      </c>
      <c r="L375">
        <v>0.13358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209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1066.7912260000001</v>
      </c>
      <c r="I376">
        <v>0.368002</v>
      </c>
      <c r="J376" t="s">
        <v>3</v>
      </c>
      <c r="K376">
        <v>818.51790400000004</v>
      </c>
      <c r="L376">
        <v>0.142488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209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1137.9204810000001</v>
      </c>
      <c r="I377">
        <v>0.39278999999999997</v>
      </c>
      <c r="J377" t="s">
        <v>3</v>
      </c>
      <c r="K377">
        <v>873.07458299999996</v>
      </c>
      <c r="L377">
        <v>0.15398999999999999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209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1209.012422</v>
      </c>
      <c r="I378">
        <v>0.432612</v>
      </c>
      <c r="J378" t="s">
        <v>3</v>
      </c>
      <c r="K378">
        <v>927.611313</v>
      </c>
      <c r="L378">
        <v>0.15923000000000001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209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1280.113967</v>
      </c>
      <c r="I379">
        <v>0.46901199999999998</v>
      </c>
      <c r="J379" t="s">
        <v>3</v>
      </c>
      <c r="K379">
        <v>982.15045299999997</v>
      </c>
      <c r="L379">
        <v>0.16253000000000001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209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1351.2501099999999</v>
      </c>
      <c r="I380">
        <v>0.50614300000000001</v>
      </c>
      <c r="J380" t="s">
        <v>3</v>
      </c>
      <c r="K380">
        <v>1036.70895</v>
      </c>
      <c r="L380">
        <v>0.17579800000000001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209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1422.3421780000001</v>
      </c>
      <c r="I381">
        <v>0.54918199999999995</v>
      </c>
      <c r="J381" t="s">
        <v>3</v>
      </c>
      <c r="K381">
        <v>1091.2501729999999</v>
      </c>
      <c r="L381">
        <v>0.18987699999999999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195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195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195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195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195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195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195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195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195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195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195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195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195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195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195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195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195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195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195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195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196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196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196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196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196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196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196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196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196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196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196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196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196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196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196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196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196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196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196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196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310.07916599999999</v>
      </c>
      <c r="I442">
        <v>14.110663000000001</v>
      </c>
      <c r="J442" t="s">
        <v>3</v>
      </c>
      <c r="K442">
        <v>309.72766799999999</v>
      </c>
      <c r="L442">
        <v>14.086791</v>
      </c>
      <c r="M442" t="s">
        <v>4</v>
      </c>
      <c r="N442">
        <v>17.726658</v>
      </c>
      <c r="O442">
        <v>7.2540999999999994E-2</v>
      </c>
      <c r="P442" t="s">
        <v>5</v>
      </c>
      <c r="Q442">
        <v>27.722905999999998</v>
      </c>
      <c r="R442">
        <v>4.8587999999999999E-2</v>
      </c>
      <c r="S442" t="s">
        <v>6</v>
      </c>
      <c r="T442">
        <v>7.0443879999999996</v>
      </c>
      <c r="U442">
        <v>4.3449999999999999E-3</v>
      </c>
      <c r="V442" t="s">
        <v>7</v>
      </c>
      <c r="W442">
        <v>8.7702760000000008</v>
      </c>
      <c r="X442">
        <v>2.4489999999999998E-3</v>
      </c>
      <c r="Y442" t="s">
        <v>8</v>
      </c>
      <c r="Z442">
        <v>10.444984</v>
      </c>
      <c r="AA442">
        <v>1.0751999999999999E-2</v>
      </c>
      <c r="AB442" t="s">
        <v>9</v>
      </c>
      <c r="AC442">
        <v>263.39568400000002</v>
      </c>
      <c r="AD442">
        <v>11.246169</v>
      </c>
      <c r="AE442" t="s">
        <v>10</v>
      </c>
      <c r="AF442">
        <v>8.1287999999999999E-2</v>
      </c>
      <c r="AG442">
        <v>1.05E-4</v>
      </c>
      <c r="AH442" t="s">
        <v>11</v>
      </c>
      <c r="AI442">
        <v>0.915412</v>
      </c>
      <c r="AJ442">
        <v>1.7799999999999999E-4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619.63237400000003</v>
      </c>
      <c r="I443">
        <v>23.617667000000001</v>
      </c>
      <c r="J443" t="s">
        <v>3</v>
      </c>
      <c r="K443">
        <v>618.93323399999997</v>
      </c>
      <c r="L443">
        <v>23.572998999999999</v>
      </c>
      <c r="M443" t="s">
        <v>4</v>
      </c>
      <c r="N443">
        <v>35.338679999999997</v>
      </c>
      <c r="O443">
        <v>0.12428</v>
      </c>
      <c r="P443" t="s">
        <v>5</v>
      </c>
      <c r="Q443">
        <v>55.372894000000002</v>
      </c>
      <c r="R443">
        <v>7.4865000000000001E-2</v>
      </c>
      <c r="S443" t="s">
        <v>6</v>
      </c>
      <c r="T443">
        <v>14.080862</v>
      </c>
      <c r="U443">
        <v>7.2350000000000001E-3</v>
      </c>
      <c r="V443" t="s">
        <v>7</v>
      </c>
      <c r="W443">
        <v>17.530932</v>
      </c>
      <c r="X443">
        <v>5.4409999999999997E-3</v>
      </c>
      <c r="Y443" t="s">
        <v>8</v>
      </c>
      <c r="Z443">
        <v>20.836254</v>
      </c>
      <c r="AA443">
        <v>1.4447E-2</v>
      </c>
      <c r="AB443" t="s">
        <v>9</v>
      </c>
      <c r="AC443">
        <v>526.46054000000004</v>
      </c>
      <c r="AD443">
        <v>19.071701000000001</v>
      </c>
      <c r="AE443" t="s">
        <v>10</v>
      </c>
      <c r="AF443">
        <v>7.7710000000000001E-2</v>
      </c>
      <c r="AG443">
        <v>1.3100000000000001E-4</v>
      </c>
      <c r="AH443" t="s">
        <v>11</v>
      </c>
      <c r="AI443">
        <v>0.92392200000000002</v>
      </c>
      <c r="AJ443">
        <v>1.01E-4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928.60435800000005</v>
      </c>
      <c r="I444">
        <v>26.272974999999999</v>
      </c>
      <c r="J444" t="s">
        <v>3</v>
      </c>
      <c r="K444">
        <v>927.55537000000004</v>
      </c>
      <c r="L444">
        <v>26.209154999999999</v>
      </c>
      <c r="M444" t="s">
        <v>4</v>
      </c>
      <c r="N444">
        <v>52.923853999999999</v>
      </c>
      <c r="O444">
        <v>0.117103</v>
      </c>
      <c r="P444" t="s">
        <v>5</v>
      </c>
      <c r="Q444">
        <v>83.007983999999993</v>
      </c>
      <c r="R444">
        <v>0.10981</v>
      </c>
      <c r="S444" t="s">
        <v>6</v>
      </c>
      <c r="T444">
        <v>21.109439999999999</v>
      </c>
      <c r="U444">
        <v>8.4740000000000006E-3</v>
      </c>
      <c r="V444" t="s">
        <v>7</v>
      </c>
      <c r="W444">
        <v>26.297543999999998</v>
      </c>
      <c r="X444">
        <v>8.5240000000000003E-3</v>
      </c>
      <c r="Y444" t="s">
        <v>8</v>
      </c>
      <c r="Z444">
        <v>31.214749999999999</v>
      </c>
      <c r="AA444">
        <v>2.7210000000000002E-2</v>
      </c>
      <c r="AB444" t="s">
        <v>9</v>
      </c>
      <c r="AC444">
        <v>788.98681199999999</v>
      </c>
      <c r="AD444">
        <v>21.056145000000001</v>
      </c>
      <c r="AE444" t="s">
        <v>10</v>
      </c>
      <c r="AF444">
        <v>7.4430999999999997E-2</v>
      </c>
      <c r="AG444">
        <v>1.6200000000000001E-4</v>
      </c>
      <c r="AH444" t="s">
        <v>11</v>
      </c>
      <c r="AI444">
        <v>0.92511600000000005</v>
      </c>
      <c r="AJ444">
        <v>1.21E-4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1238.6708940000001</v>
      </c>
      <c r="I445">
        <v>35.651387999999997</v>
      </c>
      <c r="J445" t="s">
        <v>3</v>
      </c>
      <c r="K445">
        <v>1237.27043</v>
      </c>
      <c r="L445">
        <v>35.585054999999997</v>
      </c>
      <c r="M445" t="s">
        <v>4</v>
      </c>
      <c r="N445">
        <v>70.640041999999994</v>
      </c>
      <c r="O445">
        <v>0.16041</v>
      </c>
      <c r="P445" t="s">
        <v>5</v>
      </c>
      <c r="Q445">
        <v>110.70085400000001</v>
      </c>
      <c r="R445">
        <v>0.14505399999999999</v>
      </c>
      <c r="S445" t="s">
        <v>6</v>
      </c>
      <c r="T445">
        <v>28.153355999999999</v>
      </c>
      <c r="U445">
        <v>1.2716999999999999E-2</v>
      </c>
      <c r="V445" t="s">
        <v>7</v>
      </c>
      <c r="W445">
        <v>35.066105999999998</v>
      </c>
      <c r="X445">
        <v>1.2186000000000001E-2</v>
      </c>
      <c r="Y445" t="s">
        <v>8</v>
      </c>
      <c r="Z445">
        <v>41.632148000000001</v>
      </c>
      <c r="AA445">
        <v>3.5434E-2</v>
      </c>
      <c r="AB445" t="s">
        <v>9</v>
      </c>
      <c r="AC445">
        <v>1052.4119800000001</v>
      </c>
      <c r="AD445">
        <v>28.869229000000001</v>
      </c>
      <c r="AE445" t="s">
        <v>10</v>
      </c>
      <c r="AF445">
        <v>7.4192999999999995E-2</v>
      </c>
      <c r="AG445">
        <v>1.5699999999999999E-4</v>
      </c>
      <c r="AH445" t="s">
        <v>11</v>
      </c>
      <c r="AI445">
        <v>0.92736499999999999</v>
      </c>
      <c r="AJ445">
        <v>9.2E-5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1548.3738060000001</v>
      </c>
      <c r="I446">
        <v>42.622993000000001</v>
      </c>
      <c r="J446" t="s">
        <v>3</v>
      </c>
      <c r="K446">
        <v>1546.625014</v>
      </c>
      <c r="L446">
        <v>42.544049999999999</v>
      </c>
      <c r="M446" t="s">
        <v>4</v>
      </c>
      <c r="N446">
        <v>88.275503999999998</v>
      </c>
      <c r="O446">
        <v>0.24764700000000001</v>
      </c>
      <c r="P446" t="s">
        <v>5</v>
      </c>
      <c r="Q446">
        <v>138.35575399999999</v>
      </c>
      <c r="R446">
        <v>0.186225</v>
      </c>
      <c r="S446" t="s">
        <v>6</v>
      </c>
      <c r="T446">
        <v>35.192134000000003</v>
      </c>
      <c r="U446">
        <v>1.5781E-2</v>
      </c>
      <c r="V446" t="s">
        <v>7</v>
      </c>
      <c r="W446">
        <v>43.831201999999998</v>
      </c>
      <c r="X446">
        <v>1.6586E-2</v>
      </c>
      <c r="Y446" t="s">
        <v>8</v>
      </c>
      <c r="Z446">
        <v>52.021762000000003</v>
      </c>
      <c r="AA446">
        <v>4.5991999999999998E-2</v>
      </c>
      <c r="AB446" t="s">
        <v>9</v>
      </c>
      <c r="AC446">
        <v>1315.596632</v>
      </c>
      <c r="AD446">
        <v>34.145423999999998</v>
      </c>
      <c r="AE446" t="s">
        <v>10</v>
      </c>
      <c r="AF446">
        <v>7.2206999999999993E-2</v>
      </c>
      <c r="AG446">
        <v>1.6100000000000001E-4</v>
      </c>
      <c r="AH446" t="s">
        <v>11</v>
      </c>
      <c r="AI446">
        <v>0.92963200000000001</v>
      </c>
      <c r="AJ446">
        <v>8.3999999999999995E-5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1858.247292</v>
      </c>
      <c r="I447">
        <v>53.960802000000001</v>
      </c>
      <c r="J447" t="s">
        <v>3</v>
      </c>
      <c r="K447">
        <v>1856.149398</v>
      </c>
      <c r="L447">
        <v>53.839672</v>
      </c>
      <c r="M447" t="s">
        <v>4</v>
      </c>
      <c r="N447">
        <v>105.92804</v>
      </c>
      <c r="O447">
        <v>0.33496300000000001</v>
      </c>
      <c r="P447" t="s">
        <v>5</v>
      </c>
      <c r="Q447">
        <v>166.01985400000001</v>
      </c>
      <c r="R447">
        <v>0.22867100000000001</v>
      </c>
      <c r="S447" t="s">
        <v>6</v>
      </c>
      <c r="T447">
        <v>42.233485999999999</v>
      </c>
      <c r="U447">
        <v>1.9264E-2</v>
      </c>
      <c r="V447" t="s">
        <v>7</v>
      </c>
      <c r="W447">
        <v>52.602474000000001</v>
      </c>
      <c r="X447">
        <v>2.2561000000000001E-2</v>
      </c>
      <c r="Y447" t="s">
        <v>8</v>
      </c>
      <c r="Z447">
        <v>62.405873999999997</v>
      </c>
      <c r="AA447">
        <v>5.7270000000000001E-2</v>
      </c>
      <c r="AB447" t="s">
        <v>9</v>
      </c>
      <c r="AC447">
        <v>1578.9251079999999</v>
      </c>
      <c r="AD447">
        <v>42.397196000000001</v>
      </c>
      <c r="AE447" t="s">
        <v>10</v>
      </c>
      <c r="AF447">
        <v>6.9893999999999998E-2</v>
      </c>
      <c r="AG447">
        <v>1.6200000000000001E-4</v>
      </c>
      <c r="AH447" t="s">
        <v>11</v>
      </c>
      <c r="AI447">
        <v>0.93091500000000005</v>
      </c>
      <c r="AJ447">
        <v>6.7000000000000002E-5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2167.7862359999999</v>
      </c>
      <c r="I448">
        <v>69.543128999999993</v>
      </c>
      <c r="J448" t="s">
        <v>3</v>
      </c>
      <c r="K448">
        <v>2165.3401260000001</v>
      </c>
      <c r="L448">
        <v>69.409116999999995</v>
      </c>
      <c r="M448" t="s">
        <v>4</v>
      </c>
      <c r="N448">
        <v>123.60165000000001</v>
      </c>
      <c r="O448">
        <v>0.362514</v>
      </c>
      <c r="P448" t="s">
        <v>5</v>
      </c>
      <c r="Q448">
        <v>193.66153800000001</v>
      </c>
      <c r="R448">
        <v>0.30589699999999997</v>
      </c>
      <c r="S448" t="s">
        <v>6</v>
      </c>
      <c r="T448">
        <v>49.267525999999997</v>
      </c>
      <c r="U448">
        <v>2.4726000000000001E-2</v>
      </c>
      <c r="V448" t="s">
        <v>7</v>
      </c>
      <c r="W448">
        <v>61.362445999999998</v>
      </c>
      <c r="X448">
        <v>3.1195000000000001E-2</v>
      </c>
      <c r="Y448" t="s">
        <v>8</v>
      </c>
      <c r="Z448">
        <v>72.791020000000003</v>
      </c>
      <c r="AA448">
        <v>6.9055000000000005E-2</v>
      </c>
      <c r="AB448" t="s">
        <v>9</v>
      </c>
      <c r="AC448">
        <v>1841.9219459999999</v>
      </c>
      <c r="AD448">
        <v>55.557597999999999</v>
      </c>
      <c r="AE448" t="s">
        <v>10</v>
      </c>
      <c r="AF448">
        <v>6.8442000000000003E-2</v>
      </c>
      <c r="AG448">
        <v>1.5799999999999999E-4</v>
      </c>
      <c r="AH448" t="s">
        <v>11</v>
      </c>
      <c r="AI448">
        <v>0.931562</v>
      </c>
      <c r="AJ448">
        <v>4.8999999999999998E-5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2477.6327240000001</v>
      </c>
      <c r="I449">
        <v>70.885762999999997</v>
      </c>
      <c r="J449" t="s">
        <v>3</v>
      </c>
      <c r="K449">
        <v>2474.8385280000002</v>
      </c>
      <c r="L449">
        <v>70.745761999999999</v>
      </c>
      <c r="M449" t="s">
        <v>4</v>
      </c>
      <c r="N449">
        <v>141.316722</v>
      </c>
      <c r="O449">
        <v>0.35253400000000001</v>
      </c>
      <c r="P449" t="s">
        <v>5</v>
      </c>
      <c r="Q449">
        <v>221.33297200000001</v>
      </c>
      <c r="R449">
        <v>0.311888</v>
      </c>
      <c r="S449" t="s">
        <v>6</v>
      </c>
      <c r="T449">
        <v>56.313932000000001</v>
      </c>
      <c r="U449">
        <v>2.7844000000000001E-2</v>
      </c>
      <c r="V449" t="s">
        <v>7</v>
      </c>
      <c r="W449">
        <v>70.126986000000002</v>
      </c>
      <c r="X449">
        <v>3.5614E-2</v>
      </c>
      <c r="Y449" t="s">
        <v>8</v>
      </c>
      <c r="Z449">
        <v>83.186514000000003</v>
      </c>
      <c r="AA449">
        <v>6.3750000000000001E-2</v>
      </c>
      <c r="AB449" t="s">
        <v>9</v>
      </c>
      <c r="AC449">
        <v>2105.1560559999998</v>
      </c>
      <c r="AD449">
        <v>57.027177999999999</v>
      </c>
      <c r="AE449" t="s">
        <v>10</v>
      </c>
      <c r="AF449">
        <v>6.8171999999999996E-2</v>
      </c>
      <c r="AG449">
        <v>1.5300000000000001E-4</v>
      </c>
      <c r="AH449" t="s">
        <v>11</v>
      </c>
      <c r="AI449">
        <v>0.93189999999999995</v>
      </c>
      <c r="AJ449">
        <v>4.5000000000000003E-5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2787.3242260000002</v>
      </c>
      <c r="I450">
        <v>74.330709999999996</v>
      </c>
      <c r="J450" t="s">
        <v>3</v>
      </c>
      <c r="K450">
        <v>2784.18021</v>
      </c>
      <c r="L450">
        <v>74.164657000000005</v>
      </c>
      <c r="M450" t="s">
        <v>4</v>
      </c>
      <c r="N450">
        <v>158.93257</v>
      </c>
      <c r="O450">
        <v>0.41813099999999997</v>
      </c>
      <c r="P450" t="s">
        <v>5</v>
      </c>
      <c r="Q450">
        <v>248.98899399999999</v>
      </c>
      <c r="R450">
        <v>0.33318599999999998</v>
      </c>
      <c r="S450" t="s">
        <v>6</v>
      </c>
      <c r="T450">
        <v>63.356580000000001</v>
      </c>
      <c r="U450">
        <v>3.1827000000000001E-2</v>
      </c>
      <c r="V450" t="s">
        <v>7</v>
      </c>
      <c r="W450">
        <v>78.896184000000005</v>
      </c>
      <c r="X450">
        <v>4.2254E-2</v>
      </c>
      <c r="Y450" t="s">
        <v>8</v>
      </c>
      <c r="Z450">
        <v>93.570728000000003</v>
      </c>
      <c r="AA450">
        <v>5.96E-2</v>
      </c>
      <c r="AB450" t="s">
        <v>9</v>
      </c>
      <c r="AC450">
        <v>2368.3469</v>
      </c>
      <c r="AD450">
        <v>59.039217000000001</v>
      </c>
      <c r="AE450" t="s">
        <v>10</v>
      </c>
      <c r="AF450">
        <v>6.7868999999999999E-2</v>
      </c>
      <c r="AG450">
        <v>1.4899999999999999E-4</v>
      </c>
      <c r="AH450" t="s">
        <v>11</v>
      </c>
      <c r="AI450">
        <v>0.932176</v>
      </c>
      <c r="AJ450">
        <v>4.3000000000000002E-5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3096.5823559999999</v>
      </c>
      <c r="I451">
        <v>79.366960000000006</v>
      </c>
      <c r="J451" t="s">
        <v>3</v>
      </c>
      <c r="K451">
        <v>3093.088722</v>
      </c>
      <c r="L451">
        <v>79.178336000000002</v>
      </c>
      <c r="M451" t="s">
        <v>4</v>
      </c>
      <c r="N451">
        <v>176.577618</v>
      </c>
      <c r="O451">
        <v>0.44855099999999998</v>
      </c>
      <c r="P451" t="s">
        <v>5</v>
      </c>
      <c r="Q451">
        <v>276.64205399999997</v>
      </c>
      <c r="R451">
        <v>0.41925499999999999</v>
      </c>
      <c r="S451" t="s">
        <v>6</v>
      </c>
      <c r="T451">
        <v>70.391154</v>
      </c>
      <c r="U451">
        <v>3.6842E-2</v>
      </c>
      <c r="V451" t="s">
        <v>7</v>
      </c>
      <c r="W451">
        <v>87.662558000000004</v>
      </c>
      <c r="X451">
        <v>4.9946999999999998E-2</v>
      </c>
      <c r="Y451" t="s">
        <v>8</v>
      </c>
      <c r="Z451">
        <v>103.958878</v>
      </c>
      <c r="AA451">
        <v>8.1531999999999993E-2</v>
      </c>
      <c r="AB451" t="s">
        <v>9</v>
      </c>
      <c r="AC451">
        <v>2631.0826900000002</v>
      </c>
      <c r="AD451">
        <v>62.21322</v>
      </c>
      <c r="AE451" t="s">
        <v>10</v>
      </c>
      <c r="AF451">
        <v>6.6739999999999994E-2</v>
      </c>
      <c r="AG451">
        <v>1.45E-4</v>
      </c>
      <c r="AH451" t="s">
        <v>11</v>
      </c>
      <c r="AI451">
        <v>0.93332499999999996</v>
      </c>
      <c r="AJ451">
        <v>6.0000000000000002E-5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3406.1396239999999</v>
      </c>
      <c r="I452">
        <v>106.165059</v>
      </c>
      <c r="J452" t="s">
        <v>3</v>
      </c>
      <c r="K452">
        <v>3402.2965939999999</v>
      </c>
      <c r="L452">
        <v>105.90911199999999</v>
      </c>
      <c r="M452" t="s">
        <v>4</v>
      </c>
      <c r="N452">
        <v>194.23881800000001</v>
      </c>
      <c r="O452">
        <v>0.59852700000000003</v>
      </c>
      <c r="P452" t="s">
        <v>5</v>
      </c>
      <c r="Q452">
        <v>304.31375600000001</v>
      </c>
      <c r="R452">
        <v>0.58635599999999999</v>
      </c>
      <c r="S452" t="s">
        <v>6</v>
      </c>
      <c r="T452">
        <v>77.432715999999999</v>
      </c>
      <c r="U452">
        <v>4.6809999999999997E-2</v>
      </c>
      <c r="V452" t="s">
        <v>7</v>
      </c>
      <c r="W452">
        <v>96.437641999999997</v>
      </c>
      <c r="X452">
        <v>6.6349000000000005E-2</v>
      </c>
      <c r="Y452" t="s">
        <v>8</v>
      </c>
      <c r="Z452">
        <v>114.35159</v>
      </c>
      <c r="AA452">
        <v>0.118252</v>
      </c>
      <c r="AB452" t="s">
        <v>9</v>
      </c>
      <c r="AC452">
        <v>2894.0807920000002</v>
      </c>
      <c r="AD452">
        <v>82.373081999999997</v>
      </c>
      <c r="AE452" t="s">
        <v>10</v>
      </c>
      <c r="AF452">
        <v>6.5945000000000004E-2</v>
      </c>
      <c r="AG452">
        <v>1.35E-4</v>
      </c>
      <c r="AH452" t="s">
        <v>11</v>
      </c>
      <c r="AI452">
        <v>0.93368099999999998</v>
      </c>
      <c r="AJ452">
        <v>5.5999999999999999E-5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3715.7794560000002</v>
      </c>
      <c r="I453">
        <v>124.996668</v>
      </c>
      <c r="J453" t="s">
        <v>3</v>
      </c>
      <c r="K453">
        <v>3711.5870719999998</v>
      </c>
      <c r="L453">
        <v>124.71502599999999</v>
      </c>
      <c r="M453" t="s">
        <v>4</v>
      </c>
      <c r="N453">
        <v>211.88821200000001</v>
      </c>
      <c r="O453">
        <v>0.574793</v>
      </c>
      <c r="P453" t="s">
        <v>5</v>
      </c>
      <c r="Q453">
        <v>331.95675999999997</v>
      </c>
      <c r="R453">
        <v>0.69733800000000001</v>
      </c>
      <c r="S453" t="s">
        <v>6</v>
      </c>
      <c r="T453">
        <v>84.467535999999996</v>
      </c>
      <c r="U453">
        <v>5.5544999999999997E-2</v>
      </c>
      <c r="V453" t="s">
        <v>7</v>
      </c>
      <c r="W453">
        <v>105.197016</v>
      </c>
      <c r="X453">
        <v>7.8287999999999996E-2</v>
      </c>
      <c r="Y453" t="s">
        <v>8</v>
      </c>
      <c r="Z453">
        <v>124.735326</v>
      </c>
      <c r="AA453">
        <v>0.13344900000000001</v>
      </c>
      <c r="AB453" t="s">
        <v>9</v>
      </c>
      <c r="AC453">
        <v>3157.2027619999999</v>
      </c>
      <c r="AD453">
        <v>98.276174999999995</v>
      </c>
      <c r="AE453" t="s">
        <v>10</v>
      </c>
      <c r="AF453">
        <v>6.5559000000000006E-2</v>
      </c>
      <c r="AG453">
        <v>1.2899999999999999E-4</v>
      </c>
      <c r="AH453" t="s">
        <v>11</v>
      </c>
      <c r="AI453">
        <v>0.93368700000000004</v>
      </c>
      <c r="AJ453">
        <v>5.5999999999999999E-5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4025.2576859999999</v>
      </c>
      <c r="I454">
        <v>143.70385300000001</v>
      </c>
      <c r="J454" t="s">
        <v>3</v>
      </c>
      <c r="K454">
        <v>4020.714156</v>
      </c>
      <c r="L454">
        <v>143.30094399999999</v>
      </c>
      <c r="M454" t="s">
        <v>4</v>
      </c>
      <c r="N454">
        <v>229.511572</v>
      </c>
      <c r="O454">
        <v>0.67683000000000004</v>
      </c>
      <c r="P454" t="s">
        <v>5</v>
      </c>
      <c r="Q454">
        <v>359.61357600000002</v>
      </c>
      <c r="R454">
        <v>0.80606800000000001</v>
      </c>
      <c r="S454" t="s">
        <v>6</v>
      </c>
      <c r="T454">
        <v>91.506360000000001</v>
      </c>
      <c r="U454">
        <v>6.5057000000000004E-2</v>
      </c>
      <c r="V454" t="s">
        <v>7</v>
      </c>
      <c r="W454">
        <v>113.964192</v>
      </c>
      <c r="X454">
        <v>8.8327000000000003E-2</v>
      </c>
      <c r="Y454" t="s">
        <v>8</v>
      </c>
      <c r="Z454">
        <v>135.12336999999999</v>
      </c>
      <c r="AA454">
        <v>0.15251600000000001</v>
      </c>
      <c r="AB454" t="s">
        <v>9</v>
      </c>
      <c r="AC454">
        <v>3420.1717140000001</v>
      </c>
      <c r="AD454">
        <v>112.588258</v>
      </c>
      <c r="AE454" t="s">
        <v>10</v>
      </c>
      <c r="AF454">
        <v>6.4473000000000003E-2</v>
      </c>
      <c r="AG454">
        <v>1.27E-4</v>
      </c>
      <c r="AH454" t="s">
        <v>11</v>
      </c>
      <c r="AI454">
        <v>0.93380099999999999</v>
      </c>
      <c r="AJ454">
        <v>5.5000000000000002E-5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4334.5999959999999</v>
      </c>
      <c r="I455">
        <v>156.34150199999999</v>
      </c>
      <c r="J455" t="s">
        <v>3</v>
      </c>
      <c r="K455">
        <v>4329.7068300000001</v>
      </c>
      <c r="L455">
        <v>155.892156</v>
      </c>
      <c r="M455" t="s">
        <v>4</v>
      </c>
      <c r="N455">
        <v>247.15557999999999</v>
      </c>
      <c r="O455">
        <v>0.78714799999999996</v>
      </c>
      <c r="P455" t="s">
        <v>5</v>
      </c>
      <c r="Q455">
        <v>387.25556799999998</v>
      </c>
      <c r="R455">
        <v>0.84634699999999996</v>
      </c>
      <c r="S455" t="s">
        <v>6</v>
      </c>
      <c r="T455">
        <v>98.538833999999994</v>
      </c>
      <c r="U455">
        <v>6.9004999999999997E-2</v>
      </c>
      <c r="V455" t="s">
        <v>7</v>
      </c>
      <c r="W455">
        <v>122.728324</v>
      </c>
      <c r="X455">
        <v>9.2372999999999997E-2</v>
      </c>
      <c r="Y455" t="s">
        <v>8</v>
      </c>
      <c r="Z455">
        <v>145.50506799999999</v>
      </c>
      <c r="AA455">
        <v>0.15715199999999999</v>
      </c>
      <c r="AB455" t="s">
        <v>9</v>
      </c>
      <c r="AC455">
        <v>3683.0023639999999</v>
      </c>
      <c r="AD455">
        <v>122.271884</v>
      </c>
      <c r="AE455" t="s">
        <v>10</v>
      </c>
      <c r="AF455">
        <v>6.3684000000000004E-2</v>
      </c>
      <c r="AG455">
        <v>1.2400000000000001E-4</v>
      </c>
      <c r="AH455" t="s">
        <v>11</v>
      </c>
      <c r="AI455">
        <v>0.93384500000000004</v>
      </c>
      <c r="AJ455">
        <v>5.5000000000000002E-5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4644.0823440000004</v>
      </c>
      <c r="I456">
        <v>168.30661900000001</v>
      </c>
      <c r="J456" t="s">
        <v>3</v>
      </c>
      <c r="K456">
        <v>4638.8383059999996</v>
      </c>
      <c r="L456">
        <v>167.74402699999999</v>
      </c>
      <c r="M456" t="s">
        <v>4</v>
      </c>
      <c r="N456">
        <v>264.78350799999998</v>
      </c>
      <c r="O456">
        <v>0.89721799999999996</v>
      </c>
      <c r="P456" t="s">
        <v>5</v>
      </c>
      <c r="Q456">
        <v>414.89776599999999</v>
      </c>
      <c r="R456">
        <v>0.95815799999999995</v>
      </c>
      <c r="S456" t="s">
        <v>6</v>
      </c>
      <c r="T456">
        <v>105.574186</v>
      </c>
      <c r="U456">
        <v>7.4938000000000005E-2</v>
      </c>
      <c r="V456" t="s">
        <v>7</v>
      </c>
      <c r="W456">
        <v>131.495486</v>
      </c>
      <c r="X456">
        <v>9.9021999999999999E-2</v>
      </c>
      <c r="Y456" t="s">
        <v>8</v>
      </c>
      <c r="Z456">
        <v>155.880664</v>
      </c>
      <c r="AA456">
        <v>0.193075</v>
      </c>
      <c r="AB456" t="s">
        <v>9</v>
      </c>
      <c r="AC456">
        <v>3945.9849380000001</v>
      </c>
      <c r="AD456">
        <v>130.42552499999999</v>
      </c>
      <c r="AE456" t="s">
        <v>10</v>
      </c>
      <c r="AF456">
        <v>6.2600000000000003E-2</v>
      </c>
      <c r="AG456">
        <v>1.1E-4</v>
      </c>
      <c r="AH456" t="s">
        <v>11</v>
      </c>
      <c r="AI456">
        <v>0.93459999999999999</v>
      </c>
      <c r="AJ456">
        <v>6.2000000000000003E-5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4953.5379860000003</v>
      </c>
      <c r="I457">
        <v>192.889768</v>
      </c>
      <c r="J457" t="s">
        <v>3</v>
      </c>
      <c r="K457">
        <v>4947.9424520000002</v>
      </c>
      <c r="L457">
        <v>192.33919599999999</v>
      </c>
      <c r="M457" t="s">
        <v>4</v>
      </c>
      <c r="N457">
        <v>282.45614599999999</v>
      </c>
      <c r="O457">
        <v>0.97112500000000002</v>
      </c>
      <c r="P457" t="s">
        <v>5</v>
      </c>
      <c r="Q457">
        <v>442.54888199999999</v>
      </c>
      <c r="R457">
        <v>1.0014369999999999</v>
      </c>
      <c r="S457" t="s">
        <v>6</v>
      </c>
      <c r="T457">
        <v>112.617842</v>
      </c>
      <c r="U457">
        <v>9.2227000000000003E-2</v>
      </c>
      <c r="V457" t="s">
        <v>7</v>
      </c>
      <c r="W457">
        <v>140.256956</v>
      </c>
      <c r="X457">
        <v>0.103023</v>
      </c>
      <c r="Y457" t="s">
        <v>8</v>
      </c>
      <c r="Z457">
        <v>166.266436</v>
      </c>
      <c r="AA457">
        <v>0.19672899999999999</v>
      </c>
      <c r="AB457" t="s">
        <v>9</v>
      </c>
      <c r="AC457">
        <v>4208.8854199999996</v>
      </c>
      <c r="AD457">
        <v>150.897403</v>
      </c>
      <c r="AE457" t="s">
        <v>10</v>
      </c>
      <c r="AF457">
        <v>6.1941000000000003E-2</v>
      </c>
      <c r="AG457">
        <v>1.2799999999999999E-4</v>
      </c>
      <c r="AH457" t="s">
        <v>11</v>
      </c>
      <c r="AI457">
        <v>0.93464599999999998</v>
      </c>
      <c r="AJ457">
        <v>6.2000000000000003E-5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5263.0741580000004</v>
      </c>
      <c r="I458">
        <v>195.571191</v>
      </c>
      <c r="J458" t="s">
        <v>3</v>
      </c>
      <c r="K458">
        <v>5257.129766</v>
      </c>
      <c r="L458">
        <v>195.03314499999999</v>
      </c>
      <c r="M458" t="s">
        <v>4</v>
      </c>
      <c r="N458">
        <v>300.08446199999997</v>
      </c>
      <c r="O458">
        <v>0.95100700000000005</v>
      </c>
      <c r="P458" t="s">
        <v>5</v>
      </c>
      <c r="Q458">
        <v>470.20596</v>
      </c>
      <c r="R458">
        <v>1.0357289999999999</v>
      </c>
      <c r="S458" t="s">
        <v>6</v>
      </c>
      <c r="T458">
        <v>119.650898</v>
      </c>
      <c r="U458">
        <v>9.3645000000000006E-2</v>
      </c>
      <c r="V458" t="s">
        <v>7</v>
      </c>
      <c r="W458">
        <v>149.01788199999999</v>
      </c>
      <c r="X458">
        <v>0.109414</v>
      </c>
      <c r="Y458" t="s">
        <v>8</v>
      </c>
      <c r="Z458">
        <v>176.66609800000001</v>
      </c>
      <c r="AA458">
        <v>0.20604</v>
      </c>
      <c r="AB458" t="s">
        <v>9</v>
      </c>
      <c r="AC458">
        <v>4471.907674</v>
      </c>
      <c r="AD458">
        <v>153.16131200000001</v>
      </c>
      <c r="AE458" t="s">
        <v>10</v>
      </c>
      <c r="AF458">
        <v>6.1295000000000002E-2</v>
      </c>
      <c r="AG458">
        <v>1.1900000000000001E-4</v>
      </c>
      <c r="AH458" t="s">
        <v>11</v>
      </c>
      <c r="AI458">
        <v>0.934666</v>
      </c>
      <c r="AJ458">
        <v>6.2000000000000003E-5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5571.8926259999998</v>
      </c>
      <c r="I459">
        <v>188.51248200000001</v>
      </c>
      <c r="J459" t="s">
        <v>3</v>
      </c>
      <c r="K459">
        <v>5565.6016259999997</v>
      </c>
      <c r="L459">
        <v>187.93791100000001</v>
      </c>
      <c r="M459" t="s">
        <v>4</v>
      </c>
      <c r="N459">
        <v>317.66143399999999</v>
      </c>
      <c r="O459">
        <v>0.96636900000000003</v>
      </c>
      <c r="P459" t="s">
        <v>5</v>
      </c>
      <c r="Q459">
        <v>497.81094999999999</v>
      </c>
      <c r="R459">
        <v>1.0007410000000001</v>
      </c>
      <c r="S459" t="s">
        <v>6</v>
      </c>
      <c r="T459">
        <v>126.674914</v>
      </c>
      <c r="U459">
        <v>9.1784000000000004E-2</v>
      </c>
      <c r="V459" t="s">
        <v>7</v>
      </c>
      <c r="W459">
        <v>157.770962</v>
      </c>
      <c r="X459">
        <v>0.11246200000000001</v>
      </c>
      <c r="Y459" t="s">
        <v>8</v>
      </c>
      <c r="Z459">
        <v>187.036756</v>
      </c>
      <c r="AA459">
        <v>0.198765</v>
      </c>
      <c r="AB459" t="s">
        <v>9</v>
      </c>
      <c r="AC459">
        <v>4734.3210300000001</v>
      </c>
      <c r="AD459">
        <v>147.28691900000001</v>
      </c>
      <c r="AE459" t="s">
        <v>10</v>
      </c>
      <c r="AF459">
        <v>6.0463999999999997E-2</v>
      </c>
      <c r="AG459">
        <v>1.01E-4</v>
      </c>
      <c r="AH459" t="s">
        <v>11</v>
      </c>
      <c r="AI459">
        <v>0.93469100000000005</v>
      </c>
      <c r="AJ459">
        <v>6.0999999999999999E-5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5881.5062500000004</v>
      </c>
      <c r="I460">
        <v>207.24654799999999</v>
      </c>
      <c r="J460" t="s">
        <v>3</v>
      </c>
      <c r="K460">
        <v>5874.8662800000002</v>
      </c>
      <c r="L460">
        <v>206.58104</v>
      </c>
      <c r="M460" t="s">
        <v>4</v>
      </c>
      <c r="N460">
        <v>335.30435199999999</v>
      </c>
      <c r="O460">
        <v>1.1360110000000001</v>
      </c>
      <c r="P460" t="s">
        <v>5</v>
      </c>
      <c r="Q460">
        <v>525.45760600000006</v>
      </c>
      <c r="R460">
        <v>1.072341</v>
      </c>
      <c r="S460" t="s">
        <v>6</v>
      </c>
      <c r="T460">
        <v>133.71398199999999</v>
      </c>
      <c r="U460">
        <v>9.9228999999999998E-2</v>
      </c>
      <c r="V460" t="s">
        <v>7</v>
      </c>
      <c r="W460">
        <v>166.53467599999999</v>
      </c>
      <c r="X460">
        <v>0.116296</v>
      </c>
      <c r="Y460" t="s">
        <v>8</v>
      </c>
      <c r="Z460">
        <v>197.41904199999999</v>
      </c>
      <c r="AA460">
        <v>0.22652</v>
      </c>
      <c r="AB460" t="s">
        <v>9</v>
      </c>
      <c r="AC460">
        <v>4997.4174039999998</v>
      </c>
      <c r="AD460">
        <v>159.848375</v>
      </c>
      <c r="AE460" t="s">
        <v>10</v>
      </c>
      <c r="AF460">
        <v>6.0099E-2</v>
      </c>
      <c r="AG460">
        <v>9.7E-5</v>
      </c>
      <c r="AH460" t="s">
        <v>11</v>
      </c>
      <c r="AI460">
        <v>0.93469199999999997</v>
      </c>
      <c r="AJ460">
        <v>6.0999999999999999E-5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6191.8277260000004</v>
      </c>
      <c r="I461">
        <v>248.93663000000001</v>
      </c>
      <c r="J461" t="s">
        <v>3</v>
      </c>
      <c r="K461">
        <v>6184.8374020000001</v>
      </c>
      <c r="L461">
        <v>248.16838000000001</v>
      </c>
      <c r="M461" t="s">
        <v>4</v>
      </c>
      <c r="N461">
        <v>352.96292599999998</v>
      </c>
      <c r="O461">
        <v>1.346085</v>
      </c>
      <c r="P461" t="s">
        <v>5</v>
      </c>
      <c r="Q461">
        <v>553.14508599999999</v>
      </c>
      <c r="R461">
        <v>1.2537469999999999</v>
      </c>
      <c r="S461" t="s">
        <v>6</v>
      </c>
      <c r="T461">
        <v>140.760482</v>
      </c>
      <c r="U461">
        <v>0.11803900000000001</v>
      </c>
      <c r="V461" t="s">
        <v>7</v>
      </c>
      <c r="W461">
        <v>175.30371400000001</v>
      </c>
      <c r="X461">
        <v>0.12812999999999999</v>
      </c>
      <c r="Y461" t="s">
        <v>8</v>
      </c>
      <c r="Z461">
        <v>207.82326</v>
      </c>
      <c r="AA461">
        <v>0.26987</v>
      </c>
      <c r="AB461" t="s">
        <v>9</v>
      </c>
      <c r="AC461">
        <v>5261.1599800000004</v>
      </c>
      <c r="AD461">
        <v>192.40105500000001</v>
      </c>
      <c r="AE461" t="s">
        <v>10</v>
      </c>
      <c r="AF461">
        <v>5.9672000000000003E-2</v>
      </c>
      <c r="AG461">
        <v>9.0000000000000006E-5</v>
      </c>
      <c r="AH461" t="s">
        <v>11</v>
      </c>
      <c r="AI461">
        <v>0.93471899999999997</v>
      </c>
      <c r="AJ461">
        <v>6.0999999999999999E-5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290.75647400000003</v>
      </c>
      <c r="I482">
        <v>69.240674999999996</v>
      </c>
      <c r="J482" t="s">
        <v>3</v>
      </c>
      <c r="K482">
        <v>290.40619199999998</v>
      </c>
      <c r="L482">
        <v>69.087490000000003</v>
      </c>
      <c r="M482" t="s">
        <v>4</v>
      </c>
      <c r="N482">
        <v>17.702483999999998</v>
      </c>
      <c r="O482">
        <v>0.129799</v>
      </c>
      <c r="P482" t="s">
        <v>5</v>
      </c>
      <c r="Q482">
        <v>0</v>
      </c>
      <c r="R482">
        <v>0</v>
      </c>
      <c r="S482" t="s">
        <v>6</v>
      </c>
      <c r="T482">
        <v>7.0684440000000004</v>
      </c>
      <c r="U482">
        <v>1.4264000000000001E-2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8.4537000000000001E-2</v>
      </c>
      <c r="AD482">
        <v>9.3999999999999994E-5</v>
      </c>
      <c r="AE482" t="s">
        <v>10</v>
      </c>
      <c r="AF482">
        <v>0</v>
      </c>
      <c r="AG482">
        <v>0</v>
      </c>
      <c r="AH482" t="s">
        <v>11</v>
      </c>
      <c r="AI482">
        <v>0.91206699999999996</v>
      </c>
      <c r="AJ482">
        <v>1.6200000000000001E-4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579.02072399999997</v>
      </c>
      <c r="I483">
        <v>80.911120999999994</v>
      </c>
      <c r="J483" t="s">
        <v>3</v>
      </c>
      <c r="K483">
        <v>578.32182</v>
      </c>
      <c r="L483">
        <v>80.726958999999994</v>
      </c>
      <c r="M483" t="s">
        <v>4</v>
      </c>
      <c r="N483">
        <v>35.328398</v>
      </c>
      <c r="O483">
        <v>0.19206899999999999</v>
      </c>
      <c r="P483" t="s">
        <v>5</v>
      </c>
      <c r="Q483">
        <v>0</v>
      </c>
      <c r="R483">
        <v>0</v>
      </c>
      <c r="S483" t="s">
        <v>6</v>
      </c>
      <c r="T483">
        <v>14.093862</v>
      </c>
      <c r="U483">
        <v>1.9470000000000001E-2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7.9488000000000003E-2</v>
      </c>
      <c r="AD483">
        <v>8.5000000000000006E-5</v>
      </c>
      <c r="AE483" t="s">
        <v>10</v>
      </c>
      <c r="AF483">
        <v>0</v>
      </c>
      <c r="AG483">
        <v>0</v>
      </c>
      <c r="AH483" t="s">
        <v>11</v>
      </c>
      <c r="AI483">
        <v>0.92101999999999995</v>
      </c>
      <c r="AJ483">
        <v>2.12E-4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867.22990600000003</v>
      </c>
      <c r="I484">
        <v>83.738832000000002</v>
      </c>
      <c r="J484" t="s">
        <v>3</v>
      </c>
      <c r="K484">
        <v>866.18316200000004</v>
      </c>
      <c r="L484">
        <v>83.525796</v>
      </c>
      <c r="M484" t="s">
        <v>4</v>
      </c>
      <c r="N484">
        <v>52.928308000000001</v>
      </c>
      <c r="O484">
        <v>0.24557499999999999</v>
      </c>
      <c r="P484" t="s">
        <v>5</v>
      </c>
      <c r="Q484">
        <v>0</v>
      </c>
      <c r="R484">
        <v>0</v>
      </c>
      <c r="S484" t="s">
        <v>6</v>
      </c>
      <c r="T484">
        <v>21.118753999999999</v>
      </c>
      <c r="U484">
        <v>2.1335E-2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7.7911999999999995E-2</v>
      </c>
      <c r="AD484">
        <v>9.5000000000000005E-5</v>
      </c>
      <c r="AE484" t="s">
        <v>10</v>
      </c>
      <c r="AF484">
        <v>0</v>
      </c>
      <c r="AG484">
        <v>0</v>
      </c>
      <c r="AH484" t="s">
        <v>11</v>
      </c>
      <c r="AI484">
        <v>0.92435800000000001</v>
      </c>
      <c r="AJ484">
        <v>1.8100000000000001E-4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1155.9590020000001</v>
      </c>
      <c r="I485">
        <v>98.322154999999995</v>
      </c>
      <c r="J485" t="s">
        <v>3</v>
      </c>
      <c r="K485">
        <v>1154.5638799999999</v>
      </c>
      <c r="L485">
        <v>98.086543000000006</v>
      </c>
      <c r="M485" t="s">
        <v>4</v>
      </c>
      <c r="N485">
        <v>70.536609999999996</v>
      </c>
      <c r="O485">
        <v>0.30985600000000002</v>
      </c>
      <c r="P485" t="s">
        <v>5</v>
      </c>
      <c r="Q485">
        <v>0</v>
      </c>
      <c r="R485">
        <v>0</v>
      </c>
      <c r="S485" t="s">
        <v>6</v>
      </c>
      <c r="T485">
        <v>28.154523999999999</v>
      </c>
      <c r="U485">
        <v>2.7288E-2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7.4562000000000003E-2</v>
      </c>
      <c r="AD485">
        <v>1.27E-4</v>
      </c>
      <c r="AE485" t="s">
        <v>10</v>
      </c>
      <c r="AF485">
        <v>0</v>
      </c>
      <c r="AG485">
        <v>0</v>
      </c>
      <c r="AH485" t="s">
        <v>11</v>
      </c>
      <c r="AI485">
        <v>0.92644400000000005</v>
      </c>
      <c r="AJ485">
        <v>1.4300000000000001E-4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1444.4978960000001</v>
      </c>
      <c r="I486">
        <v>101.40805400000001</v>
      </c>
      <c r="J486" t="s">
        <v>3</v>
      </c>
      <c r="K486">
        <v>1442.7543599999999</v>
      </c>
      <c r="L486">
        <v>101.132606</v>
      </c>
      <c r="M486" t="s">
        <v>4</v>
      </c>
      <c r="N486">
        <v>88.191112000000004</v>
      </c>
      <c r="O486">
        <v>0.33816800000000002</v>
      </c>
      <c r="P486" t="s">
        <v>5</v>
      </c>
      <c r="Q486">
        <v>0</v>
      </c>
      <c r="R486">
        <v>0</v>
      </c>
      <c r="S486" t="s">
        <v>6</v>
      </c>
      <c r="T486">
        <v>35.178334</v>
      </c>
      <c r="U486">
        <v>2.7538E-2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7.3563000000000003E-2</v>
      </c>
      <c r="AD486">
        <v>1.3899999999999999E-4</v>
      </c>
      <c r="AE486" t="s">
        <v>10</v>
      </c>
      <c r="AF486">
        <v>0</v>
      </c>
      <c r="AG486">
        <v>0</v>
      </c>
      <c r="AH486" t="s">
        <v>11</v>
      </c>
      <c r="AI486">
        <v>0.92725500000000005</v>
      </c>
      <c r="AJ486">
        <v>1.2999999999999999E-4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1733.417946</v>
      </c>
      <c r="I487">
        <v>114.489814</v>
      </c>
      <c r="J487" t="s">
        <v>3</v>
      </c>
      <c r="K487">
        <v>1731.3254079999999</v>
      </c>
      <c r="L487">
        <v>114.19385699999999</v>
      </c>
      <c r="M487" t="s">
        <v>4</v>
      </c>
      <c r="N487">
        <v>105.84173800000001</v>
      </c>
      <c r="O487">
        <v>0.38406200000000001</v>
      </c>
      <c r="P487" t="s">
        <v>5</v>
      </c>
      <c r="Q487">
        <v>0</v>
      </c>
      <c r="R487">
        <v>0</v>
      </c>
      <c r="S487" t="s">
        <v>6</v>
      </c>
      <c r="T487">
        <v>42.214357999999997</v>
      </c>
      <c r="U487">
        <v>3.2870999999999997E-2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7.3521000000000003E-2</v>
      </c>
      <c r="AD487">
        <v>1.3799999999999999E-4</v>
      </c>
      <c r="AE487" t="s">
        <v>10</v>
      </c>
      <c r="AF487">
        <v>0</v>
      </c>
      <c r="AG487">
        <v>0</v>
      </c>
      <c r="AH487" t="s">
        <v>11</v>
      </c>
      <c r="AI487">
        <v>0.92973899999999998</v>
      </c>
      <c r="AJ487">
        <v>1.13E-4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2022.5875659999999</v>
      </c>
      <c r="I488">
        <v>153.13705400000001</v>
      </c>
      <c r="J488" t="s">
        <v>3</v>
      </c>
      <c r="K488">
        <v>2020.146602</v>
      </c>
      <c r="L488">
        <v>152.78322900000001</v>
      </c>
      <c r="M488" t="s">
        <v>4</v>
      </c>
      <c r="N488">
        <v>123.491586</v>
      </c>
      <c r="O488">
        <v>0.49982500000000002</v>
      </c>
      <c r="P488" t="s">
        <v>5</v>
      </c>
      <c r="Q488">
        <v>0</v>
      </c>
      <c r="R488">
        <v>0</v>
      </c>
      <c r="S488" t="s">
        <v>6</v>
      </c>
      <c r="T488">
        <v>49.256279999999997</v>
      </c>
      <c r="U488">
        <v>4.2361999999999997E-2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7.2104000000000001E-2</v>
      </c>
      <c r="AD488">
        <v>1.46E-4</v>
      </c>
      <c r="AE488" t="s">
        <v>10</v>
      </c>
      <c r="AF488">
        <v>0</v>
      </c>
      <c r="AG488">
        <v>0</v>
      </c>
      <c r="AH488" t="s">
        <v>11</v>
      </c>
      <c r="AI488">
        <v>0.93103100000000005</v>
      </c>
      <c r="AJ488">
        <v>8.6000000000000003E-5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2310.9241480000001</v>
      </c>
      <c r="I489">
        <v>152.677941</v>
      </c>
      <c r="J489" t="s">
        <v>3</v>
      </c>
      <c r="K489">
        <v>2308.1348619999999</v>
      </c>
      <c r="L489">
        <v>152.322202</v>
      </c>
      <c r="M489" t="s">
        <v>4</v>
      </c>
      <c r="N489">
        <v>141.11523</v>
      </c>
      <c r="O489">
        <v>0.50897099999999995</v>
      </c>
      <c r="P489" t="s">
        <v>5</v>
      </c>
      <c r="Q489">
        <v>0</v>
      </c>
      <c r="R489">
        <v>0</v>
      </c>
      <c r="S489" t="s">
        <v>6</v>
      </c>
      <c r="T489">
        <v>56.280735999999997</v>
      </c>
      <c r="U489">
        <v>4.3181999999999998E-2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6.9569000000000006E-2</v>
      </c>
      <c r="AD489">
        <v>1.4799999999999999E-4</v>
      </c>
      <c r="AE489" t="s">
        <v>10</v>
      </c>
      <c r="AF489">
        <v>0</v>
      </c>
      <c r="AG489">
        <v>0</v>
      </c>
      <c r="AH489" t="s">
        <v>11</v>
      </c>
      <c r="AI489">
        <v>0.93191199999999996</v>
      </c>
      <c r="AJ489">
        <v>7.2000000000000002E-5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2599.2093399999999</v>
      </c>
      <c r="I490">
        <v>164.28080600000001</v>
      </c>
      <c r="J490" t="s">
        <v>3</v>
      </c>
      <c r="K490">
        <v>2596.0725459999999</v>
      </c>
      <c r="L490">
        <v>163.876857</v>
      </c>
      <c r="M490" t="s">
        <v>4</v>
      </c>
      <c r="N490">
        <v>158.75896</v>
      </c>
      <c r="O490">
        <v>0.65183500000000005</v>
      </c>
      <c r="P490" t="s">
        <v>5</v>
      </c>
      <c r="Q490">
        <v>0</v>
      </c>
      <c r="R490">
        <v>0</v>
      </c>
      <c r="S490" t="s">
        <v>6</v>
      </c>
      <c r="T490">
        <v>63.312427999999997</v>
      </c>
      <c r="U490">
        <v>4.9165E-2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6.8690000000000001E-2</v>
      </c>
      <c r="AD490">
        <v>1.65E-4</v>
      </c>
      <c r="AE490" t="s">
        <v>10</v>
      </c>
      <c r="AF490">
        <v>0</v>
      </c>
      <c r="AG490">
        <v>0</v>
      </c>
      <c r="AH490" t="s">
        <v>11</v>
      </c>
      <c r="AI490">
        <v>0.93224799999999997</v>
      </c>
      <c r="AJ490">
        <v>6.4999999999999994E-5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2887.1462120000001</v>
      </c>
      <c r="I491">
        <v>163.59198699999999</v>
      </c>
      <c r="J491" t="s">
        <v>3</v>
      </c>
      <c r="K491">
        <v>2883.6611560000001</v>
      </c>
      <c r="L491">
        <v>163.12949699999999</v>
      </c>
      <c r="M491" t="s">
        <v>4</v>
      </c>
      <c r="N491">
        <v>176.41041200000001</v>
      </c>
      <c r="O491">
        <v>0.743197</v>
      </c>
      <c r="P491" t="s">
        <v>5</v>
      </c>
      <c r="Q491">
        <v>0</v>
      </c>
      <c r="R491">
        <v>0</v>
      </c>
      <c r="S491" t="s">
        <v>6</v>
      </c>
      <c r="T491">
        <v>70.326931999999999</v>
      </c>
      <c r="U491">
        <v>4.9322999999999999E-2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6.8112000000000006E-2</v>
      </c>
      <c r="AD491">
        <v>1.64E-4</v>
      </c>
      <c r="AE491" t="s">
        <v>10</v>
      </c>
      <c r="AF491">
        <v>0</v>
      </c>
      <c r="AG491">
        <v>0</v>
      </c>
      <c r="AH491" t="s">
        <v>11</v>
      </c>
      <c r="AI491">
        <v>0.93247100000000005</v>
      </c>
      <c r="AJ491">
        <v>6.3E-5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3175.8709979999999</v>
      </c>
      <c r="I492">
        <v>153.27398500000001</v>
      </c>
      <c r="J492" t="s">
        <v>3</v>
      </c>
      <c r="K492">
        <v>3172.0378639999999</v>
      </c>
      <c r="L492">
        <v>152.838717</v>
      </c>
      <c r="M492" t="s">
        <v>4</v>
      </c>
      <c r="N492">
        <v>194.04326399999999</v>
      </c>
      <c r="O492">
        <v>0.815249</v>
      </c>
      <c r="P492" t="s">
        <v>5</v>
      </c>
      <c r="Q492">
        <v>0</v>
      </c>
      <c r="R492">
        <v>0</v>
      </c>
      <c r="S492" t="s">
        <v>6</v>
      </c>
      <c r="T492">
        <v>77.356967999999995</v>
      </c>
      <c r="U492">
        <v>4.6795000000000003E-2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6.6876000000000005E-2</v>
      </c>
      <c r="AD492">
        <v>1.6000000000000001E-4</v>
      </c>
      <c r="AE492" t="s">
        <v>10</v>
      </c>
      <c r="AF492">
        <v>0</v>
      </c>
      <c r="AG492">
        <v>0</v>
      </c>
      <c r="AH492" t="s">
        <v>11</v>
      </c>
      <c r="AI492">
        <v>0.93329099999999998</v>
      </c>
      <c r="AJ492">
        <v>6.7000000000000002E-5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3466.745402</v>
      </c>
      <c r="I493">
        <v>255.58810700000001</v>
      </c>
      <c r="J493" t="s">
        <v>3</v>
      </c>
      <c r="K493">
        <v>3462.5624859999998</v>
      </c>
      <c r="L493">
        <v>254.960893</v>
      </c>
      <c r="M493" t="s">
        <v>4</v>
      </c>
      <c r="N493">
        <v>211.76064600000001</v>
      </c>
      <c r="O493">
        <v>0.91954000000000002</v>
      </c>
      <c r="P493" t="s">
        <v>5</v>
      </c>
      <c r="Q493">
        <v>0</v>
      </c>
      <c r="R493">
        <v>0</v>
      </c>
      <c r="S493" t="s">
        <v>6</v>
      </c>
      <c r="T493">
        <v>84.419336000000001</v>
      </c>
      <c r="U493">
        <v>7.0189000000000001E-2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6.6697000000000006E-2</v>
      </c>
      <c r="AD493">
        <v>1.56E-4</v>
      </c>
      <c r="AE493" t="s">
        <v>10</v>
      </c>
      <c r="AF493">
        <v>0</v>
      </c>
      <c r="AG493">
        <v>0</v>
      </c>
      <c r="AH493" t="s">
        <v>11</v>
      </c>
      <c r="AI493">
        <v>0.93378300000000003</v>
      </c>
      <c r="AJ493">
        <v>7.7000000000000001E-5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3755.6759059999999</v>
      </c>
      <c r="I494">
        <v>546.13885900000002</v>
      </c>
      <c r="J494" t="s">
        <v>3</v>
      </c>
      <c r="K494">
        <v>3751.143106</v>
      </c>
      <c r="L494">
        <v>544.89742899999999</v>
      </c>
      <c r="M494" t="s">
        <v>4</v>
      </c>
      <c r="N494">
        <v>229.400204</v>
      </c>
      <c r="O494">
        <v>1.4640960000000001</v>
      </c>
      <c r="P494" t="s">
        <v>5</v>
      </c>
      <c r="Q494">
        <v>0</v>
      </c>
      <c r="R494">
        <v>0</v>
      </c>
      <c r="S494" t="s">
        <v>6</v>
      </c>
      <c r="T494">
        <v>91.455278000000007</v>
      </c>
      <c r="U494">
        <v>0.129299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6.6310999999999995E-2</v>
      </c>
      <c r="AD494">
        <v>1.4999999999999999E-4</v>
      </c>
      <c r="AE494" t="s">
        <v>10</v>
      </c>
      <c r="AF494">
        <v>0</v>
      </c>
      <c r="AG494">
        <v>0</v>
      </c>
      <c r="AH494" t="s">
        <v>11</v>
      </c>
      <c r="AI494">
        <v>0.93397699999999995</v>
      </c>
      <c r="AJ494">
        <v>7.6000000000000004E-5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4045.1784379999999</v>
      </c>
      <c r="I495">
        <v>1118.751356</v>
      </c>
      <c r="J495" t="s">
        <v>3</v>
      </c>
      <c r="K495">
        <v>4040.294492</v>
      </c>
      <c r="L495">
        <v>1116.209012</v>
      </c>
      <c r="M495" t="s">
        <v>4</v>
      </c>
      <c r="N495">
        <v>247.074378</v>
      </c>
      <c r="O495">
        <v>2.7873730000000001</v>
      </c>
      <c r="P495" t="s">
        <v>5</v>
      </c>
      <c r="Q495">
        <v>0</v>
      </c>
      <c r="R495">
        <v>0</v>
      </c>
      <c r="S495" t="s">
        <v>6</v>
      </c>
      <c r="T495">
        <v>98.501441999999997</v>
      </c>
      <c r="U495">
        <v>0.243092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6.5688999999999997E-2</v>
      </c>
      <c r="AD495">
        <v>1.44E-4</v>
      </c>
      <c r="AE495" t="s">
        <v>10</v>
      </c>
      <c r="AF495">
        <v>0</v>
      </c>
      <c r="AG495">
        <v>0</v>
      </c>
      <c r="AH495" t="s">
        <v>11</v>
      </c>
      <c r="AI495">
        <v>0.93399399999999999</v>
      </c>
      <c r="AJ495">
        <v>7.6000000000000004E-5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4334.6282780000001</v>
      </c>
      <c r="I496">
        <v>1926.7641060000001</v>
      </c>
      <c r="J496" t="s">
        <v>3</v>
      </c>
      <c r="K496">
        <v>4329.3944840000004</v>
      </c>
      <c r="L496">
        <v>1922.369535</v>
      </c>
      <c r="M496" t="s">
        <v>4</v>
      </c>
      <c r="N496">
        <v>264.74041399999999</v>
      </c>
      <c r="O496">
        <v>4.3381460000000001</v>
      </c>
      <c r="P496" t="s">
        <v>5</v>
      </c>
      <c r="Q496">
        <v>0</v>
      </c>
      <c r="R496">
        <v>0</v>
      </c>
      <c r="S496" t="s">
        <v>6</v>
      </c>
      <c r="T496">
        <v>105.54411399999999</v>
      </c>
      <c r="U496">
        <v>0.40642699999999998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6.5195000000000003E-2</v>
      </c>
      <c r="AD496">
        <v>1.3799999999999999E-4</v>
      </c>
      <c r="AE496" t="s">
        <v>10</v>
      </c>
      <c r="AF496">
        <v>0</v>
      </c>
      <c r="AG496">
        <v>0</v>
      </c>
      <c r="AH496" t="s">
        <v>11</v>
      </c>
      <c r="AI496">
        <v>0.934195</v>
      </c>
      <c r="AJ496">
        <v>7.3999999999999996E-5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4624.3829640000004</v>
      </c>
      <c r="I497">
        <v>2709.7673570000002</v>
      </c>
      <c r="J497" t="s">
        <v>3</v>
      </c>
      <c r="K497">
        <v>4618.7970260000002</v>
      </c>
      <c r="L497">
        <v>2703.4061109999998</v>
      </c>
      <c r="M497" t="s">
        <v>4</v>
      </c>
      <c r="N497">
        <v>282.41425600000002</v>
      </c>
      <c r="O497">
        <v>6.2970379999999997</v>
      </c>
      <c r="P497" t="s">
        <v>5</v>
      </c>
      <c r="Q497">
        <v>0</v>
      </c>
      <c r="R497">
        <v>0</v>
      </c>
      <c r="S497" t="s">
        <v>6</v>
      </c>
      <c r="T497">
        <v>112.59549</v>
      </c>
      <c r="U497">
        <v>0.57042300000000001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6.5195000000000003E-2</v>
      </c>
      <c r="AD497">
        <v>1.3799999999999999E-4</v>
      </c>
      <c r="AE497" t="s">
        <v>10</v>
      </c>
      <c r="AF497">
        <v>0</v>
      </c>
      <c r="AG497">
        <v>0</v>
      </c>
      <c r="AH497" t="s">
        <v>11</v>
      </c>
      <c r="AI497">
        <v>0.93423900000000004</v>
      </c>
      <c r="AJ497">
        <v>7.3999999999999996E-5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4914.8904039999998</v>
      </c>
      <c r="I498">
        <v>3218.2738519999998</v>
      </c>
      <c r="J498" t="s">
        <v>3</v>
      </c>
      <c r="K498">
        <v>4908.9526980000001</v>
      </c>
      <c r="L498">
        <v>3210.8004420000002</v>
      </c>
      <c r="M498" t="s">
        <v>4</v>
      </c>
      <c r="N498">
        <v>300.12402600000001</v>
      </c>
      <c r="O498">
        <v>7.4323350000000001</v>
      </c>
      <c r="P498" t="s">
        <v>5</v>
      </c>
      <c r="Q498">
        <v>0</v>
      </c>
      <c r="R498">
        <v>0</v>
      </c>
      <c r="S498" t="s">
        <v>6</v>
      </c>
      <c r="T498">
        <v>119.65420399999999</v>
      </c>
      <c r="U498">
        <v>0.696102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6.4934000000000006E-2</v>
      </c>
      <c r="AD498">
        <v>1.36E-4</v>
      </c>
      <c r="AE498" t="s">
        <v>10</v>
      </c>
      <c r="AF498">
        <v>0</v>
      </c>
      <c r="AG498">
        <v>0</v>
      </c>
      <c r="AH498" t="s">
        <v>11</v>
      </c>
      <c r="AI498">
        <v>0.93462299999999998</v>
      </c>
      <c r="AJ498">
        <v>6.3999999999999997E-5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5203.0343540000003</v>
      </c>
      <c r="I499">
        <v>3612.7343839999999</v>
      </c>
      <c r="J499" t="s">
        <v>3</v>
      </c>
      <c r="K499">
        <v>5196.7474840000004</v>
      </c>
      <c r="L499">
        <v>3604.3922470000002</v>
      </c>
      <c r="M499" t="s">
        <v>4</v>
      </c>
      <c r="N499">
        <v>317.77191800000003</v>
      </c>
      <c r="O499">
        <v>8.073105</v>
      </c>
      <c r="P499" t="s">
        <v>5</v>
      </c>
      <c r="Q499">
        <v>0</v>
      </c>
      <c r="R499">
        <v>0</v>
      </c>
      <c r="S499" t="s">
        <v>6</v>
      </c>
      <c r="T499">
        <v>126.68013000000001</v>
      </c>
      <c r="U499">
        <v>0.77409300000000003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6.4738000000000004E-2</v>
      </c>
      <c r="AD499">
        <v>1.3799999999999999E-4</v>
      </c>
      <c r="AE499" t="s">
        <v>10</v>
      </c>
      <c r="AF499">
        <v>0</v>
      </c>
      <c r="AG499">
        <v>0</v>
      </c>
      <c r="AH499" t="s">
        <v>11</v>
      </c>
      <c r="AI499">
        <v>0.93464499999999995</v>
      </c>
      <c r="AJ499">
        <v>6.3999999999999997E-5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5492.1509919999999</v>
      </c>
      <c r="I500">
        <v>4743.0805149999997</v>
      </c>
      <c r="J500" t="s">
        <v>3</v>
      </c>
      <c r="K500">
        <v>5485.5154279999997</v>
      </c>
      <c r="L500">
        <v>4732.3033939999996</v>
      </c>
      <c r="M500" t="s">
        <v>4</v>
      </c>
      <c r="N500">
        <v>335.41073599999999</v>
      </c>
      <c r="O500">
        <v>10.556428</v>
      </c>
      <c r="P500" t="s">
        <v>5</v>
      </c>
      <c r="Q500">
        <v>0</v>
      </c>
      <c r="R500">
        <v>0</v>
      </c>
      <c r="S500" t="s">
        <v>6</v>
      </c>
      <c r="T500">
        <v>133.71977799999999</v>
      </c>
      <c r="U500">
        <v>0.985514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6.4656000000000005E-2</v>
      </c>
      <c r="AD500">
        <v>1.3899999999999999E-4</v>
      </c>
      <c r="AE500" t="s">
        <v>10</v>
      </c>
      <c r="AF500">
        <v>0</v>
      </c>
      <c r="AG500">
        <v>0</v>
      </c>
      <c r="AH500" t="s">
        <v>11</v>
      </c>
      <c r="AI500">
        <v>0.93466099999999996</v>
      </c>
      <c r="AJ500">
        <v>6.3999999999999997E-5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5782.0655100000004</v>
      </c>
      <c r="I501">
        <v>5879.9315349999997</v>
      </c>
      <c r="J501" t="s">
        <v>3</v>
      </c>
      <c r="K501">
        <v>5775.0792719999999</v>
      </c>
      <c r="L501">
        <v>5866.4689909999997</v>
      </c>
      <c r="M501" t="s">
        <v>4</v>
      </c>
      <c r="N501">
        <v>353.09274199999999</v>
      </c>
      <c r="O501">
        <v>12.513895</v>
      </c>
      <c r="P501" t="s">
        <v>5</v>
      </c>
      <c r="Q501">
        <v>0</v>
      </c>
      <c r="R501">
        <v>0</v>
      </c>
      <c r="S501" t="s">
        <v>6</v>
      </c>
      <c r="T501">
        <v>140.77097000000001</v>
      </c>
      <c r="U501">
        <v>1.2130529999999999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6.4476000000000006E-2</v>
      </c>
      <c r="AD501">
        <v>1.3999999999999999E-4</v>
      </c>
      <c r="AE501" t="s">
        <v>10</v>
      </c>
      <c r="AF501">
        <v>0</v>
      </c>
      <c r="AG501">
        <v>0</v>
      </c>
      <c r="AH501" t="s">
        <v>11</v>
      </c>
      <c r="AI501">
        <v>0.93523000000000001</v>
      </c>
      <c r="AJ501">
        <v>7.4999999999999993E-5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2122.7740819999999</v>
      </c>
      <c r="I502">
        <v>275.45996000000002</v>
      </c>
      <c r="J502" t="s">
        <v>3</v>
      </c>
      <c r="K502">
        <v>2122.1021479999999</v>
      </c>
      <c r="L502">
        <v>275.41387300000002</v>
      </c>
      <c r="M502" t="s">
        <v>4</v>
      </c>
      <c r="N502">
        <v>49.150213999999998</v>
      </c>
      <c r="O502">
        <v>0.59056699999999995</v>
      </c>
      <c r="P502" t="s">
        <v>5</v>
      </c>
      <c r="Q502">
        <v>62.397351</v>
      </c>
      <c r="R502">
        <v>0.10079299999999999</v>
      </c>
      <c r="S502" t="s">
        <v>6</v>
      </c>
      <c r="T502">
        <v>34.438955999999997</v>
      </c>
      <c r="U502">
        <v>2.3838999999999999E-2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8.3504999999999996E-2</v>
      </c>
      <c r="AG502">
        <v>6.3999999999999997E-5</v>
      </c>
      <c r="AH502" t="s">
        <v>11</v>
      </c>
      <c r="AI502">
        <v>0.914466</v>
      </c>
      <c r="AJ502">
        <v>1.5799999999999999E-4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4243.0675780000001</v>
      </c>
      <c r="I503">
        <v>678.04172000000005</v>
      </c>
      <c r="J503" t="s">
        <v>3</v>
      </c>
      <c r="K503">
        <v>4241.7255759999998</v>
      </c>
      <c r="L503">
        <v>678.01345800000001</v>
      </c>
      <c r="M503" t="s">
        <v>4</v>
      </c>
      <c r="N503">
        <v>98.001292000000007</v>
      </c>
      <c r="O503">
        <v>0.913794</v>
      </c>
      <c r="P503" t="s">
        <v>5</v>
      </c>
      <c r="Q503">
        <v>124.54756999999999</v>
      </c>
      <c r="R503">
        <v>0.19586999999999999</v>
      </c>
      <c r="S503" t="s">
        <v>6</v>
      </c>
      <c r="T503">
        <v>68.834239999999994</v>
      </c>
      <c r="U503">
        <v>2.8788000000000001E-2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8.0865999999999993E-2</v>
      </c>
      <c r="AG503">
        <v>7.4999999999999993E-5</v>
      </c>
      <c r="AH503" t="s">
        <v>11</v>
      </c>
      <c r="AI503">
        <v>0.92501500000000003</v>
      </c>
      <c r="AJ503">
        <v>1.12E-4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6368.1302249999999</v>
      </c>
      <c r="I504">
        <v>2866.5343010000001</v>
      </c>
      <c r="J504" t="s">
        <v>3</v>
      </c>
      <c r="K504">
        <v>6366.1191600000002</v>
      </c>
      <c r="L504">
        <v>2865.6200250000002</v>
      </c>
      <c r="M504" t="s">
        <v>4</v>
      </c>
      <c r="N504">
        <v>147.04916700000001</v>
      </c>
      <c r="O504">
        <v>1.8623540000000001</v>
      </c>
      <c r="P504" t="s">
        <v>5</v>
      </c>
      <c r="Q504">
        <v>186.752758</v>
      </c>
      <c r="R504">
        <v>1.0337590000000001</v>
      </c>
      <c r="S504" t="s">
        <v>6</v>
      </c>
      <c r="T504">
        <v>103.29684</v>
      </c>
      <c r="U504">
        <v>0.31557800000000003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7.8358999999999998E-2</v>
      </c>
      <c r="AG504">
        <v>1.22E-4</v>
      </c>
      <c r="AH504" t="s">
        <v>11</v>
      </c>
      <c r="AI504">
        <v>0.92847800000000003</v>
      </c>
      <c r="AJ504">
        <v>1.0900000000000001E-4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8501.0830270000006</v>
      </c>
      <c r="I505">
        <v>20721.351076999999</v>
      </c>
      <c r="J505" t="s">
        <v>3</v>
      </c>
      <c r="K505">
        <v>8498.3986330000007</v>
      </c>
      <c r="L505">
        <v>20714.173037</v>
      </c>
      <c r="M505" t="s">
        <v>4</v>
      </c>
      <c r="N505">
        <v>196.30806699999999</v>
      </c>
      <c r="O505">
        <v>10.106457000000001</v>
      </c>
      <c r="P505" t="s">
        <v>5</v>
      </c>
      <c r="Q505">
        <v>249.01667499999999</v>
      </c>
      <c r="R505">
        <v>6.8671059999999997</v>
      </c>
      <c r="S505" t="s">
        <v>6</v>
      </c>
      <c r="T505">
        <v>137.84049999999999</v>
      </c>
      <c r="U505">
        <v>3.2409289999999999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7.6744000000000007E-2</v>
      </c>
      <c r="AG505">
        <v>1.34E-4</v>
      </c>
      <c r="AH505" t="s">
        <v>11</v>
      </c>
      <c r="AI505">
        <v>0.93012799999999995</v>
      </c>
      <c r="AJ505">
        <v>8.8999999999999995E-5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10621.920488</v>
      </c>
      <c r="I506">
        <v>26241.877410000001</v>
      </c>
      <c r="J506" t="s">
        <v>3</v>
      </c>
      <c r="K506">
        <v>10618.569199</v>
      </c>
      <c r="L506">
        <v>26232.750281000001</v>
      </c>
      <c r="M506" t="s">
        <v>4</v>
      </c>
      <c r="N506">
        <v>245.37325899999999</v>
      </c>
      <c r="O506">
        <v>11.938828000000001</v>
      </c>
      <c r="P506" t="s">
        <v>5</v>
      </c>
      <c r="Q506">
        <v>311.19992400000001</v>
      </c>
      <c r="R506">
        <v>8.8025249999999993</v>
      </c>
      <c r="S506" t="s">
        <v>6</v>
      </c>
      <c r="T506">
        <v>172.26007000000001</v>
      </c>
      <c r="U506">
        <v>4.3115199999999998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7.5074000000000002E-2</v>
      </c>
      <c r="AG506">
        <v>1.4999999999999999E-4</v>
      </c>
      <c r="AH506" t="s">
        <v>11</v>
      </c>
      <c r="AI506">
        <v>0.93091500000000005</v>
      </c>
      <c r="AJ506">
        <v>7.8999999999999996E-5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12745.638535</v>
      </c>
      <c r="I507">
        <v>27471.988496999998</v>
      </c>
      <c r="J507" t="s">
        <v>3</v>
      </c>
      <c r="K507">
        <v>12741.620078</v>
      </c>
      <c r="L507">
        <v>27462.291904000002</v>
      </c>
      <c r="M507" t="s">
        <v>4</v>
      </c>
      <c r="N507">
        <v>294.36811299999999</v>
      </c>
      <c r="O507">
        <v>12.092591000000001</v>
      </c>
      <c r="P507" t="s">
        <v>5</v>
      </c>
      <c r="Q507">
        <v>373.34675199999998</v>
      </c>
      <c r="R507">
        <v>8.8143670000000007</v>
      </c>
      <c r="S507" t="s">
        <v>6</v>
      </c>
      <c r="T507">
        <v>206.700616</v>
      </c>
      <c r="U507">
        <v>4.3380869999999998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7.4482000000000007E-2</v>
      </c>
      <c r="AG507">
        <v>1.55E-4</v>
      </c>
      <c r="AH507" t="s">
        <v>11</v>
      </c>
      <c r="AI507">
        <v>0.93251300000000004</v>
      </c>
      <c r="AJ507">
        <v>7.1000000000000005E-5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14869.819355</v>
      </c>
      <c r="I508">
        <v>29299.103069000001</v>
      </c>
      <c r="J508" t="s">
        <v>3</v>
      </c>
      <c r="K508">
        <v>14865.13041</v>
      </c>
      <c r="L508">
        <v>29287.858401000001</v>
      </c>
      <c r="M508" t="s">
        <v>4</v>
      </c>
      <c r="N508">
        <v>343.53279900000001</v>
      </c>
      <c r="O508">
        <v>12.983048</v>
      </c>
      <c r="P508" t="s">
        <v>5</v>
      </c>
      <c r="Q508">
        <v>435.572068</v>
      </c>
      <c r="R508">
        <v>8.9064619999999994</v>
      </c>
      <c r="S508" t="s">
        <v>6</v>
      </c>
      <c r="T508">
        <v>241.14429799999999</v>
      </c>
      <c r="U508">
        <v>4.3371729999999999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7.3732000000000006E-2</v>
      </c>
      <c r="AG508">
        <v>1.55E-4</v>
      </c>
      <c r="AH508" t="s">
        <v>11</v>
      </c>
      <c r="AI508">
        <v>0.93298199999999998</v>
      </c>
      <c r="AJ508">
        <v>7.2999999999999999E-5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16992.011211000001</v>
      </c>
      <c r="I509">
        <v>31024.116386000002</v>
      </c>
      <c r="J509" t="s">
        <v>3</v>
      </c>
      <c r="K509">
        <v>16986.660820000001</v>
      </c>
      <c r="L509">
        <v>31012.673712</v>
      </c>
      <c r="M509" t="s">
        <v>4</v>
      </c>
      <c r="N509">
        <v>392.452518</v>
      </c>
      <c r="O509">
        <v>12.531559</v>
      </c>
      <c r="P509" t="s">
        <v>5</v>
      </c>
      <c r="Q509">
        <v>497.73021799999998</v>
      </c>
      <c r="R509">
        <v>8.9953679999999991</v>
      </c>
      <c r="S509" t="s">
        <v>6</v>
      </c>
      <c r="T509">
        <v>275.559866</v>
      </c>
      <c r="U509">
        <v>4.3442049999999997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7.2574E-2</v>
      </c>
      <c r="AG509">
        <v>1.64E-4</v>
      </c>
      <c r="AH509" t="s">
        <v>11</v>
      </c>
      <c r="AI509">
        <v>0.93351399999999995</v>
      </c>
      <c r="AJ509">
        <v>5.7000000000000003E-5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19132.885586</v>
      </c>
      <c r="I510">
        <v>39391.942869999999</v>
      </c>
      <c r="J510" t="s">
        <v>3</v>
      </c>
      <c r="K510">
        <v>19126.867813000001</v>
      </c>
      <c r="L510">
        <v>39378.797405999998</v>
      </c>
      <c r="M510" t="s">
        <v>4</v>
      </c>
      <c r="N510">
        <v>441.748355</v>
      </c>
      <c r="O510">
        <v>15.457464</v>
      </c>
      <c r="P510" t="s">
        <v>5</v>
      </c>
      <c r="Q510">
        <v>560.28518999999994</v>
      </c>
      <c r="R510">
        <v>12.671061</v>
      </c>
      <c r="S510" t="s">
        <v>6</v>
      </c>
      <c r="T510">
        <v>310.247432</v>
      </c>
      <c r="U510">
        <v>5.7486420000000003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7.0097999999999994E-2</v>
      </c>
      <c r="AG510">
        <v>1.7699999999999999E-4</v>
      </c>
      <c r="AH510" t="s">
        <v>11</v>
      </c>
      <c r="AI510">
        <v>0.93357199999999996</v>
      </c>
      <c r="AJ510">
        <v>5.7000000000000003E-5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21262.149335999999</v>
      </c>
      <c r="I511">
        <v>46341.346613000002</v>
      </c>
      <c r="J511" t="s">
        <v>3</v>
      </c>
      <c r="K511">
        <v>21255.460858999999</v>
      </c>
      <c r="L511">
        <v>46326.953884000002</v>
      </c>
      <c r="M511" t="s">
        <v>4</v>
      </c>
      <c r="N511">
        <v>491.20604400000002</v>
      </c>
      <c r="O511">
        <v>18.473638999999999</v>
      </c>
      <c r="P511" t="s">
        <v>5</v>
      </c>
      <c r="Q511">
        <v>622.57368899999994</v>
      </c>
      <c r="R511">
        <v>14.878641</v>
      </c>
      <c r="S511" t="s">
        <v>6</v>
      </c>
      <c r="T511">
        <v>344.76803200000001</v>
      </c>
      <c r="U511">
        <v>6.6008290000000001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6.8154999999999993E-2</v>
      </c>
      <c r="AG511">
        <v>1.65E-4</v>
      </c>
      <c r="AH511" t="s">
        <v>11</v>
      </c>
      <c r="AI511">
        <v>0.93363499999999999</v>
      </c>
      <c r="AJ511">
        <v>5.7000000000000003E-5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23385.804961000002</v>
      </c>
      <c r="I512">
        <v>48896.843418999997</v>
      </c>
      <c r="J512" t="s">
        <v>3</v>
      </c>
      <c r="K512">
        <v>23378.447969000001</v>
      </c>
      <c r="L512">
        <v>48881.826998999997</v>
      </c>
      <c r="M512" t="s">
        <v>4</v>
      </c>
      <c r="N512">
        <v>540.40545899999995</v>
      </c>
      <c r="O512">
        <v>19.100114999999999</v>
      </c>
      <c r="P512" t="s">
        <v>5</v>
      </c>
      <c r="Q512">
        <v>684.80450699999994</v>
      </c>
      <c r="R512">
        <v>15.428330000000001</v>
      </c>
      <c r="S512" t="s">
        <v>6</v>
      </c>
      <c r="T512">
        <v>379.19744600000001</v>
      </c>
      <c r="U512">
        <v>6.6601900000000001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6.7434999999999995E-2</v>
      </c>
      <c r="AG512">
        <v>1.55E-4</v>
      </c>
      <c r="AH512" t="s">
        <v>11</v>
      </c>
      <c r="AI512">
        <v>0.93414600000000003</v>
      </c>
      <c r="AJ512">
        <v>5.7000000000000003E-5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25507.212772999999</v>
      </c>
      <c r="I513">
        <v>52239.305949000001</v>
      </c>
      <c r="J513" t="s">
        <v>3</v>
      </c>
      <c r="K513">
        <v>25499.189922000001</v>
      </c>
      <c r="L513">
        <v>52222.721875000003</v>
      </c>
      <c r="M513" t="s">
        <v>4</v>
      </c>
      <c r="N513">
        <v>589.52568399999996</v>
      </c>
      <c r="O513">
        <v>19.214176999999999</v>
      </c>
      <c r="P513" t="s">
        <v>5</v>
      </c>
      <c r="Q513">
        <v>747.06288700000005</v>
      </c>
      <c r="R513">
        <v>16.386945999999998</v>
      </c>
      <c r="S513" t="s">
        <v>6</v>
      </c>
      <c r="T513">
        <v>413.61658999999997</v>
      </c>
      <c r="U513">
        <v>6.9443890000000001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6.6626000000000005E-2</v>
      </c>
      <c r="AG513">
        <v>1.56E-4</v>
      </c>
      <c r="AH513" t="s">
        <v>11</v>
      </c>
      <c r="AI513">
        <v>0.93478700000000003</v>
      </c>
      <c r="AJ513">
        <v>6.0999999999999999E-5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27628.370625</v>
      </c>
      <c r="I514">
        <v>56216.671951999997</v>
      </c>
      <c r="J514" t="s">
        <v>3</v>
      </c>
      <c r="K514">
        <v>27619.682695</v>
      </c>
      <c r="L514">
        <v>56198.695926</v>
      </c>
      <c r="M514" t="s">
        <v>4</v>
      </c>
      <c r="N514">
        <v>638.63726299999996</v>
      </c>
      <c r="O514">
        <v>22.527106</v>
      </c>
      <c r="P514" t="s">
        <v>5</v>
      </c>
      <c r="Q514">
        <v>809.347487</v>
      </c>
      <c r="R514">
        <v>17.139156</v>
      </c>
      <c r="S514" t="s">
        <v>6</v>
      </c>
      <c r="T514">
        <v>448.01737200000002</v>
      </c>
      <c r="U514">
        <v>7.160202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6.6507999999999998E-2</v>
      </c>
      <c r="AG514">
        <v>1.5699999999999999E-4</v>
      </c>
      <c r="AH514" t="s">
        <v>11</v>
      </c>
      <c r="AI514">
        <v>0.93574999999999997</v>
      </c>
      <c r="AJ514">
        <v>7.3999999999999996E-5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29755.606914</v>
      </c>
      <c r="I515">
        <v>59714.331346999999</v>
      </c>
      <c r="J515" t="s">
        <v>3</v>
      </c>
      <c r="K515">
        <v>29746.254530999999</v>
      </c>
      <c r="L515">
        <v>59694.469146000003</v>
      </c>
      <c r="M515" t="s">
        <v>4</v>
      </c>
      <c r="N515">
        <v>687.828711</v>
      </c>
      <c r="O515">
        <v>23.678477999999998</v>
      </c>
      <c r="P515" t="s">
        <v>5</v>
      </c>
      <c r="Q515">
        <v>871.74435100000005</v>
      </c>
      <c r="R515">
        <v>17.762276</v>
      </c>
      <c r="S515" t="s">
        <v>6</v>
      </c>
      <c r="T515">
        <v>482.50269400000002</v>
      </c>
      <c r="U515">
        <v>7.153073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6.4874000000000001E-2</v>
      </c>
      <c r="AG515">
        <v>1.45E-4</v>
      </c>
      <c r="AH515" t="s">
        <v>11</v>
      </c>
      <c r="AI515">
        <v>0.93593700000000002</v>
      </c>
      <c r="AJ515">
        <v>7.2000000000000002E-5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31892.805938000001</v>
      </c>
      <c r="I516">
        <v>78115.557226000004</v>
      </c>
      <c r="J516" t="s">
        <v>3</v>
      </c>
      <c r="K516">
        <v>31882.783319999999</v>
      </c>
      <c r="L516">
        <v>78089.110818999994</v>
      </c>
      <c r="M516" t="s">
        <v>4</v>
      </c>
      <c r="N516">
        <v>737.25171999999998</v>
      </c>
      <c r="O516">
        <v>33.23236</v>
      </c>
      <c r="P516" t="s">
        <v>5</v>
      </c>
      <c r="Q516">
        <v>934.34412099999997</v>
      </c>
      <c r="R516">
        <v>21.852992</v>
      </c>
      <c r="S516" t="s">
        <v>6</v>
      </c>
      <c r="T516">
        <v>517.12263600000006</v>
      </c>
      <c r="U516">
        <v>9.7057369999999992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6.3612000000000002E-2</v>
      </c>
      <c r="AG516">
        <v>1.2899999999999999E-4</v>
      </c>
      <c r="AH516" t="s">
        <v>11</v>
      </c>
      <c r="AI516">
        <v>0.93593999999999999</v>
      </c>
      <c r="AJ516">
        <v>7.2000000000000002E-5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34014.919608999997</v>
      </c>
      <c r="I517">
        <v>82981.484280000004</v>
      </c>
      <c r="J517" t="s">
        <v>3</v>
      </c>
      <c r="K517">
        <v>34004.231874999998</v>
      </c>
      <c r="L517">
        <v>82952.259055000002</v>
      </c>
      <c r="M517" t="s">
        <v>4</v>
      </c>
      <c r="N517">
        <v>786.191191</v>
      </c>
      <c r="O517">
        <v>35.426017000000002</v>
      </c>
      <c r="P517" t="s">
        <v>5</v>
      </c>
      <c r="Q517">
        <v>996.80381</v>
      </c>
      <c r="R517">
        <v>22.902951999999999</v>
      </c>
      <c r="S517" t="s">
        <v>6</v>
      </c>
      <c r="T517">
        <v>551.543948</v>
      </c>
      <c r="U517">
        <v>9.9594470000000008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6.3466999999999996E-2</v>
      </c>
      <c r="AG517">
        <v>1.2999999999999999E-4</v>
      </c>
      <c r="AH517" t="s">
        <v>11</v>
      </c>
      <c r="AI517">
        <v>0.935948</v>
      </c>
      <c r="AJ517">
        <v>7.2000000000000002E-5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36138.404608999997</v>
      </c>
      <c r="I518">
        <v>87567.900884000002</v>
      </c>
      <c r="J518" t="s">
        <v>3</v>
      </c>
      <c r="K518">
        <v>36127.055077999998</v>
      </c>
      <c r="L518">
        <v>87536.844308</v>
      </c>
      <c r="M518" t="s">
        <v>4</v>
      </c>
      <c r="N518">
        <v>835.44072600000004</v>
      </c>
      <c r="O518">
        <v>40.388582</v>
      </c>
      <c r="P518" t="s">
        <v>5</v>
      </c>
      <c r="Q518">
        <v>1059.4621970000001</v>
      </c>
      <c r="R518">
        <v>24.203873000000002</v>
      </c>
      <c r="S518" t="s">
        <v>6</v>
      </c>
      <c r="T518">
        <v>585.97035800000003</v>
      </c>
      <c r="U518">
        <v>10.079691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6.3382999999999995E-2</v>
      </c>
      <c r="AG518">
        <v>1.3100000000000001E-4</v>
      </c>
      <c r="AH518" t="s">
        <v>11</v>
      </c>
      <c r="AI518">
        <v>0.93595499999999998</v>
      </c>
      <c r="AJ518">
        <v>7.1000000000000005E-5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38260.834531</v>
      </c>
      <c r="I519">
        <v>93050.759067999999</v>
      </c>
      <c r="J519" t="s">
        <v>3</v>
      </c>
      <c r="K519">
        <v>38248.820858999999</v>
      </c>
      <c r="L519">
        <v>93017.118531</v>
      </c>
      <c r="M519" t="s">
        <v>4</v>
      </c>
      <c r="N519">
        <v>884.48149699999999</v>
      </c>
      <c r="O519">
        <v>43.831040000000002</v>
      </c>
      <c r="P519" t="s">
        <v>5</v>
      </c>
      <c r="Q519">
        <v>1122.39824</v>
      </c>
      <c r="R519">
        <v>25.293406999999998</v>
      </c>
      <c r="S519" t="s">
        <v>6</v>
      </c>
      <c r="T519">
        <v>620.38517400000001</v>
      </c>
      <c r="U519">
        <v>10.259115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6.3136999999999999E-2</v>
      </c>
      <c r="AG519">
        <v>1.3200000000000001E-4</v>
      </c>
      <c r="AH519" t="s">
        <v>11</v>
      </c>
      <c r="AI519">
        <v>0.93595499999999998</v>
      </c>
      <c r="AJ519">
        <v>7.1000000000000005E-5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40384.404374999998</v>
      </c>
      <c r="I520">
        <v>99906.153487000003</v>
      </c>
      <c r="J520" t="s">
        <v>3</v>
      </c>
      <c r="K520">
        <v>40371.727812999998</v>
      </c>
      <c r="L520">
        <v>99868.620733000003</v>
      </c>
      <c r="M520" t="s">
        <v>4</v>
      </c>
      <c r="N520">
        <v>933.605322</v>
      </c>
      <c r="O520">
        <v>45.254190000000001</v>
      </c>
      <c r="P520" t="s">
        <v>5</v>
      </c>
      <c r="Q520">
        <v>1185.3917039999999</v>
      </c>
      <c r="R520">
        <v>27.466328000000001</v>
      </c>
      <c r="S520" t="s">
        <v>6</v>
      </c>
      <c r="T520">
        <v>654.80763000000002</v>
      </c>
      <c r="U520">
        <v>10.427511000000001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6.2477999999999999E-2</v>
      </c>
      <c r="AG520">
        <v>1.21E-4</v>
      </c>
      <c r="AH520" t="s">
        <v>11</v>
      </c>
      <c r="AI520">
        <v>0.93610199999999999</v>
      </c>
      <c r="AJ520">
        <v>7.1000000000000005E-5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42506.458594000003</v>
      </c>
      <c r="I521">
        <v>104562.824154</v>
      </c>
      <c r="J521" t="s">
        <v>3</v>
      </c>
      <c r="K521">
        <v>42493.119452999999</v>
      </c>
      <c r="L521">
        <v>104525.072145</v>
      </c>
      <c r="M521" t="s">
        <v>4</v>
      </c>
      <c r="N521">
        <v>982.78054899999995</v>
      </c>
      <c r="O521">
        <v>47.026466999999997</v>
      </c>
      <c r="P521" t="s">
        <v>5</v>
      </c>
      <c r="Q521">
        <v>1248.4125200000001</v>
      </c>
      <c r="R521">
        <v>29.358098999999999</v>
      </c>
      <c r="S521" t="s">
        <v>6</v>
      </c>
      <c r="T521">
        <v>689.20174799999995</v>
      </c>
      <c r="U521">
        <v>10.34759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6.1936999999999999E-2</v>
      </c>
      <c r="AG521">
        <v>1.12E-4</v>
      </c>
      <c r="AH521" t="s">
        <v>11</v>
      </c>
      <c r="AI521">
        <v>0.93611299999999997</v>
      </c>
      <c r="AJ521">
        <v>7.1000000000000005E-5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2092.0106489999998</v>
      </c>
      <c r="I522">
        <v>267.60936400000003</v>
      </c>
      <c r="J522" t="s">
        <v>3</v>
      </c>
      <c r="K522">
        <v>2091.3415580000001</v>
      </c>
      <c r="L522">
        <v>267.39633099999998</v>
      </c>
      <c r="M522" t="s">
        <v>4</v>
      </c>
      <c r="N522">
        <v>49.082123000000003</v>
      </c>
      <c r="O522">
        <v>1.178253</v>
      </c>
      <c r="P522" t="s">
        <v>5</v>
      </c>
      <c r="Q522">
        <v>0</v>
      </c>
      <c r="R522">
        <v>0</v>
      </c>
      <c r="S522" t="s">
        <v>6</v>
      </c>
      <c r="T522">
        <v>34.454704</v>
      </c>
      <c r="U522">
        <v>4.4546000000000002E-2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8.4931000000000006E-2</v>
      </c>
      <c r="AG522">
        <v>4.3999999999999999E-5</v>
      </c>
      <c r="AH522" t="s">
        <v>11</v>
      </c>
      <c r="AI522">
        <v>0.91449800000000003</v>
      </c>
      <c r="AJ522">
        <v>1.8200000000000001E-4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4183.983037</v>
      </c>
      <c r="I523">
        <v>1190.957856</v>
      </c>
      <c r="J523" t="s">
        <v>3</v>
      </c>
      <c r="K523">
        <v>4182.6477340000001</v>
      </c>
      <c r="L523">
        <v>1189.821682</v>
      </c>
      <c r="M523" t="s">
        <v>4</v>
      </c>
      <c r="N523">
        <v>98.350020999999998</v>
      </c>
      <c r="O523">
        <v>3.3708610000000001</v>
      </c>
      <c r="P523" t="s">
        <v>5</v>
      </c>
      <c r="Q523">
        <v>0</v>
      </c>
      <c r="R523">
        <v>0</v>
      </c>
      <c r="S523" t="s">
        <v>6</v>
      </c>
      <c r="T523">
        <v>68.895076000000003</v>
      </c>
      <c r="U523">
        <v>0.20910699999999999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7.8104999999999994E-2</v>
      </c>
      <c r="AG523">
        <v>1.1E-4</v>
      </c>
      <c r="AH523" t="s">
        <v>11</v>
      </c>
      <c r="AI523">
        <v>0.92114499999999999</v>
      </c>
      <c r="AJ523">
        <v>1.5300000000000001E-4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6279.038877</v>
      </c>
      <c r="I524">
        <v>2774.4560240000001</v>
      </c>
      <c r="J524" t="s">
        <v>3</v>
      </c>
      <c r="K524">
        <v>6277.039385</v>
      </c>
      <c r="L524">
        <v>2772.7743110000001</v>
      </c>
      <c r="M524" t="s">
        <v>4</v>
      </c>
      <c r="N524">
        <v>147.337311</v>
      </c>
      <c r="O524">
        <v>4.5733100000000002</v>
      </c>
      <c r="P524" t="s">
        <v>5</v>
      </c>
      <c r="Q524">
        <v>0</v>
      </c>
      <c r="R524">
        <v>0</v>
      </c>
      <c r="S524" t="s">
        <v>6</v>
      </c>
      <c r="T524">
        <v>103.381614</v>
      </c>
      <c r="U524">
        <v>0.52400599999999997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7.6864000000000002E-2</v>
      </c>
      <c r="AG524">
        <v>1.25E-4</v>
      </c>
      <c r="AH524" t="s">
        <v>11</v>
      </c>
      <c r="AI524">
        <v>0.926145</v>
      </c>
      <c r="AJ524">
        <v>1.36E-4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8371.0124610000003</v>
      </c>
      <c r="I525">
        <v>5102.4660459999996</v>
      </c>
      <c r="J525" t="s">
        <v>3</v>
      </c>
      <c r="K525">
        <v>8368.3508399999992</v>
      </c>
      <c r="L525">
        <v>5100.2996320000002</v>
      </c>
      <c r="M525" t="s">
        <v>4</v>
      </c>
      <c r="N525">
        <v>196.237977</v>
      </c>
      <c r="O525">
        <v>5.4975040000000002</v>
      </c>
      <c r="P525" t="s">
        <v>5</v>
      </c>
      <c r="Q525">
        <v>0</v>
      </c>
      <c r="R525">
        <v>0</v>
      </c>
      <c r="S525" t="s">
        <v>6</v>
      </c>
      <c r="T525">
        <v>137.836636</v>
      </c>
      <c r="U525">
        <v>0.96040999999999999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7.5216000000000005E-2</v>
      </c>
      <c r="AG525">
        <v>1.4100000000000001E-4</v>
      </c>
      <c r="AH525" t="s">
        <v>11</v>
      </c>
      <c r="AI525">
        <v>0.92896100000000004</v>
      </c>
      <c r="AJ525">
        <v>6.8999999999999997E-5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10459.858359</v>
      </c>
      <c r="I526">
        <v>6894.6643670000003</v>
      </c>
      <c r="J526" t="s">
        <v>3</v>
      </c>
      <c r="K526">
        <v>10456.533457</v>
      </c>
      <c r="L526">
        <v>6891.4751200000001</v>
      </c>
      <c r="M526" t="s">
        <v>4</v>
      </c>
      <c r="N526">
        <v>245.30067</v>
      </c>
      <c r="O526">
        <v>5.6559900000000001</v>
      </c>
      <c r="P526" t="s">
        <v>5</v>
      </c>
      <c r="Q526">
        <v>0</v>
      </c>
      <c r="R526">
        <v>0</v>
      </c>
      <c r="S526" t="s">
        <v>6</v>
      </c>
      <c r="T526">
        <v>172.241366</v>
      </c>
      <c r="U526">
        <v>1.2866280000000001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7.4050000000000005E-2</v>
      </c>
      <c r="AG526">
        <v>1.4100000000000001E-4</v>
      </c>
      <c r="AH526" t="s">
        <v>11</v>
      </c>
      <c r="AI526">
        <v>0.93043500000000001</v>
      </c>
      <c r="AJ526">
        <v>3.8999999999999999E-5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12562.618105</v>
      </c>
      <c r="I527">
        <v>13142.872605</v>
      </c>
      <c r="J527" t="s">
        <v>3</v>
      </c>
      <c r="K527">
        <v>12558.623202999999</v>
      </c>
      <c r="L527">
        <v>13136.108424</v>
      </c>
      <c r="M527" t="s">
        <v>4</v>
      </c>
      <c r="N527">
        <v>294.676087</v>
      </c>
      <c r="O527">
        <v>9.8093749999999993</v>
      </c>
      <c r="P527" t="s">
        <v>5</v>
      </c>
      <c r="Q527">
        <v>0</v>
      </c>
      <c r="R527">
        <v>0</v>
      </c>
      <c r="S527" t="s">
        <v>6</v>
      </c>
      <c r="T527">
        <v>206.8398</v>
      </c>
      <c r="U527">
        <v>2.777142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7.4015999999999998E-2</v>
      </c>
      <c r="AG527">
        <v>1.4100000000000001E-4</v>
      </c>
      <c r="AH527" t="s">
        <v>11</v>
      </c>
      <c r="AI527">
        <v>0.93070200000000003</v>
      </c>
      <c r="AJ527">
        <v>4.3000000000000002E-5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14653.078066</v>
      </c>
      <c r="I528">
        <v>15751.121363</v>
      </c>
      <c r="J528" t="s">
        <v>3</v>
      </c>
      <c r="K528">
        <v>14648.422148</v>
      </c>
      <c r="L528">
        <v>15743.768463</v>
      </c>
      <c r="M528" t="s">
        <v>4</v>
      </c>
      <c r="N528">
        <v>343.780168</v>
      </c>
      <c r="O528">
        <v>12.673641999999999</v>
      </c>
      <c r="P528" t="s">
        <v>5</v>
      </c>
      <c r="Q528">
        <v>0</v>
      </c>
      <c r="R528">
        <v>0</v>
      </c>
      <c r="S528" t="s">
        <v>6</v>
      </c>
      <c r="T528">
        <v>241.28087600000001</v>
      </c>
      <c r="U528">
        <v>3.267001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7.3458999999999997E-2</v>
      </c>
      <c r="AG528">
        <v>1.3999999999999999E-4</v>
      </c>
      <c r="AH528" t="s">
        <v>11</v>
      </c>
      <c r="AI528">
        <v>0.93104900000000002</v>
      </c>
      <c r="AJ528">
        <v>4.1E-5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16742.37918</v>
      </c>
      <c r="I529">
        <v>15923.517330000001</v>
      </c>
      <c r="J529" t="s">
        <v>3</v>
      </c>
      <c r="K529">
        <v>16737.062695000001</v>
      </c>
      <c r="L529">
        <v>15916.360774999999</v>
      </c>
      <c r="M529" t="s">
        <v>4</v>
      </c>
      <c r="N529">
        <v>392.75785200000001</v>
      </c>
      <c r="O529">
        <v>14.259556999999999</v>
      </c>
      <c r="P529" t="s">
        <v>5</v>
      </c>
      <c r="Q529">
        <v>0</v>
      </c>
      <c r="R529">
        <v>0</v>
      </c>
      <c r="S529" t="s">
        <v>6</v>
      </c>
      <c r="T529">
        <v>275.69657599999999</v>
      </c>
      <c r="U529">
        <v>3.303531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7.2405999999999998E-2</v>
      </c>
      <c r="AG529">
        <v>1.4200000000000001E-4</v>
      </c>
      <c r="AH529" t="s">
        <v>11</v>
      </c>
      <c r="AI529">
        <v>0.93206299999999997</v>
      </c>
      <c r="AJ529">
        <v>5.1999999999999997E-5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18833.14543</v>
      </c>
      <c r="I530">
        <v>16853.682392999999</v>
      </c>
      <c r="J530" t="s">
        <v>3</v>
      </c>
      <c r="K530">
        <v>18827.169492000001</v>
      </c>
      <c r="L530">
        <v>16845.698211999999</v>
      </c>
      <c r="M530" t="s">
        <v>4</v>
      </c>
      <c r="N530">
        <v>441.96437500000002</v>
      </c>
      <c r="O530">
        <v>15.626507999999999</v>
      </c>
      <c r="P530" t="s">
        <v>5</v>
      </c>
      <c r="Q530">
        <v>0</v>
      </c>
      <c r="R530">
        <v>0</v>
      </c>
      <c r="S530" t="s">
        <v>6</v>
      </c>
      <c r="T530">
        <v>310.12446599999998</v>
      </c>
      <c r="U530">
        <v>3.4983230000000001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7.2400999999999993E-2</v>
      </c>
      <c r="AG530">
        <v>1.4200000000000001E-4</v>
      </c>
      <c r="AH530" t="s">
        <v>11</v>
      </c>
      <c r="AI530">
        <v>0.93257000000000001</v>
      </c>
      <c r="AJ530">
        <v>4.6E-5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20919.077069999999</v>
      </c>
      <c r="I531">
        <v>16547.910156000002</v>
      </c>
      <c r="J531" t="s">
        <v>3</v>
      </c>
      <c r="K531">
        <v>20912.441211000001</v>
      </c>
      <c r="L531">
        <v>16539.761908</v>
      </c>
      <c r="M531" t="s">
        <v>4</v>
      </c>
      <c r="N531">
        <v>491.14884899999998</v>
      </c>
      <c r="O531">
        <v>16.209758999999998</v>
      </c>
      <c r="P531" t="s">
        <v>5</v>
      </c>
      <c r="Q531">
        <v>0</v>
      </c>
      <c r="R531">
        <v>0</v>
      </c>
      <c r="S531" t="s">
        <v>6</v>
      </c>
      <c r="T531">
        <v>344.49207000000001</v>
      </c>
      <c r="U531">
        <v>3.458046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6.9852999999999998E-2</v>
      </c>
      <c r="AG531">
        <v>1.4100000000000001E-4</v>
      </c>
      <c r="AH531" t="s">
        <v>11</v>
      </c>
      <c r="AI531">
        <v>0.93312200000000001</v>
      </c>
      <c r="AJ531">
        <v>5.8999999999999998E-5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23014.938905999999</v>
      </c>
      <c r="I532">
        <v>20224.185058999999</v>
      </c>
      <c r="J532" t="s">
        <v>3</v>
      </c>
      <c r="K532">
        <v>23007.638008000002</v>
      </c>
      <c r="L532">
        <v>20213.550747000001</v>
      </c>
      <c r="M532" t="s">
        <v>4</v>
      </c>
      <c r="N532">
        <v>540.22329500000001</v>
      </c>
      <c r="O532">
        <v>17.390336999999999</v>
      </c>
      <c r="P532" t="s">
        <v>5</v>
      </c>
      <c r="Q532">
        <v>0</v>
      </c>
      <c r="R532">
        <v>0</v>
      </c>
      <c r="S532" t="s">
        <v>6</v>
      </c>
      <c r="T532">
        <v>378.988584</v>
      </c>
      <c r="U532">
        <v>4.0039230000000003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6.8901000000000004E-2</v>
      </c>
      <c r="AG532">
        <v>1.4799999999999999E-4</v>
      </c>
      <c r="AH532" t="s">
        <v>11</v>
      </c>
      <c r="AI532">
        <v>0.93438500000000002</v>
      </c>
      <c r="AJ532">
        <v>7.4999999999999993E-5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25104.583438000001</v>
      </c>
      <c r="I533">
        <v>20556.818821000001</v>
      </c>
      <c r="J533" t="s">
        <v>3</v>
      </c>
      <c r="K533">
        <v>25096.620625</v>
      </c>
      <c r="L533">
        <v>20545.916453000002</v>
      </c>
      <c r="M533" t="s">
        <v>4</v>
      </c>
      <c r="N533">
        <v>589.39902500000005</v>
      </c>
      <c r="O533">
        <v>18.200711999999999</v>
      </c>
      <c r="P533" t="s">
        <v>5</v>
      </c>
      <c r="Q533">
        <v>0</v>
      </c>
      <c r="R533">
        <v>0</v>
      </c>
      <c r="S533" t="s">
        <v>6</v>
      </c>
      <c r="T533">
        <v>413.40831600000001</v>
      </c>
      <c r="U533">
        <v>4.045674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6.7839999999999998E-2</v>
      </c>
      <c r="AG533">
        <v>1.44E-4</v>
      </c>
      <c r="AH533" t="s">
        <v>11</v>
      </c>
      <c r="AI533">
        <v>0.93447199999999997</v>
      </c>
      <c r="AJ533">
        <v>7.4999999999999993E-5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27202.448398</v>
      </c>
      <c r="I534">
        <v>23118.674744</v>
      </c>
      <c r="J534" t="s">
        <v>3</v>
      </c>
      <c r="K534">
        <v>27193.82375</v>
      </c>
      <c r="L534">
        <v>23108.027708000001</v>
      </c>
      <c r="M534" t="s">
        <v>4</v>
      </c>
      <c r="N534">
        <v>638.72202300000004</v>
      </c>
      <c r="O534">
        <v>18.164998000000001</v>
      </c>
      <c r="P534" t="s">
        <v>5</v>
      </c>
      <c r="Q534">
        <v>0</v>
      </c>
      <c r="R534">
        <v>0</v>
      </c>
      <c r="S534" t="s">
        <v>6</v>
      </c>
      <c r="T534">
        <v>447.92559</v>
      </c>
      <c r="U534">
        <v>4.5100639999999999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6.6650000000000001E-2</v>
      </c>
      <c r="AG534">
        <v>1.4200000000000001E-4</v>
      </c>
      <c r="AH534" t="s">
        <v>11</v>
      </c>
      <c r="AI534">
        <v>0.93470900000000001</v>
      </c>
      <c r="AJ534">
        <v>7.1000000000000005E-5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29295.143594000001</v>
      </c>
      <c r="I535">
        <v>27029.985261999998</v>
      </c>
      <c r="J535" t="s">
        <v>3</v>
      </c>
      <c r="K535">
        <v>29285.856875000001</v>
      </c>
      <c r="L535">
        <v>27018.275268000001</v>
      </c>
      <c r="M535" t="s">
        <v>4</v>
      </c>
      <c r="N535">
        <v>687.96431199999995</v>
      </c>
      <c r="O535">
        <v>19.839079999999999</v>
      </c>
      <c r="P535" t="s">
        <v>5</v>
      </c>
      <c r="Q535">
        <v>0</v>
      </c>
      <c r="R535">
        <v>0</v>
      </c>
      <c r="S535" t="s">
        <v>6</v>
      </c>
      <c r="T535">
        <v>482.38159400000001</v>
      </c>
      <c r="U535">
        <v>5.2448810000000003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6.6114999999999993E-2</v>
      </c>
      <c r="AG535">
        <v>1.3799999999999999E-4</v>
      </c>
      <c r="AH535" t="s">
        <v>11</v>
      </c>
      <c r="AI535">
        <v>0.93519399999999997</v>
      </c>
      <c r="AJ535">
        <v>7.8999999999999996E-5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31383.894608999999</v>
      </c>
      <c r="I536">
        <v>28768.196757999998</v>
      </c>
      <c r="J536" t="s">
        <v>3</v>
      </c>
      <c r="K536">
        <v>31373.942539</v>
      </c>
      <c r="L536">
        <v>28756.335651000001</v>
      </c>
      <c r="M536" t="s">
        <v>4</v>
      </c>
      <c r="N536">
        <v>737.11503100000004</v>
      </c>
      <c r="O536">
        <v>23.187961999999999</v>
      </c>
      <c r="P536" t="s">
        <v>5</v>
      </c>
      <c r="Q536">
        <v>0</v>
      </c>
      <c r="R536">
        <v>0</v>
      </c>
      <c r="S536" t="s">
        <v>6</v>
      </c>
      <c r="T536">
        <v>516.78009799999995</v>
      </c>
      <c r="U536">
        <v>5.5869759999999999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6.5764000000000003E-2</v>
      </c>
      <c r="AG536">
        <v>1.3300000000000001E-4</v>
      </c>
      <c r="AH536" t="s">
        <v>11</v>
      </c>
      <c r="AI536">
        <v>0.93576400000000004</v>
      </c>
      <c r="AJ536">
        <v>8.3999999999999995E-5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33491.042109000002</v>
      </c>
      <c r="I537">
        <v>46982.177035000001</v>
      </c>
      <c r="J537" t="s">
        <v>3</v>
      </c>
      <c r="K537">
        <v>33480.423594</v>
      </c>
      <c r="L537">
        <v>46963.920312000002</v>
      </c>
      <c r="M537" t="s">
        <v>4</v>
      </c>
      <c r="N537">
        <v>786.65463099999999</v>
      </c>
      <c r="O537">
        <v>37.786735</v>
      </c>
      <c r="P537" t="s">
        <v>5</v>
      </c>
      <c r="Q537">
        <v>0</v>
      </c>
      <c r="R537">
        <v>0</v>
      </c>
      <c r="S537" t="s">
        <v>6</v>
      </c>
      <c r="T537">
        <v>551.42106999999999</v>
      </c>
      <c r="U537">
        <v>8.4986719999999991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6.5428E-2</v>
      </c>
      <c r="AG537">
        <v>1.27E-4</v>
      </c>
      <c r="AH537" t="s">
        <v>11</v>
      </c>
      <c r="AI537">
        <v>0.935917</v>
      </c>
      <c r="AJ537">
        <v>8.2000000000000001E-5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35591.681094</v>
      </c>
      <c r="I538">
        <v>67359.048861999996</v>
      </c>
      <c r="J538" t="s">
        <v>3</v>
      </c>
      <c r="K538">
        <v>35580.399452999998</v>
      </c>
      <c r="L538">
        <v>67334.183321999997</v>
      </c>
      <c r="M538" t="s">
        <v>4</v>
      </c>
      <c r="N538">
        <v>835.88568099999998</v>
      </c>
      <c r="O538">
        <v>50.710521999999997</v>
      </c>
      <c r="P538" t="s">
        <v>5</v>
      </c>
      <c r="Q538">
        <v>0</v>
      </c>
      <c r="R538">
        <v>0</v>
      </c>
      <c r="S538" t="s">
        <v>6</v>
      </c>
      <c r="T538">
        <v>585.97371399999997</v>
      </c>
      <c r="U538">
        <v>12.030732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6.5360000000000001E-2</v>
      </c>
      <c r="AG538">
        <v>1.25E-4</v>
      </c>
      <c r="AH538" t="s">
        <v>11</v>
      </c>
      <c r="AI538">
        <v>0.936338</v>
      </c>
      <c r="AJ538">
        <v>8.7999999999999998E-5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37682.065078</v>
      </c>
      <c r="I539">
        <v>72686.630604999998</v>
      </c>
      <c r="J539" t="s">
        <v>3</v>
      </c>
      <c r="K539">
        <v>37670.125077999997</v>
      </c>
      <c r="L539">
        <v>72658.559225999998</v>
      </c>
      <c r="M539" t="s">
        <v>4</v>
      </c>
      <c r="N539">
        <v>885.11350600000003</v>
      </c>
      <c r="O539">
        <v>53.520792</v>
      </c>
      <c r="P539" t="s">
        <v>5</v>
      </c>
      <c r="Q539">
        <v>0</v>
      </c>
      <c r="R539">
        <v>0</v>
      </c>
      <c r="S539" t="s">
        <v>6</v>
      </c>
      <c r="T539">
        <v>620.39708599999994</v>
      </c>
      <c r="U539">
        <v>13.054724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6.4891000000000004E-2</v>
      </c>
      <c r="AG539">
        <v>1.2799999999999999E-4</v>
      </c>
      <c r="AH539" t="s">
        <v>11</v>
      </c>
      <c r="AI539">
        <v>0.93634499999999998</v>
      </c>
      <c r="AJ539">
        <v>8.7999999999999998E-5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39772.224453000003</v>
      </c>
      <c r="I540">
        <v>79809.202690000006</v>
      </c>
      <c r="J540" t="s">
        <v>3</v>
      </c>
      <c r="K540">
        <v>39759.621015999997</v>
      </c>
      <c r="L540">
        <v>79775.284220000001</v>
      </c>
      <c r="M540" t="s">
        <v>4</v>
      </c>
      <c r="N540">
        <v>934.08084399999996</v>
      </c>
      <c r="O540">
        <v>57.180047000000002</v>
      </c>
      <c r="P540" t="s">
        <v>5</v>
      </c>
      <c r="Q540">
        <v>0</v>
      </c>
      <c r="R540">
        <v>0</v>
      </c>
      <c r="S540" t="s">
        <v>6</v>
      </c>
      <c r="T540">
        <v>654.81415000000004</v>
      </c>
      <c r="U540">
        <v>14.41208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6.3853999999999994E-2</v>
      </c>
      <c r="AG540">
        <v>1.1900000000000001E-4</v>
      </c>
      <c r="AH540" t="s">
        <v>11</v>
      </c>
      <c r="AI540">
        <v>0.93639399999999995</v>
      </c>
      <c r="AJ540">
        <v>8.7000000000000001E-5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41864.543203000001</v>
      </c>
      <c r="I541">
        <v>89340.231881999993</v>
      </c>
      <c r="J541" t="s">
        <v>3</v>
      </c>
      <c r="K541">
        <v>41851.280781000001</v>
      </c>
      <c r="L541">
        <v>89302.899464000002</v>
      </c>
      <c r="M541" t="s">
        <v>4</v>
      </c>
      <c r="N541">
        <v>983.02812600000004</v>
      </c>
      <c r="O541">
        <v>60.559609000000002</v>
      </c>
      <c r="P541" t="s">
        <v>5</v>
      </c>
      <c r="Q541">
        <v>0</v>
      </c>
      <c r="R541">
        <v>0</v>
      </c>
      <c r="S541" t="s">
        <v>6</v>
      </c>
      <c r="T541">
        <v>689.27302999999995</v>
      </c>
      <c r="U541">
        <v>15.958906000000001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6.2950000000000006E-2</v>
      </c>
      <c r="AG541">
        <v>1.08E-4</v>
      </c>
      <c r="AH541" t="s">
        <v>11</v>
      </c>
      <c r="AI541">
        <v>0.93693700000000002</v>
      </c>
      <c r="AJ541">
        <v>9.5000000000000005E-5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306.70674200000002</v>
      </c>
      <c r="I542">
        <v>8.3454300000000003</v>
      </c>
      <c r="J542" t="s">
        <v>3</v>
      </c>
      <c r="K542">
        <v>306.35752400000001</v>
      </c>
      <c r="L542">
        <v>8.3266279999999995</v>
      </c>
      <c r="M542" t="s">
        <v>4</v>
      </c>
      <c r="N542">
        <v>16.567855999999999</v>
      </c>
      <c r="O542">
        <v>5.4474000000000002E-2</v>
      </c>
      <c r="P542" t="s">
        <v>5</v>
      </c>
      <c r="Q542">
        <v>26.523422</v>
      </c>
      <c r="R542">
        <v>2.6527999999999999E-2</v>
      </c>
      <c r="S542" t="s">
        <v>6</v>
      </c>
      <c r="T542">
        <v>7.0326979999999999</v>
      </c>
      <c r="U542">
        <v>2.4329999999999998E-3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8.3743999999999999E-2</v>
      </c>
      <c r="AG542">
        <v>3.4999999999999997E-5</v>
      </c>
      <c r="AH542" t="s">
        <v>11</v>
      </c>
      <c r="AI542">
        <v>0.913026</v>
      </c>
      <c r="AJ542">
        <v>1.85E-4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613.88782200000003</v>
      </c>
      <c r="I543">
        <v>18.330697000000001</v>
      </c>
      <c r="J543" t="s">
        <v>3</v>
      </c>
      <c r="K543">
        <v>613.18649200000004</v>
      </c>
      <c r="L543">
        <v>18.246251999999998</v>
      </c>
      <c r="M543" t="s">
        <v>4</v>
      </c>
      <c r="N543">
        <v>33.174598000000003</v>
      </c>
      <c r="O543">
        <v>0.13405800000000001</v>
      </c>
      <c r="P543" t="s">
        <v>5</v>
      </c>
      <c r="Q543">
        <v>53.021686000000003</v>
      </c>
      <c r="R543">
        <v>7.6316999999999996E-2</v>
      </c>
      <c r="S543" t="s">
        <v>6</v>
      </c>
      <c r="T543">
        <v>14.071524</v>
      </c>
      <c r="U543">
        <v>6.3899999999999998E-3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8.0985000000000001E-2</v>
      </c>
      <c r="AG543">
        <v>5.3999999999999998E-5</v>
      </c>
      <c r="AH543" t="s">
        <v>11</v>
      </c>
      <c r="AI543">
        <v>0.92132800000000004</v>
      </c>
      <c r="AJ543">
        <v>1.5200000000000001E-4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920.19262400000002</v>
      </c>
      <c r="I544">
        <v>23.274231</v>
      </c>
      <c r="J544" t="s">
        <v>3</v>
      </c>
      <c r="K544">
        <v>919.14212199999997</v>
      </c>
      <c r="L544">
        <v>23.180325</v>
      </c>
      <c r="M544" t="s">
        <v>4</v>
      </c>
      <c r="N544">
        <v>49.749926000000002</v>
      </c>
      <c r="O544">
        <v>0.23550099999999999</v>
      </c>
      <c r="P544" t="s">
        <v>5</v>
      </c>
      <c r="Q544">
        <v>79.488026000000005</v>
      </c>
      <c r="R544">
        <v>0.14523900000000001</v>
      </c>
      <c r="S544" t="s">
        <v>6</v>
      </c>
      <c r="T544">
        <v>21.100788000000001</v>
      </c>
      <c r="U544">
        <v>9.2890000000000004E-3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7.9889000000000002E-2</v>
      </c>
      <c r="AG544">
        <v>6.8999999999999997E-5</v>
      </c>
      <c r="AH544" t="s">
        <v>11</v>
      </c>
      <c r="AI544">
        <v>0.92622000000000004</v>
      </c>
      <c r="AJ544">
        <v>1.16E-4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1227.1165719999999</v>
      </c>
      <c r="I545">
        <v>27.714275000000001</v>
      </c>
      <c r="J545" t="s">
        <v>3</v>
      </c>
      <c r="K545">
        <v>1225.7149300000001</v>
      </c>
      <c r="L545">
        <v>27.605450000000001</v>
      </c>
      <c r="M545" t="s">
        <v>4</v>
      </c>
      <c r="N545">
        <v>66.355521999999993</v>
      </c>
      <c r="O545">
        <v>0.32547199999999998</v>
      </c>
      <c r="P545" t="s">
        <v>5</v>
      </c>
      <c r="Q545">
        <v>105.966694</v>
      </c>
      <c r="R545">
        <v>0.169708</v>
      </c>
      <c r="S545" t="s">
        <v>6</v>
      </c>
      <c r="T545">
        <v>28.131862000000002</v>
      </c>
      <c r="U545">
        <v>1.2239999999999999E-2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7.8364000000000003E-2</v>
      </c>
      <c r="AG545">
        <v>8.7999999999999998E-5</v>
      </c>
      <c r="AH545" t="s">
        <v>11</v>
      </c>
      <c r="AI545">
        <v>0.92845599999999995</v>
      </c>
      <c r="AJ545">
        <v>8.7999999999999998E-5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1533.6276800000001</v>
      </c>
      <c r="I546">
        <v>26.427242</v>
      </c>
      <c r="J546" t="s">
        <v>3</v>
      </c>
      <c r="K546">
        <v>1531.87618</v>
      </c>
      <c r="L546">
        <v>26.308783999999999</v>
      </c>
      <c r="M546" t="s">
        <v>4</v>
      </c>
      <c r="N546">
        <v>82.990802000000002</v>
      </c>
      <c r="O546">
        <v>0.55263399999999996</v>
      </c>
      <c r="P546" t="s">
        <v>5</v>
      </c>
      <c r="Q546">
        <v>132.43360200000001</v>
      </c>
      <c r="R546">
        <v>0.184089</v>
      </c>
      <c r="S546" t="s">
        <v>6</v>
      </c>
      <c r="T546">
        <v>35.163151999999997</v>
      </c>
      <c r="U546">
        <v>1.4004000000000001E-2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7.6608999999999997E-2</v>
      </c>
      <c r="AG546">
        <v>1.08E-4</v>
      </c>
      <c r="AH546" t="s">
        <v>11</v>
      </c>
      <c r="AI546">
        <v>0.92884900000000004</v>
      </c>
      <c r="AJ546">
        <v>8.5000000000000006E-5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1839.628618</v>
      </c>
      <c r="I547">
        <v>36.677889999999998</v>
      </c>
      <c r="J547" t="s">
        <v>3</v>
      </c>
      <c r="K547">
        <v>1837.529166</v>
      </c>
      <c r="L547">
        <v>36.513179000000001</v>
      </c>
      <c r="M547" t="s">
        <v>4</v>
      </c>
      <c r="N547">
        <v>99.499697999999995</v>
      </c>
      <c r="O547">
        <v>0.66180000000000005</v>
      </c>
      <c r="P547" t="s">
        <v>5</v>
      </c>
      <c r="Q547">
        <v>158.87214599999999</v>
      </c>
      <c r="R547">
        <v>0.24491499999999999</v>
      </c>
      <c r="S547" t="s">
        <v>6</v>
      </c>
      <c r="T547">
        <v>42.185532000000002</v>
      </c>
      <c r="U547">
        <v>1.7166000000000001E-2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7.5946E-2</v>
      </c>
      <c r="AG547">
        <v>1.18E-4</v>
      </c>
      <c r="AH547" t="s">
        <v>11</v>
      </c>
      <c r="AI547">
        <v>0.92970200000000003</v>
      </c>
      <c r="AJ547">
        <v>7.3999999999999996E-5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2146.3600820000001</v>
      </c>
      <c r="I548">
        <v>36.897269000000001</v>
      </c>
      <c r="J548" t="s">
        <v>3</v>
      </c>
      <c r="K548">
        <v>2143.9110559999999</v>
      </c>
      <c r="L548">
        <v>36.754700999999997</v>
      </c>
      <c r="M548" t="s">
        <v>4</v>
      </c>
      <c r="N548">
        <v>116.076328</v>
      </c>
      <c r="O548">
        <v>0.75593900000000003</v>
      </c>
      <c r="P548" t="s">
        <v>5</v>
      </c>
      <c r="Q548">
        <v>185.32846599999999</v>
      </c>
      <c r="R548">
        <v>0.248363</v>
      </c>
      <c r="S548" t="s">
        <v>6</v>
      </c>
      <c r="T548">
        <v>49.218874</v>
      </c>
      <c r="U548">
        <v>1.6771000000000001E-2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7.5946E-2</v>
      </c>
      <c r="AG548">
        <v>1.18E-4</v>
      </c>
      <c r="AH548" t="s">
        <v>11</v>
      </c>
      <c r="AI548">
        <v>0.93047500000000005</v>
      </c>
      <c r="AJ548">
        <v>8.0000000000000007E-5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2453.19967</v>
      </c>
      <c r="I549">
        <v>45.639460999999997</v>
      </c>
      <c r="J549" t="s">
        <v>3</v>
      </c>
      <c r="K549">
        <v>2450.4015399999998</v>
      </c>
      <c r="L549">
        <v>45.47683</v>
      </c>
      <c r="M549" t="s">
        <v>4</v>
      </c>
      <c r="N549">
        <v>132.653008</v>
      </c>
      <c r="O549">
        <v>0.94006500000000004</v>
      </c>
      <c r="P549" t="s">
        <v>5</v>
      </c>
      <c r="Q549">
        <v>211.79242199999999</v>
      </c>
      <c r="R549">
        <v>0.292989</v>
      </c>
      <c r="S549" t="s">
        <v>6</v>
      </c>
      <c r="T549">
        <v>56.256777999999997</v>
      </c>
      <c r="U549">
        <v>2.0657999999999999E-2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7.5528999999999999E-2</v>
      </c>
      <c r="AG549">
        <v>1.22E-4</v>
      </c>
      <c r="AH549" t="s">
        <v>11</v>
      </c>
      <c r="AI549">
        <v>0.93078700000000003</v>
      </c>
      <c r="AJ549">
        <v>7.1000000000000005E-5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2759.946042</v>
      </c>
      <c r="I550">
        <v>48.246085999999998</v>
      </c>
      <c r="J550" t="s">
        <v>3</v>
      </c>
      <c r="K550">
        <v>2756.7984080000001</v>
      </c>
      <c r="L550">
        <v>48.065156000000002</v>
      </c>
      <c r="M550" t="s">
        <v>4</v>
      </c>
      <c r="N550">
        <v>149.20084</v>
      </c>
      <c r="O550">
        <v>1.1601669999999999</v>
      </c>
      <c r="P550" t="s">
        <v>5</v>
      </c>
      <c r="Q550">
        <v>238.25461999999999</v>
      </c>
      <c r="R550">
        <v>0.36071500000000001</v>
      </c>
      <c r="S550" t="s">
        <v>6</v>
      </c>
      <c r="T550">
        <v>63.290976000000001</v>
      </c>
      <c r="U550">
        <v>2.3154999999999999E-2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7.3042999999999997E-2</v>
      </c>
      <c r="AG550">
        <v>1.36E-4</v>
      </c>
      <c r="AH550" t="s">
        <v>11</v>
      </c>
      <c r="AI550">
        <v>0.93124399999999996</v>
      </c>
      <c r="AJ550">
        <v>5.8E-5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3066.586918</v>
      </c>
      <c r="I551">
        <v>51.520114999999997</v>
      </c>
      <c r="J551" t="s">
        <v>3</v>
      </c>
      <c r="K551">
        <v>3063.090608</v>
      </c>
      <c r="L551">
        <v>51.332217999999997</v>
      </c>
      <c r="M551" t="s">
        <v>4</v>
      </c>
      <c r="N551">
        <v>165.764206</v>
      </c>
      <c r="O551">
        <v>1.2815049999999999</v>
      </c>
      <c r="P551" t="s">
        <v>5</v>
      </c>
      <c r="Q551">
        <v>264.718818</v>
      </c>
      <c r="R551">
        <v>0.38029200000000002</v>
      </c>
      <c r="S551" t="s">
        <v>6</v>
      </c>
      <c r="T551">
        <v>70.326834000000005</v>
      </c>
      <c r="U551">
        <v>2.7372E-2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7.2454000000000005E-2</v>
      </c>
      <c r="AG551">
        <v>1.35E-4</v>
      </c>
      <c r="AH551" t="s">
        <v>11</v>
      </c>
      <c r="AI551">
        <v>0.93207600000000002</v>
      </c>
      <c r="AJ551">
        <v>5.8999999999999998E-5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3374.2574180000001</v>
      </c>
      <c r="I552">
        <v>69.631764000000004</v>
      </c>
      <c r="J552" t="s">
        <v>3</v>
      </c>
      <c r="K552">
        <v>3370.4109699999999</v>
      </c>
      <c r="L552">
        <v>69.418537999999998</v>
      </c>
      <c r="M552" t="s">
        <v>4</v>
      </c>
      <c r="N552">
        <v>182.396432</v>
      </c>
      <c r="O552">
        <v>1.5837699999999999</v>
      </c>
      <c r="P552" t="s">
        <v>5</v>
      </c>
      <c r="Q552">
        <v>291.21523400000001</v>
      </c>
      <c r="R552">
        <v>0.39860400000000001</v>
      </c>
      <c r="S552" t="s">
        <v>6</v>
      </c>
      <c r="T552">
        <v>77.371093999999999</v>
      </c>
      <c r="U552">
        <v>3.0407E-2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7.1376999999999996E-2</v>
      </c>
      <c r="AG552">
        <v>1.3999999999999999E-4</v>
      </c>
      <c r="AH552" t="s">
        <v>11</v>
      </c>
      <c r="AI552">
        <v>0.93252400000000002</v>
      </c>
      <c r="AJ552">
        <v>5.5999999999999999E-5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3680.648494</v>
      </c>
      <c r="I553">
        <v>83.138352999999995</v>
      </c>
      <c r="J553" t="s">
        <v>3</v>
      </c>
      <c r="K553">
        <v>3676.4534800000001</v>
      </c>
      <c r="L553">
        <v>82.851032000000004</v>
      </c>
      <c r="M553" t="s">
        <v>4</v>
      </c>
      <c r="N553">
        <v>198.95922999999999</v>
      </c>
      <c r="O553">
        <v>1.8683749999999999</v>
      </c>
      <c r="P553" t="s">
        <v>5</v>
      </c>
      <c r="Q553">
        <v>317.65079800000001</v>
      </c>
      <c r="R553">
        <v>0.45821099999999998</v>
      </c>
      <c r="S553" t="s">
        <v>6</v>
      </c>
      <c r="T553">
        <v>84.393150000000006</v>
      </c>
      <c r="U553">
        <v>3.6252E-2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7.0437E-2</v>
      </c>
      <c r="AG553">
        <v>1.3899999999999999E-4</v>
      </c>
      <c r="AH553" t="s">
        <v>11</v>
      </c>
      <c r="AI553">
        <v>0.93258200000000002</v>
      </c>
      <c r="AJ553">
        <v>5.5999999999999999E-5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3987.4309459999999</v>
      </c>
      <c r="I554">
        <v>71.529118999999994</v>
      </c>
      <c r="J554" t="s">
        <v>3</v>
      </c>
      <c r="K554">
        <v>3982.8871819999999</v>
      </c>
      <c r="L554">
        <v>71.312618999999998</v>
      </c>
      <c r="M554" t="s">
        <v>4</v>
      </c>
      <c r="N554">
        <v>215.57995</v>
      </c>
      <c r="O554">
        <v>2.0032179999999999</v>
      </c>
      <c r="P554" t="s">
        <v>5</v>
      </c>
      <c r="Q554">
        <v>344.10844800000001</v>
      </c>
      <c r="R554">
        <v>0.493834</v>
      </c>
      <c r="S554" t="s">
        <v>6</v>
      </c>
      <c r="T554">
        <v>91.426794000000001</v>
      </c>
      <c r="U554">
        <v>3.6694999999999998E-2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6.8907999999999997E-2</v>
      </c>
      <c r="AG554">
        <v>1.37E-4</v>
      </c>
      <c r="AH554" t="s">
        <v>11</v>
      </c>
      <c r="AI554">
        <v>0.93280200000000002</v>
      </c>
      <c r="AJ554">
        <v>5.3000000000000001E-5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4293.3368760000003</v>
      </c>
      <c r="I555">
        <v>65.362652999999995</v>
      </c>
      <c r="J555" t="s">
        <v>3</v>
      </c>
      <c r="K555">
        <v>4288.4440860000004</v>
      </c>
      <c r="L555">
        <v>65.176068000000001</v>
      </c>
      <c r="M555" t="s">
        <v>4</v>
      </c>
      <c r="N555">
        <v>232.12847400000001</v>
      </c>
      <c r="O555">
        <v>2.2608139999999999</v>
      </c>
      <c r="P555" t="s">
        <v>5</v>
      </c>
      <c r="Q555">
        <v>370.51913999999999</v>
      </c>
      <c r="R555">
        <v>0.52429499999999996</v>
      </c>
      <c r="S555" t="s">
        <v>6</v>
      </c>
      <c r="T555">
        <v>98.444372000000001</v>
      </c>
      <c r="U555">
        <v>3.7372000000000002E-2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6.8315000000000001E-2</v>
      </c>
      <c r="AG555">
        <v>1.37E-4</v>
      </c>
      <c r="AH555" t="s">
        <v>11</v>
      </c>
      <c r="AI555">
        <v>0.93304799999999999</v>
      </c>
      <c r="AJ555">
        <v>5.0000000000000002E-5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4599.6917720000001</v>
      </c>
      <c r="I556">
        <v>80.946755999999993</v>
      </c>
      <c r="J556" t="s">
        <v>3</v>
      </c>
      <c r="K556">
        <v>4594.4506259999998</v>
      </c>
      <c r="L556">
        <v>80.724068000000003</v>
      </c>
      <c r="M556" t="s">
        <v>4</v>
      </c>
      <c r="N556">
        <v>248.66679600000001</v>
      </c>
      <c r="O556">
        <v>2.8938730000000001</v>
      </c>
      <c r="P556" t="s">
        <v>5</v>
      </c>
      <c r="Q556">
        <v>396.96229799999998</v>
      </c>
      <c r="R556">
        <v>0.61416400000000004</v>
      </c>
      <c r="S556" t="s">
        <v>6</v>
      </c>
      <c r="T556">
        <v>105.469256</v>
      </c>
      <c r="U556">
        <v>4.3360000000000003E-2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6.8291000000000004E-2</v>
      </c>
      <c r="AG556">
        <v>1.37E-4</v>
      </c>
      <c r="AH556" t="s">
        <v>11</v>
      </c>
      <c r="AI556">
        <v>0.93308000000000002</v>
      </c>
      <c r="AJ556">
        <v>5.0000000000000002E-5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4906.2064179999998</v>
      </c>
      <c r="I557">
        <v>91.495744999999999</v>
      </c>
      <c r="J557" t="s">
        <v>3</v>
      </c>
      <c r="K557">
        <v>4900.6163040000001</v>
      </c>
      <c r="L557">
        <v>91.228084999999993</v>
      </c>
      <c r="M557" t="s">
        <v>4</v>
      </c>
      <c r="N557">
        <v>265.242684</v>
      </c>
      <c r="O557">
        <v>3.077836</v>
      </c>
      <c r="P557" t="s">
        <v>5</v>
      </c>
      <c r="Q557">
        <v>423.395152</v>
      </c>
      <c r="R557">
        <v>0.65629499999999996</v>
      </c>
      <c r="S557" t="s">
        <v>6</v>
      </c>
      <c r="T557">
        <v>112.493996</v>
      </c>
      <c r="U557">
        <v>4.5909999999999999E-2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6.7262000000000002E-2</v>
      </c>
      <c r="AG557">
        <v>1.3300000000000001E-4</v>
      </c>
      <c r="AH557" t="s">
        <v>11</v>
      </c>
      <c r="AI557">
        <v>0.93391100000000005</v>
      </c>
      <c r="AJ557">
        <v>6.3E-5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5212.7937160000001</v>
      </c>
      <c r="I558">
        <v>88.57535</v>
      </c>
      <c r="J558" t="s">
        <v>3</v>
      </c>
      <c r="K558">
        <v>5206.8548199999996</v>
      </c>
      <c r="L558">
        <v>88.349013999999997</v>
      </c>
      <c r="M558" t="s">
        <v>4</v>
      </c>
      <c r="N558">
        <v>281.80511200000001</v>
      </c>
      <c r="O558">
        <v>3.421157</v>
      </c>
      <c r="P558" t="s">
        <v>5</v>
      </c>
      <c r="Q558">
        <v>449.85413999999997</v>
      </c>
      <c r="R558">
        <v>0.72526500000000005</v>
      </c>
      <c r="S558" t="s">
        <v>6</v>
      </c>
      <c r="T558">
        <v>119.519666</v>
      </c>
      <c r="U558">
        <v>4.9089000000000001E-2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6.6243999999999997E-2</v>
      </c>
      <c r="AG558">
        <v>1.26E-4</v>
      </c>
      <c r="AH558" t="s">
        <v>11</v>
      </c>
      <c r="AI558">
        <v>0.93392900000000001</v>
      </c>
      <c r="AJ558">
        <v>6.3E-5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5518.9180580000002</v>
      </c>
      <c r="I559">
        <v>111.817824</v>
      </c>
      <c r="J559" t="s">
        <v>3</v>
      </c>
      <c r="K559">
        <v>5512.631394</v>
      </c>
      <c r="L559">
        <v>111.588917</v>
      </c>
      <c r="M559" t="s">
        <v>4</v>
      </c>
      <c r="N559">
        <v>298.33266400000002</v>
      </c>
      <c r="O559">
        <v>3.731023</v>
      </c>
      <c r="P559" t="s">
        <v>5</v>
      </c>
      <c r="Q559">
        <v>476.28906999999998</v>
      </c>
      <c r="R559">
        <v>0.73156100000000002</v>
      </c>
      <c r="S559" t="s">
        <v>6</v>
      </c>
      <c r="T559">
        <v>126.54071</v>
      </c>
      <c r="U559">
        <v>5.8222000000000003E-2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6.4616000000000007E-2</v>
      </c>
      <c r="AG559">
        <v>1.17E-4</v>
      </c>
      <c r="AH559" t="s">
        <v>11</v>
      </c>
      <c r="AI559">
        <v>0.93433500000000003</v>
      </c>
      <c r="AJ559">
        <v>5.1E-5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5825.1491219999998</v>
      </c>
      <c r="I560">
        <v>113.506282</v>
      </c>
      <c r="J560" t="s">
        <v>3</v>
      </c>
      <c r="K560">
        <v>5818.5137640000003</v>
      </c>
      <c r="L560">
        <v>113.25432499999999</v>
      </c>
      <c r="M560" t="s">
        <v>4</v>
      </c>
      <c r="N560">
        <v>314.842556</v>
      </c>
      <c r="O560">
        <v>3.9837289999999999</v>
      </c>
      <c r="P560" t="s">
        <v>5</v>
      </c>
      <c r="Q560">
        <v>502.74511799999999</v>
      </c>
      <c r="R560">
        <v>0.83071499999999998</v>
      </c>
      <c r="S560" t="s">
        <v>6</v>
      </c>
      <c r="T560">
        <v>133.56622999999999</v>
      </c>
      <c r="U560">
        <v>5.8782000000000001E-2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6.3186999999999993E-2</v>
      </c>
      <c r="AG560">
        <v>1.01E-4</v>
      </c>
      <c r="AH560" t="s">
        <v>11</v>
      </c>
      <c r="AI560">
        <v>0.93434700000000004</v>
      </c>
      <c r="AJ560">
        <v>5.1E-5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6131.4711639999996</v>
      </c>
      <c r="I561">
        <v>117.476331</v>
      </c>
      <c r="J561" t="s">
        <v>3</v>
      </c>
      <c r="K561">
        <v>6124.4871359999997</v>
      </c>
      <c r="L561">
        <v>117.243004</v>
      </c>
      <c r="M561" t="s">
        <v>4</v>
      </c>
      <c r="N561">
        <v>331.45413000000002</v>
      </c>
      <c r="O561">
        <v>4.5860000000000003</v>
      </c>
      <c r="P561" t="s">
        <v>5</v>
      </c>
      <c r="Q561">
        <v>529.188354</v>
      </c>
      <c r="R561">
        <v>0.84300399999999998</v>
      </c>
      <c r="S561" t="s">
        <v>6</v>
      </c>
      <c r="T561">
        <v>140.587018</v>
      </c>
      <c r="U561">
        <v>5.9068000000000002E-2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6.268E-2</v>
      </c>
      <c r="AG561">
        <v>9.7E-5</v>
      </c>
      <c r="AH561" t="s">
        <v>11</v>
      </c>
      <c r="AI561">
        <v>0.93492900000000001</v>
      </c>
      <c r="AJ561">
        <v>6.3E-5</v>
      </c>
      <c r="AK561" t="s">
        <v>12</v>
      </c>
      <c r="AL561">
        <v>0</v>
      </c>
      <c r="AM561">
        <v>0</v>
      </c>
    </row>
    <row r="562" spans="1:39" x14ac:dyDescent="0.25">
      <c r="A562" t="s">
        <v>75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288.95477199999999</v>
      </c>
      <c r="I562">
        <v>113.043587</v>
      </c>
      <c r="J562" t="s">
        <v>3</v>
      </c>
      <c r="K562">
        <v>288.60311799999999</v>
      </c>
      <c r="L562">
        <v>112.728844</v>
      </c>
      <c r="M562" t="s">
        <v>4</v>
      </c>
      <c r="N562">
        <v>16.669613999999999</v>
      </c>
      <c r="O562">
        <v>0.357738</v>
      </c>
      <c r="P562" t="s">
        <v>5</v>
      </c>
      <c r="Q562">
        <v>0</v>
      </c>
      <c r="R562">
        <v>0</v>
      </c>
      <c r="S562" t="s">
        <v>6</v>
      </c>
      <c r="T562">
        <v>7.0861919999999996</v>
      </c>
      <c r="U562">
        <v>2.4E-2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8.2816000000000001E-2</v>
      </c>
      <c r="AG562">
        <v>7.3999999999999996E-5</v>
      </c>
      <c r="AH562" t="s">
        <v>11</v>
      </c>
      <c r="AI562">
        <v>0.91109399999999996</v>
      </c>
      <c r="AJ562">
        <v>1.5100000000000001E-4</v>
      </c>
      <c r="AK562" t="s">
        <v>12</v>
      </c>
      <c r="AL562">
        <v>0</v>
      </c>
      <c r="AM562">
        <v>0</v>
      </c>
    </row>
    <row r="563" spans="1:39" x14ac:dyDescent="0.25">
      <c r="A563" t="s">
        <v>75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577.96716400000003</v>
      </c>
      <c r="I563">
        <v>324.39033899999998</v>
      </c>
      <c r="J563" t="s">
        <v>3</v>
      </c>
      <c r="K563">
        <v>577.265174</v>
      </c>
      <c r="L563">
        <v>323.55355700000001</v>
      </c>
      <c r="M563" t="s">
        <v>4</v>
      </c>
      <c r="N563">
        <v>33.296990000000001</v>
      </c>
      <c r="O563">
        <v>0.84521400000000002</v>
      </c>
      <c r="P563" t="s">
        <v>5</v>
      </c>
      <c r="Q563">
        <v>0</v>
      </c>
      <c r="R563">
        <v>0</v>
      </c>
      <c r="S563" t="s">
        <v>6</v>
      </c>
      <c r="T563">
        <v>14.159435999999999</v>
      </c>
      <c r="U563">
        <v>6.9900000000000004E-2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8.0531000000000005E-2</v>
      </c>
      <c r="AG563">
        <v>6.6000000000000005E-5</v>
      </c>
      <c r="AH563" t="s">
        <v>11</v>
      </c>
      <c r="AI563">
        <v>0.921489</v>
      </c>
      <c r="AJ563">
        <v>1.6000000000000001E-4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75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866.71559999999999</v>
      </c>
      <c r="I564">
        <v>548.72003099999995</v>
      </c>
      <c r="J564" t="s">
        <v>3</v>
      </c>
      <c r="K564">
        <v>865.66186000000005</v>
      </c>
      <c r="L564">
        <v>547.288004</v>
      </c>
      <c r="M564" t="s">
        <v>4</v>
      </c>
      <c r="N564">
        <v>49.977936</v>
      </c>
      <c r="O564">
        <v>1.4493180000000001</v>
      </c>
      <c r="P564" t="s">
        <v>5</v>
      </c>
      <c r="Q564">
        <v>0</v>
      </c>
      <c r="R564">
        <v>0</v>
      </c>
      <c r="S564" t="s">
        <v>6</v>
      </c>
      <c r="T564">
        <v>21.234815999999999</v>
      </c>
      <c r="U564">
        <v>0.11912300000000001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7.9766000000000004E-2</v>
      </c>
      <c r="AG564">
        <v>7.6000000000000004E-5</v>
      </c>
      <c r="AH564" t="s">
        <v>11</v>
      </c>
      <c r="AI564">
        <v>0.92371099999999995</v>
      </c>
      <c r="AJ564">
        <v>1.44E-4</v>
      </c>
      <c r="AK564" t="s">
        <v>12</v>
      </c>
      <c r="AL564">
        <v>0</v>
      </c>
      <c r="AM564">
        <v>0</v>
      </c>
    </row>
    <row r="565" spans="1:39" x14ac:dyDescent="0.25">
      <c r="A565" t="s">
        <v>75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1155.62996</v>
      </c>
      <c r="I565">
        <v>1037.6082570000001</v>
      </c>
      <c r="J565" t="s">
        <v>3</v>
      </c>
      <c r="K565">
        <v>1154.2250200000001</v>
      </c>
      <c r="L565">
        <v>1035.047687</v>
      </c>
      <c r="M565" t="s">
        <v>4</v>
      </c>
      <c r="N565">
        <v>66.626465999999994</v>
      </c>
      <c r="O565">
        <v>2.4094380000000002</v>
      </c>
      <c r="P565" t="s">
        <v>5</v>
      </c>
      <c r="Q565">
        <v>0</v>
      </c>
      <c r="R565">
        <v>0</v>
      </c>
      <c r="S565" t="s">
        <v>6</v>
      </c>
      <c r="T565">
        <v>28.314440000000001</v>
      </c>
      <c r="U565">
        <v>0.22304499999999999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7.8653000000000001E-2</v>
      </c>
      <c r="AG565">
        <v>9.0000000000000006E-5</v>
      </c>
      <c r="AH565" t="s">
        <v>11</v>
      </c>
      <c r="AI565">
        <v>0.92732800000000004</v>
      </c>
      <c r="AJ565">
        <v>8.2000000000000001E-5</v>
      </c>
      <c r="AK565" t="s">
        <v>12</v>
      </c>
      <c r="AL565">
        <v>0</v>
      </c>
      <c r="AM565">
        <v>0</v>
      </c>
    </row>
    <row r="566" spans="1:39" x14ac:dyDescent="0.25">
      <c r="A566" t="s">
        <v>75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1443.0755819999999</v>
      </c>
      <c r="I566">
        <v>1835.8854140000001</v>
      </c>
      <c r="J566" t="s">
        <v>3</v>
      </c>
      <c r="K566">
        <v>1441.321966</v>
      </c>
      <c r="L566">
        <v>1831.4473419999999</v>
      </c>
      <c r="M566" t="s">
        <v>4</v>
      </c>
      <c r="N566">
        <v>83.189350000000005</v>
      </c>
      <c r="O566">
        <v>3.6810360000000002</v>
      </c>
      <c r="P566" t="s">
        <v>5</v>
      </c>
      <c r="Q566">
        <v>0</v>
      </c>
      <c r="R566">
        <v>0</v>
      </c>
      <c r="S566" t="s">
        <v>6</v>
      </c>
      <c r="T566">
        <v>35.369681999999997</v>
      </c>
      <c r="U566">
        <v>0.387764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7.7455999999999997E-2</v>
      </c>
      <c r="AG566">
        <v>1.08E-4</v>
      </c>
      <c r="AH566" t="s">
        <v>11</v>
      </c>
      <c r="AI566">
        <v>0.92844199999999999</v>
      </c>
      <c r="AJ566">
        <v>6.6000000000000005E-5</v>
      </c>
      <c r="AK566" t="s">
        <v>12</v>
      </c>
      <c r="AL566">
        <v>0</v>
      </c>
      <c r="AM566">
        <v>0</v>
      </c>
    </row>
    <row r="567" spans="1:39" x14ac:dyDescent="0.25">
      <c r="A567" t="s">
        <v>75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1729.6918680000001</v>
      </c>
      <c r="I567">
        <v>2025.495811</v>
      </c>
      <c r="J567" t="s">
        <v>3</v>
      </c>
      <c r="K567">
        <v>1727.58878</v>
      </c>
      <c r="L567">
        <v>2020.6877910000001</v>
      </c>
      <c r="M567" t="s">
        <v>4</v>
      </c>
      <c r="N567">
        <v>99.737868000000006</v>
      </c>
      <c r="O567">
        <v>4.0392260000000002</v>
      </c>
      <c r="P567" t="s">
        <v>5</v>
      </c>
      <c r="Q567">
        <v>0</v>
      </c>
      <c r="R567">
        <v>0</v>
      </c>
      <c r="S567" t="s">
        <v>6</v>
      </c>
      <c r="T567">
        <v>42.409674000000003</v>
      </c>
      <c r="U567">
        <v>0.43071599999999999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7.5726000000000002E-2</v>
      </c>
      <c r="AG567">
        <v>1.2899999999999999E-4</v>
      </c>
      <c r="AH567" t="s">
        <v>11</v>
      </c>
      <c r="AI567">
        <v>0.93032300000000001</v>
      </c>
      <c r="AJ567">
        <v>2.6999999999999999E-5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75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2017.3581260000001</v>
      </c>
      <c r="I568">
        <v>2012.367017</v>
      </c>
      <c r="J568" t="s">
        <v>3</v>
      </c>
      <c r="K568">
        <v>2014.9043260000001</v>
      </c>
      <c r="L568">
        <v>2007.50983</v>
      </c>
      <c r="M568" t="s">
        <v>4</v>
      </c>
      <c r="N568">
        <v>116.304304</v>
      </c>
      <c r="O568">
        <v>4.1401180000000002</v>
      </c>
      <c r="P568" t="s">
        <v>5</v>
      </c>
      <c r="Q568">
        <v>0</v>
      </c>
      <c r="R568">
        <v>0</v>
      </c>
      <c r="S568" t="s">
        <v>6</v>
      </c>
      <c r="T568">
        <v>49.465670000000003</v>
      </c>
      <c r="U568">
        <v>0.42756100000000002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7.3113999999999998E-2</v>
      </c>
      <c r="AG568">
        <v>1.5100000000000001E-4</v>
      </c>
      <c r="AH568" t="s">
        <v>11</v>
      </c>
      <c r="AI568">
        <v>0.931114</v>
      </c>
      <c r="AJ568">
        <v>3.4E-5</v>
      </c>
      <c r="AK568" t="s">
        <v>12</v>
      </c>
      <c r="AL568">
        <v>0</v>
      </c>
      <c r="AM568">
        <v>0</v>
      </c>
    </row>
    <row r="569" spans="1:39" x14ac:dyDescent="0.25">
      <c r="A569" t="s">
        <v>75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2304.5971159999999</v>
      </c>
      <c r="I569">
        <v>2032.1728989999999</v>
      </c>
      <c r="J569" t="s">
        <v>3</v>
      </c>
      <c r="K569">
        <v>2301.7934399999999</v>
      </c>
      <c r="L569">
        <v>2027.346485</v>
      </c>
      <c r="M569" t="s">
        <v>4</v>
      </c>
      <c r="N569">
        <v>132.88991999999999</v>
      </c>
      <c r="O569">
        <v>4.4072430000000002</v>
      </c>
      <c r="P569" t="s">
        <v>5</v>
      </c>
      <c r="Q569">
        <v>0</v>
      </c>
      <c r="R569">
        <v>0</v>
      </c>
      <c r="S569" t="s">
        <v>6</v>
      </c>
      <c r="T569">
        <v>56.514242000000003</v>
      </c>
      <c r="U569">
        <v>0.43451899999999999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7.2387999999999994E-2</v>
      </c>
      <c r="AG569">
        <v>1.4999999999999999E-4</v>
      </c>
      <c r="AH569" t="s">
        <v>11</v>
      </c>
      <c r="AI569">
        <v>0.93145199999999995</v>
      </c>
      <c r="AJ569">
        <v>3.0000000000000001E-5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75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2591.6829360000002</v>
      </c>
      <c r="I570">
        <v>2131.8885919999998</v>
      </c>
      <c r="J570" t="s">
        <v>3</v>
      </c>
      <c r="K570">
        <v>2588.5297959999998</v>
      </c>
      <c r="L570">
        <v>2126.7796600000001</v>
      </c>
      <c r="M570" t="s">
        <v>4</v>
      </c>
      <c r="N570">
        <v>149.47118599999999</v>
      </c>
      <c r="O570">
        <v>4.7703290000000003</v>
      </c>
      <c r="P570" t="s">
        <v>5</v>
      </c>
      <c r="Q570">
        <v>0</v>
      </c>
      <c r="R570">
        <v>0</v>
      </c>
      <c r="S570" t="s">
        <v>6</v>
      </c>
      <c r="T570">
        <v>63.563459999999999</v>
      </c>
      <c r="U570">
        <v>0.45586500000000002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7.0674000000000001E-2</v>
      </c>
      <c r="AG570">
        <v>1.5699999999999999E-4</v>
      </c>
      <c r="AH570" t="s">
        <v>11</v>
      </c>
      <c r="AI570">
        <v>0.932033</v>
      </c>
      <c r="AJ570">
        <v>2.5999999999999998E-5</v>
      </c>
      <c r="AK570" t="s">
        <v>12</v>
      </c>
      <c r="AL570">
        <v>0</v>
      </c>
      <c r="AM570">
        <v>0</v>
      </c>
    </row>
    <row r="571" spans="1:39" x14ac:dyDescent="0.25">
      <c r="A571" t="s">
        <v>75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2877.8791059999999</v>
      </c>
      <c r="I571">
        <v>2161.250317</v>
      </c>
      <c r="J571" t="s">
        <v>3</v>
      </c>
      <c r="K571">
        <v>2874.3779840000002</v>
      </c>
      <c r="L571">
        <v>2156.1753680000002</v>
      </c>
      <c r="M571" t="s">
        <v>4</v>
      </c>
      <c r="N571">
        <v>165.99699000000001</v>
      </c>
      <c r="O571">
        <v>4.8689790000000004</v>
      </c>
      <c r="P571" t="s">
        <v>5</v>
      </c>
      <c r="Q571">
        <v>0</v>
      </c>
      <c r="R571">
        <v>0</v>
      </c>
      <c r="S571" t="s">
        <v>6</v>
      </c>
      <c r="T571">
        <v>70.598017999999996</v>
      </c>
      <c r="U571">
        <v>0.46321800000000002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7.0220000000000005E-2</v>
      </c>
      <c r="AG571">
        <v>1.5799999999999999E-4</v>
      </c>
      <c r="AH571" t="s">
        <v>11</v>
      </c>
      <c r="AI571">
        <v>0.93247500000000005</v>
      </c>
      <c r="AJ571">
        <v>2.0999999999999999E-5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75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3164.05494</v>
      </c>
      <c r="I572">
        <v>2125.123756</v>
      </c>
      <c r="J572" t="s">
        <v>3</v>
      </c>
      <c r="K572">
        <v>3160.2042139999999</v>
      </c>
      <c r="L572">
        <v>2120.1647849999999</v>
      </c>
      <c r="M572" t="s">
        <v>4</v>
      </c>
      <c r="N572">
        <v>182.57167000000001</v>
      </c>
      <c r="O572">
        <v>5.1389430000000003</v>
      </c>
      <c r="P572" t="s">
        <v>5</v>
      </c>
      <c r="Q572">
        <v>0</v>
      </c>
      <c r="R572">
        <v>0</v>
      </c>
      <c r="S572" t="s">
        <v>6</v>
      </c>
      <c r="T572">
        <v>77.634343999999999</v>
      </c>
      <c r="U572">
        <v>0.449629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6.9865999999999998E-2</v>
      </c>
      <c r="AG572">
        <v>1.5300000000000001E-4</v>
      </c>
      <c r="AH572" t="s">
        <v>11</v>
      </c>
      <c r="AI572">
        <v>0.93254000000000004</v>
      </c>
      <c r="AJ572">
        <v>2.0999999999999999E-5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75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3452.3311899999999</v>
      </c>
      <c r="I573">
        <v>2105.056681</v>
      </c>
      <c r="J573" t="s">
        <v>3</v>
      </c>
      <c r="K573">
        <v>3448.1285280000002</v>
      </c>
      <c r="L573">
        <v>2100.1511190000001</v>
      </c>
      <c r="M573" t="s">
        <v>4</v>
      </c>
      <c r="N573">
        <v>199.246308</v>
      </c>
      <c r="O573">
        <v>5.2856240000000003</v>
      </c>
      <c r="P573" t="s">
        <v>5</v>
      </c>
      <c r="Q573">
        <v>0</v>
      </c>
      <c r="R573">
        <v>0</v>
      </c>
      <c r="S573" t="s">
        <v>6</v>
      </c>
      <c r="T573">
        <v>84.697878000000003</v>
      </c>
      <c r="U573">
        <v>0.44534099999999999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6.8739999999999996E-2</v>
      </c>
      <c r="AG573">
        <v>1.4999999999999999E-4</v>
      </c>
      <c r="AH573" t="s">
        <v>11</v>
      </c>
      <c r="AI573">
        <v>0.93254300000000001</v>
      </c>
      <c r="AJ573">
        <v>2.0999999999999999E-5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75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3739.7014600000002</v>
      </c>
      <c r="I574">
        <v>2064.883139</v>
      </c>
      <c r="J574" t="s">
        <v>3</v>
      </c>
      <c r="K574">
        <v>3735.1500259999998</v>
      </c>
      <c r="L574">
        <v>2060.1416989999998</v>
      </c>
      <c r="M574" t="s">
        <v>4</v>
      </c>
      <c r="N574">
        <v>215.83053799999999</v>
      </c>
      <c r="O574">
        <v>5.4941760000000004</v>
      </c>
      <c r="P574" t="s">
        <v>5</v>
      </c>
      <c r="Q574">
        <v>0</v>
      </c>
      <c r="R574">
        <v>0</v>
      </c>
      <c r="S574" t="s">
        <v>6</v>
      </c>
      <c r="T574">
        <v>91.751223999999993</v>
      </c>
      <c r="U574">
        <v>0.43803500000000001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6.8536E-2</v>
      </c>
      <c r="AG574">
        <v>1.47E-4</v>
      </c>
      <c r="AH574" t="s">
        <v>11</v>
      </c>
      <c r="AI574">
        <v>0.93262100000000003</v>
      </c>
      <c r="AJ574">
        <v>2.0000000000000002E-5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75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4027.3239779999999</v>
      </c>
      <c r="I575">
        <v>2133.1048300000002</v>
      </c>
      <c r="J575" t="s">
        <v>3</v>
      </c>
      <c r="K575">
        <v>4022.4214379999999</v>
      </c>
      <c r="L575">
        <v>2128.2821880000001</v>
      </c>
      <c r="M575" t="s">
        <v>4</v>
      </c>
      <c r="N575">
        <v>232.45925</v>
      </c>
      <c r="O575">
        <v>6.0972730000000004</v>
      </c>
      <c r="P575" t="s">
        <v>5</v>
      </c>
      <c r="Q575">
        <v>0</v>
      </c>
      <c r="R575">
        <v>0</v>
      </c>
      <c r="S575" t="s">
        <v>6</v>
      </c>
      <c r="T575">
        <v>98.807850000000002</v>
      </c>
      <c r="U575">
        <v>0.45584799999999998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6.7412E-2</v>
      </c>
      <c r="AG575">
        <v>1.46E-4</v>
      </c>
      <c r="AH575" t="s">
        <v>11</v>
      </c>
      <c r="AI575">
        <v>0.93262500000000004</v>
      </c>
      <c r="AJ575">
        <v>2.0000000000000002E-5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75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4313.386184</v>
      </c>
      <c r="I576">
        <v>2156.3878359999999</v>
      </c>
      <c r="J576" t="s">
        <v>3</v>
      </c>
      <c r="K576">
        <v>4308.1336499999998</v>
      </c>
      <c r="L576">
        <v>2151.574642</v>
      </c>
      <c r="M576" t="s">
        <v>4</v>
      </c>
      <c r="N576">
        <v>249.04736</v>
      </c>
      <c r="O576">
        <v>6.4682959999999996</v>
      </c>
      <c r="P576" t="s">
        <v>5</v>
      </c>
      <c r="Q576">
        <v>0</v>
      </c>
      <c r="R576">
        <v>0</v>
      </c>
      <c r="S576" t="s">
        <v>6</v>
      </c>
      <c r="T576">
        <v>105.84311599999999</v>
      </c>
      <c r="U576">
        <v>0.45536599999999999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6.5737000000000004E-2</v>
      </c>
      <c r="AG576">
        <v>1.45E-4</v>
      </c>
      <c r="AH576" t="s">
        <v>11</v>
      </c>
      <c r="AI576">
        <v>0.93263300000000005</v>
      </c>
      <c r="AJ576">
        <v>2.0000000000000002E-5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75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4599.6574339999997</v>
      </c>
      <c r="I577">
        <v>2143.3105129999999</v>
      </c>
      <c r="J577" t="s">
        <v>3</v>
      </c>
      <c r="K577">
        <v>4594.0567140000003</v>
      </c>
      <c r="L577">
        <v>2138.4284870000001</v>
      </c>
      <c r="M577" t="s">
        <v>4</v>
      </c>
      <c r="N577">
        <v>265.59385600000002</v>
      </c>
      <c r="O577">
        <v>6.8414640000000002</v>
      </c>
      <c r="P577" t="s">
        <v>5</v>
      </c>
      <c r="Q577">
        <v>0</v>
      </c>
      <c r="R577">
        <v>0</v>
      </c>
      <c r="S577" t="s">
        <v>6</v>
      </c>
      <c r="T577">
        <v>112.881046</v>
      </c>
      <c r="U577">
        <v>0.45310299999999998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6.5601999999999994E-2</v>
      </c>
      <c r="AG577">
        <v>1.4100000000000001E-4</v>
      </c>
      <c r="AH577" t="s">
        <v>11</v>
      </c>
      <c r="AI577">
        <v>0.93269599999999997</v>
      </c>
      <c r="AJ577">
        <v>2.0000000000000002E-5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75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4888.9142039999997</v>
      </c>
      <c r="I578">
        <v>2256.1257879999998</v>
      </c>
      <c r="J578" t="s">
        <v>3</v>
      </c>
      <c r="K578">
        <v>4882.9608840000001</v>
      </c>
      <c r="L578">
        <v>2251.0431359999998</v>
      </c>
      <c r="M578" t="s">
        <v>4</v>
      </c>
      <c r="N578">
        <v>282.292282</v>
      </c>
      <c r="O578">
        <v>7.3772260000000003</v>
      </c>
      <c r="P578" t="s">
        <v>5</v>
      </c>
      <c r="Q578">
        <v>0</v>
      </c>
      <c r="R578">
        <v>0</v>
      </c>
      <c r="S578" t="s">
        <v>6</v>
      </c>
      <c r="T578">
        <v>119.959746</v>
      </c>
      <c r="U578">
        <v>0.47362300000000002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6.5365999999999994E-2</v>
      </c>
      <c r="AG578">
        <v>1.3799999999999999E-4</v>
      </c>
      <c r="AH578" t="s">
        <v>11</v>
      </c>
      <c r="AI578">
        <v>0.93270200000000003</v>
      </c>
      <c r="AJ578">
        <v>2.0000000000000002E-5</v>
      </c>
      <c r="AK578" t="s">
        <v>12</v>
      </c>
      <c r="AL578">
        <v>0</v>
      </c>
      <c r="AM578">
        <v>0</v>
      </c>
    </row>
    <row r="579" spans="1:39" x14ac:dyDescent="0.25">
      <c r="A579" t="s">
        <v>75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5177.0339240000003</v>
      </c>
      <c r="I579">
        <v>2302.3331130000001</v>
      </c>
      <c r="J579" t="s">
        <v>3</v>
      </c>
      <c r="K579">
        <v>5170.7289620000001</v>
      </c>
      <c r="L579">
        <v>2296.6143029999998</v>
      </c>
      <c r="M579" t="s">
        <v>4</v>
      </c>
      <c r="N579">
        <v>298.884232</v>
      </c>
      <c r="O579">
        <v>7.7764860000000002</v>
      </c>
      <c r="P579" t="s">
        <v>5</v>
      </c>
      <c r="Q579">
        <v>0</v>
      </c>
      <c r="R579">
        <v>0</v>
      </c>
      <c r="S579" t="s">
        <v>6</v>
      </c>
      <c r="T579">
        <v>127.02557</v>
      </c>
      <c r="U579">
        <v>0.48532900000000001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6.3829999999999998E-2</v>
      </c>
      <c r="AG579">
        <v>1.2999999999999999E-4</v>
      </c>
      <c r="AH579" t="s">
        <v>11</v>
      </c>
      <c r="AI579">
        <v>0.93271199999999999</v>
      </c>
      <c r="AJ579">
        <v>2.0000000000000002E-5</v>
      </c>
      <c r="AK579" t="s">
        <v>12</v>
      </c>
      <c r="AL579">
        <v>0</v>
      </c>
      <c r="AM579">
        <v>0</v>
      </c>
    </row>
    <row r="580" spans="1:39" x14ac:dyDescent="0.25">
      <c r="A580" t="s">
        <v>75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5464.7479700000004</v>
      </c>
      <c r="I580">
        <v>2527.265946</v>
      </c>
      <c r="J580" t="s">
        <v>3</v>
      </c>
      <c r="K580">
        <v>5458.0921239999998</v>
      </c>
      <c r="L580">
        <v>2520.6529019999998</v>
      </c>
      <c r="M580" t="s">
        <v>4</v>
      </c>
      <c r="N580">
        <v>315.50800600000002</v>
      </c>
      <c r="O580">
        <v>8.95092</v>
      </c>
      <c r="P580" t="s">
        <v>5</v>
      </c>
      <c r="Q580">
        <v>0</v>
      </c>
      <c r="R580">
        <v>0</v>
      </c>
      <c r="S580" t="s">
        <v>6</v>
      </c>
      <c r="T580">
        <v>134.08581799999999</v>
      </c>
      <c r="U580">
        <v>0.54249099999999995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6.3825000000000007E-2</v>
      </c>
      <c r="AG580">
        <v>1.2999999999999999E-4</v>
      </c>
      <c r="AH580" t="s">
        <v>11</v>
      </c>
      <c r="AI580">
        <v>0.93271599999999999</v>
      </c>
      <c r="AJ580">
        <v>2.0000000000000002E-5</v>
      </c>
      <c r="AK580" t="s">
        <v>12</v>
      </c>
      <c r="AL580">
        <v>0</v>
      </c>
      <c r="AM580">
        <v>0</v>
      </c>
    </row>
    <row r="581" spans="1:39" x14ac:dyDescent="0.25">
      <c r="A581" t="s">
        <v>75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5752.5102239999997</v>
      </c>
      <c r="I581">
        <v>3109.0646750000001</v>
      </c>
      <c r="J581" t="s">
        <v>3</v>
      </c>
      <c r="K581">
        <v>5745.5029420000001</v>
      </c>
      <c r="L581">
        <v>3101.0875860000001</v>
      </c>
      <c r="M581" t="s">
        <v>4</v>
      </c>
      <c r="N581">
        <v>332.13677000000001</v>
      </c>
      <c r="O581">
        <v>10.632745</v>
      </c>
      <c r="P581" t="s">
        <v>5</v>
      </c>
      <c r="Q581">
        <v>0</v>
      </c>
      <c r="R581">
        <v>0</v>
      </c>
      <c r="S581" t="s">
        <v>6</v>
      </c>
      <c r="T581">
        <v>141.14229599999999</v>
      </c>
      <c r="U581">
        <v>0.65781900000000004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6.3254000000000005E-2</v>
      </c>
      <c r="AG581">
        <v>1.25E-4</v>
      </c>
      <c r="AH581" t="s">
        <v>11</v>
      </c>
      <c r="AI581">
        <v>0.932728</v>
      </c>
      <c r="AJ581">
        <v>2.0000000000000002E-5</v>
      </c>
      <c r="AK581" t="s">
        <v>12</v>
      </c>
      <c r="AL581">
        <v>0</v>
      </c>
      <c r="AM581">
        <v>0</v>
      </c>
    </row>
    <row r="582" spans="1:39" x14ac:dyDescent="0.25">
      <c r="A582" t="s">
        <v>144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310.62126599999999</v>
      </c>
      <c r="I582">
        <v>10.436449</v>
      </c>
      <c r="J582" t="s">
        <v>3</v>
      </c>
      <c r="K582">
        <v>310.28619200000003</v>
      </c>
      <c r="L582">
        <v>10.400062999999999</v>
      </c>
      <c r="M582" t="s">
        <v>4</v>
      </c>
      <c r="N582">
        <v>18.108803999999999</v>
      </c>
      <c r="O582">
        <v>7.8728999999999993E-2</v>
      </c>
      <c r="P582" t="s">
        <v>5</v>
      </c>
      <c r="Q582">
        <v>27.705766000000001</v>
      </c>
      <c r="R582">
        <v>3.8938E-2</v>
      </c>
      <c r="S582" t="s">
        <v>6</v>
      </c>
      <c r="T582">
        <v>7.0271559999999997</v>
      </c>
      <c r="U582">
        <v>2.7829999999999999E-3</v>
      </c>
      <c r="V582" t="s">
        <v>7</v>
      </c>
      <c r="W582">
        <v>8.7530199999999994</v>
      </c>
      <c r="X582">
        <v>1.635E-3</v>
      </c>
      <c r="Y582" t="s">
        <v>8</v>
      </c>
      <c r="Z582">
        <v>10.461180000000001</v>
      </c>
      <c r="AA582">
        <v>1.2975E-2</v>
      </c>
      <c r="AB582" t="s">
        <v>9</v>
      </c>
      <c r="AC582">
        <v>263.59489000000002</v>
      </c>
      <c r="AD582">
        <v>8.9066709999999993</v>
      </c>
      <c r="AE582" t="s">
        <v>10</v>
      </c>
      <c r="AF582">
        <v>8.4007999999999999E-2</v>
      </c>
      <c r="AG582">
        <v>3.8999999999999999E-5</v>
      </c>
      <c r="AH582" t="s">
        <v>11</v>
      </c>
      <c r="AI582">
        <v>0.91823500000000002</v>
      </c>
      <c r="AJ582">
        <v>1.83E-4</v>
      </c>
      <c r="AK582" t="s">
        <v>12</v>
      </c>
      <c r="AL582">
        <v>0</v>
      </c>
      <c r="AM582">
        <v>0</v>
      </c>
    </row>
    <row r="583" spans="1:39" x14ac:dyDescent="0.25">
      <c r="A583" t="s">
        <v>144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621.829114</v>
      </c>
      <c r="I583">
        <v>34.747441999999999</v>
      </c>
      <c r="J583" t="s">
        <v>3</v>
      </c>
      <c r="K583">
        <v>621.16062999999997</v>
      </c>
      <c r="L583">
        <v>34.599308999999998</v>
      </c>
      <c r="M583" t="s">
        <v>4</v>
      </c>
      <c r="N583">
        <v>36.231766</v>
      </c>
      <c r="O583">
        <v>0.251309</v>
      </c>
      <c r="P583" t="s">
        <v>5</v>
      </c>
      <c r="Q583">
        <v>55.381492000000001</v>
      </c>
      <c r="R583">
        <v>0.13262199999999999</v>
      </c>
      <c r="S583" t="s">
        <v>6</v>
      </c>
      <c r="T583">
        <v>14.066402</v>
      </c>
      <c r="U583">
        <v>8.9569999999999997E-3</v>
      </c>
      <c r="V583" t="s">
        <v>7</v>
      </c>
      <c r="W583">
        <v>17.515557999999999</v>
      </c>
      <c r="X583">
        <v>5.535E-3</v>
      </c>
      <c r="Y583" t="s">
        <v>8</v>
      </c>
      <c r="Z583">
        <v>20.871908000000001</v>
      </c>
      <c r="AA583">
        <v>3.9234999999999999E-2</v>
      </c>
      <c r="AB583" t="s">
        <v>9</v>
      </c>
      <c r="AC583">
        <v>527.79076799999996</v>
      </c>
      <c r="AD583">
        <v>28.446722999999999</v>
      </c>
      <c r="AE583" t="s">
        <v>10</v>
      </c>
      <c r="AF583">
        <v>8.1513000000000002E-2</v>
      </c>
      <c r="AG583">
        <v>5.8999999999999998E-5</v>
      </c>
      <c r="AH583" t="s">
        <v>11</v>
      </c>
      <c r="AI583">
        <v>0.92245100000000002</v>
      </c>
      <c r="AJ583">
        <v>1.64E-4</v>
      </c>
      <c r="AK583" t="s">
        <v>12</v>
      </c>
      <c r="AL583">
        <v>0</v>
      </c>
      <c r="AM583">
        <v>0</v>
      </c>
    </row>
    <row r="584" spans="1:39" x14ac:dyDescent="0.25">
      <c r="A584" t="s">
        <v>144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932.50648999999999</v>
      </c>
      <c r="I584">
        <v>36.103715999999999</v>
      </c>
      <c r="J584" t="s">
        <v>3</v>
      </c>
      <c r="K584">
        <v>931.50548800000001</v>
      </c>
      <c r="L584">
        <v>35.966797</v>
      </c>
      <c r="M584" t="s">
        <v>4</v>
      </c>
      <c r="N584">
        <v>54.384756000000003</v>
      </c>
      <c r="O584">
        <v>0.48668800000000001</v>
      </c>
      <c r="P584" t="s">
        <v>5</v>
      </c>
      <c r="Q584">
        <v>83.053998000000007</v>
      </c>
      <c r="R584">
        <v>0.16483700000000001</v>
      </c>
      <c r="S584" t="s">
        <v>6</v>
      </c>
      <c r="T584">
        <v>21.099896000000001</v>
      </c>
      <c r="U584">
        <v>9.3570000000000007E-3</v>
      </c>
      <c r="V584" t="s">
        <v>7</v>
      </c>
      <c r="W584">
        <v>26.278911999999998</v>
      </c>
      <c r="X584">
        <v>8.2310000000000005E-3</v>
      </c>
      <c r="Y584" t="s">
        <v>8</v>
      </c>
      <c r="Z584">
        <v>31.285792000000001</v>
      </c>
      <c r="AA584">
        <v>5.4682000000000001E-2</v>
      </c>
      <c r="AB584" t="s">
        <v>9</v>
      </c>
      <c r="AC584">
        <v>791.43401400000005</v>
      </c>
      <c r="AD584">
        <v>28.981296</v>
      </c>
      <c r="AE584" t="s">
        <v>10</v>
      </c>
      <c r="AF584">
        <v>7.8875000000000001E-2</v>
      </c>
      <c r="AG584">
        <v>1.01E-4</v>
      </c>
      <c r="AH584" t="s">
        <v>11</v>
      </c>
      <c r="AI584">
        <v>0.92621200000000004</v>
      </c>
      <c r="AJ584">
        <v>1.3899999999999999E-4</v>
      </c>
      <c r="AK584" t="s">
        <v>12</v>
      </c>
      <c r="AL584">
        <v>0</v>
      </c>
      <c r="AM584">
        <v>0</v>
      </c>
    </row>
    <row r="585" spans="1:39" x14ac:dyDescent="0.25">
      <c r="A585" t="s">
        <v>144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1243.438866</v>
      </c>
      <c r="I585">
        <v>44.91216</v>
      </c>
      <c r="J585" t="s">
        <v>3</v>
      </c>
      <c r="K585">
        <v>1242.1035119999999</v>
      </c>
      <c r="L585">
        <v>44.783715000000001</v>
      </c>
      <c r="M585" t="s">
        <v>4</v>
      </c>
      <c r="N585">
        <v>72.559790000000007</v>
      </c>
      <c r="O585">
        <v>0.95357899999999995</v>
      </c>
      <c r="P585" t="s">
        <v>5</v>
      </c>
      <c r="Q585">
        <v>110.730006</v>
      </c>
      <c r="R585">
        <v>0.17976500000000001</v>
      </c>
      <c r="S585" t="s">
        <v>6</v>
      </c>
      <c r="T585">
        <v>28.134402000000001</v>
      </c>
      <c r="U585">
        <v>1.0083999999999999E-2</v>
      </c>
      <c r="V585" t="s">
        <v>7</v>
      </c>
      <c r="W585">
        <v>35.050719999999998</v>
      </c>
      <c r="X585">
        <v>1.1993999999999999E-2</v>
      </c>
      <c r="Y585" t="s">
        <v>8</v>
      </c>
      <c r="Z585">
        <v>41.69238</v>
      </c>
      <c r="AA585">
        <v>5.9110000000000003E-2</v>
      </c>
      <c r="AB585" t="s">
        <v>9</v>
      </c>
      <c r="AC585">
        <v>1055.3028979999999</v>
      </c>
      <c r="AD585">
        <v>33.008566000000002</v>
      </c>
      <c r="AE585" t="s">
        <v>10</v>
      </c>
      <c r="AF585">
        <v>7.7523999999999996E-2</v>
      </c>
      <c r="AG585">
        <v>1.17E-4</v>
      </c>
      <c r="AH585" t="s">
        <v>11</v>
      </c>
      <c r="AI585">
        <v>0.927813</v>
      </c>
      <c r="AJ585">
        <v>1.07E-4</v>
      </c>
      <c r="AK585" t="s">
        <v>12</v>
      </c>
      <c r="AL585">
        <v>0</v>
      </c>
      <c r="AM585">
        <v>0</v>
      </c>
    </row>
    <row r="586" spans="1:39" x14ac:dyDescent="0.25">
      <c r="A586" t="s">
        <v>144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1553.735874</v>
      </c>
      <c r="I586">
        <v>50.638796999999997</v>
      </c>
      <c r="J586" t="s">
        <v>3</v>
      </c>
      <c r="K586">
        <v>1552.069242</v>
      </c>
      <c r="L586">
        <v>50.555546999999997</v>
      </c>
      <c r="M586" t="s">
        <v>4</v>
      </c>
      <c r="N586">
        <v>90.645520000000005</v>
      </c>
      <c r="O586">
        <v>1.5342849999999999</v>
      </c>
      <c r="P586" t="s">
        <v>5</v>
      </c>
      <c r="Q586">
        <v>138.370598</v>
      </c>
      <c r="R586">
        <v>0.22268399999999999</v>
      </c>
      <c r="S586" t="s">
        <v>6</v>
      </c>
      <c r="T586">
        <v>35.160395999999999</v>
      </c>
      <c r="U586">
        <v>1.2777E-2</v>
      </c>
      <c r="V586" t="s">
        <v>7</v>
      </c>
      <c r="W586">
        <v>43.807037999999999</v>
      </c>
      <c r="X586">
        <v>1.6129000000000001E-2</v>
      </c>
      <c r="Y586" t="s">
        <v>8</v>
      </c>
      <c r="Z586">
        <v>52.091679999999997</v>
      </c>
      <c r="AA586">
        <v>7.3085999999999998E-2</v>
      </c>
      <c r="AB586" t="s">
        <v>9</v>
      </c>
      <c r="AC586">
        <v>1318.6663840000001</v>
      </c>
      <c r="AD586">
        <v>36.690626999999999</v>
      </c>
      <c r="AE586" t="s">
        <v>10</v>
      </c>
      <c r="AF586">
        <v>7.5135999999999994E-2</v>
      </c>
      <c r="AG586">
        <v>1.26E-4</v>
      </c>
      <c r="AH586" t="s">
        <v>11</v>
      </c>
      <c r="AI586">
        <v>0.92899100000000001</v>
      </c>
      <c r="AJ586">
        <v>8.7000000000000001E-5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144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1865.027182</v>
      </c>
      <c r="I587">
        <v>80.057614000000001</v>
      </c>
      <c r="J587" t="s">
        <v>3</v>
      </c>
      <c r="K587">
        <v>1863.0264340000001</v>
      </c>
      <c r="L587">
        <v>79.837118000000004</v>
      </c>
      <c r="M587" t="s">
        <v>4</v>
      </c>
      <c r="N587">
        <v>108.782054</v>
      </c>
      <c r="O587">
        <v>2.3183600000000002</v>
      </c>
      <c r="P587" t="s">
        <v>5</v>
      </c>
      <c r="Q587">
        <v>166.06034199999999</v>
      </c>
      <c r="R587">
        <v>0.31394699999999998</v>
      </c>
      <c r="S587" t="s">
        <v>6</v>
      </c>
      <c r="T587">
        <v>42.203522</v>
      </c>
      <c r="U587">
        <v>1.9472E-2</v>
      </c>
      <c r="V587" t="s">
        <v>7</v>
      </c>
      <c r="W587">
        <v>52.576286000000003</v>
      </c>
      <c r="X587">
        <v>2.1654E-2</v>
      </c>
      <c r="Y587" t="s">
        <v>8</v>
      </c>
      <c r="Z587">
        <v>62.504925999999998</v>
      </c>
      <c r="AA587">
        <v>9.6326999999999996E-2</v>
      </c>
      <c r="AB587" t="s">
        <v>9</v>
      </c>
      <c r="AC587">
        <v>1582.918226</v>
      </c>
      <c r="AD587">
        <v>57.188023999999999</v>
      </c>
      <c r="AE587" t="s">
        <v>10</v>
      </c>
      <c r="AF587">
        <v>7.3122000000000006E-2</v>
      </c>
      <c r="AG587">
        <v>1.4300000000000001E-4</v>
      </c>
      <c r="AH587" t="s">
        <v>11</v>
      </c>
      <c r="AI587">
        <v>0.930365</v>
      </c>
      <c r="AJ587">
        <v>8.1000000000000004E-5</v>
      </c>
      <c r="AK587" t="s">
        <v>12</v>
      </c>
      <c r="AL587">
        <v>0</v>
      </c>
      <c r="AM587">
        <v>0</v>
      </c>
    </row>
    <row r="588" spans="1:39" x14ac:dyDescent="0.25">
      <c r="A588" t="s">
        <v>144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2175.4244979999999</v>
      </c>
      <c r="I588">
        <v>98.020384000000007</v>
      </c>
      <c r="J588" t="s">
        <v>3</v>
      </c>
      <c r="K588">
        <v>2173.0921020000001</v>
      </c>
      <c r="L588">
        <v>97.716086000000004</v>
      </c>
      <c r="M588" t="s">
        <v>4</v>
      </c>
      <c r="N588">
        <v>126.88036</v>
      </c>
      <c r="O588">
        <v>3.2605499999999998</v>
      </c>
      <c r="P588" t="s">
        <v>5</v>
      </c>
      <c r="Q588">
        <v>193.70813999999999</v>
      </c>
      <c r="R588">
        <v>0.42021599999999998</v>
      </c>
      <c r="S588" t="s">
        <v>6</v>
      </c>
      <c r="T588">
        <v>49.232384000000003</v>
      </c>
      <c r="U588">
        <v>2.3890999999999999E-2</v>
      </c>
      <c r="V588" t="s">
        <v>7</v>
      </c>
      <c r="W588">
        <v>61.338161999999997</v>
      </c>
      <c r="X588">
        <v>2.8139999999999998E-2</v>
      </c>
      <c r="Y588" t="s">
        <v>8</v>
      </c>
      <c r="Z588">
        <v>72.901393999999996</v>
      </c>
      <c r="AA588">
        <v>0.129549</v>
      </c>
      <c r="AB588" t="s">
        <v>9</v>
      </c>
      <c r="AC588">
        <v>1846.3639820000001</v>
      </c>
      <c r="AD588">
        <v>66.459744000000001</v>
      </c>
      <c r="AE588" t="s">
        <v>10</v>
      </c>
      <c r="AF588">
        <v>7.2146000000000002E-2</v>
      </c>
      <c r="AG588">
        <v>1.44E-4</v>
      </c>
      <c r="AH588" t="s">
        <v>11</v>
      </c>
      <c r="AI588">
        <v>0.93222300000000002</v>
      </c>
      <c r="AJ588">
        <v>3.3000000000000003E-5</v>
      </c>
      <c r="AK588" t="s">
        <v>12</v>
      </c>
      <c r="AL588">
        <v>0</v>
      </c>
      <c r="AM588">
        <v>0</v>
      </c>
    </row>
    <row r="589" spans="1:39" x14ac:dyDescent="0.25">
      <c r="A589" t="s">
        <v>144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2486.0344060000002</v>
      </c>
      <c r="I589">
        <v>102.109019</v>
      </c>
      <c r="J589" t="s">
        <v>3</v>
      </c>
      <c r="K589">
        <v>2483.370398</v>
      </c>
      <c r="L589">
        <v>101.80239</v>
      </c>
      <c r="M589" t="s">
        <v>4</v>
      </c>
      <c r="N589">
        <v>144.972768</v>
      </c>
      <c r="O589">
        <v>3.9705089999999998</v>
      </c>
      <c r="P589" t="s">
        <v>5</v>
      </c>
      <c r="Q589">
        <v>221.36568199999999</v>
      </c>
      <c r="R589">
        <v>0.41909000000000002</v>
      </c>
      <c r="S589" t="s">
        <v>6</v>
      </c>
      <c r="T589">
        <v>56.261076000000003</v>
      </c>
      <c r="U589">
        <v>2.4937000000000001E-2</v>
      </c>
      <c r="V589" t="s">
        <v>7</v>
      </c>
      <c r="W589">
        <v>70.097204000000005</v>
      </c>
      <c r="X589">
        <v>3.1890000000000002E-2</v>
      </c>
      <c r="Y589" t="s">
        <v>8</v>
      </c>
      <c r="Z589">
        <v>83.310165999999995</v>
      </c>
      <c r="AA589">
        <v>0.128747</v>
      </c>
      <c r="AB589" t="s">
        <v>9</v>
      </c>
      <c r="AC589">
        <v>2110.0163299999999</v>
      </c>
      <c r="AD589">
        <v>66.946342000000001</v>
      </c>
      <c r="AE589" t="s">
        <v>10</v>
      </c>
      <c r="AF589">
        <v>7.1244000000000002E-2</v>
      </c>
      <c r="AG589">
        <v>1.5100000000000001E-4</v>
      </c>
      <c r="AH589" t="s">
        <v>11</v>
      </c>
      <c r="AI589">
        <v>0.93281800000000004</v>
      </c>
      <c r="AJ589">
        <v>4.3999999999999999E-5</v>
      </c>
      <c r="AK589" t="s">
        <v>12</v>
      </c>
      <c r="AL589">
        <v>0</v>
      </c>
      <c r="AM589">
        <v>0</v>
      </c>
    </row>
    <row r="590" spans="1:39" x14ac:dyDescent="0.25">
      <c r="A590" t="s">
        <v>144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2796.4792120000002</v>
      </c>
      <c r="I590">
        <v>112.352434</v>
      </c>
      <c r="J590" t="s">
        <v>3</v>
      </c>
      <c r="K590">
        <v>2793.4845519999999</v>
      </c>
      <c r="L590">
        <v>112.013639</v>
      </c>
      <c r="M590" t="s">
        <v>4</v>
      </c>
      <c r="N590">
        <v>163.04279399999999</v>
      </c>
      <c r="O590">
        <v>5.0252650000000001</v>
      </c>
      <c r="P590" t="s">
        <v>5</v>
      </c>
      <c r="Q590">
        <v>249.027852</v>
      </c>
      <c r="R590">
        <v>0.51098600000000005</v>
      </c>
      <c r="S590" t="s">
        <v>6</v>
      </c>
      <c r="T590">
        <v>63.292602000000002</v>
      </c>
      <c r="U590">
        <v>2.8355999999999999E-2</v>
      </c>
      <c r="V590" t="s">
        <v>7</v>
      </c>
      <c r="W590">
        <v>78.863811999999996</v>
      </c>
      <c r="X590">
        <v>3.6932E-2</v>
      </c>
      <c r="Y590" t="s">
        <v>8</v>
      </c>
      <c r="Z590">
        <v>93.714438000000001</v>
      </c>
      <c r="AA590">
        <v>0.15953300000000001</v>
      </c>
      <c r="AB590" t="s">
        <v>9</v>
      </c>
      <c r="AC590">
        <v>2373.524688</v>
      </c>
      <c r="AD590">
        <v>74.345010000000002</v>
      </c>
      <c r="AE590" t="s">
        <v>10</v>
      </c>
      <c r="AF590">
        <v>7.0431999999999995E-2</v>
      </c>
      <c r="AG590">
        <v>1.5100000000000001E-4</v>
      </c>
      <c r="AH590" t="s">
        <v>11</v>
      </c>
      <c r="AI590">
        <v>0.93309900000000001</v>
      </c>
      <c r="AJ590">
        <v>4.5000000000000003E-5</v>
      </c>
      <c r="AK590" t="s">
        <v>12</v>
      </c>
      <c r="AL590">
        <v>0</v>
      </c>
      <c r="AM590">
        <v>0</v>
      </c>
    </row>
    <row r="591" spans="1:39" x14ac:dyDescent="0.25">
      <c r="A591" t="s">
        <v>144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3107.5805439999999</v>
      </c>
      <c r="I591">
        <v>138.63411400000001</v>
      </c>
      <c r="J591" t="s">
        <v>3</v>
      </c>
      <c r="K591">
        <v>3104.2551199999998</v>
      </c>
      <c r="L591">
        <v>138.307423</v>
      </c>
      <c r="M591" t="s">
        <v>4</v>
      </c>
      <c r="N591">
        <v>181.16131200000001</v>
      </c>
      <c r="O591">
        <v>5.9707569999999999</v>
      </c>
      <c r="P591" t="s">
        <v>5</v>
      </c>
      <c r="Q591">
        <v>276.69583399999999</v>
      </c>
      <c r="R591">
        <v>0.58553699999999997</v>
      </c>
      <c r="S591" t="s">
        <v>6</v>
      </c>
      <c r="T591">
        <v>70.330703999999997</v>
      </c>
      <c r="U591">
        <v>3.8323000000000003E-2</v>
      </c>
      <c r="V591" t="s">
        <v>7</v>
      </c>
      <c r="W591">
        <v>87.625410000000002</v>
      </c>
      <c r="X591">
        <v>4.0781999999999999E-2</v>
      </c>
      <c r="Y591" t="s">
        <v>8</v>
      </c>
      <c r="Z591">
        <v>104.11633</v>
      </c>
      <c r="AA591">
        <v>0.17781</v>
      </c>
      <c r="AB591" t="s">
        <v>9</v>
      </c>
      <c r="AC591">
        <v>2637.6316440000001</v>
      </c>
      <c r="AD591">
        <v>95.826209000000006</v>
      </c>
      <c r="AE591" t="s">
        <v>10</v>
      </c>
      <c r="AF591">
        <v>7.0291000000000006E-2</v>
      </c>
      <c r="AG591">
        <v>1.5300000000000001E-4</v>
      </c>
      <c r="AH591" t="s">
        <v>11</v>
      </c>
      <c r="AI591">
        <v>0.93345599999999995</v>
      </c>
      <c r="AJ591">
        <v>4.3999999999999999E-5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144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3419.0464099999999</v>
      </c>
      <c r="I592">
        <v>183.64903799999999</v>
      </c>
      <c r="J592" t="s">
        <v>3</v>
      </c>
      <c r="K592">
        <v>3415.3867540000001</v>
      </c>
      <c r="L592">
        <v>183.178349</v>
      </c>
      <c r="M592" t="s">
        <v>4</v>
      </c>
      <c r="N592">
        <v>199.34264999999999</v>
      </c>
      <c r="O592">
        <v>7.1032580000000003</v>
      </c>
      <c r="P592" t="s">
        <v>5</v>
      </c>
      <c r="Q592">
        <v>304.36114800000001</v>
      </c>
      <c r="R592">
        <v>0.74174700000000005</v>
      </c>
      <c r="S592" t="s">
        <v>6</v>
      </c>
      <c r="T592">
        <v>77.367829999999998</v>
      </c>
      <c r="U592">
        <v>4.8626999999999997E-2</v>
      </c>
      <c r="V592" t="s">
        <v>7</v>
      </c>
      <c r="W592">
        <v>96.385503999999997</v>
      </c>
      <c r="X592">
        <v>4.8157999999999999E-2</v>
      </c>
      <c r="Y592" t="s">
        <v>8</v>
      </c>
      <c r="Z592">
        <v>114.519352</v>
      </c>
      <c r="AA592">
        <v>0.21621599999999999</v>
      </c>
      <c r="AB592" t="s">
        <v>9</v>
      </c>
      <c r="AC592">
        <v>2902.0322120000001</v>
      </c>
      <c r="AD592">
        <v>126.448894</v>
      </c>
      <c r="AE592" t="s">
        <v>10</v>
      </c>
      <c r="AF592">
        <v>6.9345000000000004E-2</v>
      </c>
      <c r="AG592">
        <v>1.5200000000000001E-4</v>
      </c>
      <c r="AH592" t="s">
        <v>11</v>
      </c>
      <c r="AI592">
        <v>0.93351899999999999</v>
      </c>
      <c r="AJ592">
        <v>4.3999999999999999E-5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3729.587634</v>
      </c>
      <c r="I593">
        <v>190.31534099999999</v>
      </c>
      <c r="J593" t="s">
        <v>3</v>
      </c>
      <c r="K593">
        <v>3725.5975960000001</v>
      </c>
      <c r="L593">
        <v>189.88155599999999</v>
      </c>
      <c r="M593" t="s">
        <v>4</v>
      </c>
      <c r="N593">
        <v>217.43822599999999</v>
      </c>
      <c r="O593">
        <v>8.614706</v>
      </c>
      <c r="P593" t="s">
        <v>5</v>
      </c>
      <c r="Q593">
        <v>331.98525599999999</v>
      </c>
      <c r="R593">
        <v>0.76201399999999997</v>
      </c>
      <c r="S593" t="s">
        <v>6</v>
      </c>
      <c r="T593">
        <v>84.392393999999996</v>
      </c>
      <c r="U593">
        <v>5.0314999999999999E-2</v>
      </c>
      <c r="V593" t="s">
        <v>7</v>
      </c>
      <c r="W593">
        <v>105.137052</v>
      </c>
      <c r="X593">
        <v>5.0430999999999997E-2</v>
      </c>
      <c r="Y593" t="s">
        <v>8</v>
      </c>
      <c r="Z593">
        <v>124.908772</v>
      </c>
      <c r="AA593">
        <v>0.22770699999999999</v>
      </c>
      <c r="AB593" t="s">
        <v>9</v>
      </c>
      <c r="AC593">
        <v>3165.6466</v>
      </c>
      <c r="AD593">
        <v>128.63367700000001</v>
      </c>
      <c r="AE593" t="s">
        <v>10</v>
      </c>
      <c r="AF593">
        <v>6.8640000000000007E-2</v>
      </c>
      <c r="AG593">
        <v>1.47E-4</v>
      </c>
      <c r="AH593" t="s">
        <v>11</v>
      </c>
      <c r="AI593">
        <v>0.93439799999999995</v>
      </c>
      <c r="AJ593">
        <v>5.1999999999999997E-5</v>
      </c>
      <c r="AK593" t="s">
        <v>12</v>
      </c>
      <c r="AL593">
        <v>0</v>
      </c>
      <c r="AM593">
        <v>0</v>
      </c>
    </row>
    <row r="594" spans="1:39" x14ac:dyDescent="0.25">
      <c r="A594" t="s">
        <v>144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4040.206424</v>
      </c>
      <c r="I594">
        <v>205.74396400000001</v>
      </c>
      <c r="J594" t="s">
        <v>3</v>
      </c>
      <c r="K594">
        <v>4035.8829999999998</v>
      </c>
      <c r="L594">
        <v>205.25884500000001</v>
      </c>
      <c r="M594" t="s">
        <v>4</v>
      </c>
      <c r="N594">
        <v>235.57437999999999</v>
      </c>
      <c r="O594">
        <v>9.8275570000000005</v>
      </c>
      <c r="P594" t="s">
        <v>5</v>
      </c>
      <c r="Q594">
        <v>359.65422799999999</v>
      </c>
      <c r="R594">
        <v>0.78350500000000001</v>
      </c>
      <c r="S594" t="s">
        <v>6</v>
      </c>
      <c r="T594">
        <v>91.420966000000007</v>
      </c>
      <c r="U594">
        <v>5.4241999999999999E-2</v>
      </c>
      <c r="V594" t="s">
        <v>7</v>
      </c>
      <c r="W594">
        <v>113.904856</v>
      </c>
      <c r="X594">
        <v>5.4462999999999998E-2</v>
      </c>
      <c r="Y594" t="s">
        <v>8</v>
      </c>
      <c r="Z594">
        <v>135.320086</v>
      </c>
      <c r="AA594">
        <v>0.23036300000000001</v>
      </c>
      <c r="AB594" t="s">
        <v>9</v>
      </c>
      <c r="AC594">
        <v>3429.2512280000001</v>
      </c>
      <c r="AD594">
        <v>140.58257</v>
      </c>
      <c r="AE594" t="s">
        <v>10</v>
      </c>
      <c r="AF594">
        <v>6.7364999999999994E-2</v>
      </c>
      <c r="AG594">
        <v>1.45E-4</v>
      </c>
      <c r="AH594" t="s">
        <v>11</v>
      </c>
      <c r="AI594">
        <v>0.93439799999999995</v>
      </c>
      <c r="AJ594">
        <v>5.1999999999999997E-5</v>
      </c>
      <c r="AK594" t="s">
        <v>12</v>
      </c>
      <c r="AL594">
        <v>0</v>
      </c>
      <c r="AM594">
        <v>0</v>
      </c>
    </row>
    <row r="595" spans="1:39" x14ac:dyDescent="0.25">
      <c r="A595" t="s">
        <v>144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4350.9240419999996</v>
      </c>
      <c r="I595">
        <v>229.80070699999999</v>
      </c>
      <c r="J595" t="s">
        <v>3</v>
      </c>
      <c r="K595">
        <v>4346.2676680000004</v>
      </c>
      <c r="L595">
        <v>229.296987</v>
      </c>
      <c r="M595" t="s">
        <v>4</v>
      </c>
      <c r="N595">
        <v>253.64543</v>
      </c>
      <c r="O595">
        <v>11.156046999999999</v>
      </c>
      <c r="P595" t="s">
        <v>5</v>
      </c>
      <c r="Q595">
        <v>387.31045599999999</v>
      </c>
      <c r="R595">
        <v>0.86316999999999999</v>
      </c>
      <c r="S595" t="s">
        <v>6</v>
      </c>
      <c r="T595">
        <v>98.448034000000007</v>
      </c>
      <c r="U595">
        <v>6.0603999999999998E-2</v>
      </c>
      <c r="V595" t="s">
        <v>7</v>
      </c>
      <c r="W595">
        <v>122.656958</v>
      </c>
      <c r="X595">
        <v>5.6799000000000002E-2</v>
      </c>
      <c r="Y595" t="s">
        <v>8</v>
      </c>
      <c r="Z595">
        <v>145.737504</v>
      </c>
      <c r="AA595">
        <v>0.25311699999999998</v>
      </c>
      <c r="AB595" t="s">
        <v>9</v>
      </c>
      <c r="AC595">
        <v>3693.029454</v>
      </c>
      <c r="AD595">
        <v>159.42851099999999</v>
      </c>
      <c r="AE595" t="s">
        <v>10</v>
      </c>
      <c r="AF595">
        <v>6.4660999999999996E-2</v>
      </c>
      <c r="AG595">
        <v>1.2400000000000001E-4</v>
      </c>
      <c r="AH595" t="s">
        <v>11</v>
      </c>
      <c r="AI595">
        <v>0.93441700000000005</v>
      </c>
      <c r="AJ595">
        <v>5.1999999999999997E-5</v>
      </c>
      <c r="AK595" t="s">
        <v>12</v>
      </c>
      <c r="AL595">
        <v>0</v>
      </c>
      <c r="AM595">
        <v>0</v>
      </c>
    </row>
    <row r="596" spans="1:39" x14ac:dyDescent="0.25">
      <c r="A596" t="s">
        <v>144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4661.4354199999998</v>
      </c>
      <c r="I596">
        <v>268.04590999999999</v>
      </c>
      <c r="J596" t="s">
        <v>3</v>
      </c>
      <c r="K596">
        <v>4656.4459379999998</v>
      </c>
      <c r="L596">
        <v>267.34174000000002</v>
      </c>
      <c r="M596" t="s">
        <v>4</v>
      </c>
      <c r="N596">
        <v>271.75721600000003</v>
      </c>
      <c r="O596">
        <v>12.719678</v>
      </c>
      <c r="P596" t="s">
        <v>5</v>
      </c>
      <c r="Q596">
        <v>414.965598</v>
      </c>
      <c r="R596">
        <v>1.081199</v>
      </c>
      <c r="S596" t="s">
        <v>6</v>
      </c>
      <c r="T596">
        <v>105.475854</v>
      </c>
      <c r="U596">
        <v>7.2668999999999997E-2</v>
      </c>
      <c r="V596" t="s">
        <v>7</v>
      </c>
      <c r="W596">
        <v>131.41699800000001</v>
      </c>
      <c r="X596">
        <v>6.5781000000000006E-2</v>
      </c>
      <c r="Y596" t="s">
        <v>8</v>
      </c>
      <c r="Z596">
        <v>156.14844199999999</v>
      </c>
      <c r="AA596">
        <v>0.31929600000000002</v>
      </c>
      <c r="AB596" t="s">
        <v>9</v>
      </c>
      <c r="AC596">
        <v>3956.5644560000001</v>
      </c>
      <c r="AD596">
        <v>191.07001099999999</v>
      </c>
      <c r="AE596" t="s">
        <v>10</v>
      </c>
      <c r="AF596">
        <v>6.3945000000000002E-2</v>
      </c>
      <c r="AG596">
        <v>1.21E-4</v>
      </c>
      <c r="AH596" t="s">
        <v>11</v>
      </c>
      <c r="AI596">
        <v>0.934612</v>
      </c>
      <c r="AJ596">
        <v>5.1E-5</v>
      </c>
      <c r="AK596" t="s">
        <v>12</v>
      </c>
      <c r="AL596">
        <v>0</v>
      </c>
      <c r="AM596">
        <v>0</v>
      </c>
    </row>
    <row r="597" spans="1:39" x14ac:dyDescent="0.25">
      <c r="A597" t="s">
        <v>144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4971.6419999999998</v>
      </c>
      <c r="I597">
        <v>280.44225499999999</v>
      </c>
      <c r="J597" t="s">
        <v>3</v>
      </c>
      <c r="K597">
        <v>4966.3216080000002</v>
      </c>
      <c r="L597">
        <v>279.61869899999999</v>
      </c>
      <c r="M597" t="s">
        <v>4</v>
      </c>
      <c r="N597">
        <v>289.86292400000002</v>
      </c>
      <c r="O597">
        <v>14.410876999999999</v>
      </c>
      <c r="P597" t="s">
        <v>5</v>
      </c>
      <c r="Q597">
        <v>442.61251800000002</v>
      </c>
      <c r="R597">
        <v>1.190086</v>
      </c>
      <c r="S597" t="s">
        <v>6</v>
      </c>
      <c r="T597">
        <v>112.495344</v>
      </c>
      <c r="U597">
        <v>7.4024999999999994E-2</v>
      </c>
      <c r="V597" t="s">
        <v>7</v>
      </c>
      <c r="W597">
        <v>140.17433800000001</v>
      </c>
      <c r="X597">
        <v>6.7745E-2</v>
      </c>
      <c r="Y597" t="s">
        <v>8</v>
      </c>
      <c r="Z597">
        <v>166.55897400000001</v>
      </c>
      <c r="AA597">
        <v>0.38016800000000001</v>
      </c>
      <c r="AB597" t="s">
        <v>9</v>
      </c>
      <c r="AC597">
        <v>4219.8128260000003</v>
      </c>
      <c r="AD597">
        <v>191.780531</v>
      </c>
      <c r="AE597" t="s">
        <v>10</v>
      </c>
      <c r="AF597">
        <v>6.3687999999999995E-2</v>
      </c>
      <c r="AG597">
        <v>1.2400000000000001E-4</v>
      </c>
      <c r="AH597" t="s">
        <v>11</v>
      </c>
      <c r="AI597">
        <v>0.93461499999999997</v>
      </c>
      <c r="AJ597">
        <v>5.1E-5</v>
      </c>
      <c r="AK597" t="s">
        <v>12</v>
      </c>
      <c r="AL597">
        <v>0</v>
      </c>
      <c r="AM597">
        <v>0</v>
      </c>
    </row>
    <row r="598" spans="1:39" x14ac:dyDescent="0.25">
      <c r="A598" t="s">
        <v>144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5282.2316019999998</v>
      </c>
      <c r="I598">
        <v>277.76458500000001</v>
      </c>
      <c r="J598" t="s">
        <v>3</v>
      </c>
      <c r="K598">
        <v>5276.5788199999997</v>
      </c>
      <c r="L598">
        <v>277.04323799999997</v>
      </c>
      <c r="M598" t="s">
        <v>4</v>
      </c>
      <c r="N598">
        <v>307.96168</v>
      </c>
      <c r="O598">
        <v>15.832515000000001</v>
      </c>
      <c r="P598" t="s">
        <v>5</v>
      </c>
      <c r="Q598">
        <v>470.28881200000001</v>
      </c>
      <c r="R598">
        <v>1.174339</v>
      </c>
      <c r="S598" t="s">
        <v>6</v>
      </c>
      <c r="T598">
        <v>119.52419999999999</v>
      </c>
      <c r="U598">
        <v>6.9872000000000004E-2</v>
      </c>
      <c r="V598" t="s">
        <v>7</v>
      </c>
      <c r="W598">
        <v>148.94488999999999</v>
      </c>
      <c r="X598">
        <v>6.4422999999999994E-2</v>
      </c>
      <c r="Y598" t="s">
        <v>8</v>
      </c>
      <c r="Z598">
        <v>176.97716</v>
      </c>
      <c r="AA598">
        <v>0.39258199999999999</v>
      </c>
      <c r="AB598" t="s">
        <v>9</v>
      </c>
      <c r="AC598">
        <v>4483.4172319999998</v>
      </c>
      <c r="AD598">
        <v>189.849425</v>
      </c>
      <c r="AE598" t="s">
        <v>10</v>
      </c>
      <c r="AF598">
        <v>6.2776999999999999E-2</v>
      </c>
      <c r="AG598">
        <v>1.0900000000000001E-4</v>
      </c>
      <c r="AH598" t="s">
        <v>11</v>
      </c>
      <c r="AI598">
        <v>0.93518500000000004</v>
      </c>
      <c r="AJ598">
        <v>6.0999999999999999E-5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144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5592.6835579999997</v>
      </c>
      <c r="I599">
        <v>306.54038000000003</v>
      </c>
      <c r="J599" t="s">
        <v>3</v>
      </c>
      <c r="K599">
        <v>5586.6987099999997</v>
      </c>
      <c r="L599">
        <v>305.62680399999999</v>
      </c>
      <c r="M599" t="s">
        <v>4</v>
      </c>
      <c r="N599">
        <v>326.06416000000002</v>
      </c>
      <c r="O599">
        <v>17.874614000000001</v>
      </c>
      <c r="P599" t="s">
        <v>5</v>
      </c>
      <c r="Q599">
        <v>497.94763</v>
      </c>
      <c r="R599">
        <v>1.301242</v>
      </c>
      <c r="S599" t="s">
        <v>6</v>
      </c>
      <c r="T599">
        <v>126.549532</v>
      </c>
      <c r="U599">
        <v>7.7006000000000005E-2</v>
      </c>
      <c r="V599" t="s">
        <v>7</v>
      </c>
      <c r="W599">
        <v>157.70769799999999</v>
      </c>
      <c r="X599">
        <v>6.6708000000000003E-2</v>
      </c>
      <c r="Y599" t="s">
        <v>8</v>
      </c>
      <c r="Z599">
        <v>187.38641999999999</v>
      </c>
      <c r="AA599">
        <v>0.44285099999999999</v>
      </c>
      <c r="AB599" t="s">
        <v>9</v>
      </c>
      <c r="AC599">
        <v>4746.9003700000003</v>
      </c>
      <c r="AD599">
        <v>210.929812</v>
      </c>
      <c r="AE599" t="s">
        <v>10</v>
      </c>
      <c r="AF599">
        <v>6.2442999999999999E-2</v>
      </c>
      <c r="AG599">
        <v>1.05E-4</v>
      </c>
      <c r="AH599" t="s">
        <v>11</v>
      </c>
      <c r="AI599">
        <v>0.93562699999999999</v>
      </c>
      <c r="AJ599">
        <v>6.7000000000000002E-5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144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5902.7605739999999</v>
      </c>
      <c r="I600">
        <v>324.52762999999999</v>
      </c>
      <c r="J600" t="s">
        <v>3</v>
      </c>
      <c r="K600">
        <v>5896.4461700000002</v>
      </c>
      <c r="L600">
        <v>323.59439099999997</v>
      </c>
      <c r="M600" t="s">
        <v>4</v>
      </c>
      <c r="N600">
        <v>344.18099799999999</v>
      </c>
      <c r="O600">
        <v>19.460044</v>
      </c>
      <c r="P600" t="s">
        <v>5</v>
      </c>
      <c r="Q600">
        <v>525.55071199999998</v>
      </c>
      <c r="R600">
        <v>1.327312</v>
      </c>
      <c r="S600" t="s">
        <v>6</v>
      </c>
      <c r="T600">
        <v>133.565606</v>
      </c>
      <c r="U600">
        <v>8.3115999999999995E-2</v>
      </c>
      <c r="V600" t="s">
        <v>7</v>
      </c>
      <c r="W600">
        <v>166.45511999999999</v>
      </c>
      <c r="X600">
        <v>7.0394999999999999E-2</v>
      </c>
      <c r="Y600" t="s">
        <v>8</v>
      </c>
      <c r="Z600">
        <v>197.76983000000001</v>
      </c>
      <c r="AA600">
        <v>0.43552400000000002</v>
      </c>
      <c r="AB600" t="s">
        <v>9</v>
      </c>
      <c r="AC600">
        <v>5010.0543180000004</v>
      </c>
      <c r="AD600">
        <v>227.972463</v>
      </c>
      <c r="AE600" t="s">
        <v>10</v>
      </c>
      <c r="AF600">
        <v>6.2434000000000003E-2</v>
      </c>
      <c r="AG600">
        <v>1.05E-4</v>
      </c>
      <c r="AH600" t="s">
        <v>11</v>
      </c>
      <c r="AI600">
        <v>0.93563300000000005</v>
      </c>
      <c r="AJ600">
        <v>6.7000000000000002E-5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144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6213.0277459999998</v>
      </c>
      <c r="I601">
        <v>376.93839500000001</v>
      </c>
      <c r="J601" t="s">
        <v>3</v>
      </c>
      <c r="K601">
        <v>6206.3822399999999</v>
      </c>
      <c r="L601">
        <v>375.82279499999999</v>
      </c>
      <c r="M601" t="s">
        <v>4</v>
      </c>
      <c r="N601">
        <v>362.27169199999997</v>
      </c>
      <c r="O601">
        <v>21.723375000000001</v>
      </c>
      <c r="P601" t="s">
        <v>5</v>
      </c>
      <c r="Q601">
        <v>553.21051399999999</v>
      </c>
      <c r="R601">
        <v>1.424612</v>
      </c>
      <c r="S601" t="s">
        <v>6</v>
      </c>
      <c r="T601">
        <v>140.58998</v>
      </c>
      <c r="U601">
        <v>9.2136999999999997E-2</v>
      </c>
      <c r="V601" t="s">
        <v>7</v>
      </c>
      <c r="W601">
        <v>175.21827400000001</v>
      </c>
      <c r="X601">
        <v>7.6828999999999995E-2</v>
      </c>
      <c r="Y601" t="s">
        <v>8</v>
      </c>
      <c r="Z601">
        <v>208.18428399999999</v>
      </c>
      <c r="AA601">
        <v>0.46151900000000001</v>
      </c>
      <c r="AB601" t="s">
        <v>9</v>
      </c>
      <c r="AC601">
        <v>5273.3666059999996</v>
      </c>
      <c r="AD601">
        <v>256.83055400000001</v>
      </c>
      <c r="AE601" t="s">
        <v>10</v>
      </c>
      <c r="AF601">
        <v>6.1456999999999998E-2</v>
      </c>
      <c r="AG601">
        <v>1.25E-4</v>
      </c>
      <c r="AH601" t="s">
        <v>11</v>
      </c>
      <c r="AI601">
        <v>0.93571700000000002</v>
      </c>
      <c r="AJ601">
        <v>6.6000000000000005E-5</v>
      </c>
      <c r="AK601" t="s">
        <v>12</v>
      </c>
      <c r="AL601">
        <v>0</v>
      </c>
      <c r="AM601">
        <v>0</v>
      </c>
    </row>
    <row r="602" spans="1:39" x14ac:dyDescent="0.25">
      <c r="A602" t="s">
        <v>145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289.051738</v>
      </c>
      <c r="I622">
        <v>6.9308079999999999</v>
      </c>
      <c r="J622" t="s">
        <v>3</v>
      </c>
      <c r="K622">
        <v>288.72015399999998</v>
      </c>
      <c r="L622">
        <v>6.90543</v>
      </c>
      <c r="M622" t="s">
        <v>4</v>
      </c>
      <c r="N622">
        <v>18.235797999999999</v>
      </c>
      <c r="O622">
        <v>8.6962999999999999E-2</v>
      </c>
      <c r="P622" t="s">
        <v>5</v>
      </c>
      <c r="Q622">
        <v>0</v>
      </c>
      <c r="R622">
        <v>0</v>
      </c>
      <c r="S622" t="s">
        <v>6</v>
      </c>
      <c r="T622">
        <v>7.0305840000000002</v>
      </c>
      <c r="U622">
        <v>2.0950000000000001E-3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8.4093000000000001E-2</v>
      </c>
      <c r="AD622">
        <v>1.21E-4</v>
      </c>
      <c r="AE622" t="s">
        <v>10</v>
      </c>
      <c r="AF622">
        <v>0</v>
      </c>
      <c r="AG622">
        <v>0</v>
      </c>
      <c r="AH622" t="s">
        <v>11</v>
      </c>
      <c r="AI622">
        <v>0.91168700000000003</v>
      </c>
      <c r="AJ622">
        <v>1.4300000000000001E-4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146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577.26132199999995</v>
      </c>
      <c r="I623">
        <v>12.73089</v>
      </c>
      <c r="J623" t="s">
        <v>3</v>
      </c>
      <c r="K623">
        <v>576.60019999999997</v>
      </c>
      <c r="L623">
        <v>12.660477999999999</v>
      </c>
      <c r="M623" t="s">
        <v>4</v>
      </c>
      <c r="N623">
        <v>36.406013999999999</v>
      </c>
      <c r="O623">
        <v>0.28039599999999998</v>
      </c>
      <c r="P623" t="s">
        <v>5</v>
      </c>
      <c r="Q623">
        <v>0</v>
      </c>
      <c r="R623">
        <v>0</v>
      </c>
      <c r="S623" t="s">
        <v>6</v>
      </c>
      <c r="T623">
        <v>14.043822</v>
      </c>
      <c r="U623">
        <v>4.065E-3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7.8963000000000005E-2</v>
      </c>
      <c r="AD623">
        <v>1.17E-4</v>
      </c>
      <c r="AE623" t="s">
        <v>10</v>
      </c>
      <c r="AF623">
        <v>0</v>
      </c>
      <c r="AG623">
        <v>0</v>
      </c>
      <c r="AH623" t="s">
        <v>11</v>
      </c>
      <c r="AI623">
        <v>0.92094500000000001</v>
      </c>
      <c r="AJ623">
        <v>1.2999999999999999E-4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865.73416999999995</v>
      </c>
      <c r="I624">
        <v>18.254819999999999</v>
      </c>
      <c r="J624" t="s">
        <v>3</v>
      </c>
      <c r="K624">
        <v>864.740318</v>
      </c>
      <c r="L624">
        <v>18.143153999999999</v>
      </c>
      <c r="M624" t="s">
        <v>4</v>
      </c>
      <c r="N624">
        <v>54.596027999999997</v>
      </c>
      <c r="O624">
        <v>0.605846</v>
      </c>
      <c r="P624" t="s">
        <v>5</v>
      </c>
      <c r="Q624">
        <v>0</v>
      </c>
      <c r="R624">
        <v>0</v>
      </c>
      <c r="S624" t="s">
        <v>6</v>
      </c>
      <c r="T624">
        <v>21.064827999999999</v>
      </c>
      <c r="U624">
        <v>6.3340000000000002E-3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7.6898999999999995E-2</v>
      </c>
      <c r="AD624">
        <v>1.2799999999999999E-4</v>
      </c>
      <c r="AE624" t="s">
        <v>10</v>
      </c>
      <c r="AF624">
        <v>0</v>
      </c>
      <c r="AG624">
        <v>0</v>
      </c>
      <c r="AH624" t="s">
        <v>11</v>
      </c>
      <c r="AI624">
        <v>0.92515700000000001</v>
      </c>
      <c r="AJ624">
        <v>7.4999999999999993E-5</v>
      </c>
      <c r="AK624" t="s">
        <v>12</v>
      </c>
      <c r="AL624">
        <v>0</v>
      </c>
      <c r="AM624">
        <v>0</v>
      </c>
    </row>
    <row r="625" spans="1:39" x14ac:dyDescent="0.25">
      <c r="A625" t="s">
        <v>146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1155.687138</v>
      </c>
      <c r="I625">
        <v>18.957090000000001</v>
      </c>
      <c r="J625" t="s">
        <v>3</v>
      </c>
      <c r="K625">
        <v>1154.3582939999999</v>
      </c>
      <c r="L625">
        <v>18.85643</v>
      </c>
      <c r="M625" t="s">
        <v>4</v>
      </c>
      <c r="N625">
        <v>72.857947999999993</v>
      </c>
      <c r="O625">
        <v>0.94649799999999995</v>
      </c>
      <c r="P625" t="s">
        <v>5</v>
      </c>
      <c r="Q625">
        <v>0</v>
      </c>
      <c r="R625">
        <v>0</v>
      </c>
      <c r="S625" t="s">
        <v>6</v>
      </c>
      <c r="T625">
        <v>28.105452</v>
      </c>
      <c r="U625">
        <v>6.8479999999999999E-3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7.4757000000000004E-2</v>
      </c>
      <c r="AD625">
        <v>1.5100000000000001E-4</v>
      </c>
      <c r="AE625" t="s">
        <v>10</v>
      </c>
      <c r="AF625">
        <v>0</v>
      </c>
      <c r="AG625">
        <v>0</v>
      </c>
      <c r="AH625" t="s">
        <v>11</v>
      </c>
      <c r="AI625">
        <v>0.92687799999999998</v>
      </c>
      <c r="AJ625">
        <v>6.2000000000000003E-5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146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1445.155636</v>
      </c>
      <c r="I626">
        <v>39.213723999999999</v>
      </c>
      <c r="J626" t="s">
        <v>3</v>
      </c>
      <c r="K626">
        <v>1443.494606</v>
      </c>
      <c r="L626">
        <v>39.053203000000003</v>
      </c>
      <c r="M626" t="s">
        <v>4</v>
      </c>
      <c r="N626">
        <v>91.058862000000005</v>
      </c>
      <c r="O626">
        <v>1.493055</v>
      </c>
      <c r="P626" t="s">
        <v>5</v>
      </c>
      <c r="Q626">
        <v>0</v>
      </c>
      <c r="R626">
        <v>0</v>
      </c>
      <c r="S626" t="s">
        <v>6</v>
      </c>
      <c r="T626">
        <v>35.144536000000002</v>
      </c>
      <c r="U626">
        <v>1.4256E-2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7.3773000000000005E-2</v>
      </c>
      <c r="AD626">
        <v>1.54E-4</v>
      </c>
      <c r="AE626" t="s">
        <v>10</v>
      </c>
      <c r="AF626">
        <v>0</v>
      </c>
      <c r="AG626">
        <v>0</v>
      </c>
      <c r="AH626" t="s">
        <v>11</v>
      </c>
      <c r="AI626">
        <v>0.92818100000000003</v>
      </c>
      <c r="AJ626">
        <v>5.0000000000000002E-5</v>
      </c>
      <c r="AK626" t="s">
        <v>12</v>
      </c>
      <c r="AL626">
        <v>0</v>
      </c>
      <c r="AM626">
        <v>0</v>
      </c>
    </row>
    <row r="627" spans="1:39" x14ac:dyDescent="0.25">
      <c r="A627" t="s">
        <v>146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1733.705958</v>
      </c>
      <c r="I627">
        <v>45.419437000000002</v>
      </c>
      <c r="J627" t="s">
        <v>3</v>
      </c>
      <c r="K627">
        <v>1731.71381</v>
      </c>
      <c r="L627">
        <v>45.247625999999997</v>
      </c>
      <c r="M627" t="s">
        <v>4</v>
      </c>
      <c r="N627">
        <v>109.256784</v>
      </c>
      <c r="O627">
        <v>1.9256409999999999</v>
      </c>
      <c r="P627" t="s">
        <v>5</v>
      </c>
      <c r="Q627">
        <v>0</v>
      </c>
      <c r="R627">
        <v>0</v>
      </c>
      <c r="S627" t="s">
        <v>6</v>
      </c>
      <c r="T627">
        <v>42.162849999999999</v>
      </c>
      <c r="U627">
        <v>1.5892E-2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7.2884000000000004E-2</v>
      </c>
      <c r="AD627">
        <v>1.54E-4</v>
      </c>
      <c r="AE627" t="s">
        <v>10</v>
      </c>
      <c r="AF627">
        <v>0</v>
      </c>
      <c r="AG627">
        <v>0</v>
      </c>
      <c r="AH627" t="s">
        <v>11</v>
      </c>
      <c r="AI627">
        <v>0.92910499999999996</v>
      </c>
      <c r="AJ627">
        <v>2.8E-5</v>
      </c>
      <c r="AK627" t="s">
        <v>12</v>
      </c>
      <c r="AL627">
        <v>0</v>
      </c>
      <c r="AM627">
        <v>0</v>
      </c>
    </row>
    <row r="628" spans="1:39" x14ac:dyDescent="0.25">
      <c r="A628" t="s">
        <v>146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2022.612114</v>
      </c>
      <c r="I628">
        <v>56.235052000000003</v>
      </c>
      <c r="J628" t="s">
        <v>3</v>
      </c>
      <c r="K628">
        <v>2020.2876879999999</v>
      </c>
      <c r="L628">
        <v>55.913237000000002</v>
      </c>
      <c r="M628" t="s">
        <v>4</v>
      </c>
      <c r="N628">
        <v>127.497536</v>
      </c>
      <c r="O628">
        <v>2.6780240000000002</v>
      </c>
      <c r="P628" t="s">
        <v>5</v>
      </c>
      <c r="Q628">
        <v>0</v>
      </c>
      <c r="R628">
        <v>0</v>
      </c>
      <c r="S628" t="s">
        <v>6</v>
      </c>
      <c r="T628">
        <v>49.186540000000001</v>
      </c>
      <c r="U628">
        <v>1.9132E-2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7.1872000000000005E-2</v>
      </c>
      <c r="AD628">
        <v>1.5300000000000001E-4</v>
      </c>
      <c r="AE628" t="s">
        <v>10</v>
      </c>
      <c r="AF628">
        <v>0</v>
      </c>
      <c r="AG628">
        <v>0</v>
      </c>
      <c r="AH628" t="s">
        <v>11</v>
      </c>
      <c r="AI628">
        <v>0.93028699999999998</v>
      </c>
      <c r="AJ628">
        <v>3.4E-5</v>
      </c>
      <c r="AK628" t="s">
        <v>12</v>
      </c>
      <c r="AL628">
        <v>0</v>
      </c>
      <c r="AM628">
        <v>0</v>
      </c>
    </row>
    <row r="629" spans="1:39" x14ac:dyDescent="0.25">
      <c r="A629" t="s">
        <v>146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2311.5843519999999</v>
      </c>
      <c r="I629">
        <v>77.647985000000006</v>
      </c>
      <c r="J629" t="s">
        <v>3</v>
      </c>
      <c r="K629">
        <v>2308.9281980000001</v>
      </c>
      <c r="L629">
        <v>77.220629000000002</v>
      </c>
      <c r="M629" t="s">
        <v>4</v>
      </c>
      <c r="N629">
        <v>145.70591200000001</v>
      </c>
      <c r="O629">
        <v>3.2163629999999999</v>
      </c>
      <c r="P629" t="s">
        <v>5</v>
      </c>
      <c r="Q629">
        <v>0</v>
      </c>
      <c r="R629">
        <v>0</v>
      </c>
      <c r="S629" t="s">
        <v>6</v>
      </c>
      <c r="T629">
        <v>56.211458</v>
      </c>
      <c r="U629">
        <v>2.8073000000000001E-2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7.1804999999999994E-2</v>
      </c>
      <c r="AD629">
        <v>1.55E-4</v>
      </c>
      <c r="AE629" t="s">
        <v>10</v>
      </c>
      <c r="AF629">
        <v>0</v>
      </c>
      <c r="AG629">
        <v>0</v>
      </c>
      <c r="AH629" t="s">
        <v>11</v>
      </c>
      <c r="AI629">
        <v>0.93103199999999997</v>
      </c>
      <c r="AJ629">
        <v>3.1000000000000001E-5</v>
      </c>
      <c r="AK629" t="s">
        <v>12</v>
      </c>
      <c r="AL629">
        <v>0</v>
      </c>
      <c r="AM629">
        <v>0</v>
      </c>
    </row>
    <row r="630" spans="1:39" x14ac:dyDescent="0.25">
      <c r="A630" t="s">
        <v>146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2600.3184679999999</v>
      </c>
      <c r="I630">
        <v>89.439907000000005</v>
      </c>
      <c r="J630" t="s">
        <v>3</v>
      </c>
      <c r="K630">
        <v>2597.3313899999998</v>
      </c>
      <c r="L630">
        <v>88.988843000000003</v>
      </c>
      <c r="M630" t="s">
        <v>4</v>
      </c>
      <c r="N630">
        <v>163.91034200000001</v>
      </c>
      <c r="O630">
        <v>3.9428649999999998</v>
      </c>
      <c r="P630" t="s">
        <v>5</v>
      </c>
      <c r="Q630">
        <v>0</v>
      </c>
      <c r="R630">
        <v>0</v>
      </c>
      <c r="S630" t="s">
        <v>6</v>
      </c>
      <c r="T630">
        <v>63.228057999999997</v>
      </c>
      <c r="U630">
        <v>3.2059999999999998E-2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7.0205000000000004E-2</v>
      </c>
      <c r="AD630">
        <v>1.4999999999999999E-4</v>
      </c>
      <c r="AE630" t="s">
        <v>10</v>
      </c>
      <c r="AF630">
        <v>0</v>
      </c>
      <c r="AG630">
        <v>0</v>
      </c>
      <c r="AH630" t="s">
        <v>11</v>
      </c>
      <c r="AI630">
        <v>0.93140699999999998</v>
      </c>
      <c r="AJ630">
        <v>2.5999999999999998E-5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146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2888.9087679999998</v>
      </c>
      <c r="I631">
        <v>100.70363500000001</v>
      </c>
      <c r="J631" t="s">
        <v>3</v>
      </c>
      <c r="K631">
        <v>2885.5897920000002</v>
      </c>
      <c r="L631">
        <v>100.228981</v>
      </c>
      <c r="M631" t="s">
        <v>4</v>
      </c>
      <c r="N631">
        <v>182.09525199999999</v>
      </c>
      <c r="O631">
        <v>4.6987310000000004</v>
      </c>
      <c r="P631" t="s">
        <v>5</v>
      </c>
      <c r="Q631">
        <v>0</v>
      </c>
      <c r="R631">
        <v>0</v>
      </c>
      <c r="S631" t="s">
        <v>6</v>
      </c>
      <c r="T631">
        <v>70.242633999999995</v>
      </c>
      <c r="U631">
        <v>3.5288E-2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6.9122000000000003E-2</v>
      </c>
      <c r="AD631">
        <v>1.4999999999999999E-4</v>
      </c>
      <c r="AE631" t="s">
        <v>10</v>
      </c>
      <c r="AF631">
        <v>0</v>
      </c>
      <c r="AG631">
        <v>0</v>
      </c>
      <c r="AH631" t="s">
        <v>11</v>
      </c>
      <c r="AI631">
        <v>0.93176999999999999</v>
      </c>
      <c r="AJ631">
        <v>2.0999999999999999E-5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146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3177.8769980000002</v>
      </c>
      <c r="I632">
        <v>93.660481000000004</v>
      </c>
      <c r="J632" t="s">
        <v>3</v>
      </c>
      <c r="K632">
        <v>3174.224784</v>
      </c>
      <c r="L632">
        <v>93.181917999999996</v>
      </c>
      <c r="M632" t="s">
        <v>4</v>
      </c>
      <c r="N632">
        <v>200.31261599999999</v>
      </c>
      <c r="O632">
        <v>5.3810120000000001</v>
      </c>
      <c r="P632" t="s">
        <v>5</v>
      </c>
      <c r="Q632">
        <v>0</v>
      </c>
      <c r="R632">
        <v>0</v>
      </c>
      <c r="S632" t="s">
        <v>6</v>
      </c>
      <c r="T632">
        <v>77.263636000000005</v>
      </c>
      <c r="U632">
        <v>3.5164000000000001E-2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6.8509E-2</v>
      </c>
      <c r="AD632">
        <v>1.4999999999999999E-4</v>
      </c>
      <c r="AE632" t="s">
        <v>10</v>
      </c>
      <c r="AF632">
        <v>0</v>
      </c>
      <c r="AG632">
        <v>0</v>
      </c>
      <c r="AH632" t="s">
        <v>11</v>
      </c>
      <c r="AI632">
        <v>0.93196500000000004</v>
      </c>
      <c r="AJ632">
        <v>2.3E-5</v>
      </c>
      <c r="AK632" t="s">
        <v>12</v>
      </c>
      <c r="AL632">
        <v>0</v>
      </c>
      <c r="AM632">
        <v>0</v>
      </c>
    </row>
    <row r="633" spans="1:39" x14ac:dyDescent="0.25">
      <c r="A633" t="s">
        <v>146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3466.9015199999999</v>
      </c>
      <c r="I633">
        <v>110.447934</v>
      </c>
      <c r="J633" t="s">
        <v>3</v>
      </c>
      <c r="K633">
        <v>3462.9173599999999</v>
      </c>
      <c r="L633">
        <v>109.82248</v>
      </c>
      <c r="M633" t="s">
        <v>4</v>
      </c>
      <c r="N633">
        <v>218.49780799999999</v>
      </c>
      <c r="O633">
        <v>6.6898739999999997</v>
      </c>
      <c r="P633" t="s">
        <v>5</v>
      </c>
      <c r="Q633">
        <v>0</v>
      </c>
      <c r="R633">
        <v>0</v>
      </c>
      <c r="S633" t="s">
        <v>6</v>
      </c>
      <c r="T633">
        <v>84.295141999999998</v>
      </c>
      <c r="U633">
        <v>3.8966000000000001E-2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6.8310999999999997E-2</v>
      </c>
      <c r="AD633">
        <v>1.4999999999999999E-4</v>
      </c>
      <c r="AE633" t="s">
        <v>10</v>
      </c>
      <c r="AF633">
        <v>0</v>
      </c>
      <c r="AG633">
        <v>0</v>
      </c>
      <c r="AH633" t="s">
        <v>11</v>
      </c>
      <c r="AI633">
        <v>0.93219300000000005</v>
      </c>
      <c r="AJ633">
        <v>2.0999999999999999E-5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146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3755.5758759999999</v>
      </c>
      <c r="I634">
        <v>111.808256</v>
      </c>
      <c r="J634" t="s">
        <v>3</v>
      </c>
      <c r="K634">
        <v>3751.2610319999999</v>
      </c>
      <c r="L634">
        <v>111.26541899999999</v>
      </c>
      <c r="M634" t="s">
        <v>4</v>
      </c>
      <c r="N634">
        <v>236.71892199999999</v>
      </c>
      <c r="O634">
        <v>7.5944560000000001</v>
      </c>
      <c r="P634" t="s">
        <v>5</v>
      </c>
      <c r="Q634">
        <v>0</v>
      </c>
      <c r="R634">
        <v>0</v>
      </c>
      <c r="S634" t="s">
        <v>6</v>
      </c>
      <c r="T634">
        <v>91.317576000000003</v>
      </c>
      <c r="U634">
        <v>4.0354000000000001E-2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6.6962999999999995E-2</v>
      </c>
      <c r="AD634">
        <v>1.7200000000000001E-4</v>
      </c>
      <c r="AE634" t="s">
        <v>10</v>
      </c>
      <c r="AF634">
        <v>0</v>
      </c>
      <c r="AG634">
        <v>0</v>
      </c>
      <c r="AH634" t="s">
        <v>11</v>
      </c>
      <c r="AI634">
        <v>0.93221799999999999</v>
      </c>
      <c r="AJ634">
        <v>2.0999999999999999E-5</v>
      </c>
      <c r="AK634" t="s">
        <v>12</v>
      </c>
      <c r="AL634">
        <v>0</v>
      </c>
      <c r="AM634">
        <v>0</v>
      </c>
    </row>
    <row r="635" spans="1:39" x14ac:dyDescent="0.25">
      <c r="A635" t="s">
        <v>146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4045.3449860000001</v>
      </c>
      <c r="I635">
        <v>107.784571</v>
      </c>
      <c r="J635" t="s">
        <v>3</v>
      </c>
      <c r="K635">
        <v>4040.6944659999999</v>
      </c>
      <c r="L635">
        <v>107.309572</v>
      </c>
      <c r="M635" t="s">
        <v>4</v>
      </c>
      <c r="N635">
        <v>254.94115199999999</v>
      </c>
      <c r="O635">
        <v>8.7756760000000007</v>
      </c>
      <c r="P635" t="s">
        <v>5</v>
      </c>
      <c r="Q635">
        <v>0</v>
      </c>
      <c r="R635">
        <v>0</v>
      </c>
      <c r="S635" t="s">
        <v>6</v>
      </c>
      <c r="T635">
        <v>98.355099999999993</v>
      </c>
      <c r="U635">
        <v>4.2064999999999998E-2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6.4698000000000006E-2</v>
      </c>
      <c r="AD635">
        <v>1.46E-4</v>
      </c>
      <c r="AE635" t="s">
        <v>10</v>
      </c>
      <c r="AF635">
        <v>0</v>
      </c>
      <c r="AG635">
        <v>0</v>
      </c>
      <c r="AH635" t="s">
        <v>11</v>
      </c>
      <c r="AI635">
        <v>0.93224799999999997</v>
      </c>
      <c r="AJ635">
        <v>2.0999999999999999E-5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146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4333.8124340000004</v>
      </c>
      <c r="I636">
        <v>113.39715099999999</v>
      </c>
      <c r="J636" t="s">
        <v>3</v>
      </c>
      <c r="K636">
        <v>4328.8302119999998</v>
      </c>
      <c r="L636">
        <v>112.927477</v>
      </c>
      <c r="M636" t="s">
        <v>4</v>
      </c>
      <c r="N636">
        <v>273.092198</v>
      </c>
      <c r="O636">
        <v>10.121105</v>
      </c>
      <c r="P636" t="s">
        <v>5</v>
      </c>
      <c r="Q636">
        <v>0</v>
      </c>
      <c r="R636">
        <v>0</v>
      </c>
      <c r="S636" t="s">
        <v>6</v>
      </c>
      <c r="T636">
        <v>105.371728</v>
      </c>
      <c r="U636">
        <v>4.4526000000000003E-2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6.2953999999999996E-2</v>
      </c>
      <c r="AD636">
        <v>1.2999999999999999E-4</v>
      </c>
      <c r="AE636" t="s">
        <v>10</v>
      </c>
      <c r="AF636">
        <v>0</v>
      </c>
      <c r="AG636">
        <v>0</v>
      </c>
      <c r="AH636" t="s">
        <v>11</v>
      </c>
      <c r="AI636">
        <v>0.93258200000000002</v>
      </c>
      <c r="AJ636">
        <v>1.8E-5</v>
      </c>
      <c r="AK636" t="s">
        <v>12</v>
      </c>
      <c r="AL636">
        <v>0</v>
      </c>
      <c r="AM636">
        <v>0</v>
      </c>
    </row>
    <row r="637" spans="1:39" x14ac:dyDescent="0.25">
      <c r="A637" t="s">
        <v>146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4622.237204</v>
      </c>
      <c r="I637">
        <v>127.34016</v>
      </c>
      <c r="J637" t="s">
        <v>3</v>
      </c>
      <c r="K637">
        <v>4616.9238660000001</v>
      </c>
      <c r="L637">
        <v>126.861115</v>
      </c>
      <c r="M637" t="s">
        <v>4</v>
      </c>
      <c r="N637">
        <v>291.26937199999998</v>
      </c>
      <c r="O637">
        <v>11.127003999999999</v>
      </c>
      <c r="P637" t="s">
        <v>5</v>
      </c>
      <c r="Q637">
        <v>0</v>
      </c>
      <c r="R637">
        <v>0</v>
      </c>
      <c r="S637" t="s">
        <v>6</v>
      </c>
      <c r="T637">
        <v>112.38856800000001</v>
      </c>
      <c r="U637">
        <v>4.9561000000000001E-2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6.2922000000000006E-2</v>
      </c>
      <c r="AD637">
        <v>1.2799999999999999E-4</v>
      </c>
      <c r="AE637" t="s">
        <v>10</v>
      </c>
      <c r="AF637">
        <v>0</v>
      </c>
      <c r="AG637">
        <v>0</v>
      </c>
      <c r="AH637" t="s">
        <v>11</v>
      </c>
      <c r="AI637">
        <v>0.93258200000000002</v>
      </c>
      <c r="AJ637">
        <v>1.8E-5</v>
      </c>
      <c r="AK637" t="s">
        <v>12</v>
      </c>
      <c r="AL637">
        <v>0</v>
      </c>
      <c r="AM637">
        <v>0</v>
      </c>
    </row>
    <row r="638" spans="1:39" x14ac:dyDescent="0.25">
      <c r="A638" t="s">
        <v>146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4910.5318960000004</v>
      </c>
      <c r="I638">
        <v>152.83668299999999</v>
      </c>
      <c r="J638" t="s">
        <v>3</v>
      </c>
      <c r="K638">
        <v>4904.8889900000004</v>
      </c>
      <c r="L638">
        <v>152.18755300000001</v>
      </c>
      <c r="M638" t="s">
        <v>4</v>
      </c>
      <c r="N638">
        <v>309.41446999999999</v>
      </c>
      <c r="O638">
        <v>12.947137</v>
      </c>
      <c r="P638" t="s">
        <v>5</v>
      </c>
      <c r="Q638">
        <v>0</v>
      </c>
      <c r="R638">
        <v>0</v>
      </c>
      <c r="S638" t="s">
        <v>6</v>
      </c>
      <c r="T638">
        <v>119.401856</v>
      </c>
      <c r="U638">
        <v>5.246E-2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6.2112000000000001E-2</v>
      </c>
      <c r="AD638">
        <v>1.3100000000000001E-4</v>
      </c>
      <c r="AE638" t="s">
        <v>10</v>
      </c>
      <c r="AF638">
        <v>0</v>
      </c>
      <c r="AG638">
        <v>0</v>
      </c>
      <c r="AH638" t="s">
        <v>11</v>
      </c>
      <c r="AI638">
        <v>0.93262900000000004</v>
      </c>
      <c r="AJ638">
        <v>1.8E-5</v>
      </c>
      <c r="AK638" t="s">
        <v>12</v>
      </c>
      <c r="AL638">
        <v>0</v>
      </c>
      <c r="AM638">
        <v>0</v>
      </c>
    </row>
    <row r="639" spans="1:39" x14ac:dyDescent="0.25">
      <c r="A639" t="s">
        <v>146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5199.2760079999998</v>
      </c>
      <c r="I639">
        <v>161.03684899999999</v>
      </c>
      <c r="J639" t="s">
        <v>3</v>
      </c>
      <c r="K639">
        <v>5193.3004259999998</v>
      </c>
      <c r="L639">
        <v>160.41376700000001</v>
      </c>
      <c r="M639" t="s">
        <v>4</v>
      </c>
      <c r="N639">
        <v>327.64098999999999</v>
      </c>
      <c r="O639">
        <v>14.323663</v>
      </c>
      <c r="P639" t="s">
        <v>5</v>
      </c>
      <c r="Q639">
        <v>0</v>
      </c>
      <c r="R639">
        <v>0</v>
      </c>
      <c r="S639" t="s">
        <v>6</v>
      </c>
      <c r="T639">
        <v>126.42136600000001</v>
      </c>
      <c r="U639">
        <v>5.4635000000000003E-2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6.0941000000000002E-2</v>
      </c>
      <c r="AD639">
        <v>1.1900000000000001E-4</v>
      </c>
      <c r="AE639" t="s">
        <v>10</v>
      </c>
      <c r="AF639">
        <v>0</v>
      </c>
      <c r="AG639">
        <v>0</v>
      </c>
      <c r="AH639" t="s">
        <v>11</v>
      </c>
      <c r="AI639">
        <v>0.93269400000000002</v>
      </c>
      <c r="AJ639">
        <v>1.7E-5</v>
      </c>
      <c r="AK639" t="s">
        <v>12</v>
      </c>
      <c r="AL639">
        <v>0</v>
      </c>
      <c r="AM639">
        <v>0</v>
      </c>
    </row>
    <row r="640" spans="1:39" x14ac:dyDescent="0.25">
      <c r="A640" t="s">
        <v>146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5488.5044559999997</v>
      </c>
      <c r="I640">
        <v>158.99261799999999</v>
      </c>
      <c r="J640" t="s">
        <v>3</v>
      </c>
      <c r="K640">
        <v>5482.1946239999997</v>
      </c>
      <c r="L640">
        <v>158.42041399999999</v>
      </c>
      <c r="M640" t="s">
        <v>4</v>
      </c>
      <c r="N640">
        <v>345.87266399999999</v>
      </c>
      <c r="O640">
        <v>15.878814999999999</v>
      </c>
      <c r="P640" t="s">
        <v>5</v>
      </c>
      <c r="Q640">
        <v>0</v>
      </c>
      <c r="R640">
        <v>0</v>
      </c>
      <c r="S640" t="s">
        <v>6</v>
      </c>
      <c r="T640">
        <v>133.44898599999999</v>
      </c>
      <c r="U640">
        <v>5.2748000000000003E-2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6.0401000000000003E-2</v>
      </c>
      <c r="AD640">
        <v>1.12E-4</v>
      </c>
      <c r="AE640" t="s">
        <v>10</v>
      </c>
      <c r="AF640">
        <v>0</v>
      </c>
      <c r="AG640">
        <v>0</v>
      </c>
      <c r="AH640" t="s">
        <v>11</v>
      </c>
      <c r="AI640">
        <v>0.93269500000000005</v>
      </c>
      <c r="AJ640">
        <v>1.7E-5</v>
      </c>
      <c r="AK640" t="s">
        <v>12</v>
      </c>
      <c r="AL640">
        <v>0</v>
      </c>
      <c r="AM640">
        <v>0</v>
      </c>
    </row>
    <row r="641" spans="1:39" x14ac:dyDescent="0.25">
      <c r="A641" t="s">
        <v>146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5776.9140639999996</v>
      </c>
      <c r="I641">
        <v>159.482021</v>
      </c>
      <c r="J641" t="s">
        <v>3</v>
      </c>
      <c r="K641">
        <v>5770.2737639999996</v>
      </c>
      <c r="L641">
        <v>158.813635</v>
      </c>
      <c r="M641" t="s">
        <v>4</v>
      </c>
      <c r="N641">
        <v>364.04020400000002</v>
      </c>
      <c r="O641">
        <v>17.308896000000001</v>
      </c>
      <c r="P641" t="s">
        <v>5</v>
      </c>
      <c r="Q641">
        <v>0</v>
      </c>
      <c r="R641">
        <v>0</v>
      </c>
      <c r="S641" t="s">
        <v>6</v>
      </c>
      <c r="T641">
        <v>140.463446</v>
      </c>
      <c r="U641">
        <v>5.8389999999999997E-2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6.0170000000000001E-2</v>
      </c>
      <c r="AD641">
        <v>1.0399999999999999E-4</v>
      </c>
      <c r="AE641" t="s">
        <v>10</v>
      </c>
      <c r="AF641">
        <v>0</v>
      </c>
      <c r="AG641">
        <v>0</v>
      </c>
      <c r="AH641" t="s">
        <v>11</v>
      </c>
      <c r="AI641">
        <v>0.93274199999999996</v>
      </c>
      <c r="AJ641">
        <v>1.7E-5</v>
      </c>
      <c r="AK641" t="s">
        <v>12</v>
      </c>
      <c r="AL641">
        <v>0</v>
      </c>
      <c r="AM641">
        <v>0</v>
      </c>
    </row>
    <row r="642" spans="1:39" x14ac:dyDescent="0.25">
      <c r="A642" t="s">
        <v>147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393.275598</v>
      </c>
      <c r="I642">
        <v>30.330532999999999</v>
      </c>
      <c r="J642" t="s">
        <v>3</v>
      </c>
      <c r="K642">
        <v>392.95955800000002</v>
      </c>
      <c r="L642">
        <v>30.322225</v>
      </c>
      <c r="M642" t="s">
        <v>4</v>
      </c>
      <c r="N642">
        <v>17.878367999999998</v>
      </c>
      <c r="O642">
        <v>3.6538000000000001E-2</v>
      </c>
      <c r="P642" t="s">
        <v>5</v>
      </c>
      <c r="Q642">
        <v>31.979057999999998</v>
      </c>
      <c r="R642">
        <v>8.5889999999999994E-2</v>
      </c>
      <c r="S642" t="s">
        <v>6</v>
      </c>
      <c r="T642">
        <v>11.100832</v>
      </c>
      <c r="U642">
        <v>8.7141999999999997E-2</v>
      </c>
      <c r="V642" t="s">
        <v>7</v>
      </c>
      <c r="W642">
        <v>8.7787919999999993</v>
      </c>
      <c r="X642">
        <v>2.5600000000000002E-3</v>
      </c>
      <c r="Y642" t="s">
        <v>8</v>
      </c>
      <c r="Z642">
        <v>10.58925</v>
      </c>
      <c r="AA642">
        <v>1.0874999999999999E-2</v>
      </c>
      <c r="AB642" t="s">
        <v>9</v>
      </c>
      <c r="AC642">
        <v>342.165772</v>
      </c>
      <c r="AD642">
        <v>27.191590999999999</v>
      </c>
      <c r="AE642" t="s">
        <v>10</v>
      </c>
      <c r="AF642">
        <v>8.3611000000000005E-2</v>
      </c>
      <c r="AG642">
        <v>8.7999999999999998E-5</v>
      </c>
      <c r="AH642" t="s">
        <v>11</v>
      </c>
      <c r="AI642">
        <v>0.91532500000000006</v>
      </c>
      <c r="AJ642">
        <v>1.9000000000000001E-4</v>
      </c>
      <c r="AK642" t="s">
        <v>12</v>
      </c>
      <c r="AL642">
        <v>0</v>
      </c>
      <c r="AM642">
        <v>0</v>
      </c>
    </row>
    <row r="643" spans="1:39" x14ac:dyDescent="0.25">
      <c r="A643" t="s">
        <v>147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785.64550799999995</v>
      </c>
      <c r="I643">
        <v>31.406216000000001</v>
      </c>
      <c r="J643" t="s">
        <v>3</v>
      </c>
      <c r="K643">
        <v>785.01658199999997</v>
      </c>
      <c r="L643">
        <v>31.38186</v>
      </c>
      <c r="M643" t="s">
        <v>4</v>
      </c>
      <c r="N643">
        <v>35.729632000000002</v>
      </c>
      <c r="O643">
        <v>9.2614000000000002E-2</v>
      </c>
      <c r="P643" t="s">
        <v>5</v>
      </c>
      <c r="Q643">
        <v>63.873559999999998</v>
      </c>
      <c r="R643">
        <v>9.0411000000000005E-2</v>
      </c>
      <c r="S643" t="s">
        <v>6</v>
      </c>
      <c r="T643">
        <v>22.158380000000001</v>
      </c>
      <c r="U643">
        <v>9.6193000000000001E-2</v>
      </c>
      <c r="V643" t="s">
        <v>7</v>
      </c>
      <c r="W643">
        <v>17.560084</v>
      </c>
      <c r="X643">
        <v>6.5129999999999997E-3</v>
      </c>
      <c r="Y643" t="s">
        <v>8</v>
      </c>
      <c r="Z643">
        <v>21.137695999999998</v>
      </c>
      <c r="AA643">
        <v>1.8571000000000001E-2</v>
      </c>
      <c r="AB643" t="s">
        <v>9</v>
      </c>
      <c r="AC643">
        <v>683.54323599999998</v>
      </c>
      <c r="AD643">
        <v>28.065328000000001</v>
      </c>
      <c r="AE643" t="s">
        <v>10</v>
      </c>
      <c r="AF643">
        <v>7.9588000000000006E-2</v>
      </c>
      <c r="AG643">
        <v>8.2999999999999998E-5</v>
      </c>
      <c r="AH643" t="s">
        <v>11</v>
      </c>
      <c r="AI643">
        <v>0.92292399999999997</v>
      </c>
      <c r="AJ643">
        <v>1.35E-4</v>
      </c>
      <c r="AK643" t="s">
        <v>12</v>
      </c>
      <c r="AL643">
        <v>0</v>
      </c>
      <c r="AM643">
        <v>0</v>
      </c>
    </row>
    <row r="644" spans="1:39" x14ac:dyDescent="0.25">
      <c r="A644" t="s">
        <v>147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1178.6587460000001</v>
      </c>
      <c r="I644">
        <v>56.897526999999997</v>
      </c>
      <c r="J644" t="s">
        <v>3</v>
      </c>
      <c r="K644">
        <v>1177.7163640000001</v>
      </c>
      <c r="L644">
        <v>56.906599999999997</v>
      </c>
      <c r="M644" t="s">
        <v>4</v>
      </c>
      <c r="N644">
        <v>53.581113999999999</v>
      </c>
      <c r="O644">
        <v>0.11584800000000001</v>
      </c>
      <c r="P644" t="s">
        <v>5</v>
      </c>
      <c r="Q644">
        <v>95.813406000000001</v>
      </c>
      <c r="R644">
        <v>0.16069600000000001</v>
      </c>
      <c r="S644" t="s">
        <v>6</v>
      </c>
      <c r="T644">
        <v>33.234650000000002</v>
      </c>
      <c r="U644">
        <v>0.176313</v>
      </c>
      <c r="V644" t="s">
        <v>7</v>
      </c>
      <c r="W644">
        <v>26.34526</v>
      </c>
      <c r="X644">
        <v>1.2286E-2</v>
      </c>
      <c r="Y644" t="s">
        <v>8</v>
      </c>
      <c r="Z644">
        <v>31.705345999999999</v>
      </c>
      <c r="AA644">
        <v>2.6520999999999999E-2</v>
      </c>
      <c r="AB644" t="s">
        <v>9</v>
      </c>
      <c r="AC644">
        <v>1025.5129159999999</v>
      </c>
      <c r="AD644">
        <v>50.567740000000001</v>
      </c>
      <c r="AE644" t="s">
        <v>10</v>
      </c>
      <c r="AF644">
        <v>7.7780000000000002E-2</v>
      </c>
      <c r="AG644">
        <v>1.03E-4</v>
      </c>
      <c r="AH644" t="s">
        <v>11</v>
      </c>
      <c r="AI644">
        <v>0.92676700000000001</v>
      </c>
      <c r="AJ644">
        <v>1.06E-4</v>
      </c>
      <c r="AK644" t="s">
        <v>12</v>
      </c>
      <c r="AL644">
        <v>0</v>
      </c>
      <c r="AM644">
        <v>0</v>
      </c>
    </row>
    <row r="645" spans="1:39" x14ac:dyDescent="0.25">
      <c r="A645" t="s">
        <v>147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1571.1322620000001</v>
      </c>
      <c r="I645">
        <v>64.185332000000002</v>
      </c>
      <c r="J645" t="s">
        <v>3</v>
      </c>
      <c r="K645">
        <v>1569.8758379999999</v>
      </c>
      <c r="L645">
        <v>64.222873000000007</v>
      </c>
      <c r="M645" t="s">
        <v>4</v>
      </c>
      <c r="N645">
        <v>71.423203999999998</v>
      </c>
      <c r="O645">
        <v>0.138043</v>
      </c>
      <c r="P645" t="s">
        <v>5</v>
      </c>
      <c r="Q645">
        <v>127.71736799999999</v>
      </c>
      <c r="R645">
        <v>0.18599499999999999</v>
      </c>
      <c r="S645" t="s">
        <v>6</v>
      </c>
      <c r="T645">
        <v>44.294018000000001</v>
      </c>
      <c r="U645">
        <v>0.20380200000000001</v>
      </c>
      <c r="V645" t="s">
        <v>7</v>
      </c>
      <c r="W645">
        <v>35.122498</v>
      </c>
      <c r="X645">
        <v>1.7500000000000002E-2</v>
      </c>
      <c r="Y645" t="s">
        <v>8</v>
      </c>
      <c r="Z645">
        <v>42.263806000000002</v>
      </c>
      <c r="AA645">
        <v>4.0980999999999997E-2</v>
      </c>
      <c r="AB645" t="s">
        <v>9</v>
      </c>
      <c r="AC645">
        <v>1366.990538</v>
      </c>
      <c r="AD645">
        <v>56.913460999999998</v>
      </c>
      <c r="AE645" t="s">
        <v>10</v>
      </c>
      <c r="AF645">
        <v>7.6316999999999996E-2</v>
      </c>
      <c r="AG645">
        <v>1.2E-4</v>
      </c>
      <c r="AH645" t="s">
        <v>11</v>
      </c>
      <c r="AI645">
        <v>0.93063600000000002</v>
      </c>
      <c r="AJ645">
        <v>7.2999999999999999E-5</v>
      </c>
      <c r="AK645" t="s">
        <v>12</v>
      </c>
      <c r="AL645">
        <v>0</v>
      </c>
      <c r="AM645">
        <v>0</v>
      </c>
    </row>
    <row r="646" spans="1:39" x14ac:dyDescent="0.25">
      <c r="A646" t="s">
        <v>147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1964.285486</v>
      </c>
      <c r="I646">
        <v>64.694576999999995</v>
      </c>
      <c r="J646" t="s">
        <v>3</v>
      </c>
      <c r="K646">
        <v>1962.717216</v>
      </c>
      <c r="L646">
        <v>64.749887999999999</v>
      </c>
      <c r="M646" t="s">
        <v>4</v>
      </c>
      <c r="N646">
        <v>89.250724000000005</v>
      </c>
      <c r="O646">
        <v>0.16352800000000001</v>
      </c>
      <c r="P646" t="s">
        <v>5</v>
      </c>
      <c r="Q646">
        <v>159.649756</v>
      </c>
      <c r="R646">
        <v>0.20125899999999999</v>
      </c>
      <c r="S646" t="s">
        <v>6</v>
      </c>
      <c r="T646">
        <v>55.402256000000001</v>
      </c>
      <c r="U646">
        <v>0.202293</v>
      </c>
      <c r="V646" t="s">
        <v>7</v>
      </c>
      <c r="W646">
        <v>43.896771999999999</v>
      </c>
      <c r="X646">
        <v>2.0990999999999999E-2</v>
      </c>
      <c r="Y646" t="s">
        <v>8</v>
      </c>
      <c r="Z646">
        <v>52.808194</v>
      </c>
      <c r="AA646">
        <v>4.5989000000000002E-2</v>
      </c>
      <c r="AB646" t="s">
        <v>9</v>
      </c>
      <c r="AC646">
        <v>1709.1409020000001</v>
      </c>
      <c r="AD646">
        <v>57.086176000000002</v>
      </c>
      <c r="AE646" t="s">
        <v>10</v>
      </c>
      <c r="AF646">
        <v>7.5748999999999997E-2</v>
      </c>
      <c r="AG646">
        <v>1.2799999999999999E-4</v>
      </c>
      <c r="AH646" t="s">
        <v>11</v>
      </c>
      <c r="AI646">
        <v>0.93166300000000002</v>
      </c>
      <c r="AJ646">
        <v>6.8999999999999997E-5</v>
      </c>
      <c r="AK646" t="s">
        <v>12</v>
      </c>
      <c r="AL646">
        <v>0</v>
      </c>
      <c r="AM646">
        <v>0</v>
      </c>
    </row>
    <row r="647" spans="1:39" x14ac:dyDescent="0.25">
      <c r="A647" t="s">
        <v>147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2356.8691359999998</v>
      </c>
      <c r="I647">
        <v>78.974866000000006</v>
      </c>
      <c r="J647" t="s">
        <v>3</v>
      </c>
      <c r="K647">
        <v>2354.9865580000001</v>
      </c>
      <c r="L647">
        <v>79.039295999999993</v>
      </c>
      <c r="M647" t="s">
        <v>4</v>
      </c>
      <c r="N647">
        <v>107.149894</v>
      </c>
      <c r="O647">
        <v>0.29510900000000001</v>
      </c>
      <c r="P647" t="s">
        <v>5</v>
      </c>
      <c r="Q647">
        <v>191.534108</v>
      </c>
      <c r="R647">
        <v>0.22928599999999999</v>
      </c>
      <c r="S647" t="s">
        <v>6</v>
      </c>
      <c r="T647">
        <v>66.448905999999994</v>
      </c>
      <c r="U647">
        <v>0.27779300000000001</v>
      </c>
      <c r="V647" t="s">
        <v>7</v>
      </c>
      <c r="W647">
        <v>52.674204000000003</v>
      </c>
      <c r="X647">
        <v>2.6526999999999998E-2</v>
      </c>
      <c r="Y647" t="s">
        <v>8</v>
      </c>
      <c r="Z647">
        <v>63.355054000000003</v>
      </c>
      <c r="AA647">
        <v>6.0929999999999998E-2</v>
      </c>
      <c r="AB647" t="s">
        <v>9</v>
      </c>
      <c r="AC647">
        <v>2050.686698</v>
      </c>
      <c r="AD647">
        <v>70.564661000000001</v>
      </c>
      <c r="AE647" t="s">
        <v>10</v>
      </c>
      <c r="AF647">
        <v>7.4823000000000001E-2</v>
      </c>
      <c r="AG647">
        <v>1.36E-4</v>
      </c>
      <c r="AH647" t="s">
        <v>11</v>
      </c>
      <c r="AI647">
        <v>0.93169800000000003</v>
      </c>
      <c r="AJ647">
        <v>6.8999999999999997E-5</v>
      </c>
      <c r="AK647" t="s">
        <v>12</v>
      </c>
      <c r="AL647">
        <v>0</v>
      </c>
      <c r="AM647">
        <v>0</v>
      </c>
    </row>
    <row r="648" spans="1:39" x14ac:dyDescent="0.25">
      <c r="A648" t="s">
        <v>147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2750.0753300000001</v>
      </c>
      <c r="I648">
        <v>111.93096199999999</v>
      </c>
      <c r="J648" t="s">
        <v>3</v>
      </c>
      <c r="K648">
        <v>2747.8788260000001</v>
      </c>
      <c r="L648">
        <v>111.91685200000001</v>
      </c>
      <c r="M648" t="s">
        <v>4</v>
      </c>
      <c r="N648">
        <v>125.01188399999999</v>
      </c>
      <c r="O648">
        <v>0.39418300000000001</v>
      </c>
      <c r="P648" t="s">
        <v>5</v>
      </c>
      <c r="Q648">
        <v>223.473038</v>
      </c>
      <c r="R648">
        <v>0.34607700000000002</v>
      </c>
      <c r="S648" t="s">
        <v>6</v>
      </c>
      <c r="T648">
        <v>77.525481999999997</v>
      </c>
      <c r="U648">
        <v>0.38025999999999999</v>
      </c>
      <c r="V648" t="s">
        <v>7</v>
      </c>
      <c r="W648">
        <v>61.462052</v>
      </c>
      <c r="X648">
        <v>3.6075999999999997E-2</v>
      </c>
      <c r="Y648" t="s">
        <v>8</v>
      </c>
      <c r="Z648">
        <v>73.915906000000007</v>
      </c>
      <c r="AA648">
        <v>7.9813999999999996E-2</v>
      </c>
      <c r="AB648" t="s">
        <v>9</v>
      </c>
      <c r="AC648">
        <v>2392.8393719999999</v>
      </c>
      <c r="AD648">
        <v>98.715608000000003</v>
      </c>
      <c r="AE648" t="s">
        <v>10</v>
      </c>
      <c r="AF648">
        <v>7.3635000000000006E-2</v>
      </c>
      <c r="AG648">
        <v>1.7100000000000001E-4</v>
      </c>
      <c r="AH648" t="s">
        <v>11</v>
      </c>
      <c r="AI648">
        <v>0.93229099999999998</v>
      </c>
      <c r="AJ648">
        <v>6.0000000000000002E-5</v>
      </c>
      <c r="AK648" t="s">
        <v>12</v>
      </c>
      <c r="AL648">
        <v>0</v>
      </c>
      <c r="AM648">
        <v>0</v>
      </c>
    </row>
    <row r="649" spans="1:39" x14ac:dyDescent="0.25">
      <c r="A649" t="s">
        <v>147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3144.0956700000002</v>
      </c>
      <c r="I649">
        <v>137.24054000000001</v>
      </c>
      <c r="J649" t="s">
        <v>3</v>
      </c>
      <c r="K649">
        <v>3141.58698</v>
      </c>
      <c r="L649">
        <v>137.20142300000001</v>
      </c>
      <c r="M649" t="s">
        <v>4</v>
      </c>
      <c r="N649">
        <v>142.87095600000001</v>
      </c>
      <c r="O649">
        <v>0.43085299999999999</v>
      </c>
      <c r="P649" t="s">
        <v>5</v>
      </c>
      <c r="Q649">
        <v>255.47506799999999</v>
      </c>
      <c r="R649">
        <v>0.42638100000000001</v>
      </c>
      <c r="S649" t="s">
        <v>6</v>
      </c>
      <c r="T649">
        <v>88.658568000000002</v>
      </c>
      <c r="U649">
        <v>0.52331700000000003</v>
      </c>
      <c r="V649" t="s">
        <v>7</v>
      </c>
      <c r="W649">
        <v>70.251885999999999</v>
      </c>
      <c r="X649">
        <v>4.0766999999999998E-2</v>
      </c>
      <c r="Y649" t="s">
        <v>8</v>
      </c>
      <c r="Z649">
        <v>84.484750000000005</v>
      </c>
      <c r="AA649">
        <v>9.3369999999999995E-2</v>
      </c>
      <c r="AB649" t="s">
        <v>9</v>
      </c>
      <c r="AC649">
        <v>2735.7464</v>
      </c>
      <c r="AD649">
        <v>122.08295</v>
      </c>
      <c r="AE649" t="s">
        <v>10</v>
      </c>
      <c r="AF649">
        <v>7.1774000000000004E-2</v>
      </c>
      <c r="AG649">
        <v>1.84E-4</v>
      </c>
      <c r="AH649" t="s">
        <v>11</v>
      </c>
      <c r="AI649">
        <v>0.93314799999999998</v>
      </c>
      <c r="AJ649">
        <v>5.3000000000000001E-5</v>
      </c>
      <c r="AK649" t="s">
        <v>12</v>
      </c>
      <c r="AL649">
        <v>0</v>
      </c>
      <c r="AM649">
        <v>0</v>
      </c>
    </row>
    <row r="650" spans="1:39" x14ac:dyDescent="0.25">
      <c r="A650" t="s">
        <v>147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3536.91138</v>
      </c>
      <c r="I650">
        <v>134.346867</v>
      </c>
      <c r="J650" t="s">
        <v>3</v>
      </c>
      <c r="K650">
        <v>3534.0905899999998</v>
      </c>
      <c r="L650">
        <v>134.350987</v>
      </c>
      <c r="M650" t="s">
        <v>4</v>
      </c>
      <c r="N650">
        <v>160.70082199999999</v>
      </c>
      <c r="O650">
        <v>0.50257399999999997</v>
      </c>
      <c r="P650" t="s">
        <v>5</v>
      </c>
      <c r="Q650">
        <v>287.390942</v>
      </c>
      <c r="R650">
        <v>0.44012600000000002</v>
      </c>
      <c r="S650" t="s">
        <v>6</v>
      </c>
      <c r="T650">
        <v>99.750563999999997</v>
      </c>
      <c r="U650">
        <v>0.55109300000000006</v>
      </c>
      <c r="V650" t="s">
        <v>7</v>
      </c>
      <c r="W650">
        <v>79.028948</v>
      </c>
      <c r="X650">
        <v>4.6643999999999998E-2</v>
      </c>
      <c r="Y650" t="s">
        <v>8</v>
      </c>
      <c r="Z650">
        <v>95.025859999999994</v>
      </c>
      <c r="AA650">
        <v>0.11318499999999999</v>
      </c>
      <c r="AB650" t="s">
        <v>9</v>
      </c>
      <c r="AC650">
        <v>3077.5687899999998</v>
      </c>
      <c r="AD650">
        <v>120.22085</v>
      </c>
      <c r="AE650" t="s">
        <v>10</v>
      </c>
      <c r="AF650">
        <v>7.0549000000000001E-2</v>
      </c>
      <c r="AG650">
        <v>1.8200000000000001E-4</v>
      </c>
      <c r="AH650" t="s">
        <v>11</v>
      </c>
      <c r="AI650">
        <v>0.93346700000000005</v>
      </c>
      <c r="AJ650">
        <v>5.0000000000000002E-5</v>
      </c>
      <c r="AK650" t="s">
        <v>12</v>
      </c>
      <c r="AL650">
        <v>0</v>
      </c>
      <c r="AM650">
        <v>0</v>
      </c>
    </row>
    <row r="651" spans="1:39" x14ac:dyDescent="0.25">
      <c r="A651" t="s">
        <v>147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3930.3622719999998</v>
      </c>
      <c r="I651">
        <v>150.10198299999999</v>
      </c>
      <c r="J651" t="s">
        <v>3</v>
      </c>
      <c r="K651">
        <v>3927.2301900000002</v>
      </c>
      <c r="L651">
        <v>150.094425</v>
      </c>
      <c r="M651" t="s">
        <v>4</v>
      </c>
      <c r="N651">
        <v>178.515028</v>
      </c>
      <c r="O651">
        <v>0.551983</v>
      </c>
      <c r="P651" t="s">
        <v>5</v>
      </c>
      <c r="Q651">
        <v>319.33460000000002</v>
      </c>
      <c r="R651">
        <v>0.46100000000000002</v>
      </c>
      <c r="S651" t="s">
        <v>6</v>
      </c>
      <c r="T651">
        <v>110.868644</v>
      </c>
      <c r="U651">
        <v>0.60792100000000004</v>
      </c>
      <c r="V651" t="s">
        <v>7</v>
      </c>
      <c r="W651">
        <v>87.810109999999995</v>
      </c>
      <c r="X651">
        <v>5.4096999999999999E-2</v>
      </c>
      <c r="Y651" t="s">
        <v>8</v>
      </c>
      <c r="Z651">
        <v>105.563906</v>
      </c>
      <c r="AA651">
        <v>0.12593399999999999</v>
      </c>
      <c r="AB651" t="s">
        <v>9</v>
      </c>
      <c r="AC651">
        <v>3420.0153359999999</v>
      </c>
      <c r="AD651">
        <v>135.049262</v>
      </c>
      <c r="AE651" t="s">
        <v>10</v>
      </c>
      <c r="AF651">
        <v>6.9806999999999994E-2</v>
      </c>
      <c r="AG651">
        <v>1.8599999999999999E-4</v>
      </c>
      <c r="AH651" t="s">
        <v>11</v>
      </c>
      <c r="AI651">
        <v>0.93349099999999996</v>
      </c>
      <c r="AJ651">
        <v>4.8999999999999998E-5</v>
      </c>
      <c r="AK651" t="s">
        <v>12</v>
      </c>
      <c r="AL651">
        <v>0</v>
      </c>
      <c r="AM651">
        <v>0</v>
      </c>
    </row>
    <row r="652" spans="1:39" x14ac:dyDescent="0.25">
      <c r="A652" t="s">
        <v>147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4322.963178</v>
      </c>
      <c r="I652">
        <v>159.21875900000001</v>
      </c>
      <c r="J652" t="s">
        <v>3</v>
      </c>
      <c r="K652">
        <v>4319.5200059999997</v>
      </c>
      <c r="L652">
        <v>159.16287600000001</v>
      </c>
      <c r="M652" t="s">
        <v>4</v>
      </c>
      <c r="N652">
        <v>196.32893000000001</v>
      </c>
      <c r="O652">
        <v>0.57996599999999998</v>
      </c>
      <c r="P652" t="s">
        <v>5</v>
      </c>
      <c r="Q652">
        <v>351.23569600000002</v>
      </c>
      <c r="R652">
        <v>0.47865600000000003</v>
      </c>
      <c r="S652" t="s">
        <v>6</v>
      </c>
      <c r="T652">
        <v>121.94819200000001</v>
      </c>
      <c r="U652">
        <v>0.65330699999999997</v>
      </c>
      <c r="V652" t="s">
        <v>7</v>
      </c>
      <c r="W652">
        <v>96.584264000000005</v>
      </c>
      <c r="X652">
        <v>6.0970000000000003E-2</v>
      </c>
      <c r="Y652" t="s">
        <v>8</v>
      </c>
      <c r="Z652">
        <v>116.10765000000001</v>
      </c>
      <c r="AA652">
        <v>0.141211</v>
      </c>
      <c r="AB652" t="s">
        <v>9</v>
      </c>
      <c r="AC652">
        <v>3761.6576020000002</v>
      </c>
      <c r="AD652">
        <v>144.44855699999999</v>
      </c>
      <c r="AE652" t="s">
        <v>10</v>
      </c>
      <c r="AF652">
        <v>6.9765999999999995E-2</v>
      </c>
      <c r="AG652">
        <v>1.8699999999999999E-4</v>
      </c>
      <c r="AH652" t="s">
        <v>11</v>
      </c>
      <c r="AI652">
        <v>0.93349800000000005</v>
      </c>
      <c r="AJ652">
        <v>4.8999999999999998E-5</v>
      </c>
      <c r="AK652" t="s">
        <v>12</v>
      </c>
      <c r="AL652">
        <v>0</v>
      </c>
      <c r="AM652">
        <v>0</v>
      </c>
    </row>
    <row r="653" spans="1:39" x14ac:dyDescent="0.25">
      <c r="A653" t="s">
        <v>147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4716.3552099999997</v>
      </c>
      <c r="I653">
        <v>159.56896399999999</v>
      </c>
      <c r="J653" t="s">
        <v>3</v>
      </c>
      <c r="K653">
        <v>4712.59818</v>
      </c>
      <c r="L653">
        <v>159.57629299999999</v>
      </c>
      <c r="M653" t="s">
        <v>4</v>
      </c>
      <c r="N653">
        <v>214.18821399999999</v>
      </c>
      <c r="O653">
        <v>0.64771299999999998</v>
      </c>
      <c r="P653" t="s">
        <v>5</v>
      </c>
      <c r="Q653">
        <v>383.19923799999998</v>
      </c>
      <c r="R653">
        <v>0.52423200000000003</v>
      </c>
      <c r="S653" t="s">
        <v>6</v>
      </c>
      <c r="T653">
        <v>133.05072999999999</v>
      </c>
      <c r="U653">
        <v>0.70420899999999997</v>
      </c>
      <c r="V653" t="s">
        <v>7</v>
      </c>
      <c r="W653">
        <v>105.377824</v>
      </c>
      <c r="X653">
        <v>6.7935999999999996E-2</v>
      </c>
      <c r="Y653" t="s">
        <v>8</v>
      </c>
      <c r="Z653">
        <v>126.66832599999999</v>
      </c>
      <c r="AA653">
        <v>0.17058200000000001</v>
      </c>
      <c r="AB653" t="s">
        <v>9</v>
      </c>
      <c r="AC653">
        <v>4103.9754139999995</v>
      </c>
      <c r="AD653">
        <v>145.23201700000001</v>
      </c>
      <c r="AE653" t="s">
        <v>10</v>
      </c>
      <c r="AF653">
        <v>6.8319000000000005E-2</v>
      </c>
      <c r="AG653">
        <v>1.8699999999999999E-4</v>
      </c>
      <c r="AH653" t="s">
        <v>11</v>
      </c>
      <c r="AI653">
        <v>0.93350200000000005</v>
      </c>
      <c r="AJ653">
        <v>4.8999999999999998E-5</v>
      </c>
      <c r="AK653" t="s">
        <v>12</v>
      </c>
      <c r="AL653">
        <v>0</v>
      </c>
      <c r="AM653">
        <v>0</v>
      </c>
    </row>
    <row r="654" spans="1:39" x14ac:dyDescent="0.25">
      <c r="A654" t="s">
        <v>147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5109.257568</v>
      </c>
      <c r="I654">
        <v>172.229939</v>
      </c>
      <c r="J654" t="s">
        <v>3</v>
      </c>
      <c r="K654">
        <v>5105.1891139999998</v>
      </c>
      <c r="L654">
        <v>172.25648200000001</v>
      </c>
      <c r="M654" t="s">
        <v>4</v>
      </c>
      <c r="N654">
        <v>232.01724200000001</v>
      </c>
      <c r="O654">
        <v>0.67995300000000003</v>
      </c>
      <c r="P654" t="s">
        <v>5</v>
      </c>
      <c r="Q654">
        <v>415.118246</v>
      </c>
      <c r="R654">
        <v>0.559562</v>
      </c>
      <c r="S654" t="s">
        <v>6</v>
      </c>
      <c r="T654">
        <v>144.13284999999999</v>
      </c>
      <c r="U654">
        <v>0.77248799999999995</v>
      </c>
      <c r="V654" t="s">
        <v>7</v>
      </c>
      <c r="W654">
        <v>114.163476</v>
      </c>
      <c r="X654">
        <v>7.1640999999999996E-2</v>
      </c>
      <c r="Y654" t="s">
        <v>8</v>
      </c>
      <c r="Z654">
        <v>137.20989800000001</v>
      </c>
      <c r="AA654">
        <v>0.177816</v>
      </c>
      <c r="AB654" t="s">
        <v>9</v>
      </c>
      <c r="AC654">
        <v>4445.8822899999996</v>
      </c>
      <c r="AD654">
        <v>157.38572099999999</v>
      </c>
      <c r="AE654" t="s">
        <v>10</v>
      </c>
      <c r="AF654">
        <v>6.8319000000000005E-2</v>
      </c>
      <c r="AG654">
        <v>1.8699999999999999E-4</v>
      </c>
      <c r="AH654" t="s">
        <v>11</v>
      </c>
      <c r="AI654">
        <v>0.93408100000000005</v>
      </c>
      <c r="AJ654">
        <v>6.0000000000000002E-5</v>
      </c>
      <c r="AK654" t="s">
        <v>12</v>
      </c>
      <c r="AL654">
        <v>0</v>
      </c>
      <c r="AM654">
        <v>0</v>
      </c>
    </row>
    <row r="655" spans="1:39" x14ac:dyDescent="0.25">
      <c r="A655" t="s">
        <v>147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5501.8820260000002</v>
      </c>
      <c r="I655">
        <v>182.17621700000001</v>
      </c>
      <c r="J655" t="s">
        <v>3</v>
      </c>
      <c r="K655">
        <v>5497.5011320000003</v>
      </c>
      <c r="L655">
        <v>182.220034</v>
      </c>
      <c r="M655" t="s">
        <v>4</v>
      </c>
      <c r="N655">
        <v>249.87012799999999</v>
      </c>
      <c r="O655">
        <v>1.0370809999999999</v>
      </c>
      <c r="P655" t="s">
        <v>5</v>
      </c>
      <c r="Q655">
        <v>447.01288599999998</v>
      </c>
      <c r="R655">
        <v>0.60483200000000004</v>
      </c>
      <c r="S655" t="s">
        <v>6</v>
      </c>
      <c r="T655">
        <v>155.19671399999999</v>
      </c>
      <c r="U655">
        <v>0.853854</v>
      </c>
      <c r="V655" t="s">
        <v>7</v>
      </c>
      <c r="W655">
        <v>122.949292</v>
      </c>
      <c r="X655">
        <v>7.3937000000000003E-2</v>
      </c>
      <c r="Y655" t="s">
        <v>8</v>
      </c>
      <c r="Z655">
        <v>147.74694400000001</v>
      </c>
      <c r="AA655">
        <v>0.208811</v>
      </c>
      <c r="AB655" t="s">
        <v>9</v>
      </c>
      <c r="AC655">
        <v>4787.5120779999997</v>
      </c>
      <c r="AD655">
        <v>166.34561299999999</v>
      </c>
      <c r="AE655" t="s">
        <v>10</v>
      </c>
      <c r="AF655">
        <v>6.8319000000000005E-2</v>
      </c>
      <c r="AG655">
        <v>1.8699999999999999E-4</v>
      </c>
      <c r="AH655" t="s">
        <v>11</v>
      </c>
      <c r="AI655">
        <v>0.93431699999999995</v>
      </c>
      <c r="AJ655">
        <v>5.8999999999999998E-5</v>
      </c>
      <c r="AK655" t="s">
        <v>12</v>
      </c>
      <c r="AL655">
        <v>0</v>
      </c>
      <c r="AM655">
        <v>0</v>
      </c>
    </row>
    <row r="656" spans="1:39" x14ac:dyDescent="0.25">
      <c r="A656" t="s">
        <v>147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5894.8011399999996</v>
      </c>
      <c r="I656">
        <v>189.88539599999999</v>
      </c>
      <c r="J656" t="s">
        <v>3</v>
      </c>
      <c r="K656">
        <v>5890.1063160000003</v>
      </c>
      <c r="L656">
        <v>189.89531199999999</v>
      </c>
      <c r="M656" t="s">
        <v>4</v>
      </c>
      <c r="N656">
        <v>267.699634</v>
      </c>
      <c r="O656">
        <v>1.064427</v>
      </c>
      <c r="P656" t="s">
        <v>5</v>
      </c>
      <c r="Q656">
        <v>478.95945799999998</v>
      </c>
      <c r="R656">
        <v>0.61108600000000002</v>
      </c>
      <c r="S656" t="s">
        <v>6</v>
      </c>
      <c r="T656">
        <v>166.28392400000001</v>
      </c>
      <c r="U656">
        <v>0.86747099999999999</v>
      </c>
      <c r="V656" t="s">
        <v>7</v>
      </c>
      <c r="W656">
        <v>131.73101199999999</v>
      </c>
      <c r="X656">
        <v>8.3812999999999999E-2</v>
      </c>
      <c r="Y656" t="s">
        <v>8</v>
      </c>
      <c r="Z656">
        <v>158.317474</v>
      </c>
      <c r="AA656">
        <v>0.23197400000000001</v>
      </c>
      <c r="AB656" t="s">
        <v>9</v>
      </c>
      <c r="AC656">
        <v>5129.4047499999997</v>
      </c>
      <c r="AD656">
        <v>173.65419800000001</v>
      </c>
      <c r="AE656" t="s">
        <v>10</v>
      </c>
      <c r="AF656">
        <v>6.7118999999999998E-2</v>
      </c>
      <c r="AG656">
        <v>1.85E-4</v>
      </c>
      <c r="AH656" t="s">
        <v>11</v>
      </c>
      <c r="AI656">
        <v>0.934894</v>
      </c>
      <c r="AJ656">
        <v>7.1000000000000005E-5</v>
      </c>
      <c r="AK656" t="s">
        <v>12</v>
      </c>
      <c r="AL656">
        <v>0</v>
      </c>
      <c r="AM656">
        <v>0</v>
      </c>
    </row>
    <row r="657" spans="1:39" x14ac:dyDescent="0.25">
      <c r="A657" t="s">
        <v>147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6287.7518419999997</v>
      </c>
      <c r="I657">
        <v>223.84308300000001</v>
      </c>
      <c r="J657" t="s">
        <v>3</v>
      </c>
      <c r="K657">
        <v>6282.7450900000003</v>
      </c>
      <c r="L657">
        <v>223.968558</v>
      </c>
      <c r="M657" t="s">
        <v>4</v>
      </c>
      <c r="N657">
        <v>285.527736</v>
      </c>
      <c r="O657">
        <v>1.0486759999999999</v>
      </c>
      <c r="P657" t="s">
        <v>5</v>
      </c>
      <c r="Q657">
        <v>510.89626399999997</v>
      </c>
      <c r="R657">
        <v>0.70821800000000001</v>
      </c>
      <c r="S657" t="s">
        <v>6</v>
      </c>
      <c r="T657">
        <v>177.376564</v>
      </c>
      <c r="U657">
        <v>1.001701</v>
      </c>
      <c r="V657" t="s">
        <v>7</v>
      </c>
      <c r="W657">
        <v>140.51101399999999</v>
      </c>
      <c r="X657">
        <v>9.1370000000000007E-2</v>
      </c>
      <c r="Y657" t="s">
        <v>8</v>
      </c>
      <c r="Z657">
        <v>168.87494599999999</v>
      </c>
      <c r="AA657">
        <v>0.27352599999999999</v>
      </c>
      <c r="AB657" t="s">
        <v>9</v>
      </c>
      <c r="AC657">
        <v>5471.3451699999996</v>
      </c>
      <c r="AD657">
        <v>206.795243</v>
      </c>
      <c r="AE657" t="s">
        <v>10</v>
      </c>
      <c r="AF657">
        <v>6.6550999999999999E-2</v>
      </c>
      <c r="AG657">
        <v>1.7899999999999999E-4</v>
      </c>
      <c r="AH657" t="s">
        <v>11</v>
      </c>
      <c r="AI657">
        <v>0.93508800000000003</v>
      </c>
      <c r="AJ657">
        <v>6.7999999999999999E-5</v>
      </c>
      <c r="AK657" t="s">
        <v>12</v>
      </c>
      <c r="AL657">
        <v>0</v>
      </c>
      <c r="AM657">
        <v>0</v>
      </c>
    </row>
    <row r="658" spans="1:39" x14ac:dyDescent="0.25">
      <c r="A658" t="s">
        <v>147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6681.6095340000002</v>
      </c>
      <c r="I658">
        <v>232.46879899999999</v>
      </c>
      <c r="J658" t="s">
        <v>3</v>
      </c>
      <c r="K658">
        <v>6676.291972</v>
      </c>
      <c r="L658">
        <v>232.686713</v>
      </c>
      <c r="M658" t="s">
        <v>4</v>
      </c>
      <c r="N658">
        <v>303.34607799999998</v>
      </c>
      <c r="O658">
        <v>1.0909960000000001</v>
      </c>
      <c r="P658" t="s">
        <v>5</v>
      </c>
      <c r="Q658">
        <v>542.87149799999997</v>
      </c>
      <c r="R658">
        <v>0.71916100000000005</v>
      </c>
      <c r="S658" t="s">
        <v>6</v>
      </c>
      <c r="T658">
        <v>188.51156</v>
      </c>
      <c r="U658">
        <v>1.05287</v>
      </c>
      <c r="V658" t="s">
        <v>7</v>
      </c>
      <c r="W658">
        <v>149.294512</v>
      </c>
      <c r="X658">
        <v>8.9247999999999994E-2</v>
      </c>
      <c r="Y658" t="s">
        <v>8</v>
      </c>
      <c r="Z658">
        <v>179.42314999999999</v>
      </c>
      <c r="AA658">
        <v>0.30243599999999998</v>
      </c>
      <c r="AB658" t="s">
        <v>9</v>
      </c>
      <c r="AC658">
        <v>5814.1655860000001</v>
      </c>
      <c r="AD658">
        <v>216.03382199999999</v>
      </c>
      <c r="AE658" t="s">
        <v>10</v>
      </c>
      <c r="AF658">
        <v>6.5782999999999994E-2</v>
      </c>
      <c r="AG658">
        <v>1.7699999999999999E-4</v>
      </c>
      <c r="AH658" t="s">
        <v>11</v>
      </c>
      <c r="AI658">
        <v>0.93509600000000004</v>
      </c>
      <c r="AJ658">
        <v>6.7999999999999999E-5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147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7074.5422280000003</v>
      </c>
      <c r="I659">
        <v>281.15415899999999</v>
      </c>
      <c r="J659" t="s">
        <v>3</v>
      </c>
      <c r="K659">
        <v>7068.9135679999999</v>
      </c>
      <c r="L659">
        <v>281.38739399999997</v>
      </c>
      <c r="M659" t="s">
        <v>4</v>
      </c>
      <c r="N659">
        <v>321.17583400000001</v>
      </c>
      <c r="O659">
        <v>1.191657</v>
      </c>
      <c r="P659" t="s">
        <v>5</v>
      </c>
      <c r="Q659">
        <v>574.79439600000001</v>
      </c>
      <c r="R659">
        <v>0.86141599999999996</v>
      </c>
      <c r="S659" t="s">
        <v>6</v>
      </c>
      <c r="T659">
        <v>199.591802</v>
      </c>
      <c r="U659">
        <v>1.1479010000000001</v>
      </c>
      <c r="V659" t="s">
        <v>7</v>
      </c>
      <c r="W659">
        <v>158.07849999999999</v>
      </c>
      <c r="X659">
        <v>8.5314000000000001E-2</v>
      </c>
      <c r="Y659" t="s">
        <v>8</v>
      </c>
      <c r="Z659">
        <v>189.97337999999999</v>
      </c>
      <c r="AA659">
        <v>0.30130299999999999</v>
      </c>
      <c r="AB659" t="s">
        <v>9</v>
      </c>
      <c r="AC659">
        <v>6156.0976380000002</v>
      </c>
      <c r="AD659">
        <v>259.44889899999998</v>
      </c>
      <c r="AE659" t="s">
        <v>10</v>
      </c>
      <c r="AF659">
        <v>6.5355999999999997E-2</v>
      </c>
      <c r="AG659">
        <v>1.7200000000000001E-4</v>
      </c>
      <c r="AH659" t="s">
        <v>11</v>
      </c>
      <c r="AI659">
        <v>0.93509600000000004</v>
      </c>
      <c r="AJ659">
        <v>6.7999999999999999E-5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147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7468.1520440000004</v>
      </c>
      <c r="I660">
        <v>294.14168599999999</v>
      </c>
      <c r="J660" t="s">
        <v>3</v>
      </c>
      <c r="K660">
        <v>7462.2068980000004</v>
      </c>
      <c r="L660">
        <v>294.16261400000002</v>
      </c>
      <c r="M660" t="s">
        <v>4</v>
      </c>
      <c r="N660">
        <v>339.041628</v>
      </c>
      <c r="O660">
        <v>1.300049</v>
      </c>
      <c r="P660" t="s">
        <v>5</v>
      </c>
      <c r="Q660">
        <v>606.76008999999999</v>
      </c>
      <c r="R660">
        <v>0.95331699999999997</v>
      </c>
      <c r="S660" t="s">
        <v>6</v>
      </c>
      <c r="T660">
        <v>210.674126</v>
      </c>
      <c r="U660">
        <v>1.1536230000000001</v>
      </c>
      <c r="V660" t="s">
        <v>7</v>
      </c>
      <c r="W660">
        <v>166.871678</v>
      </c>
      <c r="X660">
        <v>8.9653999999999998E-2</v>
      </c>
      <c r="Y660" t="s">
        <v>8</v>
      </c>
      <c r="Z660">
        <v>200.55050199999999</v>
      </c>
      <c r="AA660">
        <v>0.37184800000000001</v>
      </c>
      <c r="AB660" t="s">
        <v>9</v>
      </c>
      <c r="AC660">
        <v>6498.618074</v>
      </c>
      <c r="AD660">
        <v>268.96105599999999</v>
      </c>
      <c r="AE660" t="s">
        <v>10</v>
      </c>
      <c r="AF660">
        <v>6.3982999999999998E-2</v>
      </c>
      <c r="AG660">
        <v>1.5699999999999999E-4</v>
      </c>
      <c r="AH660" t="s">
        <v>11</v>
      </c>
      <c r="AI660">
        <v>0.93517499999999998</v>
      </c>
      <c r="AJ660">
        <v>6.7000000000000002E-5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147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7860.9618</v>
      </c>
      <c r="I661">
        <v>324.83065099999999</v>
      </c>
      <c r="J661" t="s">
        <v>3</v>
      </c>
      <c r="K661">
        <v>7854.7027719999996</v>
      </c>
      <c r="L661">
        <v>324.62972500000001</v>
      </c>
      <c r="M661" t="s">
        <v>4</v>
      </c>
      <c r="N661">
        <v>356.882678</v>
      </c>
      <c r="O661">
        <v>1.350125</v>
      </c>
      <c r="P661" t="s">
        <v>5</v>
      </c>
      <c r="Q661">
        <v>638.66303000000005</v>
      </c>
      <c r="R661">
        <v>1.154396</v>
      </c>
      <c r="S661" t="s">
        <v>6</v>
      </c>
      <c r="T661">
        <v>221.74609599999999</v>
      </c>
      <c r="U661">
        <v>1.1934990000000001</v>
      </c>
      <c r="V661" t="s">
        <v>7</v>
      </c>
      <c r="W661">
        <v>175.65252799999999</v>
      </c>
      <c r="X661">
        <v>0.101036</v>
      </c>
      <c r="Y661" t="s">
        <v>8</v>
      </c>
      <c r="Z661">
        <v>211.09479200000001</v>
      </c>
      <c r="AA661">
        <v>0.42164000000000001</v>
      </c>
      <c r="AB661" t="s">
        <v>9</v>
      </c>
      <c r="AC661">
        <v>6840.432382</v>
      </c>
      <c r="AD661">
        <v>293.48974900000002</v>
      </c>
      <c r="AE661" t="s">
        <v>10</v>
      </c>
      <c r="AF661">
        <v>6.3235E-2</v>
      </c>
      <c r="AG661">
        <v>1.45E-4</v>
      </c>
      <c r="AH661" t="s">
        <v>11</v>
      </c>
      <c r="AI661">
        <v>0.93578700000000004</v>
      </c>
      <c r="AJ661">
        <v>7.7000000000000001E-5</v>
      </c>
      <c r="AK661" t="s">
        <v>12</v>
      </c>
      <c r="AL661">
        <v>0</v>
      </c>
      <c r="AM661">
        <v>0</v>
      </c>
    </row>
    <row r="662" spans="1:39" x14ac:dyDescent="0.25">
      <c r="A662" t="s">
        <v>148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149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378.41696200000001</v>
      </c>
      <c r="I682">
        <v>38.076067000000002</v>
      </c>
      <c r="J682" t="s">
        <v>3</v>
      </c>
      <c r="K682">
        <v>378.096386</v>
      </c>
      <c r="L682">
        <v>38.071624999999997</v>
      </c>
      <c r="M682" t="s">
        <v>4</v>
      </c>
      <c r="N682">
        <v>18.454042000000001</v>
      </c>
      <c r="O682">
        <v>0.158332</v>
      </c>
      <c r="P682" t="s">
        <v>5</v>
      </c>
      <c r="Q682">
        <v>0</v>
      </c>
      <c r="R682">
        <v>0</v>
      </c>
      <c r="S682" t="s">
        <v>6</v>
      </c>
      <c r="T682">
        <v>11.417427999999999</v>
      </c>
      <c r="U682">
        <v>0.110032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8.3241999999999997E-2</v>
      </c>
      <c r="AD682">
        <v>6.3999999999999997E-5</v>
      </c>
      <c r="AE682" t="s">
        <v>10</v>
      </c>
      <c r="AF682">
        <v>0</v>
      </c>
      <c r="AG682">
        <v>0</v>
      </c>
      <c r="AH682" t="s">
        <v>11</v>
      </c>
      <c r="AI682">
        <v>0.91146300000000002</v>
      </c>
      <c r="AJ682">
        <v>1.7899999999999999E-4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149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756.45854999999995</v>
      </c>
      <c r="I683">
        <v>53.411994999999997</v>
      </c>
      <c r="J683" t="s">
        <v>3</v>
      </c>
      <c r="K683">
        <v>755.81093799999996</v>
      </c>
      <c r="L683">
        <v>53.399371000000002</v>
      </c>
      <c r="M683" t="s">
        <v>4</v>
      </c>
      <c r="N683">
        <v>36.991686000000001</v>
      </c>
      <c r="O683">
        <v>0.39668399999999998</v>
      </c>
      <c r="P683" t="s">
        <v>5</v>
      </c>
      <c r="Q683">
        <v>0</v>
      </c>
      <c r="R683">
        <v>0</v>
      </c>
      <c r="S683" t="s">
        <v>6</v>
      </c>
      <c r="T683">
        <v>22.825531999999999</v>
      </c>
      <c r="U683">
        <v>0.155579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8.0739000000000005E-2</v>
      </c>
      <c r="AD683">
        <v>5.7000000000000003E-5</v>
      </c>
      <c r="AE683" t="s">
        <v>10</v>
      </c>
      <c r="AF683">
        <v>0</v>
      </c>
      <c r="AG683">
        <v>0</v>
      </c>
      <c r="AH683" t="s">
        <v>11</v>
      </c>
      <c r="AI683">
        <v>0.91910599999999998</v>
      </c>
      <c r="AJ683">
        <v>1.5699999999999999E-4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149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1136.0396599999999</v>
      </c>
      <c r="I684">
        <v>68.239335999999994</v>
      </c>
      <c r="J684" t="s">
        <v>3</v>
      </c>
      <c r="K684">
        <v>1135.0629180000001</v>
      </c>
      <c r="L684">
        <v>68.159058999999999</v>
      </c>
      <c r="M684" t="s">
        <v>4</v>
      </c>
      <c r="N684">
        <v>55.520546000000003</v>
      </c>
      <c r="O684">
        <v>0.491811</v>
      </c>
      <c r="P684" t="s">
        <v>5</v>
      </c>
      <c r="Q684">
        <v>0</v>
      </c>
      <c r="R684">
        <v>0</v>
      </c>
      <c r="S684" t="s">
        <v>6</v>
      </c>
      <c r="T684">
        <v>34.299129999999998</v>
      </c>
      <c r="U684">
        <v>0.20860600000000001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8.0019000000000007E-2</v>
      </c>
      <c r="AD684">
        <v>5.8E-5</v>
      </c>
      <c r="AE684" t="s">
        <v>10</v>
      </c>
      <c r="AF684">
        <v>0</v>
      </c>
      <c r="AG684">
        <v>0</v>
      </c>
      <c r="AH684" t="s">
        <v>11</v>
      </c>
      <c r="AI684">
        <v>0.92376100000000005</v>
      </c>
      <c r="AJ684">
        <v>1.34E-4</v>
      </c>
      <c r="AK684" t="s">
        <v>12</v>
      </c>
      <c r="AL684">
        <v>0</v>
      </c>
      <c r="AM684">
        <v>0</v>
      </c>
    </row>
    <row r="685" spans="1:39" x14ac:dyDescent="0.25">
      <c r="A685" t="s">
        <v>149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1513.637052</v>
      </c>
      <c r="I685">
        <v>99.342696000000004</v>
      </c>
      <c r="J685" t="s">
        <v>3</v>
      </c>
      <c r="K685">
        <v>1512.3333720000001</v>
      </c>
      <c r="L685">
        <v>99.208886000000007</v>
      </c>
      <c r="M685" t="s">
        <v>4</v>
      </c>
      <c r="N685">
        <v>73.982932000000005</v>
      </c>
      <c r="O685">
        <v>0.80759899999999996</v>
      </c>
      <c r="P685" t="s">
        <v>5</v>
      </c>
      <c r="Q685">
        <v>0</v>
      </c>
      <c r="R685">
        <v>0</v>
      </c>
      <c r="S685" t="s">
        <v>6</v>
      </c>
      <c r="T685">
        <v>45.679611999999999</v>
      </c>
      <c r="U685">
        <v>0.29112700000000002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7.8151999999999999E-2</v>
      </c>
      <c r="AD685">
        <v>9.1000000000000003E-5</v>
      </c>
      <c r="AE685" t="s">
        <v>10</v>
      </c>
      <c r="AF685">
        <v>0</v>
      </c>
      <c r="AG685">
        <v>0</v>
      </c>
      <c r="AH685" t="s">
        <v>11</v>
      </c>
      <c r="AI685">
        <v>0.92739499999999997</v>
      </c>
      <c r="AJ685">
        <v>8.2999999999999998E-5</v>
      </c>
      <c r="AK685" t="s">
        <v>12</v>
      </c>
      <c r="AL685">
        <v>0</v>
      </c>
      <c r="AM685">
        <v>0</v>
      </c>
    </row>
    <row r="686" spans="1:39" x14ac:dyDescent="0.25">
      <c r="A686" t="s">
        <v>149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1892.445064</v>
      </c>
      <c r="I686">
        <v>141.989453</v>
      </c>
      <c r="J686" t="s">
        <v>3</v>
      </c>
      <c r="K686">
        <v>1890.8184040000001</v>
      </c>
      <c r="L686">
        <v>141.762518</v>
      </c>
      <c r="M686" t="s">
        <v>4</v>
      </c>
      <c r="N686">
        <v>92.416814000000002</v>
      </c>
      <c r="O686">
        <v>0.85298700000000005</v>
      </c>
      <c r="P686" t="s">
        <v>5</v>
      </c>
      <c r="Q686">
        <v>0</v>
      </c>
      <c r="R686">
        <v>0</v>
      </c>
      <c r="S686" t="s">
        <v>6</v>
      </c>
      <c r="T686">
        <v>57.132809999999999</v>
      </c>
      <c r="U686">
        <v>0.40665899999999999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7.6585E-2</v>
      </c>
      <c r="AD686">
        <v>1.1E-4</v>
      </c>
      <c r="AE686" t="s">
        <v>10</v>
      </c>
      <c r="AF686">
        <v>0</v>
      </c>
      <c r="AG686">
        <v>0</v>
      </c>
      <c r="AH686" t="s">
        <v>11</v>
      </c>
      <c r="AI686">
        <v>0.92974699999999999</v>
      </c>
      <c r="AJ686">
        <v>4.0000000000000003E-5</v>
      </c>
      <c r="AK686" t="s">
        <v>12</v>
      </c>
      <c r="AL686">
        <v>0</v>
      </c>
      <c r="AM686">
        <v>0</v>
      </c>
    </row>
    <row r="687" spans="1:39" x14ac:dyDescent="0.25">
      <c r="A687" t="s">
        <v>149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2271.2162800000001</v>
      </c>
      <c r="I687">
        <v>198.56401199999999</v>
      </c>
      <c r="J687" t="s">
        <v>3</v>
      </c>
      <c r="K687">
        <v>2269.266016</v>
      </c>
      <c r="L687">
        <v>198.422864</v>
      </c>
      <c r="M687" t="s">
        <v>4</v>
      </c>
      <c r="N687">
        <v>110.879972</v>
      </c>
      <c r="O687">
        <v>0.99180299999999999</v>
      </c>
      <c r="P687" t="s">
        <v>5</v>
      </c>
      <c r="Q687">
        <v>0</v>
      </c>
      <c r="R687">
        <v>0</v>
      </c>
      <c r="S687" t="s">
        <v>6</v>
      </c>
      <c r="T687">
        <v>68.580770000000001</v>
      </c>
      <c r="U687">
        <v>0.57061200000000001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7.3941999999999994E-2</v>
      </c>
      <c r="AD687">
        <v>1.3300000000000001E-4</v>
      </c>
      <c r="AE687" t="s">
        <v>10</v>
      </c>
      <c r="AF687">
        <v>0</v>
      </c>
      <c r="AG687">
        <v>0</v>
      </c>
      <c r="AH687" t="s">
        <v>11</v>
      </c>
      <c r="AI687">
        <v>0.93114399999999997</v>
      </c>
      <c r="AJ687">
        <v>5.3999999999999998E-5</v>
      </c>
      <c r="AK687" t="s">
        <v>12</v>
      </c>
      <c r="AL687">
        <v>0</v>
      </c>
      <c r="AM687">
        <v>0</v>
      </c>
    </row>
    <row r="688" spans="1:39" x14ac:dyDescent="0.25">
      <c r="A688" t="s">
        <v>149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2649.2273300000002</v>
      </c>
      <c r="I688">
        <v>249.50408899999999</v>
      </c>
      <c r="J688" t="s">
        <v>3</v>
      </c>
      <c r="K688">
        <v>2646.9505840000002</v>
      </c>
      <c r="L688">
        <v>249.52878799999999</v>
      </c>
      <c r="M688" t="s">
        <v>4</v>
      </c>
      <c r="N688">
        <v>129.37503799999999</v>
      </c>
      <c r="O688">
        <v>1.101367</v>
      </c>
      <c r="P688" t="s">
        <v>5</v>
      </c>
      <c r="Q688">
        <v>0</v>
      </c>
      <c r="R688">
        <v>0</v>
      </c>
      <c r="S688" t="s">
        <v>6</v>
      </c>
      <c r="T688">
        <v>79.993206000000001</v>
      </c>
      <c r="U688">
        <v>0.80801900000000004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7.2763999999999995E-2</v>
      </c>
      <c r="AD688">
        <v>1.4300000000000001E-4</v>
      </c>
      <c r="AE688" t="s">
        <v>10</v>
      </c>
      <c r="AF688">
        <v>0</v>
      </c>
      <c r="AG688">
        <v>0</v>
      </c>
      <c r="AH688" t="s">
        <v>11</v>
      </c>
      <c r="AI688">
        <v>0.93222700000000003</v>
      </c>
      <c r="AJ688">
        <v>6.3999999999999997E-5</v>
      </c>
      <c r="AK688" t="s">
        <v>12</v>
      </c>
      <c r="AL688">
        <v>0</v>
      </c>
      <c r="AM688">
        <v>0</v>
      </c>
    </row>
    <row r="689" spans="1:39" x14ac:dyDescent="0.25">
      <c r="A689" t="s">
        <v>149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3028.5793079999999</v>
      </c>
      <c r="I689">
        <v>277.80709000000002</v>
      </c>
      <c r="J689" t="s">
        <v>3</v>
      </c>
      <c r="K689">
        <v>3025.9774819999998</v>
      </c>
      <c r="L689">
        <v>277.77753200000001</v>
      </c>
      <c r="M689" t="s">
        <v>4</v>
      </c>
      <c r="N689">
        <v>147.85478000000001</v>
      </c>
      <c r="O689">
        <v>1.361791</v>
      </c>
      <c r="P689" t="s">
        <v>5</v>
      </c>
      <c r="Q689">
        <v>0</v>
      </c>
      <c r="R689">
        <v>0</v>
      </c>
      <c r="S689" t="s">
        <v>6</v>
      </c>
      <c r="T689">
        <v>91.464194000000006</v>
      </c>
      <c r="U689">
        <v>0.88925100000000001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7.1997000000000005E-2</v>
      </c>
      <c r="AD689">
        <v>1.4200000000000001E-4</v>
      </c>
      <c r="AE689" t="s">
        <v>10</v>
      </c>
      <c r="AF689">
        <v>0</v>
      </c>
      <c r="AG689">
        <v>0</v>
      </c>
      <c r="AH689" t="s">
        <v>11</v>
      </c>
      <c r="AI689">
        <v>0.93334899999999998</v>
      </c>
      <c r="AJ689">
        <v>6.9999999999999994E-5</v>
      </c>
      <c r="AK689" t="s">
        <v>12</v>
      </c>
      <c r="AL689">
        <v>0</v>
      </c>
      <c r="AM689">
        <v>0</v>
      </c>
    </row>
    <row r="690" spans="1:39" x14ac:dyDescent="0.25">
      <c r="A690" t="s">
        <v>149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3406.142902</v>
      </c>
      <c r="I690">
        <v>316.220707</v>
      </c>
      <c r="J690" t="s">
        <v>3</v>
      </c>
      <c r="K690">
        <v>3403.2124800000001</v>
      </c>
      <c r="L690">
        <v>316.09446500000001</v>
      </c>
      <c r="M690" t="s">
        <v>4</v>
      </c>
      <c r="N690">
        <v>166.37283199999999</v>
      </c>
      <c r="O690">
        <v>1.7684580000000001</v>
      </c>
      <c r="P690" t="s">
        <v>5</v>
      </c>
      <c r="Q690">
        <v>0</v>
      </c>
      <c r="R690">
        <v>0</v>
      </c>
      <c r="S690" t="s">
        <v>6</v>
      </c>
      <c r="T690">
        <v>102.84305999999999</v>
      </c>
      <c r="U690">
        <v>0.98317500000000002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7.0896000000000001E-2</v>
      </c>
      <c r="AD690">
        <v>1.4899999999999999E-4</v>
      </c>
      <c r="AE690" t="s">
        <v>10</v>
      </c>
      <c r="AF690">
        <v>0</v>
      </c>
      <c r="AG690">
        <v>0</v>
      </c>
      <c r="AH690" t="s">
        <v>11</v>
      </c>
      <c r="AI690">
        <v>0.93353699999999995</v>
      </c>
      <c r="AJ690">
        <v>6.7000000000000002E-5</v>
      </c>
      <c r="AK690" t="s">
        <v>12</v>
      </c>
      <c r="AL690">
        <v>0</v>
      </c>
      <c r="AM690">
        <v>0</v>
      </c>
    </row>
    <row r="691" spans="1:39" x14ac:dyDescent="0.25">
      <c r="A691" t="s">
        <v>149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3784.9342080000001</v>
      </c>
      <c r="I691">
        <v>328.998741</v>
      </c>
      <c r="J691" t="s">
        <v>3</v>
      </c>
      <c r="K691">
        <v>3781.6765799999998</v>
      </c>
      <c r="L691">
        <v>328.82084300000002</v>
      </c>
      <c r="M691" t="s">
        <v>4</v>
      </c>
      <c r="N691">
        <v>184.88701599999999</v>
      </c>
      <c r="O691">
        <v>1.7238519999999999</v>
      </c>
      <c r="P691" t="s">
        <v>5</v>
      </c>
      <c r="Q691">
        <v>0</v>
      </c>
      <c r="R691">
        <v>0</v>
      </c>
      <c r="S691" t="s">
        <v>6</v>
      </c>
      <c r="T691">
        <v>114.281408</v>
      </c>
      <c r="U691">
        <v>1.027123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6.9415000000000004E-2</v>
      </c>
      <c r="AD691">
        <v>1.47E-4</v>
      </c>
      <c r="AE691" t="s">
        <v>10</v>
      </c>
      <c r="AF691">
        <v>0</v>
      </c>
      <c r="AG691">
        <v>0</v>
      </c>
      <c r="AH691" t="s">
        <v>11</v>
      </c>
      <c r="AI691">
        <v>0.93376499999999996</v>
      </c>
      <c r="AJ691">
        <v>6.3999999999999997E-5</v>
      </c>
      <c r="AK691" t="s">
        <v>12</v>
      </c>
      <c r="AL691">
        <v>0</v>
      </c>
      <c r="AM691">
        <v>0</v>
      </c>
    </row>
    <row r="692" spans="1:39" x14ac:dyDescent="0.25">
      <c r="A692" t="s">
        <v>149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4162.5426399999997</v>
      </c>
      <c r="I692">
        <v>345.892248</v>
      </c>
      <c r="J692" t="s">
        <v>3</v>
      </c>
      <c r="K692">
        <v>4158.9587060000003</v>
      </c>
      <c r="L692">
        <v>345.88587100000001</v>
      </c>
      <c r="M692" t="s">
        <v>4</v>
      </c>
      <c r="N692">
        <v>203.32437999999999</v>
      </c>
      <c r="O692">
        <v>1.822505</v>
      </c>
      <c r="P692" t="s">
        <v>5</v>
      </c>
      <c r="Q692">
        <v>0</v>
      </c>
      <c r="R692">
        <v>0</v>
      </c>
      <c r="S692" t="s">
        <v>6</v>
      </c>
      <c r="T692">
        <v>125.65871799999999</v>
      </c>
      <c r="U692">
        <v>1.1019319999999999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6.9389999999999993E-2</v>
      </c>
      <c r="AD692">
        <v>1.4799999999999999E-4</v>
      </c>
      <c r="AE692" t="s">
        <v>10</v>
      </c>
      <c r="AF692">
        <v>0</v>
      </c>
      <c r="AG692">
        <v>0</v>
      </c>
      <c r="AH692" t="s">
        <v>11</v>
      </c>
      <c r="AI692">
        <v>0.93425499999999995</v>
      </c>
      <c r="AJ692">
        <v>6.3E-5</v>
      </c>
      <c r="AK692" t="s">
        <v>12</v>
      </c>
      <c r="AL692">
        <v>0</v>
      </c>
      <c r="AM692">
        <v>0</v>
      </c>
    </row>
    <row r="693" spans="1:39" x14ac:dyDescent="0.25">
      <c r="A693" t="s">
        <v>149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4541.9366060000002</v>
      </c>
      <c r="I693">
        <v>392.23796599999997</v>
      </c>
      <c r="J693" t="s">
        <v>3</v>
      </c>
      <c r="K693">
        <v>4538.0258700000004</v>
      </c>
      <c r="L693">
        <v>392.14757600000002</v>
      </c>
      <c r="M693" t="s">
        <v>4</v>
      </c>
      <c r="N693">
        <v>221.83711</v>
      </c>
      <c r="O693">
        <v>2.054767</v>
      </c>
      <c r="P693" t="s">
        <v>5</v>
      </c>
      <c r="Q693">
        <v>0</v>
      </c>
      <c r="R693">
        <v>0</v>
      </c>
      <c r="S693" t="s">
        <v>6</v>
      </c>
      <c r="T693">
        <v>137.13510600000001</v>
      </c>
      <c r="U693">
        <v>1.2357050000000001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6.7863999999999994E-2</v>
      </c>
      <c r="AD693">
        <v>1.5200000000000001E-4</v>
      </c>
      <c r="AE693" t="s">
        <v>10</v>
      </c>
      <c r="AF693">
        <v>0</v>
      </c>
      <c r="AG693">
        <v>0</v>
      </c>
      <c r="AH693" t="s">
        <v>11</v>
      </c>
      <c r="AI693">
        <v>0.93526299999999996</v>
      </c>
      <c r="AJ693">
        <v>7.8999999999999996E-5</v>
      </c>
      <c r="AK693" t="s">
        <v>12</v>
      </c>
      <c r="AL693">
        <v>0</v>
      </c>
      <c r="AM693">
        <v>0</v>
      </c>
    </row>
    <row r="694" spans="1:39" x14ac:dyDescent="0.25">
      <c r="A694" t="s">
        <v>149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4921.3455979999999</v>
      </c>
      <c r="I694">
        <v>437.28085700000003</v>
      </c>
      <c r="J694" t="s">
        <v>3</v>
      </c>
      <c r="K694">
        <v>4917.1075959999998</v>
      </c>
      <c r="L694">
        <v>437.10642899999999</v>
      </c>
      <c r="M694" t="s">
        <v>4</v>
      </c>
      <c r="N694">
        <v>240.45321999999999</v>
      </c>
      <c r="O694">
        <v>2.5229750000000002</v>
      </c>
      <c r="P694" t="s">
        <v>5</v>
      </c>
      <c r="Q694">
        <v>0</v>
      </c>
      <c r="R694">
        <v>0</v>
      </c>
      <c r="S694" t="s">
        <v>6</v>
      </c>
      <c r="T694">
        <v>148.60991000000001</v>
      </c>
      <c r="U694">
        <v>1.375831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6.6332000000000002E-2</v>
      </c>
      <c r="AD694">
        <v>1.4300000000000001E-4</v>
      </c>
      <c r="AE694" t="s">
        <v>10</v>
      </c>
      <c r="AF694">
        <v>0</v>
      </c>
      <c r="AG694">
        <v>0</v>
      </c>
      <c r="AH694" t="s">
        <v>11</v>
      </c>
      <c r="AI694">
        <v>0.93533900000000003</v>
      </c>
      <c r="AJ694">
        <v>7.7999999999999999E-5</v>
      </c>
      <c r="AK694" t="s">
        <v>12</v>
      </c>
      <c r="AL694">
        <v>0</v>
      </c>
      <c r="AM694">
        <v>0</v>
      </c>
    </row>
    <row r="695" spans="1:39" x14ac:dyDescent="0.25">
      <c r="A695" t="s">
        <v>149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5299.9075860000003</v>
      </c>
      <c r="I695">
        <v>556.221767</v>
      </c>
      <c r="J695" t="s">
        <v>3</v>
      </c>
      <c r="K695">
        <v>5295.3413920000003</v>
      </c>
      <c r="L695">
        <v>555.70854799999995</v>
      </c>
      <c r="M695" t="s">
        <v>4</v>
      </c>
      <c r="N695">
        <v>258.99994800000002</v>
      </c>
      <c r="O695">
        <v>2.893761</v>
      </c>
      <c r="P695" t="s">
        <v>5</v>
      </c>
      <c r="Q695">
        <v>0</v>
      </c>
      <c r="R695">
        <v>0</v>
      </c>
      <c r="S695" t="s">
        <v>6</v>
      </c>
      <c r="T695">
        <v>160.041798</v>
      </c>
      <c r="U695">
        <v>1.6479140000000001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6.6323999999999994E-2</v>
      </c>
      <c r="AD695">
        <v>1.4300000000000001E-4</v>
      </c>
      <c r="AE695" t="s">
        <v>10</v>
      </c>
      <c r="AF695">
        <v>0</v>
      </c>
      <c r="AG695">
        <v>0</v>
      </c>
      <c r="AH695" t="s">
        <v>11</v>
      </c>
      <c r="AI695">
        <v>0.93571000000000004</v>
      </c>
      <c r="AJ695">
        <v>7.8999999999999996E-5</v>
      </c>
      <c r="AK695" t="s">
        <v>12</v>
      </c>
      <c r="AL695">
        <v>0</v>
      </c>
      <c r="AM695">
        <v>0</v>
      </c>
    </row>
    <row r="696" spans="1:39" x14ac:dyDescent="0.25">
      <c r="A696" t="s">
        <v>149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5678.3935520000005</v>
      </c>
      <c r="I696">
        <v>616.83904299999995</v>
      </c>
      <c r="J696" t="s">
        <v>3</v>
      </c>
      <c r="K696">
        <v>5673.5033819999999</v>
      </c>
      <c r="L696">
        <v>616.32996400000002</v>
      </c>
      <c r="M696" t="s">
        <v>4</v>
      </c>
      <c r="N696">
        <v>277.40954799999997</v>
      </c>
      <c r="O696">
        <v>2.9863849999999998</v>
      </c>
      <c r="P696" t="s">
        <v>5</v>
      </c>
      <c r="Q696">
        <v>0</v>
      </c>
      <c r="R696">
        <v>0</v>
      </c>
      <c r="S696" t="s">
        <v>6</v>
      </c>
      <c r="T696">
        <v>171.466454</v>
      </c>
      <c r="U696">
        <v>1.89551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6.5942000000000001E-2</v>
      </c>
      <c r="AD696">
        <v>1.3999999999999999E-4</v>
      </c>
      <c r="AE696" t="s">
        <v>10</v>
      </c>
      <c r="AF696">
        <v>0</v>
      </c>
      <c r="AG696">
        <v>0</v>
      </c>
      <c r="AH696" t="s">
        <v>11</v>
      </c>
      <c r="AI696">
        <v>0.93577500000000002</v>
      </c>
      <c r="AJ696">
        <v>7.7999999999999999E-5</v>
      </c>
      <c r="AK696" t="s">
        <v>12</v>
      </c>
      <c r="AL696">
        <v>0</v>
      </c>
      <c r="AM696">
        <v>0</v>
      </c>
    </row>
    <row r="697" spans="1:39" x14ac:dyDescent="0.25">
      <c r="A697" t="s">
        <v>149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6056.0596299999997</v>
      </c>
      <c r="I697">
        <v>716.05432499999995</v>
      </c>
      <c r="J697" t="s">
        <v>3</v>
      </c>
      <c r="K697">
        <v>6050.8467620000001</v>
      </c>
      <c r="L697">
        <v>715.74996199999998</v>
      </c>
      <c r="M697" t="s">
        <v>4</v>
      </c>
      <c r="N697">
        <v>295.89990399999999</v>
      </c>
      <c r="O697">
        <v>2.98298</v>
      </c>
      <c r="P697" t="s">
        <v>5</v>
      </c>
      <c r="Q697">
        <v>0</v>
      </c>
      <c r="R697">
        <v>0</v>
      </c>
      <c r="S697" t="s">
        <v>6</v>
      </c>
      <c r="T697">
        <v>182.86390599999999</v>
      </c>
      <c r="U697">
        <v>2.224742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6.4704999999999999E-2</v>
      </c>
      <c r="AD697">
        <v>1.3899999999999999E-4</v>
      </c>
      <c r="AE697" t="s">
        <v>10</v>
      </c>
      <c r="AF697">
        <v>0</v>
      </c>
      <c r="AG697">
        <v>0</v>
      </c>
      <c r="AH697" t="s">
        <v>11</v>
      </c>
      <c r="AI697">
        <v>0.93636600000000003</v>
      </c>
      <c r="AJ697">
        <v>8.7999999999999998E-5</v>
      </c>
      <c r="AK697" t="s">
        <v>12</v>
      </c>
      <c r="AL697">
        <v>0</v>
      </c>
      <c r="AM697">
        <v>0</v>
      </c>
    </row>
    <row r="698" spans="1:39" x14ac:dyDescent="0.25">
      <c r="A698" t="s">
        <v>149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6435.7402480000001</v>
      </c>
      <c r="I698">
        <v>686.46615299999996</v>
      </c>
      <c r="J698" t="s">
        <v>3</v>
      </c>
      <c r="K698">
        <v>6430.2015840000004</v>
      </c>
      <c r="L698">
        <v>686.23865899999998</v>
      </c>
      <c r="M698" t="s">
        <v>4</v>
      </c>
      <c r="N698">
        <v>314.40091200000001</v>
      </c>
      <c r="O698">
        <v>3.044629</v>
      </c>
      <c r="P698" t="s">
        <v>5</v>
      </c>
      <c r="Q698">
        <v>0</v>
      </c>
      <c r="R698">
        <v>0</v>
      </c>
      <c r="S698" t="s">
        <v>6</v>
      </c>
      <c r="T698">
        <v>194.35193599999999</v>
      </c>
      <c r="U698">
        <v>2.1219760000000001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6.3613000000000003E-2</v>
      </c>
      <c r="AD698">
        <v>1.25E-4</v>
      </c>
      <c r="AE698" t="s">
        <v>10</v>
      </c>
      <c r="AF698">
        <v>0</v>
      </c>
      <c r="AG698">
        <v>0</v>
      </c>
      <c r="AH698" t="s">
        <v>11</v>
      </c>
      <c r="AI698">
        <v>0.93636600000000003</v>
      </c>
      <c r="AJ698">
        <v>8.7999999999999998E-5</v>
      </c>
      <c r="AK698" t="s">
        <v>12</v>
      </c>
      <c r="AL698">
        <v>0</v>
      </c>
      <c r="AM698">
        <v>0</v>
      </c>
    </row>
    <row r="699" spans="1:39" x14ac:dyDescent="0.25">
      <c r="A699" t="s">
        <v>149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6814.0629820000004</v>
      </c>
      <c r="I699">
        <v>698.79235600000004</v>
      </c>
      <c r="J699" t="s">
        <v>3</v>
      </c>
      <c r="K699">
        <v>6808.2024060000003</v>
      </c>
      <c r="L699">
        <v>698.71623799999998</v>
      </c>
      <c r="M699" t="s">
        <v>4</v>
      </c>
      <c r="N699">
        <v>332.74732999999998</v>
      </c>
      <c r="O699">
        <v>2.971692</v>
      </c>
      <c r="P699" t="s">
        <v>5</v>
      </c>
      <c r="Q699">
        <v>0</v>
      </c>
      <c r="R699">
        <v>0</v>
      </c>
      <c r="S699" t="s">
        <v>6</v>
      </c>
      <c r="T699">
        <v>205.79034999999999</v>
      </c>
      <c r="U699">
        <v>2.1879840000000002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6.1617999999999999E-2</v>
      </c>
      <c r="AD699">
        <v>1E-4</v>
      </c>
      <c r="AE699" t="s">
        <v>10</v>
      </c>
      <c r="AF699">
        <v>0</v>
      </c>
      <c r="AG699">
        <v>0</v>
      </c>
      <c r="AH699" t="s">
        <v>11</v>
      </c>
      <c r="AI699">
        <v>0.93637300000000001</v>
      </c>
      <c r="AJ699">
        <v>8.7999999999999998E-5</v>
      </c>
      <c r="AK699" t="s">
        <v>12</v>
      </c>
      <c r="AL699">
        <v>0</v>
      </c>
      <c r="AM699">
        <v>0</v>
      </c>
    </row>
    <row r="700" spans="1:39" x14ac:dyDescent="0.25">
      <c r="A700" t="s">
        <v>149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7192.0642099999995</v>
      </c>
      <c r="I700">
        <v>703.94393300000002</v>
      </c>
      <c r="J700" t="s">
        <v>3</v>
      </c>
      <c r="K700">
        <v>7185.878616</v>
      </c>
      <c r="L700">
        <v>703.95398899999998</v>
      </c>
      <c r="M700" t="s">
        <v>4</v>
      </c>
      <c r="N700">
        <v>351.293318</v>
      </c>
      <c r="O700">
        <v>3.0066459999999999</v>
      </c>
      <c r="P700" t="s">
        <v>5</v>
      </c>
      <c r="Q700">
        <v>0</v>
      </c>
      <c r="R700">
        <v>0</v>
      </c>
      <c r="S700" t="s">
        <v>6</v>
      </c>
      <c r="T700">
        <v>217.19707399999999</v>
      </c>
      <c r="U700">
        <v>2.2974570000000001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6.1055999999999999E-2</v>
      </c>
      <c r="AD700">
        <v>9.5000000000000005E-5</v>
      </c>
      <c r="AE700" t="s">
        <v>10</v>
      </c>
      <c r="AF700">
        <v>0</v>
      </c>
      <c r="AG700">
        <v>0</v>
      </c>
      <c r="AH700" t="s">
        <v>11</v>
      </c>
      <c r="AI700">
        <v>0.93637300000000001</v>
      </c>
      <c r="AJ700">
        <v>8.7999999999999998E-5</v>
      </c>
      <c r="AK700" t="s">
        <v>12</v>
      </c>
      <c r="AL700">
        <v>0</v>
      </c>
      <c r="AM700">
        <v>0</v>
      </c>
    </row>
    <row r="701" spans="1:39" x14ac:dyDescent="0.25">
      <c r="A701" t="s">
        <v>149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7571.2068300000001</v>
      </c>
      <c r="I701">
        <v>714.25313300000005</v>
      </c>
      <c r="J701" t="s">
        <v>3</v>
      </c>
      <c r="K701">
        <v>7564.6953999999996</v>
      </c>
      <c r="L701">
        <v>714.30242399999997</v>
      </c>
      <c r="M701" t="s">
        <v>4</v>
      </c>
      <c r="N701">
        <v>369.78867200000002</v>
      </c>
      <c r="O701">
        <v>3.002535</v>
      </c>
      <c r="P701" t="s">
        <v>5</v>
      </c>
      <c r="Q701">
        <v>0</v>
      </c>
      <c r="R701">
        <v>0</v>
      </c>
      <c r="S701" t="s">
        <v>6</v>
      </c>
      <c r="T701">
        <v>228.670862</v>
      </c>
      <c r="U701">
        <v>2.3614109999999999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6.0684000000000002E-2</v>
      </c>
      <c r="AD701">
        <v>9.1000000000000003E-5</v>
      </c>
      <c r="AE701" t="s">
        <v>10</v>
      </c>
      <c r="AF701">
        <v>0</v>
      </c>
      <c r="AG701">
        <v>0</v>
      </c>
      <c r="AH701" t="s">
        <v>11</v>
      </c>
      <c r="AI701">
        <v>0.93638100000000002</v>
      </c>
      <c r="AJ701">
        <v>8.7999999999999998E-5</v>
      </c>
      <c r="AK701" t="s">
        <v>12</v>
      </c>
      <c r="AL701">
        <v>0</v>
      </c>
      <c r="AM701">
        <v>0</v>
      </c>
    </row>
    <row r="702" spans="1:39" x14ac:dyDescent="0.25">
      <c r="A702" t="s">
        <v>150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393.027984</v>
      </c>
      <c r="I702">
        <v>21.242308000000001</v>
      </c>
      <c r="J702" t="s">
        <v>3</v>
      </c>
      <c r="K702">
        <v>392.71953400000001</v>
      </c>
      <c r="L702">
        <v>21.245875999999999</v>
      </c>
      <c r="M702" t="s">
        <v>4</v>
      </c>
      <c r="N702">
        <v>18.077814</v>
      </c>
      <c r="O702">
        <v>0.17480699999999999</v>
      </c>
      <c r="P702" t="s">
        <v>5</v>
      </c>
      <c r="Q702">
        <v>31.960456000000001</v>
      </c>
      <c r="R702">
        <v>5.5599000000000003E-2</v>
      </c>
      <c r="S702" t="s">
        <v>6</v>
      </c>
      <c r="T702">
        <v>11.072188000000001</v>
      </c>
      <c r="U702">
        <v>8.1281999999999993E-2</v>
      </c>
      <c r="V702" t="s">
        <v>7</v>
      </c>
      <c r="W702">
        <v>8.7797520000000002</v>
      </c>
      <c r="X702">
        <v>3.1250000000000002E-3</v>
      </c>
      <c r="Y702" t="s">
        <v>8</v>
      </c>
      <c r="Z702">
        <v>10.59839</v>
      </c>
      <c r="AA702">
        <v>9.8600000000000007E-3</v>
      </c>
      <c r="AB702" t="s">
        <v>9</v>
      </c>
      <c r="AC702">
        <v>341.74327599999998</v>
      </c>
      <c r="AD702">
        <v>18.984860000000001</v>
      </c>
      <c r="AE702" t="s">
        <v>10</v>
      </c>
      <c r="AF702">
        <v>8.3941000000000002E-2</v>
      </c>
      <c r="AG702">
        <v>9.7E-5</v>
      </c>
      <c r="AH702" t="s">
        <v>11</v>
      </c>
      <c r="AI702">
        <v>0.91706600000000005</v>
      </c>
      <c r="AJ702">
        <v>2.04E-4</v>
      </c>
      <c r="AK702" t="s">
        <v>12</v>
      </c>
      <c r="AL702">
        <v>0</v>
      </c>
      <c r="AM702">
        <v>0</v>
      </c>
    </row>
    <row r="703" spans="1:39" x14ac:dyDescent="0.25">
      <c r="A703" t="s">
        <v>150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785.84782199999995</v>
      </c>
      <c r="I703">
        <v>69.010358999999994</v>
      </c>
      <c r="J703" t="s">
        <v>3</v>
      </c>
      <c r="K703">
        <v>785.23196399999995</v>
      </c>
      <c r="L703">
        <v>68.597915999999998</v>
      </c>
      <c r="M703" t="s">
        <v>4</v>
      </c>
      <c r="N703">
        <v>36.184294000000001</v>
      </c>
      <c r="O703">
        <v>1.1557930000000001</v>
      </c>
      <c r="P703" t="s">
        <v>5</v>
      </c>
      <c r="Q703">
        <v>63.843940000000003</v>
      </c>
      <c r="R703">
        <v>0.15464900000000001</v>
      </c>
      <c r="S703" t="s">
        <v>6</v>
      </c>
      <c r="T703">
        <v>22.115687999999999</v>
      </c>
      <c r="U703">
        <v>8.6872000000000005E-2</v>
      </c>
      <c r="V703" t="s">
        <v>7</v>
      </c>
      <c r="W703">
        <v>17.554366000000002</v>
      </c>
      <c r="X703">
        <v>9.3930000000000003E-3</v>
      </c>
      <c r="Y703" t="s">
        <v>8</v>
      </c>
      <c r="Z703">
        <v>21.149989999999999</v>
      </c>
      <c r="AA703">
        <v>3.6244999999999999E-2</v>
      </c>
      <c r="AB703" t="s">
        <v>9</v>
      </c>
      <c r="AC703">
        <v>683.32446000000004</v>
      </c>
      <c r="AD703">
        <v>52.451754000000001</v>
      </c>
      <c r="AE703" t="s">
        <v>10</v>
      </c>
      <c r="AF703">
        <v>8.0102999999999994E-2</v>
      </c>
      <c r="AG703">
        <v>7.4999999999999993E-5</v>
      </c>
      <c r="AH703" t="s">
        <v>11</v>
      </c>
      <c r="AI703">
        <v>0.92208100000000004</v>
      </c>
      <c r="AJ703">
        <v>1.64E-4</v>
      </c>
      <c r="AK703" t="s">
        <v>12</v>
      </c>
      <c r="AL703">
        <v>0</v>
      </c>
      <c r="AM703">
        <v>0</v>
      </c>
    </row>
    <row r="704" spans="1:39" x14ac:dyDescent="0.25">
      <c r="A704" t="s">
        <v>150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1179.2777860000001</v>
      </c>
      <c r="I704">
        <v>167.27340000000001</v>
      </c>
      <c r="J704" t="s">
        <v>3</v>
      </c>
      <c r="K704">
        <v>1178.3538840000001</v>
      </c>
      <c r="L704">
        <v>165.961488</v>
      </c>
      <c r="M704" t="s">
        <v>4</v>
      </c>
      <c r="N704">
        <v>54.308368000000002</v>
      </c>
      <c r="O704">
        <v>3.2563089999999999</v>
      </c>
      <c r="P704" t="s">
        <v>5</v>
      </c>
      <c r="Q704">
        <v>95.769797999999994</v>
      </c>
      <c r="R704">
        <v>0.31817800000000002</v>
      </c>
      <c r="S704" t="s">
        <v>6</v>
      </c>
      <c r="T704">
        <v>33.191706000000003</v>
      </c>
      <c r="U704">
        <v>0.12692600000000001</v>
      </c>
      <c r="V704" t="s">
        <v>7</v>
      </c>
      <c r="W704">
        <v>26.33137</v>
      </c>
      <c r="X704">
        <v>2.0875000000000001E-2</v>
      </c>
      <c r="Y704" t="s">
        <v>8</v>
      </c>
      <c r="Z704">
        <v>31.711848</v>
      </c>
      <c r="AA704">
        <v>9.3789999999999998E-2</v>
      </c>
      <c r="AB704" t="s">
        <v>9</v>
      </c>
      <c r="AC704">
        <v>1025.455858</v>
      </c>
      <c r="AD704">
        <v>122.050394</v>
      </c>
      <c r="AE704" t="s">
        <v>10</v>
      </c>
      <c r="AF704">
        <v>7.6664999999999997E-2</v>
      </c>
      <c r="AG704">
        <v>1.16E-4</v>
      </c>
      <c r="AH704" t="s">
        <v>11</v>
      </c>
      <c r="AI704">
        <v>0.92600499999999997</v>
      </c>
      <c r="AJ704">
        <v>9.8999999999999994E-5</v>
      </c>
      <c r="AK704" t="s">
        <v>12</v>
      </c>
      <c r="AL704">
        <v>0</v>
      </c>
      <c r="AM704">
        <v>0</v>
      </c>
    </row>
    <row r="705" spans="1:39" x14ac:dyDescent="0.25">
      <c r="A705" t="s">
        <v>150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1573.007734</v>
      </c>
      <c r="I705">
        <v>299.400038</v>
      </c>
      <c r="J705" t="s">
        <v>3</v>
      </c>
      <c r="K705">
        <v>1571.7765260000001</v>
      </c>
      <c r="L705">
        <v>296.85968100000002</v>
      </c>
      <c r="M705" t="s">
        <v>4</v>
      </c>
      <c r="N705">
        <v>72.441965999999994</v>
      </c>
      <c r="O705">
        <v>5.7420900000000001</v>
      </c>
      <c r="P705" t="s">
        <v>5</v>
      </c>
      <c r="Q705">
        <v>127.71470600000001</v>
      </c>
      <c r="R705">
        <v>0.64158599999999999</v>
      </c>
      <c r="S705" t="s">
        <v>6</v>
      </c>
      <c r="T705">
        <v>44.260027999999998</v>
      </c>
      <c r="U705">
        <v>0.15197099999999999</v>
      </c>
      <c r="V705" t="s">
        <v>7</v>
      </c>
      <c r="W705">
        <v>35.117432000000001</v>
      </c>
      <c r="X705">
        <v>3.8918000000000001E-2</v>
      </c>
      <c r="Y705" t="s">
        <v>8</v>
      </c>
      <c r="Z705">
        <v>42.283951999999999</v>
      </c>
      <c r="AA705">
        <v>0.17884700000000001</v>
      </c>
      <c r="AB705" t="s">
        <v>9</v>
      </c>
      <c r="AC705">
        <v>1367.854482</v>
      </c>
      <c r="AD705">
        <v>212.70824500000001</v>
      </c>
      <c r="AE705" t="s">
        <v>10</v>
      </c>
      <c r="AF705">
        <v>7.3544999999999999E-2</v>
      </c>
      <c r="AG705">
        <v>1.4799999999999999E-4</v>
      </c>
      <c r="AH705" t="s">
        <v>11</v>
      </c>
      <c r="AI705">
        <v>0.92798400000000003</v>
      </c>
      <c r="AJ705">
        <v>7.7000000000000001E-5</v>
      </c>
      <c r="AK705" t="s">
        <v>12</v>
      </c>
      <c r="AL705">
        <v>0</v>
      </c>
      <c r="AM705">
        <v>0</v>
      </c>
    </row>
    <row r="706" spans="1:39" x14ac:dyDescent="0.25">
      <c r="A706" t="s">
        <v>150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1966.2309</v>
      </c>
      <c r="I706">
        <v>474.49395700000002</v>
      </c>
      <c r="J706" t="s">
        <v>3</v>
      </c>
      <c r="K706">
        <v>1964.6904039999999</v>
      </c>
      <c r="L706">
        <v>470.30488400000002</v>
      </c>
      <c r="M706" t="s">
        <v>4</v>
      </c>
      <c r="N706">
        <v>90.608592000000002</v>
      </c>
      <c r="O706">
        <v>9.8625000000000007</v>
      </c>
      <c r="P706" t="s">
        <v>5</v>
      </c>
      <c r="Q706">
        <v>159.62556000000001</v>
      </c>
      <c r="R706">
        <v>0.84655400000000003</v>
      </c>
      <c r="S706" t="s">
        <v>6</v>
      </c>
      <c r="T706">
        <v>55.272675999999997</v>
      </c>
      <c r="U706">
        <v>0.25211699999999998</v>
      </c>
      <c r="V706" t="s">
        <v>7</v>
      </c>
      <c r="W706">
        <v>43.914149999999999</v>
      </c>
      <c r="X706">
        <v>7.0208000000000007E-2</v>
      </c>
      <c r="Y706" t="s">
        <v>8</v>
      </c>
      <c r="Z706">
        <v>52.868380000000002</v>
      </c>
      <c r="AA706">
        <v>0.32046999999999998</v>
      </c>
      <c r="AB706" t="s">
        <v>9</v>
      </c>
      <c r="AC706">
        <v>1709.742148</v>
      </c>
      <c r="AD706">
        <v>332.58299799999998</v>
      </c>
      <c r="AE706" t="s">
        <v>10</v>
      </c>
      <c r="AF706">
        <v>6.9592000000000001E-2</v>
      </c>
      <c r="AG706">
        <v>1.5699999999999999E-4</v>
      </c>
      <c r="AH706" t="s">
        <v>11</v>
      </c>
      <c r="AI706">
        <v>0.92918299999999998</v>
      </c>
      <c r="AJ706">
        <v>9.1000000000000003E-5</v>
      </c>
      <c r="AK706" t="s">
        <v>12</v>
      </c>
      <c r="AL706">
        <v>0</v>
      </c>
      <c r="AM706">
        <v>0</v>
      </c>
    </row>
    <row r="707" spans="1:39" x14ac:dyDescent="0.25">
      <c r="A707" t="s">
        <v>150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2358.7408820000001</v>
      </c>
      <c r="I707">
        <v>442.36678699999999</v>
      </c>
      <c r="J707" t="s">
        <v>3</v>
      </c>
      <c r="K707">
        <v>2356.8937299999998</v>
      </c>
      <c r="L707">
        <v>437.670636</v>
      </c>
      <c r="M707" t="s">
        <v>4</v>
      </c>
      <c r="N707">
        <v>108.706604</v>
      </c>
      <c r="O707">
        <v>12.647504</v>
      </c>
      <c r="P707" t="s">
        <v>5</v>
      </c>
      <c r="Q707">
        <v>191.51365999999999</v>
      </c>
      <c r="R707">
        <v>0.78356099999999995</v>
      </c>
      <c r="S707" t="s">
        <v>6</v>
      </c>
      <c r="T707">
        <v>66.309618</v>
      </c>
      <c r="U707">
        <v>0.32574199999999998</v>
      </c>
      <c r="V707" t="s">
        <v>7</v>
      </c>
      <c r="W707">
        <v>52.693643999999999</v>
      </c>
      <c r="X707">
        <v>8.4224999999999994E-2</v>
      </c>
      <c r="Y707" t="s">
        <v>8</v>
      </c>
      <c r="Z707">
        <v>63.428910000000002</v>
      </c>
      <c r="AA707">
        <v>0.40913699999999997</v>
      </c>
      <c r="AB707" t="s">
        <v>9</v>
      </c>
      <c r="AC707">
        <v>2051.0202859999999</v>
      </c>
      <c r="AD707">
        <v>297.08167800000001</v>
      </c>
      <c r="AE707" t="s">
        <v>10</v>
      </c>
      <c r="AF707">
        <v>6.7795999999999995E-2</v>
      </c>
      <c r="AG707">
        <v>1.45E-4</v>
      </c>
      <c r="AH707" t="s">
        <v>11</v>
      </c>
      <c r="AI707">
        <v>0.93001999999999996</v>
      </c>
      <c r="AJ707">
        <v>7.7999999999999999E-5</v>
      </c>
      <c r="AK707" t="s">
        <v>12</v>
      </c>
      <c r="AL707">
        <v>0</v>
      </c>
      <c r="AM707">
        <v>0</v>
      </c>
    </row>
    <row r="708" spans="1:39" x14ac:dyDescent="0.25">
      <c r="A708" t="s">
        <v>150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2752.4143100000001</v>
      </c>
      <c r="I708">
        <v>679.87525000000005</v>
      </c>
      <c r="J708" t="s">
        <v>3</v>
      </c>
      <c r="K708">
        <v>2750.26179</v>
      </c>
      <c r="L708">
        <v>673.332446</v>
      </c>
      <c r="M708" t="s">
        <v>4</v>
      </c>
      <c r="N708">
        <v>126.810108</v>
      </c>
      <c r="O708">
        <v>17.786611000000001</v>
      </c>
      <c r="P708" t="s">
        <v>5</v>
      </c>
      <c r="Q708">
        <v>223.44873200000001</v>
      </c>
      <c r="R708">
        <v>1.0673459999999999</v>
      </c>
      <c r="S708" t="s">
        <v>6</v>
      </c>
      <c r="T708">
        <v>77.418220000000005</v>
      </c>
      <c r="U708">
        <v>0.41082000000000002</v>
      </c>
      <c r="V708" t="s">
        <v>7</v>
      </c>
      <c r="W708">
        <v>61.474854000000001</v>
      </c>
      <c r="X708">
        <v>0.10749400000000001</v>
      </c>
      <c r="Y708" t="s">
        <v>8</v>
      </c>
      <c r="Z708">
        <v>73.964923999999996</v>
      </c>
      <c r="AA708">
        <v>0.49679600000000002</v>
      </c>
      <c r="AB708" t="s">
        <v>9</v>
      </c>
      <c r="AC708">
        <v>2393.4084440000001</v>
      </c>
      <c r="AD708">
        <v>465.97936199999998</v>
      </c>
      <c r="AE708" t="s">
        <v>10</v>
      </c>
      <c r="AF708">
        <v>6.6855999999999999E-2</v>
      </c>
      <c r="AG708">
        <v>1.3899999999999999E-4</v>
      </c>
      <c r="AH708" t="s">
        <v>11</v>
      </c>
      <c r="AI708">
        <v>0.93061099999999997</v>
      </c>
      <c r="AJ708">
        <v>7.2999999999999999E-5</v>
      </c>
      <c r="AK708" t="s">
        <v>12</v>
      </c>
      <c r="AL708">
        <v>0</v>
      </c>
      <c r="AM708">
        <v>0</v>
      </c>
    </row>
    <row r="709" spans="1:39" x14ac:dyDescent="0.25">
      <c r="A709" t="s">
        <v>150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3145.8702539999999</v>
      </c>
      <c r="I709">
        <v>789.58412599999997</v>
      </c>
      <c r="J709" t="s">
        <v>3</v>
      </c>
      <c r="K709">
        <v>3143.4128580000001</v>
      </c>
      <c r="L709">
        <v>782.12363300000004</v>
      </c>
      <c r="M709" t="s">
        <v>4</v>
      </c>
      <c r="N709">
        <v>144.894946</v>
      </c>
      <c r="O709">
        <v>21.884414</v>
      </c>
      <c r="P709" t="s">
        <v>5</v>
      </c>
      <c r="Q709">
        <v>255.38567399999999</v>
      </c>
      <c r="R709">
        <v>1.23742</v>
      </c>
      <c r="S709" t="s">
        <v>6</v>
      </c>
      <c r="T709">
        <v>88.497175999999996</v>
      </c>
      <c r="U709">
        <v>0.57611800000000002</v>
      </c>
      <c r="V709" t="s">
        <v>7</v>
      </c>
      <c r="W709">
        <v>70.265230000000003</v>
      </c>
      <c r="X709">
        <v>0.134767</v>
      </c>
      <c r="Y709" t="s">
        <v>8</v>
      </c>
      <c r="Z709">
        <v>84.519366000000005</v>
      </c>
      <c r="AA709">
        <v>0.5766</v>
      </c>
      <c r="AB709" t="s">
        <v>9</v>
      </c>
      <c r="AC709">
        <v>2735.5969060000002</v>
      </c>
      <c r="AD709">
        <v>542.41490599999997</v>
      </c>
      <c r="AE709" t="s">
        <v>10</v>
      </c>
      <c r="AF709">
        <v>6.6353999999999996E-2</v>
      </c>
      <c r="AG709">
        <v>1.35E-4</v>
      </c>
      <c r="AH709" t="s">
        <v>11</v>
      </c>
      <c r="AI709">
        <v>0.93083400000000005</v>
      </c>
      <c r="AJ709">
        <v>7.2999999999999999E-5</v>
      </c>
      <c r="AK709" t="s">
        <v>12</v>
      </c>
      <c r="AL709">
        <v>0</v>
      </c>
      <c r="AM709">
        <v>0</v>
      </c>
    </row>
    <row r="710" spans="1:39" x14ac:dyDescent="0.25">
      <c r="A710" t="s">
        <v>150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3537.907236</v>
      </c>
      <c r="I710">
        <v>838.62216799999999</v>
      </c>
      <c r="J710" t="s">
        <v>3</v>
      </c>
      <c r="K710">
        <v>3535.1427720000002</v>
      </c>
      <c r="L710">
        <v>830.63466100000005</v>
      </c>
      <c r="M710" t="s">
        <v>4</v>
      </c>
      <c r="N710">
        <v>162.98222999999999</v>
      </c>
      <c r="O710">
        <v>25.997513999999999</v>
      </c>
      <c r="P710" t="s">
        <v>5</v>
      </c>
      <c r="Q710">
        <v>287.26827800000001</v>
      </c>
      <c r="R710">
        <v>1.220064</v>
      </c>
      <c r="S710" t="s">
        <v>6</v>
      </c>
      <c r="T710">
        <v>99.489512000000005</v>
      </c>
      <c r="U710">
        <v>0.67829499999999998</v>
      </c>
      <c r="V710" t="s">
        <v>7</v>
      </c>
      <c r="W710">
        <v>79.063044000000005</v>
      </c>
      <c r="X710">
        <v>0.15796199999999999</v>
      </c>
      <c r="Y710" t="s">
        <v>8</v>
      </c>
      <c r="Z710">
        <v>95.097567999999995</v>
      </c>
      <c r="AA710">
        <v>0.66281999999999996</v>
      </c>
      <c r="AB710" t="s">
        <v>9</v>
      </c>
      <c r="AC710">
        <v>3076.4123479999998</v>
      </c>
      <c r="AD710">
        <v>571.94571800000006</v>
      </c>
      <c r="AE710" t="s">
        <v>10</v>
      </c>
      <c r="AF710">
        <v>6.5140000000000003E-2</v>
      </c>
      <c r="AG710">
        <v>1.2899999999999999E-4</v>
      </c>
      <c r="AH710" t="s">
        <v>11</v>
      </c>
      <c r="AI710">
        <v>0.93149099999999996</v>
      </c>
      <c r="AJ710">
        <v>8.7999999999999998E-5</v>
      </c>
      <c r="AK710" t="s">
        <v>12</v>
      </c>
      <c r="AL710">
        <v>0</v>
      </c>
      <c r="AM710">
        <v>0</v>
      </c>
    </row>
    <row r="711" spans="1:39" x14ac:dyDescent="0.25">
      <c r="A711" t="s">
        <v>150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3931.4584719999998</v>
      </c>
      <c r="I711">
        <v>956.49401999999998</v>
      </c>
      <c r="J711" t="s">
        <v>3</v>
      </c>
      <c r="K711">
        <v>3928.38879</v>
      </c>
      <c r="L711">
        <v>947.417734</v>
      </c>
      <c r="M711" t="s">
        <v>4</v>
      </c>
      <c r="N711">
        <v>181.04840200000001</v>
      </c>
      <c r="O711">
        <v>29.664415000000002</v>
      </c>
      <c r="P711" t="s">
        <v>5</v>
      </c>
      <c r="Q711">
        <v>319.23510599999997</v>
      </c>
      <c r="R711">
        <v>1.789258</v>
      </c>
      <c r="S711" t="s">
        <v>6</v>
      </c>
      <c r="T711">
        <v>110.586428</v>
      </c>
      <c r="U711">
        <v>0.69194800000000001</v>
      </c>
      <c r="V711" t="s">
        <v>7</v>
      </c>
      <c r="W711">
        <v>87.870676000000003</v>
      </c>
      <c r="X711">
        <v>0.32033899999999998</v>
      </c>
      <c r="Y711" t="s">
        <v>8</v>
      </c>
      <c r="Z711">
        <v>105.649878</v>
      </c>
      <c r="AA711">
        <v>0.73487800000000003</v>
      </c>
      <c r="AB711" t="s">
        <v>9</v>
      </c>
      <c r="AC711">
        <v>3418.6874419999999</v>
      </c>
      <c r="AD711">
        <v>642.99168399999996</v>
      </c>
      <c r="AE711" t="s">
        <v>10</v>
      </c>
      <c r="AF711">
        <v>6.4373E-2</v>
      </c>
      <c r="AG711">
        <v>1.16E-4</v>
      </c>
      <c r="AH711" t="s">
        <v>11</v>
      </c>
      <c r="AI711">
        <v>0.93316299999999996</v>
      </c>
      <c r="AJ711">
        <v>6.0999999999999999E-5</v>
      </c>
      <c r="AK711" t="s">
        <v>12</v>
      </c>
      <c r="AL711">
        <v>0</v>
      </c>
      <c r="AM711">
        <v>0</v>
      </c>
    </row>
    <row r="712" spans="1:39" x14ac:dyDescent="0.25">
      <c r="A712" t="s">
        <v>150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4323.9414539999998</v>
      </c>
      <c r="I712">
        <v>986.00130100000001</v>
      </c>
      <c r="J712" t="s">
        <v>3</v>
      </c>
      <c r="K712">
        <v>4320.5660120000002</v>
      </c>
      <c r="L712">
        <v>976.81865300000004</v>
      </c>
      <c r="M712" t="s">
        <v>4</v>
      </c>
      <c r="N712">
        <v>199.12844999999999</v>
      </c>
      <c r="O712">
        <v>32.640270999999998</v>
      </c>
      <c r="P712" t="s">
        <v>5</v>
      </c>
      <c r="Q712">
        <v>351.14702599999998</v>
      </c>
      <c r="R712">
        <v>2.171503</v>
      </c>
      <c r="S712" t="s">
        <v>6</v>
      </c>
      <c r="T712">
        <v>121.64461</v>
      </c>
      <c r="U712">
        <v>0.712538</v>
      </c>
      <c r="V712" t="s">
        <v>7</v>
      </c>
      <c r="W712">
        <v>96.665182000000001</v>
      </c>
      <c r="X712">
        <v>0.46918799999999999</v>
      </c>
      <c r="Y712" t="s">
        <v>8</v>
      </c>
      <c r="Z712">
        <v>116.199808</v>
      </c>
      <c r="AA712">
        <v>0.75046900000000005</v>
      </c>
      <c r="AB712" t="s">
        <v>9</v>
      </c>
      <c r="AC712">
        <v>3759.9359359999999</v>
      </c>
      <c r="AD712">
        <v>663.71464100000003</v>
      </c>
      <c r="AE712" t="s">
        <v>10</v>
      </c>
      <c r="AF712">
        <v>6.3746999999999998E-2</v>
      </c>
      <c r="AG712">
        <v>1.12E-4</v>
      </c>
      <c r="AH712" t="s">
        <v>11</v>
      </c>
      <c r="AI712">
        <v>0.93340100000000004</v>
      </c>
      <c r="AJ712">
        <v>5.8E-5</v>
      </c>
      <c r="AK712" t="s">
        <v>12</v>
      </c>
      <c r="AL712">
        <v>0</v>
      </c>
      <c r="AM712">
        <v>0</v>
      </c>
    </row>
    <row r="713" spans="1:39" x14ac:dyDescent="0.25">
      <c r="A713" t="s">
        <v>150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4716.1108899999999</v>
      </c>
      <c r="I713">
        <v>944.24827300000004</v>
      </c>
      <c r="J713" t="s">
        <v>3</v>
      </c>
      <c r="K713">
        <v>4712.4298099999996</v>
      </c>
      <c r="L713">
        <v>935.366535</v>
      </c>
      <c r="M713" t="s">
        <v>4</v>
      </c>
      <c r="N713">
        <v>217.21302800000001</v>
      </c>
      <c r="O713">
        <v>37.053216999999997</v>
      </c>
      <c r="P713" t="s">
        <v>5</v>
      </c>
      <c r="Q713">
        <v>383.05486400000001</v>
      </c>
      <c r="R713">
        <v>2.2212260000000001</v>
      </c>
      <c r="S713" t="s">
        <v>6</v>
      </c>
      <c r="T713">
        <v>132.686756</v>
      </c>
      <c r="U713">
        <v>0.88491500000000001</v>
      </c>
      <c r="V713" t="s">
        <v>7</v>
      </c>
      <c r="W713">
        <v>105.465318</v>
      </c>
      <c r="X713">
        <v>0.607016</v>
      </c>
      <c r="Y713" t="s">
        <v>8</v>
      </c>
      <c r="Z713">
        <v>126.75922</v>
      </c>
      <c r="AA713">
        <v>0.74870400000000004</v>
      </c>
      <c r="AB713" t="s">
        <v>9</v>
      </c>
      <c r="AC713">
        <v>4100.8729160000003</v>
      </c>
      <c r="AD713">
        <v>626.04483900000002</v>
      </c>
      <c r="AE713" t="s">
        <v>10</v>
      </c>
      <c r="AF713">
        <v>6.3618999999999995E-2</v>
      </c>
      <c r="AG713">
        <v>1.08E-4</v>
      </c>
      <c r="AH713" t="s">
        <v>11</v>
      </c>
      <c r="AI713">
        <v>0.93521799999999999</v>
      </c>
      <c r="AJ713">
        <v>7.8999999999999996E-5</v>
      </c>
      <c r="AK713" t="s">
        <v>12</v>
      </c>
      <c r="AL713">
        <v>0</v>
      </c>
      <c r="AM713">
        <v>0</v>
      </c>
    </row>
    <row r="714" spans="1:39" x14ac:dyDescent="0.25">
      <c r="A714" t="s">
        <v>150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5109.4369740000002</v>
      </c>
      <c r="I714">
        <v>1002.588442</v>
      </c>
      <c r="J714" t="s">
        <v>3</v>
      </c>
      <c r="K714">
        <v>5105.44974</v>
      </c>
      <c r="L714">
        <v>993.25656400000003</v>
      </c>
      <c r="M714" t="s">
        <v>4</v>
      </c>
      <c r="N714">
        <v>235.27371600000001</v>
      </c>
      <c r="O714">
        <v>41.308298999999998</v>
      </c>
      <c r="P714" t="s">
        <v>5</v>
      </c>
      <c r="Q714">
        <v>415.00151399999999</v>
      </c>
      <c r="R714">
        <v>2.505423</v>
      </c>
      <c r="S714" t="s">
        <v>6</v>
      </c>
      <c r="T714">
        <v>143.77090799999999</v>
      </c>
      <c r="U714">
        <v>0.88303799999999999</v>
      </c>
      <c r="V714" t="s">
        <v>7</v>
      </c>
      <c r="W714">
        <v>114.259934</v>
      </c>
      <c r="X714">
        <v>0.71399599999999996</v>
      </c>
      <c r="Y714" t="s">
        <v>8</v>
      </c>
      <c r="Z714">
        <v>137.31631999999999</v>
      </c>
      <c r="AA714">
        <v>0.74817100000000003</v>
      </c>
      <c r="AB714" t="s">
        <v>9</v>
      </c>
      <c r="AC714">
        <v>4442.9449759999998</v>
      </c>
      <c r="AD714">
        <v>660.92838500000005</v>
      </c>
      <c r="AE714" t="s">
        <v>10</v>
      </c>
      <c r="AF714">
        <v>6.2571000000000002E-2</v>
      </c>
      <c r="AG714">
        <v>9.7E-5</v>
      </c>
      <c r="AH714" t="s">
        <v>11</v>
      </c>
      <c r="AI714">
        <v>0.93525999999999998</v>
      </c>
      <c r="AJ714">
        <v>7.8999999999999996E-5</v>
      </c>
      <c r="AK714" t="s">
        <v>12</v>
      </c>
      <c r="AL714">
        <v>0</v>
      </c>
      <c r="AM714">
        <v>0</v>
      </c>
    </row>
    <row r="715" spans="1:39" x14ac:dyDescent="0.25">
      <c r="A715" t="s">
        <v>150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5502.2720660000005</v>
      </c>
      <c r="I715">
        <v>1046.576945</v>
      </c>
      <c r="J715" t="s">
        <v>3</v>
      </c>
      <c r="K715">
        <v>5497.9804599999998</v>
      </c>
      <c r="L715">
        <v>1036.8909779999999</v>
      </c>
      <c r="M715" t="s">
        <v>4</v>
      </c>
      <c r="N715">
        <v>253.33234200000001</v>
      </c>
      <c r="O715">
        <v>45.605317999999997</v>
      </c>
      <c r="P715" t="s">
        <v>5</v>
      </c>
      <c r="Q715">
        <v>446.92424599999998</v>
      </c>
      <c r="R715">
        <v>2.76248</v>
      </c>
      <c r="S715" t="s">
        <v>6</v>
      </c>
      <c r="T715">
        <v>154.82254399999999</v>
      </c>
      <c r="U715">
        <v>0.88275199999999998</v>
      </c>
      <c r="V715" t="s">
        <v>7</v>
      </c>
      <c r="W715">
        <v>123.057776</v>
      </c>
      <c r="X715">
        <v>0.80876899999999996</v>
      </c>
      <c r="Y715" t="s">
        <v>8</v>
      </c>
      <c r="Z715">
        <v>147.88126399999999</v>
      </c>
      <c r="AA715">
        <v>0.79252900000000004</v>
      </c>
      <c r="AB715" t="s">
        <v>9</v>
      </c>
      <c r="AC715">
        <v>4784.5552580000003</v>
      </c>
      <c r="AD715">
        <v>692.73390500000005</v>
      </c>
      <c r="AE715" t="s">
        <v>10</v>
      </c>
      <c r="AF715">
        <v>6.2420000000000003E-2</v>
      </c>
      <c r="AG715">
        <v>9.8999999999999994E-5</v>
      </c>
      <c r="AH715" t="s">
        <v>11</v>
      </c>
      <c r="AI715">
        <v>0.93527099999999996</v>
      </c>
      <c r="AJ715">
        <v>7.8999999999999996E-5</v>
      </c>
      <c r="AK715" t="s">
        <v>12</v>
      </c>
      <c r="AL715">
        <v>0</v>
      </c>
      <c r="AM715">
        <v>0</v>
      </c>
    </row>
    <row r="716" spans="1:39" x14ac:dyDescent="0.25">
      <c r="A716" t="s">
        <v>150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5895.3318680000002</v>
      </c>
      <c r="I716">
        <v>1057.717846</v>
      </c>
      <c r="J716" t="s">
        <v>3</v>
      </c>
      <c r="K716">
        <v>5890.7359960000003</v>
      </c>
      <c r="L716">
        <v>1048.029233</v>
      </c>
      <c r="M716" t="s">
        <v>4</v>
      </c>
      <c r="N716">
        <v>271.42266999999998</v>
      </c>
      <c r="O716">
        <v>49.810583999999999</v>
      </c>
      <c r="P716" t="s">
        <v>5</v>
      </c>
      <c r="Q716">
        <v>478.84422000000001</v>
      </c>
      <c r="R716">
        <v>2.9761980000000001</v>
      </c>
      <c r="S716" t="s">
        <v>6</v>
      </c>
      <c r="T716">
        <v>165.91577799999999</v>
      </c>
      <c r="U716">
        <v>0.88329100000000005</v>
      </c>
      <c r="V716" t="s">
        <v>7</v>
      </c>
      <c r="W716">
        <v>131.83860799999999</v>
      </c>
      <c r="X716">
        <v>0.88387400000000005</v>
      </c>
      <c r="Y716" t="s">
        <v>8</v>
      </c>
      <c r="Z716">
        <v>158.41929999999999</v>
      </c>
      <c r="AA716">
        <v>0.80078899999999997</v>
      </c>
      <c r="AB716" t="s">
        <v>9</v>
      </c>
      <c r="AC716">
        <v>5126.3637319999998</v>
      </c>
      <c r="AD716">
        <v>697.93877299999997</v>
      </c>
      <c r="AE716" t="s">
        <v>10</v>
      </c>
      <c r="AF716">
        <v>6.1591E-2</v>
      </c>
      <c r="AG716">
        <v>9.1000000000000003E-5</v>
      </c>
      <c r="AH716" t="s">
        <v>11</v>
      </c>
      <c r="AI716">
        <v>0.93561399999999995</v>
      </c>
      <c r="AJ716">
        <v>7.8999999999999996E-5</v>
      </c>
      <c r="AK716" t="s">
        <v>12</v>
      </c>
      <c r="AL716">
        <v>0</v>
      </c>
      <c r="AM716">
        <v>0</v>
      </c>
    </row>
    <row r="717" spans="1:39" x14ac:dyDescent="0.25">
      <c r="A717" t="s">
        <v>150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6288.0202959999997</v>
      </c>
      <c r="I717">
        <v>1112.6748749999999</v>
      </c>
      <c r="J717" t="s">
        <v>3</v>
      </c>
      <c r="K717">
        <v>6283.1213479999997</v>
      </c>
      <c r="L717">
        <v>1102.6538860000001</v>
      </c>
      <c r="M717" t="s">
        <v>4</v>
      </c>
      <c r="N717">
        <v>289.43139200000002</v>
      </c>
      <c r="O717">
        <v>54.785907999999999</v>
      </c>
      <c r="P717" t="s">
        <v>5</v>
      </c>
      <c r="Q717">
        <v>510.75358999999997</v>
      </c>
      <c r="R717">
        <v>3.144431</v>
      </c>
      <c r="S717" t="s">
        <v>6</v>
      </c>
      <c r="T717">
        <v>176.996026</v>
      </c>
      <c r="U717">
        <v>0.93981800000000004</v>
      </c>
      <c r="V717" t="s">
        <v>7</v>
      </c>
      <c r="W717">
        <v>140.62219200000001</v>
      </c>
      <c r="X717">
        <v>0.93876099999999996</v>
      </c>
      <c r="Y717" t="s">
        <v>8</v>
      </c>
      <c r="Z717">
        <v>168.95779999999999</v>
      </c>
      <c r="AA717">
        <v>0.80380600000000002</v>
      </c>
      <c r="AB717" t="s">
        <v>9</v>
      </c>
      <c r="AC717">
        <v>5467.9002620000001</v>
      </c>
      <c r="AD717">
        <v>744.542102</v>
      </c>
      <c r="AE717" t="s">
        <v>10</v>
      </c>
      <c r="AF717">
        <v>6.1384000000000001E-2</v>
      </c>
      <c r="AG717">
        <v>9.0000000000000006E-5</v>
      </c>
      <c r="AH717" t="s">
        <v>11</v>
      </c>
      <c r="AI717">
        <v>0.93561399999999995</v>
      </c>
      <c r="AJ717">
        <v>7.8999999999999996E-5</v>
      </c>
      <c r="AK717" t="s">
        <v>12</v>
      </c>
      <c r="AL717">
        <v>0</v>
      </c>
      <c r="AM717">
        <v>0</v>
      </c>
    </row>
    <row r="718" spans="1:39" x14ac:dyDescent="0.25">
      <c r="A718" t="s">
        <v>150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6680.7070759999997</v>
      </c>
      <c r="I718">
        <v>1135.4066089999999</v>
      </c>
      <c r="J718" t="s">
        <v>3</v>
      </c>
      <c r="K718">
        <v>6675.5018899999995</v>
      </c>
      <c r="L718">
        <v>1125.301708</v>
      </c>
      <c r="M718" t="s">
        <v>4</v>
      </c>
      <c r="N718">
        <v>307.50419799999997</v>
      </c>
      <c r="O718">
        <v>59.559891</v>
      </c>
      <c r="P718" t="s">
        <v>5</v>
      </c>
      <c r="Q718">
        <v>542.64057000000003</v>
      </c>
      <c r="R718">
        <v>3.193737</v>
      </c>
      <c r="S718" t="s">
        <v>6</v>
      </c>
      <c r="T718">
        <v>188.04706400000001</v>
      </c>
      <c r="U718">
        <v>1.003573</v>
      </c>
      <c r="V718" t="s">
        <v>7</v>
      </c>
      <c r="W718">
        <v>149.40159800000001</v>
      </c>
      <c r="X718">
        <v>0.98254600000000003</v>
      </c>
      <c r="Y718" t="s">
        <v>8</v>
      </c>
      <c r="Z718">
        <v>179.507352</v>
      </c>
      <c r="AA718">
        <v>0.82581300000000002</v>
      </c>
      <c r="AB718" t="s">
        <v>9</v>
      </c>
      <c r="AC718">
        <v>5809.3831920000002</v>
      </c>
      <c r="AD718">
        <v>761.23824300000001</v>
      </c>
      <c r="AE718" t="s">
        <v>10</v>
      </c>
      <c r="AF718">
        <v>6.0886999999999997E-2</v>
      </c>
      <c r="AG718">
        <v>9.0000000000000006E-5</v>
      </c>
      <c r="AH718" t="s">
        <v>11</v>
      </c>
      <c r="AI718">
        <v>0.93561399999999995</v>
      </c>
      <c r="AJ718">
        <v>7.8999999999999996E-5</v>
      </c>
      <c r="AK718" t="s">
        <v>12</v>
      </c>
      <c r="AL718">
        <v>0</v>
      </c>
      <c r="AM718">
        <v>0</v>
      </c>
    </row>
    <row r="719" spans="1:39" x14ac:dyDescent="0.25">
      <c r="A719" t="s">
        <v>150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7072.4161219999996</v>
      </c>
      <c r="I719">
        <v>1109.763704</v>
      </c>
      <c r="J719" t="s">
        <v>3</v>
      </c>
      <c r="K719">
        <v>7066.9071260000001</v>
      </c>
      <c r="L719">
        <v>1099.8929029999999</v>
      </c>
      <c r="M719" t="s">
        <v>4</v>
      </c>
      <c r="N719">
        <v>325.56757199999998</v>
      </c>
      <c r="O719">
        <v>64.945491000000004</v>
      </c>
      <c r="P719" t="s">
        <v>5</v>
      </c>
      <c r="Q719">
        <v>574.48094200000003</v>
      </c>
      <c r="R719">
        <v>3.15618</v>
      </c>
      <c r="S719" t="s">
        <v>6</v>
      </c>
      <c r="T719">
        <v>199.07467399999999</v>
      </c>
      <c r="U719">
        <v>1.0858049999999999</v>
      </c>
      <c r="V719" t="s">
        <v>7</v>
      </c>
      <c r="W719">
        <v>158.17567399999999</v>
      </c>
      <c r="X719">
        <v>1.00972</v>
      </c>
      <c r="Y719" t="s">
        <v>8</v>
      </c>
      <c r="Z719">
        <v>190.043228</v>
      </c>
      <c r="AA719">
        <v>0.84916599999999998</v>
      </c>
      <c r="AB719" t="s">
        <v>9</v>
      </c>
      <c r="AC719">
        <v>6149.9496159999999</v>
      </c>
      <c r="AD719">
        <v>745.66065700000001</v>
      </c>
      <c r="AE719" t="s">
        <v>10</v>
      </c>
      <c r="AF719">
        <v>6.0779E-2</v>
      </c>
      <c r="AG719">
        <v>8.8999999999999995E-5</v>
      </c>
      <c r="AH719" t="s">
        <v>11</v>
      </c>
      <c r="AI719">
        <v>0.93565299999999996</v>
      </c>
      <c r="AJ719">
        <v>7.8999999999999996E-5</v>
      </c>
      <c r="AK719" t="s">
        <v>12</v>
      </c>
      <c r="AL719">
        <v>0</v>
      </c>
      <c r="AM719">
        <v>0</v>
      </c>
    </row>
    <row r="720" spans="1:39" x14ac:dyDescent="0.25">
      <c r="A720" t="s">
        <v>150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7466.5199759999996</v>
      </c>
      <c r="I720">
        <v>1168.885174</v>
      </c>
      <c r="J720" t="s">
        <v>3</v>
      </c>
      <c r="K720">
        <v>7460.7056599999996</v>
      </c>
      <c r="L720">
        <v>1158.718689</v>
      </c>
      <c r="M720" t="s">
        <v>4</v>
      </c>
      <c r="N720">
        <v>343.65587399999998</v>
      </c>
      <c r="O720">
        <v>70.573648000000006</v>
      </c>
      <c r="P720" t="s">
        <v>5</v>
      </c>
      <c r="Q720">
        <v>606.45538399999998</v>
      </c>
      <c r="R720">
        <v>3.3417650000000001</v>
      </c>
      <c r="S720" t="s">
        <v>6</v>
      </c>
      <c r="T720">
        <v>210.20168200000001</v>
      </c>
      <c r="U720">
        <v>1.080425</v>
      </c>
      <c r="V720" t="s">
        <v>7</v>
      </c>
      <c r="W720">
        <v>166.96389199999999</v>
      </c>
      <c r="X720">
        <v>1.0384960000000001</v>
      </c>
      <c r="Y720" t="s">
        <v>8</v>
      </c>
      <c r="Z720">
        <v>200.59537800000001</v>
      </c>
      <c r="AA720">
        <v>0.84792599999999996</v>
      </c>
      <c r="AB720" t="s">
        <v>9</v>
      </c>
      <c r="AC720">
        <v>6492.7472079999998</v>
      </c>
      <c r="AD720">
        <v>790.022966</v>
      </c>
      <c r="AE720" t="s">
        <v>10</v>
      </c>
      <c r="AF720">
        <v>5.9699000000000002E-2</v>
      </c>
      <c r="AG720">
        <v>6.7000000000000002E-5</v>
      </c>
      <c r="AH720" t="s">
        <v>11</v>
      </c>
      <c r="AI720">
        <v>0.93566199999999999</v>
      </c>
      <c r="AJ720">
        <v>7.7999999999999999E-5</v>
      </c>
      <c r="AK720" t="s">
        <v>12</v>
      </c>
      <c r="AL720">
        <v>0</v>
      </c>
      <c r="AM720">
        <v>0</v>
      </c>
    </row>
    <row r="721" spans="1:39" x14ac:dyDescent="0.25">
      <c r="A721" t="s">
        <v>150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7858.4496440000003</v>
      </c>
      <c r="I721">
        <v>1164.910905</v>
      </c>
      <c r="J721" t="s">
        <v>3</v>
      </c>
      <c r="K721">
        <v>7852.3315039999998</v>
      </c>
      <c r="L721">
        <v>1154.7964400000001</v>
      </c>
      <c r="M721" t="s">
        <v>4</v>
      </c>
      <c r="N721">
        <v>361.68703599999998</v>
      </c>
      <c r="O721">
        <v>75.987493999999998</v>
      </c>
      <c r="P721" t="s">
        <v>5</v>
      </c>
      <c r="Q721">
        <v>638.33082400000001</v>
      </c>
      <c r="R721">
        <v>3.3407260000000001</v>
      </c>
      <c r="S721" t="s">
        <v>6</v>
      </c>
      <c r="T721">
        <v>221.22098199999999</v>
      </c>
      <c r="U721">
        <v>1.052991</v>
      </c>
      <c r="V721" t="s">
        <v>7</v>
      </c>
      <c r="W721">
        <v>175.753974</v>
      </c>
      <c r="X721">
        <v>1.066281</v>
      </c>
      <c r="Y721" t="s">
        <v>8</v>
      </c>
      <c r="Z721">
        <v>211.15281400000001</v>
      </c>
      <c r="AA721">
        <v>0.85510399999999998</v>
      </c>
      <c r="AB721" t="s">
        <v>9</v>
      </c>
      <c r="AC721">
        <v>6833.5294199999998</v>
      </c>
      <c r="AD721">
        <v>780.72560899999996</v>
      </c>
      <c r="AE721" t="s">
        <v>10</v>
      </c>
      <c r="AF721">
        <v>5.9676E-2</v>
      </c>
      <c r="AG721">
        <v>6.7999999999999999E-5</v>
      </c>
      <c r="AH721" t="s">
        <v>11</v>
      </c>
      <c r="AI721">
        <v>0.93566300000000002</v>
      </c>
      <c r="AJ721">
        <v>7.7999999999999999E-5</v>
      </c>
      <c r="AK721" t="s">
        <v>12</v>
      </c>
      <c r="AL721">
        <v>0</v>
      </c>
      <c r="AM721">
        <v>0</v>
      </c>
    </row>
    <row r="722" spans="1:39" x14ac:dyDescent="0.25">
      <c r="A722" t="s">
        <v>151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152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377.24073199999998</v>
      </c>
      <c r="I742">
        <v>43.969206</v>
      </c>
      <c r="J742" t="s">
        <v>3</v>
      </c>
      <c r="K742">
        <v>376.92423200000002</v>
      </c>
      <c r="L742">
        <v>43.966324999999998</v>
      </c>
      <c r="M742" t="s">
        <v>4</v>
      </c>
      <c r="N742">
        <v>18.499806</v>
      </c>
      <c r="O742">
        <v>0.13276499999999999</v>
      </c>
      <c r="P742" t="s">
        <v>5</v>
      </c>
      <c r="Q742">
        <v>0</v>
      </c>
      <c r="R742">
        <v>0</v>
      </c>
      <c r="S742" t="s">
        <v>6</v>
      </c>
      <c r="T742">
        <v>11.365346000000001</v>
      </c>
      <c r="U742">
        <v>0.123915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8.4523000000000001E-2</v>
      </c>
      <c r="AD742">
        <v>7.7999999999999999E-5</v>
      </c>
      <c r="AE742" t="s">
        <v>10</v>
      </c>
      <c r="AF742">
        <v>0</v>
      </c>
      <c r="AG742">
        <v>0</v>
      </c>
      <c r="AH742" t="s">
        <v>11</v>
      </c>
      <c r="AI742">
        <v>0.91549000000000003</v>
      </c>
      <c r="AJ742">
        <v>2.2100000000000001E-4</v>
      </c>
      <c r="AK742" t="s">
        <v>12</v>
      </c>
      <c r="AL742">
        <v>0</v>
      </c>
      <c r="AM742">
        <v>0</v>
      </c>
    </row>
    <row r="743" spans="1:39" x14ac:dyDescent="0.25">
      <c r="A743" t="s">
        <v>152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756.47988399999997</v>
      </c>
      <c r="I743">
        <v>79.149518999999998</v>
      </c>
      <c r="J743" t="s">
        <v>3</v>
      </c>
      <c r="K743">
        <v>755.847668</v>
      </c>
      <c r="L743">
        <v>79.096537999999995</v>
      </c>
      <c r="M743" t="s">
        <v>4</v>
      </c>
      <c r="N743">
        <v>37.000892</v>
      </c>
      <c r="O743">
        <v>0.30352000000000001</v>
      </c>
      <c r="P743" t="s">
        <v>5</v>
      </c>
      <c r="Q743">
        <v>0</v>
      </c>
      <c r="R743">
        <v>0</v>
      </c>
      <c r="S743" t="s">
        <v>6</v>
      </c>
      <c r="T743">
        <v>22.845572000000001</v>
      </c>
      <c r="U743">
        <v>0.201013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8.0860000000000001E-2</v>
      </c>
      <c r="AD743">
        <v>6.4999999999999994E-5</v>
      </c>
      <c r="AE743" t="s">
        <v>10</v>
      </c>
      <c r="AF743">
        <v>0</v>
      </c>
      <c r="AG743">
        <v>0</v>
      </c>
      <c r="AH743" t="s">
        <v>11</v>
      </c>
      <c r="AI743">
        <v>0.92097399999999996</v>
      </c>
      <c r="AJ743">
        <v>1.64E-4</v>
      </c>
      <c r="AK743" t="s">
        <v>12</v>
      </c>
      <c r="AL743">
        <v>0</v>
      </c>
      <c r="AM743">
        <v>0</v>
      </c>
    </row>
    <row r="744" spans="1:39" x14ac:dyDescent="0.25">
      <c r="A744" t="s">
        <v>152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1135.8954819999999</v>
      </c>
      <c r="I744">
        <v>121.503001</v>
      </c>
      <c r="J744" t="s">
        <v>3</v>
      </c>
      <c r="K744">
        <v>1134.9463599999999</v>
      </c>
      <c r="L744">
        <v>121.45644299999999</v>
      </c>
      <c r="M744" t="s">
        <v>4</v>
      </c>
      <c r="N744">
        <v>55.495502000000002</v>
      </c>
      <c r="O744">
        <v>0.53444599999999998</v>
      </c>
      <c r="P744" t="s">
        <v>5</v>
      </c>
      <c r="Q744">
        <v>0</v>
      </c>
      <c r="R744">
        <v>0</v>
      </c>
      <c r="S744" t="s">
        <v>6</v>
      </c>
      <c r="T744">
        <v>34.325671999999997</v>
      </c>
      <c r="U744">
        <v>0.32251299999999999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7.8202999999999995E-2</v>
      </c>
      <c r="AD744">
        <v>9.7E-5</v>
      </c>
      <c r="AE744" t="s">
        <v>10</v>
      </c>
      <c r="AF744">
        <v>0</v>
      </c>
      <c r="AG744">
        <v>0</v>
      </c>
      <c r="AH744" t="s">
        <v>11</v>
      </c>
      <c r="AI744">
        <v>0.92396900000000004</v>
      </c>
      <c r="AJ744">
        <v>1.2999999999999999E-4</v>
      </c>
      <c r="AK744" t="s">
        <v>12</v>
      </c>
      <c r="AL744">
        <v>0</v>
      </c>
      <c r="AM744">
        <v>0</v>
      </c>
    </row>
    <row r="745" spans="1:39" x14ac:dyDescent="0.25">
      <c r="A745" t="s">
        <v>152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1515.8866740000001</v>
      </c>
      <c r="I745">
        <v>136.81699399999999</v>
      </c>
      <c r="J745" t="s">
        <v>3</v>
      </c>
      <c r="K745">
        <v>1514.619154</v>
      </c>
      <c r="L745">
        <v>136.78886600000001</v>
      </c>
      <c r="M745" t="s">
        <v>4</v>
      </c>
      <c r="N745">
        <v>74.043412000000004</v>
      </c>
      <c r="O745">
        <v>0.85561799999999999</v>
      </c>
      <c r="P745" t="s">
        <v>5</v>
      </c>
      <c r="Q745">
        <v>0</v>
      </c>
      <c r="R745">
        <v>0</v>
      </c>
      <c r="S745" t="s">
        <v>6</v>
      </c>
      <c r="T745">
        <v>45.835223999999997</v>
      </c>
      <c r="U745">
        <v>0.37618000000000001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7.7311000000000005E-2</v>
      </c>
      <c r="AD745">
        <v>1.03E-4</v>
      </c>
      <c r="AE745" t="s">
        <v>10</v>
      </c>
      <c r="AF745">
        <v>0</v>
      </c>
      <c r="AG745">
        <v>0</v>
      </c>
      <c r="AH745" t="s">
        <v>11</v>
      </c>
      <c r="AI745">
        <v>0.92744099999999996</v>
      </c>
      <c r="AJ745">
        <v>7.2999999999999999E-5</v>
      </c>
      <c r="AK745" t="s">
        <v>12</v>
      </c>
      <c r="AL745">
        <v>0</v>
      </c>
      <c r="AM745">
        <v>0</v>
      </c>
    </row>
    <row r="746" spans="1:39" x14ac:dyDescent="0.25">
      <c r="A746" t="s">
        <v>152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1895.4815739999999</v>
      </c>
      <c r="I746">
        <v>170.25014999999999</v>
      </c>
      <c r="J746" t="s">
        <v>3</v>
      </c>
      <c r="K746">
        <v>1893.8937120000001</v>
      </c>
      <c r="L746">
        <v>170.08115900000001</v>
      </c>
      <c r="M746" t="s">
        <v>4</v>
      </c>
      <c r="N746">
        <v>92.593878000000004</v>
      </c>
      <c r="O746">
        <v>1.0747899999999999</v>
      </c>
      <c r="P746" t="s">
        <v>5</v>
      </c>
      <c r="Q746">
        <v>0</v>
      </c>
      <c r="R746">
        <v>0</v>
      </c>
      <c r="S746" t="s">
        <v>6</v>
      </c>
      <c r="T746">
        <v>57.314279999999997</v>
      </c>
      <c r="U746">
        <v>0.48621999999999999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7.4110999999999996E-2</v>
      </c>
      <c r="AD746">
        <v>1.6000000000000001E-4</v>
      </c>
      <c r="AE746" t="s">
        <v>10</v>
      </c>
      <c r="AF746">
        <v>0</v>
      </c>
      <c r="AG746">
        <v>0</v>
      </c>
      <c r="AH746" t="s">
        <v>11</v>
      </c>
      <c r="AI746">
        <v>0.92872699999999997</v>
      </c>
      <c r="AJ746">
        <v>8.2999999999999998E-5</v>
      </c>
      <c r="AK746" t="s">
        <v>12</v>
      </c>
      <c r="AL746">
        <v>0</v>
      </c>
      <c r="AM746">
        <v>0</v>
      </c>
    </row>
    <row r="747" spans="1:39" x14ac:dyDescent="0.25">
      <c r="A747" t="s">
        <v>152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2274.7054159999998</v>
      </c>
      <c r="I747">
        <v>252.969032</v>
      </c>
      <c r="J747" t="s">
        <v>3</v>
      </c>
      <c r="K747">
        <v>2272.7953819999998</v>
      </c>
      <c r="L747">
        <v>252.26856799999999</v>
      </c>
      <c r="M747" t="s">
        <v>4</v>
      </c>
      <c r="N747">
        <v>111.277868</v>
      </c>
      <c r="O747">
        <v>2.2789290000000002</v>
      </c>
      <c r="P747" t="s">
        <v>5</v>
      </c>
      <c r="Q747">
        <v>0</v>
      </c>
      <c r="R747">
        <v>0</v>
      </c>
      <c r="S747" t="s">
        <v>6</v>
      </c>
      <c r="T747">
        <v>68.749352000000002</v>
      </c>
      <c r="U747">
        <v>0.665161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7.2830000000000006E-2</v>
      </c>
      <c r="AD747">
        <v>1.64E-4</v>
      </c>
      <c r="AE747" t="s">
        <v>10</v>
      </c>
      <c r="AF747">
        <v>0</v>
      </c>
      <c r="AG747">
        <v>0</v>
      </c>
      <c r="AH747" t="s">
        <v>11</v>
      </c>
      <c r="AI747">
        <v>0.92925400000000002</v>
      </c>
      <c r="AJ747">
        <v>6.7999999999999999E-5</v>
      </c>
      <c r="AK747" t="s">
        <v>12</v>
      </c>
      <c r="AL747">
        <v>0</v>
      </c>
      <c r="AM747">
        <v>0</v>
      </c>
    </row>
    <row r="748" spans="1:39" x14ac:dyDescent="0.25">
      <c r="A748" t="s">
        <v>152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2653.9530679999998</v>
      </c>
      <c r="I748">
        <v>295.52990399999999</v>
      </c>
      <c r="J748" t="s">
        <v>3</v>
      </c>
      <c r="K748">
        <v>2651.7212279999999</v>
      </c>
      <c r="L748">
        <v>294.22389500000003</v>
      </c>
      <c r="M748" t="s">
        <v>4</v>
      </c>
      <c r="N748">
        <v>129.84280799999999</v>
      </c>
      <c r="O748">
        <v>3.4686439999999998</v>
      </c>
      <c r="P748" t="s">
        <v>5</v>
      </c>
      <c r="Q748">
        <v>0</v>
      </c>
      <c r="R748">
        <v>0</v>
      </c>
      <c r="S748" t="s">
        <v>6</v>
      </c>
      <c r="T748">
        <v>80.185676000000001</v>
      </c>
      <c r="U748">
        <v>0.79213699999999998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7.2163000000000005E-2</v>
      </c>
      <c r="AD748">
        <v>1.7200000000000001E-4</v>
      </c>
      <c r="AE748" t="s">
        <v>10</v>
      </c>
      <c r="AF748">
        <v>0</v>
      </c>
      <c r="AG748">
        <v>0</v>
      </c>
      <c r="AH748" t="s">
        <v>11</v>
      </c>
      <c r="AI748">
        <v>0.92999600000000004</v>
      </c>
      <c r="AJ748">
        <v>6.0999999999999999E-5</v>
      </c>
      <c r="AK748" t="s">
        <v>12</v>
      </c>
      <c r="AL748">
        <v>0</v>
      </c>
      <c r="AM748">
        <v>0</v>
      </c>
    </row>
    <row r="749" spans="1:39" x14ac:dyDescent="0.25">
      <c r="A749" t="s">
        <v>152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3033.6602320000002</v>
      </c>
      <c r="I749">
        <v>399.12207000000001</v>
      </c>
      <c r="J749" t="s">
        <v>3</v>
      </c>
      <c r="K749">
        <v>3031.106452</v>
      </c>
      <c r="L749">
        <v>397.13423499999999</v>
      </c>
      <c r="M749" t="s">
        <v>4</v>
      </c>
      <c r="N749">
        <v>148.50438600000001</v>
      </c>
      <c r="O749">
        <v>4.567151</v>
      </c>
      <c r="P749" t="s">
        <v>5</v>
      </c>
      <c r="Q749">
        <v>0</v>
      </c>
      <c r="R749">
        <v>0</v>
      </c>
      <c r="S749" t="s">
        <v>6</v>
      </c>
      <c r="T749">
        <v>91.664112000000003</v>
      </c>
      <c r="U749">
        <v>1.046332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7.1379999999999999E-2</v>
      </c>
      <c r="AD749">
        <v>1.8000000000000001E-4</v>
      </c>
      <c r="AE749" t="s">
        <v>10</v>
      </c>
      <c r="AF749">
        <v>0</v>
      </c>
      <c r="AG749">
        <v>0</v>
      </c>
      <c r="AH749" t="s">
        <v>11</v>
      </c>
      <c r="AI749">
        <v>0.93122199999999999</v>
      </c>
      <c r="AJ749">
        <v>3.6000000000000001E-5</v>
      </c>
      <c r="AK749" t="s">
        <v>12</v>
      </c>
      <c r="AL749">
        <v>0</v>
      </c>
      <c r="AM749">
        <v>0</v>
      </c>
    </row>
    <row r="750" spans="1:39" x14ac:dyDescent="0.25">
      <c r="A750" t="s">
        <v>152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3410.5231939999999</v>
      </c>
      <c r="I750">
        <v>428.24879299999998</v>
      </c>
      <c r="J750" t="s">
        <v>3</v>
      </c>
      <c r="K750">
        <v>3407.6502820000001</v>
      </c>
      <c r="L750">
        <v>425.71769899999998</v>
      </c>
      <c r="M750" t="s">
        <v>4</v>
      </c>
      <c r="N750">
        <v>166.96977200000001</v>
      </c>
      <c r="O750">
        <v>5.6981489999999999</v>
      </c>
      <c r="P750" t="s">
        <v>5</v>
      </c>
      <c r="Q750">
        <v>0</v>
      </c>
      <c r="R750">
        <v>0</v>
      </c>
      <c r="S750" t="s">
        <v>6</v>
      </c>
      <c r="T750">
        <v>102.991326</v>
      </c>
      <c r="U750">
        <v>1.1845110000000001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7.1264999999999995E-2</v>
      </c>
      <c r="AD750">
        <v>1.8000000000000001E-4</v>
      </c>
      <c r="AE750" t="s">
        <v>10</v>
      </c>
      <c r="AF750">
        <v>0</v>
      </c>
      <c r="AG750">
        <v>0</v>
      </c>
      <c r="AH750" t="s">
        <v>11</v>
      </c>
      <c r="AI750">
        <v>0.93141200000000002</v>
      </c>
      <c r="AJ750">
        <v>3.4999999999999997E-5</v>
      </c>
      <c r="AK750" t="s">
        <v>12</v>
      </c>
      <c r="AL750">
        <v>0</v>
      </c>
      <c r="AM750">
        <v>0</v>
      </c>
    </row>
    <row r="751" spans="1:39" x14ac:dyDescent="0.25">
      <c r="A751" t="s">
        <v>152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3790.6390839999999</v>
      </c>
      <c r="I751">
        <v>612.40173200000004</v>
      </c>
      <c r="J751" t="s">
        <v>3</v>
      </c>
      <c r="K751">
        <v>3787.4488860000001</v>
      </c>
      <c r="L751">
        <v>608.65998100000002</v>
      </c>
      <c r="M751" t="s">
        <v>4</v>
      </c>
      <c r="N751">
        <v>185.536024</v>
      </c>
      <c r="O751">
        <v>7.4340020000000004</v>
      </c>
      <c r="P751" t="s">
        <v>5</v>
      </c>
      <c r="Q751">
        <v>0</v>
      </c>
      <c r="R751">
        <v>0</v>
      </c>
      <c r="S751" t="s">
        <v>6</v>
      </c>
      <c r="T751">
        <v>114.47941</v>
      </c>
      <c r="U751">
        <v>1.483061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7.0653999999999995E-2</v>
      </c>
      <c r="AD751">
        <v>1.74E-4</v>
      </c>
      <c r="AE751" t="s">
        <v>10</v>
      </c>
      <c r="AF751">
        <v>0</v>
      </c>
      <c r="AG751">
        <v>0</v>
      </c>
      <c r="AH751" t="s">
        <v>11</v>
      </c>
      <c r="AI751">
        <v>0.93252100000000004</v>
      </c>
      <c r="AJ751">
        <v>4.5000000000000003E-5</v>
      </c>
      <c r="AK751" t="s">
        <v>12</v>
      </c>
      <c r="AL751">
        <v>0</v>
      </c>
      <c r="AM751">
        <v>0</v>
      </c>
    </row>
    <row r="752" spans="1:39" x14ac:dyDescent="0.25">
      <c r="A752" t="s">
        <v>152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4170.8408239999999</v>
      </c>
      <c r="I752">
        <v>688.13320799999997</v>
      </c>
      <c r="J752" t="s">
        <v>3</v>
      </c>
      <c r="K752">
        <v>4167.3335360000001</v>
      </c>
      <c r="L752">
        <v>684.142202</v>
      </c>
      <c r="M752" t="s">
        <v>4</v>
      </c>
      <c r="N752">
        <v>204.16011</v>
      </c>
      <c r="O752">
        <v>8.7809819999999998</v>
      </c>
      <c r="P752" t="s">
        <v>5</v>
      </c>
      <c r="Q752">
        <v>0</v>
      </c>
      <c r="R752">
        <v>0</v>
      </c>
      <c r="S752" t="s">
        <v>6</v>
      </c>
      <c r="T752">
        <v>125.978652</v>
      </c>
      <c r="U752">
        <v>1.6508320000000001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6.9934999999999997E-2</v>
      </c>
      <c r="AD752">
        <v>1.6799999999999999E-4</v>
      </c>
      <c r="AE752" t="s">
        <v>10</v>
      </c>
      <c r="AF752">
        <v>0</v>
      </c>
      <c r="AG752">
        <v>0</v>
      </c>
      <c r="AH752" t="s">
        <v>11</v>
      </c>
      <c r="AI752">
        <v>0.93252999999999997</v>
      </c>
      <c r="AJ752">
        <v>4.3999999999999999E-5</v>
      </c>
      <c r="AK752" t="s">
        <v>12</v>
      </c>
      <c r="AL752">
        <v>0</v>
      </c>
      <c r="AM752">
        <v>0</v>
      </c>
    </row>
    <row r="753" spans="1:39" x14ac:dyDescent="0.25">
      <c r="A753" t="s">
        <v>152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4550.6973580000003</v>
      </c>
      <c r="I753">
        <v>778.53171499999996</v>
      </c>
      <c r="J753" t="s">
        <v>3</v>
      </c>
      <c r="K753">
        <v>4546.870766</v>
      </c>
      <c r="L753">
        <v>773.830015</v>
      </c>
      <c r="M753" t="s">
        <v>4</v>
      </c>
      <c r="N753">
        <v>222.716488</v>
      </c>
      <c r="O753">
        <v>10.415400999999999</v>
      </c>
      <c r="P753" t="s">
        <v>5</v>
      </c>
      <c r="Q753">
        <v>0</v>
      </c>
      <c r="R753">
        <v>0</v>
      </c>
      <c r="S753" t="s">
        <v>6</v>
      </c>
      <c r="T753">
        <v>137.48442</v>
      </c>
      <c r="U753">
        <v>1.5719179999999999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6.9727999999999998E-2</v>
      </c>
      <c r="AD753">
        <v>1.65E-4</v>
      </c>
      <c r="AE753" t="s">
        <v>10</v>
      </c>
      <c r="AF753">
        <v>0</v>
      </c>
      <c r="AG753">
        <v>0</v>
      </c>
      <c r="AH753" t="s">
        <v>11</v>
      </c>
      <c r="AI753">
        <v>0.93290700000000004</v>
      </c>
      <c r="AJ753">
        <v>4.6999999999999997E-5</v>
      </c>
      <c r="AK753" t="s">
        <v>12</v>
      </c>
      <c r="AL753">
        <v>0</v>
      </c>
      <c r="AM753">
        <v>0</v>
      </c>
    </row>
    <row r="754" spans="1:39" x14ac:dyDescent="0.25">
      <c r="A754" t="s">
        <v>152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4929.999828</v>
      </c>
      <c r="I754">
        <v>876.65123900000003</v>
      </c>
      <c r="J754" t="s">
        <v>3</v>
      </c>
      <c r="K754">
        <v>4925.8541279999999</v>
      </c>
      <c r="L754">
        <v>871.53892399999995</v>
      </c>
      <c r="M754" t="s">
        <v>4</v>
      </c>
      <c r="N754">
        <v>241.26227600000001</v>
      </c>
      <c r="O754">
        <v>11.237567</v>
      </c>
      <c r="P754" t="s">
        <v>5</v>
      </c>
      <c r="Q754">
        <v>0</v>
      </c>
      <c r="R754">
        <v>0</v>
      </c>
      <c r="S754" t="s">
        <v>6</v>
      </c>
      <c r="T754">
        <v>148.945258</v>
      </c>
      <c r="U754">
        <v>1.7400599999999999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6.9441000000000003E-2</v>
      </c>
      <c r="AD754">
        <v>1.6899999999999999E-4</v>
      </c>
      <c r="AE754" t="s">
        <v>10</v>
      </c>
      <c r="AF754">
        <v>0</v>
      </c>
      <c r="AG754">
        <v>0</v>
      </c>
      <c r="AH754" t="s">
        <v>11</v>
      </c>
      <c r="AI754">
        <v>0.93291999999999997</v>
      </c>
      <c r="AJ754">
        <v>4.6999999999999997E-5</v>
      </c>
      <c r="AK754" t="s">
        <v>12</v>
      </c>
      <c r="AL754">
        <v>0</v>
      </c>
      <c r="AM754">
        <v>0</v>
      </c>
    </row>
    <row r="755" spans="1:39" x14ac:dyDescent="0.25">
      <c r="A755" t="s">
        <v>152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5309.4098119999999</v>
      </c>
      <c r="I755">
        <v>870.260268</v>
      </c>
      <c r="J755" t="s">
        <v>3</v>
      </c>
      <c r="K755">
        <v>5304.9457480000001</v>
      </c>
      <c r="L755">
        <v>865.29189099999996</v>
      </c>
      <c r="M755" t="s">
        <v>4</v>
      </c>
      <c r="N755">
        <v>259.88627400000001</v>
      </c>
      <c r="O755">
        <v>12.191322</v>
      </c>
      <c r="P755" t="s">
        <v>5</v>
      </c>
      <c r="Q755">
        <v>0</v>
      </c>
      <c r="R755">
        <v>0</v>
      </c>
      <c r="S755" t="s">
        <v>6</v>
      </c>
      <c r="T755">
        <v>160.41264799999999</v>
      </c>
      <c r="U755">
        <v>1.7146159999999999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6.8717E-2</v>
      </c>
      <c r="AD755">
        <v>1.7100000000000001E-4</v>
      </c>
      <c r="AE755" t="s">
        <v>10</v>
      </c>
      <c r="AF755">
        <v>0</v>
      </c>
      <c r="AG755">
        <v>0</v>
      </c>
      <c r="AH755" t="s">
        <v>11</v>
      </c>
      <c r="AI755">
        <v>0.93322099999999997</v>
      </c>
      <c r="AJ755">
        <v>4.3000000000000002E-5</v>
      </c>
      <c r="AK755" t="s">
        <v>12</v>
      </c>
      <c r="AL755">
        <v>0</v>
      </c>
      <c r="AM755">
        <v>0</v>
      </c>
    </row>
    <row r="756" spans="1:39" x14ac:dyDescent="0.25">
      <c r="A756" t="s">
        <v>152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5687.1796999999997</v>
      </c>
      <c r="I756">
        <v>997.381981</v>
      </c>
      <c r="J756" t="s">
        <v>3</v>
      </c>
      <c r="K756">
        <v>5682.3999139999996</v>
      </c>
      <c r="L756">
        <v>992.09187599999996</v>
      </c>
      <c r="M756" t="s">
        <v>4</v>
      </c>
      <c r="N756">
        <v>278.30471999999997</v>
      </c>
      <c r="O756">
        <v>12.367509999999999</v>
      </c>
      <c r="P756" t="s">
        <v>5</v>
      </c>
      <c r="Q756">
        <v>0</v>
      </c>
      <c r="R756">
        <v>0</v>
      </c>
      <c r="S756" t="s">
        <v>6</v>
      </c>
      <c r="T756">
        <v>171.82523599999999</v>
      </c>
      <c r="U756">
        <v>1.9932399999999999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6.7325999999999997E-2</v>
      </c>
      <c r="AD756">
        <v>1.75E-4</v>
      </c>
      <c r="AE756" t="s">
        <v>10</v>
      </c>
      <c r="AF756">
        <v>0</v>
      </c>
      <c r="AG756">
        <v>0</v>
      </c>
      <c r="AH756" t="s">
        <v>11</v>
      </c>
      <c r="AI756">
        <v>0.93323999999999996</v>
      </c>
      <c r="AJ756">
        <v>4.1999999999999998E-5</v>
      </c>
      <c r="AK756" t="s">
        <v>12</v>
      </c>
      <c r="AL756">
        <v>0</v>
      </c>
      <c r="AM756">
        <v>0</v>
      </c>
    </row>
    <row r="757" spans="1:39" x14ac:dyDescent="0.25">
      <c r="A757" t="s">
        <v>152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6065.0433119999998</v>
      </c>
      <c r="I757">
        <v>873.25453700000003</v>
      </c>
      <c r="J757" t="s">
        <v>3</v>
      </c>
      <c r="K757">
        <v>6059.9458000000004</v>
      </c>
      <c r="L757">
        <v>868.55564000000004</v>
      </c>
      <c r="M757" t="s">
        <v>4</v>
      </c>
      <c r="N757">
        <v>296.80117799999999</v>
      </c>
      <c r="O757">
        <v>12.268836</v>
      </c>
      <c r="P757" t="s">
        <v>5</v>
      </c>
      <c r="Q757">
        <v>0</v>
      </c>
      <c r="R757">
        <v>0</v>
      </c>
      <c r="S757" t="s">
        <v>6</v>
      </c>
      <c r="T757">
        <v>183.217028</v>
      </c>
      <c r="U757">
        <v>1.938598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6.6847000000000004E-2</v>
      </c>
      <c r="AD757">
        <v>1.7100000000000001E-4</v>
      </c>
      <c r="AE757" t="s">
        <v>10</v>
      </c>
      <c r="AF757">
        <v>0</v>
      </c>
      <c r="AG757">
        <v>0</v>
      </c>
      <c r="AH757" t="s">
        <v>11</v>
      </c>
      <c r="AI757">
        <v>0.93328599999999995</v>
      </c>
      <c r="AJ757">
        <v>4.1999999999999998E-5</v>
      </c>
      <c r="AK757" t="s">
        <v>12</v>
      </c>
      <c r="AL757">
        <v>0</v>
      </c>
      <c r="AM757">
        <v>0</v>
      </c>
    </row>
    <row r="758" spans="1:39" x14ac:dyDescent="0.25">
      <c r="A758" t="s">
        <v>152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6444.6217999999999</v>
      </c>
      <c r="I758">
        <v>912.82770700000003</v>
      </c>
      <c r="J758" t="s">
        <v>3</v>
      </c>
      <c r="K758">
        <v>6439.2068440000003</v>
      </c>
      <c r="L758">
        <v>908.15581099999997</v>
      </c>
      <c r="M758" t="s">
        <v>4</v>
      </c>
      <c r="N758">
        <v>315.35679199999998</v>
      </c>
      <c r="O758">
        <v>13.042662999999999</v>
      </c>
      <c r="P758" t="s">
        <v>5</v>
      </c>
      <c r="Q758">
        <v>0</v>
      </c>
      <c r="R758">
        <v>0</v>
      </c>
      <c r="S758" t="s">
        <v>6</v>
      </c>
      <c r="T758">
        <v>194.70399599999999</v>
      </c>
      <c r="U758">
        <v>2.0740850000000002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6.6033999999999995E-2</v>
      </c>
      <c r="AD758">
        <v>1.63E-4</v>
      </c>
      <c r="AE758" t="s">
        <v>10</v>
      </c>
      <c r="AF758">
        <v>0</v>
      </c>
      <c r="AG758">
        <v>0</v>
      </c>
      <c r="AH758" t="s">
        <v>11</v>
      </c>
      <c r="AI758">
        <v>0.93329300000000004</v>
      </c>
      <c r="AJ758">
        <v>4.1999999999999998E-5</v>
      </c>
      <c r="AK758" t="s">
        <v>12</v>
      </c>
      <c r="AL758">
        <v>0</v>
      </c>
      <c r="AM758">
        <v>0</v>
      </c>
    </row>
    <row r="759" spans="1:39" x14ac:dyDescent="0.25">
      <c r="A759" t="s">
        <v>152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6823.4053240000003</v>
      </c>
      <c r="I759">
        <v>912.06119799999999</v>
      </c>
      <c r="J759" t="s">
        <v>3</v>
      </c>
      <c r="K759">
        <v>6817.6688000000004</v>
      </c>
      <c r="L759">
        <v>907.41562099999999</v>
      </c>
      <c r="M759" t="s">
        <v>4</v>
      </c>
      <c r="N759">
        <v>333.87962599999997</v>
      </c>
      <c r="O759">
        <v>12.718823</v>
      </c>
      <c r="P759" t="s">
        <v>5</v>
      </c>
      <c r="Q759">
        <v>0</v>
      </c>
      <c r="R759">
        <v>0</v>
      </c>
      <c r="S759" t="s">
        <v>6</v>
      </c>
      <c r="T759">
        <v>206.15375800000001</v>
      </c>
      <c r="U759">
        <v>1.9893259999999999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6.5261E-2</v>
      </c>
      <c r="AD759">
        <v>1.5200000000000001E-4</v>
      </c>
      <c r="AE759" t="s">
        <v>10</v>
      </c>
      <c r="AF759">
        <v>0</v>
      </c>
      <c r="AG759">
        <v>0</v>
      </c>
      <c r="AH759" t="s">
        <v>11</v>
      </c>
      <c r="AI759">
        <v>0.93331399999999998</v>
      </c>
      <c r="AJ759">
        <v>4.1999999999999998E-5</v>
      </c>
      <c r="AK759" t="s">
        <v>12</v>
      </c>
      <c r="AL759">
        <v>0</v>
      </c>
      <c r="AM759">
        <v>0</v>
      </c>
    </row>
    <row r="760" spans="1:39" x14ac:dyDescent="0.25">
      <c r="A760" t="s">
        <v>152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7203.518634</v>
      </c>
      <c r="I760">
        <v>891.25900799999999</v>
      </c>
      <c r="J760" t="s">
        <v>3</v>
      </c>
      <c r="K760">
        <v>7197.4634880000003</v>
      </c>
      <c r="L760">
        <v>886.78088300000002</v>
      </c>
      <c r="M760" t="s">
        <v>4</v>
      </c>
      <c r="N760">
        <v>352.49961000000002</v>
      </c>
      <c r="O760">
        <v>13.769332</v>
      </c>
      <c r="P760" t="s">
        <v>5</v>
      </c>
      <c r="Q760">
        <v>0</v>
      </c>
      <c r="R760">
        <v>0</v>
      </c>
      <c r="S760" t="s">
        <v>6</v>
      </c>
      <c r="T760">
        <v>217.66814600000001</v>
      </c>
      <c r="U760">
        <v>1.973171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6.5204999999999999E-2</v>
      </c>
      <c r="AD760">
        <v>1.4999999999999999E-4</v>
      </c>
      <c r="AE760" t="s">
        <v>10</v>
      </c>
      <c r="AF760">
        <v>0</v>
      </c>
      <c r="AG760">
        <v>0</v>
      </c>
      <c r="AH760" t="s">
        <v>11</v>
      </c>
      <c r="AI760">
        <v>0.933334</v>
      </c>
      <c r="AJ760">
        <v>4.1999999999999998E-5</v>
      </c>
      <c r="AK760" t="s">
        <v>12</v>
      </c>
      <c r="AL760">
        <v>0</v>
      </c>
      <c r="AM760">
        <v>0</v>
      </c>
    </row>
    <row r="761" spans="1:39" x14ac:dyDescent="0.25">
      <c r="A761" t="s">
        <v>152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7582.9061780000002</v>
      </c>
      <c r="I761">
        <v>1029.8585800000001</v>
      </c>
      <c r="J761" t="s">
        <v>3</v>
      </c>
      <c r="K761">
        <v>7576.534216</v>
      </c>
      <c r="L761">
        <v>1025.1100650000001</v>
      </c>
      <c r="M761" t="s">
        <v>4</v>
      </c>
      <c r="N761">
        <v>371.04434800000001</v>
      </c>
      <c r="O761">
        <v>14.705342999999999</v>
      </c>
      <c r="P761" t="s">
        <v>5</v>
      </c>
      <c r="Q761">
        <v>0</v>
      </c>
      <c r="R761">
        <v>0</v>
      </c>
      <c r="S761" t="s">
        <v>6</v>
      </c>
      <c r="T761">
        <v>229.15653599999999</v>
      </c>
      <c r="U761">
        <v>2.2039390000000001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6.5010999999999999E-2</v>
      </c>
      <c r="AD761">
        <v>1.45E-4</v>
      </c>
      <c r="AE761" t="s">
        <v>10</v>
      </c>
      <c r="AF761">
        <v>0</v>
      </c>
      <c r="AG761">
        <v>0</v>
      </c>
      <c r="AH761" t="s">
        <v>11</v>
      </c>
      <c r="AI761">
        <v>0.933361</v>
      </c>
      <c r="AJ761">
        <v>4.1999999999999998E-5</v>
      </c>
      <c r="AK761" t="s">
        <v>12</v>
      </c>
      <c r="AL761">
        <v>0</v>
      </c>
      <c r="AM761">
        <v>0</v>
      </c>
    </row>
    <row r="762" spans="1:39" x14ac:dyDescent="0.25">
      <c r="A762" t="s">
        <v>153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77.310062000000002</v>
      </c>
      <c r="I762">
        <v>0.559396</v>
      </c>
      <c r="J762" t="s">
        <v>3</v>
      </c>
      <c r="K762">
        <v>76.952530999999993</v>
      </c>
      <c r="L762">
        <v>0.467748</v>
      </c>
      <c r="M762" t="s">
        <v>4</v>
      </c>
      <c r="N762">
        <v>18.698732</v>
      </c>
      <c r="O762">
        <v>0.29489599999999999</v>
      </c>
      <c r="P762" t="s">
        <v>5</v>
      </c>
      <c r="Q762">
        <v>0.40023399999999998</v>
      </c>
      <c r="R762">
        <v>1.1391E-2</v>
      </c>
      <c r="S762" t="s">
        <v>6</v>
      </c>
      <c r="T762">
        <v>54.066884999999999</v>
      </c>
      <c r="U762">
        <v>4.1432999999999998E-2</v>
      </c>
      <c r="V762" t="s">
        <v>7</v>
      </c>
      <c r="W762">
        <v>0.26971800000000001</v>
      </c>
      <c r="X762">
        <v>6.045E-3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8.4453E-2</v>
      </c>
      <c r="AG762">
        <v>8.7999999999999998E-5</v>
      </c>
      <c r="AH762" t="s">
        <v>11</v>
      </c>
      <c r="AI762">
        <v>0.91347699999999998</v>
      </c>
      <c r="AJ762">
        <v>2.31E-4</v>
      </c>
      <c r="AK762" t="s">
        <v>12</v>
      </c>
      <c r="AL762">
        <v>1115942140</v>
      </c>
      <c r="AM762">
        <v>1280</v>
      </c>
    </row>
    <row r="763" spans="1:39" x14ac:dyDescent="0.25">
      <c r="A763" t="s">
        <v>153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154.29177300000001</v>
      </c>
      <c r="I763">
        <v>2.1559210000000002</v>
      </c>
      <c r="J763" t="s">
        <v>3</v>
      </c>
      <c r="K763">
        <v>153.584441</v>
      </c>
      <c r="L763">
        <v>1.7701340000000001</v>
      </c>
      <c r="M763" t="s">
        <v>4</v>
      </c>
      <c r="N763">
        <v>37.237454</v>
      </c>
      <c r="O763">
        <v>0.73144699999999996</v>
      </c>
      <c r="P763" t="s">
        <v>5</v>
      </c>
      <c r="Q763">
        <v>0.78621399999999997</v>
      </c>
      <c r="R763">
        <v>3.1739000000000003E-2</v>
      </c>
      <c r="S763" t="s">
        <v>6</v>
      </c>
      <c r="T763">
        <v>108.03628999999999</v>
      </c>
      <c r="U763">
        <v>0.10720300000000001</v>
      </c>
      <c r="V763" t="s">
        <v>7</v>
      </c>
      <c r="W763">
        <v>0.53630599999999995</v>
      </c>
      <c r="X763">
        <v>1.7136999999999999E-2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8.0783999999999995E-2</v>
      </c>
      <c r="AG763">
        <v>7.7999999999999999E-5</v>
      </c>
      <c r="AH763" t="s">
        <v>11</v>
      </c>
      <c r="AI763">
        <v>0.91886000000000001</v>
      </c>
      <c r="AJ763">
        <v>2.0799999999999999E-4</v>
      </c>
      <c r="AK763" t="s">
        <v>12</v>
      </c>
      <c r="AL763">
        <v>1115942140</v>
      </c>
      <c r="AM763">
        <v>1280</v>
      </c>
    </row>
    <row r="764" spans="1:39" x14ac:dyDescent="0.25">
      <c r="A764" t="s">
        <v>153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231.35960700000001</v>
      </c>
      <c r="I764">
        <v>3.3176230000000002</v>
      </c>
      <c r="J764" t="s">
        <v>3</v>
      </c>
      <c r="K764">
        <v>230.29274699999999</v>
      </c>
      <c r="L764">
        <v>2.6938680000000002</v>
      </c>
      <c r="M764" t="s">
        <v>4</v>
      </c>
      <c r="N764">
        <v>55.780684000000001</v>
      </c>
      <c r="O764">
        <v>1.249268</v>
      </c>
      <c r="P764" t="s">
        <v>5</v>
      </c>
      <c r="Q764">
        <v>1.1801779999999999</v>
      </c>
      <c r="R764">
        <v>5.4081999999999998E-2</v>
      </c>
      <c r="S764" t="s">
        <v>6</v>
      </c>
      <c r="T764">
        <v>162.062748</v>
      </c>
      <c r="U764">
        <v>0.22612399999999999</v>
      </c>
      <c r="V764" t="s">
        <v>7</v>
      </c>
      <c r="W764">
        <v>0.81847400000000003</v>
      </c>
      <c r="X764">
        <v>3.3182999999999997E-2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7.9169000000000003E-2</v>
      </c>
      <c r="AG764">
        <v>1.01E-4</v>
      </c>
      <c r="AH764" t="s">
        <v>11</v>
      </c>
      <c r="AI764">
        <v>0.92530299999999999</v>
      </c>
      <c r="AJ764">
        <v>1.37E-4</v>
      </c>
      <c r="AK764" t="s">
        <v>12</v>
      </c>
      <c r="AL764">
        <v>1115942140</v>
      </c>
      <c r="AM764">
        <v>1280</v>
      </c>
    </row>
    <row r="765" spans="1:39" x14ac:dyDescent="0.25">
      <c r="A765" t="s">
        <v>153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308.620991</v>
      </c>
      <c r="I765">
        <v>5.7563139999999997</v>
      </c>
      <c r="J765" t="s">
        <v>3</v>
      </c>
      <c r="K765">
        <v>307.17277799999999</v>
      </c>
      <c r="L765">
        <v>4.5829750000000002</v>
      </c>
      <c r="M765" t="s">
        <v>4</v>
      </c>
      <c r="N765">
        <v>74.390987999999993</v>
      </c>
      <c r="O765">
        <v>1.947872</v>
      </c>
      <c r="P765" t="s">
        <v>5</v>
      </c>
      <c r="Q765">
        <v>1.598868</v>
      </c>
      <c r="R765">
        <v>0.102182</v>
      </c>
      <c r="S765" t="s">
        <v>6</v>
      </c>
      <c r="T765">
        <v>216.06173699999999</v>
      </c>
      <c r="U765">
        <v>0.368172</v>
      </c>
      <c r="V765" t="s">
        <v>7</v>
      </c>
      <c r="W765">
        <v>1.104514</v>
      </c>
      <c r="X765">
        <v>5.6827000000000003E-2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7.5782000000000002E-2</v>
      </c>
      <c r="AG765">
        <v>1.3899999999999999E-4</v>
      </c>
      <c r="AH765" t="s">
        <v>11</v>
      </c>
      <c r="AI765">
        <v>0.92769500000000005</v>
      </c>
      <c r="AJ765">
        <v>1.15E-4</v>
      </c>
      <c r="AK765" t="s">
        <v>12</v>
      </c>
      <c r="AL765">
        <v>1115942140</v>
      </c>
      <c r="AM765">
        <v>1280</v>
      </c>
    </row>
    <row r="766" spans="1:39" x14ac:dyDescent="0.25">
      <c r="A766" t="s">
        <v>153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385.68445200000002</v>
      </c>
      <c r="I766">
        <v>8.735277</v>
      </c>
      <c r="J766" t="s">
        <v>3</v>
      </c>
      <c r="K766">
        <v>383.885403</v>
      </c>
      <c r="L766">
        <v>7.0010589999999997</v>
      </c>
      <c r="M766" t="s">
        <v>4</v>
      </c>
      <c r="N766">
        <v>92.979243999999994</v>
      </c>
      <c r="O766">
        <v>3.031339</v>
      </c>
      <c r="P766" t="s">
        <v>5</v>
      </c>
      <c r="Q766">
        <v>1.9855480000000001</v>
      </c>
      <c r="R766">
        <v>0.15021999999999999</v>
      </c>
      <c r="S766" t="s">
        <v>6</v>
      </c>
      <c r="T766">
        <v>270.06224800000001</v>
      </c>
      <c r="U766">
        <v>0.63726799999999995</v>
      </c>
      <c r="V766" t="s">
        <v>7</v>
      </c>
      <c r="W766">
        <v>1.3702559999999999</v>
      </c>
      <c r="X766">
        <v>8.6356000000000002E-2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7.4120000000000005E-2</v>
      </c>
      <c r="AG766">
        <v>1.6000000000000001E-4</v>
      </c>
      <c r="AH766" t="s">
        <v>11</v>
      </c>
      <c r="AI766">
        <v>0.92970299999999995</v>
      </c>
      <c r="AJ766">
        <v>6.9999999999999994E-5</v>
      </c>
      <c r="AK766" t="s">
        <v>12</v>
      </c>
      <c r="AL766">
        <v>1115942140</v>
      </c>
      <c r="AM766">
        <v>1280</v>
      </c>
    </row>
    <row r="767" spans="1:39" x14ac:dyDescent="0.25">
      <c r="A767" t="s">
        <v>153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462.70956100000001</v>
      </c>
      <c r="I767">
        <v>11.552644000000001</v>
      </c>
      <c r="J767" t="s">
        <v>3</v>
      </c>
      <c r="K767">
        <v>460.56644</v>
      </c>
      <c r="L767">
        <v>9.2512360000000005</v>
      </c>
      <c r="M767" t="s">
        <v>4</v>
      </c>
      <c r="N767">
        <v>111.563962</v>
      </c>
      <c r="O767">
        <v>4.0696719999999997</v>
      </c>
      <c r="P767" t="s">
        <v>5</v>
      </c>
      <c r="Q767">
        <v>2.36544</v>
      </c>
      <c r="R767">
        <v>0.20589099999999999</v>
      </c>
      <c r="S767" t="s">
        <v>6</v>
      </c>
      <c r="T767">
        <v>324.04395099999999</v>
      </c>
      <c r="U767">
        <v>0.86211300000000002</v>
      </c>
      <c r="V767" t="s">
        <v>7</v>
      </c>
      <c r="W767">
        <v>1.624288</v>
      </c>
      <c r="X767">
        <v>0.111232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7.2644E-2</v>
      </c>
      <c r="AG767">
        <v>1.6100000000000001E-4</v>
      </c>
      <c r="AH767" t="s">
        <v>11</v>
      </c>
      <c r="AI767">
        <v>0.93061499999999997</v>
      </c>
      <c r="AJ767">
        <v>4.6E-5</v>
      </c>
      <c r="AK767" t="s">
        <v>12</v>
      </c>
      <c r="AL767">
        <v>1115942140</v>
      </c>
      <c r="AM767">
        <v>1280</v>
      </c>
    </row>
    <row r="768" spans="1:39" x14ac:dyDescent="0.25">
      <c r="A768" t="s">
        <v>153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539.720236</v>
      </c>
      <c r="I768">
        <v>15.501272999999999</v>
      </c>
      <c r="J768" t="s">
        <v>3</v>
      </c>
      <c r="K768">
        <v>537.23582299999998</v>
      </c>
      <c r="L768">
        <v>12.548363</v>
      </c>
      <c r="M768" t="s">
        <v>4</v>
      </c>
      <c r="N768">
        <v>130.084968</v>
      </c>
      <c r="O768">
        <v>5.3337700000000003</v>
      </c>
      <c r="P768" t="s">
        <v>5</v>
      </c>
      <c r="Q768">
        <v>2.741298</v>
      </c>
      <c r="R768">
        <v>0.24732299999999999</v>
      </c>
      <c r="S768" t="s">
        <v>6</v>
      </c>
      <c r="T768">
        <v>378.09244899999999</v>
      </c>
      <c r="U768">
        <v>1.1314789999999999</v>
      </c>
      <c r="V768" t="s">
        <v>7</v>
      </c>
      <c r="W768">
        <v>1.8771420000000001</v>
      </c>
      <c r="X768">
        <v>0.13753399999999999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7.1026000000000006E-2</v>
      </c>
      <c r="AG768">
        <v>1.63E-4</v>
      </c>
      <c r="AH768" t="s">
        <v>11</v>
      </c>
      <c r="AI768">
        <v>0.93099200000000004</v>
      </c>
      <c r="AJ768">
        <v>4.1E-5</v>
      </c>
      <c r="AK768" t="s">
        <v>12</v>
      </c>
      <c r="AL768">
        <v>1115942140</v>
      </c>
      <c r="AM768">
        <v>1280</v>
      </c>
    </row>
    <row r="769" spans="1:39" x14ac:dyDescent="0.25">
      <c r="A769" t="s">
        <v>153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616.533682</v>
      </c>
      <c r="I769">
        <v>19.575578</v>
      </c>
      <c r="J769" t="s">
        <v>3</v>
      </c>
      <c r="K769">
        <v>613.71630700000003</v>
      </c>
      <c r="L769">
        <v>15.922437</v>
      </c>
      <c r="M769" t="s">
        <v>4</v>
      </c>
      <c r="N769">
        <v>148.52899099999999</v>
      </c>
      <c r="O769">
        <v>6.8317990000000002</v>
      </c>
      <c r="P769" t="s">
        <v>5</v>
      </c>
      <c r="Q769">
        <v>3.1084079999999998</v>
      </c>
      <c r="R769">
        <v>0.29832199999999998</v>
      </c>
      <c r="S769" t="s">
        <v>6</v>
      </c>
      <c r="T769">
        <v>432.09357699999998</v>
      </c>
      <c r="U769">
        <v>1.4888920000000001</v>
      </c>
      <c r="V769" t="s">
        <v>7</v>
      </c>
      <c r="W769">
        <v>2.1273059999999999</v>
      </c>
      <c r="X769">
        <v>0.17478099999999999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6.9004999999999997E-2</v>
      </c>
      <c r="AG769">
        <v>1.65E-4</v>
      </c>
      <c r="AH769" t="s">
        <v>11</v>
      </c>
      <c r="AI769">
        <v>0.93148299999999995</v>
      </c>
      <c r="AJ769">
        <v>3.4999999999999997E-5</v>
      </c>
      <c r="AK769" t="s">
        <v>12</v>
      </c>
      <c r="AL769">
        <v>1115942140</v>
      </c>
      <c r="AM769">
        <v>1280</v>
      </c>
    </row>
    <row r="770" spans="1:39" x14ac:dyDescent="0.25">
      <c r="A770" t="s">
        <v>153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693.33243200000004</v>
      </c>
      <c r="I770">
        <v>24.093564000000001</v>
      </c>
      <c r="J770" t="s">
        <v>3</v>
      </c>
      <c r="K770">
        <v>690.17974000000004</v>
      </c>
      <c r="L770">
        <v>19.694085999999999</v>
      </c>
      <c r="M770" t="s">
        <v>4</v>
      </c>
      <c r="N770">
        <v>166.95115000000001</v>
      </c>
      <c r="O770">
        <v>8.4573540000000005</v>
      </c>
      <c r="P770" t="s">
        <v>5</v>
      </c>
      <c r="Q770">
        <v>3.4796779999999998</v>
      </c>
      <c r="R770">
        <v>0.360431</v>
      </c>
      <c r="S770" t="s">
        <v>6</v>
      </c>
      <c r="T770">
        <v>486.08716500000003</v>
      </c>
      <c r="U770">
        <v>1.865998</v>
      </c>
      <c r="V770" t="s">
        <v>7</v>
      </c>
      <c r="W770">
        <v>2.3786040000000002</v>
      </c>
      <c r="X770">
        <v>0.19672700000000001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6.8106E-2</v>
      </c>
      <c r="AG770">
        <v>1.6799999999999999E-4</v>
      </c>
      <c r="AH770" t="s">
        <v>11</v>
      </c>
      <c r="AI770">
        <v>0.93211599999999994</v>
      </c>
      <c r="AJ770">
        <v>4.1E-5</v>
      </c>
      <c r="AK770" t="s">
        <v>12</v>
      </c>
      <c r="AL770">
        <v>1115942140</v>
      </c>
      <c r="AM770">
        <v>1280</v>
      </c>
    </row>
    <row r="771" spans="1:39" x14ac:dyDescent="0.25">
      <c r="A771" t="s">
        <v>153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770.32602899999995</v>
      </c>
      <c r="I771">
        <v>28.859670999999999</v>
      </c>
      <c r="J771" t="s">
        <v>3</v>
      </c>
      <c r="K771">
        <v>766.85131699999999</v>
      </c>
      <c r="L771">
        <v>23.572267</v>
      </c>
      <c r="M771" t="s">
        <v>4</v>
      </c>
      <c r="N771">
        <v>185.57679999999999</v>
      </c>
      <c r="O771">
        <v>9.9526079999999997</v>
      </c>
      <c r="P771" t="s">
        <v>5</v>
      </c>
      <c r="Q771">
        <v>3.8394279999999998</v>
      </c>
      <c r="R771">
        <v>0.42633599999999999</v>
      </c>
      <c r="S771" t="s">
        <v>6</v>
      </c>
      <c r="T771">
        <v>540.11588700000004</v>
      </c>
      <c r="U771">
        <v>2.1630379999999998</v>
      </c>
      <c r="V771" t="s">
        <v>7</v>
      </c>
      <c r="W771">
        <v>2.6234959999999998</v>
      </c>
      <c r="X771">
        <v>0.232434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6.7150000000000001E-2</v>
      </c>
      <c r="AG771">
        <v>1.6000000000000001E-4</v>
      </c>
      <c r="AH771" t="s">
        <v>11</v>
      </c>
      <c r="AI771">
        <v>0.93247199999999997</v>
      </c>
      <c r="AJ771">
        <v>3.6000000000000001E-5</v>
      </c>
      <c r="AK771" t="s">
        <v>12</v>
      </c>
      <c r="AL771">
        <v>1115942140</v>
      </c>
      <c r="AM771">
        <v>1280</v>
      </c>
    </row>
    <row r="772" spans="1:39" x14ac:dyDescent="0.25">
      <c r="A772" t="s">
        <v>153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847.25010999999995</v>
      </c>
      <c r="I772">
        <v>32.766145000000002</v>
      </c>
      <c r="J772" t="s">
        <v>3</v>
      </c>
      <c r="K772">
        <v>843.45003199999996</v>
      </c>
      <c r="L772">
        <v>26.912970000000001</v>
      </c>
      <c r="M772" t="s">
        <v>4</v>
      </c>
      <c r="N772">
        <v>204.12994800000001</v>
      </c>
      <c r="O772">
        <v>11.997937</v>
      </c>
      <c r="P772" t="s">
        <v>5</v>
      </c>
      <c r="Q772">
        <v>4.1986699999999999</v>
      </c>
      <c r="R772">
        <v>0.47426600000000002</v>
      </c>
      <c r="S772" t="s">
        <v>6</v>
      </c>
      <c r="T772">
        <v>594.14094599999999</v>
      </c>
      <c r="U772">
        <v>2.5605259999999999</v>
      </c>
      <c r="V772" t="s">
        <v>7</v>
      </c>
      <c r="W772">
        <v>2.8659680000000001</v>
      </c>
      <c r="X772">
        <v>0.26414100000000001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6.5765000000000004E-2</v>
      </c>
      <c r="AG772">
        <v>1.5200000000000001E-4</v>
      </c>
      <c r="AH772" t="s">
        <v>11</v>
      </c>
      <c r="AI772">
        <v>0.93308000000000002</v>
      </c>
      <c r="AJ772">
        <v>4.3999999999999999E-5</v>
      </c>
      <c r="AK772" t="s">
        <v>12</v>
      </c>
      <c r="AL772">
        <v>1115942140</v>
      </c>
      <c r="AM772">
        <v>1280</v>
      </c>
    </row>
    <row r="773" spans="1:39" x14ac:dyDescent="0.25">
      <c r="A773" t="s">
        <v>153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924.06887500000005</v>
      </c>
      <c r="I773">
        <v>38.819532000000002</v>
      </c>
      <c r="J773" t="s">
        <v>3</v>
      </c>
      <c r="K773">
        <v>919.95192699999996</v>
      </c>
      <c r="L773">
        <v>32.090724000000002</v>
      </c>
      <c r="M773" t="s">
        <v>4</v>
      </c>
      <c r="N773">
        <v>222.65225000000001</v>
      </c>
      <c r="O773">
        <v>14.380888000000001</v>
      </c>
      <c r="P773" t="s">
        <v>5</v>
      </c>
      <c r="Q773">
        <v>4.5514140000000003</v>
      </c>
      <c r="R773">
        <v>0.53210000000000002</v>
      </c>
      <c r="S773" t="s">
        <v>6</v>
      </c>
      <c r="T773">
        <v>648.141256</v>
      </c>
      <c r="U773">
        <v>3.024645</v>
      </c>
      <c r="V773" t="s">
        <v>7</v>
      </c>
      <c r="W773">
        <v>3.10772</v>
      </c>
      <c r="X773">
        <v>0.30199999999999999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6.5143000000000006E-2</v>
      </c>
      <c r="AG773">
        <v>1.5200000000000001E-4</v>
      </c>
      <c r="AH773" t="s">
        <v>11</v>
      </c>
      <c r="AI773">
        <v>0.93316100000000002</v>
      </c>
      <c r="AJ773">
        <v>4.3999999999999999E-5</v>
      </c>
      <c r="AK773" t="s">
        <v>12</v>
      </c>
      <c r="AL773">
        <v>1115942140</v>
      </c>
      <c r="AM773">
        <v>1280</v>
      </c>
    </row>
    <row r="774" spans="1:39" x14ac:dyDescent="0.25">
      <c r="A774" t="s">
        <v>153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1001.071493</v>
      </c>
      <c r="I774">
        <v>46.10033</v>
      </c>
      <c r="J774" t="s">
        <v>3</v>
      </c>
      <c r="K774">
        <v>996.62152300000002</v>
      </c>
      <c r="L774">
        <v>38.105426999999999</v>
      </c>
      <c r="M774" t="s">
        <v>4</v>
      </c>
      <c r="N774">
        <v>241.22314900000001</v>
      </c>
      <c r="O774">
        <v>16.955670999999999</v>
      </c>
      <c r="P774" t="s">
        <v>5</v>
      </c>
      <c r="Q774">
        <v>4.92096</v>
      </c>
      <c r="R774">
        <v>0.62561900000000004</v>
      </c>
      <c r="S774" t="s">
        <v>6</v>
      </c>
      <c r="T774">
        <v>702.15493300000003</v>
      </c>
      <c r="U774">
        <v>3.5888749999999998</v>
      </c>
      <c r="V774" t="s">
        <v>7</v>
      </c>
      <c r="W774">
        <v>3.3624520000000002</v>
      </c>
      <c r="X774">
        <v>0.36058800000000002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6.4388000000000001E-2</v>
      </c>
      <c r="AG774">
        <v>1.4799999999999999E-4</v>
      </c>
      <c r="AH774" t="s">
        <v>11</v>
      </c>
      <c r="AI774">
        <v>0.93317399999999995</v>
      </c>
      <c r="AJ774">
        <v>4.3999999999999999E-5</v>
      </c>
      <c r="AK774" t="s">
        <v>12</v>
      </c>
      <c r="AL774">
        <v>1115942140</v>
      </c>
      <c r="AM774">
        <v>1280</v>
      </c>
    </row>
    <row r="775" spans="1:39" x14ac:dyDescent="0.25">
      <c r="A775" t="s">
        <v>153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1078.010579</v>
      </c>
      <c r="I775">
        <v>46.337721000000002</v>
      </c>
      <c r="J775" t="s">
        <v>3</v>
      </c>
      <c r="K775">
        <v>1073.213049</v>
      </c>
      <c r="L775">
        <v>38.27337</v>
      </c>
      <c r="M775" t="s">
        <v>4</v>
      </c>
      <c r="N775">
        <v>259.719853</v>
      </c>
      <c r="O775">
        <v>17.867692000000002</v>
      </c>
      <c r="P775" t="s">
        <v>5</v>
      </c>
      <c r="Q775">
        <v>5.3036640000000004</v>
      </c>
      <c r="R775">
        <v>0.66371199999999997</v>
      </c>
      <c r="S775" t="s">
        <v>6</v>
      </c>
      <c r="T775">
        <v>756.16969400000005</v>
      </c>
      <c r="U775">
        <v>3.9814759999999998</v>
      </c>
      <c r="V775" t="s">
        <v>7</v>
      </c>
      <c r="W775">
        <v>3.6271119999999999</v>
      </c>
      <c r="X775">
        <v>0.39275599999999999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6.3280000000000003E-2</v>
      </c>
      <c r="AG775">
        <v>1.3799999999999999E-4</v>
      </c>
      <c r="AH775" t="s">
        <v>11</v>
      </c>
      <c r="AI775">
        <v>0.93323400000000001</v>
      </c>
      <c r="AJ775">
        <v>4.1999999999999998E-5</v>
      </c>
      <c r="AK775" t="s">
        <v>12</v>
      </c>
      <c r="AL775">
        <v>1115942140</v>
      </c>
      <c r="AM775">
        <v>1280</v>
      </c>
    </row>
    <row r="776" spans="1:39" x14ac:dyDescent="0.25">
      <c r="A776" t="s">
        <v>153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1154.900251</v>
      </c>
      <c r="I776">
        <v>53.579067000000002</v>
      </c>
      <c r="J776" t="s">
        <v>3</v>
      </c>
      <c r="K776">
        <v>1149.775208</v>
      </c>
      <c r="L776">
        <v>44.391911</v>
      </c>
      <c r="M776" t="s">
        <v>4</v>
      </c>
      <c r="N776">
        <v>278.24588999999997</v>
      </c>
      <c r="O776">
        <v>20.946669</v>
      </c>
      <c r="P776" t="s">
        <v>5</v>
      </c>
      <c r="Q776">
        <v>5.667313</v>
      </c>
      <c r="R776">
        <v>0.74736400000000003</v>
      </c>
      <c r="S776" t="s">
        <v>6</v>
      </c>
      <c r="T776">
        <v>810.15997800000002</v>
      </c>
      <c r="U776">
        <v>4.5332749999999997</v>
      </c>
      <c r="V776" t="s">
        <v>7</v>
      </c>
      <c r="W776">
        <v>3.8684639999999999</v>
      </c>
      <c r="X776">
        <v>0.43771700000000002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6.3216999999999995E-2</v>
      </c>
      <c r="AG776">
        <v>1.37E-4</v>
      </c>
      <c r="AH776" t="s">
        <v>11</v>
      </c>
      <c r="AI776">
        <v>0.93389200000000006</v>
      </c>
      <c r="AJ776">
        <v>4.8000000000000001E-5</v>
      </c>
      <c r="AK776" t="s">
        <v>12</v>
      </c>
      <c r="AL776">
        <v>1115942140</v>
      </c>
      <c r="AM776">
        <v>1280</v>
      </c>
    </row>
    <row r="777" spans="1:39" x14ac:dyDescent="0.25">
      <c r="A777" t="s">
        <v>153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1231.7687080000001</v>
      </c>
      <c r="I777">
        <v>59.597659</v>
      </c>
      <c r="J777" t="s">
        <v>3</v>
      </c>
      <c r="K777">
        <v>1226.316812</v>
      </c>
      <c r="L777">
        <v>49.502991999999999</v>
      </c>
      <c r="M777" t="s">
        <v>4</v>
      </c>
      <c r="N777">
        <v>296.75874800000003</v>
      </c>
      <c r="O777">
        <v>23.26061</v>
      </c>
      <c r="P777" t="s">
        <v>5</v>
      </c>
      <c r="Q777">
        <v>6.0289130000000002</v>
      </c>
      <c r="R777">
        <v>0.81299600000000005</v>
      </c>
      <c r="S777" t="s">
        <v>6</v>
      </c>
      <c r="T777">
        <v>864.17760899999996</v>
      </c>
      <c r="U777">
        <v>5.0638800000000002</v>
      </c>
      <c r="V777" t="s">
        <v>7</v>
      </c>
      <c r="W777">
        <v>4.1231200000000001</v>
      </c>
      <c r="X777">
        <v>0.47473199999999999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6.2538999999999997E-2</v>
      </c>
      <c r="AG777">
        <v>1.2799999999999999E-4</v>
      </c>
      <c r="AH777" t="s">
        <v>11</v>
      </c>
      <c r="AI777">
        <v>0.93454000000000004</v>
      </c>
      <c r="AJ777">
        <v>5.5999999999999999E-5</v>
      </c>
      <c r="AK777" t="s">
        <v>12</v>
      </c>
      <c r="AL777">
        <v>1115942140</v>
      </c>
      <c r="AM777">
        <v>1280</v>
      </c>
    </row>
    <row r="778" spans="1:39" x14ac:dyDescent="0.25">
      <c r="A778" t="s">
        <v>153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1308.720425</v>
      </c>
      <c r="I778">
        <v>67.090445000000003</v>
      </c>
      <c r="J778" t="s">
        <v>3</v>
      </c>
      <c r="K778">
        <v>1302.9465009999999</v>
      </c>
      <c r="L778">
        <v>56.011141000000002</v>
      </c>
      <c r="M778" t="s">
        <v>4</v>
      </c>
      <c r="N778">
        <v>315.365768</v>
      </c>
      <c r="O778">
        <v>27.625867</v>
      </c>
      <c r="P778" t="s">
        <v>5</v>
      </c>
      <c r="Q778">
        <v>6.3864970000000003</v>
      </c>
      <c r="R778">
        <v>0.88484300000000005</v>
      </c>
      <c r="S778" t="s">
        <v>6</v>
      </c>
      <c r="T778">
        <v>918.17457200000001</v>
      </c>
      <c r="U778">
        <v>5.5520550000000002</v>
      </c>
      <c r="V778" t="s">
        <v>7</v>
      </c>
      <c r="W778">
        <v>4.3591040000000003</v>
      </c>
      <c r="X778">
        <v>0.51051299999999999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6.2283999999999999E-2</v>
      </c>
      <c r="AG778">
        <v>1.2899999999999999E-4</v>
      </c>
      <c r="AH778" t="s">
        <v>11</v>
      </c>
      <c r="AI778">
        <v>0.93457000000000001</v>
      </c>
      <c r="AJ778">
        <v>5.5999999999999999E-5</v>
      </c>
      <c r="AK778" t="s">
        <v>12</v>
      </c>
      <c r="AL778">
        <v>1115942140</v>
      </c>
      <c r="AM778">
        <v>1280</v>
      </c>
    </row>
    <row r="779" spans="1:39" x14ac:dyDescent="0.25">
      <c r="A779" t="s">
        <v>153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1385.540884</v>
      </c>
      <c r="I779">
        <v>72.658619000000002</v>
      </c>
      <c r="J779" t="s">
        <v>3</v>
      </c>
      <c r="K779">
        <v>1379.4445169999999</v>
      </c>
      <c r="L779">
        <v>60.812159999999999</v>
      </c>
      <c r="M779" t="s">
        <v>4</v>
      </c>
      <c r="N779">
        <v>333.87394699999999</v>
      </c>
      <c r="O779">
        <v>31.057269999999999</v>
      </c>
      <c r="P779" t="s">
        <v>5</v>
      </c>
      <c r="Q779">
        <v>6.743557</v>
      </c>
      <c r="R779">
        <v>0.96088200000000001</v>
      </c>
      <c r="S779" t="s">
        <v>6</v>
      </c>
      <c r="T779">
        <v>972.17366600000003</v>
      </c>
      <c r="U779">
        <v>6.2339130000000003</v>
      </c>
      <c r="V779" t="s">
        <v>7</v>
      </c>
      <c r="W779">
        <v>4.6111199999999997</v>
      </c>
      <c r="X779">
        <v>0.55069599999999996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6.1990000000000003E-2</v>
      </c>
      <c r="AG779">
        <v>1.3100000000000001E-4</v>
      </c>
      <c r="AH779" t="s">
        <v>11</v>
      </c>
      <c r="AI779">
        <v>0.93457199999999996</v>
      </c>
      <c r="AJ779">
        <v>5.5999999999999999E-5</v>
      </c>
      <c r="AK779" t="s">
        <v>12</v>
      </c>
      <c r="AL779">
        <v>1115942140</v>
      </c>
      <c r="AM779">
        <v>1280</v>
      </c>
    </row>
    <row r="780" spans="1:39" x14ac:dyDescent="0.25">
      <c r="A780" t="s">
        <v>153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1462.42804</v>
      </c>
      <c r="I780">
        <v>78.202586999999994</v>
      </c>
      <c r="J780" t="s">
        <v>3</v>
      </c>
      <c r="K780">
        <v>1456.0071439999999</v>
      </c>
      <c r="L780">
        <v>65.823183</v>
      </c>
      <c r="M780" t="s">
        <v>4</v>
      </c>
      <c r="N780">
        <v>352.43714799999998</v>
      </c>
      <c r="O780">
        <v>34.974905</v>
      </c>
      <c r="P780" t="s">
        <v>5</v>
      </c>
      <c r="Q780">
        <v>7.104031</v>
      </c>
      <c r="R780">
        <v>1.0276270000000001</v>
      </c>
      <c r="S780" t="s">
        <v>6</v>
      </c>
      <c r="T780">
        <v>1026.147692</v>
      </c>
      <c r="U780">
        <v>6.8029070000000003</v>
      </c>
      <c r="V780" t="s">
        <v>7</v>
      </c>
      <c r="W780">
        <v>4.8546529999999999</v>
      </c>
      <c r="X780">
        <v>0.61336599999999997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6.1761000000000003E-2</v>
      </c>
      <c r="AG780">
        <v>1.2400000000000001E-4</v>
      </c>
      <c r="AH780" t="s">
        <v>11</v>
      </c>
      <c r="AI780">
        <v>0.934975</v>
      </c>
      <c r="AJ780">
        <v>6.7000000000000002E-5</v>
      </c>
      <c r="AK780" t="s">
        <v>12</v>
      </c>
      <c r="AL780">
        <v>1115942140</v>
      </c>
      <c r="AM780">
        <v>1280</v>
      </c>
    </row>
    <row r="781" spans="1:39" x14ac:dyDescent="0.25">
      <c r="A781" t="s">
        <v>153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1539.122605</v>
      </c>
      <c r="I781">
        <v>84.388542999999999</v>
      </c>
      <c r="J781" t="s">
        <v>3</v>
      </c>
      <c r="K781">
        <v>1532.3928100000001</v>
      </c>
      <c r="L781">
        <v>71.138903999999997</v>
      </c>
      <c r="M781" t="s">
        <v>4</v>
      </c>
      <c r="N781">
        <v>370.87754999999999</v>
      </c>
      <c r="O781">
        <v>38.363208</v>
      </c>
      <c r="P781" t="s">
        <v>5</v>
      </c>
      <c r="Q781">
        <v>7.4475309999999997</v>
      </c>
      <c r="R781">
        <v>1.121383</v>
      </c>
      <c r="S781" t="s">
        <v>6</v>
      </c>
      <c r="T781">
        <v>1080.1622580000001</v>
      </c>
      <c r="U781">
        <v>7.5846600000000004</v>
      </c>
      <c r="V781" t="s">
        <v>7</v>
      </c>
      <c r="W781">
        <v>5.1012709999999997</v>
      </c>
      <c r="X781">
        <v>0.69995399999999997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6.0925E-2</v>
      </c>
      <c r="AG781">
        <v>1.13E-4</v>
      </c>
      <c r="AH781" t="s">
        <v>11</v>
      </c>
      <c r="AI781">
        <v>0.93509600000000004</v>
      </c>
      <c r="AJ781">
        <v>6.7000000000000002E-5</v>
      </c>
      <c r="AK781" t="s">
        <v>12</v>
      </c>
      <c r="AL781">
        <v>1115942140</v>
      </c>
      <c r="AM781">
        <v>1280</v>
      </c>
    </row>
    <row r="782" spans="1:39" x14ac:dyDescent="0.25">
      <c r="A782" t="s">
        <v>154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154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154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154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154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154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154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154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154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154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154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154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154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154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154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154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154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154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154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154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155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64.872637999999995</v>
      </c>
      <c r="I802">
        <v>1.034046</v>
      </c>
      <c r="J802" t="s">
        <v>3</v>
      </c>
      <c r="K802">
        <v>64.529116999999999</v>
      </c>
      <c r="L802">
        <v>0.86298399999999997</v>
      </c>
      <c r="M802" t="s">
        <v>4</v>
      </c>
      <c r="N802">
        <v>18.686765999999999</v>
      </c>
      <c r="O802">
        <v>0.38558399999999998</v>
      </c>
      <c r="P802" t="s">
        <v>5</v>
      </c>
      <c r="Q802">
        <v>0.385884</v>
      </c>
      <c r="R802">
        <v>1.4598E-2</v>
      </c>
      <c r="S802" t="s">
        <v>6</v>
      </c>
      <c r="T802">
        <v>41.703826999999997</v>
      </c>
      <c r="U802">
        <v>2.4053999999999999E-2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8.1874000000000002E-2</v>
      </c>
      <c r="AG802">
        <v>9.7999999999999997E-5</v>
      </c>
      <c r="AH802" t="s">
        <v>11</v>
      </c>
      <c r="AI802">
        <v>0.91326700000000005</v>
      </c>
      <c r="AJ802">
        <v>1.9699999999999999E-4</v>
      </c>
      <c r="AK802" t="s">
        <v>12</v>
      </c>
      <c r="AL802">
        <v>1115942140</v>
      </c>
      <c r="AM802">
        <v>1280</v>
      </c>
    </row>
    <row r="803" spans="1:39" x14ac:dyDescent="0.25">
      <c r="A803" t="s">
        <v>155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129.497533</v>
      </c>
      <c r="I803">
        <v>2.514303</v>
      </c>
      <c r="J803" t="s">
        <v>3</v>
      </c>
      <c r="K803">
        <v>128.82374799999999</v>
      </c>
      <c r="L803">
        <v>2.0324330000000002</v>
      </c>
      <c r="M803" t="s">
        <v>4</v>
      </c>
      <c r="N803">
        <v>37.230623999999999</v>
      </c>
      <c r="O803">
        <v>0.73788799999999999</v>
      </c>
      <c r="P803" t="s">
        <v>5</v>
      </c>
      <c r="Q803">
        <v>0.75498200000000004</v>
      </c>
      <c r="R803">
        <v>3.9737000000000001E-2</v>
      </c>
      <c r="S803" t="s">
        <v>6</v>
      </c>
      <c r="T803">
        <v>83.407652999999996</v>
      </c>
      <c r="U803">
        <v>5.3600000000000002E-2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7.8850000000000003E-2</v>
      </c>
      <c r="AG803">
        <v>1.01E-4</v>
      </c>
      <c r="AH803" t="s">
        <v>11</v>
      </c>
      <c r="AI803">
        <v>0.92045100000000002</v>
      </c>
      <c r="AJ803">
        <v>1.8599999999999999E-4</v>
      </c>
      <c r="AK803" t="s">
        <v>12</v>
      </c>
      <c r="AL803">
        <v>1115942140</v>
      </c>
      <c r="AM803">
        <v>1280</v>
      </c>
    </row>
    <row r="804" spans="1:39" x14ac:dyDescent="0.25">
      <c r="A804" t="s">
        <v>155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194.04308900000001</v>
      </c>
      <c r="I804">
        <v>5.2259789999999997</v>
      </c>
      <c r="J804" t="s">
        <v>3</v>
      </c>
      <c r="K804">
        <v>193.03079500000001</v>
      </c>
      <c r="L804">
        <v>4.1642979999999996</v>
      </c>
      <c r="M804" t="s">
        <v>4</v>
      </c>
      <c r="N804">
        <v>55.705730000000003</v>
      </c>
      <c r="O804">
        <v>1.2901929999999999</v>
      </c>
      <c r="P804" t="s">
        <v>5</v>
      </c>
      <c r="Q804">
        <v>1.1288860000000001</v>
      </c>
      <c r="R804">
        <v>8.2207000000000002E-2</v>
      </c>
      <c r="S804" t="s">
        <v>6</v>
      </c>
      <c r="T804">
        <v>125.07058499999999</v>
      </c>
      <c r="U804">
        <v>6.9301000000000001E-2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7.7330999999999997E-2</v>
      </c>
      <c r="AG804">
        <v>1.1E-4</v>
      </c>
      <c r="AH804" t="s">
        <v>11</v>
      </c>
      <c r="AI804">
        <v>0.92347500000000005</v>
      </c>
      <c r="AJ804">
        <v>1.5100000000000001E-4</v>
      </c>
      <c r="AK804" t="s">
        <v>12</v>
      </c>
      <c r="AL804">
        <v>1115942140</v>
      </c>
      <c r="AM804">
        <v>1280</v>
      </c>
    </row>
    <row r="805" spans="1:39" x14ac:dyDescent="0.25">
      <c r="A805" t="s">
        <v>155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258.72241000000002</v>
      </c>
      <c r="I805">
        <v>8.3714739999999992</v>
      </c>
      <c r="J805" t="s">
        <v>3</v>
      </c>
      <c r="K805">
        <v>257.38489600000003</v>
      </c>
      <c r="L805">
        <v>6.700539</v>
      </c>
      <c r="M805" t="s">
        <v>4</v>
      </c>
      <c r="N805">
        <v>74.295134000000004</v>
      </c>
      <c r="O805">
        <v>2.298476</v>
      </c>
      <c r="P805" t="s">
        <v>5</v>
      </c>
      <c r="Q805">
        <v>1.492966</v>
      </c>
      <c r="R805">
        <v>0.13372400000000001</v>
      </c>
      <c r="S805" t="s">
        <v>6</v>
      </c>
      <c r="T805">
        <v>166.781938</v>
      </c>
      <c r="U805">
        <v>0.10531500000000001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7.5923000000000004E-2</v>
      </c>
      <c r="AG805">
        <v>1.17E-4</v>
      </c>
      <c r="AH805" t="s">
        <v>11</v>
      </c>
      <c r="AI805">
        <v>0.92813500000000004</v>
      </c>
      <c r="AJ805">
        <v>7.2999999999999999E-5</v>
      </c>
      <c r="AK805" t="s">
        <v>12</v>
      </c>
      <c r="AL805">
        <v>1115942140</v>
      </c>
      <c r="AM805">
        <v>1280</v>
      </c>
    </row>
    <row r="806" spans="1:39" x14ac:dyDescent="0.25">
      <c r="A806" t="s">
        <v>155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323.46054700000002</v>
      </c>
      <c r="I806">
        <v>10.80153</v>
      </c>
      <c r="J806" t="s">
        <v>3</v>
      </c>
      <c r="K806">
        <v>321.78067499999997</v>
      </c>
      <c r="L806">
        <v>8.638147</v>
      </c>
      <c r="M806" t="s">
        <v>4</v>
      </c>
      <c r="N806">
        <v>92.901196999999996</v>
      </c>
      <c r="O806">
        <v>3.2041789999999999</v>
      </c>
      <c r="P806" t="s">
        <v>5</v>
      </c>
      <c r="Q806">
        <v>1.8747309999999999</v>
      </c>
      <c r="R806">
        <v>0.18154200000000001</v>
      </c>
      <c r="S806" t="s">
        <v>6</v>
      </c>
      <c r="T806">
        <v>208.460092</v>
      </c>
      <c r="U806">
        <v>0.14518300000000001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7.5694999999999998E-2</v>
      </c>
      <c r="AG806">
        <v>1.1400000000000001E-4</v>
      </c>
      <c r="AH806" t="s">
        <v>11</v>
      </c>
      <c r="AI806">
        <v>0.930446</v>
      </c>
      <c r="AJ806">
        <v>9.7E-5</v>
      </c>
      <c r="AK806" t="s">
        <v>12</v>
      </c>
      <c r="AL806">
        <v>1115942140</v>
      </c>
      <c r="AM806">
        <v>1280</v>
      </c>
    </row>
    <row r="807" spans="1:39" x14ac:dyDescent="0.25">
      <c r="A807" t="s">
        <v>155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388.05055499999997</v>
      </c>
      <c r="I807">
        <v>13.382607999999999</v>
      </c>
      <c r="J807" t="s">
        <v>3</v>
      </c>
      <c r="K807">
        <v>386.03188299999999</v>
      </c>
      <c r="L807">
        <v>10.667890999999999</v>
      </c>
      <c r="M807" t="s">
        <v>4</v>
      </c>
      <c r="N807">
        <v>111.39839600000001</v>
      </c>
      <c r="O807">
        <v>3.8684750000000001</v>
      </c>
      <c r="P807" t="s">
        <v>5</v>
      </c>
      <c r="Q807">
        <v>2.2490329999999998</v>
      </c>
      <c r="R807">
        <v>0.23057800000000001</v>
      </c>
      <c r="S807" t="s">
        <v>6</v>
      </c>
      <c r="T807">
        <v>250.15002100000001</v>
      </c>
      <c r="U807">
        <v>0.15926100000000001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7.5112999999999999E-2</v>
      </c>
      <c r="AG807">
        <v>1.1400000000000001E-4</v>
      </c>
      <c r="AH807" t="s">
        <v>11</v>
      </c>
      <c r="AI807">
        <v>0.931925</v>
      </c>
      <c r="AJ807">
        <v>8.3999999999999995E-5</v>
      </c>
      <c r="AK807" t="s">
        <v>12</v>
      </c>
      <c r="AL807">
        <v>1115942140</v>
      </c>
      <c r="AM807">
        <v>1280</v>
      </c>
    </row>
    <row r="808" spans="1:39" x14ac:dyDescent="0.25">
      <c r="A808" t="s">
        <v>155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452.61398800000001</v>
      </c>
      <c r="I808">
        <v>16.799204</v>
      </c>
      <c r="J808" t="s">
        <v>3</v>
      </c>
      <c r="K808">
        <v>450.28181599999999</v>
      </c>
      <c r="L808">
        <v>13.519677</v>
      </c>
      <c r="M808" t="s">
        <v>4</v>
      </c>
      <c r="N808">
        <v>129.97610299999999</v>
      </c>
      <c r="O808">
        <v>5.2923039999999997</v>
      </c>
      <c r="P808" t="s">
        <v>5</v>
      </c>
      <c r="Q808">
        <v>2.600571</v>
      </c>
      <c r="R808">
        <v>0.282584</v>
      </c>
      <c r="S808" t="s">
        <v>6</v>
      </c>
      <c r="T808">
        <v>291.82797799999997</v>
      </c>
      <c r="U808">
        <v>0.17590900000000001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7.4096999999999996E-2</v>
      </c>
      <c r="AG808">
        <v>1.27E-4</v>
      </c>
      <c r="AH808" t="s">
        <v>11</v>
      </c>
      <c r="AI808">
        <v>0.93341200000000002</v>
      </c>
      <c r="AJ808">
        <v>8.2000000000000001E-5</v>
      </c>
      <c r="AK808" t="s">
        <v>12</v>
      </c>
      <c r="AL808">
        <v>1115942140</v>
      </c>
      <c r="AM808">
        <v>1280</v>
      </c>
    </row>
    <row r="809" spans="1:39" x14ac:dyDescent="0.25">
      <c r="A809" t="s">
        <v>155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517.29928600000005</v>
      </c>
      <c r="I809">
        <v>20.093207</v>
      </c>
      <c r="J809" t="s">
        <v>3</v>
      </c>
      <c r="K809">
        <v>514.62047700000005</v>
      </c>
      <c r="L809">
        <v>16.125388999999998</v>
      </c>
      <c r="M809" t="s">
        <v>4</v>
      </c>
      <c r="N809">
        <v>148.47885199999999</v>
      </c>
      <c r="O809">
        <v>6.5876330000000003</v>
      </c>
      <c r="P809" t="s">
        <v>5</v>
      </c>
      <c r="Q809">
        <v>2.9832320000000001</v>
      </c>
      <c r="R809">
        <v>0.34720600000000001</v>
      </c>
      <c r="S809" t="s">
        <v>6</v>
      </c>
      <c r="T809">
        <v>333.555498</v>
      </c>
      <c r="U809">
        <v>0.25621899999999997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7.2668999999999997E-2</v>
      </c>
      <c r="AG809">
        <v>1.4300000000000001E-4</v>
      </c>
      <c r="AH809" t="s">
        <v>11</v>
      </c>
      <c r="AI809">
        <v>0.93352000000000002</v>
      </c>
      <c r="AJ809">
        <v>8.2000000000000001E-5</v>
      </c>
      <c r="AK809" t="s">
        <v>12</v>
      </c>
      <c r="AL809">
        <v>1115942140</v>
      </c>
      <c r="AM809">
        <v>1280</v>
      </c>
    </row>
    <row r="810" spans="1:39" x14ac:dyDescent="0.25">
      <c r="A810" t="s">
        <v>155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581.85251300000004</v>
      </c>
      <c r="I810">
        <v>22.798691000000002</v>
      </c>
      <c r="J810" t="s">
        <v>3</v>
      </c>
      <c r="K810">
        <v>578.84139000000005</v>
      </c>
      <c r="L810">
        <v>18.478722000000001</v>
      </c>
      <c r="M810" t="s">
        <v>4</v>
      </c>
      <c r="N810">
        <v>167.01924199999999</v>
      </c>
      <c r="O810">
        <v>8.1747619999999994</v>
      </c>
      <c r="P810" t="s">
        <v>5</v>
      </c>
      <c r="Q810">
        <v>3.3487079999999998</v>
      </c>
      <c r="R810">
        <v>0.38668999999999998</v>
      </c>
      <c r="S810" t="s">
        <v>6</v>
      </c>
      <c r="T810">
        <v>375.22512899999998</v>
      </c>
      <c r="U810">
        <v>0.28944900000000001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7.2496000000000005E-2</v>
      </c>
      <c r="AG810">
        <v>1.3999999999999999E-4</v>
      </c>
      <c r="AH810" t="s">
        <v>11</v>
      </c>
      <c r="AI810">
        <v>0.933975</v>
      </c>
      <c r="AJ810">
        <v>6.7000000000000002E-5</v>
      </c>
      <c r="AK810" t="s">
        <v>12</v>
      </c>
      <c r="AL810">
        <v>1115942140</v>
      </c>
      <c r="AM810">
        <v>1280</v>
      </c>
    </row>
    <row r="811" spans="1:39" x14ac:dyDescent="0.25">
      <c r="A811" t="s">
        <v>155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646.55411700000002</v>
      </c>
      <c r="I811">
        <v>26.962731000000002</v>
      </c>
      <c r="J811" t="s">
        <v>3</v>
      </c>
      <c r="K811">
        <v>643.22206900000003</v>
      </c>
      <c r="L811">
        <v>22.107758</v>
      </c>
      <c r="M811" t="s">
        <v>4</v>
      </c>
      <c r="N811">
        <v>185.667373</v>
      </c>
      <c r="O811">
        <v>10.397644</v>
      </c>
      <c r="P811" t="s">
        <v>5</v>
      </c>
      <c r="Q811">
        <v>3.709514</v>
      </c>
      <c r="R811">
        <v>0.43526999999999999</v>
      </c>
      <c r="S811" t="s">
        <v>6</v>
      </c>
      <c r="T811">
        <v>416.93665600000003</v>
      </c>
      <c r="U811">
        <v>0.34706700000000001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7.1842000000000003E-2</v>
      </c>
      <c r="AG811">
        <v>1.3799999999999999E-4</v>
      </c>
      <c r="AH811" t="s">
        <v>11</v>
      </c>
      <c r="AI811">
        <v>0.93398599999999998</v>
      </c>
      <c r="AJ811">
        <v>6.7000000000000002E-5</v>
      </c>
      <c r="AK811" t="s">
        <v>12</v>
      </c>
      <c r="AL811">
        <v>1115942140</v>
      </c>
      <c r="AM811">
        <v>1280</v>
      </c>
    </row>
    <row r="812" spans="1:39" x14ac:dyDescent="0.25">
      <c r="A812" t="s">
        <v>155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711.08059700000001</v>
      </c>
      <c r="I812">
        <v>32.476317999999999</v>
      </c>
      <c r="J812" t="s">
        <v>3</v>
      </c>
      <c r="K812">
        <v>707.42644299999995</v>
      </c>
      <c r="L812">
        <v>26.773878</v>
      </c>
      <c r="M812" t="s">
        <v>4</v>
      </c>
      <c r="N812">
        <v>204.189268</v>
      </c>
      <c r="O812">
        <v>12.571672</v>
      </c>
      <c r="P812" t="s">
        <v>5</v>
      </c>
      <c r="Q812">
        <v>4.0689580000000003</v>
      </c>
      <c r="R812">
        <v>0.48979800000000001</v>
      </c>
      <c r="S812" t="s">
        <v>6</v>
      </c>
      <c r="T812">
        <v>458.60063100000002</v>
      </c>
      <c r="U812">
        <v>0.45092199999999999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7.0094000000000004E-2</v>
      </c>
      <c r="AG812">
        <v>1.44E-4</v>
      </c>
      <c r="AH812" t="s">
        <v>11</v>
      </c>
      <c r="AI812">
        <v>0.93454800000000005</v>
      </c>
      <c r="AJ812">
        <v>7.8999999999999996E-5</v>
      </c>
      <c r="AK812" t="s">
        <v>12</v>
      </c>
      <c r="AL812">
        <v>1115942140</v>
      </c>
      <c r="AM812">
        <v>1280</v>
      </c>
    </row>
    <row r="813" spans="1:39" x14ac:dyDescent="0.25">
      <c r="A813" t="s">
        <v>155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775.81996100000003</v>
      </c>
      <c r="I813">
        <v>39.044187999999998</v>
      </c>
      <c r="J813" t="s">
        <v>3</v>
      </c>
      <c r="K813">
        <v>771.82540400000005</v>
      </c>
      <c r="L813">
        <v>32.167619999999999</v>
      </c>
      <c r="M813" t="s">
        <v>4</v>
      </c>
      <c r="N813">
        <v>222.79217700000001</v>
      </c>
      <c r="O813">
        <v>14.900378999999999</v>
      </c>
      <c r="P813" t="s">
        <v>5</v>
      </c>
      <c r="Q813">
        <v>4.4480639999999996</v>
      </c>
      <c r="R813">
        <v>0.58123800000000003</v>
      </c>
      <c r="S813" t="s">
        <v>6</v>
      </c>
      <c r="T813">
        <v>500.30804899999998</v>
      </c>
      <c r="U813">
        <v>0.51578400000000002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6.8137000000000003E-2</v>
      </c>
      <c r="AG813">
        <v>1.46E-4</v>
      </c>
      <c r="AH813" t="s">
        <v>11</v>
      </c>
      <c r="AI813">
        <v>0.93521100000000001</v>
      </c>
      <c r="AJ813">
        <v>8.8999999999999995E-5</v>
      </c>
      <c r="AK813" t="s">
        <v>12</v>
      </c>
      <c r="AL813">
        <v>1115942140</v>
      </c>
      <c r="AM813">
        <v>1280</v>
      </c>
    </row>
    <row r="814" spans="1:39" x14ac:dyDescent="0.25">
      <c r="A814" t="s">
        <v>155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840.38860099999999</v>
      </c>
      <c r="I814">
        <v>44.681137999999997</v>
      </c>
      <c r="J814" t="s">
        <v>3</v>
      </c>
      <c r="K814">
        <v>836.08883500000002</v>
      </c>
      <c r="L814">
        <v>36.879271000000003</v>
      </c>
      <c r="M814" t="s">
        <v>4</v>
      </c>
      <c r="N814">
        <v>241.42153400000001</v>
      </c>
      <c r="O814">
        <v>17.065985000000001</v>
      </c>
      <c r="P814" t="s">
        <v>5</v>
      </c>
      <c r="Q814">
        <v>4.794842</v>
      </c>
      <c r="R814">
        <v>0.64793900000000004</v>
      </c>
      <c r="S814" t="s">
        <v>6</v>
      </c>
      <c r="T814">
        <v>541.98431200000005</v>
      </c>
      <c r="U814">
        <v>0.58872500000000005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6.762E-2</v>
      </c>
      <c r="AG814">
        <v>1.44E-4</v>
      </c>
      <c r="AH814" t="s">
        <v>11</v>
      </c>
      <c r="AI814">
        <v>0.93559199999999998</v>
      </c>
      <c r="AJ814">
        <v>8.7000000000000001E-5</v>
      </c>
      <c r="AK814" t="s">
        <v>12</v>
      </c>
      <c r="AL814">
        <v>1115942140</v>
      </c>
      <c r="AM814">
        <v>1280</v>
      </c>
    </row>
    <row r="815" spans="1:39" x14ac:dyDescent="0.25">
      <c r="A815" t="s">
        <v>155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905.014816</v>
      </c>
      <c r="I815">
        <v>49.466005000000003</v>
      </c>
      <c r="J815" t="s">
        <v>3</v>
      </c>
      <c r="K815">
        <v>900.386301</v>
      </c>
      <c r="L815">
        <v>40.906979</v>
      </c>
      <c r="M815" t="s">
        <v>4</v>
      </c>
      <c r="N815">
        <v>259.99741599999999</v>
      </c>
      <c r="O815">
        <v>19.213111000000001</v>
      </c>
      <c r="P815" t="s">
        <v>5</v>
      </c>
      <c r="Q815">
        <v>5.1618139999999997</v>
      </c>
      <c r="R815">
        <v>0.70195700000000005</v>
      </c>
      <c r="S815" t="s">
        <v>6</v>
      </c>
      <c r="T815">
        <v>583.64197000000001</v>
      </c>
      <c r="U815">
        <v>0.68706699999999998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6.6687999999999997E-2</v>
      </c>
      <c r="AG815">
        <v>1.3999999999999999E-4</v>
      </c>
      <c r="AH815" t="s">
        <v>11</v>
      </c>
      <c r="AI815">
        <v>0.93560100000000002</v>
      </c>
      <c r="AJ815">
        <v>8.6000000000000003E-5</v>
      </c>
      <c r="AK815" t="s">
        <v>12</v>
      </c>
      <c r="AL815">
        <v>1115942140</v>
      </c>
      <c r="AM815">
        <v>1280</v>
      </c>
    </row>
    <row r="816" spans="1:39" x14ac:dyDescent="0.25">
      <c r="A816" t="s">
        <v>155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969.61545999999998</v>
      </c>
      <c r="I816">
        <v>56.757179000000001</v>
      </c>
      <c r="J816" t="s">
        <v>3</v>
      </c>
      <c r="K816">
        <v>964.65700700000002</v>
      </c>
      <c r="L816">
        <v>46.887726000000001</v>
      </c>
      <c r="M816" t="s">
        <v>4</v>
      </c>
      <c r="N816">
        <v>278.535078</v>
      </c>
      <c r="O816">
        <v>21.939775000000001</v>
      </c>
      <c r="P816" t="s">
        <v>5</v>
      </c>
      <c r="Q816">
        <v>5.5258940000000001</v>
      </c>
      <c r="R816">
        <v>0.80685399999999996</v>
      </c>
      <c r="S816" t="s">
        <v>6</v>
      </c>
      <c r="T816">
        <v>625.34655399999997</v>
      </c>
      <c r="U816">
        <v>0.73236699999999999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6.6686999999999996E-2</v>
      </c>
      <c r="AG816">
        <v>1.3999999999999999E-4</v>
      </c>
      <c r="AH816" t="s">
        <v>11</v>
      </c>
      <c r="AI816">
        <v>0.93560200000000004</v>
      </c>
      <c r="AJ816">
        <v>8.6000000000000003E-5</v>
      </c>
      <c r="AK816" t="s">
        <v>12</v>
      </c>
      <c r="AL816">
        <v>1115942140</v>
      </c>
      <c r="AM816">
        <v>1280</v>
      </c>
    </row>
    <row r="817" spans="1:39" x14ac:dyDescent="0.25">
      <c r="A817" t="s">
        <v>155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1034.259579</v>
      </c>
      <c r="I817">
        <v>64.758544999999998</v>
      </c>
      <c r="J817" t="s">
        <v>3</v>
      </c>
      <c r="K817">
        <v>1028.9777509999999</v>
      </c>
      <c r="L817">
        <v>53.597057999999997</v>
      </c>
      <c r="M817" t="s">
        <v>4</v>
      </c>
      <c r="N817">
        <v>297.14728600000001</v>
      </c>
      <c r="O817">
        <v>25.198391000000001</v>
      </c>
      <c r="P817" t="s">
        <v>5</v>
      </c>
      <c r="Q817">
        <v>5.888147</v>
      </c>
      <c r="R817">
        <v>0.91166599999999998</v>
      </c>
      <c r="S817" t="s">
        <v>6</v>
      </c>
      <c r="T817">
        <v>667.05359299999998</v>
      </c>
      <c r="U817">
        <v>0.82417200000000002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6.6156000000000006E-2</v>
      </c>
      <c r="AG817">
        <v>1.34E-4</v>
      </c>
      <c r="AH817" t="s">
        <v>11</v>
      </c>
      <c r="AI817">
        <v>0.935693</v>
      </c>
      <c r="AJ817">
        <v>8.5000000000000006E-5</v>
      </c>
      <c r="AK817" t="s">
        <v>12</v>
      </c>
      <c r="AL817">
        <v>1115942140</v>
      </c>
      <c r="AM817">
        <v>1280</v>
      </c>
    </row>
    <row r="818" spans="1:39" x14ac:dyDescent="0.25">
      <c r="A818" t="s">
        <v>155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1098.7254350000001</v>
      </c>
      <c r="I818">
        <v>73.866118999999998</v>
      </c>
      <c r="J818" t="s">
        <v>3</v>
      </c>
      <c r="K818">
        <v>1093.119553</v>
      </c>
      <c r="L818">
        <v>61.234138999999999</v>
      </c>
      <c r="M818" t="s">
        <v>4</v>
      </c>
      <c r="N818">
        <v>315.62248599999998</v>
      </c>
      <c r="O818">
        <v>28.471412999999998</v>
      </c>
      <c r="P818" t="s">
        <v>5</v>
      </c>
      <c r="Q818">
        <v>6.2490990000000002</v>
      </c>
      <c r="R818">
        <v>1.000175</v>
      </c>
      <c r="S818" t="s">
        <v>6</v>
      </c>
      <c r="T818">
        <v>708.71021499999995</v>
      </c>
      <c r="U818">
        <v>1.0207440000000001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6.5590999999999997E-2</v>
      </c>
      <c r="AG818">
        <v>1.2799999999999999E-4</v>
      </c>
      <c r="AH818" t="s">
        <v>11</v>
      </c>
      <c r="AI818">
        <v>0.93577200000000005</v>
      </c>
      <c r="AJ818">
        <v>8.5000000000000006E-5</v>
      </c>
      <c r="AK818" t="s">
        <v>12</v>
      </c>
      <c r="AL818">
        <v>1115942140</v>
      </c>
      <c r="AM818">
        <v>1280</v>
      </c>
    </row>
    <row r="819" spans="1:39" x14ac:dyDescent="0.25">
      <c r="A819" t="s">
        <v>155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1163.314529</v>
      </c>
      <c r="I819">
        <v>82.635356000000002</v>
      </c>
      <c r="J819" t="s">
        <v>3</v>
      </c>
      <c r="K819">
        <v>1157.3733030000001</v>
      </c>
      <c r="L819">
        <v>68.303758999999999</v>
      </c>
      <c r="M819" t="s">
        <v>4</v>
      </c>
      <c r="N819">
        <v>334.13918200000001</v>
      </c>
      <c r="O819">
        <v>31.506484</v>
      </c>
      <c r="P819" t="s">
        <v>5</v>
      </c>
      <c r="Q819">
        <v>6.6216949999999999</v>
      </c>
      <c r="R819">
        <v>1.138892</v>
      </c>
      <c r="S819" t="s">
        <v>6</v>
      </c>
      <c r="T819">
        <v>750.38855599999999</v>
      </c>
      <c r="U819">
        <v>1.0640160000000001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6.5186999999999995E-2</v>
      </c>
      <c r="AG819">
        <v>1.3100000000000001E-4</v>
      </c>
      <c r="AH819" t="s">
        <v>11</v>
      </c>
      <c r="AI819">
        <v>0.93577299999999997</v>
      </c>
      <c r="AJ819">
        <v>8.5000000000000006E-5</v>
      </c>
      <c r="AK819" t="s">
        <v>12</v>
      </c>
      <c r="AL819">
        <v>1115942140</v>
      </c>
      <c r="AM819">
        <v>1280</v>
      </c>
    </row>
    <row r="820" spans="1:39" x14ac:dyDescent="0.25">
      <c r="A820" t="s">
        <v>155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1227.9964210000001</v>
      </c>
      <c r="I820">
        <v>94.334802999999994</v>
      </c>
      <c r="J820" t="s">
        <v>3</v>
      </c>
      <c r="K820">
        <v>1221.7198539999999</v>
      </c>
      <c r="L820">
        <v>77.691736000000006</v>
      </c>
      <c r="M820" t="s">
        <v>4</v>
      </c>
      <c r="N820">
        <v>352.732147</v>
      </c>
      <c r="O820">
        <v>34.692439999999998</v>
      </c>
      <c r="P820" t="s">
        <v>5</v>
      </c>
      <c r="Q820">
        <v>6.9951129999999999</v>
      </c>
      <c r="R820">
        <v>1.313574</v>
      </c>
      <c r="S820" t="s">
        <v>6</v>
      </c>
      <c r="T820">
        <v>792.07271100000003</v>
      </c>
      <c r="U820">
        <v>1.1422680000000001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6.4794000000000004E-2</v>
      </c>
      <c r="AG820">
        <v>1.25E-4</v>
      </c>
      <c r="AH820" t="s">
        <v>11</v>
      </c>
      <c r="AI820">
        <v>0.93622399999999995</v>
      </c>
      <c r="AJ820">
        <v>8.3999999999999995E-5</v>
      </c>
      <c r="AK820" t="s">
        <v>12</v>
      </c>
      <c r="AL820">
        <v>1115942140</v>
      </c>
      <c r="AM820">
        <v>1280</v>
      </c>
    </row>
    <row r="821" spans="1:39" x14ac:dyDescent="0.25">
      <c r="A821" t="s">
        <v>155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1292.4887060000001</v>
      </c>
      <c r="I821">
        <v>104.07830800000001</v>
      </c>
      <c r="J821" t="s">
        <v>3</v>
      </c>
      <c r="K821">
        <v>1285.890056</v>
      </c>
      <c r="L821">
        <v>85.605036999999996</v>
      </c>
      <c r="M821" t="s">
        <v>4</v>
      </c>
      <c r="N821">
        <v>371.23861599999998</v>
      </c>
      <c r="O821">
        <v>37.689267000000001</v>
      </c>
      <c r="P821" t="s">
        <v>5</v>
      </c>
      <c r="Q821">
        <v>7.3530009999999999</v>
      </c>
      <c r="R821">
        <v>1.4575089999999999</v>
      </c>
      <c r="S821" t="s">
        <v>6</v>
      </c>
      <c r="T821">
        <v>833.73016199999995</v>
      </c>
      <c r="U821">
        <v>1.346365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6.3934000000000005E-2</v>
      </c>
      <c r="AG821">
        <v>1.1E-4</v>
      </c>
      <c r="AH821" t="s">
        <v>11</v>
      </c>
      <c r="AI821">
        <v>0.93622399999999995</v>
      </c>
      <c r="AJ821">
        <v>8.3999999999999995E-5</v>
      </c>
      <c r="AK821" t="s">
        <v>12</v>
      </c>
      <c r="AL821">
        <v>1115942140</v>
      </c>
      <c r="AM821">
        <v>1280</v>
      </c>
    </row>
    <row r="822" spans="1:39" x14ac:dyDescent="0.25">
      <c r="A822" t="s">
        <v>197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246.91009399999999</v>
      </c>
      <c r="I822">
        <v>4.0865970000000003</v>
      </c>
      <c r="J822" t="s">
        <v>3</v>
      </c>
      <c r="K822">
        <v>245.80842000000001</v>
      </c>
      <c r="L822">
        <v>3.9826959999999998</v>
      </c>
      <c r="M822" t="s">
        <v>4</v>
      </c>
      <c r="N822">
        <v>12.511454000000001</v>
      </c>
      <c r="O822">
        <v>4.9779999999999998E-2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0.197383</v>
      </c>
      <c r="AG822">
        <v>3.48E-4</v>
      </c>
      <c r="AH822" t="s">
        <v>11</v>
      </c>
      <c r="AI822">
        <v>1</v>
      </c>
      <c r="AJ822">
        <v>0</v>
      </c>
      <c r="AK822" t="s">
        <v>12</v>
      </c>
      <c r="AL822">
        <v>3321256</v>
      </c>
      <c r="AM822">
        <v>0</v>
      </c>
    </row>
    <row r="823" spans="1:39" x14ac:dyDescent="0.25">
      <c r="A823" t="s">
        <v>197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491.96490999999997</v>
      </c>
      <c r="I823">
        <v>11.299238000000001</v>
      </c>
      <c r="J823" t="s">
        <v>3</v>
      </c>
      <c r="K823">
        <v>489.76644599999997</v>
      </c>
      <c r="L823">
        <v>10.878513999999999</v>
      </c>
      <c r="M823" t="s">
        <v>4</v>
      </c>
      <c r="N823">
        <v>24.871766000000001</v>
      </c>
      <c r="O823">
        <v>0.10795299999999999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0.19239300000000001</v>
      </c>
      <c r="AG823">
        <v>2.14E-4</v>
      </c>
      <c r="AH823" t="s">
        <v>11</v>
      </c>
      <c r="AI823">
        <v>1</v>
      </c>
      <c r="AJ823">
        <v>0</v>
      </c>
      <c r="AK823" t="s">
        <v>12</v>
      </c>
      <c r="AL823">
        <v>3321256</v>
      </c>
      <c r="AM823">
        <v>0</v>
      </c>
    </row>
    <row r="824" spans="1:39" x14ac:dyDescent="0.25">
      <c r="A824" t="s">
        <v>197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736.80539399999998</v>
      </c>
      <c r="I824">
        <v>23.667075000000001</v>
      </c>
      <c r="J824" t="s">
        <v>3</v>
      </c>
      <c r="K824">
        <v>733.51984600000003</v>
      </c>
      <c r="L824">
        <v>22.80986</v>
      </c>
      <c r="M824" t="s">
        <v>4</v>
      </c>
      <c r="N824">
        <v>37.214542000000002</v>
      </c>
      <c r="O824">
        <v>0.22137000000000001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0.1905</v>
      </c>
      <c r="AG824">
        <v>1.6200000000000001E-4</v>
      </c>
      <c r="AH824" t="s">
        <v>11</v>
      </c>
      <c r="AI824">
        <v>1</v>
      </c>
      <c r="AJ824">
        <v>0</v>
      </c>
      <c r="AK824" t="s">
        <v>12</v>
      </c>
      <c r="AL824">
        <v>3321256</v>
      </c>
      <c r="AM824">
        <v>0</v>
      </c>
    </row>
    <row r="825" spans="1:39" x14ac:dyDescent="0.25">
      <c r="A825" t="s">
        <v>197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981.728024</v>
      </c>
      <c r="I825">
        <v>39.847287999999999</v>
      </c>
      <c r="J825" t="s">
        <v>3</v>
      </c>
      <c r="K825">
        <v>977.35057600000005</v>
      </c>
      <c r="L825">
        <v>38.476784000000002</v>
      </c>
      <c r="M825" t="s">
        <v>4</v>
      </c>
      <c r="N825">
        <v>49.566996000000003</v>
      </c>
      <c r="O825">
        <v>0.31060599999999999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0.18937399999999999</v>
      </c>
      <c r="AG825">
        <v>9.6000000000000002E-5</v>
      </c>
      <c r="AH825" t="s">
        <v>11</v>
      </c>
      <c r="AI825">
        <v>1</v>
      </c>
      <c r="AJ825">
        <v>0</v>
      </c>
      <c r="AK825" t="s">
        <v>12</v>
      </c>
      <c r="AL825">
        <v>3321256</v>
      </c>
      <c r="AM825">
        <v>0</v>
      </c>
    </row>
    <row r="826" spans="1:39" x14ac:dyDescent="0.25">
      <c r="A826" t="s">
        <v>197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1226.782156</v>
      </c>
      <c r="I826">
        <v>44.137709999999998</v>
      </c>
      <c r="J826" t="s">
        <v>3</v>
      </c>
      <c r="K826">
        <v>1221.293782</v>
      </c>
      <c r="L826">
        <v>42.638500999999998</v>
      </c>
      <c r="M826" t="s">
        <v>4</v>
      </c>
      <c r="N826">
        <v>61.922393999999997</v>
      </c>
      <c r="O826">
        <v>0.30385899999999999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0.18845799999999999</v>
      </c>
      <c r="AG826">
        <v>9.6000000000000002E-5</v>
      </c>
      <c r="AH826" t="s">
        <v>11</v>
      </c>
      <c r="AI826">
        <v>1</v>
      </c>
      <c r="AJ826">
        <v>0</v>
      </c>
      <c r="AK826" t="s">
        <v>12</v>
      </c>
      <c r="AL826">
        <v>3321256</v>
      </c>
      <c r="AM826">
        <v>0</v>
      </c>
    </row>
    <row r="827" spans="1:39" x14ac:dyDescent="0.25">
      <c r="A827" t="s">
        <v>197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1471.5452339999999</v>
      </c>
      <c r="I827">
        <v>53.368993000000003</v>
      </c>
      <c r="J827" t="s">
        <v>3</v>
      </c>
      <c r="K827">
        <v>1464.9676219999999</v>
      </c>
      <c r="L827">
        <v>51.618805000000002</v>
      </c>
      <c r="M827" t="s">
        <v>4</v>
      </c>
      <c r="N827">
        <v>74.269237000000004</v>
      </c>
      <c r="O827">
        <v>0.36279400000000001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0.18821099999999999</v>
      </c>
      <c r="AG827">
        <v>9.7E-5</v>
      </c>
      <c r="AH827" t="s">
        <v>11</v>
      </c>
      <c r="AI827">
        <v>1</v>
      </c>
      <c r="AJ827">
        <v>0</v>
      </c>
      <c r="AK827" t="s">
        <v>12</v>
      </c>
      <c r="AL827">
        <v>3321256</v>
      </c>
      <c r="AM827">
        <v>0</v>
      </c>
    </row>
    <row r="828" spans="1:39" x14ac:dyDescent="0.25">
      <c r="A828" t="s">
        <v>197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1716.5026559999999</v>
      </c>
      <c r="I828">
        <v>58.365462000000001</v>
      </c>
      <c r="J828" t="s">
        <v>3</v>
      </c>
      <c r="K828">
        <v>1708.8370560000001</v>
      </c>
      <c r="L828">
        <v>56.513843999999999</v>
      </c>
      <c r="M828" t="s">
        <v>4</v>
      </c>
      <c r="N828">
        <v>86.642036000000004</v>
      </c>
      <c r="O828">
        <v>0.38336300000000001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0.18773500000000001</v>
      </c>
      <c r="AG828">
        <v>9.6000000000000002E-5</v>
      </c>
      <c r="AH828" t="s">
        <v>11</v>
      </c>
      <c r="AI828">
        <v>1</v>
      </c>
      <c r="AJ828">
        <v>0</v>
      </c>
      <c r="AK828" t="s">
        <v>12</v>
      </c>
      <c r="AL828">
        <v>3321256</v>
      </c>
      <c r="AM828">
        <v>0</v>
      </c>
    </row>
    <row r="829" spans="1:39" x14ac:dyDescent="0.25">
      <c r="A829" t="s">
        <v>197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1961.394211</v>
      </c>
      <c r="I829">
        <v>78.619369000000006</v>
      </c>
      <c r="J829" t="s">
        <v>3</v>
      </c>
      <c r="K829">
        <v>1952.6476250000001</v>
      </c>
      <c r="L829">
        <v>76.050151</v>
      </c>
      <c r="M829" t="s">
        <v>4</v>
      </c>
      <c r="N829">
        <v>99.000615999999994</v>
      </c>
      <c r="O829">
        <v>0.56989800000000002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0.18747900000000001</v>
      </c>
      <c r="AG829">
        <v>9.7E-5</v>
      </c>
      <c r="AH829" t="s">
        <v>11</v>
      </c>
      <c r="AI829">
        <v>1</v>
      </c>
      <c r="AJ829">
        <v>0</v>
      </c>
      <c r="AK829" t="s">
        <v>12</v>
      </c>
      <c r="AL829">
        <v>3321256</v>
      </c>
      <c r="AM829">
        <v>0</v>
      </c>
    </row>
    <row r="830" spans="1:39" x14ac:dyDescent="0.25">
      <c r="A830" t="s">
        <v>197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2206.6009770000001</v>
      </c>
      <c r="I830">
        <v>93.807850999999999</v>
      </c>
      <c r="J830" t="s">
        <v>3</v>
      </c>
      <c r="K830">
        <v>2196.7665189999998</v>
      </c>
      <c r="L830">
        <v>91.171871999999993</v>
      </c>
      <c r="M830" t="s">
        <v>4</v>
      </c>
      <c r="N830">
        <v>111.388232</v>
      </c>
      <c r="O830">
        <v>0.56404799999999999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0.187477</v>
      </c>
      <c r="AG830">
        <v>9.7E-5</v>
      </c>
      <c r="AH830" t="s">
        <v>11</v>
      </c>
      <c r="AI830">
        <v>1</v>
      </c>
      <c r="AJ830">
        <v>0</v>
      </c>
      <c r="AK830" t="s">
        <v>12</v>
      </c>
      <c r="AL830">
        <v>3321256</v>
      </c>
      <c r="AM830">
        <v>0</v>
      </c>
    </row>
    <row r="831" spans="1:39" x14ac:dyDescent="0.25">
      <c r="A831" t="s">
        <v>197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2451.2680030000001</v>
      </c>
      <c r="I831">
        <v>105.794067</v>
      </c>
      <c r="J831" t="s">
        <v>3</v>
      </c>
      <c r="K831">
        <v>2440.3439990000002</v>
      </c>
      <c r="L831">
        <v>103.099332</v>
      </c>
      <c r="M831" t="s">
        <v>4</v>
      </c>
      <c r="N831">
        <v>123.730412</v>
      </c>
      <c r="O831">
        <v>0.67940100000000003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0.187223</v>
      </c>
      <c r="AG831">
        <v>9.8999999999999994E-5</v>
      </c>
      <c r="AH831" t="s">
        <v>11</v>
      </c>
      <c r="AI831">
        <v>1</v>
      </c>
      <c r="AJ831">
        <v>0</v>
      </c>
      <c r="AK831" t="s">
        <v>12</v>
      </c>
      <c r="AL831">
        <v>3321256</v>
      </c>
      <c r="AM831">
        <v>0</v>
      </c>
    </row>
    <row r="832" spans="1:39" x14ac:dyDescent="0.25">
      <c r="A832" t="s">
        <v>197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2696.1014989999999</v>
      </c>
      <c r="I832">
        <v>119.73805299999999</v>
      </c>
      <c r="J832" t="s">
        <v>3</v>
      </c>
      <c r="K832">
        <v>2684.1019430000001</v>
      </c>
      <c r="L832">
        <v>116.74063099999999</v>
      </c>
      <c r="M832" t="s">
        <v>4</v>
      </c>
      <c r="N832">
        <v>136.08937700000001</v>
      </c>
      <c r="O832">
        <v>0.79055600000000004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0.18632499999999999</v>
      </c>
      <c r="AG832">
        <v>4.1E-5</v>
      </c>
      <c r="AH832" t="s">
        <v>11</v>
      </c>
      <c r="AI832">
        <v>1</v>
      </c>
      <c r="AJ832">
        <v>0</v>
      </c>
      <c r="AK832" t="s">
        <v>12</v>
      </c>
      <c r="AL832">
        <v>3321256</v>
      </c>
      <c r="AM832">
        <v>0</v>
      </c>
    </row>
    <row r="833" spans="1:39" x14ac:dyDescent="0.25">
      <c r="A833" t="s">
        <v>197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2941.0670209999998</v>
      </c>
      <c r="I833">
        <v>146.72050999999999</v>
      </c>
      <c r="J833" t="s">
        <v>3</v>
      </c>
      <c r="K833">
        <v>2927.978721</v>
      </c>
      <c r="L833">
        <v>142.806861</v>
      </c>
      <c r="M833" t="s">
        <v>4</v>
      </c>
      <c r="N833">
        <v>148.47233299999999</v>
      </c>
      <c r="O833">
        <v>1.1417580000000001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0.18606900000000001</v>
      </c>
      <c r="AG833">
        <v>4.1E-5</v>
      </c>
      <c r="AH833" t="s">
        <v>11</v>
      </c>
      <c r="AI833">
        <v>1</v>
      </c>
      <c r="AJ833">
        <v>0</v>
      </c>
      <c r="AK833" t="s">
        <v>12</v>
      </c>
      <c r="AL833">
        <v>3321256</v>
      </c>
      <c r="AM833">
        <v>0</v>
      </c>
    </row>
    <row r="834" spans="1:39" x14ac:dyDescent="0.25">
      <c r="A834" t="s">
        <v>197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3186.2217970000002</v>
      </c>
      <c r="I834">
        <v>184.86884800000001</v>
      </c>
      <c r="J834" t="s">
        <v>3</v>
      </c>
      <c r="K834">
        <v>3172.0477150000002</v>
      </c>
      <c r="L834">
        <v>180.377983</v>
      </c>
      <c r="M834" t="s">
        <v>4</v>
      </c>
      <c r="N834">
        <v>160.83606900000001</v>
      </c>
      <c r="O834">
        <v>1.194294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0.18606900000000001</v>
      </c>
      <c r="AG834">
        <v>4.1E-5</v>
      </c>
      <c r="AH834" t="s">
        <v>11</v>
      </c>
      <c r="AI834">
        <v>1</v>
      </c>
      <c r="AJ834">
        <v>0</v>
      </c>
      <c r="AK834" t="s">
        <v>12</v>
      </c>
      <c r="AL834">
        <v>3321256</v>
      </c>
      <c r="AM834">
        <v>0</v>
      </c>
    </row>
    <row r="835" spans="1:39" x14ac:dyDescent="0.25">
      <c r="A835" t="s">
        <v>197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3431.1321389999998</v>
      </c>
      <c r="I835">
        <v>217.15629999999999</v>
      </c>
      <c r="J835" t="s">
        <v>3</v>
      </c>
      <c r="K835">
        <v>3415.8653220000001</v>
      </c>
      <c r="L835">
        <v>211.97461200000001</v>
      </c>
      <c r="M835" t="s">
        <v>4</v>
      </c>
      <c r="N835">
        <v>173.187082</v>
      </c>
      <c r="O835">
        <v>1.289075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0.18606900000000001</v>
      </c>
      <c r="AG835">
        <v>4.1E-5</v>
      </c>
      <c r="AH835" t="s">
        <v>11</v>
      </c>
      <c r="AI835">
        <v>1</v>
      </c>
      <c r="AJ835">
        <v>0</v>
      </c>
      <c r="AK835" t="s">
        <v>12</v>
      </c>
      <c r="AL835">
        <v>3321256</v>
      </c>
      <c r="AM835">
        <v>0</v>
      </c>
    </row>
    <row r="836" spans="1:39" x14ac:dyDescent="0.25">
      <c r="A836" t="s">
        <v>197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3676.2913090000002</v>
      </c>
      <c r="I836">
        <v>261.58155199999999</v>
      </c>
      <c r="J836" t="s">
        <v>3</v>
      </c>
      <c r="K836">
        <v>3659.9328420000002</v>
      </c>
      <c r="L836">
        <v>255.87769</v>
      </c>
      <c r="M836" t="s">
        <v>4</v>
      </c>
      <c r="N836">
        <v>185.547123</v>
      </c>
      <c r="O836">
        <v>1.4550479999999999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0.18538499999999999</v>
      </c>
      <c r="AG836">
        <v>3.8999999999999999E-5</v>
      </c>
      <c r="AH836" t="s">
        <v>11</v>
      </c>
      <c r="AI836">
        <v>1</v>
      </c>
      <c r="AJ836">
        <v>0</v>
      </c>
      <c r="AK836" t="s">
        <v>12</v>
      </c>
      <c r="AL836">
        <v>3321256</v>
      </c>
      <c r="AM836">
        <v>0</v>
      </c>
    </row>
    <row r="837" spans="1:39" x14ac:dyDescent="0.25">
      <c r="A837" t="s">
        <v>197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3921.3351029999999</v>
      </c>
      <c r="I837">
        <v>301.194524</v>
      </c>
      <c r="J837" t="s">
        <v>3</v>
      </c>
      <c r="K837">
        <v>3903.8786329999998</v>
      </c>
      <c r="L837">
        <v>294.58892700000001</v>
      </c>
      <c r="M837" t="s">
        <v>4</v>
      </c>
      <c r="N837">
        <v>197.932165</v>
      </c>
      <c r="O837">
        <v>1.748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0.18537799999999999</v>
      </c>
      <c r="AG837">
        <v>3.8999999999999999E-5</v>
      </c>
      <c r="AH837" t="s">
        <v>11</v>
      </c>
      <c r="AI837">
        <v>1</v>
      </c>
      <c r="AJ837">
        <v>0</v>
      </c>
      <c r="AK837" t="s">
        <v>12</v>
      </c>
      <c r="AL837">
        <v>3321256</v>
      </c>
      <c r="AM837">
        <v>0</v>
      </c>
    </row>
    <row r="838" spans="1:39" x14ac:dyDescent="0.25">
      <c r="A838" t="s">
        <v>197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4166.4772949999997</v>
      </c>
      <c r="I838">
        <v>382.33558299999999</v>
      </c>
      <c r="J838" t="s">
        <v>3</v>
      </c>
      <c r="K838">
        <v>4147.9224800000002</v>
      </c>
      <c r="L838">
        <v>372.670976</v>
      </c>
      <c r="M838" t="s">
        <v>4</v>
      </c>
      <c r="N838">
        <v>210.29517200000001</v>
      </c>
      <c r="O838">
        <v>2.108546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0.18537799999999999</v>
      </c>
      <c r="AG838">
        <v>3.8999999999999999E-5</v>
      </c>
      <c r="AH838" t="s">
        <v>11</v>
      </c>
      <c r="AI838">
        <v>1</v>
      </c>
      <c r="AJ838">
        <v>0</v>
      </c>
      <c r="AK838" t="s">
        <v>12</v>
      </c>
      <c r="AL838">
        <v>3321256</v>
      </c>
      <c r="AM838">
        <v>0</v>
      </c>
    </row>
    <row r="839" spans="1:39" x14ac:dyDescent="0.25">
      <c r="A839" t="s">
        <v>197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4411.4220699999996</v>
      </c>
      <c r="I839">
        <v>420.485614</v>
      </c>
      <c r="J839" t="s">
        <v>3</v>
      </c>
      <c r="K839">
        <v>4391.7746580000003</v>
      </c>
      <c r="L839">
        <v>409.98889500000001</v>
      </c>
      <c r="M839" t="s">
        <v>4</v>
      </c>
      <c r="N839">
        <v>222.66082700000001</v>
      </c>
      <c r="O839">
        <v>2.4067099999999999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0.18537799999999999</v>
      </c>
      <c r="AG839">
        <v>3.8999999999999999E-5</v>
      </c>
      <c r="AH839" t="s">
        <v>11</v>
      </c>
      <c r="AI839">
        <v>1</v>
      </c>
      <c r="AJ839">
        <v>0</v>
      </c>
      <c r="AK839" t="s">
        <v>12</v>
      </c>
      <c r="AL839">
        <v>3321256</v>
      </c>
      <c r="AM839">
        <v>0</v>
      </c>
    </row>
    <row r="840" spans="1:39" x14ac:dyDescent="0.25">
      <c r="A840" t="s">
        <v>197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4656.0094529999997</v>
      </c>
      <c r="I840">
        <v>474.10707600000001</v>
      </c>
      <c r="J840" t="s">
        <v>3</v>
      </c>
      <c r="K840">
        <v>4635.2769040000003</v>
      </c>
      <c r="L840">
        <v>461.74189100000001</v>
      </c>
      <c r="M840" t="s">
        <v>4</v>
      </c>
      <c r="N840">
        <v>235.003456</v>
      </c>
      <c r="O840">
        <v>2.7936589999999999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0.18537799999999999</v>
      </c>
      <c r="AG840">
        <v>3.8999999999999999E-5</v>
      </c>
      <c r="AH840" t="s">
        <v>11</v>
      </c>
      <c r="AI840">
        <v>1</v>
      </c>
      <c r="AJ840">
        <v>0</v>
      </c>
      <c r="AK840" t="s">
        <v>12</v>
      </c>
      <c r="AL840">
        <v>3321256</v>
      </c>
      <c r="AM840">
        <v>0</v>
      </c>
    </row>
    <row r="841" spans="1:39" x14ac:dyDescent="0.25">
      <c r="A841" t="s">
        <v>197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4901.4196389999997</v>
      </c>
      <c r="I841">
        <v>555.49062500000002</v>
      </c>
      <c r="J841" t="s">
        <v>3</v>
      </c>
      <c r="K841">
        <v>4879.5918750000001</v>
      </c>
      <c r="L841">
        <v>540.36801100000002</v>
      </c>
      <c r="M841" t="s">
        <v>4</v>
      </c>
      <c r="N841">
        <v>247.38027</v>
      </c>
      <c r="O841">
        <v>3.1651739999999999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0.18537500000000001</v>
      </c>
      <c r="AG841">
        <v>3.8999999999999999E-5</v>
      </c>
      <c r="AH841" t="s">
        <v>11</v>
      </c>
      <c r="AI841">
        <v>1</v>
      </c>
      <c r="AJ841">
        <v>0</v>
      </c>
      <c r="AK841" t="s">
        <v>12</v>
      </c>
      <c r="AL841">
        <v>3321256</v>
      </c>
      <c r="AM841">
        <v>0</v>
      </c>
    </row>
    <row r="842" spans="1:39" x14ac:dyDescent="0.25">
      <c r="A842" t="s">
        <v>198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71.462970999999996</v>
      </c>
      <c r="I842">
        <v>0.66576000000000002</v>
      </c>
      <c r="J842" t="s">
        <v>3</v>
      </c>
      <c r="K842">
        <v>70.511796000000004</v>
      </c>
      <c r="L842">
        <v>0.67182799999999998</v>
      </c>
      <c r="M842" t="s">
        <v>4</v>
      </c>
      <c r="N842">
        <v>16.319711999999999</v>
      </c>
      <c r="O842">
        <v>9.1989000000000001E-2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1115942140</v>
      </c>
      <c r="AM842">
        <v>1280</v>
      </c>
    </row>
    <row r="843" spans="1:39" x14ac:dyDescent="0.25">
      <c r="A843" t="s">
        <v>198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142.35399799999999</v>
      </c>
      <c r="I843">
        <v>1.777272</v>
      </c>
      <c r="J843" t="s">
        <v>3</v>
      </c>
      <c r="K843">
        <v>140.48290499999999</v>
      </c>
      <c r="L843">
        <v>1.7998609999999999</v>
      </c>
      <c r="M843" t="s">
        <v>4</v>
      </c>
      <c r="N843">
        <v>32.545279000000001</v>
      </c>
      <c r="O843">
        <v>0.15536900000000001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1115942140</v>
      </c>
      <c r="AM843">
        <v>1280</v>
      </c>
    </row>
    <row r="844" spans="1:39" x14ac:dyDescent="0.25">
      <c r="A844" t="s">
        <v>198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212.746171</v>
      </c>
      <c r="I844">
        <v>1.909853</v>
      </c>
      <c r="J844" t="s">
        <v>3</v>
      </c>
      <c r="K844">
        <v>209.961782</v>
      </c>
      <c r="L844">
        <v>1.9395150000000001</v>
      </c>
      <c r="M844" t="s">
        <v>4</v>
      </c>
      <c r="N844">
        <v>48.666581000000001</v>
      </c>
      <c r="O844">
        <v>0.16011800000000001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1115942140</v>
      </c>
      <c r="AM844">
        <v>1280</v>
      </c>
    </row>
    <row r="845" spans="1:39" x14ac:dyDescent="0.25">
      <c r="A845" t="s">
        <v>198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283.11558000000002</v>
      </c>
      <c r="I845">
        <v>1.995843</v>
      </c>
      <c r="J845" t="s">
        <v>3</v>
      </c>
      <c r="K845">
        <v>279.42049900000001</v>
      </c>
      <c r="L845">
        <v>2.0639460000000001</v>
      </c>
      <c r="M845" t="s">
        <v>4</v>
      </c>
      <c r="N845">
        <v>64.851934</v>
      </c>
      <c r="O845">
        <v>0.20758799999999999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1115942140</v>
      </c>
      <c r="AM845">
        <v>1280</v>
      </c>
    </row>
    <row r="846" spans="1:39" x14ac:dyDescent="0.25">
      <c r="A846" t="s">
        <v>198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353.52299900000003</v>
      </c>
      <c r="I846">
        <v>2.2328670000000002</v>
      </c>
      <c r="J846" t="s">
        <v>3</v>
      </c>
      <c r="K846">
        <v>348.91101300000003</v>
      </c>
      <c r="L846">
        <v>2.3158889999999999</v>
      </c>
      <c r="M846" t="s">
        <v>4</v>
      </c>
      <c r="N846">
        <v>80.985951</v>
      </c>
      <c r="O846">
        <v>0.21917900000000001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1115942140</v>
      </c>
      <c r="AM846">
        <v>1280</v>
      </c>
    </row>
    <row r="847" spans="1:39" x14ac:dyDescent="0.25">
      <c r="A847" t="s">
        <v>198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423.84418799999997</v>
      </c>
      <c r="I847">
        <v>2.13733</v>
      </c>
      <c r="J847" t="s">
        <v>3</v>
      </c>
      <c r="K847">
        <v>418.32900599999999</v>
      </c>
      <c r="L847">
        <v>2.2389359999999998</v>
      </c>
      <c r="M847" t="s">
        <v>4</v>
      </c>
      <c r="N847">
        <v>97.110073</v>
      </c>
      <c r="O847">
        <v>0.21845400000000001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1115942140</v>
      </c>
      <c r="AM847">
        <v>1280</v>
      </c>
    </row>
    <row r="848" spans="1:39" x14ac:dyDescent="0.25">
      <c r="A848" t="s">
        <v>198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494.15695099999999</v>
      </c>
      <c r="I848">
        <v>2.2133050000000001</v>
      </c>
      <c r="J848" t="s">
        <v>3</v>
      </c>
      <c r="K848">
        <v>487.73641099999998</v>
      </c>
      <c r="L848">
        <v>2.3368090000000001</v>
      </c>
      <c r="M848" t="s">
        <v>4</v>
      </c>
      <c r="N848">
        <v>113.219363</v>
      </c>
      <c r="O848">
        <v>0.22514700000000001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1115942140</v>
      </c>
      <c r="AM848">
        <v>1280</v>
      </c>
    </row>
    <row r="849" spans="1:39" x14ac:dyDescent="0.25">
      <c r="A849" t="s">
        <v>198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564.49404300000003</v>
      </c>
      <c r="I849">
        <v>2.3553860000000002</v>
      </c>
      <c r="J849" t="s">
        <v>3</v>
      </c>
      <c r="K849">
        <v>557.14989400000002</v>
      </c>
      <c r="L849">
        <v>2.4873059999999998</v>
      </c>
      <c r="M849" t="s">
        <v>4</v>
      </c>
      <c r="N849">
        <v>129.34087400000001</v>
      </c>
      <c r="O849">
        <v>0.241483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1115942140</v>
      </c>
      <c r="AM849">
        <v>1280</v>
      </c>
    </row>
    <row r="850" spans="1:39" x14ac:dyDescent="0.25">
      <c r="A850" t="s">
        <v>198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634.97323200000005</v>
      </c>
      <c r="I850">
        <v>2.4610249999999998</v>
      </c>
      <c r="J850" t="s">
        <v>3</v>
      </c>
      <c r="K850">
        <v>626.71693500000003</v>
      </c>
      <c r="L850">
        <v>2.6361180000000002</v>
      </c>
      <c r="M850" t="s">
        <v>4</v>
      </c>
      <c r="N850">
        <v>145.46391600000001</v>
      </c>
      <c r="O850">
        <v>0.25207000000000002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1115942140</v>
      </c>
      <c r="AM850">
        <v>1280</v>
      </c>
    </row>
    <row r="851" spans="1:39" x14ac:dyDescent="0.25">
      <c r="A851" t="s">
        <v>198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705.32232099999999</v>
      </c>
      <c r="I851">
        <v>2.7552829999999999</v>
      </c>
      <c r="J851" t="s">
        <v>3</v>
      </c>
      <c r="K851">
        <v>696.16205400000001</v>
      </c>
      <c r="L851">
        <v>2.939022</v>
      </c>
      <c r="M851" t="s">
        <v>4</v>
      </c>
      <c r="N851">
        <v>161.58023800000001</v>
      </c>
      <c r="O851">
        <v>0.26658300000000001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1115942140</v>
      </c>
      <c r="AM851">
        <v>1280</v>
      </c>
    </row>
    <row r="852" spans="1:39" x14ac:dyDescent="0.25">
      <c r="A852" t="s">
        <v>198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775.65234699999996</v>
      </c>
      <c r="I852">
        <v>2.8321160000000001</v>
      </c>
      <c r="J852" t="s">
        <v>3</v>
      </c>
      <c r="K852">
        <v>765.59152700000004</v>
      </c>
      <c r="L852">
        <v>3.0235859999999999</v>
      </c>
      <c r="M852" t="s">
        <v>4</v>
      </c>
      <c r="N852">
        <v>177.697687</v>
      </c>
      <c r="O852">
        <v>0.28674500000000003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1115942140</v>
      </c>
      <c r="AM852">
        <v>1280</v>
      </c>
    </row>
    <row r="853" spans="1:39" x14ac:dyDescent="0.25">
      <c r="A853" t="s">
        <v>198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845.99556800000005</v>
      </c>
      <c r="I853">
        <v>2.9960140000000002</v>
      </c>
      <c r="J853" t="s">
        <v>3</v>
      </c>
      <c r="K853">
        <v>835.03072299999997</v>
      </c>
      <c r="L853">
        <v>3.1813310000000001</v>
      </c>
      <c r="M853" t="s">
        <v>4</v>
      </c>
      <c r="N853">
        <v>193.82070300000001</v>
      </c>
      <c r="O853">
        <v>0.31434499999999999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1115942140</v>
      </c>
      <c r="AM853">
        <v>1280</v>
      </c>
    </row>
    <row r="854" spans="1:39" x14ac:dyDescent="0.25">
      <c r="A854" t="s">
        <v>198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916.34175500000003</v>
      </c>
      <c r="I854">
        <v>3.1281949999999998</v>
      </c>
      <c r="J854" t="s">
        <v>3</v>
      </c>
      <c r="K854">
        <v>904.47685899999999</v>
      </c>
      <c r="L854">
        <v>3.3327810000000002</v>
      </c>
      <c r="M854" t="s">
        <v>4</v>
      </c>
      <c r="N854">
        <v>209.93966599999999</v>
      </c>
      <c r="O854">
        <v>0.299568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1115942140</v>
      </c>
      <c r="AM854">
        <v>1280</v>
      </c>
    </row>
    <row r="855" spans="1:39" x14ac:dyDescent="0.25">
      <c r="A855" t="s">
        <v>198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986.733069</v>
      </c>
      <c r="I855">
        <v>3.0501010000000002</v>
      </c>
      <c r="J855" t="s">
        <v>3</v>
      </c>
      <c r="K855">
        <v>973.96454700000004</v>
      </c>
      <c r="L855">
        <v>3.26274</v>
      </c>
      <c r="M855" t="s">
        <v>4</v>
      </c>
      <c r="N855">
        <v>226.065575</v>
      </c>
      <c r="O855">
        <v>0.30580000000000002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1115942140</v>
      </c>
      <c r="AM855">
        <v>1280</v>
      </c>
    </row>
    <row r="856" spans="1:39" x14ac:dyDescent="0.25">
      <c r="A856" t="s">
        <v>198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1057.129829</v>
      </c>
      <c r="I856">
        <v>3.3528039999999999</v>
      </c>
      <c r="J856" t="s">
        <v>3</v>
      </c>
      <c r="K856">
        <v>1043.4403030000001</v>
      </c>
      <c r="L856">
        <v>3.5791949999999999</v>
      </c>
      <c r="M856" t="s">
        <v>4</v>
      </c>
      <c r="N856">
        <v>242.20663500000001</v>
      </c>
      <c r="O856">
        <v>0.337563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1115942140</v>
      </c>
      <c r="AM856">
        <v>1280</v>
      </c>
    </row>
    <row r="857" spans="1:39" x14ac:dyDescent="0.25">
      <c r="A857" t="s">
        <v>198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1127.480239</v>
      </c>
      <c r="I857">
        <v>3.5151819999999998</v>
      </c>
      <c r="J857" t="s">
        <v>3</v>
      </c>
      <c r="K857">
        <v>1112.885869</v>
      </c>
      <c r="L857">
        <v>3.7451319999999999</v>
      </c>
      <c r="M857" t="s">
        <v>4</v>
      </c>
      <c r="N857">
        <v>258.32945699999999</v>
      </c>
      <c r="O857">
        <v>0.36813800000000002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1115942140</v>
      </c>
      <c r="AM857">
        <v>1280</v>
      </c>
    </row>
    <row r="858" spans="1:39" x14ac:dyDescent="0.25">
      <c r="A858" t="s">
        <v>198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1197.8943260000001</v>
      </c>
      <c r="I858">
        <v>3.5288369999999998</v>
      </c>
      <c r="J858" t="s">
        <v>3</v>
      </c>
      <c r="K858">
        <v>1182.380938</v>
      </c>
      <c r="L858">
        <v>3.6447280000000002</v>
      </c>
      <c r="M858" t="s">
        <v>4</v>
      </c>
      <c r="N858">
        <v>274.47247599999997</v>
      </c>
      <c r="O858">
        <v>0.38259599999999999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1115942140</v>
      </c>
      <c r="AM858">
        <v>1280</v>
      </c>
    </row>
    <row r="859" spans="1:39" x14ac:dyDescent="0.25">
      <c r="A859" t="s">
        <v>198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1268.2978049999999</v>
      </c>
      <c r="I859">
        <v>3.4316939999999998</v>
      </c>
      <c r="J859" t="s">
        <v>3</v>
      </c>
      <c r="K859">
        <v>1251.8665040000001</v>
      </c>
      <c r="L859">
        <v>3.5659369999999999</v>
      </c>
      <c r="M859" t="s">
        <v>4</v>
      </c>
      <c r="N859">
        <v>290.584385</v>
      </c>
      <c r="O859">
        <v>0.36856699999999998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1115942140</v>
      </c>
      <c r="AM859">
        <v>1280</v>
      </c>
    </row>
    <row r="860" spans="1:39" x14ac:dyDescent="0.25">
      <c r="A860" t="s">
        <v>198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1338.629189</v>
      </c>
      <c r="I860">
        <v>3.471549</v>
      </c>
      <c r="J860" t="s">
        <v>3</v>
      </c>
      <c r="K860">
        <v>1321.2936790000001</v>
      </c>
      <c r="L860">
        <v>3.6575630000000001</v>
      </c>
      <c r="M860" t="s">
        <v>4</v>
      </c>
      <c r="N860">
        <v>306.69137799999999</v>
      </c>
      <c r="O860">
        <v>0.37203999999999998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1115942140</v>
      </c>
      <c r="AM860">
        <v>1280</v>
      </c>
    </row>
    <row r="861" spans="1:39" x14ac:dyDescent="0.25">
      <c r="A861" t="s">
        <v>198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1409.0445119999999</v>
      </c>
      <c r="I861">
        <v>3.4999910000000001</v>
      </c>
      <c r="J861" t="s">
        <v>3</v>
      </c>
      <c r="K861">
        <v>1390.79196</v>
      </c>
      <c r="L861">
        <v>3.7565430000000002</v>
      </c>
      <c r="M861" t="s">
        <v>4</v>
      </c>
      <c r="N861">
        <v>322.80656699999997</v>
      </c>
      <c r="O861">
        <v>0.36942999999999998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1115942140</v>
      </c>
      <c r="AM861">
        <v>1280</v>
      </c>
    </row>
    <row r="862" spans="1:39" x14ac:dyDescent="0.25">
      <c r="A862" t="s">
        <v>199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71.334636000000003</v>
      </c>
      <c r="I862">
        <v>0.60589700000000002</v>
      </c>
      <c r="J862" t="s">
        <v>3</v>
      </c>
      <c r="K862">
        <v>70.297838999999996</v>
      </c>
      <c r="L862">
        <v>0.56424700000000005</v>
      </c>
      <c r="M862" t="s">
        <v>4</v>
      </c>
      <c r="N862">
        <v>15.913576000000001</v>
      </c>
      <c r="O862">
        <v>7.6980000000000007E-2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1115942140</v>
      </c>
      <c r="AM862">
        <v>1280</v>
      </c>
    </row>
    <row r="863" spans="1:39" x14ac:dyDescent="0.25">
      <c r="A863" t="s">
        <v>199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142.00585799999999</v>
      </c>
      <c r="I863">
        <v>1.303043</v>
      </c>
      <c r="J863" t="s">
        <v>3</v>
      </c>
      <c r="K863">
        <v>139.96129199999999</v>
      </c>
      <c r="L863">
        <v>1.281736</v>
      </c>
      <c r="M863" t="s">
        <v>4</v>
      </c>
      <c r="N863">
        <v>31.743812999999999</v>
      </c>
      <c r="O863">
        <v>0.10076599999999999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1115942140</v>
      </c>
      <c r="AM863">
        <v>1280</v>
      </c>
    </row>
    <row r="864" spans="1:39" x14ac:dyDescent="0.25">
      <c r="A864" t="s">
        <v>199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212.02099999999999</v>
      </c>
      <c r="I864">
        <v>1.428812</v>
      </c>
      <c r="J864" t="s">
        <v>3</v>
      </c>
      <c r="K864">
        <v>208.97493299999999</v>
      </c>
      <c r="L864">
        <v>1.4297679999999999</v>
      </c>
      <c r="M864" t="s">
        <v>4</v>
      </c>
      <c r="N864">
        <v>47.452692999999996</v>
      </c>
      <c r="O864">
        <v>0.109349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1115942140</v>
      </c>
      <c r="AM864">
        <v>1280</v>
      </c>
    </row>
    <row r="865" spans="1:39" x14ac:dyDescent="0.25">
      <c r="A865" t="s">
        <v>199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281.95200999999997</v>
      </c>
      <c r="I865">
        <v>1.6150340000000001</v>
      </c>
      <c r="J865" t="s">
        <v>3</v>
      </c>
      <c r="K865">
        <v>277.92322100000001</v>
      </c>
      <c r="L865">
        <v>1.61843</v>
      </c>
      <c r="M865" t="s">
        <v>4</v>
      </c>
      <c r="N865">
        <v>63.141776</v>
      </c>
      <c r="O865">
        <v>0.112146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1115942140</v>
      </c>
      <c r="AM865">
        <v>1280</v>
      </c>
    </row>
    <row r="866" spans="1:39" x14ac:dyDescent="0.25">
      <c r="A866" t="s">
        <v>199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351.97557499999999</v>
      </c>
      <c r="I866">
        <v>1.577029</v>
      </c>
      <c r="J866" t="s">
        <v>3</v>
      </c>
      <c r="K866">
        <v>346.94376699999998</v>
      </c>
      <c r="L866">
        <v>1.576435</v>
      </c>
      <c r="M866" t="s">
        <v>4</v>
      </c>
      <c r="N866">
        <v>78.855108000000001</v>
      </c>
      <c r="O866">
        <v>0.128105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1115942140</v>
      </c>
      <c r="AM866">
        <v>1280</v>
      </c>
    </row>
    <row r="867" spans="1:39" x14ac:dyDescent="0.25">
      <c r="A867" t="s">
        <v>199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421.98927900000001</v>
      </c>
      <c r="I867">
        <v>1.6773819999999999</v>
      </c>
      <c r="J867" t="s">
        <v>3</v>
      </c>
      <c r="K867">
        <v>415.97054000000003</v>
      </c>
      <c r="L867">
        <v>1.67319</v>
      </c>
      <c r="M867" t="s">
        <v>4</v>
      </c>
      <c r="N867">
        <v>94.547846000000007</v>
      </c>
      <c r="O867">
        <v>0.13344600000000001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1115942140</v>
      </c>
      <c r="AM867">
        <v>1280</v>
      </c>
    </row>
    <row r="868" spans="1:39" x14ac:dyDescent="0.25">
      <c r="A868" t="s">
        <v>199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491.96641099999999</v>
      </c>
      <c r="I868">
        <v>1.722059</v>
      </c>
      <c r="J868" t="s">
        <v>3</v>
      </c>
      <c r="K868">
        <v>484.95830899999999</v>
      </c>
      <c r="L868">
        <v>1.7178610000000001</v>
      </c>
      <c r="M868" t="s">
        <v>4</v>
      </c>
      <c r="N868">
        <v>110.221975</v>
      </c>
      <c r="O868">
        <v>0.13750799999999999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1115942140</v>
      </c>
      <c r="AM868">
        <v>1280</v>
      </c>
    </row>
    <row r="869" spans="1:39" x14ac:dyDescent="0.25">
      <c r="A869" t="s">
        <v>199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562.02072599999997</v>
      </c>
      <c r="I869">
        <v>1.6071949999999999</v>
      </c>
      <c r="J869" t="s">
        <v>3</v>
      </c>
      <c r="K869">
        <v>554.02194699999995</v>
      </c>
      <c r="L869">
        <v>1.5435950000000001</v>
      </c>
      <c r="M869" t="s">
        <v>4</v>
      </c>
      <c r="N869">
        <v>125.921015</v>
      </c>
      <c r="O869">
        <v>0.132214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1115942140</v>
      </c>
      <c r="AM869">
        <v>1280</v>
      </c>
    </row>
    <row r="870" spans="1:39" x14ac:dyDescent="0.25">
      <c r="A870" t="s">
        <v>199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632.045344</v>
      </c>
      <c r="I870">
        <v>2.003406</v>
      </c>
      <c r="J870" t="s">
        <v>3</v>
      </c>
      <c r="K870">
        <v>623.05652199999997</v>
      </c>
      <c r="L870">
        <v>1.9165449999999999</v>
      </c>
      <c r="M870" t="s">
        <v>4</v>
      </c>
      <c r="N870">
        <v>141.617448</v>
      </c>
      <c r="O870">
        <v>0.154277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1115942140</v>
      </c>
      <c r="AM870">
        <v>1280</v>
      </c>
    </row>
    <row r="871" spans="1:39" x14ac:dyDescent="0.25">
      <c r="A871" t="s">
        <v>199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702.008062</v>
      </c>
      <c r="I871">
        <v>2.1402670000000001</v>
      </c>
      <c r="J871" t="s">
        <v>3</v>
      </c>
      <c r="K871">
        <v>692.04200300000002</v>
      </c>
      <c r="L871">
        <v>1.9693369999999999</v>
      </c>
      <c r="M871" t="s">
        <v>4</v>
      </c>
      <c r="N871">
        <v>157.296618</v>
      </c>
      <c r="O871">
        <v>0.153888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1115942140</v>
      </c>
      <c r="AM871">
        <v>1280</v>
      </c>
    </row>
    <row r="872" spans="1:39" x14ac:dyDescent="0.25">
      <c r="A872" t="s">
        <v>199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772.03010900000004</v>
      </c>
      <c r="I872">
        <v>2.208882</v>
      </c>
      <c r="J872" t="s">
        <v>3</v>
      </c>
      <c r="K872">
        <v>761.07322499999998</v>
      </c>
      <c r="L872">
        <v>1.9900059999999999</v>
      </c>
      <c r="M872" t="s">
        <v>4</v>
      </c>
      <c r="N872">
        <v>173.00394</v>
      </c>
      <c r="O872">
        <v>0.164856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1115942140</v>
      </c>
      <c r="AM872">
        <v>1280</v>
      </c>
    </row>
    <row r="873" spans="1:39" x14ac:dyDescent="0.25">
      <c r="A873" t="s">
        <v>199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842.03106400000001</v>
      </c>
      <c r="I873">
        <v>2.619434</v>
      </c>
      <c r="J873" t="s">
        <v>3</v>
      </c>
      <c r="K873">
        <v>830.08979999999997</v>
      </c>
      <c r="L873">
        <v>2.4199730000000002</v>
      </c>
      <c r="M873" t="s">
        <v>4</v>
      </c>
      <c r="N873">
        <v>188.69125600000001</v>
      </c>
      <c r="O873">
        <v>0.18143300000000001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1115942140</v>
      </c>
      <c r="AM873">
        <v>1280</v>
      </c>
    </row>
    <row r="874" spans="1:39" x14ac:dyDescent="0.25">
      <c r="A874" t="s">
        <v>199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912.05191000000002</v>
      </c>
      <c r="I874">
        <v>3.0486979999999999</v>
      </c>
      <c r="J874" t="s">
        <v>3</v>
      </c>
      <c r="K874">
        <v>899.12495999999999</v>
      </c>
      <c r="L874">
        <v>2.7695280000000002</v>
      </c>
      <c r="M874" t="s">
        <v>4</v>
      </c>
      <c r="N874">
        <v>204.38211000000001</v>
      </c>
      <c r="O874">
        <v>0.191887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1115942140</v>
      </c>
      <c r="AM874">
        <v>1280</v>
      </c>
    </row>
    <row r="875" spans="1:39" x14ac:dyDescent="0.25">
      <c r="A875" t="s">
        <v>199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982.08747200000005</v>
      </c>
      <c r="I875">
        <v>2.8386990000000001</v>
      </c>
      <c r="J875" t="s">
        <v>3</v>
      </c>
      <c r="K875">
        <v>968.18228999999997</v>
      </c>
      <c r="L875">
        <v>2.552559</v>
      </c>
      <c r="M875" t="s">
        <v>4</v>
      </c>
      <c r="N875">
        <v>220.08131</v>
      </c>
      <c r="O875">
        <v>0.18448700000000001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1115942140</v>
      </c>
      <c r="AM875">
        <v>1280</v>
      </c>
    </row>
    <row r="876" spans="1:39" x14ac:dyDescent="0.25">
      <c r="A876" t="s">
        <v>199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1052.0647240000001</v>
      </c>
      <c r="I876">
        <v>2.9718559999999998</v>
      </c>
      <c r="J876" t="s">
        <v>3</v>
      </c>
      <c r="K876">
        <v>1037.177651</v>
      </c>
      <c r="L876">
        <v>2.671754</v>
      </c>
      <c r="M876" t="s">
        <v>4</v>
      </c>
      <c r="N876">
        <v>235.76022699999999</v>
      </c>
      <c r="O876">
        <v>0.181197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1115942140</v>
      </c>
      <c r="AM876">
        <v>1280</v>
      </c>
    </row>
    <row r="877" spans="1:39" x14ac:dyDescent="0.25">
      <c r="A877" t="s">
        <v>199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1122.004136</v>
      </c>
      <c r="I877">
        <v>3.0601229999999999</v>
      </c>
      <c r="J877" t="s">
        <v>3</v>
      </c>
      <c r="K877">
        <v>1106.144937</v>
      </c>
      <c r="L877">
        <v>2.6155439999999999</v>
      </c>
      <c r="M877" t="s">
        <v>4</v>
      </c>
      <c r="N877">
        <v>251.437308</v>
      </c>
      <c r="O877">
        <v>0.189995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1115942140</v>
      </c>
      <c r="AM877">
        <v>1280</v>
      </c>
    </row>
    <row r="878" spans="1:39" x14ac:dyDescent="0.25">
      <c r="A878" t="s">
        <v>199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1192.0158980000001</v>
      </c>
      <c r="I878">
        <v>3.1437390000000001</v>
      </c>
      <c r="J878" t="s">
        <v>3</v>
      </c>
      <c r="K878">
        <v>1175.172229</v>
      </c>
      <c r="L878">
        <v>2.6595040000000001</v>
      </c>
      <c r="M878" t="s">
        <v>4</v>
      </c>
      <c r="N878">
        <v>267.13480099999998</v>
      </c>
      <c r="O878">
        <v>0.18567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1115942140</v>
      </c>
      <c r="AM878">
        <v>1280</v>
      </c>
    </row>
    <row r="879" spans="1:39" x14ac:dyDescent="0.25">
      <c r="A879" t="s">
        <v>199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1261.980493</v>
      </c>
      <c r="I879">
        <v>3.3419919999999999</v>
      </c>
      <c r="J879" t="s">
        <v>3</v>
      </c>
      <c r="K879">
        <v>1244.1513010000001</v>
      </c>
      <c r="L879">
        <v>2.7595770000000002</v>
      </c>
      <c r="M879" t="s">
        <v>4</v>
      </c>
      <c r="N879">
        <v>282.81311099999999</v>
      </c>
      <c r="O879">
        <v>0.19697600000000001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1115942140</v>
      </c>
      <c r="AM879">
        <v>1280</v>
      </c>
    </row>
    <row r="880" spans="1:39" x14ac:dyDescent="0.25">
      <c r="A880" t="s">
        <v>199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1331.8907369999999</v>
      </c>
      <c r="I880">
        <v>3.4921609999999998</v>
      </c>
      <c r="J880" t="s">
        <v>3</v>
      </c>
      <c r="K880">
        <v>1313.0850150000001</v>
      </c>
      <c r="L880">
        <v>2.819286</v>
      </c>
      <c r="M880" t="s">
        <v>4</v>
      </c>
      <c r="N880">
        <v>298.49284799999998</v>
      </c>
      <c r="O880">
        <v>0.20694899999999999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1115942140</v>
      </c>
      <c r="AM880">
        <v>1280</v>
      </c>
    </row>
    <row r="881" spans="1:39" x14ac:dyDescent="0.25">
      <c r="A881" t="s">
        <v>199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1401.8833010000001</v>
      </c>
      <c r="I881">
        <v>3.463066</v>
      </c>
      <c r="J881" t="s">
        <v>3</v>
      </c>
      <c r="K881">
        <v>1382.0978339999999</v>
      </c>
      <c r="L881">
        <v>2.7049400000000001</v>
      </c>
      <c r="M881" t="s">
        <v>4</v>
      </c>
      <c r="N881">
        <v>314.17933900000003</v>
      </c>
      <c r="O881">
        <v>0.21613399999999999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1115942140</v>
      </c>
      <c r="AM881">
        <v>1280</v>
      </c>
    </row>
    <row r="882" spans="1:39" x14ac:dyDescent="0.25">
      <c r="A882" t="s">
        <v>200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78.678647999999995</v>
      </c>
      <c r="I882">
        <v>1.14537</v>
      </c>
      <c r="J882" t="s">
        <v>3</v>
      </c>
      <c r="K882">
        <v>78.290020999999996</v>
      </c>
      <c r="L882">
        <v>1.008831</v>
      </c>
      <c r="M882" t="s">
        <v>4</v>
      </c>
      <c r="N882">
        <v>19.115084</v>
      </c>
      <c r="O882">
        <v>0.26674999999999999</v>
      </c>
      <c r="P882" t="s">
        <v>5</v>
      </c>
      <c r="Q882">
        <v>0.44306000000000001</v>
      </c>
      <c r="R882">
        <v>9.1149999999999998E-3</v>
      </c>
      <c r="S882" t="s">
        <v>6</v>
      </c>
      <c r="T882">
        <v>55.052672000000001</v>
      </c>
      <c r="U882">
        <v>0.208984</v>
      </c>
      <c r="V882" t="s">
        <v>7</v>
      </c>
      <c r="W882">
        <v>0.31876599999999999</v>
      </c>
      <c r="X882">
        <v>1.0231000000000001E-2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8.1710000000000005E-2</v>
      </c>
      <c r="AG882">
        <v>9.6000000000000002E-5</v>
      </c>
      <c r="AH882" t="s">
        <v>11</v>
      </c>
      <c r="AI882">
        <v>0.91339499999999996</v>
      </c>
      <c r="AJ882">
        <v>1.4999999999999999E-4</v>
      </c>
      <c r="AK882" t="s">
        <v>12</v>
      </c>
      <c r="AL882">
        <v>1115942140</v>
      </c>
      <c r="AM882">
        <v>1280</v>
      </c>
    </row>
    <row r="883" spans="1:39" x14ac:dyDescent="0.25">
      <c r="A883" t="s">
        <v>200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155.91988699999999</v>
      </c>
      <c r="I883">
        <v>2.62853</v>
      </c>
      <c r="J883" t="s">
        <v>3</v>
      </c>
      <c r="K883">
        <v>155.175253</v>
      </c>
      <c r="L883">
        <v>2.2051799999999999</v>
      </c>
      <c r="M883" t="s">
        <v>4</v>
      </c>
      <c r="N883">
        <v>37.944173999999997</v>
      </c>
      <c r="O883">
        <v>0.58021400000000001</v>
      </c>
      <c r="P883" t="s">
        <v>5</v>
      </c>
      <c r="Q883">
        <v>0.84918800000000005</v>
      </c>
      <c r="R883">
        <v>2.6866000000000001E-2</v>
      </c>
      <c r="S883" t="s">
        <v>6</v>
      </c>
      <c r="T883">
        <v>109.232849</v>
      </c>
      <c r="U883">
        <v>0.38441599999999998</v>
      </c>
      <c r="V883" t="s">
        <v>7</v>
      </c>
      <c r="W883">
        <v>0.60095399999999999</v>
      </c>
      <c r="X883">
        <v>3.6824000000000003E-2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7.8223000000000001E-2</v>
      </c>
      <c r="AG883">
        <v>1.03E-4</v>
      </c>
      <c r="AH883" t="s">
        <v>11</v>
      </c>
      <c r="AI883">
        <v>0.92117099999999996</v>
      </c>
      <c r="AJ883">
        <v>1.36E-4</v>
      </c>
      <c r="AK883" t="s">
        <v>12</v>
      </c>
      <c r="AL883">
        <v>1115942140</v>
      </c>
      <c r="AM883">
        <v>1280</v>
      </c>
    </row>
    <row r="884" spans="1:39" x14ac:dyDescent="0.25">
      <c r="A884" t="s">
        <v>200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232.465181</v>
      </c>
      <c r="I884">
        <v>4.2577670000000003</v>
      </c>
      <c r="J884" t="s">
        <v>3</v>
      </c>
      <c r="K884">
        <v>231.36438799999999</v>
      </c>
      <c r="L884">
        <v>3.4567429999999999</v>
      </c>
      <c r="M884" t="s">
        <v>4</v>
      </c>
      <c r="N884">
        <v>56.835673999999997</v>
      </c>
      <c r="O884">
        <v>0.87158800000000003</v>
      </c>
      <c r="P884" t="s">
        <v>5</v>
      </c>
      <c r="Q884">
        <v>1.255782</v>
      </c>
      <c r="R884">
        <v>5.3051000000000001E-2</v>
      </c>
      <c r="S884" t="s">
        <v>6</v>
      </c>
      <c r="T884">
        <v>162.72742099999999</v>
      </c>
      <c r="U884">
        <v>0.39269199999999999</v>
      </c>
      <c r="V884" t="s">
        <v>7</v>
      </c>
      <c r="W884">
        <v>0.87146800000000002</v>
      </c>
      <c r="X884">
        <v>7.7015E-2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7.5878000000000001E-2</v>
      </c>
      <c r="AG884">
        <v>1.2799999999999999E-4</v>
      </c>
      <c r="AH884" t="s">
        <v>11</v>
      </c>
      <c r="AI884">
        <v>0.92594100000000001</v>
      </c>
      <c r="AJ884">
        <v>6.3999999999999997E-5</v>
      </c>
      <c r="AK884" t="s">
        <v>12</v>
      </c>
      <c r="AL884">
        <v>1115942140</v>
      </c>
      <c r="AM884">
        <v>1280</v>
      </c>
    </row>
    <row r="885" spans="1:39" x14ac:dyDescent="0.25">
      <c r="A885" t="s">
        <v>200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308.97898099999998</v>
      </c>
      <c r="I885">
        <v>7.628539</v>
      </c>
      <c r="J885" t="s">
        <v>3</v>
      </c>
      <c r="K885">
        <v>307.52467300000001</v>
      </c>
      <c r="L885">
        <v>6.3232739999999996</v>
      </c>
      <c r="M885" t="s">
        <v>4</v>
      </c>
      <c r="N885">
        <v>75.717545999999999</v>
      </c>
      <c r="O885">
        <v>1.7733920000000001</v>
      </c>
      <c r="P885" t="s">
        <v>5</v>
      </c>
      <c r="Q885">
        <v>1.6610130000000001</v>
      </c>
      <c r="R885">
        <v>7.7577999999999994E-2</v>
      </c>
      <c r="S885" t="s">
        <v>6</v>
      </c>
      <c r="T885">
        <v>216.21067300000001</v>
      </c>
      <c r="U885">
        <v>0.57573300000000005</v>
      </c>
      <c r="V885" t="s">
        <v>7</v>
      </c>
      <c r="W885">
        <v>1.1361779999999999</v>
      </c>
      <c r="X885">
        <v>0.119686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7.3282E-2</v>
      </c>
      <c r="AG885">
        <v>1.55E-4</v>
      </c>
      <c r="AH885" t="s">
        <v>11</v>
      </c>
      <c r="AI885">
        <v>0.928122</v>
      </c>
      <c r="AJ885">
        <v>3.1999999999999999E-5</v>
      </c>
      <c r="AK885" t="s">
        <v>12</v>
      </c>
      <c r="AL885">
        <v>1115942140</v>
      </c>
      <c r="AM885">
        <v>1280</v>
      </c>
    </row>
    <row r="886" spans="1:39" x14ac:dyDescent="0.25">
      <c r="A886" t="s">
        <v>200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385.29620299999999</v>
      </c>
      <c r="I886">
        <v>10.759339000000001</v>
      </c>
      <c r="J886" t="s">
        <v>3</v>
      </c>
      <c r="K886">
        <v>383.504436</v>
      </c>
      <c r="L886">
        <v>8.9042589999999997</v>
      </c>
      <c r="M886" t="s">
        <v>4</v>
      </c>
      <c r="N886">
        <v>94.502906999999993</v>
      </c>
      <c r="O886">
        <v>2.4754689999999999</v>
      </c>
      <c r="P886" t="s">
        <v>5</v>
      </c>
      <c r="Q886">
        <v>2.046805</v>
      </c>
      <c r="R886">
        <v>0.107293</v>
      </c>
      <c r="S886" t="s">
        <v>6</v>
      </c>
      <c r="T886">
        <v>269.68111900000002</v>
      </c>
      <c r="U886">
        <v>0.65324599999999999</v>
      </c>
      <c r="V886" t="s">
        <v>7</v>
      </c>
      <c r="W886">
        <v>1.3843179999999999</v>
      </c>
      <c r="X886">
        <v>0.172794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7.1137000000000006E-2</v>
      </c>
      <c r="AG886">
        <v>1.65E-4</v>
      </c>
      <c r="AH886" t="s">
        <v>11</v>
      </c>
      <c r="AI886">
        <v>0.92942800000000003</v>
      </c>
      <c r="AJ886">
        <v>1.8E-5</v>
      </c>
      <c r="AK886" t="s">
        <v>12</v>
      </c>
      <c r="AL886">
        <v>1115942140</v>
      </c>
      <c r="AM886">
        <v>1280</v>
      </c>
    </row>
    <row r="887" spans="1:39" x14ac:dyDescent="0.25">
      <c r="A887" t="s">
        <v>200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461.763732</v>
      </c>
      <c r="I887">
        <v>14.329978000000001</v>
      </c>
      <c r="J887" t="s">
        <v>3</v>
      </c>
      <c r="K887">
        <v>459.631865</v>
      </c>
      <c r="L887">
        <v>11.979093000000001</v>
      </c>
      <c r="M887" t="s">
        <v>4</v>
      </c>
      <c r="N887">
        <v>113.381794</v>
      </c>
      <c r="O887">
        <v>3.756256</v>
      </c>
      <c r="P887" t="s">
        <v>5</v>
      </c>
      <c r="Q887">
        <v>2.4367809999999999</v>
      </c>
      <c r="R887">
        <v>0.13244400000000001</v>
      </c>
      <c r="S887" t="s">
        <v>6</v>
      </c>
      <c r="T887">
        <v>323.18215300000003</v>
      </c>
      <c r="U887">
        <v>0.77499399999999996</v>
      </c>
      <c r="V887" t="s">
        <v>7</v>
      </c>
      <c r="W887">
        <v>1.629386</v>
      </c>
      <c r="X887">
        <v>0.20988999999999999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6.9803000000000004E-2</v>
      </c>
      <c r="AG887">
        <v>1.6899999999999999E-4</v>
      </c>
      <c r="AH887" t="s">
        <v>11</v>
      </c>
      <c r="AI887">
        <v>0.93027099999999996</v>
      </c>
      <c r="AJ887">
        <v>9.0000000000000002E-6</v>
      </c>
      <c r="AK887" t="s">
        <v>12</v>
      </c>
      <c r="AL887">
        <v>1115942140</v>
      </c>
      <c r="AM887">
        <v>1280</v>
      </c>
    </row>
    <row r="888" spans="1:39" x14ac:dyDescent="0.25">
      <c r="A888" t="s">
        <v>200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538.10969499999999</v>
      </c>
      <c r="I888">
        <v>17.885759</v>
      </c>
      <c r="J888" t="s">
        <v>3</v>
      </c>
      <c r="K888">
        <v>535.63115700000003</v>
      </c>
      <c r="L888">
        <v>14.860251999999999</v>
      </c>
      <c r="M888" t="s">
        <v>4</v>
      </c>
      <c r="N888">
        <v>132.153751</v>
      </c>
      <c r="O888">
        <v>4.7122260000000002</v>
      </c>
      <c r="P888" t="s">
        <v>5</v>
      </c>
      <c r="Q888">
        <v>2.8356330000000001</v>
      </c>
      <c r="R888">
        <v>0.17277500000000001</v>
      </c>
      <c r="S888" t="s">
        <v>6</v>
      </c>
      <c r="T888">
        <v>376.65043400000002</v>
      </c>
      <c r="U888">
        <v>0.76259900000000003</v>
      </c>
      <c r="V888" t="s">
        <v>7</v>
      </c>
      <c r="W888">
        <v>1.8921159999999999</v>
      </c>
      <c r="X888">
        <v>0.26237700000000003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6.9099999999999995E-2</v>
      </c>
      <c r="AG888">
        <v>1.6899999999999999E-4</v>
      </c>
      <c r="AH888" t="s">
        <v>11</v>
      </c>
      <c r="AI888">
        <v>0.93085700000000005</v>
      </c>
      <c r="AJ888">
        <v>6.9999999999999999E-6</v>
      </c>
      <c r="AK888" t="s">
        <v>12</v>
      </c>
      <c r="AL888">
        <v>1115942140</v>
      </c>
      <c r="AM888">
        <v>1280</v>
      </c>
    </row>
    <row r="889" spans="1:39" x14ac:dyDescent="0.25">
      <c r="A889" t="s">
        <v>200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614.56484699999999</v>
      </c>
      <c r="I889">
        <v>19.063980999999998</v>
      </c>
      <c r="J889" t="s">
        <v>3</v>
      </c>
      <c r="K889">
        <v>611.74039100000005</v>
      </c>
      <c r="L889">
        <v>15.808664</v>
      </c>
      <c r="M889" t="s">
        <v>4</v>
      </c>
      <c r="N889">
        <v>151.00646399999999</v>
      </c>
      <c r="O889">
        <v>5.5548859999999998</v>
      </c>
      <c r="P889" t="s">
        <v>5</v>
      </c>
      <c r="Q889">
        <v>3.2297829999999998</v>
      </c>
      <c r="R889">
        <v>0.19095100000000001</v>
      </c>
      <c r="S889" t="s">
        <v>6</v>
      </c>
      <c r="T889">
        <v>430.163566</v>
      </c>
      <c r="U889">
        <v>0.78288199999999997</v>
      </c>
      <c r="V889" t="s">
        <v>7</v>
      </c>
      <c r="W889">
        <v>2.1495479999999998</v>
      </c>
      <c r="X889">
        <v>0.29591800000000001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6.8503999999999995E-2</v>
      </c>
      <c r="AG889">
        <v>1.6000000000000001E-4</v>
      </c>
      <c r="AH889" t="s">
        <v>11</v>
      </c>
      <c r="AI889">
        <v>0.93134399999999995</v>
      </c>
      <c r="AJ889">
        <v>1.9000000000000001E-5</v>
      </c>
      <c r="AK889" t="s">
        <v>12</v>
      </c>
      <c r="AL889">
        <v>1115942140</v>
      </c>
      <c r="AM889">
        <v>1280</v>
      </c>
    </row>
    <row r="890" spans="1:39" x14ac:dyDescent="0.25">
      <c r="A890" t="s">
        <v>200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690.99567300000001</v>
      </c>
      <c r="I890">
        <v>22.185117999999999</v>
      </c>
      <c r="J890" t="s">
        <v>3</v>
      </c>
      <c r="K890">
        <v>687.82397700000001</v>
      </c>
      <c r="L890">
        <v>18.473759000000001</v>
      </c>
      <c r="M890" t="s">
        <v>4</v>
      </c>
      <c r="N890">
        <v>169.84287699999999</v>
      </c>
      <c r="O890">
        <v>6.5481999999999996</v>
      </c>
      <c r="P890" t="s">
        <v>5</v>
      </c>
      <c r="Q890">
        <v>3.6247319999999998</v>
      </c>
      <c r="R890">
        <v>0.213586</v>
      </c>
      <c r="S890" t="s">
        <v>6</v>
      </c>
      <c r="T890">
        <v>483.64428400000003</v>
      </c>
      <c r="U890">
        <v>0.89187000000000005</v>
      </c>
      <c r="V890" t="s">
        <v>7</v>
      </c>
      <c r="W890">
        <v>2.40855</v>
      </c>
      <c r="X890">
        <v>0.319073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6.7393999999999996E-2</v>
      </c>
      <c r="AG890">
        <v>1.6200000000000001E-4</v>
      </c>
      <c r="AH890" t="s">
        <v>11</v>
      </c>
      <c r="AI890">
        <v>0.93222499999999997</v>
      </c>
      <c r="AJ890">
        <v>2.9E-5</v>
      </c>
      <c r="AK890" t="s">
        <v>12</v>
      </c>
      <c r="AL890">
        <v>1115942140</v>
      </c>
      <c r="AM890">
        <v>1280</v>
      </c>
    </row>
    <row r="891" spans="1:39" x14ac:dyDescent="0.25">
      <c r="A891" t="s">
        <v>200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767.58084099999996</v>
      </c>
      <c r="I891">
        <v>27.247582999999999</v>
      </c>
      <c r="J891" t="s">
        <v>3</v>
      </c>
      <c r="K891">
        <v>764.05810799999995</v>
      </c>
      <c r="L891">
        <v>22.837437999999999</v>
      </c>
      <c r="M891" t="s">
        <v>4</v>
      </c>
      <c r="N891">
        <v>188.764331</v>
      </c>
      <c r="O891">
        <v>8.3519780000000008</v>
      </c>
      <c r="P891" t="s">
        <v>5</v>
      </c>
      <c r="Q891">
        <v>4.0277120000000002</v>
      </c>
      <c r="R891">
        <v>0.24391499999999999</v>
      </c>
      <c r="S891" t="s">
        <v>6</v>
      </c>
      <c r="T891">
        <v>537.18016699999998</v>
      </c>
      <c r="U891">
        <v>0.88968100000000006</v>
      </c>
      <c r="V891" t="s">
        <v>7</v>
      </c>
      <c r="W891">
        <v>2.6648700000000001</v>
      </c>
      <c r="X891">
        <v>0.36280800000000002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6.7375000000000004E-2</v>
      </c>
      <c r="AG891">
        <v>1.63E-4</v>
      </c>
      <c r="AH891" t="s">
        <v>11</v>
      </c>
      <c r="AI891">
        <v>0.93312799999999996</v>
      </c>
      <c r="AJ891">
        <v>3.1999999999999999E-5</v>
      </c>
      <c r="AK891" t="s">
        <v>12</v>
      </c>
      <c r="AL891">
        <v>1115942140</v>
      </c>
      <c r="AM891">
        <v>1280</v>
      </c>
    </row>
    <row r="892" spans="1:39" x14ac:dyDescent="0.25">
      <c r="A892" t="s">
        <v>200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844.07644800000003</v>
      </c>
      <c r="I892">
        <v>33.376843000000001</v>
      </c>
      <c r="J892" t="s">
        <v>3</v>
      </c>
      <c r="K892">
        <v>840.20535199999995</v>
      </c>
      <c r="L892">
        <v>28.116268999999999</v>
      </c>
      <c r="M892" t="s">
        <v>4</v>
      </c>
      <c r="N892">
        <v>207.6317</v>
      </c>
      <c r="O892">
        <v>10.096755</v>
      </c>
      <c r="P892" t="s">
        <v>5</v>
      </c>
      <c r="Q892">
        <v>4.4261419999999996</v>
      </c>
      <c r="R892">
        <v>0.28127999999999997</v>
      </c>
      <c r="S892" t="s">
        <v>6</v>
      </c>
      <c r="T892">
        <v>590.68937100000005</v>
      </c>
      <c r="U892">
        <v>1.0240050000000001</v>
      </c>
      <c r="V892" t="s">
        <v>7</v>
      </c>
      <c r="W892">
        <v>2.9319120000000001</v>
      </c>
      <c r="X892">
        <v>0.41817500000000002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6.5579999999999999E-2</v>
      </c>
      <c r="AG892">
        <v>1.4899999999999999E-4</v>
      </c>
      <c r="AH892" t="s">
        <v>11</v>
      </c>
      <c r="AI892">
        <v>0.93317399999999995</v>
      </c>
      <c r="AJ892">
        <v>3.1999999999999999E-5</v>
      </c>
      <c r="AK892" t="s">
        <v>12</v>
      </c>
      <c r="AL892">
        <v>1115942140</v>
      </c>
      <c r="AM892">
        <v>1280</v>
      </c>
    </row>
    <row r="893" spans="1:39" x14ac:dyDescent="0.25">
      <c r="A893" t="s">
        <v>200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920.75651600000003</v>
      </c>
      <c r="I893">
        <v>37.991396999999999</v>
      </c>
      <c r="J893" t="s">
        <v>3</v>
      </c>
      <c r="K893">
        <v>916.51550999999995</v>
      </c>
      <c r="L893">
        <v>32.141247999999997</v>
      </c>
      <c r="M893" t="s">
        <v>4</v>
      </c>
      <c r="N893">
        <v>226.52146200000001</v>
      </c>
      <c r="O893">
        <v>11.287827999999999</v>
      </c>
      <c r="P893" t="s">
        <v>5</v>
      </c>
      <c r="Q893">
        <v>4.8461999999999996</v>
      </c>
      <c r="R893">
        <v>0.30906</v>
      </c>
      <c r="S893" t="s">
        <v>6</v>
      </c>
      <c r="T893">
        <v>644.25088300000004</v>
      </c>
      <c r="U893">
        <v>1.1659660000000001</v>
      </c>
      <c r="V893" t="s">
        <v>7</v>
      </c>
      <c r="W893">
        <v>3.2065000000000001</v>
      </c>
      <c r="X893">
        <v>0.45502399999999998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6.4366999999999994E-2</v>
      </c>
      <c r="AG893">
        <v>1.35E-4</v>
      </c>
      <c r="AH893" t="s">
        <v>11</v>
      </c>
      <c r="AI893">
        <v>0.93355699999999997</v>
      </c>
      <c r="AJ893">
        <v>3.3000000000000003E-5</v>
      </c>
      <c r="AK893" t="s">
        <v>12</v>
      </c>
      <c r="AL893">
        <v>1115942140</v>
      </c>
      <c r="AM893">
        <v>1280</v>
      </c>
    </row>
    <row r="894" spans="1:39" x14ac:dyDescent="0.25">
      <c r="A894" t="s">
        <v>200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997.23754799999995</v>
      </c>
      <c r="I894">
        <v>42.184344000000003</v>
      </c>
      <c r="J894" t="s">
        <v>3</v>
      </c>
      <c r="K894">
        <v>992.64398400000005</v>
      </c>
      <c r="L894">
        <v>35.807110000000002</v>
      </c>
      <c r="M894" t="s">
        <v>4</v>
      </c>
      <c r="N894">
        <v>245.36717899999999</v>
      </c>
      <c r="O894">
        <v>12.839009000000001</v>
      </c>
      <c r="P894" t="s">
        <v>5</v>
      </c>
      <c r="Q894">
        <v>5.2446320000000002</v>
      </c>
      <c r="R894">
        <v>0.33996199999999999</v>
      </c>
      <c r="S894" t="s">
        <v>6</v>
      </c>
      <c r="T894">
        <v>697.78008999999997</v>
      </c>
      <c r="U894">
        <v>1.181856</v>
      </c>
      <c r="V894" t="s">
        <v>7</v>
      </c>
      <c r="W894">
        <v>3.4705780000000002</v>
      </c>
      <c r="X894">
        <v>0.52298599999999995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6.4108999999999999E-2</v>
      </c>
      <c r="AG894">
        <v>1.3100000000000001E-4</v>
      </c>
      <c r="AH894" t="s">
        <v>11</v>
      </c>
      <c r="AI894">
        <v>0.934365</v>
      </c>
      <c r="AJ894">
        <v>4.6E-5</v>
      </c>
      <c r="AK894" t="s">
        <v>12</v>
      </c>
      <c r="AL894">
        <v>1115942140</v>
      </c>
      <c r="AM894">
        <v>1280</v>
      </c>
    </row>
    <row r="895" spans="1:39" x14ac:dyDescent="0.25">
      <c r="A895" t="s">
        <v>200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1073.6585419999999</v>
      </c>
      <c r="I895">
        <v>48.314149</v>
      </c>
      <c r="J895" t="s">
        <v>3</v>
      </c>
      <c r="K895">
        <v>1068.7193870000001</v>
      </c>
      <c r="L895">
        <v>40.889099000000002</v>
      </c>
      <c r="M895" t="s">
        <v>4</v>
      </c>
      <c r="N895">
        <v>264.160144</v>
      </c>
      <c r="O895">
        <v>14.747547000000001</v>
      </c>
      <c r="P895" t="s">
        <v>5</v>
      </c>
      <c r="Q895">
        <v>5.6393959999999996</v>
      </c>
      <c r="R895">
        <v>0.40115400000000001</v>
      </c>
      <c r="S895" t="s">
        <v>6</v>
      </c>
      <c r="T895">
        <v>751.28622199999995</v>
      </c>
      <c r="U895">
        <v>1.1196219999999999</v>
      </c>
      <c r="V895" t="s">
        <v>7</v>
      </c>
      <c r="W895">
        <v>3.7160839999999999</v>
      </c>
      <c r="X895">
        <v>0.60745300000000002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6.3136999999999999E-2</v>
      </c>
      <c r="AG895">
        <v>1.2799999999999999E-4</v>
      </c>
      <c r="AH895" t="s">
        <v>11</v>
      </c>
      <c r="AI895">
        <v>0.93438100000000002</v>
      </c>
      <c r="AJ895">
        <v>4.5000000000000003E-5</v>
      </c>
      <c r="AK895" t="s">
        <v>12</v>
      </c>
      <c r="AL895">
        <v>1115942140</v>
      </c>
      <c r="AM895">
        <v>1280</v>
      </c>
    </row>
    <row r="896" spans="1:39" x14ac:dyDescent="0.25">
      <c r="A896" t="s">
        <v>200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1150.0580399999999</v>
      </c>
      <c r="I896">
        <v>52.771574999999999</v>
      </c>
      <c r="J896" t="s">
        <v>3</v>
      </c>
      <c r="K896">
        <v>1144.767644</v>
      </c>
      <c r="L896">
        <v>44.511198</v>
      </c>
      <c r="M896" t="s">
        <v>4</v>
      </c>
      <c r="N896">
        <v>282.96980200000002</v>
      </c>
      <c r="O896">
        <v>16.498631</v>
      </c>
      <c r="P896" t="s">
        <v>5</v>
      </c>
      <c r="Q896">
        <v>6.0378660000000002</v>
      </c>
      <c r="R896">
        <v>0.451735</v>
      </c>
      <c r="S896" t="s">
        <v>6</v>
      </c>
      <c r="T896">
        <v>804.77288099999998</v>
      </c>
      <c r="U896">
        <v>1.1110089999999999</v>
      </c>
      <c r="V896" t="s">
        <v>7</v>
      </c>
      <c r="W896">
        <v>3.9768279999999998</v>
      </c>
      <c r="X896">
        <v>0.67706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6.2327E-2</v>
      </c>
      <c r="AG896">
        <v>1.2300000000000001E-4</v>
      </c>
      <c r="AH896" t="s">
        <v>11</v>
      </c>
      <c r="AI896">
        <v>0.93503599999999998</v>
      </c>
      <c r="AJ896">
        <v>5.7000000000000003E-5</v>
      </c>
      <c r="AK896" t="s">
        <v>12</v>
      </c>
      <c r="AL896">
        <v>1115942140</v>
      </c>
      <c r="AM896">
        <v>1280</v>
      </c>
    </row>
    <row r="897" spans="1:39" x14ac:dyDescent="0.25">
      <c r="A897" t="s">
        <v>200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1226.4921730000001</v>
      </c>
      <c r="I897">
        <v>60.042155000000001</v>
      </c>
      <c r="J897" t="s">
        <v>3</v>
      </c>
      <c r="K897">
        <v>1220.8506030000001</v>
      </c>
      <c r="L897">
        <v>50.783734000000003</v>
      </c>
      <c r="M897" t="s">
        <v>4</v>
      </c>
      <c r="N897">
        <v>301.78891800000002</v>
      </c>
      <c r="O897">
        <v>18.794711</v>
      </c>
      <c r="P897" t="s">
        <v>5</v>
      </c>
      <c r="Q897">
        <v>6.4379390000000001</v>
      </c>
      <c r="R897">
        <v>0.50284799999999996</v>
      </c>
      <c r="S897" t="s">
        <v>6</v>
      </c>
      <c r="T897">
        <v>858.26759000000004</v>
      </c>
      <c r="U897">
        <v>1.2704359999999999</v>
      </c>
      <c r="V897" t="s">
        <v>7</v>
      </c>
      <c r="W897">
        <v>4.2440660000000001</v>
      </c>
      <c r="X897">
        <v>0.78414799999999996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6.2114000000000003E-2</v>
      </c>
      <c r="AG897">
        <v>1.16E-4</v>
      </c>
      <c r="AH897" t="s">
        <v>11</v>
      </c>
      <c r="AI897">
        <v>0.93503599999999998</v>
      </c>
      <c r="AJ897">
        <v>5.7000000000000003E-5</v>
      </c>
      <c r="AK897" t="s">
        <v>12</v>
      </c>
      <c r="AL897">
        <v>1115942140</v>
      </c>
      <c r="AM897">
        <v>1280</v>
      </c>
    </row>
    <row r="898" spans="1:39" x14ac:dyDescent="0.25">
      <c r="A898" t="s">
        <v>200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1302.9696409999999</v>
      </c>
      <c r="I898">
        <v>67.708343999999997</v>
      </c>
      <c r="J898" t="s">
        <v>3</v>
      </c>
      <c r="K898">
        <v>1296.9683279999999</v>
      </c>
      <c r="L898">
        <v>57.349471999999999</v>
      </c>
      <c r="M898" t="s">
        <v>4</v>
      </c>
      <c r="N898">
        <v>320.61748399999999</v>
      </c>
      <c r="O898">
        <v>21.126294000000001</v>
      </c>
      <c r="P898" t="s">
        <v>5</v>
      </c>
      <c r="Q898">
        <v>6.845243</v>
      </c>
      <c r="R898">
        <v>0.54902700000000004</v>
      </c>
      <c r="S898" t="s">
        <v>6</v>
      </c>
      <c r="T898">
        <v>911.75467900000001</v>
      </c>
      <c r="U898">
        <v>1.486224</v>
      </c>
      <c r="V898" t="s">
        <v>7</v>
      </c>
      <c r="W898">
        <v>4.5097079999999998</v>
      </c>
      <c r="X898">
        <v>0.86274600000000001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6.1058000000000001E-2</v>
      </c>
      <c r="AG898">
        <v>9.7999999999999997E-5</v>
      </c>
      <c r="AH898" t="s">
        <v>11</v>
      </c>
      <c r="AI898">
        <v>0.93510400000000005</v>
      </c>
      <c r="AJ898">
        <v>5.5999999999999999E-5</v>
      </c>
      <c r="AK898" t="s">
        <v>12</v>
      </c>
      <c r="AL898">
        <v>1115942140</v>
      </c>
      <c r="AM898">
        <v>1280</v>
      </c>
    </row>
    <row r="899" spans="1:39" x14ac:dyDescent="0.25">
      <c r="A899" t="s">
        <v>200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1379.541941</v>
      </c>
      <c r="I899">
        <v>72.771009000000006</v>
      </c>
      <c r="J899" t="s">
        <v>3</v>
      </c>
      <c r="K899">
        <v>1373.1834739999999</v>
      </c>
      <c r="L899">
        <v>61.732353000000003</v>
      </c>
      <c r="M899" t="s">
        <v>4</v>
      </c>
      <c r="N899">
        <v>339.48922900000002</v>
      </c>
      <c r="O899">
        <v>23.426482</v>
      </c>
      <c r="P899" t="s">
        <v>5</v>
      </c>
      <c r="Q899">
        <v>7.2519169999999997</v>
      </c>
      <c r="R899">
        <v>0.58841600000000005</v>
      </c>
      <c r="S899" t="s">
        <v>6</v>
      </c>
      <c r="T899">
        <v>965.29276900000002</v>
      </c>
      <c r="U899">
        <v>1.5515639999999999</v>
      </c>
      <c r="V899" t="s">
        <v>7</v>
      </c>
      <c r="W899">
        <v>4.7798179999999997</v>
      </c>
      <c r="X899">
        <v>0.95078799999999997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6.0861999999999999E-2</v>
      </c>
      <c r="AG899">
        <v>9.1000000000000003E-5</v>
      </c>
      <c r="AH899" t="s">
        <v>11</v>
      </c>
      <c r="AI899">
        <v>0.93510400000000005</v>
      </c>
      <c r="AJ899">
        <v>5.5999999999999999E-5</v>
      </c>
      <c r="AK899" t="s">
        <v>12</v>
      </c>
      <c r="AL899">
        <v>1115942140</v>
      </c>
      <c r="AM899">
        <v>1280</v>
      </c>
    </row>
    <row r="900" spans="1:39" x14ac:dyDescent="0.25">
      <c r="A900" t="s">
        <v>200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1456.3244999999999</v>
      </c>
      <c r="I900">
        <v>80.917700999999994</v>
      </c>
      <c r="J900" t="s">
        <v>3</v>
      </c>
      <c r="K900">
        <v>1449.5931009999999</v>
      </c>
      <c r="L900">
        <v>68.741847000000007</v>
      </c>
      <c r="M900" t="s">
        <v>4</v>
      </c>
      <c r="N900">
        <v>358.493539</v>
      </c>
      <c r="O900">
        <v>25.618493999999998</v>
      </c>
      <c r="P900" t="s">
        <v>5</v>
      </c>
      <c r="Q900">
        <v>7.6744070000000004</v>
      </c>
      <c r="R900">
        <v>0.64581100000000002</v>
      </c>
      <c r="S900" t="s">
        <v>6</v>
      </c>
      <c r="T900">
        <v>1018.826759</v>
      </c>
      <c r="U900">
        <v>1.7944549999999999</v>
      </c>
      <c r="V900" t="s">
        <v>7</v>
      </c>
      <c r="W900">
        <v>5.0631769999999996</v>
      </c>
      <c r="X900">
        <v>1.0487390000000001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6.0782000000000003E-2</v>
      </c>
      <c r="AG900">
        <v>9.0000000000000006E-5</v>
      </c>
      <c r="AH900" t="s">
        <v>11</v>
      </c>
      <c r="AI900">
        <v>0.93510400000000005</v>
      </c>
      <c r="AJ900">
        <v>5.5999999999999999E-5</v>
      </c>
      <c r="AK900" t="s">
        <v>12</v>
      </c>
      <c r="AL900">
        <v>1115942140</v>
      </c>
      <c r="AM900">
        <v>1280</v>
      </c>
    </row>
    <row r="901" spans="1:39" x14ac:dyDescent="0.25">
      <c r="A901" t="s">
        <v>200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1533.0580540000001</v>
      </c>
      <c r="I901">
        <v>91.989400000000003</v>
      </c>
      <c r="J901" t="s">
        <v>3</v>
      </c>
      <c r="K901">
        <v>1525.950413</v>
      </c>
      <c r="L901">
        <v>78.208730000000003</v>
      </c>
      <c r="M901" t="s">
        <v>4</v>
      </c>
      <c r="N901">
        <v>377.41753599999998</v>
      </c>
      <c r="O901">
        <v>29.119344999999999</v>
      </c>
      <c r="P901" t="s">
        <v>5</v>
      </c>
      <c r="Q901">
        <v>8.0989810000000002</v>
      </c>
      <c r="R901">
        <v>0.734487</v>
      </c>
      <c r="S901" t="s">
        <v>6</v>
      </c>
      <c r="T901">
        <v>1072.406436</v>
      </c>
      <c r="U901">
        <v>1.900075</v>
      </c>
      <c r="V901" t="s">
        <v>7</v>
      </c>
      <c r="W901">
        <v>5.359388</v>
      </c>
      <c r="X901">
        <v>1.1561239999999999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6.0728999999999998E-2</v>
      </c>
      <c r="AG901">
        <v>8.7999999999999998E-5</v>
      </c>
      <c r="AH901" t="s">
        <v>11</v>
      </c>
      <c r="AI901">
        <v>0.935446</v>
      </c>
      <c r="AJ901">
        <v>5.8E-5</v>
      </c>
      <c r="AK901" t="s">
        <v>12</v>
      </c>
      <c r="AL901">
        <v>1115942140</v>
      </c>
      <c r="AM901">
        <v>1280</v>
      </c>
    </row>
    <row r="902" spans="1:39" x14ac:dyDescent="0.25">
      <c r="A902" t="s">
        <v>201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247.22034500000001</v>
      </c>
      <c r="I902">
        <v>0.35102800000000001</v>
      </c>
      <c r="J902" t="s">
        <v>3</v>
      </c>
      <c r="K902">
        <v>233.77318600000001</v>
      </c>
      <c r="L902">
        <v>0.35181000000000001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3321256</v>
      </c>
      <c r="AM902">
        <v>0</v>
      </c>
    </row>
    <row r="903" spans="1:39" x14ac:dyDescent="0.25">
      <c r="A903" t="s">
        <v>201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491.97628800000001</v>
      </c>
      <c r="I903">
        <v>0.461422</v>
      </c>
      <c r="J903" t="s">
        <v>3</v>
      </c>
      <c r="K903">
        <v>465.30710599999998</v>
      </c>
      <c r="L903">
        <v>0.44084800000000002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3321256</v>
      </c>
      <c r="AM903">
        <v>0</v>
      </c>
    </row>
    <row r="904" spans="1:39" x14ac:dyDescent="0.25">
      <c r="A904" t="s">
        <v>201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736.55326300000002</v>
      </c>
      <c r="I904">
        <v>0.53150699999999995</v>
      </c>
      <c r="J904" t="s">
        <v>3</v>
      </c>
      <c r="K904">
        <v>696.68508799999995</v>
      </c>
      <c r="L904">
        <v>0.52754100000000004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3321256</v>
      </c>
      <c r="AM904">
        <v>0</v>
      </c>
    </row>
    <row r="905" spans="1:39" x14ac:dyDescent="0.25">
      <c r="A905" t="s">
        <v>201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981.13350000000003</v>
      </c>
      <c r="I905">
        <v>0.679871</v>
      </c>
      <c r="J905" t="s">
        <v>3</v>
      </c>
      <c r="K905">
        <v>928.046066</v>
      </c>
      <c r="L905">
        <v>0.63875899999999997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3321256</v>
      </c>
      <c r="AM905">
        <v>0</v>
      </c>
    </row>
    <row r="906" spans="1:39" x14ac:dyDescent="0.25">
      <c r="A906" t="s">
        <v>201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1225.7138789999999</v>
      </c>
      <c r="I906">
        <v>0.74275500000000005</v>
      </c>
      <c r="J906" t="s">
        <v>3</v>
      </c>
      <c r="K906">
        <v>1159.3975809999999</v>
      </c>
      <c r="L906">
        <v>0.707924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3321256</v>
      </c>
      <c r="AM906">
        <v>0</v>
      </c>
    </row>
    <row r="907" spans="1:39" x14ac:dyDescent="0.25">
      <c r="A907" t="s">
        <v>201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1469.978245</v>
      </c>
      <c r="I907">
        <v>0.73694199999999999</v>
      </c>
      <c r="J907" t="s">
        <v>3</v>
      </c>
      <c r="K907">
        <v>1390.46967</v>
      </c>
      <c r="L907">
        <v>0.73608700000000005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3321256</v>
      </c>
      <c r="AM907">
        <v>0</v>
      </c>
    </row>
    <row r="908" spans="1:39" x14ac:dyDescent="0.25">
      <c r="A908" t="s">
        <v>201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1714.7250289999999</v>
      </c>
      <c r="I908">
        <v>0.63980899999999996</v>
      </c>
      <c r="J908" t="s">
        <v>3</v>
      </c>
      <c r="K908">
        <v>1621.9830199999999</v>
      </c>
      <c r="L908">
        <v>0.681917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3321256</v>
      </c>
      <c r="AM908">
        <v>0</v>
      </c>
    </row>
    <row r="909" spans="1:39" x14ac:dyDescent="0.25">
      <c r="A909" t="s">
        <v>201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1959.0353250000001</v>
      </c>
      <c r="I909">
        <v>0.62958099999999995</v>
      </c>
      <c r="J909" t="s">
        <v>3</v>
      </c>
      <c r="K909">
        <v>1853.132126</v>
      </c>
      <c r="L909">
        <v>0.700824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3321256</v>
      </c>
      <c r="AM909">
        <v>0</v>
      </c>
    </row>
    <row r="910" spans="1:39" x14ac:dyDescent="0.25">
      <c r="A910" t="s">
        <v>201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2203.7298099999998</v>
      </c>
      <c r="I910">
        <v>0.82521199999999995</v>
      </c>
      <c r="J910" t="s">
        <v>3</v>
      </c>
      <c r="K910">
        <v>2084.6067819999998</v>
      </c>
      <c r="L910">
        <v>0.80461199999999999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3321256</v>
      </c>
      <c r="AM910">
        <v>0</v>
      </c>
    </row>
    <row r="911" spans="1:39" x14ac:dyDescent="0.25">
      <c r="A911" t="s">
        <v>201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2448.0871870000001</v>
      </c>
      <c r="I911">
        <v>0.86480400000000002</v>
      </c>
      <c r="J911" t="s">
        <v>3</v>
      </c>
      <c r="K911">
        <v>2315.7911279999998</v>
      </c>
      <c r="L911">
        <v>0.94529200000000002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3321256</v>
      </c>
      <c r="AM911">
        <v>0</v>
      </c>
    </row>
    <row r="912" spans="1:39" x14ac:dyDescent="0.25">
      <c r="A912" t="s">
        <v>201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2692.6624900000002</v>
      </c>
      <c r="I912">
        <v>1.0817650000000001</v>
      </c>
      <c r="J912" t="s">
        <v>3</v>
      </c>
      <c r="K912">
        <v>2547.1792479999999</v>
      </c>
      <c r="L912">
        <v>1.0683020000000001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3321256</v>
      </c>
      <c r="AM912">
        <v>0</v>
      </c>
    </row>
    <row r="913" spans="1:39" x14ac:dyDescent="0.25">
      <c r="A913" t="s">
        <v>201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2937.0818020000002</v>
      </c>
      <c r="I913">
        <v>1.2542</v>
      </c>
      <c r="J913" t="s">
        <v>3</v>
      </c>
      <c r="K913">
        <v>2778.3972899999999</v>
      </c>
      <c r="L913">
        <v>1.345834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3321256</v>
      </c>
      <c r="AM913">
        <v>0</v>
      </c>
    </row>
    <row r="914" spans="1:39" x14ac:dyDescent="0.25">
      <c r="A914" t="s">
        <v>201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3181.6236570000001</v>
      </c>
      <c r="I914">
        <v>1.9870620000000001</v>
      </c>
      <c r="J914" t="s">
        <v>3</v>
      </c>
      <c r="K914">
        <v>3009.7247219999999</v>
      </c>
      <c r="L914">
        <v>2.1220919999999999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3321256</v>
      </c>
      <c r="AM914">
        <v>0</v>
      </c>
    </row>
    <row r="915" spans="1:39" x14ac:dyDescent="0.25">
      <c r="A915" t="s">
        <v>201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3426.1848439999999</v>
      </c>
      <c r="I915">
        <v>1.827296</v>
      </c>
      <c r="J915" t="s">
        <v>3</v>
      </c>
      <c r="K915">
        <v>3241.0970649999999</v>
      </c>
      <c r="L915">
        <v>1.956388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3321256</v>
      </c>
      <c r="AM915">
        <v>0</v>
      </c>
    </row>
    <row r="916" spans="1:39" x14ac:dyDescent="0.25">
      <c r="A916" t="s">
        <v>201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3670.4461959999999</v>
      </c>
      <c r="I916">
        <v>1.8394710000000001</v>
      </c>
      <c r="J916" t="s">
        <v>3</v>
      </c>
      <c r="K916">
        <v>3472.2227050000001</v>
      </c>
      <c r="L916">
        <v>1.9337470000000001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3321256</v>
      </c>
      <c r="AM916">
        <v>0</v>
      </c>
    </row>
    <row r="917" spans="1:39" x14ac:dyDescent="0.25">
      <c r="A917" t="s">
        <v>201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3915.17875</v>
      </c>
      <c r="I917">
        <v>2.1570269999999998</v>
      </c>
      <c r="J917" t="s">
        <v>3</v>
      </c>
      <c r="K917">
        <v>3703.7316700000001</v>
      </c>
      <c r="L917">
        <v>2.2767339999999998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3321256</v>
      </c>
      <c r="AM917">
        <v>0</v>
      </c>
    </row>
    <row r="918" spans="1:39" x14ac:dyDescent="0.25">
      <c r="A918" t="s">
        <v>201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4159.4403419999999</v>
      </c>
      <c r="I918">
        <v>2.4945330000000001</v>
      </c>
      <c r="J918" t="s">
        <v>3</v>
      </c>
      <c r="K918">
        <v>3934.8018310000002</v>
      </c>
      <c r="L918">
        <v>2.5992760000000001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3321256</v>
      </c>
      <c r="AM918">
        <v>0</v>
      </c>
    </row>
    <row r="919" spans="1:39" x14ac:dyDescent="0.25">
      <c r="A919" t="s">
        <v>201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4404.169277</v>
      </c>
      <c r="I919">
        <v>2.573026</v>
      </c>
      <c r="J919" t="s">
        <v>3</v>
      </c>
      <c r="K919">
        <v>4166.3216210000001</v>
      </c>
      <c r="L919">
        <v>2.7304339999999998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3321256</v>
      </c>
      <c r="AM919">
        <v>0</v>
      </c>
    </row>
    <row r="920" spans="1:39" x14ac:dyDescent="0.25">
      <c r="A920" t="s">
        <v>201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4648.5700589999997</v>
      </c>
      <c r="I920">
        <v>2.658058</v>
      </c>
      <c r="J920" t="s">
        <v>3</v>
      </c>
      <c r="K920">
        <v>4397.5124900000001</v>
      </c>
      <c r="L920">
        <v>2.9218790000000001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3321256</v>
      </c>
      <c r="AM920">
        <v>0</v>
      </c>
    </row>
    <row r="921" spans="1:39" x14ac:dyDescent="0.25">
      <c r="A921" t="s">
        <v>201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4893.1839650000002</v>
      </c>
      <c r="I921">
        <v>3.02454</v>
      </c>
      <c r="J921" t="s">
        <v>3</v>
      </c>
      <c r="K921">
        <v>4628.9109859999999</v>
      </c>
      <c r="L921">
        <v>3.2179009999999999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3321256</v>
      </c>
      <c r="AM921">
        <v>0</v>
      </c>
    </row>
    <row r="922" spans="1:39" x14ac:dyDescent="0.25">
      <c r="A922" t="s">
        <v>202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71.599264000000005</v>
      </c>
      <c r="I922">
        <v>0.12960199999999999</v>
      </c>
      <c r="J922" t="s">
        <v>3</v>
      </c>
      <c r="K922">
        <v>54.611702999999999</v>
      </c>
      <c r="L922">
        <v>0.133489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1115942140</v>
      </c>
      <c r="AM922">
        <v>1280</v>
      </c>
    </row>
    <row r="923" spans="1:39" x14ac:dyDescent="0.25">
      <c r="A923" t="s">
        <v>202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142.545571</v>
      </c>
      <c r="I923">
        <v>0.186888</v>
      </c>
      <c r="J923" t="s">
        <v>3</v>
      </c>
      <c r="K923">
        <v>108.58685199999999</v>
      </c>
      <c r="L923">
        <v>0.167848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1115942140</v>
      </c>
      <c r="AM923">
        <v>1280</v>
      </c>
    </row>
    <row r="924" spans="1:39" x14ac:dyDescent="0.25">
      <c r="A924" t="s">
        <v>202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212.68508700000001</v>
      </c>
      <c r="I924">
        <v>0.22744200000000001</v>
      </c>
      <c r="J924" t="s">
        <v>3</v>
      </c>
      <c r="K924">
        <v>161.90050400000001</v>
      </c>
      <c r="L924">
        <v>0.204926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1115942140</v>
      </c>
      <c r="AM924">
        <v>1280</v>
      </c>
    </row>
    <row r="925" spans="1:39" x14ac:dyDescent="0.25">
      <c r="A925" t="s">
        <v>202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282.80342999999999</v>
      </c>
      <c r="I925">
        <v>0.28489199999999998</v>
      </c>
      <c r="J925" t="s">
        <v>3</v>
      </c>
      <c r="K925">
        <v>215.22282899999999</v>
      </c>
      <c r="L925">
        <v>0.23996700000000001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1115942140</v>
      </c>
      <c r="AM925">
        <v>1280</v>
      </c>
    </row>
    <row r="926" spans="1:39" x14ac:dyDescent="0.25">
      <c r="A926" t="s">
        <v>202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352.91633400000001</v>
      </c>
      <c r="I926">
        <v>0.25431199999999998</v>
      </c>
      <c r="J926" t="s">
        <v>3</v>
      </c>
      <c r="K926">
        <v>268.53946999999999</v>
      </c>
      <c r="L926">
        <v>0.27192499999999997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1115942140</v>
      </c>
      <c r="AM926">
        <v>1280</v>
      </c>
    </row>
    <row r="927" spans="1:39" x14ac:dyDescent="0.25">
      <c r="A927" t="s">
        <v>202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422.99515500000001</v>
      </c>
      <c r="I927">
        <v>0.305122</v>
      </c>
      <c r="J927" t="s">
        <v>3</v>
      </c>
      <c r="K927">
        <v>321.81761</v>
      </c>
      <c r="L927">
        <v>0.32904499999999998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1115942140</v>
      </c>
      <c r="AM927">
        <v>1280</v>
      </c>
    </row>
    <row r="928" spans="1:39" x14ac:dyDescent="0.25">
      <c r="A928" t="s">
        <v>202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493.15950299999997</v>
      </c>
      <c r="I928">
        <v>0.37535000000000002</v>
      </c>
      <c r="J928" t="s">
        <v>3</v>
      </c>
      <c r="K928">
        <v>375.15209499999997</v>
      </c>
      <c r="L928">
        <v>0.30981900000000001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1115942140</v>
      </c>
      <c r="AM928">
        <v>1280</v>
      </c>
    </row>
    <row r="929" spans="1:39" x14ac:dyDescent="0.25">
      <c r="A929" t="s">
        <v>202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563.28877199999999</v>
      </c>
      <c r="I929">
        <v>0.35459299999999999</v>
      </c>
      <c r="J929" t="s">
        <v>3</v>
      </c>
      <c r="K929">
        <v>428.46840500000002</v>
      </c>
      <c r="L929">
        <v>0.29495500000000002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1115942140</v>
      </c>
      <c r="AM929">
        <v>1280</v>
      </c>
    </row>
    <row r="930" spans="1:39" x14ac:dyDescent="0.25">
      <c r="A930" t="s">
        <v>202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633.41478900000004</v>
      </c>
      <c r="I930">
        <v>0.39619399999999999</v>
      </c>
      <c r="J930" t="s">
        <v>3</v>
      </c>
      <c r="K930">
        <v>481.78479499999997</v>
      </c>
      <c r="L930">
        <v>0.29819800000000002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1115942140</v>
      </c>
      <c r="AM930">
        <v>1280</v>
      </c>
    </row>
    <row r="931" spans="1:39" x14ac:dyDescent="0.25">
      <c r="A931" t="s">
        <v>202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703.54005400000005</v>
      </c>
      <c r="I931">
        <v>0.40255299999999999</v>
      </c>
      <c r="J931" t="s">
        <v>3</v>
      </c>
      <c r="K931">
        <v>535.10864400000003</v>
      </c>
      <c r="L931">
        <v>0.33125900000000003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1115942140</v>
      </c>
      <c r="AM931">
        <v>1280</v>
      </c>
    </row>
    <row r="932" spans="1:39" x14ac:dyDescent="0.25">
      <c r="A932" t="s">
        <v>202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773.67140700000004</v>
      </c>
      <c r="I932">
        <v>0.45895599999999998</v>
      </c>
      <c r="J932" t="s">
        <v>3</v>
      </c>
      <c r="K932">
        <v>588.44572100000005</v>
      </c>
      <c r="L932">
        <v>0.31949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1115942140</v>
      </c>
      <c r="AM932">
        <v>1280</v>
      </c>
    </row>
    <row r="933" spans="1:39" x14ac:dyDescent="0.25">
      <c r="A933" t="s">
        <v>202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843.79751199999998</v>
      </c>
      <c r="I933">
        <v>0.50965400000000005</v>
      </c>
      <c r="J933" t="s">
        <v>3</v>
      </c>
      <c r="K933">
        <v>641.77252299999998</v>
      </c>
      <c r="L933">
        <v>0.36142999999999997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1115942140</v>
      </c>
      <c r="AM933">
        <v>1280</v>
      </c>
    </row>
    <row r="934" spans="1:39" x14ac:dyDescent="0.25">
      <c r="A934" t="s">
        <v>202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913.95994099999996</v>
      </c>
      <c r="I934">
        <v>0.566994</v>
      </c>
      <c r="J934" t="s">
        <v>3</v>
      </c>
      <c r="K934">
        <v>695.11673099999996</v>
      </c>
      <c r="L934">
        <v>0.41732000000000002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1115942140</v>
      </c>
      <c r="AM934">
        <v>1280</v>
      </c>
    </row>
    <row r="935" spans="1:39" x14ac:dyDescent="0.25">
      <c r="A935" t="s">
        <v>202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984.08108600000003</v>
      </c>
      <c r="I935">
        <v>0.55338200000000004</v>
      </c>
      <c r="J935" t="s">
        <v>3</v>
      </c>
      <c r="K935">
        <v>748.42815299999995</v>
      </c>
      <c r="L935">
        <v>0.36641299999999999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1115942140</v>
      </c>
      <c r="AM935">
        <v>1280</v>
      </c>
    </row>
    <row r="936" spans="1:39" x14ac:dyDescent="0.25">
      <c r="A936" t="s">
        <v>202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1054.1839970000001</v>
      </c>
      <c r="I936">
        <v>0.57473600000000002</v>
      </c>
      <c r="J936" t="s">
        <v>3</v>
      </c>
      <c r="K936">
        <v>801.72105599999998</v>
      </c>
      <c r="L936">
        <v>0.37898799999999999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1115942140</v>
      </c>
      <c r="AM936">
        <v>1280</v>
      </c>
    </row>
    <row r="937" spans="1:39" x14ac:dyDescent="0.25">
      <c r="A937" t="s">
        <v>202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1124.298413</v>
      </c>
      <c r="I937">
        <v>0.59412299999999996</v>
      </c>
      <c r="J937" t="s">
        <v>3</v>
      </c>
      <c r="K937">
        <v>855.03774399999998</v>
      </c>
      <c r="L937">
        <v>0.42089300000000002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1115942140</v>
      </c>
      <c r="AM937">
        <v>1280</v>
      </c>
    </row>
    <row r="938" spans="1:39" x14ac:dyDescent="0.25">
      <c r="A938" t="s">
        <v>202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1194.3897899999999</v>
      </c>
      <c r="I938">
        <v>0.66176199999999996</v>
      </c>
      <c r="J938" t="s">
        <v>3</v>
      </c>
      <c r="K938">
        <v>908.35301500000003</v>
      </c>
      <c r="L938">
        <v>0.40405200000000002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1115942140</v>
      </c>
      <c r="AM938">
        <v>1280</v>
      </c>
    </row>
    <row r="939" spans="1:39" x14ac:dyDescent="0.25">
      <c r="A939" t="s">
        <v>202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1264.522915</v>
      </c>
      <c r="I939">
        <v>0.69573300000000005</v>
      </c>
      <c r="J939" t="s">
        <v>3</v>
      </c>
      <c r="K939">
        <v>961.67086400000005</v>
      </c>
      <c r="L939">
        <v>0.46684300000000001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1115942140</v>
      </c>
      <c r="AM939">
        <v>1280</v>
      </c>
    </row>
    <row r="940" spans="1:39" x14ac:dyDescent="0.25">
      <c r="A940" t="s">
        <v>202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1334.6114399999999</v>
      </c>
      <c r="I940">
        <v>0.71560800000000002</v>
      </c>
      <c r="J940" t="s">
        <v>3</v>
      </c>
      <c r="K940">
        <v>1014.964282</v>
      </c>
      <c r="L940">
        <v>0.44530900000000001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1115942140</v>
      </c>
      <c r="AM940">
        <v>1280</v>
      </c>
    </row>
    <row r="941" spans="1:39" x14ac:dyDescent="0.25">
      <c r="A941" t="s">
        <v>202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1404.6983499999999</v>
      </c>
      <c r="I941">
        <v>0.85777999999999999</v>
      </c>
      <c r="J941" t="s">
        <v>3</v>
      </c>
      <c r="K941">
        <v>1068.276431</v>
      </c>
      <c r="L941">
        <v>0.47941800000000001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1115942140</v>
      </c>
      <c r="AM941">
        <v>1280</v>
      </c>
    </row>
    <row r="942" spans="1:39" x14ac:dyDescent="0.25">
      <c r="A942" t="s">
        <v>203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71.436503000000002</v>
      </c>
      <c r="I942">
        <v>0.104507</v>
      </c>
      <c r="J942" t="s">
        <v>3</v>
      </c>
      <c r="K942">
        <v>54.678097999999999</v>
      </c>
      <c r="L942">
        <v>0.12380099999999999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1115942140</v>
      </c>
      <c r="AM942">
        <v>1280</v>
      </c>
    </row>
    <row r="943" spans="1:39" x14ac:dyDescent="0.25">
      <c r="A943" t="s">
        <v>203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142.19505899999999</v>
      </c>
      <c r="I943">
        <v>0.19772500000000001</v>
      </c>
      <c r="J943" t="s">
        <v>3</v>
      </c>
      <c r="K943">
        <v>108.64084200000001</v>
      </c>
      <c r="L943">
        <v>0.23149700000000001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1115942140</v>
      </c>
      <c r="AM943">
        <v>1280</v>
      </c>
    </row>
    <row r="944" spans="1:39" x14ac:dyDescent="0.25">
      <c r="A944" t="s">
        <v>203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212.12354099999999</v>
      </c>
      <c r="I944">
        <v>0.30227199999999999</v>
      </c>
      <c r="J944" t="s">
        <v>3</v>
      </c>
      <c r="K944">
        <v>161.962118</v>
      </c>
      <c r="L944">
        <v>0.26441900000000002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1115942140</v>
      </c>
      <c r="AM944">
        <v>1280</v>
      </c>
    </row>
    <row r="945" spans="1:39" x14ac:dyDescent="0.25">
      <c r="A945" t="s">
        <v>203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282.03242299999999</v>
      </c>
      <c r="I945">
        <v>0.21873200000000001</v>
      </c>
      <c r="J945" t="s">
        <v>3</v>
      </c>
      <c r="K945">
        <v>215.260198</v>
      </c>
      <c r="L945">
        <v>0.25370700000000002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1115942140</v>
      </c>
      <c r="AM945">
        <v>1280</v>
      </c>
    </row>
    <row r="946" spans="1:39" x14ac:dyDescent="0.25">
      <c r="A946" t="s">
        <v>203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351.91690899999998</v>
      </c>
      <c r="I946">
        <v>0.27334900000000001</v>
      </c>
      <c r="J946" t="s">
        <v>3</v>
      </c>
      <c r="K946">
        <v>268.558538</v>
      </c>
      <c r="L946">
        <v>0.29410799999999998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1115942140</v>
      </c>
      <c r="AM946">
        <v>1280</v>
      </c>
    </row>
    <row r="947" spans="1:39" x14ac:dyDescent="0.25">
      <c r="A947" t="s">
        <v>203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421.78502099999997</v>
      </c>
      <c r="I947">
        <v>0.28985699999999998</v>
      </c>
      <c r="J947" t="s">
        <v>3</v>
      </c>
      <c r="K947">
        <v>321.82397900000001</v>
      </c>
      <c r="L947">
        <v>0.26419900000000002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1115942140</v>
      </c>
      <c r="AM947">
        <v>1280</v>
      </c>
    </row>
    <row r="948" spans="1:39" x14ac:dyDescent="0.25">
      <c r="A948" t="s">
        <v>203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491.71307000000002</v>
      </c>
      <c r="I948">
        <v>0.240062</v>
      </c>
      <c r="J948" t="s">
        <v>3</v>
      </c>
      <c r="K948">
        <v>375.158345</v>
      </c>
      <c r="L948">
        <v>0.24901100000000001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1115942140</v>
      </c>
      <c r="AM948">
        <v>1280</v>
      </c>
    </row>
    <row r="949" spans="1:39" x14ac:dyDescent="0.25">
      <c r="A949" t="s">
        <v>203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561.62449700000002</v>
      </c>
      <c r="I949">
        <v>0.33799699999999999</v>
      </c>
      <c r="J949" t="s">
        <v>3</v>
      </c>
      <c r="K949">
        <v>428.456096</v>
      </c>
      <c r="L949">
        <v>0.298238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1115942140</v>
      </c>
      <c r="AM949">
        <v>1280</v>
      </c>
    </row>
    <row r="950" spans="1:39" x14ac:dyDescent="0.25">
      <c r="A950" t="s">
        <v>203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631.56632100000002</v>
      </c>
      <c r="I950">
        <v>0.41372300000000001</v>
      </c>
      <c r="J950" t="s">
        <v>3</v>
      </c>
      <c r="K950">
        <v>481.77721400000001</v>
      </c>
      <c r="L950">
        <v>0.29158600000000001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1115942140</v>
      </c>
      <c r="AM950">
        <v>1280</v>
      </c>
    </row>
    <row r="951" spans="1:39" x14ac:dyDescent="0.25">
      <c r="A951" t="s">
        <v>203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701.51467500000001</v>
      </c>
      <c r="I951">
        <v>0.41827199999999998</v>
      </c>
      <c r="J951" t="s">
        <v>3</v>
      </c>
      <c r="K951">
        <v>535.10470099999998</v>
      </c>
      <c r="L951">
        <v>0.293159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1115942140</v>
      </c>
      <c r="AM951">
        <v>1280</v>
      </c>
    </row>
    <row r="952" spans="1:39" x14ac:dyDescent="0.25">
      <c r="A952" t="s">
        <v>203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771.43318999999997</v>
      </c>
      <c r="I952">
        <v>0.59305300000000005</v>
      </c>
      <c r="J952" t="s">
        <v>3</v>
      </c>
      <c r="K952">
        <v>588.40515500000004</v>
      </c>
      <c r="L952">
        <v>0.37184499999999998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1115942140</v>
      </c>
      <c r="AM952">
        <v>1280</v>
      </c>
    </row>
    <row r="953" spans="1:39" x14ac:dyDescent="0.25">
      <c r="A953" t="s">
        <v>203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841.30900299999996</v>
      </c>
      <c r="I953">
        <v>0.63029100000000005</v>
      </c>
      <c r="J953" t="s">
        <v>3</v>
      </c>
      <c r="K953">
        <v>641.66699200000005</v>
      </c>
      <c r="L953">
        <v>0.39778200000000002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1115942140</v>
      </c>
      <c r="AM953">
        <v>1280</v>
      </c>
    </row>
    <row r="954" spans="1:39" x14ac:dyDescent="0.25">
      <c r="A954" t="s">
        <v>203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911.22804599999995</v>
      </c>
      <c r="I954">
        <v>0.57570299999999996</v>
      </c>
      <c r="J954" t="s">
        <v>3</v>
      </c>
      <c r="K954">
        <v>694.97464000000002</v>
      </c>
      <c r="L954">
        <v>0.367286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1115942140</v>
      </c>
      <c r="AM954">
        <v>1280</v>
      </c>
    </row>
    <row r="955" spans="1:39" x14ac:dyDescent="0.25">
      <c r="A955" t="s">
        <v>203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981.11961399999996</v>
      </c>
      <c r="I955">
        <v>0.76321700000000003</v>
      </c>
      <c r="J955" t="s">
        <v>3</v>
      </c>
      <c r="K955">
        <v>748.29097300000001</v>
      </c>
      <c r="L955">
        <v>0.39952500000000002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1115942140</v>
      </c>
      <c r="AM955">
        <v>1280</v>
      </c>
    </row>
    <row r="956" spans="1:39" x14ac:dyDescent="0.25">
      <c r="A956" t="s">
        <v>203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1051.0160719999999</v>
      </c>
      <c r="I956">
        <v>0.877857</v>
      </c>
      <c r="J956" t="s">
        <v>3</v>
      </c>
      <c r="K956">
        <v>801.60991000000001</v>
      </c>
      <c r="L956">
        <v>0.42762800000000001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1115942140</v>
      </c>
      <c r="AM956">
        <v>1280</v>
      </c>
    </row>
    <row r="957" spans="1:39" x14ac:dyDescent="0.25">
      <c r="A957" t="s">
        <v>203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1120.9366769999999</v>
      </c>
      <c r="I957">
        <v>0.82375200000000004</v>
      </c>
      <c r="J957" t="s">
        <v>3</v>
      </c>
      <c r="K957">
        <v>854.92130599999996</v>
      </c>
      <c r="L957">
        <v>0.39742899999999998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1115942140</v>
      </c>
      <c r="AM957">
        <v>1280</v>
      </c>
    </row>
    <row r="958" spans="1:39" x14ac:dyDescent="0.25">
      <c r="A958" t="s">
        <v>203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1190.815754</v>
      </c>
      <c r="I958">
        <v>1.0684419999999999</v>
      </c>
      <c r="J958" t="s">
        <v>3</v>
      </c>
      <c r="K958">
        <v>908.20509600000003</v>
      </c>
      <c r="L958">
        <v>0.461781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1115942140</v>
      </c>
      <c r="AM958">
        <v>1280</v>
      </c>
    </row>
    <row r="959" spans="1:39" x14ac:dyDescent="0.25">
      <c r="A959" t="s">
        <v>203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1260.6794460000001</v>
      </c>
      <c r="I959">
        <v>1.0076879999999999</v>
      </c>
      <c r="J959" t="s">
        <v>3</v>
      </c>
      <c r="K959">
        <v>961.49482399999999</v>
      </c>
      <c r="L959">
        <v>0.47631800000000002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1115942140</v>
      </c>
      <c r="AM959">
        <v>1280</v>
      </c>
    </row>
    <row r="960" spans="1:39" x14ac:dyDescent="0.25">
      <c r="A960" t="s">
        <v>203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1330.5819799999999</v>
      </c>
      <c r="I960">
        <v>0.92194200000000004</v>
      </c>
      <c r="J960" t="s">
        <v>3</v>
      </c>
      <c r="K960">
        <v>1014.816569</v>
      </c>
      <c r="L960">
        <v>0.45285799999999998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1115942140</v>
      </c>
      <c r="AM960">
        <v>1280</v>
      </c>
    </row>
    <row r="961" spans="1:39" x14ac:dyDescent="0.25">
      <c r="A961" t="s">
        <v>203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1400.444731</v>
      </c>
      <c r="I961">
        <v>1.1090519999999999</v>
      </c>
      <c r="J961" t="s">
        <v>3</v>
      </c>
      <c r="K961">
        <v>1068.087898</v>
      </c>
      <c r="L961">
        <v>0.491981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1115942140</v>
      </c>
      <c r="AM961">
        <v>1280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zoomScale="55" zoomScaleNormal="55" workbookViewId="0">
      <selection sqref="A1:Q2689"/>
    </sheetView>
  </sheetViews>
  <sheetFormatPr defaultRowHeight="15" x14ac:dyDescent="0.25"/>
  <cols>
    <col min="1" max="1" width="26" customWidth="1"/>
  </cols>
  <sheetData>
    <row r="1" spans="1:17" x14ac:dyDescent="0.25">
      <c r="A1" t="s">
        <v>210</v>
      </c>
      <c r="B1" t="s">
        <v>212</v>
      </c>
      <c r="C1" t="s">
        <v>106</v>
      </c>
      <c r="D1" t="s">
        <v>107</v>
      </c>
      <c r="E1" t="s">
        <v>52</v>
      </c>
      <c r="F1" t="s">
        <v>25</v>
      </c>
      <c r="G1" t="s">
        <v>53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211</v>
      </c>
      <c r="P1" t="s">
        <v>32</v>
      </c>
      <c r="Q1" t="s">
        <v>33</v>
      </c>
    </row>
    <row r="2" spans="1:17" x14ac:dyDescent="0.25">
      <c r="A2" t="s">
        <v>34</v>
      </c>
      <c r="B2">
        <v>5360.53</v>
      </c>
      <c r="C2">
        <v>4950.62</v>
      </c>
      <c r="D2">
        <v>4919.1400000000003</v>
      </c>
      <c r="E2">
        <v>4898.26</v>
      </c>
      <c r="F2">
        <v>255.08</v>
      </c>
      <c r="G2">
        <v>0</v>
      </c>
      <c r="H2">
        <v>255.08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4994.8100000000004</v>
      </c>
      <c r="C3">
        <v>4987.59</v>
      </c>
      <c r="D3">
        <v>4950.3599999999997</v>
      </c>
      <c r="E3">
        <v>4928.72</v>
      </c>
      <c r="F3">
        <v>256.26299999999998</v>
      </c>
      <c r="G3">
        <v>0</v>
      </c>
      <c r="H3">
        <v>256.26299999999998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5087.54</v>
      </c>
      <c r="C4">
        <v>5080.1000000000004</v>
      </c>
      <c r="D4">
        <v>5034.68</v>
      </c>
      <c r="E4">
        <v>5011.6400000000003</v>
      </c>
      <c r="F4">
        <v>261.93400000000003</v>
      </c>
      <c r="G4">
        <v>0</v>
      </c>
      <c r="H4">
        <v>261.93400000000003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4927.74</v>
      </c>
      <c r="C5">
        <v>4920.0600000000004</v>
      </c>
      <c r="D5">
        <v>4884.57</v>
      </c>
      <c r="E5">
        <v>4863.0200000000004</v>
      </c>
      <c r="F5">
        <v>254.869</v>
      </c>
      <c r="G5">
        <v>0</v>
      </c>
      <c r="H5">
        <v>254.869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4946.5</v>
      </c>
      <c r="C6">
        <v>4939.2700000000004</v>
      </c>
      <c r="D6">
        <v>4907.3500000000004</v>
      </c>
      <c r="E6">
        <v>4886.5600000000004</v>
      </c>
      <c r="F6">
        <v>256.83999999999997</v>
      </c>
      <c r="G6">
        <v>0</v>
      </c>
      <c r="H6">
        <v>256.83999999999997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4968.29</v>
      </c>
      <c r="C7">
        <v>4960.95</v>
      </c>
      <c r="D7">
        <v>4921.34</v>
      </c>
      <c r="E7">
        <v>4899.22</v>
      </c>
      <c r="F7">
        <v>255.41300000000001</v>
      </c>
      <c r="G7">
        <v>0</v>
      </c>
      <c r="H7">
        <v>255.41300000000001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4979.82</v>
      </c>
      <c r="C8">
        <v>4972.25</v>
      </c>
      <c r="D8">
        <v>4933.3</v>
      </c>
      <c r="E8">
        <v>4911.3999999999996</v>
      </c>
      <c r="F8">
        <v>257.28699999999998</v>
      </c>
      <c r="G8">
        <v>0</v>
      </c>
      <c r="H8">
        <v>257.28699999999998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5084.51</v>
      </c>
      <c r="C9">
        <v>5077.16</v>
      </c>
      <c r="D9">
        <v>5032.6099999999997</v>
      </c>
      <c r="E9">
        <v>5009.6099999999997</v>
      </c>
      <c r="F9">
        <v>260.57900000000001</v>
      </c>
      <c r="G9">
        <v>0</v>
      </c>
      <c r="H9">
        <v>260.57900000000001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5024.78</v>
      </c>
      <c r="C10">
        <v>5017.4799999999996</v>
      </c>
      <c r="D10">
        <v>4977.59</v>
      </c>
      <c r="E10">
        <v>4955.47</v>
      </c>
      <c r="F10">
        <v>259.14999999999998</v>
      </c>
      <c r="G10">
        <v>0</v>
      </c>
      <c r="H10">
        <v>259.14999999999998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4981.54</v>
      </c>
      <c r="C11">
        <v>4974</v>
      </c>
      <c r="D11">
        <v>4933.6499999999996</v>
      </c>
      <c r="E11">
        <v>4910.75</v>
      </c>
      <c r="F11">
        <v>257.19499999999999</v>
      </c>
      <c r="G11">
        <v>0</v>
      </c>
      <c r="H11">
        <v>257.19499999999999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5022.8500000000004</v>
      </c>
      <c r="C12">
        <v>5015.6000000000004</v>
      </c>
      <c r="D12">
        <v>4978.1400000000003</v>
      </c>
      <c r="E12">
        <v>4956.2700000000004</v>
      </c>
      <c r="F12">
        <v>259.142</v>
      </c>
      <c r="G12">
        <v>0</v>
      </c>
      <c r="H12">
        <v>259.142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4963.29</v>
      </c>
      <c r="C13">
        <v>4955.8500000000004</v>
      </c>
      <c r="D13">
        <v>4921.79</v>
      </c>
      <c r="E13">
        <v>4900.3500000000004</v>
      </c>
      <c r="F13">
        <v>256.64299999999997</v>
      </c>
      <c r="G13">
        <v>0</v>
      </c>
      <c r="H13">
        <v>256.64299999999997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4919.51</v>
      </c>
      <c r="C14">
        <v>4912.1400000000003</v>
      </c>
      <c r="D14">
        <v>4883.1499999999996</v>
      </c>
      <c r="E14">
        <v>4862.13</v>
      </c>
      <c r="F14">
        <v>254.917</v>
      </c>
      <c r="G14">
        <v>0</v>
      </c>
      <c r="H14">
        <v>254.917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5048.1899999999996</v>
      </c>
      <c r="C15">
        <v>5040.8599999999997</v>
      </c>
      <c r="D15">
        <v>4997.96</v>
      </c>
      <c r="E15">
        <v>4974.96</v>
      </c>
      <c r="F15">
        <v>258.41800000000001</v>
      </c>
      <c r="G15">
        <v>0</v>
      </c>
      <c r="H15">
        <v>258.41800000000001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5242.3599999999997</v>
      </c>
      <c r="C16">
        <v>5234.3599999999997</v>
      </c>
      <c r="D16">
        <v>5187.95</v>
      </c>
      <c r="E16">
        <v>5164.84</v>
      </c>
      <c r="F16">
        <v>268.43099999999998</v>
      </c>
      <c r="G16">
        <v>0</v>
      </c>
      <c r="H16">
        <v>268.43099999999998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5139.9399999999996</v>
      </c>
      <c r="C17">
        <v>5132.3900000000003</v>
      </c>
      <c r="D17">
        <v>5091.33</v>
      </c>
      <c r="E17">
        <v>5069.58</v>
      </c>
      <c r="F17">
        <v>265.43400000000003</v>
      </c>
      <c r="G17">
        <v>0</v>
      </c>
      <c r="H17">
        <v>265.43400000000003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5141.8500000000004</v>
      </c>
      <c r="C18">
        <v>5134.47</v>
      </c>
      <c r="D18">
        <v>5095.2</v>
      </c>
      <c r="E18">
        <v>5073.01</v>
      </c>
      <c r="F18">
        <v>261.30700000000002</v>
      </c>
      <c r="G18">
        <v>0</v>
      </c>
      <c r="H18">
        <v>261.30700000000002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5147.53</v>
      </c>
      <c r="C19">
        <v>5140.18</v>
      </c>
      <c r="D19">
        <v>5094.34</v>
      </c>
      <c r="E19">
        <v>5070.66</v>
      </c>
      <c r="F19">
        <v>265.697</v>
      </c>
      <c r="G19">
        <v>0</v>
      </c>
      <c r="H19">
        <v>265.697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5140.99</v>
      </c>
      <c r="C20">
        <v>5132.95</v>
      </c>
      <c r="D20">
        <v>5091.7299999999996</v>
      </c>
      <c r="E20">
        <v>5069.2299999999996</v>
      </c>
      <c r="F20">
        <v>267.15899999999999</v>
      </c>
      <c r="G20">
        <v>0</v>
      </c>
      <c r="H20">
        <v>267.15899999999999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5140.8999999999996</v>
      </c>
      <c r="C21">
        <v>5133.3</v>
      </c>
      <c r="D21">
        <v>5095.78</v>
      </c>
      <c r="E21">
        <v>5072.41</v>
      </c>
      <c r="F21">
        <v>261.27999999999997</v>
      </c>
      <c r="G21">
        <v>0</v>
      </c>
      <c r="H21">
        <v>261.27999999999997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5146.16</v>
      </c>
      <c r="C22">
        <v>5138.83</v>
      </c>
      <c r="D22">
        <v>5094</v>
      </c>
      <c r="E22">
        <v>5071.3900000000003</v>
      </c>
      <c r="F22">
        <v>266.52999999999997</v>
      </c>
      <c r="G22">
        <v>0</v>
      </c>
      <c r="H22">
        <v>266.52999999999997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5144.63</v>
      </c>
      <c r="C23">
        <v>5136.9399999999996</v>
      </c>
      <c r="D23">
        <v>5094.04</v>
      </c>
      <c r="E23">
        <v>5071.8500000000004</v>
      </c>
      <c r="F23">
        <v>265.26600000000002</v>
      </c>
      <c r="G23">
        <v>0</v>
      </c>
      <c r="H23">
        <v>265.26600000000002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5142.4399999999996</v>
      </c>
      <c r="C24">
        <v>5134.8500000000004</v>
      </c>
      <c r="D24">
        <v>5094.5</v>
      </c>
      <c r="E24">
        <v>5072.62</v>
      </c>
      <c r="F24">
        <v>265.64299999999997</v>
      </c>
      <c r="G24">
        <v>0</v>
      </c>
      <c r="H24">
        <v>265.64299999999997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5139.96</v>
      </c>
      <c r="C25">
        <v>5132.43</v>
      </c>
      <c r="D25">
        <v>5091.03</v>
      </c>
      <c r="E25">
        <v>5069.83</v>
      </c>
      <c r="F25">
        <v>267.43299999999999</v>
      </c>
      <c r="G25">
        <v>0</v>
      </c>
      <c r="H25">
        <v>267.43299999999999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5148.09</v>
      </c>
      <c r="C26">
        <v>5140.72</v>
      </c>
      <c r="D26">
        <v>5096.74</v>
      </c>
      <c r="E26">
        <v>5073.4399999999996</v>
      </c>
      <c r="F26">
        <v>262.55500000000001</v>
      </c>
      <c r="G26">
        <v>0</v>
      </c>
      <c r="H26">
        <v>262.55500000000001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5142.46</v>
      </c>
      <c r="C27">
        <v>5134.78</v>
      </c>
      <c r="D27">
        <v>5097.29</v>
      </c>
      <c r="E27">
        <v>5075.3999999999996</v>
      </c>
      <c r="F27">
        <v>263.85599999999999</v>
      </c>
      <c r="G27">
        <v>0</v>
      </c>
      <c r="H27">
        <v>263.85599999999999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5143.29</v>
      </c>
      <c r="C28">
        <v>5135.75</v>
      </c>
      <c r="D28">
        <v>5095.5</v>
      </c>
      <c r="E28">
        <v>5073.4799999999996</v>
      </c>
      <c r="F28">
        <v>262.70400000000001</v>
      </c>
      <c r="G28">
        <v>0</v>
      </c>
      <c r="H28">
        <v>262.70400000000001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5144.21</v>
      </c>
      <c r="C29">
        <v>5136.58</v>
      </c>
      <c r="D29">
        <v>5094.6400000000003</v>
      </c>
      <c r="E29">
        <v>5072.4399999999996</v>
      </c>
      <c r="F29">
        <v>263.95499999999998</v>
      </c>
      <c r="G29">
        <v>0</v>
      </c>
      <c r="H29">
        <v>263.95499999999998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5148.24</v>
      </c>
      <c r="C30">
        <v>5140.13</v>
      </c>
      <c r="D30">
        <v>5097.17</v>
      </c>
      <c r="E30">
        <v>5074.1000000000004</v>
      </c>
      <c r="F30">
        <v>267.47800000000001</v>
      </c>
      <c r="G30">
        <v>0</v>
      </c>
      <c r="H30">
        <v>267.47800000000001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5142.1499999999996</v>
      </c>
      <c r="C31">
        <v>5134.4399999999996</v>
      </c>
      <c r="D31">
        <v>5094.57</v>
      </c>
      <c r="E31">
        <v>5072.7700000000004</v>
      </c>
      <c r="F31">
        <v>266.11599999999999</v>
      </c>
      <c r="G31">
        <v>0</v>
      </c>
      <c r="H31">
        <v>266.11599999999999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5138.6099999999997</v>
      </c>
      <c r="C32">
        <v>5131.05</v>
      </c>
      <c r="D32">
        <v>5091.46</v>
      </c>
      <c r="E32">
        <v>5069.26</v>
      </c>
      <c r="F32">
        <v>266.459</v>
      </c>
      <c r="G32">
        <v>0</v>
      </c>
      <c r="H32">
        <v>266.459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5149.8599999999997</v>
      </c>
      <c r="C33">
        <v>5142.07</v>
      </c>
      <c r="D33">
        <v>5097.1899999999996</v>
      </c>
      <c r="E33">
        <v>5074.51</v>
      </c>
      <c r="F33">
        <v>263.80399999999997</v>
      </c>
      <c r="G33">
        <v>0</v>
      </c>
      <c r="H33">
        <v>263.80399999999997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5143.5600000000004</v>
      </c>
      <c r="C34">
        <v>5135.83</v>
      </c>
      <c r="D34">
        <v>5096.6899999999996</v>
      </c>
      <c r="E34">
        <v>5075.01</v>
      </c>
      <c r="F34">
        <v>267.72199999999998</v>
      </c>
      <c r="G34">
        <v>0</v>
      </c>
      <c r="H34">
        <v>267.72199999999998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5142.22</v>
      </c>
      <c r="C35">
        <v>5134.03</v>
      </c>
      <c r="D35">
        <v>5093.1899999999996</v>
      </c>
      <c r="E35">
        <v>5071.12</v>
      </c>
      <c r="F35">
        <v>266.21100000000001</v>
      </c>
      <c r="G35">
        <v>0</v>
      </c>
      <c r="H35">
        <v>266.21100000000001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5144.07</v>
      </c>
      <c r="C36">
        <v>5136.51</v>
      </c>
      <c r="D36">
        <v>5096.2700000000004</v>
      </c>
      <c r="E36">
        <v>5074.54</v>
      </c>
      <c r="F36">
        <v>265.13</v>
      </c>
      <c r="G36">
        <v>0</v>
      </c>
      <c r="H36">
        <v>265.13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5149.7700000000004</v>
      </c>
      <c r="C37">
        <v>5142.13</v>
      </c>
      <c r="D37">
        <v>5095.87</v>
      </c>
      <c r="E37">
        <v>5073.1499999999996</v>
      </c>
      <c r="F37">
        <v>264.04300000000001</v>
      </c>
      <c r="G37">
        <v>0</v>
      </c>
      <c r="H37">
        <v>264.04300000000001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5140.3900000000003</v>
      </c>
      <c r="C38">
        <v>5133</v>
      </c>
      <c r="D38">
        <v>5094.13</v>
      </c>
      <c r="E38">
        <v>5072.66</v>
      </c>
      <c r="F38">
        <v>268.791</v>
      </c>
      <c r="G38">
        <v>0</v>
      </c>
      <c r="H38">
        <v>268.791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5141.9799999999996</v>
      </c>
      <c r="C39">
        <v>5134.1499999999996</v>
      </c>
      <c r="D39">
        <v>5092.4399999999996</v>
      </c>
      <c r="E39">
        <v>5070.82</v>
      </c>
      <c r="F39">
        <v>265.50400000000002</v>
      </c>
      <c r="G39">
        <v>0</v>
      </c>
      <c r="H39">
        <v>265.50400000000002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5146.88</v>
      </c>
      <c r="C40">
        <v>5138.8999999999996</v>
      </c>
      <c r="D40">
        <v>5092.57</v>
      </c>
      <c r="E40">
        <v>5070.1099999999997</v>
      </c>
      <c r="F40">
        <v>263.892</v>
      </c>
      <c r="G40">
        <v>0</v>
      </c>
      <c r="H40">
        <v>263.892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5147.1400000000003</v>
      </c>
      <c r="C41">
        <v>5139.2299999999996</v>
      </c>
      <c r="D41">
        <v>5097.38</v>
      </c>
      <c r="E41">
        <v>5074.9799999999996</v>
      </c>
      <c r="F41">
        <v>267.27699999999999</v>
      </c>
      <c r="G41">
        <v>0</v>
      </c>
      <c r="H41">
        <v>267.27699999999999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5143.29</v>
      </c>
      <c r="C42">
        <v>5135.66</v>
      </c>
      <c r="D42">
        <v>5094.3</v>
      </c>
      <c r="E42">
        <v>5072.4799999999996</v>
      </c>
      <c r="F42">
        <v>263.23200000000003</v>
      </c>
      <c r="G42">
        <v>0</v>
      </c>
      <c r="H42">
        <v>263.23200000000003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5140.4399999999996</v>
      </c>
      <c r="C43">
        <v>5132.68</v>
      </c>
      <c r="D43">
        <v>5093.8500000000004</v>
      </c>
      <c r="E43">
        <v>5072.25</v>
      </c>
      <c r="F43">
        <v>260.04700000000003</v>
      </c>
      <c r="G43">
        <v>0</v>
      </c>
      <c r="H43">
        <v>260.04700000000003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5151.58</v>
      </c>
      <c r="C44">
        <v>5144.3500000000004</v>
      </c>
      <c r="D44">
        <v>5098.99</v>
      </c>
      <c r="E44">
        <v>5075.88</v>
      </c>
      <c r="F44">
        <v>265.56299999999999</v>
      </c>
      <c r="G44">
        <v>0</v>
      </c>
      <c r="H44">
        <v>265.56299999999999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5143.8999999999996</v>
      </c>
      <c r="C45">
        <v>5136.1499999999996</v>
      </c>
      <c r="D45">
        <v>5097.5</v>
      </c>
      <c r="E45">
        <v>5075.83</v>
      </c>
      <c r="F45">
        <v>264.911</v>
      </c>
      <c r="G45">
        <v>0</v>
      </c>
      <c r="H45">
        <v>264.911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5139.8599999999997</v>
      </c>
      <c r="C46">
        <v>5132.5600000000004</v>
      </c>
      <c r="D46">
        <v>5095.29</v>
      </c>
      <c r="E46">
        <v>5073.59</v>
      </c>
      <c r="F46">
        <v>265.33300000000003</v>
      </c>
      <c r="G46">
        <v>0</v>
      </c>
      <c r="H46">
        <v>265.33300000000003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5147.04</v>
      </c>
      <c r="C47">
        <v>5138.78</v>
      </c>
      <c r="D47">
        <v>5096.34</v>
      </c>
      <c r="E47">
        <v>5073.82</v>
      </c>
      <c r="F47">
        <v>265.28199999999998</v>
      </c>
      <c r="G47">
        <v>0</v>
      </c>
      <c r="H47">
        <v>265.28199999999998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5149.01</v>
      </c>
      <c r="C48">
        <v>5141.43</v>
      </c>
      <c r="D48">
        <v>5096.17</v>
      </c>
      <c r="E48">
        <v>5073.26</v>
      </c>
      <c r="F48">
        <v>264.88600000000002</v>
      </c>
      <c r="G48">
        <v>0</v>
      </c>
      <c r="H48">
        <v>264.88600000000002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5198.8599999999997</v>
      </c>
      <c r="C49">
        <v>5191.55</v>
      </c>
      <c r="D49">
        <v>5150.88</v>
      </c>
      <c r="E49">
        <v>5128.63</v>
      </c>
      <c r="F49">
        <v>269.48200000000003</v>
      </c>
      <c r="G49">
        <v>0</v>
      </c>
      <c r="H49">
        <v>269.48200000000003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5186.2700000000004</v>
      </c>
      <c r="C50">
        <v>5178.6099999999997</v>
      </c>
      <c r="D50">
        <v>5131.2</v>
      </c>
      <c r="E50">
        <v>5107.88</v>
      </c>
      <c r="F50">
        <v>266.48899999999998</v>
      </c>
      <c r="G50">
        <v>0</v>
      </c>
      <c r="H50">
        <v>266.48899999999998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5150.71</v>
      </c>
      <c r="C51">
        <v>5143.25</v>
      </c>
      <c r="D51">
        <v>5097.46</v>
      </c>
      <c r="E51">
        <v>5074.26</v>
      </c>
      <c r="F51">
        <v>265.25299999999999</v>
      </c>
      <c r="G51">
        <v>0</v>
      </c>
      <c r="H51">
        <v>265.25299999999999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5151.04</v>
      </c>
      <c r="C52">
        <v>5143.1400000000003</v>
      </c>
      <c r="D52">
        <v>5097.54</v>
      </c>
      <c r="E52">
        <v>5074.28</v>
      </c>
      <c r="F52">
        <v>264.91000000000003</v>
      </c>
      <c r="G52">
        <v>0</v>
      </c>
      <c r="H52">
        <v>264.91000000000003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5150.67</v>
      </c>
      <c r="C53">
        <v>5142.79</v>
      </c>
      <c r="D53">
        <v>5098.6499999999996</v>
      </c>
      <c r="E53">
        <v>5075.6000000000004</v>
      </c>
      <c r="F53">
        <v>266.22399999999999</v>
      </c>
      <c r="G53">
        <v>0</v>
      </c>
      <c r="H53">
        <v>266.22399999999999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5150.2</v>
      </c>
      <c r="C54">
        <v>5142.18</v>
      </c>
      <c r="D54">
        <v>5099.7</v>
      </c>
      <c r="E54">
        <v>5076.83</v>
      </c>
      <c r="F54">
        <v>264.31099999999998</v>
      </c>
      <c r="G54">
        <v>0</v>
      </c>
      <c r="H54">
        <v>264.31099999999998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5157.29</v>
      </c>
      <c r="C55">
        <v>5149.34</v>
      </c>
      <c r="D55">
        <v>5099.6899999999996</v>
      </c>
      <c r="E55">
        <v>5075.3999999999996</v>
      </c>
      <c r="F55">
        <v>265.62599999999998</v>
      </c>
      <c r="G55">
        <v>0</v>
      </c>
      <c r="H55">
        <v>265.62599999999998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5149.43</v>
      </c>
      <c r="C56">
        <v>5141.6499999999996</v>
      </c>
      <c r="D56">
        <v>5097.7299999999996</v>
      </c>
      <c r="E56">
        <v>5074.8500000000004</v>
      </c>
      <c r="F56">
        <v>264.08699999999999</v>
      </c>
      <c r="G56">
        <v>0</v>
      </c>
      <c r="H56">
        <v>264.08699999999999</v>
      </c>
      <c r="I56">
        <v>1</v>
      </c>
      <c r="J56">
        <v>1</v>
      </c>
      <c r="K56">
        <v>0</v>
      </c>
      <c r="R56">
        <f>AVERAGE(B7:B56)</f>
        <v>5122.8410000000013</v>
      </c>
      <c r="S56">
        <f>AVERAGE(C7:C56)</f>
        <v>5115.2082</v>
      </c>
      <c r="U56">
        <f>_xlfn.VAR.P(B7:B56)</f>
        <v>4034.5521449999983</v>
      </c>
      <c r="V56">
        <f>_xlfn.VAR.P(C7:C56)</f>
        <v>4021.2803947599941</v>
      </c>
      <c r="X56">
        <f>1.96*SQRT(U56)/50</f>
        <v>2.4899104819436375</v>
      </c>
      <c r="Y56">
        <f>1.96*SQRT(V56)/50</f>
        <v>2.4858118001578471</v>
      </c>
    </row>
    <row r="57" spans="1:25" x14ac:dyDescent="0.25">
      <c r="A57" t="s">
        <v>108</v>
      </c>
      <c r="B57">
        <v>256185.3811</v>
      </c>
      <c r="C57" t="s">
        <v>36</v>
      </c>
    </row>
    <row r="58" spans="1:25" x14ac:dyDescent="0.25">
      <c r="A58" t="s">
        <v>35</v>
      </c>
      <c r="B58">
        <v>5147.87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5143.66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5146.5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5144.45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5150.5200000000004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5144.3599999999997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5140.55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5139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5139.3599999999997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5145.62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5139.37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5136.91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5143.57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5142.9799999999996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5140.67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5136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5142.57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5139.0600000000004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5137.91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5135.3500000000004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5143.95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5137.6400000000003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5137.66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5143.5600000000004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5140.8100000000004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5137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5138.4399999999996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5143.62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5137.1099999999997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5137.12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5136.63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5143.8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5138.88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5137.78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5141.96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5139.62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5136.04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5137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5145.62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5139.41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5140.76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5139.8999999999996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5142.38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5136.93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5137.37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5143.13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5140.9799999999996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5138.5200000000004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5138.1000000000004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5145.04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5136.8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5136.9399999999996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5139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5144.3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5137.6499999999996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5139.8945999999996</v>
      </c>
      <c r="S112">
        <f>AVERAGE(C63:C112)</f>
        <v>0</v>
      </c>
      <c r="U112">
        <f>_xlfn.VAR.P(B63:B112)</f>
        <v>8.3231968399998788</v>
      </c>
      <c r="V112">
        <f>_xlfn.VAR.P(C63:C112)</f>
        <v>0</v>
      </c>
      <c r="X112">
        <f>1.96*SQRT(U112)/50</f>
        <v>0.11309180868753232</v>
      </c>
      <c r="Y112">
        <f>1.96*SQRT(V112)/50</f>
        <v>0</v>
      </c>
    </row>
    <row r="113" spans="1:9" x14ac:dyDescent="0.25">
      <c r="A113" t="s">
        <v>35</v>
      </c>
      <c r="B113">
        <v>257021.7947</v>
      </c>
      <c r="C113" t="s">
        <v>36</v>
      </c>
    </row>
    <row r="114" spans="1:9" x14ac:dyDescent="0.25">
      <c r="A114" t="s">
        <v>37</v>
      </c>
      <c r="B114">
        <v>1774.08</v>
      </c>
      <c r="C114">
        <v>1770.31</v>
      </c>
      <c r="D114">
        <v>1735.83</v>
      </c>
      <c r="E114">
        <v>1714.31</v>
      </c>
      <c r="F114">
        <v>274.80599999999998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1768.18</v>
      </c>
      <c r="C115">
        <v>1764.85</v>
      </c>
      <c r="D115">
        <v>1735.88</v>
      </c>
      <c r="E115">
        <v>1715.57</v>
      </c>
      <c r="F115">
        <v>276.33100000000002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1771.6</v>
      </c>
      <c r="C116">
        <v>1768.38</v>
      </c>
      <c r="D116">
        <v>1736.51</v>
      </c>
      <c r="E116">
        <v>1715.91</v>
      </c>
      <c r="F116">
        <v>274.39999999999998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1774.22</v>
      </c>
      <c r="C117">
        <v>1770.92</v>
      </c>
      <c r="D117">
        <v>1736.96</v>
      </c>
      <c r="E117">
        <v>1715.84</v>
      </c>
      <c r="F117">
        <v>275.04599999999999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1786.81</v>
      </c>
      <c r="C118">
        <v>1783.32</v>
      </c>
      <c r="D118">
        <v>1739.77</v>
      </c>
      <c r="E118">
        <v>1716.63</v>
      </c>
      <c r="F118">
        <v>275.71600000000001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1786.14</v>
      </c>
      <c r="C119">
        <v>1782.4</v>
      </c>
      <c r="D119">
        <v>1738.85</v>
      </c>
      <c r="E119">
        <v>1715.94</v>
      </c>
      <c r="F119">
        <v>273.673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1772.04</v>
      </c>
      <c r="C120">
        <v>1768.77</v>
      </c>
      <c r="D120">
        <v>1735.52</v>
      </c>
      <c r="E120">
        <v>1714.86</v>
      </c>
      <c r="F120">
        <v>276.97500000000002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1773.78</v>
      </c>
      <c r="C121">
        <v>1770.33</v>
      </c>
      <c r="D121">
        <v>1736.61</v>
      </c>
      <c r="E121">
        <v>1715.81</v>
      </c>
      <c r="F121">
        <v>275.09800000000001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1770.98</v>
      </c>
      <c r="C122">
        <v>1767.66</v>
      </c>
      <c r="D122">
        <v>1736.16</v>
      </c>
      <c r="E122">
        <v>1715.96</v>
      </c>
      <c r="F122">
        <v>274.72000000000003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1774.91</v>
      </c>
      <c r="C123">
        <v>1771.38</v>
      </c>
      <c r="D123">
        <v>1738.93</v>
      </c>
      <c r="E123">
        <v>1717.87</v>
      </c>
      <c r="F123">
        <v>275.28300000000002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1770.21</v>
      </c>
      <c r="C124">
        <v>1767</v>
      </c>
      <c r="D124">
        <v>1736.33</v>
      </c>
      <c r="E124">
        <v>1715.86</v>
      </c>
      <c r="F124">
        <v>272.95100000000002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1769.53</v>
      </c>
      <c r="C125">
        <v>1766.23</v>
      </c>
      <c r="D125">
        <v>1736.25</v>
      </c>
      <c r="E125">
        <v>1715.87</v>
      </c>
      <c r="F125">
        <v>276.60000000000002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1769.14</v>
      </c>
      <c r="C126">
        <v>1765.82</v>
      </c>
      <c r="D126">
        <v>1736.44</v>
      </c>
      <c r="E126">
        <v>1716.04</v>
      </c>
      <c r="F126">
        <v>274.745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1770.25</v>
      </c>
      <c r="C127">
        <v>1766.76</v>
      </c>
      <c r="D127">
        <v>1736.75</v>
      </c>
      <c r="E127">
        <v>1716.26</v>
      </c>
      <c r="F127">
        <v>274.73200000000003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1777.73</v>
      </c>
      <c r="C128">
        <v>1774.01</v>
      </c>
      <c r="D128">
        <v>1737.19</v>
      </c>
      <c r="E128">
        <v>1715.31</v>
      </c>
      <c r="F128">
        <v>274.35599999999999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1778.65</v>
      </c>
      <c r="C129">
        <v>1775.23</v>
      </c>
      <c r="D129">
        <v>1738.39</v>
      </c>
      <c r="E129">
        <v>1716.33</v>
      </c>
      <c r="F129">
        <v>274.41500000000002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1786.01</v>
      </c>
      <c r="C130">
        <v>1782.61</v>
      </c>
      <c r="D130">
        <v>1741.05</v>
      </c>
      <c r="E130">
        <v>1717.83</v>
      </c>
      <c r="F130">
        <v>275.98200000000003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1770.58</v>
      </c>
      <c r="C131">
        <v>1767.24</v>
      </c>
      <c r="D131">
        <v>1735.16</v>
      </c>
      <c r="E131">
        <v>1715.05</v>
      </c>
      <c r="F131">
        <v>273.81099999999998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1773.66</v>
      </c>
      <c r="C132">
        <v>1770.1</v>
      </c>
      <c r="D132">
        <v>1737.28</v>
      </c>
      <c r="E132">
        <v>1716.69</v>
      </c>
      <c r="F132">
        <v>274.971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1772.52</v>
      </c>
      <c r="C133">
        <v>1769.04</v>
      </c>
      <c r="D133">
        <v>1736.29</v>
      </c>
      <c r="E133">
        <v>1715.95</v>
      </c>
      <c r="F133">
        <v>275.23599999999999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1773.76</v>
      </c>
      <c r="C134">
        <v>1770.42</v>
      </c>
      <c r="D134">
        <v>1737.15</v>
      </c>
      <c r="E134">
        <v>1716.29</v>
      </c>
      <c r="F134">
        <v>275.45699999999999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1774.63</v>
      </c>
      <c r="C135">
        <v>1771.08</v>
      </c>
      <c r="D135">
        <v>1736.71</v>
      </c>
      <c r="E135">
        <v>1715.73</v>
      </c>
      <c r="F135">
        <v>274.053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1768.05</v>
      </c>
      <c r="C136">
        <v>1764.82</v>
      </c>
      <c r="D136">
        <v>1735.26</v>
      </c>
      <c r="E136">
        <v>1715.04</v>
      </c>
      <c r="F136">
        <v>274.601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1774.19</v>
      </c>
      <c r="C137">
        <v>1770.94</v>
      </c>
      <c r="D137">
        <v>1737.04</v>
      </c>
      <c r="E137">
        <v>1715.86</v>
      </c>
      <c r="F137">
        <v>274.35700000000003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1772.37</v>
      </c>
      <c r="C138">
        <v>1768.9</v>
      </c>
      <c r="D138">
        <v>1737.05</v>
      </c>
      <c r="E138">
        <v>1716.48</v>
      </c>
      <c r="F138">
        <v>277.50200000000001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1781.68</v>
      </c>
      <c r="C139">
        <v>1778.25</v>
      </c>
      <c r="D139">
        <v>1738.81</v>
      </c>
      <c r="E139">
        <v>1715.7</v>
      </c>
      <c r="F139">
        <v>275.79000000000002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1779.97</v>
      </c>
      <c r="C140">
        <v>1776.68</v>
      </c>
      <c r="D140">
        <v>1737.65</v>
      </c>
      <c r="E140">
        <v>1715.44</v>
      </c>
      <c r="F140">
        <v>274.99599999999998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1776.53</v>
      </c>
      <c r="C141">
        <v>1773.22</v>
      </c>
      <c r="D141">
        <v>1737.9</v>
      </c>
      <c r="E141">
        <v>1716.68</v>
      </c>
      <c r="F141">
        <v>276.08100000000002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1769.14</v>
      </c>
      <c r="C142">
        <v>1765.75</v>
      </c>
      <c r="D142">
        <v>1736.19</v>
      </c>
      <c r="E142">
        <v>1715.98</v>
      </c>
      <c r="F142">
        <v>274.64600000000002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1770.23</v>
      </c>
      <c r="C143">
        <v>1766.98</v>
      </c>
      <c r="D143">
        <v>1733.2</v>
      </c>
      <c r="E143">
        <v>1712.79</v>
      </c>
      <c r="F143">
        <v>275.221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1770.29</v>
      </c>
      <c r="C144">
        <v>1766.84</v>
      </c>
      <c r="D144">
        <v>1736.61</v>
      </c>
      <c r="E144">
        <v>1715.97</v>
      </c>
      <c r="F144">
        <v>275.02300000000002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1771.98</v>
      </c>
      <c r="C145">
        <v>1768.73</v>
      </c>
      <c r="D145">
        <v>1738.04</v>
      </c>
      <c r="E145">
        <v>1716.59</v>
      </c>
      <c r="F145">
        <v>274.59300000000002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1771.23</v>
      </c>
      <c r="C146">
        <v>1767.94</v>
      </c>
      <c r="D146">
        <v>1736.51</v>
      </c>
      <c r="E146">
        <v>1715.95</v>
      </c>
      <c r="F146">
        <v>275.774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1767.66</v>
      </c>
      <c r="C147">
        <v>1764.41</v>
      </c>
      <c r="D147">
        <v>1735</v>
      </c>
      <c r="E147">
        <v>1714.9</v>
      </c>
      <c r="F147">
        <v>274.75599999999997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1768.46</v>
      </c>
      <c r="C148">
        <v>1765.11</v>
      </c>
      <c r="D148">
        <v>1734.99</v>
      </c>
      <c r="E148">
        <v>1714.78</v>
      </c>
      <c r="F148">
        <v>272.97699999999998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1776.64</v>
      </c>
      <c r="C149">
        <v>1773.36</v>
      </c>
      <c r="D149">
        <v>1738.11</v>
      </c>
      <c r="E149">
        <v>1716.5</v>
      </c>
      <c r="F149">
        <v>275.024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1780.82</v>
      </c>
      <c r="C150">
        <v>1777.17</v>
      </c>
      <c r="D150">
        <v>1737.98</v>
      </c>
      <c r="E150">
        <v>1715.69</v>
      </c>
      <c r="F150">
        <v>275.7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1779.02</v>
      </c>
      <c r="C151">
        <v>1775.56</v>
      </c>
      <c r="D151">
        <v>1738.98</v>
      </c>
      <c r="E151">
        <v>1717.24</v>
      </c>
      <c r="F151">
        <v>275.70100000000002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1775.02</v>
      </c>
      <c r="C152">
        <v>1771.05</v>
      </c>
      <c r="D152">
        <v>1736.44</v>
      </c>
      <c r="E152">
        <v>1715.44</v>
      </c>
      <c r="F152">
        <v>275.46100000000001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1772.43</v>
      </c>
      <c r="C153">
        <v>1769.12</v>
      </c>
      <c r="D153">
        <v>1737.73</v>
      </c>
      <c r="E153">
        <v>1716.99</v>
      </c>
      <c r="F153">
        <v>275.245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1772.18</v>
      </c>
      <c r="C154">
        <v>1768.82</v>
      </c>
      <c r="D154">
        <v>1735.65</v>
      </c>
      <c r="E154">
        <v>1714.78</v>
      </c>
      <c r="F154">
        <v>273.351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1777.85</v>
      </c>
      <c r="C155">
        <v>1774.1</v>
      </c>
      <c r="D155">
        <v>1741.21</v>
      </c>
      <c r="E155">
        <v>1720.17</v>
      </c>
      <c r="F155">
        <v>275.51799999999997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1771.76</v>
      </c>
      <c r="C156">
        <v>1768.41</v>
      </c>
      <c r="D156">
        <v>1735.86</v>
      </c>
      <c r="E156">
        <v>1715.01</v>
      </c>
      <c r="F156">
        <v>274.99700000000001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1770.34</v>
      </c>
      <c r="C157">
        <v>1767.04</v>
      </c>
      <c r="D157">
        <v>1735.93</v>
      </c>
      <c r="E157">
        <v>1715.08</v>
      </c>
      <c r="F157">
        <v>275.029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1769.31</v>
      </c>
      <c r="C158">
        <v>1765.84</v>
      </c>
      <c r="D158">
        <v>1736.45</v>
      </c>
      <c r="E158">
        <v>1716.2</v>
      </c>
      <c r="F158">
        <v>274.93900000000002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1770.24</v>
      </c>
      <c r="C159">
        <v>1766.89</v>
      </c>
      <c r="D159">
        <v>1736</v>
      </c>
      <c r="E159">
        <v>1715.64</v>
      </c>
      <c r="F159">
        <v>276.24200000000002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1778.22</v>
      </c>
      <c r="C160">
        <v>1774.93</v>
      </c>
      <c r="D160">
        <v>1737.76</v>
      </c>
      <c r="E160">
        <v>1715.93</v>
      </c>
      <c r="F160">
        <v>275.72300000000001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1779.28</v>
      </c>
      <c r="C161">
        <v>1776.02</v>
      </c>
      <c r="D161">
        <v>1739.28</v>
      </c>
      <c r="E161">
        <v>1716.98</v>
      </c>
      <c r="F161">
        <v>274.23599999999999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1781.23</v>
      </c>
      <c r="C162">
        <v>1777.92</v>
      </c>
      <c r="D162">
        <v>1740.01</v>
      </c>
      <c r="E162">
        <v>1717.65</v>
      </c>
      <c r="F162">
        <v>274.60599999999999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1770.86</v>
      </c>
      <c r="C163">
        <v>1767.23</v>
      </c>
      <c r="D163">
        <v>1736.54</v>
      </c>
      <c r="E163">
        <v>1715.61</v>
      </c>
      <c r="F163">
        <v>274.98200000000003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1772.09</v>
      </c>
      <c r="C164">
        <v>1768.77</v>
      </c>
      <c r="D164">
        <v>1735.65</v>
      </c>
      <c r="E164">
        <v>1714.74</v>
      </c>
      <c r="F164">
        <v>274.834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1775.18</v>
      </c>
      <c r="C165">
        <v>1771.76</v>
      </c>
      <c r="D165">
        <v>1737.85</v>
      </c>
      <c r="E165">
        <v>1716.82</v>
      </c>
      <c r="F165">
        <v>276.255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1770.36</v>
      </c>
      <c r="C166">
        <v>1766.99</v>
      </c>
      <c r="D166">
        <v>1736.07</v>
      </c>
      <c r="E166">
        <v>1715.29</v>
      </c>
      <c r="F166">
        <v>274.14100000000002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1770.47</v>
      </c>
      <c r="C167">
        <v>1767.19</v>
      </c>
      <c r="D167">
        <v>1736.89</v>
      </c>
      <c r="E167">
        <v>1716.5</v>
      </c>
      <c r="F167">
        <v>275.80900000000003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1766.91</v>
      </c>
      <c r="C168">
        <v>1763.61</v>
      </c>
      <c r="D168">
        <v>1734.24</v>
      </c>
      <c r="E168">
        <v>1714.03</v>
      </c>
      <c r="F168">
        <v>276.154</v>
      </c>
      <c r="G168">
        <v>1</v>
      </c>
      <c r="H168">
        <v>1</v>
      </c>
      <c r="I168">
        <v>0</v>
      </c>
      <c r="R168">
        <f>AVERAGE(B119:B168)</f>
        <v>1773.7302</v>
      </c>
      <c r="S168">
        <f>AVERAGE(C119:C168)</f>
        <v>1770.3286000000001</v>
      </c>
      <c r="U168">
        <f>_xlfn.VAR.P(B119:B168)</f>
        <v>20.818053960000064</v>
      </c>
      <c r="V168">
        <f>_xlfn.VAR.P(C119:C168)</f>
        <v>20.326992040000071</v>
      </c>
      <c r="X168">
        <f>1.96*SQRT(U168)/50</f>
        <v>0.17885707824152358</v>
      </c>
      <c r="Y168">
        <f>1.96*SQRT(V168)/50</f>
        <v>0.17673502496207624</v>
      </c>
    </row>
    <row r="169" spans="1:25" x14ac:dyDescent="0.25">
      <c r="A169" t="s">
        <v>37</v>
      </c>
      <c r="B169">
        <v>88729.075200000007</v>
      </c>
      <c r="C169" t="s">
        <v>36</v>
      </c>
    </row>
    <row r="170" spans="1:25" x14ac:dyDescent="0.25">
      <c r="A170" t="s">
        <v>95</v>
      </c>
      <c r="B170">
        <v>1501.72</v>
      </c>
      <c r="C170">
        <v>1494.13</v>
      </c>
      <c r="D170">
        <v>1458.21</v>
      </c>
      <c r="E170">
        <v>1439.23</v>
      </c>
      <c r="F170">
        <v>328.63</v>
      </c>
      <c r="G170">
        <v>5.3938199999999999E-2</v>
      </c>
      <c r="H170">
        <v>0.93163300000000004</v>
      </c>
      <c r="I170">
        <v>0</v>
      </c>
    </row>
    <row r="171" spans="1:25" x14ac:dyDescent="0.25">
      <c r="A171" t="s">
        <v>95</v>
      </c>
      <c r="B171">
        <v>1499.12</v>
      </c>
      <c r="C171">
        <v>1491.02</v>
      </c>
      <c r="D171">
        <v>1458.06</v>
      </c>
      <c r="E171">
        <v>1438.83</v>
      </c>
      <c r="F171">
        <v>329.75599999999997</v>
      </c>
      <c r="G171">
        <v>6.0650500000000003E-2</v>
      </c>
      <c r="H171">
        <v>0.93160900000000002</v>
      </c>
      <c r="I171">
        <v>0</v>
      </c>
    </row>
    <row r="172" spans="1:25" x14ac:dyDescent="0.25">
      <c r="A172" t="s">
        <v>95</v>
      </c>
      <c r="B172">
        <v>1512.5</v>
      </c>
      <c r="C172">
        <v>1504.45</v>
      </c>
      <c r="D172">
        <v>1462.04</v>
      </c>
      <c r="E172">
        <v>1441.48</v>
      </c>
      <c r="F172">
        <v>331.27300000000002</v>
      </c>
      <c r="G172">
        <v>5.4079299999999997E-2</v>
      </c>
      <c r="H172">
        <v>0.95801800000000004</v>
      </c>
      <c r="I172">
        <v>0</v>
      </c>
    </row>
    <row r="173" spans="1:25" x14ac:dyDescent="0.25">
      <c r="A173" t="s">
        <v>95</v>
      </c>
      <c r="B173">
        <v>1505.67</v>
      </c>
      <c r="C173">
        <v>1497.65</v>
      </c>
      <c r="D173">
        <v>1461.11</v>
      </c>
      <c r="E173">
        <v>1441.83</v>
      </c>
      <c r="F173">
        <v>330.45499999999998</v>
      </c>
      <c r="G173">
        <v>5.41892E-2</v>
      </c>
      <c r="H173">
        <v>0.93145599999999995</v>
      </c>
      <c r="I173">
        <v>0</v>
      </c>
    </row>
    <row r="174" spans="1:25" x14ac:dyDescent="0.25">
      <c r="A174" t="s">
        <v>95</v>
      </c>
      <c r="B174">
        <v>1510.12</v>
      </c>
      <c r="C174">
        <v>1501.47</v>
      </c>
      <c r="D174">
        <v>1460.97</v>
      </c>
      <c r="E174">
        <v>1440.66</v>
      </c>
      <c r="F174">
        <v>331.03399999999999</v>
      </c>
      <c r="G174">
        <v>6.0248900000000001E-2</v>
      </c>
      <c r="H174">
        <v>0.93181999999999998</v>
      </c>
      <c r="I174">
        <v>0</v>
      </c>
    </row>
    <row r="175" spans="1:25" x14ac:dyDescent="0.25">
      <c r="A175" t="s">
        <v>95</v>
      </c>
      <c r="B175">
        <v>1526.01</v>
      </c>
      <c r="C175">
        <v>1517.95</v>
      </c>
      <c r="D175">
        <v>1481.77</v>
      </c>
      <c r="E175">
        <v>1462.33</v>
      </c>
      <c r="F175">
        <v>333.95699999999999</v>
      </c>
      <c r="G175">
        <v>6.0003899999999999E-2</v>
      </c>
      <c r="H175">
        <v>0.93080300000000005</v>
      </c>
      <c r="I175">
        <v>0</v>
      </c>
    </row>
    <row r="176" spans="1:25" x14ac:dyDescent="0.25">
      <c r="A176" t="s">
        <v>95</v>
      </c>
      <c r="B176">
        <v>1502.51</v>
      </c>
      <c r="C176">
        <v>1494.5</v>
      </c>
      <c r="D176">
        <v>1459.84</v>
      </c>
      <c r="E176">
        <v>1441.35</v>
      </c>
      <c r="F176">
        <v>331.029</v>
      </c>
      <c r="G176">
        <v>8.3257499999999998E-2</v>
      </c>
      <c r="H176">
        <v>0.93176099999999995</v>
      </c>
      <c r="I176">
        <v>0</v>
      </c>
    </row>
    <row r="177" spans="1:9" x14ac:dyDescent="0.25">
      <c r="A177" t="s">
        <v>95</v>
      </c>
      <c r="B177">
        <v>1505.24</v>
      </c>
      <c r="C177">
        <v>1497.08</v>
      </c>
      <c r="D177">
        <v>1458.25</v>
      </c>
      <c r="E177">
        <v>1438.59</v>
      </c>
      <c r="F177">
        <v>329.28899999999999</v>
      </c>
      <c r="G177">
        <v>5.3913099999999999E-2</v>
      </c>
      <c r="H177">
        <v>0.93169000000000002</v>
      </c>
      <c r="I177">
        <v>0</v>
      </c>
    </row>
    <row r="178" spans="1:9" x14ac:dyDescent="0.25">
      <c r="A178" t="s">
        <v>95</v>
      </c>
      <c r="B178">
        <v>1499.55</v>
      </c>
      <c r="C178">
        <v>1491.51</v>
      </c>
      <c r="D178">
        <v>1457.89</v>
      </c>
      <c r="E178">
        <v>1439.38</v>
      </c>
      <c r="F178">
        <v>332.15699999999998</v>
      </c>
      <c r="G178">
        <v>5.5722500000000001E-2</v>
      </c>
      <c r="H178">
        <v>0.93183400000000005</v>
      </c>
      <c r="I178">
        <v>0</v>
      </c>
    </row>
    <row r="179" spans="1:9" x14ac:dyDescent="0.25">
      <c r="A179" t="s">
        <v>95</v>
      </c>
      <c r="B179">
        <v>1503.94</v>
      </c>
      <c r="C179">
        <v>1494.96</v>
      </c>
      <c r="D179">
        <v>1458.66</v>
      </c>
      <c r="E179">
        <v>1439.4</v>
      </c>
      <c r="F179">
        <v>329.16</v>
      </c>
      <c r="G179">
        <v>5.3910300000000001E-2</v>
      </c>
      <c r="H179">
        <v>0.93183000000000005</v>
      </c>
      <c r="I179">
        <v>0</v>
      </c>
    </row>
    <row r="180" spans="1:9" x14ac:dyDescent="0.25">
      <c r="A180" t="s">
        <v>95</v>
      </c>
      <c r="B180">
        <v>1503.47</v>
      </c>
      <c r="C180">
        <v>1495.34</v>
      </c>
      <c r="D180">
        <v>1460.42</v>
      </c>
      <c r="E180">
        <v>1441.07</v>
      </c>
      <c r="F180">
        <v>332.20400000000001</v>
      </c>
      <c r="G180">
        <v>5.3922200000000003E-2</v>
      </c>
      <c r="H180">
        <v>0.93075799999999997</v>
      </c>
      <c r="I180">
        <v>0</v>
      </c>
    </row>
    <row r="181" spans="1:9" x14ac:dyDescent="0.25">
      <c r="A181" t="s">
        <v>95</v>
      </c>
      <c r="B181">
        <v>1499.04</v>
      </c>
      <c r="C181">
        <v>1491.11</v>
      </c>
      <c r="D181">
        <v>1458.58</v>
      </c>
      <c r="E181">
        <v>1440.12</v>
      </c>
      <c r="F181">
        <v>331.95299999999997</v>
      </c>
      <c r="G181">
        <v>5.5189000000000002E-2</v>
      </c>
      <c r="H181">
        <v>0.93181099999999994</v>
      </c>
      <c r="I181">
        <v>0</v>
      </c>
    </row>
    <row r="182" spans="1:9" x14ac:dyDescent="0.25">
      <c r="A182" t="s">
        <v>95</v>
      </c>
      <c r="B182">
        <v>1501.15</v>
      </c>
      <c r="C182">
        <v>1492.83</v>
      </c>
      <c r="D182">
        <v>1458.79</v>
      </c>
      <c r="E182">
        <v>1439.24</v>
      </c>
      <c r="F182">
        <v>328.48599999999999</v>
      </c>
      <c r="G182">
        <v>5.3930100000000002E-2</v>
      </c>
      <c r="H182">
        <v>0.93182799999999999</v>
      </c>
      <c r="I182">
        <v>0</v>
      </c>
    </row>
    <row r="183" spans="1:9" x14ac:dyDescent="0.25">
      <c r="A183" t="s">
        <v>95</v>
      </c>
      <c r="B183">
        <v>1501.07</v>
      </c>
      <c r="C183">
        <v>1492.77</v>
      </c>
      <c r="D183">
        <v>1458.77</v>
      </c>
      <c r="E183">
        <v>1440.08</v>
      </c>
      <c r="F183">
        <v>331.43900000000002</v>
      </c>
      <c r="G183">
        <v>8.32561E-2</v>
      </c>
      <c r="H183">
        <v>0.93180700000000005</v>
      </c>
      <c r="I183">
        <v>0</v>
      </c>
    </row>
    <row r="184" spans="1:9" x14ac:dyDescent="0.25">
      <c r="A184" t="s">
        <v>95</v>
      </c>
      <c r="B184">
        <v>1504.95</v>
      </c>
      <c r="C184">
        <v>1496.92</v>
      </c>
      <c r="D184">
        <v>1459.3</v>
      </c>
      <c r="E184">
        <v>1439.94</v>
      </c>
      <c r="F184">
        <v>331.26900000000001</v>
      </c>
      <c r="G184">
        <v>6.0076200000000003E-2</v>
      </c>
      <c r="H184">
        <v>0.93175699999999995</v>
      </c>
      <c r="I184">
        <v>0</v>
      </c>
    </row>
    <row r="185" spans="1:9" x14ac:dyDescent="0.25">
      <c r="A185" t="s">
        <v>95</v>
      </c>
      <c r="B185">
        <v>1506.11</v>
      </c>
      <c r="C185">
        <v>1498.12</v>
      </c>
      <c r="D185">
        <v>1457.22</v>
      </c>
      <c r="E185">
        <v>1437.69</v>
      </c>
      <c r="F185">
        <v>330.31</v>
      </c>
      <c r="G185">
        <v>5.6713800000000002E-2</v>
      </c>
      <c r="H185">
        <v>0.93171300000000001</v>
      </c>
      <c r="I185">
        <v>0</v>
      </c>
    </row>
    <row r="186" spans="1:9" x14ac:dyDescent="0.25">
      <c r="A186" t="s">
        <v>95</v>
      </c>
      <c r="B186">
        <v>1508.26</v>
      </c>
      <c r="C186">
        <v>1500.18</v>
      </c>
      <c r="D186">
        <v>1459.27</v>
      </c>
      <c r="E186">
        <v>1439.28</v>
      </c>
      <c r="F186">
        <v>330.93299999999999</v>
      </c>
      <c r="G186">
        <v>5.4140399999999998E-2</v>
      </c>
      <c r="H186">
        <v>0.95903400000000005</v>
      </c>
      <c r="I186">
        <v>0</v>
      </c>
    </row>
    <row r="187" spans="1:9" x14ac:dyDescent="0.25">
      <c r="A187" t="s">
        <v>95</v>
      </c>
      <c r="B187">
        <v>1507.89</v>
      </c>
      <c r="C187">
        <v>1500.04</v>
      </c>
      <c r="D187">
        <v>1461.57</v>
      </c>
      <c r="E187">
        <v>1441.7</v>
      </c>
      <c r="F187">
        <v>332.483</v>
      </c>
      <c r="G187">
        <v>5.5000300000000002E-2</v>
      </c>
      <c r="H187">
        <v>0.93183400000000005</v>
      </c>
      <c r="I187">
        <v>0</v>
      </c>
    </row>
    <row r="188" spans="1:9" x14ac:dyDescent="0.25">
      <c r="A188" t="s">
        <v>95</v>
      </c>
      <c r="B188">
        <v>1504.84</v>
      </c>
      <c r="C188">
        <v>1496.67</v>
      </c>
      <c r="D188">
        <v>1459.08</v>
      </c>
      <c r="E188">
        <v>1439.1</v>
      </c>
      <c r="F188">
        <v>326.95</v>
      </c>
      <c r="G188">
        <v>5.9824299999999997E-2</v>
      </c>
      <c r="H188">
        <v>0.93150900000000003</v>
      </c>
      <c r="I188">
        <v>0</v>
      </c>
    </row>
    <row r="189" spans="1:9" x14ac:dyDescent="0.25">
      <c r="A189" t="s">
        <v>95</v>
      </c>
      <c r="B189">
        <v>1502.91</v>
      </c>
      <c r="C189">
        <v>1494.99</v>
      </c>
      <c r="D189">
        <v>1460.65</v>
      </c>
      <c r="E189">
        <v>1441.62</v>
      </c>
      <c r="F189">
        <v>332.38299999999998</v>
      </c>
      <c r="G189">
        <v>5.7320500000000003E-2</v>
      </c>
      <c r="H189">
        <v>0.93163600000000002</v>
      </c>
      <c r="I189">
        <v>0</v>
      </c>
    </row>
    <row r="190" spans="1:9" x14ac:dyDescent="0.25">
      <c r="A190" t="s">
        <v>95</v>
      </c>
      <c r="B190">
        <v>1501.74</v>
      </c>
      <c r="C190">
        <v>1493.75</v>
      </c>
      <c r="D190">
        <v>1457.09</v>
      </c>
      <c r="E190">
        <v>1438.1</v>
      </c>
      <c r="F190">
        <v>330.68700000000001</v>
      </c>
      <c r="G190">
        <v>7.3205500000000007E-2</v>
      </c>
      <c r="H190">
        <v>0.93174900000000005</v>
      </c>
      <c r="I190">
        <v>0</v>
      </c>
    </row>
    <row r="191" spans="1:9" x14ac:dyDescent="0.25">
      <c r="A191" t="s">
        <v>95</v>
      </c>
      <c r="B191">
        <v>1502.22</v>
      </c>
      <c r="C191">
        <v>1494.25</v>
      </c>
      <c r="D191">
        <v>1457.68</v>
      </c>
      <c r="E191">
        <v>1438.61</v>
      </c>
      <c r="F191">
        <v>328.96600000000001</v>
      </c>
      <c r="G191">
        <v>7.2440299999999999E-2</v>
      </c>
      <c r="H191">
        <v>0.93181700000000001</v>
      </c>
      <c r="I191">
        <v>0</v>
      </c>
    </row>
    <row r="192" spans="1:9" x14ac:dyDescent="0.25">
      <c r="A192" t="s">
        <v>95</v>
      </c>
      <c r="B192">
        <v>1503.36</v>
      </c>
      <c r="C192">
        <v>1495.13</v>
      </c>
      <c r="D192">
        <v>1459.91</v>
      </c>
      <c r="E192">
        <v>1440.34</v>
      </c>
      <c r="F192">
        <v>330.22199999999998</v>
      </c>
      <c r="G192">
        <v>8.3255599999999999E-2</v>
      </c>
      <c r="H192">
        <v>0.93152299999999999</v>
      </c>
      <c r="I192">
        <v>0</v>
      </c>
    </row>
    <row r="193" spans="1:9" x14ac:dyDescent="0.25">
      <c r="A193" t="s">
        <v>95</v>
      </c>
      <c r="B193">
        <v>1500.27</v>
      </c>
      <c r="C193">
        <v>1491.87</v>
      </c>
      <c r="D193">
        <v>1458.04</v>
      </c>
      <c r="E193">
        <v>1439.5</v>
      </c>
      <c r="F193">
        <v>329.22899999999998</v>
      </c>
      <c r="G193">
        <v>5.4381400000000003E-2</v>
      </c>
      <c r="H193">
        <v>0.93180600000000002</v>
      </c>
      <c r="I193">
        <v>0</v>
      </c>
    </row>
    <row r="194" spans="1:9" x14ac:dyDescent="0.25">
      <c r="A194" t="s">
        <v>95</v>
      </c>
      <c r="B194">
        <v>1501.85</v>
      </c>
      <c r="C194">
        <v>1493.71</v>
      </c>
      <c r="D194">
        <v>1456.71</v>
      </c>
      <c r="E194">
        <v>1438.26</v>
      </c>
      <c r="F194">
        <v>329.76799999999997</v>
      </c>
      <c r="G194">
        <v>5.3937600000000002E-2</v>
      </c>
      <c r="H194">
        <v>0.931836</v>
      </c>
      <c r="I194">
        <v>0</v>
      </c>
    </row>
    <row r="195" spans="1:9" x14ac:dyDescent="0.25">
      <c r="A195" t="s">
        <v>95</v>
      </c>
      <c r="B195">
        <v>1499.93</v>
      </c>
      <c r="C195">
        <v>1492.11</v>
      </c>
      <c r="D195">
        <v>1458.19</v>
      </c>
      <c r="E195">
        <v>1438.95</v>
      </c>
      <c r="F195">
        <v>329.08</v>
      </c>
      <c r="G195">
        <v>7.1683700000000003E-2</v>
      </c>
      <c r="H195">
        <v>0.93180300000000005</v>
      </c>
      <c r="I195">
        <v>0</v>
      </c>
    </row>
    <row r="196" spans="1:9" x14ac:dyDescent="0.25">
      <c r="A196" t="s">
        <v>95</v>
      </c>
      <c r="B196">
        <v>1502.18</v>
      </c>
      <c r="C196">
        <v>1493.94</v>
      </c>
      <c r="D196">
        <v>1459.07</v>
      </c>
      <c r="E196">
        <v>1439.9</v>
      </c>
      <c r="F196">
        <v>331.79700000000003</v>
      </c>
      <c r="G196">
        <v>5.3909699999999998E-2</v>
      </c>
      <c r="H196">
        <v>0.93181800000000004</v>
      </c>
      <c r="I196">
        <v>0</v>
      </c>
    </row>
    <row r="197" spans="1:9" x14ac:dyDescent="0.25">
      <c r="A197" t="s">
        <v>95</v>
      </c>
      <c r="B197">
        <v>1511.94</v>
      </c>
      <c r="C197">
        <v>1503.94</v>
      </c>
      <c r="D197">
        <v>1461.98</v>
      </c>
      <c r="E197">
        <v>1440.89</v>
      </c>
      <c r="F197">
        <v>331.39400000000001</v>
      </c>
      <c r="G197">
        <v>6.5616999999999995E-2</v>
      </c>
      <c r="H197">
        <v>0.93182799999999999</v>
      </c>
      <c r="I197">
        <v>0</v>
      </c>
    </row>
    <row r="198" spans="1:9" x14ac:dyDescent="0.25">
      <c r="A198" t="s">
        <v>95</v>
      </c>
      <c r="B198">
        <v>1508.92</v>
      </c>
      <c r="C198">
        <v>1500.95</v>
      </c>
      <c r="D198">
        <v>1460.11</v>
      </c>
      <c r="E198">
        <v>1439.75</v>
      </c>
      <c r="F198">
        <v>331.95800000000003</v>
      </c>
      <c r="G198">
        <v>5.4328300000000003E-2</v>
      </c>
      <c r="H198">
        <v>0.93173399999999995</v>
      </c>
      <c r="I198">
        <v>0</v>
      </c>
    </row>
    <row r="199" spans="1:9" x14ac:dyDescent="0.25">
      <c r="A199" t="s">
        <v>95</v>
      </c>
      <c r="B199">
        <v>1506.93</v>
      </c>
      <c r="C199">
        <v>1499.03</v>
      </c>
      <c r="D199">
        <v>1459.7</v>
      </c>
      <c r="E199">
        <v>1439.2</v>
      </c>
      <c r="F199">
        <v>331.03699999999998</v>
      </c>
      <c r="G199">
        <v>5.3944100000000002E-2</v>
      </c>
      <c r="H199">
        <v>0.970472</v>
      </c>
      <c r="I199">
        <v>0</v>
      </c>
    </row>
    <row r="200" spans="1:9" x14ac:dyDescent="0.25">
      <c r="A200" t="s">
        <v>95</v>
      </c>
      <c r="B200">
        <v>1501.15</v>
      </c>
      <c r="C200">
        <v>1493.14</v>
      </c>
      <c r="D200">
        <v>1456.39</v>
      </c>
      <c r="E200">
        <v>1437.33</v>
      </c>
      <c r="F200">
        <v>328.601</v>
      </c>
      <c r="G200">
        <v>5.3499999999999999E-2</v>
      </c>
      <c r="H200">
        <v>0.93161700000000003</v>
      </c>
      <c r="I200">
        <v>0</v>
      </c>
    </row>
    <row r="201" spans="1:9" x14ac:dyDescent="0.25">
      <c r="A201" t="s">
        <v>95</v>
      </c>
      <c r="B201">
        <v>1500.76</v>
      </c>
      <c r="C201">
        <v>1492.42</v>
      </c>
      <c r="D201">
        <v>1457.42</v>
      </c>
      <c r="E201">
        <v>1438.96</v>
      </c>
      <c r="F201">
        <v>329.07799999999997</v>
      </c>
      <c r="G201">
        <v>5.9432699999999998E-2</v>
      </c>
      <c r="H201">
        <v>0.93119600000000002</v>
      </c>
      <c r="I201">
        <v>0</v>
      </c>
    </row>
    <row r="202" spans="1:9" x14ac:dyDescent="0.25">
      <c r="A202" t="s">
        <v>95</v>
      </c>
      <c r="B202">
        <v>1501.37</v>
      </c>
      <c r="C202">
        <v>1493.42</v>
      </c>
      <c r="D202">
        <v>1458.21</v>
      </c>
      <c r="E202">
        <v>1439.38</v>
      </c>
      <c r="F202">
        <v>330.16899999999998</v>
      </c>
      <c r="G202">
        <v>8.3256300000000005E-2</v>
      </c>
      <c r="H202">
        <v>0.93130299999999999</v>
      </c>
      <c r="I202">
        <v>0</v>
      </c>
    </row>
    <row r="203" spans="1:9" x14ac:dyDescent="0.25">
      <c r="A203" t="s">
        <v>95</v>
      </c>
      <c r="B203">
        <v>1500.99</v>
      </c>
      <c r="C203">
        <v>1492.8</v>
      </c>
      <c r="D203">
        <v>1459</v>
      </c>
      <c r="E203">
        <v>1439.91</v>
      </c>
      <c r="F203">
        <v>329.67099999999999</v>
      </c>
      <c r="G203">
        <v>7.0005600000000001E-2</v>
      </c>
      <c r="H203">
        <v>0.95298899999999998</v>
      </c>
      <c r="I203">
        <v>0</v>
      </c>
    </row>
    <row r="204" spans="1:9" x14ac:dyDescent="0.25">
      <c r="A204" t="s">
        <v>95</v>
      </c>
      <c r="B204">
        <v>1502.68</v>
      </c>
      <c r="C204">
        <v>1494.26</v>
      </c>
      <c r="D204">
        <v>1458.08</v>
      </c>
      <c r="E204">
        <v>1438.91</v>
      </c>
      <c r="F204">
        <v>329.60599999999999</v>
      </c>
      <c r="G204">
        <v>8.3255800000000005E-2</v>
      </c>
      <c r="H204">
        <v>0.93113100000000004</v>
      </c>
      <c r="I204">
        <v>0</v>
      </c>
    </row>
    <row r="205" spans="1:9" x14ac:dyDescent="0.25">
      <c r="A205" t="s">
        <v>95</v>
      </c>
      <c r="B205">
        <v>1503.36</v>
      </c>
      <c r="C205">
        <v>1495.39</v>
      </c>
      <c r="D205">
        <v>1458.18</v>
      </c>
      <c r="E205">
        <v>1438.22</v>
      </c>
      <c r="F205">
        <v>328.96499999999997</v>
      </c>
      <c r="G205">
        <v>5.4054499999999998E-2</v>
      </c>
      <c r="H205">
        <v>0.93181999999999998</v>
      </c>
      <c r="I205">
        <v>0</v>
      </c>
    </row>
    <row r="206" spans="1:9" x14ac:dyDescent="0.25">
      <c r="A206" t="s">
        <v>95</v>
      </c>
      <c r="B206">
        <v>1498.63</v>
      </c>
      <c r="C206">
        <v>1490.42</v>
      </c>
      <c r="D206">
        <v>1457.84</v>
      </c>
      <c r="E206">
        <v>1439.49</v>
      </c>
      <c r="F206">
        <v>330.45</v>
      </c>
      <c r="G206">
        <v>5.4593000000000003E-2</v>
      </c>
      <c r="H206">
        <v>0.93147400000000002</v>
      </c>
      <c r="I206">
        <v>0</v>
      </c>
    </row>
    <row r="207" spans="1:9" x14ac:dyDescent="0.25">
      <c r="A207" t="s">
        <v>95</v>
      </c>
      <c r="B207">
        <v>1501.62</v>
      </c>
      <c r="C207">
        <v>1493.61</v>
      </c>
      <c r="D207">
        <v>1460.53</v>
      </c>
      <c r="E207">
        <v>1440.78</v>
      </c>
      <c r="F207">
        <v>330.71499999999997</v>
      </c>
      <c r="G207">
        <v>5.51952E-2</v>
      </c>
      <c r="H207">
        <v>0.93179699999999999</v>
      </c>
      <c r="I207">
        <v>0</v>
      </c>
    </row>
    <row r="208" spans="1:9" x14ac:dyDescent="0.25">
      <c r="A208" t="s">
        <v>95</v>
      </c>
      <c r="B208">
        <v>1499.47</v>
      </c>
      <c r="C208">
        <v>1491.27</v>
      </c>
      <c r="D208">
        <v>1457.99</v>
      </c>
      <c r="E208">
        <v>1438.76</v>
      </c>
      <c r="F208">
        <v>330.49599999999998</v>
      </c>
      <c r="G208">
        <v>6.0872700000000002E-2</v>
      </c>
      <c r="H208">
        <v>0.931473</v>
      </c>
      <c r="I208">
        <v>0</v>
      </c>
    </row>
    <row r="209" spans="1:25" x14ac:dyDescent="0.25">
      <c r="A209" t="s">
        <v>95</v>
      </c>
      <c r="B209">
        <v>1507.86</v>
      </c>
      <c r="C209">
        <v>1499.61</v>
      </c>
      <c r="D209">
        <v>1459.38</v>
      </c>
      <c r="E209">
        <v>1438.95</v>
      </c>
      <c r="F209">
        <v>329.63</v>
      </c>
      <c r="G209">
        <v>6.5363599999999994E-2</v>
      </c>
      <c r="H209">
        <v>0.93173899999999998</v>
      </c>
      <c r="I209">
        <v>0</v>
      </c>
    </row>
    <row r="210" spans="1:25" x14ac:dyDescent="0.25">
      <c r="A210" t="s">
        <v>95</v>
      </c>
      <c r="B210">
        <v>1510.13</v>
      </c>
      <c r="C210">
        <v>1502.06</v>
      </c>
      <c r="D210">
        <v>1461.28</v>
      </c>
      <c r="E210">
        <v>1439.92</v>
      </c>
      <c r="F210">
        <v>329.70400000000001</v>
      </c>
      <c r="G210">
        <v>5.7730799999999999E-2</v>
      </c>
      <c r="H210">
        <v>0.93183499999999997</v>
      </c>
      <c r="I210">
        <v>0</v>
      </c>
    </row>
    <row r="211" spans="1:25" x14ac:dyDescent="0.25">
      <c r="A211" t="s">
        <v>95</v>
      </c>
      <c r="B211">
        <v>1528.88</v>
      </c>
      <c r="C211">
        <v>1520.69</v>
      </c>
      <c r="D211">
        <v>1478.76</v>
      </c>
      <c r="E211">
        <v>1457.43</v>
      </c>
      <c r="F211">
        <v>330.34899999999999</v>
      </c>
      <c r="G211">
        <v>5.6101999999999999E-2</v>
      </c>
      <c r="H211">
        <v>0.93135900000000005</v>
      </c>
      <c r="I211">
        <v>0</v>
      </c>
    </row>
    <row r="212" spans="1:25" x14ac:dyDescent="0.25">
      <c r="A212" t="s">
        <v>95</v>
      </c>
      <c r="B212">
        <v>1519.55</v>
      </c>
      <c r="C212">
        <v>1511.6</v>
      </c>
      <c r="D212">
        <v>1472.07</v>
      </c>
      <c r="E212">
        <v>1452.23</v>
      </c>
      <c r="F212">
        <v>331.10599999999999</v>
      </c>
      <c r="G212">
        <v>5.5898000000000003E-2</v>
      </c>
      <c r="H212">
        <v>0.93163600000000002</v>
      </c>
      <c r="I212">
        <v>0</v>
      </c>
    </row>
    <row r="213" spans="1:25" x14ac:dyDescent="0.25">
      <c r="A213" t="s">
        <v>95</v>
      </c>
      <c r="B213">
        <v>1528.8</v>
      </c>
      <c r="C213">
        <v>1520.15</v>
      </c>
      <c r="D213">
        <v>1483.27</v>
      </c>
      <c r="E213">
        <v>1464.07</v>
      </c>
      <c r="F213">
        <v>334.57499999999999</v>
      </c>
      <c r="G213">
        <v>8.3255999999999997E-2</v>
      </c>
      <c r="H213">
        <v>0.93182100000000001</v>
      </c>
      <c r="I213">
        <v>0</v>
      </c>
    </row>
    <row r="214" spans="1:25" x14ac:dyDescent="0.25">
      <c r="A214" t="s">
        <v>95</v>
      </c>
      <c r="B214">
        <v>1539.94</v>
      </c>
      <c r="C214">
        <v>1531.53</v>
      </c>
      <c r="D214">
        <v>1492.17</v>
      </c>
      <c r="E214">
        <v>1472.87</v>
      </c>
      <c r="F214">
        <v>335.53899999999999</v>
      </c>
      <c r="G214">
        <v>5.5052900000000002E-2</v>
      </c>
      <c r="H214">
        <v>0.95676300000000003</v>
      </c>
      <c r="I214">
        <v>0</v>
      </c>
    </row>
    <row r="215" spans="1:25" x14ac:dyDescent="0.25">
      <c r="A215" t="s">
        <v>95</v>
      </c>
      <c r="B215">
        <v>1512.97</v>
      </c>
      <c r="C215">
        <v>1504.01</v>
      </c>
      <c r="D215">
        <v>1469.05</v>
      </c>
      <c r="E215">
        <v>1450.2</v>
      </c>
      <c r="F215">
        <v>330.33499999999998</v>
      </c>
      <c r="G215">
        <v>5.40466E-2</v>
      </c>
      <c r="H215">
        <v>0.93180700000000005</v>
      </c>
      <c r="I215">
        <v>0</v>
      </c>
    </row>
    <row r="216" spans="1:25" x14ac:dyDescent="0.25">
      <c r="A216" t="s">
        <v>95</v>
      </c>
      <c r="B216">
        <v>1446.6</v>
      </c>
      <c r="C216">
        <v>1438.45</v>
      </c>
      <c r="D216">
        <v>1410.62</v>
      </c>
      <c r="E216">
        <v>1392.13</v>
      </c>
      <c r="F216">
        <v>322.22000000000003</v>
      </c>
      <c r="G216">
        <v>5.7022999999999997E-2</v>
      </c>
      <c r="H216">
        <v>0.93150699999999997</v>
      </c>
      <c r="I216">
        <v>0</v>
      </c>
    </row>
    <row r="217" spans="1:25" x14ac:dyDescent="0.25">
      <c r="A217" t="s">
        <v>95</v>
      </c>
      <c r="B217">
        <v>1462.34</v>
      </c>
      <c r="C217">
        <v>1453.98</v>
      </c>
      <c r="D217">
        <v>1425.53</v>
      </c>
      <c r="E217">
        <v>1407.48</v>
      </c>
      <c r="F217">
        <v>325.06299999999999</v>
      </c>
      <c r="G217">
        <v>6.7349599999999996E-2</v>
      </c>
      <c r="H217">
        <v>0.93182799999999999</v>
      </c>
      <c r="I217">
        <v>0</v>
      </c>
    </row>
    <row r="218" spans="1:25" x14ac:dyDescent="0.25">
      <c r="A218" t="s">
        <v>95</v>
      </c>
      <c r="B218">
        <v>1457.77</v>
      </c>
      <c r="C218">
        <v>1449.95</v>
      </c>
      <c r="D218">
        <v>1419.53</v>
      </c>
      <c r="E218">
        <v>1400.45</v>
      </c>
      <c r="F218">
        <v>323.53300000000002</v>
      </c>
      <c r="G218">
        <v>5.3947200000000001E-2</v>
      </c>
      <c r="H218">
        <v>0.93183099999999996</v>
      </c>
      <c r="I218">
        <v>0</v>
      </c>
    </row>
    <row r="219" spans="1:25" x14ac:dyDescent="0.25">
      <c r="A219" t="s">
        <v>95</v>
      </c>
      <c r="B219">
        <v>1441.73</v>
      </c>
      <c r="C219">
        <v>1433.78</v>
      </c>
      <c r="D219">
        <v>1409.25</v>
      </c>
      <c r="E219">
        <v>1391.62</v>
      </c>
      <c r="F219">
        <v>322.53199999999998</v>
      </c>
      <c r="G219">
        <v>5.4115799999999999E-2</v>
      </c>
      <c r="H219">
        <v>0.93183400000000005</v>
      </c>
      <c r="I219">
        <v>0</v>
      </c>
    </row>
    <row r="220" spans="1:25" x14ac:dyDescent="0.25">
      <c r="A220" t="s">
        <v>95</v>
      </c>
      <c r="B220">
        <v>1443.93</v>
      </c>
      <c r="C220">
        <v>1436.06</v>
      </c>
      <c r="D220">
        <v>1409.5</v>
      </c>
      <c r="E220">
        <v>1391.38</v>
      </c>
      <c r="F220">
        <v>322.09399999999999</v>
      </c>
      <c r="G220">
        <v>8.3264599999999994E-2</v>
      </c>
      <c r="H220">
        <v>0.930585</v>
      </c>
      <c r="I220">
        <v>0</v>
      </c>
    </row>
    <row r="221" spans="1:25" x14ac:dyDescent="0.25">
      <c r="A221" t="s">
        <v>95</v>
      </c>
      <c r="B221">
        <v>1442.2</v>
      </c>
      <c r="C221">
        <v>1434.11</v>
      </c>
      <c r="D221">
        <v>1409.04</v>
      </c>
      <c r="E221">
        <v>1391.08</v>
      </c>
      <c r="F221">
        <v>321.90899999999999</v>
      </c>
      <c r="G221">
        <v>5.7784700000000001E-2</v>
      </c>
      <c r="H221">
        <v>0.93178700000000003</v>
      </c>
      <c r="I221">
        <v>0</v>
      </c>
    </row>
    <row r="222" spans="1:25" x14ac:dyDescent="0.25">
      <c r="A222" t="s">
        <v>95</v>
      </c>
      <c r="B222">
        <v>1456.61</v>
      </c>
      <c r="C222">
        <v>1448.7</v>
      </c>
      <c r="D222">
        <v>1418.76</v>
      </c>
      <c r="E222">
        <v>1400.08</v>
      </c>
      <c r="F222">
        <v>323.89</v>
      </c>
      <c r="G222">
        <v>5.8579100000000002E-2</v>
      </c>
      <c r="H222">
        <v>0.93181099999999994</v>
      </c>
      <c r="I222">
        <v>0</v>
      </c>
    </row>
    <row r="223" spans="1:25" x14ac:dyDescent="0.25">
      <c r="A223" t="s">
        <v>95</v>
      </c>
      <c r="B223">
        <v>1465.15</v>
      </c>
      <c r="C223">
        <v>1457.47</v>
      </c>
      <c r="D223">
        <v>1419.8</v>
      </c>
      <c r="E223">
        <v>1400.04</v>
      </c>
      <c r="F223">
        <v>324.43700000000001</v>
      </c>
      <c r="G223">
        <v>5.8037600000000002E-2</v>
      </c>
      <c r="H223">
        <v>0.94952800000000004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95</v>
      </c>
      <c r="B224">
        <v>1453.67</v>
      </c>
      <c r="C224">
        <v>1445.69</v>
      </c>
      <c r="D224">
        <v>1411.77</v>
      </c>
      <c r="E224">
        <v>1392.21</v>
      </c>
      <c r="F224">
        <v>322.72699999999998</v>
      </c>
      <c r="G224">
        <v>5.4119399999999998E-2</v>
      </c>
      <c r="H224">
        <v>0.93151799999999996</v>
      </c>
      <c r="I224">
        <v>0</v>
      </c>
      <c r="R224">
        <f>AVERAGE(B175:B224)</f>
        <v>1496.8887999999997</v>
      </c>
      <c r="S224">
        <f>AVERAGE(C175:C224)</f>
        <v>1488.7644</v>
      </c>
      <c r="U224">
        <f>_xlfn.VAR.P(B175:B224)</f>
        <v>519.15631456000028</v>
      </c>
      <c r="V224">
        <f>_xlfn.VAR.P(C175:C224)</f>
        <v>515.60418864000007</v>
      </c>
      <c r="X224">
        <f>1.96*SQRT(U224)/50</f>
        <v>0.89317207704085722</v>
      </c>
      <c r="Y224">
        <f>1.96*SQRT(V224)/50</f>
        <v>0.89011124048164314</v>
      </c>
    </row>
    <row r="225" spans="1:9" x14ac:dyDescent="0.25">
      <c r="A225" t="s">
        <v>95</v>
      </c>
      <c r="B225">
        <v>74895.005600000004</v>
      </c>
      <c r="C225" t="s">
        <v>36</v>
      </c>
    </row>
    <row r="226" spans="1:9" x14ac:dyDescent="0.25">
      <c r="A226" t="s">
        <v>109</v>
      </c>
      <c r="B226">
        <v>1444.82</v>
      </c>
      <c r="C226">
        <v>1436.71</v>
      </c>
      <c r="D226">
        <v>1404.04</v>
      </c>
      <c r="E226">
        <v>1383.14</v>
      </c>
      <c r="F226">
        <v>313.45999999999998</v>
      </c>
      <c r="G226">
        <v>8.3373100000000006E-2</v>
      </c>
      <c r="H226">
        <v>0.93180600000000002</v>
      </c>
      <c r="I226">
        <v>0</v>
      </c>
    </row>
    <row r="227" spans="1:9" x14ac:dyDescent="0.25">
      <c r="A227" t="s">
        <v>109</v>
      </c>
      <c r="B227">
        <v>1454.56</v>
      </c>
      <c r="C227">
        <v>1446.31</v>
      </c>
      <c r="D227">
        <v>1415.53</v>
      </c>
      <c r="E227">
        <v>1395.42</v>
      </c>
      <c r="F227">
        <v>315.20100000000002</v>
      </c>
      <c r="G227">
        <v>5.40688E-2</v>
      </c>
      <c r="H227">
        <v>0.95694400000000002</v>
      </c>
      <c r="I227">
        <v>0</v>
      </c>
    </row>
    <row r="228" spans="1:9" x14ac:dyDescent="0.25">
      <c r="A228" t="s">
        <v>109</v>
      </c>
      <c r="B228">
        <v>1456.92</v>
      </c>
      <c r="C228">
        <v>1448.57</v>
      </c>
      <c r="D228">
        <v>1418.69</v>
      </c>
      <c r="E228">
        <v>1398.7</v>
      </c>
      <c r="F228">
        <v>315.34199999999998</v>
      </c>
      <c r="G228">
        <v>5.5274999999999998E-2</v>
      </c>
      <c r="H228">
        <v>0.93166300000000002</v>
      </c>
      <c r="I228">
        <v>0</v>
      </c>
    </row>
    <row r="229" spans="1:9" x14ac:dyDescent="0.25">
      <c r="A229" t="s">
        <v>109</v>
      </c>
      <c r="B229">
        <v>1438.27</v>
      </c>
      <c r="C229">
        <v>1429.94</v>
      </c>
      <c r="D229">
        <v>1402.35</v>
      </c>
      <c r="E229">
        <v>1382.3</v>
      </c>
      <c r="F229">
        <v>313.459</v>
      </c>
      <c r="G229">
        <v>7.9208299999999995E-2</v>
      </c>
      <c r="H229">
        <v>0.93176000000000003</v>
      </c>
      <c r="I229">
        <v>0</v>
      </c>
    </row>
    <row r="230" spans="1:9" x14ac:dyDescent="0.25">
      <c r="A230" t="s">
        <v>109</v>
      </c>
      <c r="B230">
        <v>1452.57</v>
      </c>
      <c r="C230">
        <v>1444.65</v>
      </c>
      <c r="D230">
        <v>1415.6</v>
      </c>
      <c r="E230">
        <v>1395.47</v>
      </c>
      <c r="F230">
        <v>315.37599999999998</v>
      </c>
      <c r="G230">
        <v>6.0566000000000002E-2</v>
      </c>
      <c r="H230">
        <v>0.93180799999999997</v>
      </c>
      <c r="I230">
        <v>0</v>
      </c>
    </row>
    <row r="231" spans="1:9" x14ac:dyDescent="0.25">
      <c r="A231" t="s">
        <v>109</v>
      </c>
      <c r="B231">
        <v>1476.29</v>
      </c>
      <c r="C231">
        <v>1468.42</v>
      </c>
      <c r="D231">
        <v>1434.82</v>
      </c>
      <c r="E231">
        <v>1414.29</v>
      </c>
      <c r="F231">
        <v>319.03300000000002</v>
      </c>
      <c r="G231">
        <v>7.9860500000000001E-2</v>
      </c>
      <c r="H231">
        <v>0.93181700000000001</v>
      </c>
      <c r="I231">
        <v>0</v>
      </c>
    </row>
    <row r="232" spans="1:9" x14ac:dyDescent="0.25">
      <c r="A232" t="s">
        <v>109</v>
      </c>
      <c r="B232">
        <v>1451.65</v>
      </c>
      <c r="C232">
        <v>1443.66</v>
      </c>
      <c r="D232">
        <v>1413.52</v>
      </c>
      <c r="E232">
        <v>1393.12</v>
      </c>
      <c r="F232">
        <v>314.39699999999999</v>
      </c>
      <c r="G232">
        <v>5.3922400000000002E-2</v>
      </c>
      <c r="H232">
        <v>0.93090600000000001</v>
      </c>
      <c r="I232">
        <v>0</v>
      </c>
    </row>
    <row r="233" spans="1:9" x14ac:dyDescent="0.25">
      <c r="A233" t="s">
        <v>109</v>
      </c>
      <c r="B233">
        <v>1456.71</v>
      </c>
      <c r="C233">
        <v>1448.86</v>
      </c>
      <c r="D233">
        <v>1421.52</v>
      </c>
      <c r="E233">
        <v>1401.9</v>
      </c>
      <c r="F233">
        <v>316.541</v>
      </c>
      <c r="G233">
        <v>5.53827E-2</v>
      </c>
      <c r="H233">
        <v>0.93176400000000004</v>
      </c>
      <c r="I233">
        <v>0</v>
      </c>
    </row>
    <row r="234" spans="1:9" x14ac:dyDescent="0.25">
      <c r="A234" t="s">
        <v>109</v>
      </c>
      <c r="B234">
        <v>1447.46</v>
      </c>
      <c r="C234">
        <v>1439.66</v>
      </c>
      <c r="D234">
        <v>1413.04</v>
      </c>
      <c r="E234">
        <v>1393.39</v>
      </c>
      <c r="F234">
        <v>314.589</v>
      </c>
      <c r="G234">
        <v>5.4048300000000001E-2</v>
      </c>
      <c r="H234">
        <v>0.93169400000000002</v>
      </c>
      <c r="I234">
        <v>0</v>
      </c>
    </row>
    <row r="235" spans="1:9" x14ac:dyDescent="0.25">
      <c r="A235" t="s">
        <v>109</v>
      </c>
      <c r="B235">
        <v>1436.81</v>
      </c>
      <c r="C235">
        <v>1428.96</v>
      </c>
      <c r="D235">
        <v>1402.6</v>
      </c>
      <c r="E235">
        <v>1382.93</v>
      </c>
      <c r="F235">
        <v>313.43599999999998</v>
      </c>
      <c r="G235">
        <v>6.90085E-2</v>
      </c>
      <c r="H235">
        <v>0.948743</v>
      </c>
      <c r="I235">
        <v>0</v>
      </c>
    </row>
    <row r="236" spans="1:9" x14ac:dyDescent="0.25">
      <c r="A236" t="s">
        <v>109</v>
      </c>
      <c r="B236">
        <v>1476.1</v>
      </c>
      <c r="C236">
        <v>1467.85</v>
      </c>
      <c r="D236">
        <v>1430.96</v>
      </c>
      <c r="E236">
        <v>1409.52</v>
      </c>
      <c r="F236">
        <v>317.05399999999997</v>
      </c>
      <c r="G236">
        <v>5.5129900000000003E-2</v>
      </c>
      <c r="H236">
        <v>0.931836</v>
      </c>
      <c r="I236">
        <v>0</v>
      </c>
    </row>
    <row r="237" spans="1:9" x14ac:dyDescent="0.25">
      <c r="A237" t="s">
        <v>109</v>
      </c>
      <c r="B237">
        <v>1467.35</v>
      </c>
      <c r="C237">
        <v>1458.63</v>
      </c>
      <c r="D237">
        <v>1424.25</v>
      </c>
      <c r="E237">
        <v>1402.97</v>
      </c>
      <c r="F237">
        <v>316.87400000000002</v>
      </c>
      <c r="G237">
        <v>6.5973599999999993E-2</v>
      </c>
      <c r="H237">
        <v>0.93180799999999997</v>
      </c>
      <c r="I237">
        <v>0</v>
      </c>
    </row>
    <row r="238" spans="1:9" x14ac:dyDescent="0.25">
      <c r="A238" t="s">
        <v>109</v>
      </c>
      <c r="B238">
        <v>1458.38</v>
      </c>
      <c r="C238">
        <v>1450.58</v>
      </c>
      <c r="D238">
        <v>1415.73</v>
      </c>
      <c r="E238">
        <v>1394.38</v>
      </c>
      <c r="F238">
        <v>314.94600000000003</v>
      </c>
      <c r="G238">
        <v>6.0713900000000001E-2</v>
      </c>
      <c r="H238">
        <v>0.93183300000000002</v>
      </c>
      <c r="I238">
        <v>0</v>
      </c>
    </row>
    <row r="239" spans="1:9" x14ac:dyDescent="0.25">
      <c r="A239" t="s">
        <v>109</v>
      </c>
      <c r="B239">
        <v>1435.64</v>
      </c>
      <c r="C239">
        <v>1427.38</v>
      </c>
      <c r="D239">
        <v>1402.15</v>
      </c>
      <c r="E239">
        <v>1382.59</v>
      </c>
      <c r="F239">
        <v>313.09199999999998</v>
      </c>
      <c r="G239">
        <v>5.6874599999999997E-2</v>
      </c>
      <c r="H239">
        <v>0.95043500000000003</v>
      </c>
      <c r="I239">
        <v>0</v>
      </c>
    </row>
    <row r="240" spans="1:9" x14ac:dyDescent="0.25">
      <c r="A240" t="s">
        <v>109</v>
      </c>
      <c r="B240">
        <v>1444</v>
      </c>
      <c r="C240">
        <v>1436.13</v>
      </c>
      <c r="D240">
        <v>1407.06</v>
      </c>
      <c r="E240">
        <v>1387.11</v>
      </c>
      <c r="F240">
        <v>314.20100000000002</v>
      </c>
      <c r="G240">
        <v>5.4114200000000001E-2</v>
      </c>
      <c r="H240">
        <v>0.95205200000000001</v>
      </c>
      <c r="I240">
        <v>0</v>
      </c>
    </row>
    <row r="241" spans="1:9" x14ac:dyDescent="0.25">
      <c r="A241" t="s">
        <v>109</v>
      </c>
      <c r="B241">
        <v>1445.08</v>
      </c>
      <c r="C241">
        <v>1435.8</v>
      </c>
      <c r="D241">
        <v>1408.18</v>
      </c>
      <c r="E241">
        <v>1388.48</v>
      </c>
      <c r="F241">
        <v>313.90600000000001</v>
      </c>
      <c r="G241">
        <v>7.9099299999999997E-2</v>
      </c>
      <c r="H241">
        <v>0.93183000000000005</v>
      </c>
      <c r="I241">
        <v>0</v>
      </c>
    </row>
    <row r="242" spans="1:9" x14ac:dyDescent="0.25">
      <c r="A242" t="s">
        <v>109</v>
      </c>
      <c r="B242">
        <v>1486.03</v>
      </c>
      <c r="C242">
        <v>1477.87</v>
      </c>
      <c r="D242">
        <v>1443.76</v>
      </c>
      <c r="E242">
        <v>1423.23</v>
      </c>
      <c r="F242">
        <v>317.97699999999998</v>
      </c>
      <c r="G242">
        <v>8.3256399999999994E-2</v>
      </c>
      <c r="H242">
        <v>0.92698899999999995</v>
      </c>
      <c r="I242">
        <v>0</v>
      </c>
    </row>
    <row r="243" spans="1:9" x14ac:dyDescent="0.25">
      <c r="A243" t="s">
        <v>109</v>
      </c>
      <c r="B243">
        <v>1492.17</v>
      </c>
      <c r="C243">
        <v>1482.89</v>
      </c>
      <c r="D243">
        <v>1443.34</v>
      </c>
      <c r="E243">
        <v>1422.04</v>
      </c>
      <c r="F243">
        <v>319.471</v>
      </c>
      <c r="G243">
        <v>5.3911300000000002E-2</v>
      </c>
      <c r="H243">
        <v>0.93181000000000003</v>
      </c>
      <c r="I243">
        <v>0</v>
      </c>
    </row>
    <row r="244" spans="1:9" x14ac:dyDescent="0.25">
      <c r="A244" t="s">
        <v>109</v>
      </c>
      <c r="B244">
        <v>1444.89</v>
      </c>
      <c r="C244">
        <v>1435.91</v>
      </c>
      <c r="D244">
        <v>1407.33</v>
      </c>
      <c r="E244">
        <v>1387.25</v>
      </c>
      <c r="F244">
        <v>313.56</v>
      </c>
      <c r="G244">
        <v>5.4078399999999999E-2</v>
      </c>
      <c r="H244">
        <v>0.93172500000000003</v>
      </c>
      <c r="I244">
        <v>0</v>
      </c>
    </row>
    <row r="245" spans="1:9" x14ac:dyDescent="0.25">
      <c r="A245" t="s">
        <v>109</v>
      </c>
      <c r="B245">
        <v>1436.73</v>
      </c>
      <c r="C245">
        <v>1428.74</v>
      </c>
      <c r="D245">
        <v>1402.11</v>
      </c>
      <c r="E245">
        <v>1382.46</v>
      </c>
      <c r="F245">
        <v>313.66399999999999</v>
      </c>
      <c r="G245">
        <v>5.6708399999999999E-2</v>
      </c>
      <c r="H245">
        <v>0.93171800000000005</v>
      </c>
      <c r="I245">
        <v>0</v>
      </c>
    </row>
    <row r="246" spans="1:9" x14ac:dyDescent="0.25">
      <c r="A246" t="s">
        <v>109</v>
      </c>
      <c r="B246">
        <v>1435.77</v>
      </c>
      <c r="C246">
        <v>1427.94</v>
      </c>
      <c r="D246">
        <v>1402</v>
      </c>
      <c r="E246">
        <v>1382.41</v>
      </c>
      <c r="F246">
        <v>313.505</v>
      </c>
      <c r="G246">
        <v>5.4018299999999998E-2</v>
      </c>
      <c r="H246">
        <v>0.931643</v>
      </c>
      <c r="I246">
        <v>0</v>
      </c>
    </row>
    <row r="247" spans="1:9" x14ac:dyDescent="0.25">
      <c r="A247" t="s">
        <v>109</v>
      </c>
      <c r="B247">
        <v>1449.33</v>
      </c>
      <c r="C247">
        <v>1441.66</v>
      </c>
      <c r="D247">
        <v>1412.64</v>
      </c>
      <c r="E247">
        <v>1392.79</v>
      </c>
      <c r="F247">
        <v>314.97199999999998</v>
      </c>
      <c r="G247">
        <v>8.3268700000000001E-2</v>
      </c>
      <c r="H247">
        <v>0.93182600000000004</v>
      </c>
      <c r="I247">
        <v>0</v>
      </c>
    </row>
    <row r="248" spans="1:9" x14ac:dyDescent="0.25">
      <c r="A248" t="s">
        <v>109</v>
      </c>
      <c r="B248">
        <v>1439.05</v>
      </c>
      <c r="C248">
        <v>1431.18</v>
      </c>
      <c r="D248">
        <v>1402.73</v>
      </c>
      <c r="E248">
        <v>1382.56</v>
      </c>
      <c r="F248">
        <v>313.62599999999998</v>
      </c>
      <c r="G248">
        <v>5.4154399999999998E-2</v>
      </c>
      <c r="H248">
        <v>0.931836</v>
      </c>
      <c r="I248">
        <v>0</v>
      </c>
    </row>
    <row r="249" spans="1:9" x14ac:dyDescent="0.25">
      <c r="A249" t="s">
        <v>109</v>
      </c>
      <c r="B249">
        <v>1449.08</v>
      </c>
      <c r="C249">
        <v>1441.31</v>
      </c>
      <c r="D249">
        <v>1404.47</v>
      </c>
      <c r="E249">
        <v>1382.76</v>
      </c>
      <c r="F249">
        <v>313.87599999999998</v>
      </c>
      <c r="G249">
        <v>8.3255700000000002E-2</v>
      </c>
      <c r="H249">
        <v>0.95769800000000005</v>
      </c>
      <c r="I249">
        <v>0</v>
      </c>
    </row>
    <row r="250" spans="1:9" x14ac:dyDescent="0.25">
      <c r="A250" t="s">
        <v>109</v>
      </c>
      <c r="B250">
        <v>1443.78</v>
      </c>
      <c r="C250">
        <v>1435.84</v>
      </c>
      <c r="D250">
        <v>1403.58</v>
      </c>
      <c r="E250">
        <v>1382.75</v>
      </c>
      <c r="F250">
        <v>313.38600000000002</v>
      </c>
      <c r="G250">
        <v>5.3988599999999998E-2</v>
      </c>
      <c r="H250">
        <v>0.93175699999999995</v>
      </c>
      <c r="I250">
        <v>0</v>
      </c>
    </row>
    <row r="251" spans="1:9" x14ac:dyDescent="0.25">
      <c r="A251" t="s">
        <v>109</v>
      </c>
      <c r="B251">
        <v>1476.82</v>
      </c>
      <c r="C251">
        <v>1468.68</v>
      </c>
      <c r="D251">
        <v>1433.64</v>
      </c>
      <c r="E251">
        <v>1412.75</v>
      </c>
      <c r="F251">
        <v>318.78800000000001</v>
      </c>
      <c r="G251">
        <v>5.8877100000000002E-2</v>
      </c>
      <c r="H251">
        <v>0.93151200000000001</v>
      </c>
      <c r="I251">
        <v>0</v>
      </c>
    </row>
    <row r="252" spans="1:9" x14ac:dyDescent="0.25">
      <c r="A252" t="s">
        <v>109</v>
      </c>
      <c r="B252">
        <v>1441.2</v>
      </c>
      <c r="C252">
        <v>1433.3</v>
      </c>
      <c r="D252">
        <v>1405</v>
      </c>
      <c r="E252">
        <v>1385.03</v>
      </c>
      <c r="F252">
        <v>313.60300000000001</v>
      </c>
      <c r="G252">
        <v>5.7592600000000001E-2</v>
      </c>
      <c r="H252">
        <v>0.93543600000000005</v>
      </c>
      <c r="I252">
        <v>0</v>
      </c>
    </row>
    <row r="253" spans="1:9" x14ac:dyDescent="0.25">
      <c r="A253" t="s">
        <v>109</v>
      </c>
      <c r="B253">
        <v>1481.84</v>
      </c>
      <c r="C253">
        <v>1474.07</v>
      </c>
      <c r="D253">
        <v>1437.28</v>
      </c>
      <c r="E253">
        <v>1416.64</v>
      </c>
      <c r="F253">
        <v>319.483</v>
      </c>
      <c r="G253">
        <v>8.3255800000000005E-2</v>
      </c>
      <c r="H253">
        <v>0.94757999999999998</v>
      </c>
      <c r="I253">
        <v>0</v>
      </c>
    </row>
    <row r="254" spans="1:9" x14ac:dyDescent="0.25">
      <c r="A254" t="s">
        <v>109</v>
      </c>
      <c r="B254">
        <v>1458.54</v>
      </c>
      <c r="C254">
        <v>1449.13</v>
      </c>
      <c r="D254">
        <v>1415.52</v>
      </c>
      <c r="E254">
        <v>1394.86</v>
      </c>
      <c r="F254">
        <v>315.476</v>
      </c>
      <c r="G254">
        <v>5.4037500000000002E-2</v>
      </c>
      <c r="H254">
        <v>0.93181700000000001</v>
      </c>
      <c r="I254">
        <v>0</v>
      </c>
    </row>
    <row r="255" spans="1:9" x14ac:dyDescent="0.25">
      <c r="A255" t="s">
        <v>109</v>
      </c>
      <c r="B255">
        <v>1482.1</v>
      </c>
      <c r="C255">
        <v>1473.8</v>
      </c>
      <c r="D255">
        <v>1439.55</v>
      </c>
      <c r="E255">
        <v>1418.75</v>
      </c>
      <c r="F255">
        <v>317.99400000000003</v>
      </c>
      <c r="G255">
        <v>5.7756799999999997E-2</v>
      </c>
      <c r="H255">
        <v>0.93710000000000004</v>
      </c>
      <c r="I255">
        <v>0</v>
      </c>
    </row>
    <row r="256" spans="1:9" x14ac:dyDescent="0.25">
      <c r="A256" t="s">
        <v>109</v>
      </c>
      <c r="B256">
        <v>1483.94</v>
      </c>
      <c r="C256">
        <v>1474.88</v>
      </c>
      <c r="D256">
        <v>1438.56</v>
      </c>
      <c r="E256">
        <v>1417.43</v>
      </c>
      <c r="F256">
        <v>318.20699999999999</v>
      </c>
      <c r="G256">
        <v>5.7697499999999999E-2</v>
      </c>
      <c r="H256">
        <v>0.931836</v>
      </c>
      <c r="I256">
        <v>0</v>
      </c>
    </row>
    <row r="257" spans="1:9" x14ac:dyDescent="0.25">
      <c r="A257" t="s">
        <v>109</v>
      </c>
      <c r="B257">
        <v>1508.3</v>
      </c>
      <c r="C257">
        <v>1499.1</v>
      </c>
      <c r="D257">
        <v>1458.42</v>
      </c>
      <c r="E257">
        <v>1437.04</v>
      </c>
      <c r="F257">
        <v>322.66699999999997</v>
      </c>
      <c r="G257">
        <v>7.8563400000000005E-2</v>
      </c>
      <c r="H257">
        <v>0.92757999999999996</v>
      </c>
      <c r="I257">
        <v>0</v>
      </c>
    </row>
    <row r="258" spans="1:9" x14ac:dyDescent="0.25">
      <c r="A258" t="s">
        <v>109</v>
      </c>
      <c r="B258">
        <v>1495.41</v>
      </c>
      <c r="C258">
        <v>1487.52</v>
      </c>
      <c r="D258">
        <v>1455.11</v>
      </c>
      <c r="E258">
        <v>1435.37</v>
      </c>
      <c r="F258">
        <v>322.15100000000001</v>
      </c>
      <c r="G258">
        <v>5.3977600000000001E-2</v>
      </c>
      <c r="H258">
        <v>0.93079800000000001</v>
      </c>
      <c r="I258">
        <v>0</v>
      </c>
    </row>
    <row r="259" spans="1:9" x14ac:dyDescent="0.25">
      <c r="A259" t="s">
        <v>109</v>
      </c>
      <c r="B259">
        <v>1456.92</v>
      </c>
      <c r="C259">
        <v>1448.61</v>
      </c>
      <c r="D259">
        <v>1420.7</v>
      </c>
      <c r="E259">
        <v>1400.83</v>
      </c>
      <c r="F259">
        <v>315.678</v>
      </c>
      <c r="G259">
        <v>5.6944700000000001E-2</v>
      </c>
      <c r="H259">
        <v>0.931836</v>
      </c>
      <c r="I259">
        <v>0</v>
      </c>
    </row>
    <row r="260" spans="1:9" x14ac:dyDescent="0.25">
      <c r="A260" t="s">
        <v>109</v>
      </c>
      <c r="B260">
        <v>1524.48</v>
      </c>
      <c r="C260">
        <v>1515.12</v>
      </c>
      <c r="D260">
        <v>1476.05</v>
      </c>
      <c r="E260">
        <v>1455.25</v>
      </c>
      <c r="F260">
        <v>323.94</v>
      </c>
      <c r="G260">
        <v>5.6802699999999998E-2</v>
      </c>
      <c r="H260">
        <v>0.93164400000000003</v>
      </c>
      <c r="I260">
        <v>0</v>
      </c>
    </row>
    <row r="261" spans="1:9" x14ac:dyDescent="0.25">
      <c r="A261" t="s">
        <v>109</v>
      </c>
      <c r="B261">
        <v>1526.07</v>
      </c>
      <c r="C261">
        <v>1517.9</v>
      </c>
      <c r="D261">
        <v>1474.65</v>
      </c>
      <c r="E261">
        <v>1453.02</v>
      </c>
      <c r="F261">
        <v>322.28199999999998</v>
      </c>
      <c r="G261">
        <v>5.4339800000000001E-2</v>
      </c>
      <c r="H261">
        <v>0.93182600000000004</v>
      </c>
      <c r="I261">
        <v>0</v>
      </c>
    </row>
    <row r="262" spans="1:9" x14ac:dyDescent="0.25">
      <c r="A262" t="s">
        <v>109</v>
      </c>
      <c r="B262">
        <v>1513.92</v>
      </c>
      <c r="C262">
        <v>1505.58</v>
      </c>
      <c r="D262">
        <v>1464.37</v>
      </c>
      <c r="E262">
        <v>1443.06</v>
      </c>
      <c r="F262">
        <v>323.50599999999997</v>
      </c>
      <c r="G262">
        <v>5.83312E-2</v>
      </c>
      <c r="H262">
        <v>0.93138100000000001</v>
      </c>
      <c r="I262">
        <v>0</v>
      </c>
    </row>
    <row r="263" spans="1:9" x14ac:dyDescent="0.25">
      <c r="A263" t="s">
        <v>109</v>
      </c>
      <c r="B263">
        <v>1515.2</v>
      </c>
      <c r="C263">
        <v>1507.16</v>
      </c>
      <c r="D263">
        <v>1462.85</v>
      </c>
      <c r="E263">
        <v>1439.63</v>
      </c>
      <c r="F263">
        <v>322.19</v>
      </c>
      <c r="G263">
        <v>5.3963200000000003E-2</v>
      </c>
      <c r="H263">
        <v>0.93182699999999996</v>
      </c>
      <c r="I263">
        <v>0</v>
      </c>
    </row>
    <row r="264" spans="1:9" x14ac:dyDescent="0.25">
      <c r="A264" t="s">
        <v>109</v>
      </c>
      <c r="B264">
        <v>1509.36</v>
      </c>
      <c r="C264">
        <v>1500.37</v>
      </c>
      <c r="D264">
        <v>1459.79</v>
      </c>
      <c r="E264">
        <v>1438.29</v>
      </c>
      <c r="F264">
        <v>320.69400000000002</v>
      </c>
      <c r="G264">
        <v>6.8917599999999996E-2</v>
      </c>
      <c r="H264">
        <v>0.93179599999999996</v>
      </c>
      <c r="I264">
        <v>0</v>
      </c>
    </row>
    <row r="265" spans="1:9" x14ac:dyDescent="0.25">
      <c r="A265" t="s">
        <v>109</v>
      </c>
      <c r="B265">
        <v>1470.62</v>
      </c>
      <c r="C265">
        <v>1461.76</v>
      </c>
      <c r="D265">
        <v>1428.26</v>
      </c>
      <c r="E265">
        <v>1407.82</v>
      </c>
      <c r="F265">
        <v>318.69299999999998</v>
      </c>
      <c r="G265">
        <v>5.6317399999999997E-2</v>
      </c>
      <c r="H265">
        <v>0.93181999999999998</v>
      </c>
      <c r="I265">
        <v>0</v>
      </c>
    </row>
    <row r="266" spans="1:9" x14ac:dyDescent="0.25">
      <c r="A266" t="s">
        <v>109</v>
      </c>
      <c r="B266">
        <v>1436.72</v>
      </c>
      <c r="C266">
        <v>1428.5</v>
      </c>
      <c r="D266">
        <v>1403.46</v>
      </c>
      <c r="E266">
        <v>1384.12</v>
      </c>
      <c r="F266">
        <v>313.113</v>
      </c>
      <c r="G266">
        <v>8.3277699999999996E-2</v>
      </c>
      <c r="H266">
        <v>0.931836</v>
      </c>
      <c r="I266">
        <v>0</v>
      </c>
    </row>
    <row r="267" spans="1:9" x14ac:dyDescent="0.25">
      <c r="A267" t="s">
        <v>109</v>
      </c>
      <c r="B267">
        <v>1438.12</v>
      </c>
      <c r="C267">
        <v>1430.13</v>
      </c>
      <c r="D267">
        <v>1402.66</v>
      </c>
      <c r="E267">
        <v>1382.76</v>
      </c>
      <c r="F267">
        <v>313.28300000000002</v>
      </c>
      <c r="G267">
        <v>5.8471099999999998E-2</v>
      </c>
      <c r="H267">
        <v>0.938106</v>
      </c>
      <c r="I267">
        <v>0</v>
      </c>
    </row>
    <row r="268" spans="1:9" x14ac:dyDescent="0.25">
      <c r="A268" t="s">
        <v>109</v>
      </c>
      <c r="B268">
        <v>1460</v>
      </c>
      <c r="C268">
        <v>1452.33</v>
      </c>
      <c r="D268">
        <v>1422.77</v>
      </c>
      <c r="E268">
        <v>1402.83</v>
      </c>
      <c r="F268">
        <v>316.39</v>
      </c>
      <c r="G268">
        <v>5.4060999999999998E-2</v>
      </c>
      <c r="H268">
        <v>0.93165699999999996</v>
      </c>
      <c r="I268">
        <v>0</v>
      </c>
    </row>
    <row r="269" spans="1:9" x14ac:dyDescent="0.25">
      <c r="A269" t="s">
        <v>109</v>
      </c>
      <c r="B269">
        <v>1448.64</v>
      </c>
      <c r="C269">
        <v>1440.53</v>
      </c>
      <c r="D269">
        <v>1410.5</v>
      </c>
      <c r="E269">
        <v>1389.91</v>
      </c>
      <c r="F269">
        <v>314.62200000000001</v>
      </c>
      <c r="G269">
        <v>5.4326899999999997E-2</v>
      </c>
      <c r="H269">
        <v>0.93181599999999998</v>
      </c>
      <c r="I269">
        <v>0</v>
      </c>
    </row>
    <row r="270" spans="1:9" x14ac:dyDescent="0.25">
      <c r="A270" t="s">
        <v>109</v>
      </c>
      <c r="B270">
        <v>1436.56</v>
      </c>
      <c r="C270">
        <v>1428.27</v>
      </c>
      <c r="D270">
        <v>1401.97</v>
      </c>
      <c r="E270">
        <v>1382.52</v>
      </c>
      <c r="F270">
        <v>313.11200000000002</v>
      </c>
      <c r="G270">
        <v>5.3910899999999998E-2</v>
      </c>
      <c r="H270">
        <v>0.95311000000000001</v>
      </c>
      <c r="I270">
        <v>0</v>
      </c>
    </row>
    <row r="271" spans="1:9" x14ac:dyDescent="0.25">
      <c r="A271" t="s">
        <v>109</v>
      </c>
      <c r="B271">
        <v>1435.04</v>
      </c>
      <c r="C271">
        <v>1426.94</v>
      </c>
      <c r="D271">
        <v>1402.26</v>
      </c>
      <c r="E271">
        <v>1382.74</v>
      </c>
      <c r="F271">
        <v>313.50400000000002</v>
      </c>
      <c r="G271">
        <v>8.3255700000000002E-2</v>
      </c>
      <c r="H271">
        <v>0.93183700000000003</v>
      </c>
      <c r="I271">
        <v>0</v>
      </c>
    </row>
    <row r="272" spans="1:9" x14ac:dyDescent="0.25">
      <c r="A272" t="s">
        <v>109</v>
      </c>
      <c r="B272">
        <v>1459.86</v>
      </c>
      <c r="C272">
        <v>1451.69</v>
      </c>
      <c r="D272">
        <v>1422.35</v>
      </c>
      <c r="E272">
        <v>1402.64</v>
      </c>
      <c r="F272">
        <v>317.53100000000001</v>
      </c>
      <c r="G272">
        <v>6.1380200000000003E-2</v>
      </c>
      <c r="H272">
        <v>0.931836</v>
      </c>
      <c r="I272">
        <v>0</v>
      </c>
    </row>
    <row r="273" spans="1:25" x14ac:dyDescent="0.25">
      <c r="A273" t="s">
        <v>109</v>
      </c>
      <c r="B273">
        <v>1474.36</v>
      </c>
      <c r="C273">
        <v>1466.27</v>
      </c>
      <c r="D273">
        <v>1435.62</v>
      </c>
      <c r="E273">
        <v>1415.39</v>
      </c>
      <c r="F273">
        <v>318.62400000000002</v>
      </c>
      <c r="G273">
        <v>8.3264400000000002E-2</v>
      </c>
      <c r="H273">
        <v>0.959175</v>
      </c>
      <c r="I273">
        <v>0</v>
      </c>
    </row>
    <row r="274" spans="1:25" x14ac:dyDescent="0.25">
      <c r="A274" t="s">
        <v>109</v>
      </c>
      <c r="B274">
        <v>1469.47</v>
      </c>
      <c r="C274">
        <v>1460.97</v>
      </c>
      <c r="D274">
        <v>1422.85</v>
      </c>
      <c r="E274">
        <v>1401.08</v>
      </c>
      <c r="F274">
        <v>316.32499999999999</v>
      </c>
      <c r="G274">
        <v>5.3912000000000002E-2</v>
      </c>
      <c r="H274">
        <v>0.93002099999999999</v>
      </c>
      <c r="I274">
        <v>0</v>
      </c>
    </row>
    <row r="275" spans="1:25" x14ac:dyDescent="0.25">
      <c r="A275" t="s">
        <v>109</v>
      </c>
      <c r="B275">
        <v>1497.87</v>
      </c>
      <c r="C275">
        <v>1488.47</v>
      </c>
      <c r="D275">
        <v>1448.74</v>
      </c>
      <c r="E275">
        <v>1427.3</v>
      </c>
      <c r="F275">
        <v>320.06900000000002</v>
      </c>
      <c r="G275">
        <v>5.7115199999999998E-2</v>
      </c>
      <c r="H275">
        <v>0.93146099999999998</v>
      </c>
      <c r="I275">
        <v>0</v>
      </c>
    </row>
    <row r="276" spans="1:25" x14ac:dyDescent="0.25">
      <c r="A276" t="s">
        <v>109</v>
      </c>
      <c r="B276">
        <v>1470.61</v>
      </c>
      <c r="C276">
        <v>1462.84</v>
      </c>
      <c r="D276">
        <v>1426.03</v>
      </c>
      <c r="E276">
        <v>1404.64</v>
      </c>
      <c r="F276">
        <v>316.87099999999998</v>
      </c>
      <c r="G276">
        <v>5.3910300000000001E-2</v>
      </c>
      <c r="H276">
        <v>0.93166300000000002</v>
      </c>
      <c r="I276">
        <v>0</v>
      </c>
    </row>
    <row r="277" spans="1:25" x14ac:dyDescent="0.25">
      <c r="A277" t="s">
        <v>109</v>
      </c>
      <c r="B277">
        <v>1446.83</v>
      </c>
      <c r="C277">
        <v>1436.19</v>
      </c>
      <c r="D277">
        <v>1403.97</v>
      </c>
      <c r="E277">
        <v>1383.11</v>
      </c>
      <c r="F277">
        <v>313.49900000000002</v>
      </c>
      <c r="G277">
        <v>6.3544699999999996E-2</v>
      </c>
      <c r="H277">
        <v>0.93171800000000005</v>
      </c>
      <c r="I277">
        <v>0</v>
      </c>
    </row>
    <row r="278" spans="1:25" x14ac:dyDescent="0.25">
      <c r="A278" t="s">
        <v>109</v>
      </c>
      <c r="B278">
        <v>1439.94</v>
      </c>
      <c r="C278">
        <v>1432.05</v>
      </c>
      <c r="D278">
        <v>1403.38</v>
      </c>
      <c r="E278">
        <v>1383.25</v>
      </c>
      <c r="F278">
        <v>313.28300000000002</v>
      </c>
      <c r="G278">
        <v>8.3255700000000002E-2</v>
      </c>
      <c r="H278">
        <v>0.93174199999999996</v>
      </c>
      <c r="I278">
        <v>0</v>
      </c>
    </row>
    <row r="279" spans="1:25" x14ac:dyDescent="0.25">
      <c r="A279" t="s">
        <v>109</v>
      </c>
      <c r="B279">
        <v>1484.03</v>
      </c>
      <c r="C279">
        <v>1475.68</v>
      </c>
      <c r="D279">
        <v>1439.83</v>
      </c>
      <c r="E279">
        <v>1419.12</v>
      </c>
      <c r="F279">
        <v>320.12400000000002</v>
      </c>
      <c r="G279">
        <v>5.5724099999999999E-2</v>
      </c>
      <c r="H279">
        <v>0.93104600000000004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109</v>
      </c>
      <c r="B280">
        <v>1455.71</v>
      </c>
      <c r="C280">
        <v>1447.72</v>
      </c>
      <c r="D280">
        <v>1418.01</v>
      </c>
      <c r="E280">
        <v>1398.29</v>
      </c>
      <c r="F280">
        <v>316.16399999999999</v>
      </c>
      <c r="G280">
        <v>8.3269700000000002E-2</v>
      </c>
      <c r="H280">
        <v>0.93175399999999997</v>
      </c>
      <c r="I280">
        <v>0</v>
      </c>
      <c r="R280">
        <f>AVERAGE(B231:B280)</f>
        <v>1465.4156000000003</v>
      </c>
      <c r="S280">
        <f>AVERAGE(C231:C280)</f>
        <v>1457.0966000000001</v>
      </c>
      <c r="U280">
        <f>_xlfn.VAR.P(B231:B280)</f>
        <v>662.06173263999972</v>
      </c>
      <c r="V280">
        <f>_xlfn.VAR.P(C231:C280)</f>
        <v>653.40056643999935</v>
      </c>
      <c r="X280">
        <f>1.96*SQRT(U280)/50</f>
        <v>1.0086379632176894</v>
      </c>
      <c r="Y280">
        <f>1.96*SQRT(V280)/50</f>
        <v>1.0020186856612807</v>
      </c>
    </row>
    <row r="281" spans="1:25" x14ac:dyDescent="0.25">
      <c r="A281" t="s">
        <v>109</v>
      </c>
      <c r="B281">
        <v>73323.292700000005</v>
      </c>
      <c r="C281" t="s">
        <v>36</v>
      </c>
    </row>
    <row r="282" spans="1:25" x14ac:dyDescent="0.25">
      <c r="A282" t="s">
        <v>204</v>
      </c>
      <c r="B282">
        <v>1477.35</v>
      </c>
      <c r="C282">
        <v>1469.31</v>
      </c>
      <c r="D282">
        <v>1441.47</v>
      </c>
      <c r="E282">
        <v>1421.63</v>
      </c>
      <c r="F282">
        <v>316.31099999999998</v>
      </c>
      <c r="G282">
        <v>5.7733300000000001E-2</v>
      </c>
      <c r="H282">
        <v>0.93183400000000005</v>
      </c>
      <c r="I282">
        <v>0</v>
      </c>
    </row>
    <row r="283" spans="1:25" x14ac:dyDescent="0.25">
      <c r="A283" t="s">
        <v>204</v>
      </c>
      <c r="B283">
        <v>1468.79</v>
      </c>
      <c r="C283">
        <v>1461.1</v>
      </c>
      <c r="D283">
        <v>1429.06</v>
      </c>
      <c r="E283">
        <v>1408.33</v>
      </c>
      <c r="F283">
        <v>313.26499999999999</v>
      </c>
      <c r="G283">
        <v>5.3965199999999998E-2</v>
      </c>
      <c r="H283">
        <v>0.93179999999999996</v>
      </c>
      <c r="I283">
        <v>0</v>
      </c>
    </row>
    <row r="284" spans="1:25" x14ac:dyDescent="0.25">
      <c r="A284" t="s">
        <v>204</v>
      </c>
      <c r="B284">
        <v>1500.3</v>
      </c>
      <c r="C284">
        <v>1492.48</v>
      </c>
      <c r="D284">
        <v>1460.98</v>
      </c>
      <c r="E284">
        <v>1441.24</v>
      </c>
      <c r="F284">
        <v>320.38799999999998</v>
      </c>
      <c r="G284">
        <v>5.4303499999999998E-2</v>
      </c>
      <c r="H284">
        <v>0.93182299999999996</v>
      </c>
      <c r="I284">
        <v>0</v>
      </c>
    </row>
    <row r="285" spans="1:25" x14ac:dyDescent="0.25">
      <c r="A285" t="s">
        <v>204</v>
      </c>
      <c r="B285">
        <v>1487.25</v>
      </c>
      <c r="C285">
        <v>1479.25</v>
      </c>
      <c r="D285">
        <v>1449.36</v>
      </c>
      <c r="E285">
        <v>1429.7</v>
      </c>
      <c r="F285">
        <v>319.32499999999999</v>
      </c>
      <c r="G285">
        <v>6.1423600000000002E-2</v>
      </c>
      <c r="H285">
        <v>0.93171599999999999</v>
      </c>
      <c r="I285">
        <v>0</v>
      </c>
    </row>
    <row r="286" spans="1:25" x14ac:dyDescent="0.25">
      <c r="A286" t="s">
        <v>204</v>
      </c>
      <c r="B286">
        <v>1456.1</v>
      </c>
      <c r="C286">
        <v>1448.17</v>
      </c>
      <c r="D286">
        <v>1422.33</v>
      </c>
      <c r="E286">
        <v>1402.56</v>
      </c>
      <c r="F286">
        <v>313.57499999999999</v>
      </c>
      <c r="G286">
        <v>8.3257200000000003E-2</v>
      </c>
      <c r="H286">
        <v>0.93180499999999999</v>
      </c>
      <c r="I286">
        <v>0</v>
      </c>
    </row>
    <row r="287" spans="1:25" x14ac:dyDescent="0.25">
      <c r="A287" t="s">
        <v>204</v>
      </c>
      <c r="B287">
        <v>1455.68</v>
      </c>
      <c r="C287">
        <v>1447.33</v>
      </c>
      <c r="D287">
        <v>1421.64</v>
      </c>
      <c r="E287">
        <v>1402.09</v>
      </c>
      <c r="F287">
        <v>313.10300000000001</v>
      </c>
      <c r="G287">
        <v>6.6143900000000005E-2</v>
      </c>
      <c r="H287">
        <v>0.93174400000000002</v>
      </c>
      <c r="I287">
        <v>0</v>
      </c>
    </row>
    <row r="288" spans="1:25" x14ac:dyDescent="0.25">
      <c r="A288" t="s">
        <v>204</v>
      </c>
      <c r="B288">
        <v>1485.2</v>
      </c>
      <c r="C288">
        <v>1477.42</v>
      </c>
      <c r="D288">
        <v>1437.59</v>
      </c>
      <c r="E288">
        <v>1415.8</v>
      </c>
      <c r="F288">
        <v>315.33100000000002</v>
      </c>
      <c r="G288">
        <v>5.5362000000000001E-2</v>
      </c>
      <c r="H288">
        <v>0.94393000000000005</v>
      </c>
      <c r="I288">
        <v>0</v>
      </c>
    </row>
    <row r="289" spans="1:9" x14ac:dyDescent="0.25">
      <c r="A289" t="s">
        <v>204</v>
      </c>
      <c r="B289">
        <v>1462.29</v>
      </c>
      <c r="C289">
        <v>1454.07</v>
      </c>
      <c r="D289">
        <v>1422.84</v>
      </c>
      <c r="E289">
        <v>1402.2</v>
      </c>
      <c r="F289">
        <v>313.09500000000003</v>
      </c>
      <c r="G289">
        <v>8.3257499999999998E-2</v>
      </c>
      <c r="H289">
        <v>0.93123400000000001</v>
      </c>
      <c r="I289">
        <v>0</v>
      </c>
    </row>
    <row r="290" spans="1:9" x14ac:dyDescent="0.25">
      <c r="A290" t="s">
        <v>204</v>
      </c>
      <c r="B290">
        <v>1468.18</v>
      </c>
      <c r="C290">
        <v>1460.22</v>
      </c>
      <c r="D290">
        <v>1423.96</v>
      </c>
      <c r="E290">
        <v>1402.43</v>
      </c>
      <c r="F290">
        <v>313.51400000000001</v>
      </c>
      <c r="G290">
        <v>5.3927500000000003E-2</v>
      </c>
      <c r="H290">
        <v>0.93115800000000004</v>
      </c>
      <c r="I290">
        <v>0</v>
      </c>
    </row>
    <row r="291" spans="1:9" x14ac:dyDescent="0.25">
      <c r="A291" t="s">
        <v>204</v>
      </c>
      <c r="B291">
        <v>1519.74</v>
      </c>
      <c r="C291">
        <v>1511.58</v>
      </c>
      <c r="D291">
        <v>1475.11</v>
      </c>
      <c r="E291">
        <v>1455.27</v>
      </c>
      <c r="F291">
        <v>322.11</v>
      </c>
      <c r="G291">
        <v>6.1883399999999998E-2</v>
      </c>
      <c r="H291">
        <v>0.93083499999999997</v>
      </c>
      <c r="I291">
        <v>0</v>
      </c>
    </row>
    <row r="292" spans="1:9" x14ac:dyDescent="0.25">
      <c r="A292" t="s">
        <v>204</v>
      </c>
      <c r="B292">
        <v>1457.37</v>
      </c>
      <c r="C292">
        <v>1449.3</v>
      </c>
      <c r="D292">
        <v>1422.34</v>
      </c>
      <c r="E292">
        <v>1402.65</v>
      </c>
      <c r="F292">
        <v>313.35000000000002</v>
      </c>
      <c r="G292">
        <v>5.4039999999999998E-2</v>
      </c>
      <c r="H292">
        <v>0.95012799999999997</v>
      </c>
      <c r="I292">
        <v>0</v>
      </c>
    </row>
    <row r="293" spans="1:9" x14ac:dyDescent="0.25">
      <c r="A293" t="s">
        <v>204</v>
      </c>
      <c r="B293">
        <v>1522.78</v>
      </c>
      <c r="C293">
        <v>1514.05</v>
      </c>
      <c r="D293">
        <v>1474.31</v>
      </c>
      <c r="E293">
        <v>1453.47</v>
      </c>
      <c r="F293">
        <v>320.88200000000001</v>
      </c>
      <c r="G293">
        <v>7.2783200000000006E-2</v>
      </c>
      <c r="H293">
        <v>0.93176999999999999</v>
      </c>
      <c r="I293">
        <v>0</v>
      </c>
    </row>
    <row r="294" spans="1:9" x14ac:dyDescent="0.25">
      <c r="A294" t="s">
        <v>204</v>
      </c>
      <c r="B294">
        <v>1528.79</v>
      </c>
      <c r="C294">
        <v>1518.79</v>
      </c>
      <c r="D294">
        <v>1480.29</v>
      </c>
      <c r="E294">
        <v>1459.58</v>
      </c>
      <c r="F294">
        <v>322.41199999999998</v>
      </c>
      <c r="G294">
        <v>5.5215100000000003E-2</v>
      </c>
      <c r="H294">
        <v>0.93182600000000004</v>
      </c>
      <c r="I294">
        <v>0</v>
      </c>
    </row>
    <row r="295" spans="1:9" x14ac:dyDescent="0.25">
      <c r="A295" t="s">
        <v>204</v>
      </c>
      <c r="B295">
        <v>1478.82</v>
      </c>
      <c r="C295">
        <v>1470.65</v>
      </c>
      <c r="D295">
        <v>1441.23</v>
      </c>
      <c r="E295">
        <v>1420.88</v>
      </c>
      <c r="F295">
        <v>316.43700000000001</v>
      </c>
      <c r="G295">
        <v>5.8384999999999999E-2</v>
      </c>
      <c r="H295">
        <v>0.93182600000000004</v>
      </c>
      <c r="I295">
        <v>0</v>
      </c>
    </row>
    <row r="296" spans="1:9" x14ac:dyDescent="0.25">
      <c r="A296" t="s">
        <v>204</v>
      </c>
      <c r="B296">
        <v>1457.57</v>
      </c>
      <c r="C296">
        <v>1449.5</v>
      </c>
      <c r="D296">
        <v>1422.78</v>
      </c>
      <c r="E296">
        <v>1403.07</v>
      </c>
      <c r="F296">
        <v>313.38200000000001</v>
      </c>
      <c r="G296">
        <v>6.1812600000000002E-2</v>
      </c>
      <c r="H296">
        <v>0.95106100000000005</v>
      </c>
      <c r="I296">
        <v>0</v>
      </c>
    </row>
    <row r="297" spans="1:9" x14ac:dyDescent="0.25">
      <c r="A297" t="s">
        <v>204</v>
      </c>
      <c r="B297">
        <v>1462.76</v>
      </c>
      <c r="C297">
        <v>1454.81</v>
      </c>
      <c r="D297">
        <v>1426.92</v>
      </c>
      <c r="E297">
        <v>1407.23</v>
      </c>
      <c r="F297">
        <v>313.51499999999999</v>
      </c>
      <c r="G297">
        <v>5.4018900000000002E-2</v>
      </c>
      <c r="H297">
        <v>0.93169900000000005</v>
      </c>
      <c r="I297">
        <v>0</v>
      </c>
    </row>
    <row r="298" spans="1:9" x14ac:dyDescent="0.25">
      <c r="A298" t="s">
        <v>204</v>
      </c>
      <c r="B298">
        <v>1455.85</v>
      </c>
      <c r="C298">
        <v>1447.75</v>
      </c>
      <c r="D298">
        <v>1422.06</v>
      </c>
      <c r="E298">
        <v>1402.53</v>
      </c>
      <c r="F298">
        <v>313.27499999999998</v>
      </c>
      <c r="G298">
        <v>5.4388600000000002E-2</v>
      </c>
      <c r="H298">
        <v>0.931836</v>
      </c>
      <c r="I298">
        <v>0</v>
      </c>
    </row>
    <row r="299" spans="1:9" x14ac:dyDescent="0.25">
      <c r="A299" t="s">
        <v>204</v>
      </c>
      <c r="B299">
        <v>1455.65</v>
      </c>
      <c r="C299">
        <v>1447.48</v>
      </c>
      <c r="D299">
        <v>1422.02</v>
      </c>
      <c r="E299">
        <v>1402.52</v>
      </c>
      <c r="F299">
        <v>313.72699999999998</v>
      </c>
      <c r="G299">
        <v>6.0979800000000001E-2</v>
      </c>
      <c r="H299">
        <v>0.93183300000000002</v>
      </c>
      <c r="I299">
        <v>0</v>
      </c>
    </row>
    <row r="300" spans="1:9" x14ac:dyDescent="0.25">
      <c r="A300" t="s">
        <v>204</v>
      </c>
      <c r="B300">
        <v>1461.17</v>
      </c>
      <c r="C300">
        <v>1453.24</v>
      </c>
      <c r="D300">
        <v>1422.67</v>
      </c>
      <c r="E300">
        <v>1402.27</v>
      </c>
      <c r="F300">
        <v>313.08600000000001</v>
      </c>
      <c r="G300">
        <v>5.9617999999999997E-2</v>
      </c>
      <c r="H300">
        <v>0.93106299999999997</v>
      </c>
      <c r="I300">
        <v>0</v>
      </c>
    </row>
    <row r="301" spans="1:9" x14ac:dyDescent="0.25">
      <c r="A301" t="s">
        <v>204</v>
      </c>
      <c r="B301">
        <v>1464.84</v>
      </c>
      <c r="C301">
        <v>1456.91</v>
      </c>
      <c r="D301">
        <v>1423.53</v>
      </c>
      <c r="E301">
        <v>1402.61</v>
      </c>
      <c r="F301">
        <v>313.262</v>
      </c>
      <c r="G301">
        <v>5.4475999999999997E-2</v>
      </c>
      <c r="H301">
        <v>0.93174800000000002</v>
      </c>
      <c r="I301">
        <v>0</v>
      </c>
    </row>
    <row r="302" spans="1:9" x14ac:dyDescent="0.25">
      <c r="A302" t="s">
        <v>204</v>
      </c>
      <c r="B302">
        <v>1463.03</v>
      </c>
      <c r="C302">
        <v>1454.92</v>
      </c>
      <c r="D302">
        <v>1423.18</v>
      </c>
      <c r="E302">
        <v>1402.38</v>
      </c>
      <c r="F302">
        <v>313.26600000000002</v>
      </c>
      <c r="G302">
        <v>5.3909499999999999E-2</v>
      </c>
      <c r="H302">
        <v>0.930871</v>
      </c>
      <c r="I302">
        <v>0</v>
      </c>
    </row>
    <row r="303" spans="1:9" x14ac:dyDescent="0.25">
      <c r="A303" t="s">
        <v>204</v>
      </c>
      <c r="B303">
        <v>1479.09</v>
      </c>
      <c r="C303">
        <v>1471.14</v>
      </c>
      <c r="D303">
        <v>1437.24</v>
      </c>
      <c r="E303">
        <v>1416.11</v>
      </c>
      <c r="F303">
        <v>315.32400000000001</v>
      </c>
      <c r="G303">
        <v>7.87828E-2</v>
      </c>
      <c r="H303">
        <v>0.93179199999999995</v>
      </c>
      <c r="I303">
        <v>0</v>
      </c>
    </row>
    <row r="304" spans="1:9" x14ac:dyDescent="0.25">
      <c r="A304" t="s">
        <v>204</v>
      </c>
      <c r="B304">
        <v>1458.06</v>
      </c>
      <c r="C304">
        <v>1449.97</v>
      </c>
      <c r="D304">
        <v>1422.79</v>
      </c>
      <c r="E304">
        <v>1403.07</v>
      </c>
      <c r="F304">
        <v>313.09300000000002</v>
      </c>
      <c r="G304">
        <v>5.7835200000000003E-2</v>
      </c>
      <c r="H304">
        <v>0.93179599999999996</v>
      </c>
      <c r="I304">
        <v>0</v>
      </c>
    </row>
    <row r="305" spans="1:9" x14ac:dyDescent="0.25">
      <c r="A305" t="s">
        <v>204</v>
      </c>
      <c r="B305">
        <v>1492.37</v>
      </c>
      <c r="C305">
        <v>1484.47</v>
      </c>
      <c r="D305">
        <v>1453.31</v>
      </c>
      <c r="E305">
        <v>1433.63</v>
      </c>
      <c r="F305">
        <v>319.33699999999999</v>
      </c>
      <c r="G305">
        <v>5.9905699999999999E-2</v>
      </c>
      <c r="H305">
        <v>0.93183499999999997</v>
      </c>
      <c r="I305">
        <v>0</v>
      </c>
    </row>
    <row r="306" spans="1:9" x14ac:dyDescent="0.25">
      <c r="A306" t="s">
        <v>204</v>
      </c>
      <c r="B306">
        <v>1486.58</v>
      </c>
      <c r="C306">
        <v>1478.68</v>
      </c>
      <c r="D306">
        <v>1447.95</v>
      </c>
      <c r="E306">
        <v>1427.91</v>
      </c>
      <c r="F306">
        <v>317.88099999999997</v>
      </c>
      <c r="G306">
        <v>6.6168699999999997E-2</v>
      </c>
      <c r="H306">
        <v>0.93137599999999998</v>
      </c>
      <c r="I306">
        <v>0</v>
      </c>
    </row>
    <row r="307" spans="1:9" x14ac:dyDescent="0.25">
      <c r="A307" t="s">
        <v>204</v>
      </c>
      <c r="B307">
        <v>1454.86</v>
      </c>
      <c r="C307">
        <v>1446.85</v>
      </c>
      <c r="D307">
        <v>1421.81</v>
      </c>
      <c r="E307">
        <v>1402.47</v>
      </c>
      <c r="F307">
        <v>313.51600000000002</v>
      </c>
      <c r="G307">
        <v>5.3911000000000001E-2</v>
      </c>
      <c r="H307">
        <v>0.93183000000000005</v>
      </c>
      <c r="I307">
        <v>0</v>
      </c>
    </row>
    <row r="308" spans="1:9" x14ac:dyDescent="0.25">
      <c r="A308" t="s">
        <v>204</v>
      </c>
      <c r="B308">
        <v>1455.39</v>
      </c>
      <c r="C308">
        <v>1447.39</v>
      </c>
      <c r="D308">
        <v>1421.81</v>
      </c>
      <c r="E308">
        <v>1402.4</v>
      </c>
      <c r="F308">
        <v>313.09500000000003</v>
      </c>
      <c r="G308">
        <v>8.3264199999999997E-2</v>
      </c>
      <c r="H308">
        <v>0.93139899999999998</v>
      </c>
      <c r="I308">
        <v>0</v>
      </c>
    </row>
    <row r="309" spans="1:9" x14ac:dyDescent="0.25">
      <c r="A309" t="s">
        <v>204</v>
      </c>
      <c r="B309">
        <v>1453.41</v>
      </c>
      <c r="C309">
        <v>1445.58</v>
      </c>
      <c r="D309">
        <v>1421.55</v>
      </c>
      <c r="E309">
        <v>1402.33</v>
      </c>
      <c r="F309">
        <v>313.50900000000001</v>
      </c>
      <c r="G309">
        <v>8.3312800000000006E-2</v>
      </c>
      <c r="H309">
        <v>0.93437199999999998</v>
      </c>
      <c r="I309">
        <v>0</v>
      </c>
    </row>
    <row r="310" spans="1:9" x14ac:dyDescent="0.25">
      <c r="A310" t="s">
        <v>204</v>
      </c>
      <c r="B310">
        <v>1455.63</v>
      </c>
      <c r="C310">
        <v>1447.66</v>
      </c>
      <c r="D310">
        <v>1421.82</v>
      </c>
      <c r="E310">
        <v>1402.31</v>
      </c>
      <c r="F310">
        <v>313.10700000000003</v>
      </c>
      <c r="G310">
        <v>5.4435400000000002E-2</v>
      </c>
      <c r="H310">
        <v>0.93172100000000002</v>
      </c>
      <c r="I310">
        <v>0</v>
      </c>
    </row>
    <row r="311" spans="1:9" x14ac:dyDescent="0.25">
      <c r="A311" t="s">
        <v>204</v>
      </c>
      <c r="B311">
        <v>1454.47</v>
      </c>
      <c r="C311">
        <v>1446.54</v>
      </c>
      <c r="D311">
        <v>1422.28</v>
      </c>
      <c r="E311">
        <v>1402.88</v>
      </c>
      <c r="F311">
        <v>313.08999999999997</v>
      </c>
      <c r="G311">
        <v>5.8435599999999997E-2</v>
      </c>
      <c r="H311">
        <v>0.93183700000000003</v>
      </c>
      <c r="I311">
        <v>0</v>
      </c>
    </row>
    <row r="312" spans="1:9" x14ac:dyDescent="0.25">
      <c r="A312" t="s">
        <v>204</v>
      </c>
      <c r="B312">
        <v>1481.03</v>
      </c>
      <c r="C312">
        <v>1473.2</v>
      </c>
      <c r="D312">
        <v>1443.81</v>
      </c>
      <c r="E312">
        <v>1423.91</v>
      </c>
      <c r="F312">
        <v>317.01600000000002</v>
      </c>
      <c r="G312">
        <v>5.3987899999999998E-2</v>
      </c>
      <c r="H312">
        <v>0.93182699999999996</v>
      </c>
      <c r="I312">
        <v>0</v>
      </c>
    </row>
    <row r="313" spans="1:9" x14ac:dyDescent="0.25">
      <c r="A313" t="s">
        <v>204</v>
      </c>
      <c r="B313">
        <v>1463.63</v>
      </c>
      <c r="C313">
        <v>1455.64</v>
      </c>
      <c r="D313">
        <v>1423.12</v>
      </c>
      <c r="E313">
        <v>1402.35</v>
      </c>
      <c r="F313">
        <v>313.46100000000001</v>
      </c>
      <c r="G313">
        <v>6.0537399999999998E-2</v>
      </c>
      <c r="H313">
        <v>0.93172699999999997</v>
      </c>
      <c r="I313">
        <v>0</v>
      </c>
    </row>
    <row r="314" spans="1:9" x14ac:dyDescent="0.25">
      <c r="A314" t="s">
        <v>204</v>
      </c>
      <c r="B314">
        <v>1468.01</v>
      </c>
      <c r="C314">
        <v>1459.89</v>
      </c>
      <c r="D314">
        <v>1424.41</v>
      </c>
      <c r="E314">
        <v>1403</v>
      </c>
      <c r="F314">
        <v>313.41699999999997</v>
      </c>
      <c r="G314">
        <v>5.3915200000000003E-2</v>
      </c>
      <c r="H314">
        <v>0.93145999999999995</v>
      </c>
      <c r="I314">
        <v>0</v>
      </c>
    </row>
    <row r="315" spans="1:9" x14ac:dyDescent="0.25">
      <c r="A315" t="s">
        <v>204</v>
      </c>
      <c r="B315">
        <v>1466.68</v>
      </c>
      <c r="C315">
        <v>1458.84</v>
      </c>
      <c r="D315">
        <v>1424.03</v>
      </c>
      <c r="E315">
        <v>1402.54</v>
      </c>
      <c r="F315">
        <v>313.50700000000001</v>
      </c>
      <c r="G315">
        <v>6.7048099999999999E-2</v>
      </c>
      <c r="H315">
        <v>0.93182699999999996</v>
      </c>
      <c r="I315">
        <v>0</v>
      </c>
    </row>
    <row r="316" spans="1:9" x14ac:dyDescent="0.25">
      <c r="A316" t="s">
        <v>204</v>
      </c>
      <c r="B316">
        <v>1464.1</v>
      </c>
      <c r="C316">
        <v>1456.3</v>
      </c>
      <c r="D316">
        <v>1423.71</v>
      </c>
      <c r="E316">
        <v>1402.63</v>
      </c>
      <c r="F316">
        <v>313.13799999999998</v>
      </c>
      <c r="G316">
        <v>5.5445599999999998E-2</v>
      </c>
      <c r="H316">
        <v>0.95424600000000004</v>
      </c>
      <c r="I316">
        <v>0</v>
      </c>
    </row>
    <row r="317" spans="1:9" x14ac:dyDescent="0.25">
      <c r="A317" t="s">
        <v>204</v>
      </c>
      <c r="B317">
        <v>1459.7</v>
      </c>
      <c r="C317">
        <v>1451.62</v>
      </c>
      <c r="D317">
        <v>1422.51</v>
      </c>
      <c r="E317">
        <v>1402.55</v>
      </c>
      <c r="F317">
        <v>313.12</v>
      </c>
      <c r="G317">
        <v>5.6723700000000002E-2</v>
      </c>
      <c r="H317">
        <v>0.952955</v>
      </c>
      <c r="I317">
        <v>0</v>
      </c>
    </row>
    <row r="318" spans="1:9" x14ac:dyDescent="0.25">
      <c r="A318" t="s">
        <v>204</v>
      </c>
      <c r="B318">
        <v>1469.61</v>
      </c>
      <c r="C318">
        <v>1461.47</v>
      </c>
      <c r="D318">
        <v>1432.09</v>
      </c>
      <c r="E318">
        <v>1412.19</v>
      </c>
      <c r="F318">
        <v>314.58</v>
      </c>
      <c r="G318">
        <v>5.7671899999999998E-2</v>
      </c>
      <c r="H318">
        <v>0.93181499999999995</v>
      </c>
      <c r="I318">
        <v>0</v>
      </c>
    </row>
    <row r="319" spans="1:9" x14ac:dyDescent="0.25">
      <c r="A319" t="s">
        <v>204</v>
      </c>
      <c r="B319">
        <v>1504.16</v>
      </c>
      <c r="C319">
        <v>1494.28</v>
      </c>
      <c r="D319">
        <v>1461.04</v>
      </c>
      <c r="E319">
        <v>1440.87</v>
      </c>
      <c r="F319">
        <v>319.91300000000001</v>
      </c>
      <c r="G319">
        <v>8.3256399999999994E-2</v>
      </c>
      <c r="H319">
        <v>0.93183099999999996</v>
      </c>
      <c r="I319">
        <v>0</v>
      </c>
    </row>
    <row r="320" spans="1:9" x14ac:dyDescent="0.25">
      <c r="A320" t="s">
        <v>204</v>
      </c>
      <c r="B320">
        <v>1461.01</v>
      </c>
      <c r="C320">
        <v>1452.85</v>
      </c>
      <c r="D320">
        <v>1422.88</v>
      </c>
      <c r="E320">
        <v>1402.58</v>
      </c>
      <c r="F320">
        <v>313.10399999999998</v>
      </c>
      <c r="G320">
        <v>5.7526500000000001E-2</v>
      </c>
      <c r="H320">
        <v>0.93183700000000003</v>
      </c>
      <c r="I320">
        <v>0</v>
      </c>
    </row>
    <row r="321" spans="1:25" x14ac:dyDescent="0.25">
      <c r="A321" t="s">
        <v>204</v>
      </c>
      <c r="B321">
        <v>1457.01</v>
      </c>
      <c r="C321">
        <v>1449.08</v>
      </c>
      <c r="D321">
        <v>1422.16</v>
      </c>
      <c r="E321">
        <v>1402.2</v>
      </c>
      <c r="F321">
        <v>313.27499999999998</v>
      </c>
      <c r="G321">
        <v>5.4439099999999997E-2</v>
      </c>
      <c r="H321">
        <v>0.93152400000000002</v>
      </c>
      <c r="I321">
        <v>0</v>
      </c>
    </row>
    <row r="322" spans="1:25" x14ac:dyDescent="0.25">
      <c r="A322" t="s">
        <v>204</v>
      </c>
      <c r="B322">
        <v>1496.43</v>
      </c>
      <c r="C322">
        <v>1488.06</v>
      </c>
      <c r="D322">
        <v>1453.87</v>
      </c>
      <c r="E322">
        <v>1433.22</v>
      </c>
      <c r="F322">
        <v>319.10700000000003</v>
      </c>
      <c r="G322">
        <v>8.3256700000000003E-2</v>
      </c>
      <c r="H322">
        <v>0.93183400000000005</v>
      </c>
      <c r="I322">
        <v>0</v>
      </c>
    </row>
    <row r="323" spans="1:25" x14ac:dyDescent="0.25">
      <c r="A323" t="s">
        <v>204</v>
      </c>
      <c r="B323">
        <v>1453.66</v>
      </c>
      <c r="C323">
        <v>1445.63</v>
      </c>
      <c r="D323">
        <v>1421.37</v>
      </c>
      <c r="E323">
        <v>1401.99</v>
      </c>
      <c r="F323">
        <v>313.11399999999998</v>
      </c>
      <c r="G323">
        <v>6.03408E-2</v>
      </c>
      <c r="H323">
        <v>0.93176099999999995</v>
      </c>
      <c r="I323">
        <v>0</v>
      </c>
    </row>
    <row r="324" spans="1:25" x14ac:dyDescent="0.25">
      <c r="A324" t="s">
        <v>204</v>
      </c>
      <c r="B324">
        <v>1455.51</v>
      </c>
      <c r="C324">
        <v>1447.73</v>
      </c>
      <c r="D324">
        <v>1422.07</v>
      </c>
      <c r="E324">
        <v>1402.65</v>
      </c>
      <c r="F324">
        <v>313.07600000000002</v>
      </c>
      <c r="G324">
        <v>7.6550499999999994E-2</v>
      </c>
      <c r="H324">
        <v>0.93167100000000003</v>
      </c>
      <c r="I324">
        <v>0</v>
      </c>
    </row>
    <row r="325" spans="1:25" x14ac:dyDescent="0.25">
      <c r="A325" t="s">
        <v>204</v>
      </c>
      <c r="B325">
        <v>1456.04</v>
      </c>
      <c r="C325">
        <v>1447.89</v>
      </c>
      <c r="D325">
        <v>1422.55</v>
      </c>
      <c r="E325">
        <v>1403.14</v>
      </c>
      <c r="F325">
        <v>313.34199999999998</v>
      </c>
      <c r="G325">
        <v>5.6884799999999999E-2</v>
      </c>
      <c r="H325">
        <v>0.92951700000000004</v>
      </c>
      <c r="I325">
        <v>0</v>
      </c>
    </row>
    <row r="326" spans="1:25" x14ac:dyDescent="0.25">
      <c r="A326" t="s">
        <v>204</v>
      </c>
      <c r="B326">
        <v>1464.81</v>
      </c>
      <c r="C326">
        <v>1456.96</v>
      </c>
      <c r="D326">
        <v>1423.69</v>
      </c>
      <c r="E326">
        <v>1402.78</v>
      </c>
      <c r="F326">
        <v>313.33300000000003</v>
      </c>
      <c r="G326">
        <v>8.3494799999999994E-2</v>
      </c>
      <c r="H326">
        <v>0.931836</v>
      </c>
      <c r="I326">
        <v>0</v>
      </c>
    </row>
    <row r="327" spans="1:25" x14ac:dyDescent="0.25">
      <c r="A327" t="s">
        <v>204</v>
      </c>
      <c r="B327">
        <v>1478.33</v>
      </c>
      <c r="C327">
        <v>1470.23</v>
      </c>
      <c r="D327">
        <v>1436.12</v>
      </c>
      <c r="E327">
        <v>1415.25</v>
      </c>
      <c r="F327">
        <v>314.43799999999999</v>
      </c>
      <c r="G327">
        <v>8.3256200000000002E-2</v>
      </c>
      <c r="H327">
        <v>0.93181700000000001</v>
      </c>
      <c r="I327">
        <v>0</v>
      </c>
    </row>
    <row r="328" spans="1:25" x14ac:dyDescent="0.25">
      <c r="A328" t="s">
        <v>204</v>
      </c>
      <c r="B328">
        <v>1484.29</v>
      </c>
      <c r="C328">
        <v>1476.45</v>
      </c>
      <c r="D328">
        <v>1438</v>
      </c>
      <c r="E328">
        <v>1416.45</v>
      </c>
      <c r="F328">
        <v>315.15899999999999</v>
      </c>
      <c r="G328">
        <v>8.3257999999999999E-2</v>
      </c>
      <c r="H328">
        <v>0.93179400000000001</v>
      </c>
      <c r="I328">
        <v>0</v>
      </c>
    </row>
    <row r="329" spans="1:25" x14ac:dyDescent="0.25">
      <c r="A329" t="s">
        <v>204</v>
      </c>
      <c r="B329">
        <v>1474.98</v>
      </c>
      <c r="C329">
        <v>1467.03</v>
      </c>
      <c r="D329">
        <v>1436.2</v>
      </c>
      <c r="E329">
        <v>1415.58</v>
      </c>
      <c r="F329">
        <v>315.404</v>
      </c>
      <c r="G329">
        <v>7.1187E-2</v>
      </c>
      <c r="H329">
        <v>0.931759</v>
      </c>
      <c r="I329">
        <v>0</v>
      </c>
    </row>
    <row r="330" spans="1:25" x14ac:dyDescent="0.25">
      <c r="A330" t="s">
        <v>204</v>
      </c>
      <c r="B330">
        <v>1458.36</v>
      </c>
      <c r="C330">
        <v>1450.32</v>
      </c>
      <c r="D330">
        <v>1421.88</v>
      </c>
      <c r="E330">
        <v>1402.12</v>
      </c>
      <c r="F330">
        <v>313.46699999999998</v>
      </c>
      <c r="G330">
        <v>8.3273700000000006E-2</v>
      </c>
      <c r="H330">
        <v>0.93180700000000005</v>
      </c>
      <c r="I330">
        <v>0</v>
      </c>
    </row>
    <row r="331" spans="1:25" x14ac:dyDescent="0.25">
      <c r="A331" t="s">
        <v>204</v>
      </c>
      <c r="B331">
        <v>1496.24</v>
      </c>
      <c r="C331">
        <v>1488.05</v>
      </c>
      <c r="D331">
        <v>1456.51</v>
      </c>
      <c r="E331">
        <v>1436.52</v>
      </c>
      <c r="F331">
        <v>319.54199999999997</v>
      </c>
      <c r="G331">
        <v>5.3950600000000001E-2</v>
      </c>
      <c r="H331">
        <v>0.93177100000000002</v>
      </c>
      <c r="I331">
        <v>0</v>
      </c>
    </row>
    <row r="332" spans="1:25" x14ac:dyDescent="0.25">
      <c r="A332" t="s">
        <v>204</v>
      </c>
      <c r="B332">
        <v>1505.12</v>
      </c>
      <c r="C332">
        <v>1497.01</v>
      </c>
      <c r="D332">
        <v>1463.66</v>
      </c>
      <c r="E332">
        <v>1443.54</v>
      </c>
      <c r="F332">
        <v>318.31700000000001</v>
      </c>
      <c r="G332">
        <v>5.5104800000000002E-2</v>
      </c>
      <c r="H332">
        <v>0.93182600000000004</v>
      </c>
      <c r="I332">
        <v>0</v>
      </c>
    </row>
    <row r="333" spans="1:25" x14ac:dyDescent="0.25">
      <c r="A333" t="s">
        <v>204</v>
      </c>
      <c r="B333">
        <v>1460.24</v>
      </c>
      <c r="C333">
        <v>1452.31</v>
      </c>
      <c r="D333">
        <v>1424.34</v>
      </c>
      <c r="E333">
        <v>1404.34</v>
      </c>
      <c r="F333">
        <v>313.12599999999998</v>
      </c>
      <c r="G333">
        <v>7.1287500000000004E-2</v>
      </c>
      <c r="H333">
        <v>0.93149400000000004</v>
      </c>
      <c r="I333">
        <v>0</v>
      </c>
    </row>
    <row r="334" spans="1:25" x14ac:dyDescent="0.25">
      <c r="A334" t="s">
        <v>204</v>
      </c>
      <c r="B334">
        <v>1458.72</v>
      </c>
      <c r="C334">
        <v>1451.13</v>
      </c>
      <c r="D334">
        <v>1423.06</v>
      </c>
      <c r="E334">
        <v>1402.98</v>
      </c>
      <c r="F334">
        <v>313.13099999999997</v>
      </c>
      <c r="G334">
        <v>6.9614099999999998E-2</v>
      </c>
      <c r="H334">
        <v>0.93155699999999997</v>
      </c>
      <c r="I334">
        <v>0</v>
      </c>
    </row>
    <row r="335" spans="1:25" x14ac:dyDescent="0.25">
      <c r="A335" t="s">
        <v>204</v>
      </c>
      <c r="B335">
        <v>1484.47</v>
      </c>
      <c r="C335">
        <v>1476.74</v>
      </c>
      <c r="D335">
        <v>1448.39</v>
      </c>
      <c r="E335">
        <v>1428.77</v>
      </c>
      <c r="F335">
        <v>316.53199999999998</v>
      </c>
      <c r="G335">
        <v>8.3255599999999999E-2</v>
      </c>
      <c r="H335">
        <v>0.93168200000000001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204</v>
      </c>
      <c r="B336">
        <v>1453.79</v>
      </c>
      <c r="C336">
        <v>1445.61</v>
      </c>
      <c r="D336">
        <v>1421.55</v>
      </c>
      <c r="E336">
        <v>1402.35</v>
      </c>
      <c r="F336">
        <v>313.33699999999999</v>
      </c>
      <c r="G336">
        <v>5.9281100000000003E-2</v>
      </c>
      <c r="H336">
        <v>0.93151600000000001</v>
      </c>
      <c r="I336">
        <v>0</v>
      </c>
      <c r="R336">
        <f>AVERAGE(B287:B336)</f>
        <v>1471.3102000000001</v>
      </c>
      <c r="S336">
        <f>AVERAGE(C287:C336)</f>
        <v>1463.2123999999999</v>
      </c>
      <c r="U336">
        <f>_xlfn.VAR.P(B287:B336)</f>
        <v>369.62510195999971</v>
      </c>
      <c r="V336">
        <f>_xlfn.VAR.P(C287:C336)</f>
        <v>360.93205023999974</v>
      </c>
      <c r="X336">
        <f>1.96*SQRT(U336)/50</f>
        <v>0.75364495399081266</v>
      </c>
      <c r="Y336">
        <f>1.96*SQRT(V336)/50</f>
        <v>0.74472990115933524</v>
      </c>
    </row>
    <row r="337" spans="1:9" x14ac:dyDescent="0.25">
      <c r="A337" t="s">
        <v>204</v>
      </c>
      <c r="B337">
        <v>73617.908100000001</v>
      </c>
      <c r="C337" t="s">
        <v>36</v>
      </c>
    </row>
    <row r="338" spans="1:9" x14ac:dyDescent="0.25">
      <c r="A338" t="s">
        <v>96</v>
      </c>
      <c r="B338">
        <v>1205.07</v>
      </c>
      <c r="C338">
        <v>1201.3599999999999</v>
      </c>
      <c r="D338">
        <v>1176.03</v>
      </c>
      <c r="E338">
        <v>1158.08</v>
      </c>
      <c r="F338">
        <v>322.685</v>
      </c>
      <c r="G338">
        <v>5.5573299999999999E-2</v>
      </c>
      <c r="H338">
        <v>0.931836</v>
      </c>
      <c r="I338">
        <v>0</v>
      </c>
    </row>
    <row r="339" spans="1:9" x14ac:dyDescent="0.25">
      <c r="A339" t="s">
        <v>96</v>
      </c>
      <c r="B339">
        <v>1205.5</v>
      </c>
      <c r="C339">
        <v>1202.25</v>
      </c>
      <c r="D339">
        <v>1175.82</v>
      </c>
      <c r="E339">
        <v>1157.72</v>
      </c>
      <c r="F339">
        <v>322.78800000000001</v>
      </c>
      <c r="G339">
        <v>5.3965399999999997E-2</v>
      </c>
      <c r="H339">
        <v>0.93148399999999998</v>
      </c>
      <c r="I339">
        <v>0</v>
      </c>
    </row>
    <row r="340" spans="1:9" x14ac:dyDescent="0.25">
      <c r="A340" t="s">
        <v>96</v>
      </c>
      <c r="B340">
        <v>1213.7</v>
      </c>
      <c r="C340">
        <v>1210.3800000000001</v>
      </c>
      <c r="D340">
        <v>1176.5899999999999</v>
      </c>
      <c r="E340">
        <v>1156.9000000000001</v>
      </c>
      <c r="F340">
        <v>323.10399999999998</v>
      </c>
      <c r="G340">
        <v>5.6256199999999999E-2</v>
      </c>
      <c r="H340">
        <v>0.93183199999999999</v>
      </c>
      <c r="I340">
        <v>0</v>
      </c>
    </row>
    <row r="341" spans="1:9" x14ac:dyDescent="0.25">
      <c r="A341" t="s">
        <v>96</v>
      </c>
      <c r="B341">
        <v>1237.79</v>
      </c>
      <c r="C341">
        <v>1234.46</v>
      </c>
      <c r="D341">
        <v>1194.8599999999999</v>
      </c>
      <c r="E341">
        <v>1174.97</v>
      </c>
      <c r="F341">
        <v>327.21300000000002</v>
      </c>
      <c r="G341">
        <v>7.9347200000000007E-2</v>
      </c>
      <c r="H341">
        <v>0.95367999999999997</v>
      </c>
      <c r="I341">
        <v>0</v>
      </c>
    </row>
    <row r="342" spans="1:9" x14ac:dyDescent="0.25">
      <c r="A342" t="s">
        <v>96</v>
      </c>
      <c r="B342">
        <v>1239.03</v>
      </c>
      <c r="C342">
        <v>1235.6600000000001</v>
      </c>
      <c r="D342">
        <v>1194.32</v>
      </c>
      <c r="E342">
        <v>1173.1600000000001</v>
      </c>
      <c r="F342">
        <v>325.31400000000002</v>
      </c>
      <c r="G342">
        <v>5.3911199999999999E-2</v>
      </c>
      <c r="H342">
        <v>0.931836</v>
      </c>
      <c r="I342">
        <v>0</v>
      </c>
    </row>
    <row r="343" spans="1:9" x14ac:dyDescent="0.25">
      <c r="A343" t="s">
        <v>96</v>
      </c>
      <c r="B343">
        <v>1223.1400000000001</v>
      </c>
      <c r="C343">
        <v>1219.32</v>
      </c>
      <c r="D343">
        <v>1184.45</v>
      </c>
      <c r="E343">
        <v>1164.79</v>
      </c>
      <c r="F343">
        <v>323.911</v>
      </c>
      <c r="G343">
        <v>5.4025900000000002E-2</v>
      </c>
      <c r="H343">
        <v>0.93179400000000001</v>
      </c>
      <c r="I343">
        <v>0</v>
      </c>
    </row>
    <row r="344" spans="1:9" x14ac:dyDescent="0.25">
      <c r="A344" t="s">
        <v>96</v>
      </c>
      <c r="B344">
        <v>1210.23</v>
      </c>
      <c r="C344">
        <v>1206.6099999999999</v>
      </c>
      <c r="D344">
        <v>1176.31</v>
      </c>
      <c r="E344">
        <v>1157.6400000000001</v>
      </c>
      <c r="F344">
        <v>323.47300000000001</v>
      </c>
      <c r="G344">
        <v>6.8404999999999994E-2</v>
      </c>
      <c r="H344">
        <v>0.93126100000000001</v>
      </c>
      <c r="I344">
        <v>0</v>
      </c>
    </row>
    <row r="345" spans="1:9" x14ac:dyDescent="0.25">
      <c r="A345" t="s">
        <v>96</v>
      </c>
      <c r="B345">
        <v>1208.6199999999999</v>
      </c>
      <c r="C345">
        <v>1205.26</v>
      </c>
      <c r="D345">
        <v>1175.72</v>
      </c>
      <c r="E345">
        <v>1157.08</v>
      </c>
      <c r="F345">
        <v>322.86700000000002</v>
      </c>
      <c r="G345">
        <v>5.4023500000000002E-2</v>
      </c>
      <c r="H345">
        <v>0.931809</v>
      </c>
      <c r="I345">
        <v>0</v>
      </c>
    </row>
    <row r="346" spans="1:9" x14ac:dyDescent="0.25">
      <c r="A346" t="s">
        <v>96</v>
      </c>
      <c r="B346">
        <v>1229.1099999999999</v>
      </c>
      <c r="C346">
        <v>1225.54</v>
      </c>
      <c r="D346">
        <v>1193.74</v>
      </c>
      <c r="E346">
        <v>1175.05</v>
      </c>
      <c r="F346">
        <v>326.31799999999998</v>
      </c>
      <c r="G346">
        <v>8.3255899999999994E-2</v>
      </c>
      <c r="H346">
        <v>0.93166000000000004</v>
      </c>
      <c r="I346">
        <v>0</v>
      </c>
    </row>
    <row r="347" spans="1:9" x14ac:dyDescent="0.25">
      <c r="A347" t="s">
        <v>96</v>
      </c>
      <c r="B347">
        <v>1243.25</v>
      </c>
      <c r="C347">
        <v>1239.8599999999999</v>
      </c>
      <c r="D347">
        <v>1206.54</v>
      </c>
      <c r="E347">
        <v>1187.99</v>
      </c>
      <c r="F347">
        <v>329.61599999999999</v>
      </c>
      <c r="G347">
        <v>5.5142400000000001E-2</v>
      </c>
      <c r="H347">
        <v>0.93181099999999994</v>
      </c>
      <c r="I347">
        <v>0</v>
      </c>
    </row>
    <row r="348" spans="1:9" x14ac:dyDescent="0.25">
      <c r="A348" t="s">
        <v>96</v>
      </c>
      <c r="B348">
        <v>1285.5999999999999</v>
      </c>
      <c r="C348">
        <v>1282.01</v>
      </c>
      <c r="D348">
        <v>1237.77</v>
      </c>
      <c r="E348">
        <v>1217.99</v>
      </c>
      <c r="F348">
        <v>334.79300000000001</v>
      </c>
      <c r="G348">
        <v>8.3256300000000005E-2</v>
      </c>
      <c r="H348">
        <v>0.931836</v>
      </c>
      <c r="I348">
        <v>0</v>
      </c>
    </row>
    <row r="349" spans="1:9" x14ac:dyDescent="0.25">
      <c r="A349" t="s">
        <v>96</v>
      </c>
      <c r="B349">
        <v>1262.0899999999999</v>
      </c>
      <c r="C349">
        <v>1258.53</v>
      </c>
      <c r="D349">
        <v>1220.8900000000001</v>
      </c>
      <c r="E349">
        <v>1201.28</v>
      </c>
      <c r="F349">
        <v>332.851</v>
      </c>
      <c r="G349">
        <v>5.4223899999999998E-2</v>
      </c>
      <c r="H349">
        <v>0.93178899999999998</v>
      </c>
      <c r="I349">
        <v>0</v>
      </c>
    </row>
    <row r="350" spans="1:9" x14ac:dyDescent="0.25">
      <c r="A350" t="s">
        <v>96</v>
      </c>
      <c r="B350">
        <v>1264</v>
      </c>
      <c r="C350">
        <v>1260.56</v>
      </c>
      <c r="D350">
        <v>1225.02</v>
      </c>
      <c r="E350">
        <v>1205.6600000000001</v>
      </c>
      <c r="F350">
        <v>331.31</v>
      </c>
      <c r="G350">
        <v>5.7720199999999999E-2</v>
      </c>
      <c r="H350">
        <v>0.93183499999999997</v>
      </c>
      <c r="I350">
        <v>0</v>
      </c>
    </row>
    <row r="351" spans="1:9" x14ac:dyDescent="0.25">
      <c r="A351" t="s">
        <v>96</v>
      </c>
      <c r="B351">
        <v>1269.08</v>
      </c>
      <c r="C351">
        <v>1265.3499999999999</v>
      </c>
      <c r="D351">
        <v>1228.77</v>
      </c>
      <c r="E351">
        <v>1209.29</v>
      </c>
      <c r="F351">
        <v>334.52300000000002</v>
      </c>
      <c r="G351">
        <v>5.9028299999999999E-2</v>
      </c>
      <c r="H351">
        <v>0.94110000000000005</v>
      </c>
      <c r="I351">
        <v>0</v>
      </c>
    </row>
    <row r="352" spans="1:9" x14ac:dyDescent="0.25">
      <c r="A352" t="s">
        <v>96</v>
      </c>
      <c r="B352">
        <v>1253.3399999999999</v>
      </c>
      <c r="C352">
        <v>1249.24</v>
      </c>
      <c r="D352">
        <v>1214.93</v>
      </c>
      <c r="E352">
        <v>1195.55</v>
      </c>
      <c r="F352">
        <v>330.29</v>
      </c>
      <c r="G352">
        <v>5.3989299999999997E-2</v>
      </c>
      <c r="H352">
        <v>0.92892200000000003</v>
      </c>
      <c r="I352">
        <v>0</v>
      </c>
    </row>
    <row r="353" spans="1:9" x14ac:dyDescent="0.25">
      <c r="A353" t="s">
        <v>96</v>
      </c>
      <c r="B353">
        <v>1249.71</v>
      </c>
      <c r="C353">
        <v>1246.07</v>
      </c>
      <c r="D353">
        <v>1212.6600000000001</v>
      </c>
      <c r="E353">
        <v>1193.81</v>
      </c>
      <c r="F353">
        <v>329.66800000000001</v>
      </c>
      <c r="G353">
        <v>6.8614099999999997E-2</v>
      </c>
      <c r="H353">
        <v>0.93107300000000004</v>
      </c>
      <c r="I353">
        <v>0</v>
      </c>
    </row>
    <row r="354" spans="1:9" x14ac:dyDescent="0.25">
      <c r="A354" t="s">
        <v>96</v>
      </c>
      <c r="B354">
        <v>1225.73</v>
      </c>
      <c r="C354">
        <v>1222.25</v>
      </c>
      <c r="D354">
        <v>1193.1400000000001</v>
      </c>
      <c r="E354">
        <v>1175.2</v>
      </c>
      <c r="F354">
        <v>326.67200000000003</v>
      </c>
      <c r="G354">
        <v>5.6905900000000002E-2</v>
      </c>
      <c r="H354">
        <v>0.93146799999999996</v>
      </c>
      <c r="I354">
        <v>0</v>
      </c>
    </row>
    <row r="355" spans="1:9" x14ac:dyDescent="0.25">
      <c r="A355" t="s">
        <v>96</v>
      </c>
      <c r="B355">
        <v>1258.95</v>
      </c>
      <c r="C355">
        <v>1254.9100000000001</v>
      </c>
      <c r="D355">
        <v>1215.25</v>
      </c>
      <c r="E355">
        <v>1195.23</v>
      </c>
      <c r="F355">
        <v>331.43599999999998</v>
      </c>
      <c r="G355">
        <v>5.9413199999999999E-2</v>
      </c>
      <c r="H355">
        <v>0.93160900000000002</v>
      </c>
      <c r="I355">
        <v>0</v>
      </c>
    </row>
    <row r="356" spans="1:9" x14ac:dyDescent="0.25">
      <c r="A356" t="s">
        <v>96</v>
      </c>
      <c r="B356">
        <v>1249.3399999999999</v>
      </c>
      <c r="C356">
        <v>1246.03</v>
      </c>
      <c r="D356">
        <v>1203.25</v>
      </c>
      <c r="E356">
        <v>1181.8800000000001</v>
      </c>
      <c r="F356">
        <v>328.00299999999999</v>
      </c>
      <c r="G356">
        <v>8.3257300000000006E-2</v>
      </c>
      <c r="H356">
        <v>0.93181000000000003</v>
      </c>
      <c r="I356">
        <v>0</v>
      </c>
    </row>
    <row r="357" spans="1:9" x14ac:dyDescent="0.25">
      <c r="A357" t="s">
        <v>96</v>
      </c>
      <c r="B357">
        <v>1241.06</v>
      </c>
      <c r="C357">
        <v>1237.6500000000001</v>
      </c>
      <c r="D357">
        <v>1197.3</v>
      </c>
      <c r="E357">
        <v>1176.32</v>
      </c>
      <c r="F357">
        <v>327.98399999999998</v>
      </c>
      <c r="G357">
        <v>6.8444599999999994E-2</v>
      </c>
      <c r="H357">
        <v>0.95585500000000001</v>
      </c>
      <c r="I357">
        <v>0</v>
      </c>
    </row>
    <row r="358" spans="1:9" x14ac:dyDescent="0.25">
      <c r="A358" t="s">
        <v>96</v>
      </c>
      <c r="B358">
        <v>1244.8</v>
      </c>
      <c r="C358">
        <v>1241.45</v>
      </c>
      <c r="D358">
        <v>1204.74</v>
      </c>
      <c r="E358">
        <v>1184.94</v>
      </c>
      <c r="F358">
        <v>327.322</v>
      </c>
      <c r="G358">
        <v>6.0929499999999998E-2</v>
      </c>
      <c r="H358">
        <v>0.93132099999999995</v>
      </c>
      <c r="I358">
        <v>0</v>
      </c>
    </row>
    <row r="359" spans="1:9" x14ac:dyDescent="0.25">
      <c r="A359" t="s">
        <v>96</v>
      </c>
      <c r="B359">
        <v>1233.51</v>
      </c>
      <c r="C359">
        <v>1230.2</v>
      </c>
      <c r="D359">
        <v>1196.22</v>
      </c>
      <c r="E359">
        <v>1177.18</v>
      </c>
      <c r="F359">
        <v>327.05799999999999</v>
      </c>
      <c r="G359">
        <v>7.4820600000000001E-2</v>
      </c>
      <c r="H359">
        <v>0.95887599999999995</v>
      </c>
      <c r="I359">
        <v>0</v>
      </c>
    </row>
    <row r="360" spans="1:9" x14ac:dyDescent="0.25">
      <c r="A360" t="s">
        <v>96</v>
      </c>
      <c r="B360">
        <v>1230.8499999999999</v>
      </c>
      <c r="C360">
        <v>1227.46</v>
      </c>
      <c r="D360">
        <v>1195.7</v>
      </c>
      <c r="E360">
        <v>1177.43</v>
      </c>
      <c r="F360">
        <v>327.53300000000002</v>
      </c>
      <c r="G360">
        <v>5.5252599999999999E-2</v>
      </c>
      <c r="H360">
        <v>0.94970900000000003</v>
      </c>
      <c r="I360">
        <v>0</v>
      </c>
    </row>
    <row r="361" spans="1:9" x14ac:dyDescent="0.25">
      <c r="A361" t="s">
        <v>96</v>
      </c>
      <c r="B361">
        <v>1228.71</v>
      </c>
      <c r="C361">
        <v>1225.05</v>
      </c>
      <c r="D361">
        <v>1194.8900000000001</v>
      </c>
      <c r="E361">
        <v>1176.71</v>
      </c>
      <c r="F361">
        <v>327.23399999999998</v>
      </c>
      <c r="G361">
        <v>6.6323999999999994E-2</v>
      </c>
      <c r="H361">
        <v>0.93182799999999999</v>
      </c>
      <c r="I361">
        <v>0</v>
      </c>
    </row>
    <row r="362" spans="1:9" x14ac:dyDescent="0.25">
      <c r="A362" t="s">
        <v>96</v>
      </c>
      <c r="B362">
        <v>1227.24</v>
      </c>
      <c r="C362">
        <v>1223.7</v>
      </c>
      <c r="D362">
        <v>1195.23</v>
      </c>
      <c r="E362">
        <v>1176.96</v>
      </c>
      <c r="F362">
        <v>327.346</v>
      </c>
      <c r="G362">
        <v>5.4314899999999999E-2</v>
      </c>
      <c r="H362">
        <v>0.93074699999999999</v>
      </c>
      <c r="I362">
        <v>0</v>
      </c>
    </row>
    <row r="363" spans="1:9" x14ac:dyDescent="0.25">
      <c r="A363" t="s">
        <v>96</v>
      </c>
      <c r="B363">
        <v>1226.08</v>
      </c>
      <c r="C363">
        <v>1222.4000000000001</v>
      </c>
      <c r="D363">
        <v>1195.0999999999999</v>
      </c>
      <c r="E363">
        <v>1176.83</v>
      </c>
      <c r="F363">
        <v>326.46600000000001</v>
      </c>
      <c r="G363">
        <v>5.3914700000000003E-2</v>
      </c>
      <c r="H363">
        <v>0.93493800000000005</v>
      </c>
      <c r="I363">
        <v>0</v>
      </c>
    </row>
    <row r="364" spans="1:9" x14ac:dyDescent="0.25">
      <c r="A364" t="s">
        <v>96</v>
      </c>
      <c r="B364">
        <v>1226.8699999999999</v>
      </c>
      <c r="C364">
        <v>1223.58</v>
      </c>
      <c r="D364">
        <v>1194.83</v>
      </c>
      <c r="E364">
        <v>1176.42</v>
      </c>
      <c r="F364">
        <v>327.68799999999999</v>
      </c>
      <c r="G364">
        <v>6.2363000000000002E-2</v>
      </c>
      <c r="H364">
        <v>0.931836</v>
      </c>
      <c r="I364">
        <v>0</v>
      </c>
    </row>
    <row r="365" spans="1:9" x14ac:dyDescent="0.25">
      <c r="A365" t="s">
        <v>96</v>
      </c>
      <c r="B365">
        <v>1228.24</v>
      </c>
      <c r="C365">
        <v>1224.93</v>
      </c>
      <c r="D365">
        <v>1196.1099999999999</v>
      </c>
      <c r="E365">
        <v>1177.52</v>
      </c>
      <c r="F365">
        <v>325.89499999999998</v>
      </c>
      <c r="G365">
        <v>5.39585E-2</v>
      </c>
      <c r="H365">
        <v>0.94253100000000001</v>
      </c>
      <c r="I365">
        <v>0</v>
      </c>
    </row>
    <row r="366" spans="1:9" x14ac:dyDescent="0.25">
      <c r="A366" t="s">
        <v>96</v>
      </c>
      <c r="B366">
        <v>1230.46</v>
      </c>
      <c r="C366">
        <v>1227.19</v>
      </c>
      <c r="D366">
        <v>1196.03</v>
      </c>
      <c r="E366">
        <v>1177.27</v>
      </c>
      <c r="F366">
        <v>328.12299999999999</v>
      </c>
      <c r="G366">
        <v>5.8538600000000003E-2</v>
      </c>
      <c r="H366">
        <v>0.931836</v>
      </c>
      <c r="I366">
        <v>0</v>
      </c>
    </row>
    <row r="367" spans="1:9" x14ac:dyDescent="0.25">
      <c r="A367" t="s">
        <v>96</v>
      </c>
      <c r="B367">
        <v>1228.3900000000001</v>
      </c>
      <c r="C367">
        <v>1225.1199999999999</v>
      </c>
      <c r="D367">
        <v>1196.1500000000001</v>
      </c>
      <c r="E367">
        <v>1177.53</v>
      </c>
      <c r="F367">
        <v>326.52800000000002</v>
      </c>
      <c r="G367">
        <v>8.3305699999999996E-2</v>
      </c>
      <c r="H367">
        <v>0.93169000000000002</v>
      </c>
      <c r="I367">
        <v>0</v>
      </c>
    </row>
    <row r="368" spans="1:9" x14ac:dyDescent="0.25">
      <c r="A368" t="s">
        <v>96</v>
      </c>
      <c r="B368">
        <v>1227.53</v>
      </c>
      <c r="C368">
        <v>1224.27</v>
      </c>
      <c r="D368">
        <v>1195.3800000000001</v>
      </c>
      <c r="E368">
        <v>1177.07</v>
      </c>
      <c r="F368">
        <v>326.46899999999999</v>
      </c>
      <c r="G368">
        <v>5.3936499999999998E-2</v>
      </c>
      <c r="H368">
        <v>0.93183099999999996</v>
      </c>
      <c r="I368">
        <v>0</v>
      </c>
    </row>
    <row r="369" spans="1:9" x14ac:dyDescent="0.25">
      <c r="A369" t="s">
        <v>96</v>
      </c>
      <c r="B369">
        <v>1225.4100000000001</v>
      </c>
      <c r="C369">
        <v>1222.0899999999999</v>
      </c>
      <c r="D369">
        <v>1195.02</v>
      </c>
      <c r="E369">
        <v>1176.93</v>
      </c>
      <c r="F369">
        <v>326.97699999999998</v>
      </c>
      <c r="G369">
        <v>5.66124E-2</v>
      </c>
      <c r="H369">
        <v>0.93146899999999999</v>
      </c>
      <c r="I369">
        <v>0</v>
      </c>
    </row>
    <row r="370" spans="1:9" x14ac:dyDescent="0.25">
      <c r="A370" t="s">
        <v>96</v>
      </c>
      <c r="B370">
        <v>1227.52</v>
      </c>
      <c r="C370">
        <v>1224.08</v>
      </c>
      <c r="D370">
        <v>1195.3</v>
      </c>
      <c r="E370">
        <v>1177.0999999999999</v>
      </c>
      <c r="F370">
        <v>326.94900000000001</v>
      </c>
      <c r="G370">
        <v>6.0084499999999999E-2</v>
      </c>
      <c r="H370">
        <v>0.93183499999999997</v>
      </c>
      <c r="I370">
        <v>0</v>
      </c>
    </row>
    <row r="371" spans="1:9" x14ac:dyDescent="0.25">
      <c r="A371" t="s">
        <v>96</v>
      </c>
      <c r="B371">
        <v>1238.0899999999999</v>
      </c>
      <c r="C371">
        <v>1234.79</v>
      </c>
      <c r="D371">
        <v>1197.49</v>
      </c>
      <c r="E371">
        <v>1177.32</v>
      </c>
      <c r="F371">
        <v>329.471</v>
      </c>
      <c r="G371">
        <v>8.3255899999999994E-2</v>
      </c>
      <c r="H371">
        <v>0.93180600000000002</v>
      </c>
      <c r="I371">
        <v>0</v>
      </c>
    </row>
    <row r="372" spans="1:9" x14ac:dyDescent="0.25">
      <c r="A372" t="s">
        <v>96</v>
      </c>
      <c r="B372">
        <v>1241.1500000000001</v>
      </c>
      <c r="C372">
        <v>1237.8900000000001</v>
      </c>
      <c r="D372">
        <v>1197.82</v>
      </c>
      <c r="E372">
        <v>1177.02</v>
      </c>
      <c r="F372">
        <v>327.10000000000002</v>
      </c>
      <c r="G372">
        <v>5.3990200000000002E-2</v>
      </c>
      <c r="H372">
        <v>0.931836</v>
      </c>
      <c r="I372">
        <v>0</v>
      </c>
    </row>
    <row r="373" spans="1:9" x14ac:dyDescent="0.25">
      <c r="A373" t="s">
        <v>96</v>
      </c>
      <c r="B373">
        <v>1240.3399999999999</v>
      </c>
      <c r="C373">
        <v>1236.9100000000001</v>
      </c>
      <c r="D373">
        <v>1195.95</v>
      </c>
      <c r="E373">
        <v>1175.17</v>
      </c>
      <c r="F373">
        <v>329.16399999999999</v>
      </c>
      <c r="G373">
        <v>8.3255999999999997E-2</v>
      </c>
      <c r="H373">
        <v>0.93171899999999996</v>
      </c>
      <c r="I373">
        <v>0</v>
      </c>
    </row>
    <row r="374" spans="1:9" x14ac:dyDescent="0.25">
      <c r="A374" t="s">
        <v>96</v>
      </c>
      <c r="B374">
        <v>1234.57</v>
      </c>
      <c r="C374">
        <v>1231.24</v>
      </c>
      <c r="D374">
        <v>1197.48</v>
      </c>
      <c r="E374">
        <v>1178.21</v>
      </c>
      <c r="F374">
        <v>326.42700000000002</v>
      </c>
      <c r="G374">
        <v>5.42505E-2</v>
      </c>
      <c r="H374">
        <v>0.93183499999999997</v>
      </c>
      <c r="I374">
        <v>0</v>
      </c>
    </row>
    <row r="375" spans="1:9" x14ac:dyDescent="0.25">
      <c r="A375" t="s">
        <v>96</v>
      </c>
      <c r="B375">
        <v>1231.18</v>
      </c>
      <c r="C375">
        <v>1227.9000000000001</v>
      </c>
      <c r="D375">
        <v>1195.96</v>
      </c>
      <c r="E375">
        <v>1177.1199999999999</v>
      </c>
      <c r="F375">
        <v>326.24599999999998</v>
      </c>
      <c r="G375">
        <v>6.7625599999999994E-2</v>
      </c>
      <c r="H375">
        <v>0.93180300000000005</v>
      </c>
      <c r="I375">
        <v>0</v>
      </c>
    </row>
    <row r="376" spans="1:9" x14ac:dyDescent="0.25">
      <c r="A376" t="s">
        <v>96</v>
      </c>
      <c r="B376">
        <v>1226.45</v>
      </c>
      <c r="C376">
        <v>1223.0899999999999</v>
      </c>
      <c r="D376">
        <v>1195.25</v>
      </c>
      <c r="E376">
        <v>1177.1400000000001</v>
      </c>
      <c r="F376">
        <v>326.28800000000001</v>
      </c>
      <c r="G376">
        <v>5.6331199999999998E-2</v>
      </c>
      <c r="H376">
        <v>0.95824100000000001</v>
      </c>
      <c r="I376">
        <v>0</v>
      </c>
    </row>
    <row r="377" spans="1:9" x14ac:dyDescent="0.25">
      <c r="A377" t="s">
        <v>96</v>
      </c>
      <c r="B377">
        <v>1230.31</v>
      </c>
      <c r="C377">
        <v>1227.02</v>
      </c>
      <c r="D377">
        <v>1196.22</v>
      </c>
      <c r="E377">
        <v>1177.44</v>
      </c>
      <c r="F377">
        <v>326.48399999999998</v>
      </c>
      <c r="G377">
        <v>5.7467699999999997E-2</v>
      </c>
      <c r="H377">
        <v>0.93155399999999999</v>
      </c>
      <c r="I377">
        <v>0</v>
      </c>
    </row>
    <row r="378" spans="1:9" x14ac:dyDescent="0.25">
      <c r="A378" t="s">
        <v>96</v>
      </c>
      <c r="B378">
        <v>1228.8699999999999</v>
      </c>
      <c r="C378">
        <v>1225.44</v>
      </c>
      <c r="D378">
        <v>1195.08</v>
      </c>
      <c r="E378">
        <v>1176.52</v>
      </c>
      <c r="F378">
        <v>326.25400000000002</v>
      </c>
      <c r="G378">
        <v>6.4186800000000002E-2</v>
      </c>
      <c r="H378">
        <v>0.93177299999999996</v>
      </c>
      <c r="I378">
        <v>0</v>
      </c>
    </row>
    <row r="379" spans="1:9" x14ac:dyDescent="0.25">
      <c r="A379" t="s">
        <v>96</v>
      </c>
      <c r="B379">
        <v>1229.21</v>
      </c>
      <c r="C379">
        <v>1225.83</v>
      </c>
      <c r="D379">
        <v>1195.55</v>
      </c>
      <c r="E379">
        <v>1176.93</v>
      </c>
      <c r="F379">
        <v>326.76799999999997</v>
      </c>
      <c r="G379">
        <v>5.4519100000000001E-2</v>
      </c>
      <c r="H379">
        <v>0.93157500000000004</v>
      </c>
      <c r="I379">
        <v>0</v>
      </c>
    </row>
    <row r="380" spans="1:9" x14ac:dyDescent="0.25">
      <c r="A380" t="s">
        <v>96</v>
      </c>
      <c r="B380">
        <v>1231.3599999999999</v>
      </c>
      <c r="C380">
        <v>1227.82</v>
      </c>
      <c r="D380">
        <v>1197.6300000000001</v>
      </c>
      <c r="E380">
        <v>1178.3800000000001</v>
      </c>
      <c r="F380">
        <v>327.19499999999999</v>
      </c>
      <c r="G380">
        <v>7.7178499999999997E-2</v>
      </c>
      <c r="H380">
        <v>0.93166800000000005</v>
      </c>
      <c r="I380">
        <v>0</v>
      </c>
    </row>
    <row r="381" spans="1:9" x14ac:dyDescent="0.25">
      <c r="A381" t="s">
        <v>96</v>
      </c>
      <c r="B381">
        <v>1225.08</v>
      </c>
      <c r="C381">
        <v>1221.72</v>
      </c>
      <c r="D381">
        <v>1194.55</v>
      </c>
      <c r="E381">
        <v>1176.44</v>
      </c>
      <c r="F381">
        <v>326.98399999999998</v>
      </c>
      <c r="G381">
        <v>8.3258100000000002E-2</v>
      </c>
      <c r="H381">
        <v>0.93162599999999995</v>
      </c>
      <c r="I381">
        <v>0</v>
      </c>
    </row>
    <row r="382" spans="1:9" x14ac:dyDescent="0.25">
      <c r="A382" t="s">
        <v>96</v>
      </c>
      <c r="B382">
        <v>1224.76</v>
      </c>
      <c r="C382">
        <v>1221.45</v>
      </c>
      <c r="D382">
        <v>1194.76</v>
      </c>
      <c r="E382">
        <v>1176.8599999999999</v>
      </c>
      <c r="F382">
        <v>326.45299999999997</v>
      </c>
      <c r="G382">
        <v>6.3751500000000003E-2</v>
      </c>
      <c r="H382">
        <v>0.93182699999999996</v>
      </c>
      <c r="I382">
        <v>0</v>
      </c>
    </row>
    <row r="383" spans="1:9" x14ac:dyDescent="0.25">
      <c r="A383" t="s">
        <v>96</v>
      </c>
      <c r="B383">
        <v>1225.9000000000001</v>
      </c>
      <c r="C383">
        <v>1222.57</v>
      </c>
      <c r="D383">
        <v>1195.02</v>
      </c>
      <c r="E383">
        <v>1176.95</v>
      </c>
      <c r="F383">
        <v>326.74200000000002</v>
      </c>
      <c r="G383">
        <v>5.4302200000000002E-2</v>
      </c>
      <c r="H383">
        <v>0.931836</v>
      </c>
      <c r="I383">
        <v>0</v>
      </c>
    </row>
    <row r="384" spans="1:9" x14ac:dyDescent="0.25">
      <c r="A384" t="s">
        <v>96</v>
      </c>
      <c r="B384">
        <v>1227.25</v>
      </c>
      <c r="C384">
        <v>1223.8900000000001</v>
      </c>
      <c r="D384">
        <v>1195.3800000000001</v>
      </c>
      <c r="E384">
        <v>1177.1600000000001</v>
      </c>
      <c r="F384">
        <v>326.21199999999999</v>
      </c>
      <c r="G384">
        <v>5.3934099999999999E-2</v>
      </c>
      <c r="H384">
        <v>0.93182299999999996</v>
      </c>
      <c r="I384">
        <v>0</v>
      </c>
    </row>
    <row r="385" spans="1:25" x14ac:dyDescent="0.25">
      <c r="A385" t="s">
        <v>96</v>
      </c>
      <c r="B385">
        <v>1227.92</v>
      </c>
      <c r="C385">
        <v>1224.68</v>
      </c>
      <c r="D385">
        <v>1194.58</v>
      </c>
      <c r="E385">
        <v>1176.0999999999999</v>
      </c>
      <c r="F385">
        <v>327.173</v>
      </c>
      <c r="G385">
        <v>5.46033E-2</v>
      </c>
      <c r="H385">
        <v>0.93173399999999995</v>
      </c>
      <c r="I385">
        <v>0</v>
      </c>
    </row>
    <row r="386" spans="1:25" x14ac:dyDescent="0.25">
      <c r="A386" t="s">
        <v>96</v>
      </c>
      <c r="B386">
        <v>1238.72</v>
      </c>
      <c r="C386">
        <v>1235.4100000000001</v>
      </c>
      <c r="D386">
        <v>1197.56</v>
      </c>
      <c r="E386">
        <v>1177.4100000000001</v>
      </c>
      <c r="F386">
        <v>326.72899999999998</v>
      </c>
      <c r="G386">
        <v>5.4024900000000001E-2</v>
      </c>
      <c r="H386">
        <v>0.93181499999999995</v>
      </c>
      <c r="I386">
        <v>0</v>
      </c>
    </row>
    <row r="387" spans="1:25" x14ac:dyDescent="0.25">
      <c r="A387" t="s">
        <v>96</v>
      </c>
      <c r="B387">
        <v>1241.47</v>
      </c>
      <c r="C387">
        <v>1238.2</v>
      </c>
      <c r="D387">
        <v>1199.03</v>
      </c>
      <c r="E387">
        <v>1178.04</v>
      </c>
      <c r="F387">
        <v>325.89999999999998</v>
      </c>
      <c r="G387">
        <v>5.3987100000000003E-2</v>
      </c>
      <c r="H387">
        <v>0.93179500000000004</v>
      </c>
      <c r="I387">
        <v>0</v>
      </c>
    </row>
    <row r="388" spans="1:25" x14ac:dyDescent="0.25">
      <c r="A388" t="s">
        <v>96</v>
      </c>
      <c r="B388">
        <v>1236.9100000000001</v>
      </c>
      <c r="C388">
        <v>1233.3</v>
      </c>
      <c r="D388">
        <v>1195.8699999999999</v>
      </c>
      <c r="E388">
        <v>1175.94</v>
      </c>
      <c r="F388">
        <v>325.63299999999998</v>
      </c>
      <c r="G388">
        <v>5.45005E-2</v>
      </c>
      <c r="H388">
        <v>0.93149499999999996</v>
      </c>
      <c r="I388">
        <v>0</v>
      </c>
    </row>
    <row r="389" spans="1:25" x14ac:dyDescent="0.25">
      <c r="A389" t="s">
        <v>96</v>
      </c>
      <c r="B389">
        <v>1237.8499999999999</v>
      </c>
      <c r="C389">
        <v>1234.2</v>
      </c>
      <c r="D389">
        <v>1197.2</v>
      </c>
      <c r="E389">
        <v>1177.19</v>
      </c>
      <c r="F389">
        <v>326.42700000000002</v>
      </c>
      <c r="G389">
        <v>3.87879E-2</v>
      </c>
      <c r="H389">
        <v>0.93174400000000002</v>
      </c>
      <c r="I389">
        <v>0</v>
      </c>
    </row>
    <row r="390" spans="1:25" x14ac:dyDescent="0.25">
      <c r="A390" t="s">
        <v>96</v>
      </c>
      <c r="B390">
        <v>1229.6400000000001</v>
      </c>
      <c r="C390">
        <v>1226.24</v>
      </c>
      <c r="D390">
        <v>1196.1199999999999</v>
      </c>
      <c r="E390">
        <v>1177.55</v>
      </c>
      <c r="F390">
        <v>327.505</v>
      </c>
      <c r="G390">
        <v>5.4011000000000003E-2</v>
      </c>
      <c r="H390">
        <v>0.94225400000000004</v>
      </c>
      <c r="I390">
        <v>0</v>
      </c>
    </row>
    <row r="391" spans="1:25" x14ac:dyDescent="0.25">
      <c r="A391" t="s">
        <v>96</v>
      </c>
      <c r="B391">
        <v>1227.1300000000001</v>
      </c>
      <c r="C391">
        <v>1223.83</v>
      </c>
      <c r="D391">
        <v>1194.18</v>
      </c>
      <c r="E391">
        <v>1176.17</v>
      </c>
      <c r="F391">
        <v>326.80799999999999</v>
      </c>
      <c r="G391">
        <v>5.4641299999999997E-2</v>
      </c>
      <c r="H391">
        <v>0.931778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96</v>
      </c>
      <c r="B392">
        <v>1229.78</v>
      </c>
      <c r="C392">
        <v>1226.43</v>
      </c>
      <c r="D392">
        <v>1196.29</v>
      </c>
      <c r="E392">
        <v>1177.92</v>
      </c>
      <c r="F392">
        <v>327.93200000000002</v>
      </c>
      <c r="G392">
        <v>5.3922200000000003E-2</v>
      </c>
      <c r="H392">
        <v>0.93183300000000002</v>
      </c>
      <c r="I392">
        <v>0</v>
      </c>
      <c r="R392">
        <f>AVERAGE(B343:B392)</f>
        <v>1235.2559999999999</v>
      </c>
      <c r="S392">
        <f>AVERAGE(C343:C392)</f>
        <v>1231.8111999999999</v>
      </c>
      <c r="U392">
        <f>_xlfn.VAR.P(B343:B392)</f>
        <v>196.54624399999946</v>
      </c>
      <c r="V392">
        <f>_xlfn.VAR.P(C343:C392)</f>
        <v>194.65791056</v>
      </c>
      <c r="X392">
        <f>1.96*SQRT(U392)/50</f>
        <v>0.54956420951528417</v>
      </c>
      <c r="Y392">
        <f>1.96*SQRT(V392)/50</f>
        <v>0.54691784728871151</v>
      </c>
    </row>
    <row r="393" spans="1:25" x14ac:dyDescent="0.25">
      <c r="A393" t="s">
        <v>96</v>
      </c>
      <c r="B393">
        <v>61815.811999999998</v>
      </c>
      <c r="C393" t="s">
        <v>36</v>
      </c>
    </row>
    <row r="394" spans="1:25" x14ac:dyDescent="0.25">
      <c r="A394" t="s">
        <v>110</v>
      </c>
      <c r="B394">
        <v>1588.16</v>
      </c>
      <c r="C394">
        <v>1580.07</v>
      </c>
      <c r="D394">
        <v>1553.54</v>
      </c>
      <c r="E394">
        <v>1546.19</v>
      </c>
      <c r="F394">
        <v>376.04700000000003</v>
      </c>
      <c r="G394">
        <v>2.9645000000000001E-2</v>
      </c>
      <c r="H394">
        <v>0.93146799999999996</v>
      </c>
      <c r="I394">
        <v>0</v>
      </c>
    </row>
    <row r="395" spans="1:25" x14ac:dyDescent="0.25">
      <c r="A395" t="s">
        <v>110</v>
      </c>
      <c r="B395">
        <v>1588.86</v>
      </c>
      <c r="C395">
        <v>1580.53</v>
      </c>
      <c r="D395">
        <v>1553.58</v>
      </c>
      <c r="E395">
        <v>1546.28</v>
      </c>
      <c r="F395">
        <v>376.96300000000002</v>
      </c>
      <c r="G395">
        <v>5.4489200000000002E-2</v>
      </c>
      <c r="H395">
        <v>0.93180200000000002</v>
      </c>
      <c r="I395">
        <v>0</v>
      </c>
    </row>
    <row r="396" spans="1:25" x14ac:dyDescent="0.25">
      <c r="A396" t="s">
        <v>110</v>
      </c>
      <c r="B396">
        <v>1580.91</v>
      </c>
      <c r="C396">
        <v>1572.82</v>
      </c>
      <c r="D396">
        <v>1548.09</v>
      </c>
      <c r="E396">
        <v>1541.31</v>
      </c>
      <c r="F396">
        <v>375.05599999999998</v>
      </c>
      <c r="G396">
        <v>6.1194900000000003E-2</v>
      </c>
      <c r="H396">
        <v>0.93183499999999997</v>
      </c>
      <c r="I396">
        <v>0</v>
      </c>
    </row>
    <row r="397" spans="1:25" x14ac:dyDescent="0.25">
      <c r="A397" t="s">
        <v>110</v>
      </c>
      <c r="B397">
        <v>1575.48</v>
      </c>
      <c r="C397">
        <v>1567.41</v>
      </c>
      <c r="D397">
        <v>1543.35</v>
      </c>
      <c r="E397">
        <v>1536.74</v>
      </c>
      <c r="F397">
        <v>371.762</v>
      </c>
      <c r="G397">
        <v>5.4634700000000001E-2</v>
      </c>
      <c r="H397">
        <v>0.93178000000000005</v>
      </c>
      <c r="I397">
        <v>0</v>
      </c>
    </row>
    <row r="398" spans="1:25" x14ac:dyDescent="0.25">
      <c r="A398" t="s">
        <v>110</v>
      </c>
      <c r="B398">
        <v>1574.31</v>
      </c>
      <c r="C398">
        <v>1566.52</v>
      </c>
      <c r="D398">
        <v>1542.53</v>
      </c>
      <c r="E398">
        <v>1536.08</v>
      </c>
      <c r="F398">
        <v>372.80900000000003</v>
      </c>
      <c r="G398">
        <v>5.62975E-2</v>
      </c>
      <c r="H398">
        <v>0.93176599999999998</v>
      </c>
      <c r="I398">
        <v>0</v>
      </c>
    </row>
    <row r="399" spans="1:25" x14ac:dyDescent="0.25">
      <c r="A399" t="s">
        <v>110</v>
      </c>
      <c r="B399">
        <v>1578</v>
      </c>
      <c r="C399">
        <v>1569.92</v>
      </c>
      <c r="D399">
        <v>1545.68</v>
      </c>
      <c r="E399">
        <v>1539.2</v>
      </c>
      <c r="F399">
        <v>373.96499999999997</v>
      </c>
      <c r="G399">
        <v>5.4188E-2</v>
      </c>
      <c r="H399">
        <v>0.95038699999999998</v>
      </c>
      <c r="I399">
        <v>0</v>
      </c>
    </row>
    <row r="400" spans="1:25" x14ac:dyDescent="0.25">
      <c r="A400" t="s">
        <v>110</v>
      </c>
      <c r="B400">
        <v>1589.63</v>
      </c>
      <c r="C400">
        <v>1581.8</v>
      </c>
      <c r="D400">
        <v>1554.78</v>
      </c>
      <c r="E400">
        <v>1547.24</v>
      </c>
      <c r="F400">
        <v>375.73099999999999</v>
      </c>
      <c r="G400">
        <v>5.4360499999999999E-2</v>
      </c>
      <c r="H400">
        <v>0.93168899999999999</v>
      </c>
      <c r="I400">
        <v>0</v>
      </c>
    </row>
    <row r="401" spans="1:9" x14ac:dyDescent="0.25">
      <c r="A401" t="s">
        <v>110</v>
      </c>
      <c r="B401">
        <v>1606.73</v>
      </c>
      <c r="C401">
        <v>1598.48</v>
      </c>
      <c r="D401">
        <v>1566.09</v>
      </c>
      <c r="E401">
        <v>1557.12</v>
      </c>
      <c r="F401">
        <v>379.38200000000001</v>
      </c>
      <c r="G401">
        <v>5.5948699999999997E-2</v>
      </c>
      <c r="H401">
        <v>0.93092699999999995</v>
      </c>
      <c r="I401">
        <v>0</v>
      </c>
    </row>
    <row r="402" spans="1:9" x14ac:dyDescent="0.25">
      <c r="A402" t="s">
        <v>110</v>
      </c>
      <c r="B402">
        <v>1604.49</v>
      </c>
      <c r="C402">
        <v>1596.41</v>
      </c>
      <c r="D402">
        <v>1563.71</v>
      </c>
      <c r="E402">
        <v>1554.49</v>
      </c>
      <c r="F402">
        <v>378.19200000000001</v>
      </c>
      <c r="G402">
        <v>6.0721700000000003E-2</v>
      </c>
      <c r="H402">
        <v>0.93168799999999996</v>
      </c>
      <c r="I402">
        <v>0</v>
      </c>
    </row>
    <row r="403" spans="1:9" x14ac:dyDescent="0.25">
      <c r="A403" t="s">
        <v>110</v>
      </c>
      <c r="B403">
        <v>1589.32</v>
      </c>
      <c r="C403">
        <v>1581.23</v>
      </c>
      <c r="D403">
        <v>1553.98</v>
      </c>
      <c r="E403">
        <v>1546.17</v>
      </c>
      <c r="F403">
        <v>375.959</v>
      </c>
      <c r="G403">
        <v>6.6488699999999998E-2</v>
      </c>
      <c r="H403">
        <v>0.93090200000000001</v>
      </c>
      <c r="I403">
        <v>0</v>
      </c>
    </row>
    <row r="404" spans="1:9" x14ac:dyDescent="0.25">
      <c r="A404" t="s">
        <v>110</v>
      </c>
      <c r="B404">
        <v>1580.59</v>
      </c>
      <c r="C404">
        <v>1572.62</v>
      </c>
      <c r="D404">
        <v>1547.33</v>
      </c>
      <c r="E404">
        <v>1540.23</v>
      </c>
      <c r="F404">
        <v>372.89400000000001</v>
      </c>
      <c r="G404">
        <v>8.3256300000000005E-2</v>
      </c>
      <c r="H404">
        <v>0.93152500000000005</v>
      </c>
      <c r="I404">
        <v>0</v>
      </c>
    </row>
    <row r="405" spans="1:9" x14ac:dyDescent="0.25">
      <c r="A405" t="s">
        <v>110</v>
      </c>
      <c r="B405">
        <v>1584.22</v>
      </c>
      <c r="C405">
        <v>1576.17</v>
      </c>
      <c r="D405">
        <v>1550.21</v>
      </c>
      <c r="E405">
        <v>1543.15</v>
      </c>
      <c r="F405">
        <v>376.15800000000002</v>
      </c>
      <c r="G405">
        <v>5.40869E-2</v>
      </c>
      <c r="H405">
        <v>0.959094</v>
      </c>
      <c r="I405">
        <v>0</v>
      </c>
    </row>
    <row r="406" spans="1:9" x14ac:dyDescent="0.25">
      <c r="A406" t="s">
        <v>110</v>
      </c>
      <c r="B406">
        <v>1584.01</v>
      </c>
      <c r="C406">
        <v>1575.58</v>
      </c>
      <c r="D406">
        <v>1549.87</v>
      </c>
      <c r="E406">
        <v>1542.97</v>
      </c>
      <c r="F406">
        <v>375.94</v>
      </c>
      <c r="G406">
        <v>5.9028799999999999E-2</v>
      </c>
      <c r="H406">
        <v>0.95200300000000004</v>
      </c>
      <c r="I406">
        <v>0</v>
      </c>
    </row>
    <row r="407" spans="1:9" x14ac:dyDescent="0.25">
      <c r="A407" t="s">
        <v>110</v>
      </c>
      <c r="B407">
        <v>1580.6</v>
      </c>
      <c r="C407">
        <v>1572.46</v>
      </c>
      <c r="D407">
        <v>1546.65</v>
      </c>
      <c r="E407">
        <v>1539.45</v>
      </c>
      <c r="F407">
        <v>373.346</v>
      </c>
      <c r="G407">
        <v>8.3257700000000004E-2</v>
      </c>
      <c r="H407">
        <v>0.93179000000000001</v>
      </c>
      <c r="I407">
        <v>0</v>
      </c>
    </row>
    <row r="408" spans="1:9" x14ac:dyDescent="0.25">
      <c r="A408" t="s">
        <v>110</v>
      </c>
      <c r="B408">
        <v>1580.52</v>
      </c>
      <c r="C408">
        <v>1572.75</v>
      </c>
      <c r="D408">
        <v>1547.2</v>
      </c>
      <c r="E408">
        <v>1540.3</v>
      </c>
      <c r="F408">
        <v>373.80900000000003</v>
      </c>
      <c r="G408">
        <v>6.1108200000000001E-2</v>
      </c>
      <c r="H408">
        <v>0.95188499999999998</v>
      </c>
      <c r="I408">
        <v>0</v>
      </c>
    </row>
    <row r="409" spans="1:9" x14ac:dyDescent="0.25">
      <c r="A409" t="s">
        <v>110</v>
      </c>
      <c r="B409">
        <v>1575.75</v>
      </c>
      <c r="C409">
        <v>1567.85</v>
      </c>
      <c r="D409">
        <v>1543.97</v>
      </c>
      <c r="E409">
        <v>1537.45</v>
      </c>
      <c r="F409">
        <v>373.44099999999997</v>
      </c>
      <c r="G409">
        <v>6.4034400000000005E-2</v>
      </c>
      <c r="H409">
        <v>0.93180799999999997</v>
      </c>
      <c r="I409">
        <v>0</v>
      </c>
    </row>
    <row r="410" spans="1:9" x14ac:dyDescent="0.25">
      <c r="A410" t="s">
        <v>110</v>
      </c>
      <c r="B410">
        <v>1572.21</v>
      </c>
      <c r="C410">
        <v>1563.69</v>
      </c>
      <c r="D410">
        <v>1539.94</v>
      </c>
      <c r="E410">
        <v>1533.48</v>
      </c>
      <c r="F410">
        <v>369.89</v>
      </c>
      <c r="G410">
        <v>6.9667900000000005E-2</v>
      </c>
      <c r="H410">
        <v>0.93157500000000004</v>
      </c>
      <c r="I410">
        <v>0</v>
      </c>
    </row>
    <row r="411" spans="1:9" x14ac:dyDescent="0.25">
      <c r="A411" t="s">
        <v>110</v>
      </c>
      <c r="B411">
        <v>1569.37</v>
      </c>
      <c r="C411">
        <v>1561.5</v>
      </c>
      <c r="D411">
        <v>1538.06</v>
      </c>
      <c r="E411">
        <v>1531.7</v>
      </c>
      <c r="F411">
        <v>370.26799999999997</v>
      </c>
      <c r="G411">
        <v>6.1362899999999998E-2</v>
      </c>
      <c r="H411">
        <v>0.93064100000000005</v>
      </c>
      <c r="I411">
        <v>0</v>
      </c>
    </row>
    <row r="412" spans="1:9" x14ac:dyDescent="0.25">
      <c r="A412" t="s">
        <v>110</v>
      </c>
      <c r="B412">
        <v>1593.26</v>
      </c>
      <c r="C412">
        <v>1585.08</v>
      </c>
      <c r="D412">
        <v>1555.63</v>
      </c>
      <c r="E412">
        <v>1547.61</v>
      </c>
      <c r="F412">
        <v>376.01600000000002</v>
      </c>
      <c r="G412">
        <v>5.5539900000000003E-2</v>
      </c>
      <c r="H412">
        <v>0.93183700000000003</v>
      </c>
      <c r="I412">
        <v>0</v>
      </c>
    </row>
    <row r="413" spans="1:9" x14ac:dyDescent="0.25">
      <c r="A413" t="s">
        <v>110</v>
      </c>
      <c r="B413">
        <v>1598.15</v>
      </c>
      <c r="C413">
        <v>1590.22</v>
      </c>
      <c r="D413">
        <v>1559.47</v>
      </c>
      <c r="E413">
        <v>1550.87</v>
      </c>
      <c r="F413">
        <v>375.28399999999999</v>
      </c>
      <c r="G413">
        <v>5.5836299999999998E-2</v>
      </c>
      <c r="H413">
        <v>0.93165600000000004</v>
      </c>
      <c r="I413">
        <v>0</v>
      </c>
    </row>
    <row r="414" spans="1:9" x14ac:dyDescent="0.25">
      <c r="A414" t="s">
        <v>110</v>
      </c>
      <c r="B414">
        <v>1600.18</v>
      </c>
      <c r="C414">
        <v>1592.4</v>
      </c>
      <c r="D414">
        <v>1560.17</v>
      </c>
      <c r="E414">
        <v>1551.28</v>
      </c>
      <c r="F414">
        <v>377.35700000000003</v>
      </c>
      <c r="G414">
        <v>7.4485099999999999E-2</v>
      </c>
      <c r="H414">
        <v>0.931836</v>
      </c>
      <c r="I414">
        <v>0</v>
      </c>
    </row>
    <row r="415" spans="1:9" x14ac:dyDescent="0.25">
      <c r="A415" t="s">
        <v>110</v>
      </c>
      <c r="B415">
        <v>1587.38</v>
      </c>
      <c r="C415">
        <v>1579.75</v>
      </c>
      <c r="D415">
        <v>1554.15</v>
      </c>
      <c r="E415">
        <v>1546.72</v>
      </c>
      <c r="F415">
        <v>376.14400000000001</v>
      </c>
      <c r="G415">
        <v>8.3258899999999997E-2</v>
      </c>
      <c r="H415">
        <v>0.93148399999999998</v>
      </c>
      <c r="I415">
        <v>0</v>
      </c>
    </row>
    <row r="416" spans="1:9" x14ac:dyDescent="0.25">
      <c r="A416" t="s">
        <v>110</v>
      </c>
      <c r="B416">
        <v>1585.44</v>
      </c>
      <c r="C416">
        <v>1577.18</v>
      </c>
      <c r="D416">
        <v>1550.24</v>
      </c>
      <c r="E416">
        <v>1542.6</v>
      </c>
      <c r="F416">
        <v>373.82</v>
      </c>
      <c r="G416">
        <v>8.3258200000000004E-2</v>
      </c>
      <c r="H416">
        <v>0.93183099999999996</v>
      </c>
      <c r="I416">
        <v>0</v>
      </c>
    </row>
    <row r="417" spans="1:9" x14ac:dyDescent="0.25">
      <c r="A417" t="s">
        <v>110</v>
      </c>
      <c r="B417">
        <v>1589.08</v>
      </c>
      <c r="C417">
        <v>1580.75</v>
      </c>
      <c r="D417">
        <v>1554.55</v>
      </c>
      <c r="E417">
        <v>1546.89</v>
      </c>
      <c r="F417">
        <v>375.96499999999997</v>
      </c>
      <c r="G417">
        <v>5.9302100000000003E-2</v>
      </c>
      <c r="H417">
        <v>0.93183700000000003</v>
      </c>
      <c r="I417">
        <v>0</v>
      </c>
    </row>
    <row r="418" spans="1:9" x14ac:dyDescent="0.25">
      <c r="A418" t="s">
        <v>110</v>
      </c>
      <c r="B418">
        <v>1573.65</v>
      </c>
      <c r="C418">
        <v>1565.89</v>
      </c>
      <c r="D418">
        <v>1541.77</v>
      </c>
      <c r="E418">
        <v>1535.27</v>
      </c>
      <c r="F418">
        <v>372.596</v>
      </c>
      <c r="G418">
        <v>5.55475E-2</v>
      </c>
      <c r="H418">
        <v>0.95794100000000004</v>
      </c>
      <c r="I418">
        <v>0</v>
      </c>
    </row>
    <row r="419" spans="1:9" x14ac:dyDescent="0.25">
      <c r="A419" t="s">
        <v>110</v>
      </c>
      <c r="B419">
        <v>1575.78</v>
      </c>
      <c r="C419">
        <v>1567.78</v>
      </c>
      <c r="D419">
        <v>1543.13</v>
      </c>
      <c r="E419">
        <v>1536.61</v>
      </c>
      <c r="F419">
        <v>373.67</v>
      </c>
      <c r="G419">
        <v>6.4139000000000002E-2</v>
      </c>
      <c r="H419">
        <v>0.95673399999999997</v>
      </c>
      <c r="I419">
        <v>0</v>
      </c>
    </row>
    <row r="420" spans="1:9" x14ac:dyDescent="0.25">
      <c r="A420" t="s">
        <v>110</v>
      </c>
      <c r="B420">
        <v>1575.77</v>
      </c>
      <c r="C420">
        <v>1568.01</v>
      </c>
      <c r="D420">
        <v>1543.46</v>
      </c>
      <c r="E420">
        <v>1536.94</v>
      </c>
      <c r="F420">
        <v>373.10199999999998</v>
      </c>
      <c r="G420">
        <v>8.3255599999999999E-2</v>
      </c>
      <c r="H420">
        <v>0.95598799999999995</v>
      </c>
      <c r="I420">
        <v>0</v>
      </c>
    </row>
    <row r="421" spans="1:9" x14ac:dyDescent="0.25">
      <c r="A421" t="s">
        <v>110</v>
      </c>
      <c r="B421">
        <v>1577.68</v>
      </c>
      <c r="C421">
        <v>1569.72</v>
      </c>
      <c r="D421">
        <v>1545.06</v>
      </c>
      <c r="E421">
        <v>1538.45</v>
      </c>
      <c r="F421">
        <v>373.54300000000001</v>
      </c>
      <c r="G421">
        <v>3.0584299999999998E-2</v>
      </c>
      <c r="H421">
        <v>0.95518099999999995</v>
      </c>
      <c r="I421">
        <v>0</v>
      </c>
    </row>
    <row r="422" spans="1:9" x14ac:dyDescent="0.25">
      <c r="A422" t="s">
        <v>110</v>
      </c>
      <c r="B422">
        <v>1573.98</v>
      </c>
      <c r="C422">
        <v>1565.7</v>
      </c>
      <c r="D422">
        <v>1541.55</v>
      </c>
      <c r="E422">
        <v>1535.05</v>
      </c>
      <c r="F422">
        <v>371.66899999999998</v>
      </c>
      <c r="G422">
        <v>5.3977900000000002E-2</v>
      </c>
      <c r="H422">
        <v>0.95907799999999999</v>
      </c>
      <c r="I422">
        <v>0</v>
      </c>
    </row>
    <row r="423" spans="1:9" x14ac:dyDescent="0.25">
      <c r="A423" t="s">
        <v>110</v>
      </c>
      <c r="B423">
        <v>1573.87</v>
      </c>
      <c r="C423">
        <v>1565.9</v>
      </c>
      <c r="D423">
        <v>1541.46</v>
      </c>
      <c r="E423">
        <v>1534.76</v>
      </c>
      <c r="F423">
        <v>372.23200000000003</v>
      </c>
      <c r="G423">
        <v>6.5123500000000001E-2</v>
      </c>
      <c r="H423">
        <v>0.931836</v>
      </c>
      <c r="I423">
        <v>0</v>
      </c>
    </row>
    <row r="424" spans="1:9" x14ac:dyDescent="0.25">
      <c r="A424" t="s">
        <v>110</v>
      </c>
      <c r="B424">
        <v>1606.08</v>
      </c>
      <c r="C424">
        <v>1598.23</v>
      </c>
      <c r="D424">
        <v>1566.11</v>
      </c>
      <c r="E424">
        <v>1557.33</v>
      </c>
      <c r="F424">
        <v>380.35300000000001</v>
      </c>
      <c r="G424">
        <v>6.2823599999999993E-2</v>
      </c>
      <c r="H424">
        <v>0.93161499999999997</v>
      </c>
      <c r="I424">
        <v>0</v>
      </c>
    </row>
    <row r="425" spans="1:9" x14ac:dyDescent="0.25">
      <c r="A425" t="s">
        <v>110</v>
      </c>
      <c r="B425">
        <v>1611.72</v>
      </c>
      <c r="C425">
        <v>1603.92</v>
      </c>
      <c r="D425">
        <v>1569.38</v>
      </c>
      <c r="E425">
        <v>1559.45</v>
      </c>
      <c r="F425">
        <v>379.98399999999998</v>
      </c>
      <c r="G425">
        <v>5.3927599999999999E-2</v>
      </c>
      <c r="H425">
        <v>0.93183400000000005</v>
      </c>
      <c r="I425">
        <v>0</v>
      </c>
    </row>
    <row r="426" spans="1:9" x14ac:dyDescent="0.25">
      <c r="A426" t="s">
        <v>110</v>
      </c>
      <c r="B426">
        <v>1598.98</v>
      </c>
      <c r="C426">
        <v>1588.01</v>
      </c>
      <c r="D426">
        <v>1558.69</v>
      </c>
      <c r="E426">
        <v>1550.69</v>
      </c>
      <c r="F426">
        <v>377.92899999999997</v>
      </c>
      <c r="G426">
        <v>5.39175E-2</v>
      </c>
      <c r="H426">
        <v>0.93177200000000004</v>
      </c>
      <c r="I426">
        <v>0</v>
      </c>
    </row>
    <row r="427" spans="1:9" x14ac:dyDescent="0.25">
      <c r="A427" t="s">
        <v>110</v>
      </c>
      <c r="B427">
        <v>1589.84</v>
      </c>
      <c r="C427">
        <v>1582.03</v>
      </c>
      <c r="D427">
        <v>1554.56</v>
      </c>
      <c r="E427">
        <v>1546.68</v>
      </c>
      <c r="F427">
        <v>376.35899999999998</v>
      </c>
      <c r="G427">
        <v>8.0331600000000003E-2</v>
      </c>
      <c r="H427">
        <v>0.93180399999999997</v>
      </c>
      <c r="I427">
        <v>0</v>
      </c>
    </row>
    <row r="428" spans="1:9" x14ac:dyDescent="0.25">
      <c r="A428" t="s">
        <v>110</v>
      </c>
      <c r="B428">
        <v>1597.08</v>
      </c>
      <c r="C428">
        <v>1588.87</v>
      </c>
      <c r="D428">
        <v>1560.48</v>
      </c>
      <c r="E428">
        <v>1552.59</v>
      </c>
      <c r="F428">
        <v>378.49099999999999</v>
      </c>
      <c r="G428">
        <v>5.5321000000000002E-2</v>
      </c>
      <c r="H428">
        <v>0.93170500000000001</v>
      </c>
      <c r="I428">
        <v>0</v>
      </c>
    </row>
    <row r="429" spans="1:9" x14ac:dyDescent="0.25">
      <c r="A429" t="s">
        <v>110</v>
      </c>
      <c r="B429">
        <v>1587.54</v>
      </c>
      <c r="C429">
        <v>1579.61</v>
      </c>
      <c r="D429">
        <v>1552.98</v>
      </c>
      <c r="E429">
        <v>1545.39</v>
      </c>
      <c r="F429">
        <v>376.44799999999998</v>
      </c>
      <c r="G429">
        <v>5.4022100000000003E-2</v>
      </c>
      <c r="H429">
        <v>0.93180499999999999</v>
      </c>
      <c r="I429">
        <v>0</v>
      </c>
    </row>
    <row r="430" spans="1:9" x14ac:dyDescent="0.25">
      <c r="A430" t="s">
        <v>110</v>
      </c>
      <c r="B430">
        <v>1586.48</v>
      </c>
      <c r="C430">
        <v>1578.08</v>
      </c>
      <c r="D430">
        <v>1551.07</v>
      </c>
      <c r="E430">
        <v>1543.55</v>
      </c>
      <c r="F430">
        <v>373.86599999999999</v>
      </c>
      <c r="G430">
        <v>7.4723300000000006E-2</v>
      </c>
      <c r="H430">
        <v>0.95894999999999997</v>
      </c>
      <c r="I430">
        <v>0</v>
      </c>
    </row>
    <row r="431" spans="1:9" x14ac:dyDescent="0.25">
      <c r="A431" t="s">
        <v>110</v>
      </c>
      <c r="B431">
        <v>1579.32</v>
      </c>
      <c r="C431">
        <v>1570.68</v>
      </c>
      <c r="D431">
        <v>1545.13</v>
      </c>
      <c r="E431">
        <v>1538.19</v>
      </c>
      <c r="F431">
        <v>371.78500000000003</v>
      </c>
      <c r="G431">
        <v>5.9357899999999998E-2</v>
      </c>
      <c r="H431">
        <v>0.93182500000000001</v>
      </c>
      <c r="I431">
        <v>0</v>
      </c>
    </row>
    <row r="432" spans="1:9" x14ac:dyDescent="0.25">
      <c r="A432" t="s">
        <v>110</v>
      </c>
      <c r="B432">
        <v>1579.64</v>
      </c>
      <c r="C432">
        <v>1571.73</v>
      </c>
      <c r="D432">
        <v>1546.92</v>
      </c>
      <c r="E432">
        <v>1540.35</v>
      </c>
      <c r="F432">
        <v>374.01100000000002</v>
      </c>
      <c r="G432">
        <v>6.0169199999999999E-2</v>
      </c>
      <c r="H432">
        <v>0.93142400000000003</v>
      </c>
      <c r="I432">
        <v>0</v>
      </c>
    </row>
    <row r="433" spans="1:25" x14ac:dyDescent="0.25">
      <c r="A433" t="s">
        <v>110</v>
      </c>
      <c r="B433">
        <v>1579.73</v>
      </c>
      <c r="C433">
        <v>1571.61</v>
      </c>
      <c r="D433">
        <v>1545.76</v>
      </c>
      <c r="E433">
        <v>1538.61</v>
      </c>
      <c r="F433">
        <v>371.96</v>
      </c>
      <c r="G433">
        <v>7.4757299999999999E-2</v>
      </c>
      <c r="H433">
        <v>0.93171499999999996</v>
      </c>
      <c r="I433">
        <v>0</v>
      </c>
    </row>
    <row r="434" spans="1:25" x14ac:dyDescent="0.25">
      <c r="A434" t="s">
        <v>110</v>
      </c>
      <c r="B434">
        <v>1578.9</v>
      </c>
      <c r="C434">
        <v>1570.67</v>
      </c>
      <c r="D434">
        <v>1545.6</v>
      </c>
      <c r="E434">
        <v>1538.93</v>
      </c>
      <c r="F434">
        <v>373.19900000000001</v>
      </c>
      <c r="G434">
        <v>7.3555599999999999E-2</v>
      </c>
      <c r="H434">
        <v>0.93183400000000005</v>
      </c>
      <c r="I434">
        <v>0</v>
      </c>
    </row>
    <row r="435" spans="1:25" x14ac:dyDescent="0.25">
      <c r="A435" t="s">
        <v>110</v>
      </c>
      <c r="B435">
        <v>1581.05</v>
      </c>
      <c r="C435">
        <v>1572.23</v>
      </c>
      <c r="D435">
        <v>1546.93</v>
      </c>
      <c r="E435">
        <v>1540.34</v>
      </c>
      <c r="F435">
        <v>375.24</v>
      </c>
      <c r="G435">
        <v>5.3912700000000001E-2</v>
      </c>
      <c r="H435">
        <v>0.93359999999999999</v>
      </c>
      <c r="I435">
        <v>0</v>
      </c>
    </row>
    <row r="436" spans="1:25" x14ac:dyDescent="0.25">
      <c r="A436" t="s">
        <v>110</v>
      </c>
      <c r="B436">
        <v>1603.92</v>
      </c>
      <c r="C436">
        <v>1596.11</v>
      </c>
      <c r="D436">
        <v>1563.73</v>
      </c>
      <c r="E436">
        <v>1554.51</v>
      </c>
      <c r="F436">
        <v>376.56900000000002</v>
      </c>
      <c r="G436">
        <v>7.0501400000000006E-2</v>
      </c>
      <c r="H436">
        <v>0.98039200000000004</v>
      </c>
      <c r="I436">
        <v>0</v>
      </c>
    </row>
    <row r="437" spans="1:25" x14ac:dyDescent="0.25">
      <c r="A437" t="s">
        <v>110</v>
      </c>
      <c r="B437">
        <v>1602.01</v>
      </c>
      <c r="C437">
        <v>1593.94</v>
      </c>
      <c r="D437">
        <v>1563.46</v>
      </c>
      <c r="E437">
        <v>1554.97</v>
      </c>
      <c r="F437">
        <v>378.07499999999999</v>
      </c>
      <c r="G437">
        <v>5.39491E-2</v>
      </c>
      <c r="H437">
        <v>0.93613999999999997</v>
      </c>
      <c r="I437">
        <v>0</v>
      </c>
    </row>
    <row r="438" spans="1:25" x14ac:dyDescent="0.25">
      <c r="A438" t="s">
        <v>110</v>
      </c>
      <c r="B438">
        <v>1612.47</v>
      </c>
      <c r="C438">
        <v>1604.42</v>
      </c>
      <c r="D438">
        <v>1570.12</v>
      </c>
      <c r="E438">
        <v>1560.34</v>
      </c>
      <c r="F438">
        <v>380.61799999999999</v>
      </c>
      <c r="G438">
        <v>5.7538300000000001E-2</v>
      </c>
      <c r="H438">
        <v>0.93182200000000004</v>
      </c>
      <c r="I438">
        <v>0</v>
      </c>
    </row>
    <row r="439" spans="1:25" x14ac:dyDescent="0.25">
      <c r="A439" t="s">
        <v>110</v>
      </c>
      <c r="B439">
        <v>1586.41</v>
      </c>
      <c r="C439">
        <v>1578.7</v>
      </c>
      <c r="D439">
        <v>1552.51</v>
      </c>
      <c r="E439">
        <v>1545.07</v>
      </c>
      <c r="F439">
        <v>374.84899999999999</v>
      </c>
      <c r="G439">
        <v>5.6563500000000003E-2</v>
      </c>
      <c r="H439">
        <v>0.93182200000000004</v>
      </c>
      <c r="I439">
        <v>0</v>
      </c>
    </row>
    <row r="440" spans="1:25" x14ac:dyDescent="0.25">
      <c r="A440" t="s">
        <v>110</v>
      </c>
      <c r="B440">
        <v>1579.85</v>
      </c>
      <c r="C440">
        <v>1571.54</v>
      </c>
      <c r="D440">
        <v>1545.67</v>
      </c>
      <c r="E440">
        <v>1538.63</v>
      </c>
      <c r="F440">
        <v>372.49599999999998</v>
      </c>
      <c r="G440">
        <v>8.3260799999999996E-2</v>
      </c>
      <c r="H440">
        <v>0.94476199999999999</v>
      </c>
      <c r="I440">
        <v>0</v>
      </c>
    </row>
    <row r="441" spans="1:25" x14ac:dyDescent="0.25">
      <c r="A441" t="s">
        <v>110</v>
      </c>
      <c r="B441">
        <v>1583.25</v>
      </c>
      <c r="C441">
        <v>1575.37</v>
      </c>
      <c r="D441">
        <v>1549.04</v>
      </c>
      <c r="E441">
        <v>1541.61</v>
      </c>
      <c r="F441">
        <v>373.79500000000002</v>
      </c>
      <c r="G441">
        <v>5.4028800000000002E-2</v>
      </c>
      <c r="H441">
        <v>0.93179500000000004</v>
      </c>
      <c r="I441">
        <v>0</v>
      </c>
    </row>
    <row r="442" spans="1:25" x14ac:dyDescent="0.25">
      <c r="A442" t="s">
        <v>110</v>
      </c>
      <c r="B442">
        <v>1578.63</v>
      </c>
      <c r="C442">
        <v>1570.64</v>
      </c>
      <c r="D442">
        <v>1546.71</v>
      </c>
      <c r="E442">
        <v>1540.04</v>
      </c>
      <c r="F442">
        <v>374.90899999999999</v>
      </c>
      <c r="G442">
        <v>5.4915400000000003E-2</v>
      </c>
      <c r="H442">
        <v>0.931782</v>
      </c>
      <c r="I442">
        <v>0</v>
      </c>
    </row>
    <row r="443" spans="1:25" x14ac:dyDescent="0.25">
      <c r="A443" t="s">
        <v>110</v>
      </c>
      <c r="B443">
        <v>1578.06</v>
      </c>
      <c r="C443">
        <v>1569.94</v>
      </c>
      <c r="D443">
        <v>1545.01</v>
      </c>
      <c r="E443">
        <v>1538.35</v>
      </c>
      <c r="F443">
        <v>373.68</v>
      </c>
      <c r="G443">
        <v>6.05582E-2</v>
      </c>
      <c r="H443">
        <v>0.93182600000000004</v>
      </c>
      <c r="I443">
        <v>0</v>
      </c>
    </row>
    <row r="444" spans="1:25" x14ac:dyDescent="0.25">
      <c r="A444" t="s">
        <v>110</v>
      </c>
      <c r="B444">
        <v>1573.55</v>
      </c>
      <c r="C444">
        <v>1565.7</v>
      </c>
      <c r="D444">
        <v>1541.5</v>
      </c>
      <c r="E444">
        <v>1535.01</v>
      </c>
      <c r="F444">
        <v>371.904</v>
      </c>
      <c r="G444">
        <v>5.6721100000000003E-2</v>
      </c>
      <c r="H444">
        <v>0.93170699999999995</v>
      </c>
      <c r="I444">
        <v>0</v>
      </c>
    </row>
    <row r="445" spans="1:25" x14ac:dyDescent="0.25">
      <c r="A445" t="s">
        <v>110</v>
      </c>
      <c r="B445">
        <v>1573.29</v>
      </c>
      <c r="C445">
        <v>1565.45</v>
      </c>
      <c r="D445">
        <v>1541.7</v>
      </c>
      <c r="E445">
        <v>1535.37</v>
      </c>
      <c r="F445">
        <v>373.05900000000003</v>
      </c>
      <c r="G445">
        <v>7.9798599999999997E-2</v>
      </c>
      <c r="H445">
        <v>0.94553900000000002</v>
      </c>
      <c r="I445">
        <v>0</v>
      </c>
    </row>
    <row r="446" spans="1:25" x14ac:dyDescent="0.25">
      <c r="A446" t="s">
        <v>110</v>
      </c>
      <c r="B446">
        <v>1574.15</v>
      </c>
      <c r="C446">
        <v>1565.99</v>
      </c>
      <c r="D446">
        <v>1541.84</v>
      </c>
      <c r="E446">
        <v>1535.51</v>
      </c>
      <c r="F446">
        <v>372.91300000000001</v>
      </c>
      <c r="G446">
        <v>5.5656900000000002E-2</v>
      </c>
      <c r="H446">
        <v>0.94621999999999995</v>
      </c>
      <c r="I446">
        <v>0</v>
      </c>
    </row>
    <row r="447" spans="1:25" x14ac:dyDescent="0.25">
      <c r="A447" t="s">
        <v>110</v>
      </c>
      <c r="B447">
        <v>1584.11</v>
      </c>
      <c r="C447">
        <v>1575.96</v>
      </c>
      <c r="D447">
        <v>1549.83</v>
      </c>
      <c r="E447">
        <v>1542.54</v>
      </c>
      <c r="F447">
        <v>373.54500000000002</v>
      </c>
      <c r="G447">
        <v>5.8151799999999997E-2</v>
      </c>
      <c r="H447">
        <v>0.93182900000000002</v>
      </c>
      <c r="I447">
        <v>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110</v>
      </c>
      <c r="B448">
        <v>1610.58</v>
      </c>
      <c r="C448">
        <v>1602.65</v>
      </c>
      <c r="D448">
        <v>1568.8</v>
      </c>
      <c r="E448">
        <v>1559.34</v>
      </c>
      <c r="F448">
        <v>380.24400000000003</v>
      </c>
      <c r="G448">
        <v>5.5023799999999998E-2</v>
      </c>
      <c r="H448">
        <v>0.92050799999999999</v>
      </c>
      <c r="I448">
        <v>0</v>
      </c>
      <c r="R448">
        <f>AVERAGE(B399:B448)</f>
        <v>1586.3260000000002</v>
      </c>
      <c r="S448">
        <f>AVERAGE(C399:C448)</f>
        <v>1578.2184</v>
      </c>
      <c r="U448">
        <f>_xlfn.VAR.P(B399:B448)</f>
        <v>134.71589200000008</v>
      </c>
      <c r="V448">
        <f>_xlfn.VAR.P(C399:C448)</f>
        <v>134.20123744000011</v>
      </c>
      <c r="X448">
        <f>1.96*SQRT(U448)/50</f>
        <v>0.45498332747791992</v>
      </c>
      <c r="Y448">
        <f>1.96*SQRT(V448)/50</f>
        <v>0.45411341039414566</v>
      </c>
    </row>
    <row r="449" spans="1:9" x14ac:dyDescent="0.25">
      <c r="A449" t="s">
        <v>110</v>
      </c>
      <c r="B449">
        <v>79368.022200000007</v>
      </c>
      <c r="C449" t="s">
        <v>36</v>
      </c>
    </row>
    <row r="450" spans="1:9" x14ac:dyDescent="0.25">
      <c r="A450" t="s">
        <v>205</v>
      </c>
      <c r="B450">
        <v>1627.54</v>
      </c>
      <c r="C450">
        <v>1619.27</v>
      </c>
      <c r="D450">
        <v>1586</v>
      </c>
      <c r="E450">
        <v>1576.8</v>
      </c>
      <c r="F450">
        <v>377.721</v>
      </c>
      <c r="G450">
        <v>6.23504E-2</v>
      </c>
      <c r="H450">
        <v>0.94921100000000003</v>
      </c>
      <c r="I450">
        <v>0</v>
      </c>
    </row>
    <row r="451" spans="1:9" x14ac:dyDescent="0.25">
      <c r="A451" t="s">
        <v>205</v>
      </c>
      <c r="B451">
        <v>1613.24</v>
      </c>
      <c r="C451">
        <v>1605.1</v>
      </c>
      <c r="D451">
        <v>1577.26</v>
      </c>
      <c r="E451">
        <v>1569.4</v>
      </c>
      <c r="F451">
        <v>377.28300000000002</v>
      </c>
      <c r="G451">
        <v>5.64944E-2</v>
      </c>
      <c r="H451">
        <v>0.93181199999999997</v>
      </c>
      <c r="I451">
        <v>0</v>
      </c>
    </row>
    <row r="452" spans="1:9" x14ac:dyDescent="0.25">
      <c r="A452" t="s">
        <v>205</v>
      </c>
      <c r="B452">
        <v>1606.06</v>
      </c>
      <c r="C452">
        <v>1598.27</v>
      </c>
      <c r="D452">
        <v>1572.97</v>
      </c>
      <c r="E452">
        <v>1565.71</v>
      </c>
      <c r="F452">
        <v>374.995</v>
      </c>
      <c r="G452">
        <v>5.4413299999999998E-2</v>
      </c>
      <c r="H452">
        <v>0.93175600000000003</v>
      </c>
      <c r="I452">
        <v>0</v>
      </c>
    </row>
    <row r="453" spans="1:9" x14ac:dyDescent="0.25">
      <c r="A453" t="s">
        <v>205</v>
      </c>
      <c r="B453">
        <v>1610.11</v>
      </c>
      <c r="C453">
        <v>1601.49</v>
      </c>
      <c r="D453">
        <v>1575.08</v>
      </c>
      <c r="E453">
        <v>1567.54</v>
      </c>
      <c r="F453">
        <v>375.71600000000001</v>
      </c>
      <c r="G453">
        <v>5.40215E-2</v>
      </c>
      <c r="H453">
        <v>0.93178499999999997</v>
      </c>
      <c r="I453">
        <v>0</v>
      </c>
    </row>
    <row r="454" spans="1:9" x14ac:dyDescent="0.25">
      <c r="A454" t="s">
        <v>205</v>
      </c>
      <c r="B454">
        <v>1599.56</v>
      </c>
      <c r="C454">
        <v>1591.61</v>
      </c>
      <c r="D454">
        <v>1567.16</v>
      </c>
      <c r="E454">
        <v>1560.54</v>
      </c>
      <c r="F454">
        <v>373.83800000000002</v>
      </c>
      <c r="G454">
        <v>5.4508500000000001E-2</v>
      </c>
      <c r="H454">
        <v>0.95856200000000003</v>
      </c>
      <c r="I454">
        <v>0</v>
      </c>
    </row>
    <row r="455" spans="1:9" x14ac:dyDescent="0.25">
      <c r="A455" t="s">
        <v>205</v>
      </c>
      <c r="B455">
        <v>1597.36</v>
      </c>
      <c r="C455">
        <v>1589.48</v>
      </c>
      <c r="D455">
        <v>1564.73</v>
      </c>
      <c r="E455">
        <v>1558.09</v>
      </c>
      <c r="F455">
        <v>374.036</v>
      </c>
      <c r="G455">
        <v>5.4718999999999997E-2</v>
      </c>
      <c r="H455">
        <v>0.93181899999999995</v>
      </c>
      <c r="I455">
        <v>0</v>
      </c>
    </row>
    <row r="456" spans="1:9" x14ac:dyDescent="0.25">
      <c r="A456" t="s">
        <v>205</v>
      </c>
      <c r="B456">
        <v>1600.22</v>
      </c>
      <c r="C456">
        <v>1592.29</v>
      </c>
      <c r="D456">
        <v>1566.38</v>
      </c>
      <c r="E456">
        <v>1559.39</v>
      </c>
      <c r="F456">
        <v>374.38499999999999</v>
      </c>
      <c r="G456">
        <v>5.5020399999999997E-2</v>
      </c>
      <c r="H456">
        <v>0.92983199999999999</v>
      </c>
      <c r="I456">
        <v>0</v>
      </c>
    </row>
    <row r="457" spans="1:9" x14ac:dyDescent="0.25">
      <c r="A457" t="s">
        <v>205</v>
      </c>
      <c r="B457">
        <v>1596.56</v>
      </c>
      <c r="C457">
        <v>1588.58</v>
      </c>
      <c r="D457">
        <v>1563.45</v>
      </c>
      <c r="E457">
        <v>1556.72</v>
      </c>
      <c r="F457">
        <v>371.733</v>
      </c>
      <c r="G457">
        <v>8.33174E-2</v>
      </c>
      <c r="H457">
        <v>0.95670599999999995</v>
      </c>
      <c r="I457">
        <v>0</v>
      </c>
    </row>
    <row r="458" spans="1:9" x14ac:dyDescent="0.25">
      <c r="A458" t="s">
        <v>205</v>
      </c>
      <c r="B458">
        <v>1596.56</v>
      </c>
      <c r="C458">
        <v>1585.49</v>
      </c>
      <c r="D458">
        <v>1561.98</v>
      </c>
      <c r="E458">
        <v>1555.58</v>
      </c>
      <c r="F458">
        <v>371.40499999999997</v>
      </c>
      <c r="G458">
        <v>5.4861199999999999E-2</v>
      </c>
      <c r="H458">
        <v>0.931836</v>
      </c>
      <c r="I458">
        <v>0</v>
      </c>
    </row>
    <row r="459" spans="1:9" x14ac:dyDescent="0.25">
      <c r="A459" t="s">
        <v>205</v>
      </c>
      <c r="B459">
        <v>1596.5</v>
      </c>
      <c r="C459">
        <v>1588.49</v>
      </c>
      <c r="D459">
        <v>1564.14</v>
      </c>
      <c r="E459">
        <v>1557.46</v>
      </c>
      <c r="F459">
        <v>373.87599999999998</v>
      </c>
      <c r="G459">
        <v>5.6327500000000003E-2</v>
      </c>
      <c r="H459">
        <v>0.931836</v>
      </c>
      <c r="I459">
        <v>0</v>
      </c>
    </row>
    <row r="460" spans="1:9" x14ac:dyDescent="0.25">
      <c r="A460" t="s">
        <v>205</v>
      </c>
      <c r="B460">
        <v>1600.51</v>
      </c>
      <c r="C460">
        <v>1592.77</v>
      </c>
      <c r="D460">
        <v>1566.65</v>
      </c>
      <c r="E460">
        <v>1559.52</v>
      </c>
      <c r="F460">
        <v>374.24099999999999</v>
      </c>
      <c r="G460">
        <v>8.3256399999999994E-2</v>
      </c>
      <c r="H460">
        <v>0.93164400000000003</v>
      </c>
      <c r="I460">
        <v>0</v>
      </c>
    </row>
    <row r="461" spans="1:9" x14ac:dyDescent="0.25">
      <c r="A461" t="s">
        <v>205</v>
      </c>
      <c r="B461">
        <v>1623.64</v>
      </c>
      <c r="C461">
        <v>1615.47</v>
      </c>
      <c r="D461">
        <v>1584.37</v>
      </c>
      <c r="E461">
        <v>1575.57</v>
      </c>
      <c r="F461">
        <v>379.12599999999998</v>
      </c>
      <c r="G461">
        <v>5.4680100000000002E-2</v>
      </c>
      <c r="H461">
        <v>0.93183099999999996</v>
      </c>
      <c r="I461">
        <v>0</v>
      </c>
    </row>
    <row r="462" spans="1:9" x14ac:dyDescent="0.25">
      <c r="A462" t="s">
        <v>205</v>
      </c>
      <c r="B462">
        <v>1617.42</v>
      </c>
      <c r="C462">
        <v>1609.22</v>
      </c>
      <c r="D462">
        <v>1579.68</v>
      </c>
      <c r="E462">
        <v>1571.22</v>
      </c>
      <c r="F462">
        <v>377.08</v>
      </c>
      <c r="G462">
        <v>6.0692000000000003E-2</v>
      </c>
      <c r="H462">
        <v>0.95006199999999996</v>
      </c>
      <c r="I462">
        <v>0</v>
      </c>
    </row>
    <row r="463" spans="1:9" x14ac:dyDescent="0.25">
      <c r="A463" t="s">
        <v>205</v>
      </c>
      <c r="B463">
        <v>1615.66</v>
      </c>
      <c r="C463">
        <v>1607.68</v>
      </c>
      <c r="D463">
        <v>1579.36</v>
      </c>
      <c r="E463">
        <v>1571.56</v>
      </c>
      <c r="F463">
        <v>378.87299999999999</v>
      </c>
      <c r="G463">
        <v>6.6270899999999994E-2</v>
      </c>
      <c r="H463">
        <v>0.93151799999999996</v>
      </c>
      <c r="I463">
        <v>0</v>
      </c>
    </row>
    <row r="464" spans="1:9" x14ac:dyDescent="0.25">
      <c r="A464" t="s">
        <v>205</v>
      </c>
      <c r="B464">
        <v>1606.56</v>
      </c>
      <c r="C464">
        <v>1598.68</v>
      </c>
      <c r="D464">
        <v>1573.23</v>
      </c>
      <c r="E464">
        <v>1566</v>
      </c>
      <c r="F464">
        <v>375.94299999999998</v>
      </c>
      <c r="G464">
        <v>5.4213600000000001E-2</v>
      </c>
      <c r="H464">
        <v>0.93152100000000004</v>
      </c>
      <c r="I464">
        <v>0</v>
      </c>
    </row>
    <row r="465" spans="1:9" x14ac:dyDescent="0.25">
      <c r="A465" t="s">
        <v>205</v>
      </c>
      <c r="B465">
        <v>1599.96</v>
      </c>
      <c r="C465">
        <v>1592.21</v>
      </c>
      <c r="D465">
        <v>1567.91</v>
      </c>
      <c r="E465">
        <v>1561.2</v>
      </c>
      <c r="F465">
        <v>375.46800000000002</v>
      </c>
      <c r="G465">
        <v>5.4142099999999999E-2</v>
      </c>
      <c r="H465">
        <v>0.93181400000000003</v>
      </c>
      <c r="I465">
        <v>0</v>
      </c>
    </row>
    <row r="466" spans="1:9" x14ac:dyDescent="0.25">
      <c r="A466" t="s">
        <v>205</v>
      </c>
      <c r="B466">
        <v>1599.44</v>
      </c>
      <c r="C466">
        <v>1591.25</v>
      </c>
      <c r="D466">
        <v>1567.2</v>
      </c>
      <c r="E466">
        <v>1560.66</v>
      </c>
      <c r="F466">
        <v>374.66</v>
      </c>
      <c r="G466">
        <v>7.7394199999999996E-2</v>
      </c>
      <c r="H466">
        <v>0.95886300000000002</v>
      </c>
      <c r="I466">
        <v>0</v>
      </c>
    </row>
    <row r="467" spans="1:9" x14ac:dyDescent="0.25">
      <c r="A467" t="s">
        <v>205</v>
      </c>
      <c r="B467">
        <v>1601.12</v>
      </c>
      <c r="C467">
        <v>1593.18</v>
      </c>
      <c r="D467">
        <v>1568</v>
      </c>
      <c r="E467">
        <v>1561.05</v>
      </c>
      <c r="F467">
        <v>372.71</v>
      </c>
      <c r="G467">
        <v>6.6672099999999998E-2</v>
      </c>
      <c r="H467">
        <v>0.939083</v>
      </c>
      <c r="I467">
        <v>0</v>
      </c>
    </row>
    <row r="468" spans="1:9" x14ac:dyDescent="0.25">
      <c r="A468" t="s">
        <v>205</v>
      </c>
      <c r="B468">
        <v>1600.97</v>
      </c>
      <c r="C468">
        <v>1593.23</v>
      </c>
      <c r="D468">
        <v>1568.48</v>
      </c>
      <c r="E468">
        <v>1561.65</v>
      </c>
      <c r="F468">
        <v>375.983</v>
      </c>
      <c r="G468">
        <v>6.7886600000000005E-2</v>
      </c>
      <c r="H468">
        <v>0.93172900000000003</v>
      </c>
      <c r="I468">
        <v>0</v>
      </c>
    </row>
    <row r="469" spans="1:9" x14ac:dyDescent="0.25">
      <c r="A469" t="s">
        <v>205</v>
      </c>
      <c r="B469">
        <v>1595.81</v>
      </c>
      <c r="C469">
        <v>1587.66</v>
      </c>
      <c r="D469">
        <v>1563.75</v>
      </c>
      <c r="E469">
        <v>1557.27</v>
      </c>
      <c r="F469">
        <v>370.77</v>
      </c>
      <c r="G469">
        <v>5.3919500000000002E-2</v>
      </c>
      <c r="H469">
        <v>0.93176999999999999</v>
      </c>
      <c r="I469">
        <v>0</v>
      </c>
    </row>
    <row r="470" spans="1:9" x14ac:dyDescent="0.25">
      <c r="A470" t="s">
        <v>205</v>
      </c>
      <c r="B470">
        <v>1599.46</v>
      </c>
      <c r="C470">
        <v>1591.49</v>
      </c>
      <c r="D470">
        <v>1566.66</v>
      </c>
      <c r="E470">
        <v>1559.98</v>
      </c>
      <c r="F470">
        <v>373.512</v>
      </c>
      <c r="G470">
        <v>5.3929999999999999E-2</v>
      </c>
      <c r="H470">
        <v>0.93182900000000002</v>
      </c>
      <c r="I470">
        <v>0</v>
      </c>
    </row>
    <row r="471" spans="1:9" x14ac:dyDescent="0.25">
      <c r="A471" t="s">
        <v>205</v>
      </c>
      <c r="B471">
        <v>1596.06</v>
      </c>
      <c r="C471">
        <v>1588.47</v>
      </c>
      <c r="D471">
        <v>1564.28</v>
      </c>
      <c r="E471">
        <v>1557.74</v>
      </c>
      <c r="F471">
        <v>371.49900000000002</v>
      </c>
      <c r="G471">
        <v>8.3263000000000004E-2</v>
      </c>
      <c r="H471">
        <v>0.93178700000000003</v>
      </c>
      <c r="I471">
        <v>0</v>
      </c>
    </row>
    <row r="472" spans="1:9" x14ac:dyDescent="0.25">
      <c r="A472" t="s">
        <v>205</v>
      </c>
      <c r="B472">
        <v>1618.36</v>
      </c>
      <c r="C472">
        <v>1610.42</v>
      </c>
      <c r="D472">
        <v>1579.94</v>
      </c>
      <c r="E472">
        <v>1571.32</v>
      </c>
      <c r="F472">
        <v>375.90600000000001</v>
      </c>
      <c r="G472">
        <v>7.8682199999999994E-2</v>
      </c>
      <c r="H472">
        <v>0.931593</v>
      </c>
      <c r="I472">
        <v>0</v>
      </c>
    </row>
    <row r="473" spans="1:9" x14ac:dyDescent="0.25">
      <c r="A473" t="s">
        <v>205</v>
      </c>
      <c r="B473">
        <v>1627.54</v>
      </c>
      <c r="C473">
        <v>1619.65</v>
      </c>
      <c r="D473">
        <v>1587.46</v>
      </c>
      <c r="E473">
        <v>1578.35</v>
      </c>
      <c r="F473">
        <v>380.214</v>
      </c>
      <c r="G473">
        <v>5.6900399999999997E-2</v>
      </c>
      <c r="H473">
        <v>0.94283700000000004</v>
      </c>
      <c r="I473">
        <v>0</v>
      </c>
    </row>
    <row r="474" spans="1:9" x14ac:dyDescent="0.25">
      <c r="A474" t="s">
        <v>205</v>
      </c>
      <c r="B474">
        <v>1615.35</v>
      </c>
      <c r="C474">
        <v>1607.1</v>
      </c>
      <c r="D474">
        <v>1577.71</v>
      </c>
      <c r="E474">
        <v>1569.47</v>
      </c>
      <c r="F474">
        <v>375.43200000000002</v>
      </c>
      <c r="G474">
        <v>5.55661E-2</v>
      </c>
      <c r="H474">
        <v>0.931836</v>
      </c>
      <c r="I474">
        <v>0</v>
      </c>
    </row>
    <row r="475" spans="1:9" x14ac:dyDescent="0.25">
      <c r="A475" t="s">
        <v>205</v>
      </c>
      <c r="B475">
        <v>1601.91</v>
      </c>
      <c r="C475">
        <v>1594.08</v>
      </c>
      <c r="D475">
        <v>1567.95</v>
      </c>
      <c r="E475">
        <v>1560.63</v>
      </c>
      <c r="F475">
        <v>372.67899999999997</v>
      </c>
      <c r="G475">
        <v>5.64406E-2</v>
      </c>
      <c r="H475">
        <v>0.93183099999999996</v>
      </c>
      <c r="I475">
        <v>0</v>
      </c>
    </row>
    <row r="476" spans="1:9" x14ac:dyDescent="0.25">
      <c r="A476" t="s">
        <v>205</v>
      </c>
      <c r="B476">
        <v>1608.97</v>
      </c>
      <c r="C476">
        <v>1601.14</v>
      </c>
      <c r="D476">
        <v>1574.68</v>
      </c>
      <c r="E476">
        <v>1567.03</v>
      </c>
      <c r="F476">
        <v>376.726</v>
      </c>
      <c r="G476">
        <v>5.4207400000000003E-2</v>
      </c>
      <c r="H476">
        <v>0.93183300000000002</v>
      </c>
      <c r="I476">
        <v>0</v>
      </c>
    </row>
    <row r="477" spans="1:9" x14ac:dyDescent="0.25">
      <c r="A477" t="s">
        <v>205</v>
      </c>
      <c r="B477">
        <v>1604.65</v>
      </c>
      <c r="C477">
        <v>1596.79</v>
      </c>
      <c r="D477">
        <v>1571.26</v>
      </c>
      <c r="E477">
        <v>1564.01</v>
      </c>
      <c r="F477">
        <v>376.71</v>
      </c>
      <c r="G477">
        <v>6.3091999999999995E-2</v>
      </c>
      <c r="H477">
        <v>0.93183499999999997</v>
      </c>
      <c r="I477">
        <v>0</v>
      </c>
    </row>
    <row r="478" spans="1:9" x14ac:dyDescent="0.25">
      <c r="A478" t="s">
        <v>205</v>
      </c>
      <c r="B478">
        <v>1595.53</v>
      </c>
      <c r="C478">
        <v>1587.52</v>
      </c>
      <c r="D478">
        <v>1563.91</v>
      </c>
      <c r="E478">
        <v>1557.64</v>
      </c>
      <c r="F478">
        <v>373.81400000000002</v>
      </c>
      <c r="G478">
        <v>5.4169000000000002E-2</v>
      </c>
      <c r="H478">
        <v>0.93161899999999997</v>
      </c>
      <c r="I478">
        <v>0</v>
      </c>
    </row>
    <row r="479" spans="1:9" x14ac:dyDescent="0.25">
      <c r="A479" t="s">
        <v>205</v>
      </c>
      <c r="B479">
        <v>1600.99</v>
      </c>
      <c r="C479">
        <v>1593.22</v>
      </c>
      <c r="D479">
        <v>1567.22</v>
      </c>
      <c r="E479">
        <v>1560.41</v>
      </c>
      <c r="F479">
        <v>371.89699999999999</v>
      </c>
      <c r="G479">
        <v>7.5421799999999997E-2</v>
      </c>
      <c r="H479">
        <v>0.93179199999999995</v>
      </c>
      <c r="I479">
        <v>0</v>
      </c>
    </row>
    <row r="480" spans="1:9" x14ac:dyDescent="0.25">
      <c r="A480" t="s">
        <v>205</v>
      </c>
      <c r="B480">
        <v>1595.92</v>
      </c>
      <c r="C480">
        <v>1587.99</v>
      </c>
      <c r="D480">
        <v>1563.25</v>
      </c>
      <c r="E480">
        <v>1556.6</v>
      </c>
      <c r="F480">
        <v>372.24099999999999</v>
      </c>
      <c r="G480">
        <v>5.3911899999999999E-2</v>
      </c>
      <c r="H480">
        <v>0.93183199999999999</v>
      </c>
      <c r="I480">
        <v>0</v>
      </c>
    </row>
    <row r="481" spans="1:9" x14ac:dyDescent="0.25">
      <c r="A481" t="s">
        <v>205</v>
      </c>
      <c r="B481">
        <v>1596.7</v>
      </c>
      <c r="C481">
        <v>1588.82</v>
      </c>
      <c r="D481">
        <v>1563.67</v>
      </c>
      <c r="E481">
        <v>1557.04</v>
      </c>
      <c r="F481">
        <v>372.20100000000002</v>
      </c>
      <c r="G481">
        <v>5.9726899999999999E-2</v>
      </c>
      <c r="H481">
        <v>0.93155600000000005</v>
      </c>
      <c r="I481">
        <v>0</v>
      </c>
    </row>
    <row r="482" spans="1:9" x14ac:dyDescent="0.25">
      <c r="A482" t="s">
        <v>205</v>
      </c>
      <c r="B482">
        <v>1597.79</v>
      </c>
      <c r="C482">
        <v>1589.85</v>
      </c>
      <c r="D482">
        <v>1565.46</v>
      </c>
      <c r="E482">
        <v>1558.82</v>
      </c>
      <c r="F482">
        <v>373.798</v>
      </c>
      <c r="G482">
        <v>5.5354800000000003E-2</v>
      </c>
      <c r="H482">
        <v>0.93183300000000002</v>
      </c>
      <c r="I482">
        <v>0</v>
      </c>
    </row>
    <row r="483" spans="1:9" x14ac:dyDescent="0.25">
      <c r="A483" t="s">
        <v>205</v>
      </c>
      <c r="B483">
        <v>1599.43</v>
      </c>
      <c r="C483">
        <v>1591.67</v>
      </c>
      <c r="D483">
        <v>1566.35</v>
      </c>
      <c r="E483">
        <v>1559.36</v>
      </c>
      <c r="F483">
        <v>372.03300000000002</v>
      </c>
      <c r="G483">
        <v>5.4416600000000002E-2</v>
      </c>
      <c r="H483">
        <v>0.93171000000000004</v>
      </c>
      <c r="I483">
        <v>0</v>
      </c>
    </row>
    <row r="484" spans="1:9" x14ac:dyDescent="0.25">
      <c r="A484" t="s">
        <v>205</v>
      </c>
      <c r="B484">
        <v>1626.39</v>
      </c>
      <c r="C484">
        <v>1618.24</v>
      </c>
      <c r="D484">
        <v>1586.71</v>
      </c>
      <c r="E484">
        <v>1577.88</v>
      </c>
      <c r="F484">
        <v>380.892</v>
      </c>
      <c r="G484">
        <v>8.3255800000000005E-2</v>
      </c>
      <c r="H484">
        <v>0.93168899999999999</v>
      </c>
      <c r="I484">
        <v>0</v>
      </c>
    </row>
    <row r="485" spans="1:9" x14ac:dyDescent="0.25">
      <c r="A485" t="s">
        <v>205</v>
      </c>
      <c r="B485">
        <v>1625.57</v>
      </c>
      <c r="C485">
        <v>1617.62</v>
      </c>
      <c r="D485">
        <v>1585.42</v>
      </c>
      <c r="E485">
        <v>1576.39</v>
      </c>
      <c r="F485">
        <v>378.03899999999999</v>
      </c>
      <c r="G485">
        <v>5.4566000000000003E-2</v>
      </c>
      <c r="H485">
        <v>0.93164899999999995</v>
      </c>
      <c r="I485">
        <v>0</v>
      </c>
    </row>
    <row r="486" spans="1:9" x14ac:dyDescent="0.25">
      <c r="A486" t="s">
        <v>205</v>
      </c>
      <c r="B486">
        <v>1615.91</v>
      </c>
      <c r="C486">
        <v>1607.92</v>
      </c>
      <c r="D486">
        <v>1579.47</v>
      </c>
      <c r="E486">
        <v>1571.48</v>
      </c>
      <c r="F486">
        <v>378.30500000000001</v>
      </c>
      <c r="G486">
        <v>5.4263800000000001E-2</v>
      </c>
      <c r="H486">
        <v>0.93173099999999998</v>
      </c>
      <c r="I486">
        <v>0</v>
      </c>
    </row>
    <row r="487" spans="1:9" x14ac:dyDescent="0.25">
      <c r="A487" t="s">
        <v>205</v>
      </c>
      <c r="B487">
        <v>1603.72</v>
      </c>
      <c r="C487">
        <v>1595.76</v>
      </c>
      <c r="D487">
        <v>1569.9</v>
      </c>
      <c r="E487">
        <v>1562.61</v>
      </c>
      <c r="F487">
        <v>374.11900000000003</v>
      </c>
      <c r="G487">
        <v>5.5815700000000003E-2</v>
      </c>
      <c r="H487">
        <v>0.93182299999999996</v>
      </c>
      <c r="I487">
        <v>0</v>
      </c>
    </row>
    <row r="488" spans="1:9" x14ac:dyDescent="0.25">
      <c r="A488" t="s">
        <v>205</v>
      </c>
      <c r="B488">
        <v>1599.42</v>
      </c>
      <c r="C488">
        <v>1591.53</v>
      </c>
      <c r="D488">
        <v>1566.48</v>
      </c>
      <c r="E488">
        <v>1559.46</v>
      </c>
      <c r="F488">
        <v>372.81599999999997</v>
      </c>
      <c r="G488">
        <v>8.3257600000000001E-2</v>
      </c>
      <c r="H488">
        <v>0.93172200000000005</v>
      </c>
      <c r="I488">
        <v>0</v>
      </c>
    </row>
    <row r="489" spans="1:9" x14ac:dyDescent="0.25">
      <c r="A489" t="s">
        <v>205</v>
      </c>
      <c r="B489">
        <v>1606.04</v>
      </c>
      <c r="C489">
        <v>1597.72</v>
      </c>
      <c r="D489">
        <v>1571.16</v>
      </c>
      <c r="E489">
        <v>1563.95</v>
      </c>
      <c r="F489">
        <v>376.09500000000003</v>
      </c>
      <c r="G489">
        <v>8.32846E-2</v>
      </c>
      <c r="H489">
        <v>0.93170399999999998</v>
      </c>
      <c r="I489">
        <v>0</v>
      </c>
    </row>
    <row r="490" spans="1:9" x14ac:dyDescent="0.25">
      <c r="A490" t="s">
        <v>205</v>
      </c>
      <c r="B490">
        <v>1606.54</v>
      </c>
      <c r="C490">
        <v>1598.66</v>
      </c>
      <c r="D490">
        <v>1571.99</v>
      </c>
      <c r="E490">
        <v>1564.79</v>
      </c>
      <c r="F490">
        <v>375.61700000000002</v>
      </c>
      <c r="G490">
        <v>5.6492199999999999E-2</v>
      </c>
      <c r="H490">
        <v>0.93167100000000003</v>
      </c>
      <c r="I490">
        <v>0</v>
      </c>
    </row>
    <row r="491" spans="1:9" x14ac:dyDescent="0.25">
      <c r="A491" t="s">
        <v>205</v>
      </c>
      <c r="B491">
        <v>1597.31</v>
      </c>
      <c r="C491">
        <v>1588.95</v>
      </c>
      <c r="D491">
        <v>1564.75</v>
      </c>
      <c r="E491">
        <v>1558.1</v>
      </c>
      <c r="F491">
        <v>372.12299999999999</v>
      </c>
      <c r="G491">
        <v>6.1985999999999999E-2</v>
      </c>
      <c r="H491">
        <v>0.93181099999999994</v>
      </c>
      <c r="I491">
        <v>0</v>
      </c>
    </row>
    <row r="492" spans="1:9" x14ac:dyDescent="0.25">
      <c r="A492" t="s">
        <v>205</v>
      </c>
      <c r="B492">
        <v>1600.4</v>
      </c>
      <c r="C492">
        <v>1592.66</v>
      </c>
      <c r="D492">
        <v>1567.26</v>
      </c>
      <c r="E492">
        <v>1560.35</v>
      </c>
      <c r="F492">
        <v>372.96199999999999</v>
      </c>
      <c r="G492">
        <v>5.3945899999999998E-2</v>
      </c>
      <c r="H492">
        <v>0.93183400000000005</v>
      </c>
      <c r="I492">
        <v>0</v>
      </c>
    </row>
    <row r="493" spans="1:9" x14ac:dyDescent="0.25">
      <c r="A493" t="s">
        <v>205</v>
      </c>
      <c r="B493">
        <v>1599.34</v>
      </c>
      <c r="C493">
        <v>1590.61</v>
      </c>
      <c r="D493">
        <v>1565.15</v>
      </c>
      <c r="E493">
        <v>1558.11</v>
      </c>
      <c r="F493">
        <v>371.15</v>
      </c>
      <c r="G493">
        <v>5.39636E-2</v>
      </c>
      <c r="H493">
        <v>0.93183499999999997</v>
      </c>
      <c r="I493">
        <v>0</v>
      </c>
    </row>
    <row r="494" spans="1:9" x14ac:dyDescent="0.25">
      <c r="A494" t="s">
        <v>205</v>
      </c>
      <c r="B494">
        <v>1592.43</v>
      </c>
      <c r="C494">
        <v>1584.1</v>
      </c>
      <c r="D494">
        <v>1560.79</v>
      </c>
      <c r="E494">
        <v>1554.49</v>
      </c>
      <c r="F494">
        <v>370.14499999999998</v>
      </c>
      <c r="G494">
        <v>5.3917E-2</v>
      </c>
      <c r="H494">
        <v>0.93181400000000003</v>
      </c>
      <c r="I494">
        <v>0</v>
      </c>
    </row>
    <row r="495" spans="1:9" x14ac:dyDescent="0.25">
      <c r="A495" t="s">
        <v>205</v>
      </c>
      <c r="B495">
        <v>1606.62</v>
      </c>
      <c r="C495">
        <v>1598.85</v>
      </c>
      <c r="D495">
        <v>1571.91</v>
      </c>
      <c r="E495">
        <v>1564.42</v>
      </c>
      <c r="F495">
        <v>373.64400000000001</v>
      </c>
      <c r="G495">
        <v>5.3959399999999998E-2</v>
      </c>
      <c r="H495">
        <v>0.93183300000000002</v>
      </c>
      <c r="I495">
        <v>0</v>
      </c>
    </row>
    <row r="496" spans="1:9" x14ac:dyDescent="0.25">
      <c r="A496" t="s">
        <v>205</v>
      </c>
      <c r="B496">
        <v>1620.53</v>
      </c>
      <c r="C496">
        <v>1612.14</v>
      </c>
      <c r="D496">
        <v>1581.6</v>
      </c>
      <c r="E496">
        <v>1572.99</v>
      </c>
      <c r="F496">
        <v>377.40800000000002</v>
      </c>
      <c r="G496">
        <v>5.4629400000000002E-2</v>
      </c>
      <c r="H496">
        <v>0.93182699999999996</v>
      </c>
      <c r="I496">
        <v>0</v>
      </c>
    </row>
    <row r="497" spans="1:25" x14ac:dyDescent="0.25">
      <c r="A497" t="s">
        <v>205</v>
      </c>
      <c r="B497">
        <v>1606.68</v>
      </c>
      <c r="C497">
        <v>1598.77</v>
      </c>
      <c r="D497">
        <v>1571.12</v>
      </c>
      <c r="E497">
        <v>1563.28</v>
      </c>
      <c r="F497">
        <v>374.27600000000001</v>
      </c>
      <c r="G497">
        <v>7.2760900000000003E-2</v>
      </c>
      <c r="H497">
        <v>0.93179400000000001</v>
      </c>
      <c r="I497">
        <v>0</v>
      </c>
    </row>
    <row r="498" spans="1:25" x14ac:dyDescent="0.25">
      <c r="A498" t="s">
        <v>205</v>
      </c>
      <c r="B498">
        <v>1621.79</v>
      </c>
      <c r="C498">
        <v>1613.69</v>
      </c>
      <c r="D498">
        <v>1583.49</v>
      </c>
      <c r="E498">
        <v>1574.97</v>
      </c>
      <c r="F498">
        <v>378.18900000000002</v>
      </c>
      <c r="G498">
        <v>8.3272700000000005E-2</v>
      </c>
      <c r="H498">
        <v>0.93918599999999997</v>
      </c>
      <c r="I498">
        <v>0</v>
      </c>
    </row>
    <row r="499" spans="1:25" x14ac:dyDescent="0.25">
      <c r="A499" t="s">
        <v>205</v>
      </c>
      <c r="B499">
        <v>1601.98</v>
      </c>
      <c r="C499">
        <v>1594.19</v>
      </c>
      <c r="D499">
        <v>1569.55</v>
      </c>
      <c r="E499">
        <v>1562.47</v>
      </c>
      <c r="F499">
        <v>375.23</v>
      </c>
      <c r="G499">
        <v>5.3910800000000002E-2</v>
      </c>
      <c r="H499">
        <v>0.93183499999999997</v>
      </c>
      <c r="I499">
        <v>0</v>
      </c>
    </row>
    <row r="500" spans="1:25" x14ac:dyDescent="0.25">
      <c r="A500" t="s">
        <v>205</v>
      </c>
      <c r="B500">
        <v>1603.57</v>
      </c>
      <c r="C500">
        <v>1595.67</v>
      </c>
      <c r="D500">
        <v>1568.95</v>
      </c>
      <c r="E500">
        <v>1561.42</v>
      </c>
      <c r="F500">
        <v>373.21800000000002</v>
      </c>
      <c r="G500">
        <v>5.4105500000000001E-2</v>
      </c>
      <c r="H500">
        <v>0.93171400000000004</v>
      </c>
      <c r="I500">
        <v>0</v>
      </c>
    </row>
    <row r="501" spans="1:25" x14ac:dyDescent="0.25">
      <c r="A501" t="s">
        <v>205</v>
      </c>
      <c r="B501">
        <v>1597.78</v>
      </c>
      <c r="C501">
        <v>1590.01</v>
      </c>
      <c r="D501">
        <v>1565.93</v>
      </c>
      <c r="E501">
        <v>1559.38</v>
      </c>
      <c r="F501">
        <v>372.69600000000003</v>
      </c>
      <c r="G501">
        <v>8.0008700000000002E-2</v>
      </c>
      <c r="H501">
        <v>0.93001400000000001</v>
      </c>
      <c r="I501">
        <v>0</v>
      </c>
    </row>
    <row r="502" spans="1:25" x14ac:dyDescent="0.25">
      <c r="A502" t="s">
        <v>205</v>
      </c>
      <c r="B502">
        <v>1599.08</v>
      </c>
      <c r="C502">
        <v>1590.74</v>
      </c>
      <c r="D502">
        <v>1565.43</v>
      </c>
      <c r="E502">
        <v>1558.53</v>
      </c>
      <c r="F502">
        <v>371.99200000000002</v>
      </c>
      <c r="G502">
        <v>5.4122700000000003E-2</v>
      </c>
      <c r="H502">
        <v>0.93165799999999999</v>
      </c>
      <c r="I502">
        <v>0</v>
      </c>
    </row>
    <row r="503" spans="1:25" x14ac:dyDescent="0.25">
      <c r="A503" t="s">
        <v>205</v>
      </c>
      <c r="B503">
        <v>1598.17</v>
      </c>
      <c r="C503">
        <v>1590.3</v>
      </c>
      <c r="D503">
        <v>1565.1</v>
      </c>
      <c r="E503">
        <v>1558.49</v>
      </c>
      <c r="F503">
        <v>373.22500000000002</v>
      </c>
      <c r="G503">
        <v>8.3257700000000004E-2</v>
      </c>
      <c r="H503">
        <v>0.93156099999999997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205</v>
      </c>
      <c r="B504">
        <v>1601.43</v>
      </c>
      <c r="C504">
        <v>1592.94</v>
      </c>
      <c r="D504">
        <v>1568</v>
      </c>
      <c r="E504">
        <v>1561.29</v>
      </c>
      <c r="F504">
        <v>373.32499999999999</v>
      </c>
      <c r="G504">
        <v>5.9672200000000002E-2</v>
      </c>
      <c r="H504">
        <v>0.93171099999999996</v>
      </c>
      <c r="I504">
        <v>0</v>
      </c>
      <c r="R504">
        <f>AVERAGE(B455:B504)</f>
        <v>1604.7529999999997</v>
      </c>
      <c r="S504">
        <f>AVERAGE(C455:C504)</f>
        <v>1596.6992000000005</v>
      </c>
      <c r="U504">
        <f>_xlfn.VAR.P(B455:B504)</f>
        <v>87.304377000000045</v>
      </c>
      <c r="V504">
        <f>_xlfn.VAR.P(C455:C504)</f>
        <v>87.952855360000243</v>
      </c>
      <c r="X504">
        <f>1.96*SQRT(U504)/50</f>
        <v>0.36627230017198964</v>
      </c>
      <c r="Y504">
        <f>1.96*SQRT(V504)/50</f>
        <v>0.36763007991783098</v>
      </c>
    </row>
    <row r="505" spans="1:25" x14ac:dyDescent="0.25">
      <c r="A505" t="s">
        <v>205</v>
      </c>
      <c r="B505">
        <v>80290.532000000007</v>
      </c>
      <c r="C505" t="s">
        <v>36</v>
      </c>
    </row>
    <row r="506" spans="1:25" x14ac:dyDescent="0.25">
      <c r="A506" t="s">
        <v>111</v>
      </c>
      <c r="B506">
        <v>1559.47</v>
      </c>
      <c r="C506">
        <v>0</v>
      </c>
      <c r="D506">
        <v>0</v>
      </c>
      <c r="E506">
        <v>0</v>
      </c>
      <c r="F506">
        <v>0</v>
      </c>
      <c r="G506">
        <v>5.7202599999999999E-2</v>
      </c>
      <c r="H506">
        <v>0.93183700000000003</v>
      </c>
      <c r="I506">
        <v>0</v>
      </c>
    </row>
    <row r="507" spans="1:25" x14ac:dyDescent="0.25">
      <c r="A507" t="s">
        <v>111</v>
      </c>
      <c r="B507">
        <v>1556.87</v>
      </c>
      <c r="C507">
        <v>0</v>
      </c>
      <c r="D507">
        <v>0</v>
      </c>
      <c r="E507">
        <v>0</v>
      </c>
      <c r="F507">
        <v>0</v>
      </c>
      <c r="G507">
        <v>5.3948000000000003E-2</v>
      </c>
      <c r="H507">
        <v>0.93094299999999996</v>
      </c>
      <c r="I507">
        <v>0</v>
      </c>
    </row>
    <row r="508" spans="1:25" x14ac:dyDescent="0.25">
      <c r="A508" t="s">
        <v>111</v>
      </c>
      <c r="B508">
        <v>1571.36</v>
      </c>
      <c r="C508">
        <v>0</v>
      </c>
      <c r="D508">
        <v>0</v>
      </c>
      <c r="E508">
        <v>0</v>
      </c>
      <c r="F508">
        <v>0</v>
      </c>
      <c r="G508">
        <v>5.8588399999999999E-2</v>
      </c>
      <c r="H508">
        <v>0.93176999999999999</v>
      </c>
      <c r="I508">
        <v>0</v>
      </c>
    </row>
    <row r="509" spans="1:25" x14ac:dyDescent="0.25">
      <c r="A509" t="s">
        <v>111</v>
      </c>
      <c r="B509">
        <v>1580.76</v>
      </c>
      <c r="C509">
        <v>0</v>
      </c>
      <c r="D509">
        <v>0</v>
      </c>
      <c r="E509">
        <v>0</v>
      </c>
      <c r="F509">
        <v>0</v>
      </c>
      <c r="G509">
        <v>5.65844E-2</v>
      </c>
      <c r="H509">
        <v>0.95512399999999997</v>
      </c>
      <c r="I509">
        <v>0</v>
      </c>
    </row>
    <row r="510" spans="1:25" x14ac:dyDescent="0.25">
      <c r="A510" t="s">
        <v>111</v>
      </c>
      <c r="B510">
        <v>1571.71</v>
      </c>
      <c r="C510">
        <v>0</v>
      </c>
      <c r="D510">
        <v>0</v>
      </c>
      <c r="E510">
        <v>0</v>
      </c>
      <c r="F510">
        <v>0</v>
      </c>
      <c r="G510">
        <v>6.5289700000000006E-2</v>
      </c>
      <c r="H510">
        <v>0.93178499999999997</v>
      </c>
      <c r="I510">
        <v>0</v>
      </c>
    </row>
    <row r="511" spans="1:25" x14ac:dyDescent="0.25">
      <c r="A511" t="s">
        <v>111</v>
      </c>
      <c r="B511">
        <v>1567.2</v>
      </c>
      <c r="C511">
        <v>0</v>
      </c>
      <c r="D511">
        <v>0</v>
      </c>
      <c r="E511">
        <v>0</v>
      </c>
      <c r="F511">
        <v>0</v>
      </c>
      <c r="G511">
        <v>5.3960800000000003E-2</v>
      </c>
      <c r="H511">
        <v>0.94733299999999998</v>
      </c>
      <c r="I511">
        <v>0</v>
      </c>
    </row>
    <row r="512" spans="1:25" x14ac:dyDescent="0.25">
      <c r="A512" t="s">
        <v>111</v>
      </c>
      <c r="B512">
        <v>1564.89</v>
      </c>
      <c r="C512">
        <v>0</v>
      </c>
      <c r="D512">
        <v>0</v>
      </c>
      <c r="E512">
        <v>0</v>
      </c>
      <c r="F512">
        <v>0</v>
      </c>
      <c r="G512">
        <v>8.3261299999999996E-2</v>
      </c>
      <c r="H512">
        <v>0.94381099999999996</v>
      </c>
      <c r="I512">
        <v>0</v>
      </c>
    </row>
    <row r="513" spans="1:9" x14ac:dyDescent="0.25">
      <c r="A513" t="s">
        <v>111</v>
      </c>
      <c r="B513">
        <v>1565.73</v>
      </c>
      <c r="C513">
        <v>0</v>
      </c>
      <c r="D513">
        <v>0</v>
      </c>
      <c r="E513">
        <v>0</v>
      </c>
      <c r="F513">
        <v>0</v>
      </c>
      <c r="G513">
        <v>7.3955099999999996E-2</v>
      </c>
      <c r="H513">
        <v>0.93182200000000004</v>
      </c>
      <c r="I513">
        <v>0</v>
      </c>
    </row>
    <row r="514" spans="1:9" x14ac:dyDescent="0.25">
      <c r="A514" t="s">
        <v>111</v>
      </c>
      <c r="B514">
        <v>1563.37</v>
      </c>
      <c r="C514">
        <v>0</v>
      </c>
      <c r="D514">
        <v>0</v>
      </c>
      <c r="E514">
        <v>0</v>
      </c>
      <c r="F514">
        <v>0</v>
      </c>
      <c r="G514">
        <v>5.47085E-2</v>
      </c>
      <c r="H514">
        <v>0.95536699999999997</v>
      </c>
      <c r="I514">
        <v>0</v>
      </c>
    </row>
    <row r="515" spans="1:9" x14ac:dyDescent="0.25">
      <c r="A515" t="s">
        <v>111</v>
      </c>
      <c r="B515">
        <v>1555.23</v>
      </c>
      <c r="C515">
        <v>0</v>
      </c>
      <c r="D515">
        <v>0</v>
      </c>
      <c r="E515">
        <v>0</v>
      </c>
      <c r="F515">
        <v>0</v>
      </c>
      <c r="G515">
        <v>5.3918899999999999E-2</v>
      </c>
      <c r="H515">
        <v>0.93177399999999999</v>
      </c>
      <c r="I515">
        <v>0</v>
      </c>
    </row>
    <row r="516" spans="1:9" x14ac:dyDescent="0.25">
      <c r="A516" t="s">
        <v>111</v>
      </c>
      <c r="B516">
        <v>1562.73</v>
      </c>
      <c r="C516">
        <v>0</v>
      </c>
      <c r="D516">
        <v>0</v>
      </c>
      <c r="E516">
        <v>0</v>
      </c>
      <c r="F516">
        <v>0</v>
      </c>
      <c r="G516">
        <v>5.9871000000000001E-2</v>
      </c>
      <c r="H516">
        <v>0.93182799999999999</v>
      </c>
      <c r="I516">
        <v>0</v>
      </c>
    </row>
    <row r="517" spans="1:9" x14ac:dyDescent="0.25">
      <c r="A517" t="s">
        <v>111</v>
      </c>
      <c r="B517">
        <v>1556.52</v>
      </c>
      <c r="C517">
        <v>0</v>
      </c>
      <c r="D517">
        <v>0</v>
      </c>
      <c r="E517">
        <v>0</v>
      </c>
      <c r="F517">
        <v>0</v>
      </c>
      <c r="G517">
        <v>5.4004000000000003E-2</v>
      </c>
      <c r="H517">
        <v>0.93183700000000003</v>
      </c>
      <c r="I517">
        <v>0</v>
      </c>
    </row>
    <row r="518" spans="1:9" x14ac:dyDescent="0.25">
      <c r="A518" t="s">
        <v>111</v>
      </c>
      <c r="B518">
        <v>1558.43</v>
      </c>
      <c r="C518">
        <v>0</v>
      </c>
      <c r="D518">
        <v>0</v>
      </c>
      <c r="E518">
        <v>0</v>
      </c>
      <c r="F518">
        <v>0</v>
      </c>
      <c r="G518">
        <v>8.3263299999999998E-2</v>
      </c>
      <c r="H518">
        <v>0.93169999999999997</v>
      </c>
      <c r="I518">
        <v>0</v>
      </c>
    </row>
    <row r="519" spans="1:9" x14ac:dyDescent="0.25">
      <c r="A519" t="s">
        <v>111</v>
      </c>
      <c r="B519">
        <v>1571.47</v>
      </c>
      <c r="C519">
        <v>0</v>
      </c>
      <c r="D519">
        <v>0</v>
      </c>
      <c r="E519">
        <v>0</v>
      </c>
      <c r="F519">
        <v>0</v>
      </c>
      <c r="G519">
        <v>5.39643E-2</v>
      </c>
      <c r="H519">
        <v>0.931813</v>
      </c>
      <c r="I519">
        <v>0</v>
      </c>
    </row>
    <row r="520" spans="1:9" x14ac:dyDescent="0.25">
      <c r="A520" t="s">
        <v>111</v>
      </c>
      <c r="B520">
        <v>1564.83</v>
      </c>
      <c r="C520">
        <v>0</v>
      </c>
      <c r="D520">
        <v>0</v>
      </c>
      <c r="E520">
        <v>0</v>
      </c>
      <c r="F520">
        <v>0</v>
      </c>
      <c r="G520">
        <v>5.7072900000000003E-2</v>
      </c>
      <c r="H520">
        <v>0.93183700000000003</v>
      </c>
      <c r="I520">
        <v>0</v>
      </c>
    </row>
    <row r="521" spans="1:9" x14ac:dyDescent="0.25">
      <c r="A521" t="s">
        <v>111</v>
      </c>
      <c r="B521">
        <v>1572.34</v>
      </c>
      <c r="C521">
        <v>0</v>
      </c>
      <c r="D521">
        <v>0</v>
      </c>
      <c r="E521">
        <v>0</v>
      </c>
      <c r="F521">
        <v>0</v>
      </c>
      <c r="G521">
        <v>5.4602499999999998E-2</v>
      </c>
      <c r="H521">
        <v>0.93127300000000002</v>
      </c>
      <c r="I521">
        <v>0</v>
      </c>
    </row>
    <row r="522" spans="1:9" x14ac:dyDescent="0.25">
      <c r="A522" t="s">
        <v>111</v>
      </c>
      <c r="B522">
        <v>1571.5</v>
      </c>
      <c r="C522">
        <v>0</v>
      </c>
      <c r="D522">
        <v>0</v>
      </c>
      <c r="E522">
        <v>0</v>
      </c>
      <c r="F522">
        <v>0</v>
      </c>
      <c r="G522">
        <v>5.59097E-2</v>
      </c>
      <c r="H522">
        <v>0.95741900000000002</v>
      </c>
      <c r="I522">
        <v>0</v>
      </c>
    </row>
    <row r="523" spans="1:9" x14ac:dyDescent="0.25">
      <c r="A523" t="s">
        <v>111</v>
      </c>
      <c r="B523">
        <v>1562.83</v>
      </c>
      <c r="C523">
        <v>0</v>
      </c>
      <c r="D523">
        <v>0</v>
      </c>
      <c r="E523">
        <v>0</v>
      </c>
      <c r="F523">
        <v>0</v>
      </c>
      <c r="G523">
        <v>8.1212900000000005E-2</v>
      </c>
      <c r="H523">
        <v>0.931813</v>
      </c>
      <c r="I523">
        <v>0</v>
      </c>
    </row>
    <row r="524" spans="1:9" x14ac:dyDescent="0.25">
      <c r="A524" t="s">
        <v>111</v>
      </c>
      <c r="B524">
        <v>1563.19</v>
      </c>
      <c r="C524">
        <v>0</v>
      </c>
      <c r="D524">
        <v>0</v>
      </c>
      <c r="E524">
        <v>0</v>
      </c>
      <c r="F524">
        <v>0</v>
      </c>
      <c r="G524">
        <v>8.3275399999999999E-2</v>
      </c>
      <c r="H524">
        <v>0.93166599999999999</v>
      </c>
      <c r="I524">
        <v>0</v>
      </c>
    </row>
    <row r="525" spans="1:9" x14ac:dyDescent="0.25">
      <c r="A525" t="s">
        <v>111</v>
      </c>
      <c r="B525">
        <v>1563.26</v>
      </c>
      <c r="C525">
        <v>0</v>
      </c>
      <c r="D525">
        <v>0</v>
      </c>
      <c r="E525">
        <v>0</v>
      </c>
      <c r="F525">
        <v>0</v>
      </c>
      <c r="G525">
        <v>5.9025399999999999E-2</v>
      </c>
      <c r="H525">
        <v>0.93183400000000005</v>
      </c>
      <c r="I525">
        <v>0</v>
      </c>
    </row>
    <row r="526" spans="1:9" x14ac:dyDescent="0.25">
      <c r="A526" t="s">
        <v>111</v>
      </c>
      <c r="B526">
        <v>1556.75</v>
      </c>
      <c r="C526">
        <v>0</v>
      </c>
      <c r="D526">
        <v>0</v>
      </c>
      <c r="E526">
        <v>0</v>
      </c>
      <c r="F526">
        <v>0</v>
      </c>
      <c r="G526">
        <v>7.6277700000000004E-2</v>
      </c>
      <c r="H526">
        <v>0.95612799999999998</v>
      </c>
      <c r="I526">
        <v>0</v>
      </c>
    </row>
    <row r="527" spans="1:9" x14ac:dyDescent="0.25">
      <c r="A527" t="s">
        <v>111</v>
      </c>
      <c r="B527">
        <v>1583.64</v>
      </c>
      <c r="C527">
        <v>0</v>
      </c>
      <c r="D527">
        <v>0</v>
      </c>
      <c r="E527">
        <v>0</v>
      </c>
      <c r="F527">
        <v>0</v>
      </c>
      <c r="G527">
        <v>5.5322000000000003E-2</v>
      </c>
      <c r="H527">
        <v>0.93183700000000003</v>
      </c>
      <c r="I527">
        <v>0</v>
      </c>
    </row>
    <row r="528" spans="1:9" x14ac:dyDescent="0.25">
      <c r="A528" t="s">
        <v>111</v>
      </c>
      <c r="B528">
        <v>1533.4</v>
      </c>
      <c r="C528">
        <v>0</v>
      </c>
      <c r="D528">
        <v>0</v>
      </c>
      <c r="E528">
        <v>0</v>
      </c>
      <c r="F528">
        <v>0</v>
      </c>
      <c r="G528">
        <v>5.4314800000000003E-2</v>
      </c>
      <c r="H528">
        <v>0.93163499999999999</v>
      </c>
      <c r="I528">
        <v>0</v>
      </c>
    </row>
    <row r="529" spans="1:9" x14ac:dyDescent="0.25">
      <c r="A529" t="s">
        <v>111</v>
      </c>
      <c r="B529">
        <v>1529.47</v>
      </c>
      <c r="C529">
        <v>0</v>
      </c>
      <c r="D529">
        <v>0</v>
      </c>
      <c r="E529">
        <v>0</v>
      </c>
      <c r="F529">
        <v>0</v>
      </c>
      <c r="G529">
        <v>5.4208899999999997E-2</v>
      </c>
      <c r="H529">
        <v>0.93183199999999999</v>
      </c>
      <c r="I529">
        <v>0</v>
      </c>
    </row>
    <row r="530" spans="1:9" x14ac:dyDescent="0.25">
      <c r="A530" t="s">
        <v>111</v>
      </c>
      <c r="B530">
        <v>1529.7</v>
      </c>
      <c r="C530">
        <v>0</v>
      </c>
      <c r="D530">
        <v>0</v>
      </c>
      <c r="E530">
        <v>0</v>
      </c>
      <c r="F530">
        <v>0</v>
      </c>
      <c r="G530">
        <v>8.3255899999999994E-2</v>
      </c>
      <c r="H530">
        <v>0.93144400000000005</v>
      </c>
      <c r="I530">
        <v>0</v>
      </c>
    </row>
    <row r="531" spans="1:9" x14ac:dyDescent="0.25">
      <c r="A531" t="s">
        <v>111</v>
      </c>
      <c r="B531">
        <v>1587.93</v>
      </c>
      <c r="C531">
        <v>0</v>
      </c>
      <c r="D531">
        <v>0</v>
      </c>
      <c r="E531">
        <v>0</v>
      </c>
      <c r="F531">
        <v>0</v>
      </c>
      <c r="G531">
        <v>5.4871999999999997E-2</v>
      </c>
      <c r="H531">
        <v>0.93180700000000005</v>
      </c>
      <c r="I531">
        <v>0</v>
      </c>
    </row>
    <row r="532" spans="1:9" x14ac:dyDescent="0.25">
      <c r="A532" t="s">
        <v>111</v>
      </c>
      <c r="B532">
        <v>1585.18</v>
      </c>
      <c r="C532">
        <v>0</v>
      </c>
      <c r="D532">
        <v>0</v>
      </c>
      <c r="E532">
        <v>0</v>
      </c>
      <c r="F532">
        <v>0</v>
      </c>
      <c r="G532">
        <v>5.4001E-2</v>
      </c>
      <c r="H532">
        <v>0.94526600000000005</v>
      </c>
      <c r="I532">
        <v>0</v>
      </c>
    </row>
    <row r="533" spans="1:9" x14ac:dyDescent="0.25">
      <c r="A533" t="s">
        <v>111</v>
      </c>
      <c r="B533">
        <v>1570.11</v>
      </c>
      <c r="C533">
        <v>0</v>
      </c>
      <c r="D533">
        <v>0</v>
      </c>
      <c r="E533">
        <v>0</v>
      </c>
      <c r="F533">
        <v>0</v>
      </c>
      <c r="G533">
        <v>5.5202500000000002E-2</v>
      </c>
      <c r="H533">
        <v>0.92891900000000005</v>
      </c>
      <c r="I533">
        <v>0</v>
      </c>
    </row>
    <row r="534" spans="1:9" x14ac:dyDescent="0.25">
      <c r="A534" t="s">
        <v>111</v>
      </c>
      <c r="B534">
        <v>1567.13</v>
      </c>
      <c r="C534">
        <v>0</v>
      </c>
      <c r="D534">
        <v>0</v>
      </c>
      <c r="E534">
        <v>0</v>
      </c>
      <c r="F534">
        <v>0</v>
      </c>
      <c r="G534">
        <v>5.5215100000000003E-2</v>
      </c>
      <c r="H534">
        <v>0.93147800000000003</v>
      </c>
      <c r="I534">
        <v>0</v>
      </c>
    </row>
    <row r="535" spans="1:9" x14ac:dyDescent="0.25">
      <c r="A535" t="s">
        <v>111</v>
      </c>
      <c r="B535">
        <v>1560.72</v>
      </c>
      <c r="C535">
        <v>0</v>
      </c>
      <c r="D535">
        <v>0</v>
      </c>
      <c r="E535">
        <v>0</v>
      </c>
      <c r="F535">
        <v>0</v>
      </c>
      <c r="G535">
        <v>6.0132199999999997E-2</v>
      </c>
      <c r="H535">
        <v>0.93181800000000004</v>
      </c>
      <c r="I535">
        <v>0</v>
      </c>
    </row>
    <row r="536" spans="1:9" x14ac:dyDescent="0.25">
      <c r="A536" t="s">
        <v>111</v>
      </c>
      <c r="B536">
        <v>1562.09</v>
      </c>
      <c r="C536">
        <v>0</v>
      </c>
      <c r="D536">
        <v>0</v>
      </c>
      <c r="E536">
        <v>0</v>
      </c>
      <c r="F536">
        <v>0</v>
      </c>
      <c r="G536">
        <v>5.5356599999999999E-2</v>
      </c>
      <c r="H536">
        <v>0.93178399999999995</v>
      </c>
      <c r="I536">
        <v>0</v>
      </c>
    </row>
    <row r="537" spans="1:9" x14ac:dyDescent="0.25">
      <c r="A537" t="s">
        <v>111</v>
      </c>
      <c r="B537">
        <v>1559.76</v>
      </c>
      <c r="C537">
        <v>0</v>
      </c>
      <c r="D537">
        <v>0</v>
      </c>
      <c r="E537">
        <v>0</v>
      </c>
      <c r="F537">
        <v>0</v>
      </c>
      <c r="G537">
        <v>6.1882699999999999E-2</v>
      </c>
      <c r="H537">
        <v>0.93103000000000002</v>
      </c>
      <c r="I537">
        <v>0</v>
      </c>
    </row>
    <row r="538" spans="1:9" x14ac:dyDescent="0.25">
      <c r="A538" t="s">
        <v>111</v>
      </c>
      <c r="B538">
        <v>1556.17</v>
      </c>
      <c r="C538">
        <v>0</v>
      </c>
      <c r="D538">
        <v>0</v>
      </c>
      <c r="E538">
        <v>0</v>
      </c>
      <c r="F538">
        <v>0</v>
      </c>
      <c r="G538">
        <v>8.3271499999999998E-2</v>
      </c>
      <c r="H538">
        <v>0.93123500000000003</v>
      </c>
      <c r="I538">
        <v>0</v>
      </c>
    </row>
    <row r="539" spans="1:9" x14ac:dyDescent="0.25">
      <c r="A539" t="s">
        <v>111</v>
      </c>
      <c r="B539">
        <v>1561.27</v>
      </c>
      <c r="C539">
        <v>0</v>
      </c>
      <c r="D539">
        <v>0</v>
      </c>
      <c r="E539">
        <v>0</v>
      </c>
      <c r="F539">
        <v>0</v>
      </c>
      <c r="G539">
        <v>5.4534399999999997E-2</v>
      </c>
      <c r="H539">
        <v>0.93180099999999999</v>
      </c>
      <c r="I539">
        <v>0</v>
      </c>
    </row>
    <row r="540" spans="1:9" x14ac:dyDescent="0.25">
      <c r="A540" t="s">
        <v>111</v>
      </c>
      <c r="B540">
        <v>1557.81</v>
      </c>
      <c r="C540">
        <v>0</v>
      </c>
      <c r="D540">
        <v>0</v>
      </c>
      <c r="E540">
        <v>0</v>
      </c>
      <c r="F540">
        <v>0</v>
      </c>
      <c r="G540">
        <v>5.4743E-2</v>
      </c>
      <c r="H540">
        <v>0.931836</v>
      </c>
      <c r="I540">
        <v>0</v>
      </c>
    </row>
    <row r="541" spans="1:9" x14ac:dyDescent="0.25">
      <c r="A541" t="s">
        <v>111</v>
      </c>
      <c r="B541">
        <v>1552.26</v>
      </c>
      <c r="C541">
        <v>0</v>
      </c>
      <c r="D541">
        <v>0</v>
      </c>
      <c r="E541">
        <v>0</v>
      </c>
      <c r="F541">
        <v>0</v>
      </c>
      <c r="G541">
        <v>7.7054999999999998E-2</v>
      </c>
      <c r="H541">
        <v>0.93327700000000002</v>
      </c>
      <c r="I541">
        <v>0</v>
      </c>
    </row>
    <row r="542" spans="1:9" x14ac:dyDescent="0.25">
      <c r="A542" t="s">
        <v>111</v>
      </c>
      <c r="B542">
        <v>1553.69</v>
      </c>
      <c r="C542">
        <v>0</v>
      </c>
      <c r="D542">
        <v>0</v>
      </c>
      <c r="E542">
        <v>0</v>
      </c>
      <c r="F542">
        <v>0</v>
      </c>
      <c r="G542">
        <v>5.3949999999999998E-2</v>
      </c>
      <c r="H542">
        <v>0.95261200000000001</v>
      </c>
      <c r="I542">
        <v>0</v>
      </c>
    </row>
    <row r="543" spans="1:9" x14ac:dyDescent="0.25">
      <c r="A543" t="s">
        <v>111</v>
      </c>
      <c r="B543">
        <v>1553.48</v>
      </c>
      <c r="C543">
        <v>0</v>
      </c>
      <c r="D543">
        <v>0</v>
      </c>
      <c r="E543">
        <v>0</v>
      </c>
      <c r="F543">
        <v>0</v>
      </c>
      <c r="G543">
        <v>6.5399100000000002E-2</v>
      </c>
      <c r="H543">
        <v>0.931836</v>
      </c>
      <c r="I543">
        <v>0</v>
      </c>
    </row>
    <row r="544" spans="1:9" x14ac:dyDescent="0.25">
      <c r="A544" t="s">
        <v>111</v>
      </c>
      <c r="B544">
        <v>1565.64</v>
      </c>
      <c r="C544">
        <v>0</v>
      </c>
      <c r="D544">
        <v>0</v>
      </c>
      <c r="E544">
        <v>0</v>
      </c>
      <c r="F544">
        <v>0</v>
      </c>
      <c r="G544">
        <v>6.1039299999999998E-2</v>
      </c>
      <c r="H544">
        <v>0.93171700000000002</v>
      </c>
      <c r="I544">
        <v>0</v>
      </c>
    </row>
    <row r="545" spans="1:25" x14ac:dyDescent="0.25">
      <c r="A545" t="s">
        <v>111</v>
      </c>
      <c r="B545">
        <v>1569.78</v>
      </c>
      <c r="C545">
        <v>0</v>
      </c>
      <c r="D545">
        <v>0</v>
      </c>
      <c r="E545">
        <v>0</v>
      </c>
      <c r="F545">
        <v>0</v>
      </c>
      <c r="G545">
        <v>5.4098599999999997E-2</v>
      </c>
      <c r="H545">
        <v>0.95442099999999996</v>
      </c>
      <c r="I545">
        <v>0</v>
      </c>
    </row>
    <row r="546" spans="1:25" x14ac:dyDescent="0.25">
      <c r="A546" t="s">
        <v>111</v>
      </c>
      <c r="B546">
        <v>1567.41</v>
      </c>
      <c r="C546">
        <v>0</v>
      </c>
      <c r="D546">
        <v>0</v>
      </c>
      <c r="E546">
        <v>0</v>
      </c>
      <c r="F546">
        <v>0</v>
      </c>
      <c r="G546">
        <v>5.48656E-2</v>
      </c>
      <c r="H546">
        <v>0.931732</v>
      </c>
      <c r="I546">
        <v>0</v>
      </c>
    </row>
    <row r="547" spans="1:25" x14ac:dyDescent="0.25">
      <c r="A547" t="s">
        <v>111</v>
      </c>
      <c r="B547">
        <v>1561.69</v>
      </c>
      <c r="C547">
        <v>0</v>
      </c>
      <c r="D547">
        <v>0</v>
      </c>
      <c r="E547">
        <v>0</v>
      </c>
      <c r="F547">
        <v>0</v>
      </c>
      <c r="G547">
        <v>5.6702900000000001E-2</v>
      </c>
      <c r="H547">
        <v>0.94426900000000002</v>
      </c>
      <c r="I547">
        <v>0</v>
      </c>
    </row>
    <row r="548" spans="1:25" x14ac:dyDescent="0.25">
      <c r="A548" t="s">
        <v>111</v>
      </c>
      <c r="B548">
        <v>1562.41</v>
      </c>
      <c r="C548">
        <v>0</v>
      </c>
      <c r="D548">
        <v>0</v>
      </c>
      <c r="E548">
        <v>0</v>
      </c>
      <c r="F548">
        <v>0</v>
      </c>
      <c r="G548">
        <v>6.7675700000000005E-2</v>
      </c>
      <c r="H548">
        <v>0.93063399999999996</v>
      </c>
      <c r="I548">
        <v>0</v>
      </c>
    </row>
    <row r="549" spans="1:25" x14ac:dyDescent="0.25">
      <c r="A549" t="s">
        <v>111</v>
      </c>
      <c r="B549">
        <v>1567.01</v>
      </c>
      <c r="C549">
        <v>0</v>
      </c>
      <c r="D549">
        <v>0</v>
      </c>
      <c r="E549">
        <v>0</v>
      </c>
      <c r="F549">
        <v>0</v>
      </c>
      <c r="G549">
        <v>8.3259299999999994E-2</v>
      </c>
      <c r="H549">
        <v>0.92904900000000001</v>
      </c>
      <c r="I549">
        <v>0</v>
      </c>
    </row>
    <row r="550" spans="1:25" x14ac:dyDescent="0.25">
      <c r="A550" t="s">
        <v>111</v>
      </c>
      <c r="B550">
        <v>1560.55</v>
      </c>
      <c r="C550">
        <v>0</v>
      </c>
      <c r="D550">
        <v>0</v>
      </c>
      <c r="E550">
        <v>0</v>
      </c>
      <c r="F550">
        <v>0</v>
      </c>
      <c r="G550">
        <v>5.3909499999999999E-2</v>
      </c>
      <c r="H550">
        <v>0.95569999999999999</v>
      </c>
      <c r="I550">
        <v>0</v>
      </c>
    </row>
    <row r="551" spans="1:25" x14ac:dyDescent="0.25">
      <c r="A551" t="s">
        <v>111</v>
      </c>
      <c r="B551">
        <v>1559.15</v>
      </c>
      <c r="C551">
        <v>0</v>
      </c>
      <c r="D551">
        <v>0</v>
      </c>
      <c r="E551">
        <v>0</v>
      </c>
      <c r="F551">
        <v>0</v>
      </c>
      <c r="G551">
        <v>5.9249000000000003E-2</v>
      </c>
      <c r="H551">
        <v>0.93183199999999999</v>
      </c>
      <c r="I551">
        <v>0</v>
      </c>
    </row>
    <row r="552" spans="1:25" x14ac:dyDescent="0.25">
      <c r="A552" t="s">
        <v>111</v>
      </c>
      <c r="B552">
        <v>1558.33</v>
      </c>
      <c r="C552">
        <v>0</v>
      </c>
      <c r="D552">
        <v>0</v>
      </c>
      <c r="E552">
        <v>0</v>
      </c>
      <c r="F552">
        <v>0</v>
      </c>
      <c r="G552">
        <v>7.6660699999999998E-2</v>
      </c>
      <c r="H552">
        <v>0.93182600000000004</v>
      </c>
      <c r="I552">
        <v>0</v>
      </c>
    </row>
    <row r="553" spans="1:25" x14ac:dyDescent="0.25">
      <c r="A553" t="s">
        <v>111</v>
      </c>
      <c r="B553">
        <v>1557.84</v>
      </c>
      <c r="C553">
        <v>0</v>
      </c>
      <c r="D553">
        <v>0</v>
      </c>
      <c r="E553">
        <v>0</v>
      </c>
      <c r="F553">
        <v>0</v>
      </c>
      <c r="G553">
        <v>8.3257100000000001E-2</v>
      </c>
      <c r="H553">
        <v>0.93166000000000004</v>
      </c>
      <c r="I553">
        <v>0</v>
      </c>
    </row>
    <row r="554" spans="1:25" x14ac:dyDescent="0.25">
      <c r="A554" t="s">
        <v>111</v>
      </c>
      <c r="B554">
        <v>1550.11</v>
      </c>
      <c r="C554">
        <v>0</v>
      </c>
      <c r="D554">
        <v>0</v>
      </c>
      <c r="E554">
        <v>0</v>
      </c>
      <c r="F554">
        <v>0</v>
      </c>
      <c r="G554">
        <v>5.4229899999999998E-2</v>
      </c>
      <c r="H554">
        <v>0.94757899999999995</v>
      </c>
      <c r="I554">
        <v>0</v>
      </c>
    </row>
    <row r="555" spans="1:25" x14ac:dyDescent="0.25">
      <c r="A555" t="s">
        <v>111</v>
      </c>
      <c r="B555">
        <v>1550.73</v>
      </c>
      <c r="C555">
        <v>0</v>
      </c>
      <c r="D555">
        <v>0</v>
      </c>
      <c r="E555">
        <v>0</v>
      </c>
      <c r="F555">
        <v>0</v>
      </c>
      <c r="G555">
        <v>6.9938799999999995E-2</v>
      </c>
      <c r="H555">
        <v>0.97559099999999999</v>
      </c>
      <c r="I555">
        <v>0</v>
      </c>
    </row>
    <row r="556" spans="1:25" x14ac:dyDescent="0.25">
      <c r="A556" t="s">
        <v>111</v>
      </c>
      <c r="B556">
        <v>1565.68</v>
      </c>
      <c r="C556">
        <v>0</v>
      </c>
      <c r="D556">
        <v>0</v>
      </c>
      <c r="E556">
        <v>0</v>
      </c>
      <c r="F556">
        <v>0</v>
      </c>
      <c r="G556">
        <v>5.6275800000000001E-2</v>
      </c>
      <c r="H556">
        <v>0.931836</v>
      </c>
      <c r="I556">
        <v>0</v>
      </c>
    </row>
    <row r="557" spans="1:25" x14ac:dyDescent="0.25">
      <c r="A557" t="s">
        <v>111</v>
      </c>
      <c r="B557">
        <v>1565.27</v>
      </c>
      <c r="C557">
        <v>0</v>
      </c>
      <c r="D557">
        <v>0</v>
      </c>
      <c r="E557">
        <v>0</v>
      </c>
      <c r="F557">
        <v>0</v>
      </c>
      <c r="G557">
        <v>5.5171499999999998E-2</v>
      </c>
      <c r="H557">
        <v>0.93179199999999995</v>
      </c>
      <c r="I557">
        <v>0</v>
      </c>
    </row>
    <row r="558" spans="1:25" x14ac:dyDescent="0.25">
      <c r="A558" t="s">
        <v>111</v>
      </c>
      <c r="B558">
        <v>1566.24</v>
      </c>
      <c r="C558">
        <v>0</v>
      </c>
      <c r="D558">
        <v>0</v>
      </c>
      <c r="E558">
        <v>0</v>
      </c>
      <c r="F558">
        <v>0</v>
      </c>
      <c r="G558">
        <v>8.3258499999999999E-2</v>
      </c>
      <c r="H558">
        <v>0.931836</v>
      </c>
      <c r="I558">
        <v>0</v>
      </c>
    </row>
    <row r="559" spans="1:25" x14ac:dyDescent="0.25">
      <c r="A559" t="s">
        <v>111</v>
      </c>
      <c r="B559">
        <v>1562.27</v>
      </c>
      <c r="C559">
        <v>0</v>
      </c>
      <c r="D559">
        <v>0</v>
      </c>
      <c r="E559">
        <v>0</v>
      </c>
      <c r="F559">
        <v>0</v>
      </c>
      <c r="G559">
        <v>5.9054700000000002E-2</v>
      </c>
      <c r="H559">
        <v>0.94710700000000003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111</v>
      </c>
      <c r="B560">
        <v>1561.33</v>
      </c>
      <c r="C560">
        <v>0</v>
      </c>
      <c r="D560">
        <v>0</v>
      </c>
      <c r="E560">
        <v>0</v>
      </c>
      <c r="F560">
        <v>0</v>
      </c>
      <c r="G560">
        <v>8.3258700000000005E-2</v>
      </c>
      <c r="H560">
        <v>0.93179900000000004</v>
      </c>
      <c r="I560">
        <v>0</v>
      </c>
      <c r="R560">
        <f>AVERAGE(B511:B560)</f>
        <v>1561.5104000000001</v>
      </c>
      <c r="S560">
        <f>AVERAGE(C511:C560)</f>
        <v>0</v>
      </c>
      <c r="U560">
        <f>_xlfn.VAR.P(B511:B560)</f>
        <v>118.39481184000005</v>
      </c>
      <c r="V560">
        <f>_xlfn.VAR.P(C511:C560)</f>
        <v>0</v>
      </c>
      <c r="X560">
        <f>1.96*SQRT(U560)/50</f>
        <v>0.42653276974438631</v>
      </c>
      <c r="Y560">
        <f>1.96*SQRT(V560)/50</f>
        <v>0</v>
      </c>
    </row>
    <row r="561" spans="1:9" x14ac:dyDescent="0.25">
      <c r="A561" t="s">
        <v>111</v>
      </c>
      <c r="B561">
        <v>78113.801200000002</v>
      </c>
      <c r="C561" t="s">
        <v>36</v>
      </c>
    </row>
    <row r="562" spans="1:9" x14ac:dyDescent="0.25">
      <c r="A562" t="s">
        <v>112</v>
      </c>
      <c r="B562">
        <v>1333.52</v>
      </c>
      <c r="C562">
        <v>1330.02</v>
      </c>
      <c r="D562">
        <v>1303.04</v>
      </c>
      <c r="E562">
        <v>1295.54</v>
      </c>
      <c r="F562">
        <v>367.93400000000003</v>
      </c>
      <c r="G562">
        <v>6.3021800000000003E-2</v>
      </c>
      <c r="H562">
        <v>0.93183700000000003</v>
      </c>
      <c r="I562">
        <v>0</v>
      </c>
    </row>
    <row r="563" spans="1:9" x14ac:dyDescent="0.25">
      <c r="A563" t="s">
        <v>112</v>
      </c>
      <c r="B563">
        <v>1335.09</v>
      </c>
      <c r="C563">
        <v>1331.61</v>
      </c>
      <c r="D563">
        <v>1306.1600000000001</v>
      </c>
      <c r="E563">
        <v>1299.2</v>
      </c>
      <c r="F563">
        <v>370.03300000000002</v>
      </c>
      <c r="G563">
        <v>8.2219799999999996E-2</v>
      </c>
      <c r="H563">
        <v>0.93175600000000003</v>
      </c>
      <c r="I563">
        <v>0</v>
      </c>
    </row>
    <row r="564" spans="1:9" x14ac:dyDescent="0.25">
      <c r="A564" t="s">
        <v>112</v>
      </c>
      <c r="B564">
        <v>1327.51</v>
      </c>
      <c r="C564">
        <v>1324.23</v>
      </c>
      <c r="D564">
        <v>1299.3499999999999</v>
      </c>
      <c r="E564">
        <v>1292.6099999999999</v>
      </c>
      <c r="F564">
        <v>368.404</v>
      </c>
      <c r="G564">
        <v>6.6279500000000005E-2</v>
      </c>
      <c r="H564">
        <v>0.93176800000000004</v>
      </c>
      <c r="I564">
        <v>0</v>
      </c>
    </row>
    <row r="565" spans="1:9" x14ac:dyDescent="0.25">
      <c r="A565" t="s">
        <v>112</v>
      </c>
      <c r="B565">
        <v>1333.55</v>
      </c>
      <c r="C565">
        <v>1330.31</v>
      </c>
      <c r="D565">
        <v>1303.8499999999999</v>
      </c>
      <c r="E565">
        <v>1296.77</v>
      </c>
      <c r="F565">
        <v>370.15199999999999</v>
      </c>
      <c r="G565">
        <v>7.5709200000000004E-2</v>
      </c>
      <c r="H565">
        <v>0.93183300000000002</v>
      </c>
      <c r="I565">
        <v>0</v>
      </c>
    </row>
    <row r="566" spans="1:9" x14ac:dyDescent="0.25">
      <c r="A566" t="s">
        <v>112</v>
      </c>
      <c r="B566">
        <v>1337.12</v>
      </c>
      <c r="C566">
        <v>1333.6</v>
      </c>
      <c r="D566">
        <v>1307.6199999999999</v>
      </c>
      <c r="E566">
        <v>1300.5</v>
      </c>
      <c r="F566">
        <v>372.46800000000002</v>
      </c>
      <c r="G566">
        <v>8.3260799999999996E-2</v>
      </c>
      <c r="H566">
        <v>0.93171700000000002</v>
      </c>
      <c r="I566">
        <v>0</v>
      </c>
    </row>
    <row r="567" spans="1:9" x14ac:dyDescent="0.25">
      <c r="A567" t="s">
        <v>112</v>
      </c>
      <c r="B567">
        <v>1325.73</v>
      </c>
      <c r="C567">
        <v>1322.43</v>
      </c>
      <c r="D567">
        <v>1298.76</v>
      </c>
      <c r="E567">
        <v>1292.45</v>
      </c>
      <c r="F567">
        <v>369.38299999999998</v>
      </c>
      <c r="G567">
        <v>6.2480099999999997E-2</v>
      </c>
      <c r="H567">
        <v>0.93182600000000004</v>
      </c>
      <c r="I567">
        <v>0</v>
      </c>
    </row>
    <row r="568" spans="1:9" x14ac:dyDescent="0.25">
      <c r="A568" t="s">
        <v>112</v>
      </c>
      <c r="B568">
        <v>1337.38</v>
      </c>
      <c r="C568">
        <v>1334.03</v>
      </c>
      <c r="D568">
        <v>1308.76</v>
      </c>
      <c r="E568">
        <v>1302.0999999999999</v>
      </c>
      <c r="F568">
        <v>373.827</v>
      </c>
      <c r="G568">
        <v>8.3255700000000002E-2</v>
      </c>
      <c r="H568">
        <v>0.95322300000000004</v>
      </c>
      <c r="I568">
        <v>0</v>
      </c>
    </row>
    <row r="569" spans="1:9" x14ac:dyDescent="0.25">
      <c r="A569" t="s">
        <v>112</v>
      </c>
      <c r="B569">
        <v>1328.09</v>
      </c>
      <c r="C569">
        <v>1324.77</v>
      </c>
      <c r="D569">
        <v>1301.08</v>
      </c>
      <c r="E569">
        <v>1294.6099999999999</v>
      </c>
      <c r="F569">
        <v>368.28399999999999</v>
      </c>
      <c r="G569">
        <v>5.3909699999999998E-2</v>
      </c>
      <c r="H569">
        <v>0.93182699999999996</v>
      </c>
      <c r="I569">
        <v>0</v>
      </c>
    </row>
    <row r="570" spans="1:9" x14ac:dyDescent="0.25">
      <c r="A570" t="s">
        <v>112</v>
      </c>
      <c r="B570">
        <v>1344.14</v>
      </c>
      <c r="C570">
        <v>1340.8</v>
      </c>
      <c r="D570">
        <v>1312.3</v>
      </c>
      <c r="E570">
        <v>1304.4100000000001</v>
      </c>
      <c r="F570">
        <v>373.416</v>
      </c>
      <c r="G570">
        <v>5.5241600000000002E-2</v>
      </c>
      <c r="H570">
        <v>0.93170900000000001</v>
      </c>
      <c r="I570">
        <v>0</v>
      </c>
    </row>
    <row r="571" spans="1:9" x14ac:dyDescent="0.25">
      <c r="A571" t="s">
        <v>112</v>
      </c>
      <c r="B571">
        <v>1354.02</v>
      </c>
      <c r="C571">
        <v>1350.33</v>
      </c>
      <c r="D571">
        <v>1318.88</v>
      </c>
      <c r="E571">
        <v>1310.22</v>
      </c>
      <c r="F571">
        <v>376.29599999999999</v>
      </c>
      <c r="G571">
        <v>5.39414E-2</v>
      </c>
      <c r="H571">
        <v>0.93169199999999996</v>
      </c>
      <c r="I571">
        <v>0</v>
      </c>
    </row>
    <row r="572" spans="1:9" x14ac:dyDescent="0.25">
      <c r="A572" t="s">
        <v>112</v>
      </c>
      <c r="B572">
        <v>1361.74</v>
      </c>
      <c r="C572">
        <v>1358.16</v>
      </c>
      <c r="D572">
        <v>1325.4</v>
      </c>
      <c r="E572">
        <v>1316.3</v>
      </c>
      <c r="F572">
        <v>378.36500000000001</v>
      </c>
      <c r="G572">
        <v>4.3189900000000003E-2</v>
      </c>
      <c r="H572">
        <v>0.93180399999999997</v>
      </c>
      <c r="I572">
        <v>0</v>
      </c>
    </row>
    <row r="573" spans="1:9" x14ac:dyDescent="0.25">
      <c r="A573" t="s">
        <v>112</v>
      </c>
      <c r="B573">
        <v>1353.39</v>
      </c>
      <c r="C573">
        <v>1349.83</v>
      </c>
      <c r="D573">
        <v>1318.59</v>
      </c>
      <c r="E573">
        <v>1309.8499999999999</v>
      </c>
      <c r="F573">
        <v>375.875</v>
      </c>
      <c r="G573">
        <v>3.01295E-2</v>
      </c>
      <c r="H573">
        <v>0.93181599999999998</v>
      </c>
      <c r="I573">
        <v>0</v>
      </c>
    </row>
    <row r="574" spans="1:9" x14ac:dyDescent="0.25">
      <c r="A574" t="s">
        <v>112</v>
      </c>
      <c r="B574">
        <v>1339.42</v>
      </c>
      <c r="C574">
        <v>1335.98</v>
      </c>
      <c r="D574">
        <v>1309.47</v>
      </c>
      <c r="E574">
        <v>1301.9100000000001</v>
      </c>
      <c r="F574">
        <v>372.74200000000002</v>
      </c>
      <c r="G574">
        <v>5.3941999999999997E-2</v>
      </c>
      <c r="H574">
        <v>0.93022499999999997</v>
      </c>
      <c r="I574">
        <v>0</v>
      </c>
    </row>
    <row r="575" spans="1:9" x14ac:dyDescent="0.25">
      <c r="A575" t="s">
        <v>112</v>
      </c>
      <c r="B575">
        <v>1344.29</v>
      </c>
      <c r="C575">
        <v>1339.11</v>
      </c>
      <c r="D575">
        <v>1312.19</v>
      </c>
      <c r="E575">
        <v>1304.6199999999999</v>
      </c>
      <c r="F575">
        <v>372.28500000000003</v>
      </c>
      <c r="G575">
        <v>5.4392700000000002E-2</v>
      </c>
      <c r="H575">
        <v>0.93183499999999997</v>
      </c>
      <c r="I575">
        <v>0</v>
      </c>
    </row>
    <row r="576" spans="1:9" x14ac:dyDescent="0.25">
      <c r="A576" t="s">
        <v>112</v>
      </c>
      <c r="B576">
        <v>1337.97</v>
      </c>
      <c r="C576">
        <v>1334.4</v>
      </c>
      <c r="D576">
        <v>1307.75</v>
      </c>
      <c r="E576">
        <v>1300.17</v>
      </c>
      <c r="F576">
        <v>372.11200000000002</v>
      </c>
      <c r="G576">
        <v>7.2211899999999996E-2</v>
      </c>
      <c r="H576">
        <v>0.93179199999999995</v>
      </c>
      <c r="I576">
        <v>0</v>
      </c>
    </row>
    <row r="577" spans="1:9" x14ac:dyDescent="0.25">
      <c r="A577" t="s">
        <v>112</v>
      </c>
      <c r="B577">
        <v>1339.83</v>
      </c>
      <c r="C577">
        <v>1336.23</v>
      </c>
      <c r="D577">
        <v>1310.26</v>
      </c>
      <c r="E577">
        <v>1302.98</v>
      </c>
      <c r="F577">
        <v>371.98599999999999</v>
      </c>
      <c r="G577">
        <v>7.7631599999999995E-2</v>
      </c>
      <c r="H577">
        <v>0.93093899999999996</v>
      </c>
      <c r="I577">
        <v>0</v>
      </c>
    </row>
    <row r="578" spans="1:9" x14ac:dyDescent="0.25">
      <c r="A578" t="s">
        <v>112</v>
      </c>
      <c r="B578">
        <v>1329.06</v>
      </c>
      <c r="C578">
        <v>1325.61</v>
      </c>
      <c r="D578">
        <v>1300.0999999999999</v>
      </c>
      <c r="E578">
        <v>1293.29</v>
      </c>
      <c r="F578">
        <v>368.90899999999999</v>
      </c>
      <c r="G578">
        <v>5.5975999999999998E-2</v>
      </c>
      <c r="H578">
        <v>0.93174999999999997</v>
      </c>
      <c r="I578">
        <v>0</v>
      </c>
    </row>
    <row r="579" spans="1:9" x14ac:dyDescent="0.25">
      <c r="A579" t="s">
        <v>112</v>
      </c>
      <c r="B579">
        <v>1335.8</v>
      </c>
      <c r="C579">
        <v>1332.47</v>
      </c>
      <c r="D579">
        <v>1306.27</v>
      </c>
      <c r="E579">
        <v>1298.94</v>
      </c>
      <c r="F579">
        <v>370.5</v>
      </c>
      <c r="G579">
        <v>5.5235600000000003E-2</v>
      </c>
      <c r="H579">
        <v>0.93180399999999997</v>
      </c>
      <c r="I579">
        <v>0</v>
      </c>
    </row>
    <row r="580" spans="1:9" x14ac:dyDescent="0.25">
      <c r="A580" t="s">
        <v>112</v>
      </c>
      <c r="B580">
        <v>1334.06</v>
      </c>
      <c r="C580">
        <v>1330.62</v>
      </c>
      <c r="D580">
        <v>1304.3599999999999</v>
      </c>
      <c r="E580">
        <v>1297.3800000000001</v>
      </c>
      <c r="F580">
        <v>370.21</v>
      </c>
      <c r="G580">
        <v>6.3304100000000002E-2</v>
      </c>
      <c r="H580">
        <v>0.93183499999999997</v>
      </c>
      <c r="I580">
        <v>0</v>
      </c>
    </row>
    <row r="581" spans="1:9" x14ac:dyDescent="0.25">
      <c r="A581" t="s">
        <v>112</v>
      </c>
      <c r="B581">
        <v>1322.49</v>
      </c>
      <c r="C581">
        <v>1319.11</v>
      </c>
      <c r="D581">
        <v>1295.6300000000001</v>
      </c>
      <c r="E581">
        <v>1289.51</v>
      </c>
      <c r="F581">
        <v>367.85700000000003</v>
      </c>
      <c r="G581">
        <v>5.40092E-2</v>
      </c>
      <c r="H581">
        <v>0.931786</v>
      </c>
      <c r="I581">
        <v>0</v>
      </c>
    </row>
    <row r="582" spans="1:9" x14ac:dyDescent="0.25">
      <c r="A582" t="s">
        <v>112</v>
      </c>
      <c r="B582">
        <v>1326.42</v>
      </c>
      <c r="C582">
        <v>1322.59</v>
      </c>
      <c r="D582">
        <v>1298.72</v>
      </c>
      <c r="E582">
        <v>1292.4000000000001</v>
      </c>
      <c r="F582">
        <v>369.05399999999997</v>
      </c>
      <c r="G582">
        <v>5.70494E-2</v>
      </c>
      <c r="H582">
        <v>0.93059499999999995</v>
      </c>
      <c r="I582">
        <v>0</v>
      </c>
    </row>
    <row r="583" spans="1:9" x14ac:dyDescent="0.25">
      <c r="A583" t="s">
        <v>112</v>
      </c>
      <c r="B583">
        <v>1331.27</v>
      </c>
      <c r="C583">
        <v>1327.93</v>
      </c>
      <c r="D583">
        <v>1302.8</v>
      </c>
      <c r="E583">
        <v>1295.8599999999999</v>
      </c>
      <c r="F583">
        <v>368.53100000000001</v>
      </c>
      <c r="G583">
        <v>5.4629299999999999E-2</v>
      </c>
      <c r="H583">
        <v>0.93151099999999998</v>
      </c>
      <c r="I583">
        <v>0</v>
      </c>
    </row>
    <row r="584" spans="1:9" x14ac:dyDescent="0.25">
      <c r="A584" t="s">
        <v>112</v>
      </c>
      <c r="B584">
        <v>1350.12</v>
      </c>
      <c r="C584">
        <v>1346.79</v>
      </c>
      <c r="D584">
        <v>1317.22</v>
      </c>
      <c r="E584">
        <v>1309.04</v>
      </c>
      <c r="F584">
        <v>373.86200000000002</v>
      </c>
      <c r="G584">
        <v>7.3569700000000002E-2</v>
      </c>
      <c r="H584">
        <v>0.93178099999999997</v>
      </c>
      <c r="I584">
        <v>0</v>
      </c>
    </row>
    <row r="585" spans="1:9" x14ac:dyDescent="0.25">
      <c r="A585" t="s">
        <v>112</v>
      </c>
      <c r="B585">
        <v>1356.98</v>
      </c>
      <c r="C585">
        <v>1353.42</v>
      </c>
      <c r="D585">
        <v>1321.41</v>
      </c>
      <c r="E585">
        <v>1312.44</v>
      </c>
      <c r="F585">
        <v>375.23599999999999</v>
      </c>
      <c r="G585">
        <v>5.4021100000000002E-2</v>
      </c>
      <c r="H585">
        <v>0.93183499999999997</v>
      </c>
      <c r="I585">
        <v>0</v>
      </c>
    </row>
    <row r="586" spans="1:9" x14ac:dyDescent="0.25">
      <c r="A586" t="s">
        <v>112</v>
      </c>
      <c r="B586">
        <v>1354.64</v>
      </c>
      <c r="C586">
        <v>1351.05</v>
      </c>
      <c r="D586">
        <v>1319.75</v>
      </c>
      <c r="E586">
        <v>1311.08</v>
      </c>
      <c r="F586">
        <v>375.58800000000002</v>
      </c>
      <c r="G586">
        <v>5.4404599999999997E-2</v>
      </c>
      <c r="H586">
        <v>0.931836</v>
      </c>
      <c r="I586">
        <v>0</v>
      </c>
    </row>
    <row r="587" spans="1:9" x14ac:dyDescent="0.25">
      <c r="A587" t="s">
        <v>112</v>
      </c>
      <c r="B587">
        <v>1351.07</v>
      </c>
      <c r="C587">
        <v>1347.59</v>
      </c>
      <c r="D587">
        <v>1317.25</v>
      </c>
      <c r="E587">
        <v>1308.69</v>
      </c>
      <c r="F587">
        <v>372.529</v>
      </c>
      <c r="G587">
        <v>5.4123200000000003E-2</v>
      </c>
      <c r="H587">
        <v>0.92956899999999998</v>
      </c>
      <c r="I587">
        <v>0</v>
      </c>
    </row>
    <row r="588" spans="1:9" x14ac:dyDescent="0.25">
      <c r="A588" t="s">
        <v>112</v>
      </c>
      <c r="B588">
        <v>1337.5</v>
      </c>
      <c r="C588">
        <v>1334.07</v>
      </c>
      <c r="D588">
        <v>1308.9000000000001</v>
      </c>
      <c r="E588">
        <v>1301.79</v>
      </c>
      <c r="F588">
        <v>372.51299999999998</v>
      </c>
      <c r="G588">
        <v>6.4999199999999993E-2</v>
      </c>
      <c r="H588">
        <v>0.95115700000000003</v>
      </c>
      <c r="I588">
        <v>0</v>
      </c>
    </row>
    <row r="589" spans="1:9" x14ac:dyDescent="0.25">
      <c r="A589" t="s">
        <v>112</v>
      </c>
      <c r="B589">
        <v>1346.98</v>
      </c>
      <c r="C589">
        <v>1343.43</v>
      </c>
      <c r="D589">
        <v>1317.1</v>
      </c>
      <c r="E589">
        <v>1309.6099999999999</v>
      </c>
      <c r="F589">
        <v>375.68700000000001</v>
      </c>
      <c r="G589">
        <v>8.2203100000000001E-2</v>
      </c>
      <c r="H589">
        <v>0.93162699999999998</v>
      </c>
      <c r="I589">
        <v>0</v>
      </c>
    </row>
    <row r="590" spans="1:9" x14ac:dyDescent="0.25">
      <c r="A590" t="s">
        <v>112</v>
      </c>
      <c r="B590">
        <v>1343.15</v>
      </c>
      <c r="C590">
        <v>1339.68</v>
      </c>
      <c r="D590">
        <v>1312.82</v>
      </c>
      <c r="E590">
        <v>1305.05</v>
      </c>
      <c r="F590">
        <v>372.82799999999997</v>
      </c>
      <c r="G590">
        <v>7.9789799999999994E-2</v>
      </c>
      <c r="H590">
        <v>0.95420199999999999</v>
      </c>
      <c r="I590">
        <v>0</v>
      </c>
    </row>
    <row r="591" spans="1:9" x14ac:dyDescent="0.25">
      <c r="A591" t="s">
        <v>112</v>
      </c>
      <c r="B591">
        <v>1333.43</v>
      </c>
      <c r="C591">
        <v>1330.07</v>
      </c>
      <c r="D591">
        <v>1304.8499999999999</v>
      </c>
      <c r="E591">
        <v>1297.97</v>
      </c>
      <c r="F591">
        <v>370.72</v>
      </c>
      <c r="G591">
        <v>5.8012800000000003E-2</v>
      </c>
      <c r="H591">
        <v>0.93182200000000004</v>
      </c>
      <c r="I591">
        <v>0</v>
      </c>
    </row>
    <row r="592" spans="1:9" x14ac:dyDescent="0.25">
      <c r="A592" t="s">
        <v>112</v>
      </c>
      <c r="B592">
        <v>1332.32</v>
      </c>
      <c r="C592">
        <v>1329.03</v>
      </c>
      <c r="D592">
        <v>1303.19</v>
      </c>
      <c r="E592">
        <v>1296.2</v>
      </c>
      <c r="F592">
        <v>369.77300000000002</v>
      </c>
      <c r="G592">
        <v>5.3910600000000003E-2</v>
      </c>
      <c r="H592">
        <v>0.95165699999999998</v>
      </c>
      <c r="I592">
        <v>0</v>
      </c>
    </row>
    <row r="593" spans="1:9" x14ac:dyDescent="0.25">
      <c r="A593" t="s">
        <v>112</v>
      </c>
      <c r="B593">
        <v>1330.38</v>
      </c>
      <c r="C593">
        <v>1327.09</v>
      </c>
      <c r="D593">
        <v>1301.8</v>
      </c>
      <c r="E593">
        <v>1294.8800000000001</v>
      </c>
      <c r="F593">
        <v>369.64100000000002</v>
      </c>
      <c r="G593">
        <v>8.3255700000000002E-2</v>
      </c>
      <c r="H593">
        <v>0.95276300000000003</v>
      </c>
      <c r="I593">
        <v>0</v>
      </c>
    </row>
    <row r="594" spans="1:9" x14ac:dyDescent="0.25">
      <c r="A594" t="s">
        <v>112</v>
      </c>
      <c r="B594">
        <v>1334.1</v>
      </c>
      <c r="C594">
        <v>1330.29</v>
      </c>
      <c r="D594">
        <v>1305.18</v>
      </c>
      <c r="E594">
        <v>1298.19</v>
      </c>
      <c r="F594">
        <v>369.46300000000002</v>
      </c>
      <c r="G594">
        <v>5.6420100000000001E-2</v>
      </c>
      <c r="H594">
        <v>0.93159199999999998</v>
      </c>
      <c r="I594">
        <v>0</v>
      </c>
    </row>
    <row r="595" spans="1:9" x14ac:dyDescent="0.25">
      <c r="A595" t="s">
        <v>112</v>
      </c>
      <c r="B595">
        <v>1333.2</v>
      </c>
      <c r="C595">
        <v>1329.65</v>
      </c>
      <c r="D595">
        <v>1305.47</v>
      </c>
      <c r="E595">
        <v>1298.9000000000001</v>
      </c>
      <c r="F595">
        <v>370.50799999999998</v>
      </c>
      <c r="G595">
        <v>5.4605500000000001E-2</v>
      </c>
      <c r="H595">
        <v>0.93136600000000003</v>
      </c>
      <c r="I595">
        <v>0</v>
      </c>
    </row>
    <row r="596" spans="1:9" x14ac:dyDescent="0.25">
      <c r="A596" t="s">
        <v>112</v>
      </c>
      <c r="B596">
        <v>1326.04</v>
      </c>
      <c r="C596">
        <v>1322.85</v>
      </c>
      <c r="D596">
        <v>1299.42</v>
      </c>
      <c r="E596">
        <v>1293.2</v>
      </c>
      <c r="F596">
        <v>370.16</v>
      </c>
      <c r="G596">
        <v>8.3260700000000007E-2</v>
      </c>
      <c r="H596">
        <v>0.931782</v>
      </c>
      <c r="I596">
        <v>0</v>
      </c>
    </row>
    <row r="597" spans="1:9" x14ac:dyDescent="0.25">
      <c r="A597" t="s">
        <v>112</v>
      </c>
      <c r="B597">
        <v>1324.32</v>
      </c>
      <c r="C597">
        <v>1321.08</v>
      </c>
      <c r="D597">
        <v>1297.17</v>
      </c>
      <c r="E597">
        <v>1290.74</v>
      </c>
      <c r="F597">
        <v>366.88900000000001</v>
      </c>
      <c r="G597">
        <v>6.6254400000000005E-2</v>
      </c>
      <c r="H597">
        <v>0.93165900000000001</v>
      </c>
      <c r="I597">
        <v>0</v>
      </c>
    </row>
    <row r="598" spans="1:9" x14ac:dyDescent="0.25">
      <c r="A598" t="s">
        <v>112</v>
      </c>
      <c r="B598">
        <v>1350.53</v>
      </c>
      <c r="C598">
        <v>1346.56</v>
      </c>
      <c r="D598">
        <v>1316.83</v>
      </c>
      <c r="E598">
        <v>1308.4000000000001</v>
      </c>
      <c r="F598">
        <v>372.79300000000001</v>
      </c>
      <c r="G598">
        <v>5.7577900000000001E-2</v>
      </c>
      <c r="H598">
        <v>0.93181099999999994</v>
      </c>
      <c r="I598">
        <v>0</v>
      </c>
    </row>
    <row r="599" spans="1:9" x14ac:dyDescent="0.25">
      <c r="A599" t="s">
        <v>112</v>
      </c>
      <c r="B599">
        <v>1351.67</v>
      </c>
      <c r="C599">
        <v>1348.31</v>
      </c>
      <c r="D599">
        <v>1317.17</v>
      </c>
      <c r="E599">
        <v>1308.6500000000001</v>
      </c>
      <c r="F599">
        <v>375.94099999999997</v>
      </c>
      <c r="G599">
        <v>7.0602899999999996E-2</v>
      </c>
      <c r="H599">
        <v>0.93180799999999997</v>
      </c>
      <c r="I599">
        <v>0</v>
      </c>
    </row>
    <row r="600" spans="1:9" x14ac:dyDescent="0.25">
      <c r="A600" t="s">
        <v>112</v>
      </c>
      <c r="B600">
        <v>1356.68</v>
      </c>
      <c r="C600">
        <v>1353.32</v>
      </c>
      <c r="D600">
        <v>1320.68</v>
      </c>
      <c r="E600">
        <v>1311.66</v>
      </c>
      <c r="F600">
        <v>375.45400000000001</v>
      </c>
      <c r="G600">
        <v>5.4198999999999997E-2</v>
      </c>
      <c r="H600">
        <v>0.931454</v>
      </c>
      <c r="I600">
        <v>0</v>
      </c>
    </row>
    <row r="601" spans="1:9" x14ac:dyDescent="0.25">
      <c r="A601" t="s">
        <v>112</v>
      </c>
      <c r="B601">
        <v>1347.31</v>
      </c>
      <c r="C601">
        <v>1344</v>
      </c>
      <c r="D601">
        <v>1314.75</v>
      </c>
      <c r="E601">
        <v>1306.68</v>
      </c>
      <c r="F601">
        <v>372.79300000000001</v>
      </c>
      <c r="G601">
        <v>5.5221399999999997E-2</v>
      </c>
      <c r="H601">
        <v>0.95922499999999999</v>
      </c>
      <c r="I601">
        <v>0</v>
      </c>
    </row>
    <row r="602" spans="1:9" x14ac:dyDescent="0.25">
      <c r="A602" t="s">
        <v>112</v>
      </c>
      <c r="B602">
        <v>1341.16</v>
      </c>
      <c r="C602">
        <v>1337.8</v>
      </c>
      <c r="D602">
        <v>1310.87</v>
      </c>
      <c r="E602">
        <v>1303.4100000000001</v>
      </c>
      <c r="F602">
        <v>373.33100000000002</v>
      </c>
      <c r="G602">
        <v>8.3272100000000002E-2</v>
      </c>
      <c r="H602">
        <v>0.93174999999999997</v>
      </c>
      <c r="I602">
        <v>0</v>
      </c>
    </row>
    <row r="603" spans="1:9" x14ac:dyDescent="0.25">
      <c r="A603" t="s">
        <v>112</v>
      </c>
      <c r="B603">
        <v>1339.13</v>
      </c>
      <c r="C603">
        <v>1335.78</v>
      </c>
      <c r="D603">
        <v>1308.99</v>
      </c>
      <c r="E603">
        <v>1301.47</v>
      </c>
      <c r="F603">
        <v>371.36399999999998</v>
      </c>
      <c r="G603">
        <v>5.53856E-2</v>
      </c>
      <c r="H603">
        <v>0.93109600000000003</v>
      </c>
      <c r="I603">
        <v>0</v>
      </c>
    </row>
    <row r="604" spans="1:9" x14ac:dyDescent="0.25">
      <c r="A604" t="s">
        <v>112</v>
      </c>
      <c r="B604">
        <v>1332.98</v>
      </c>
      <c r="C604">
        <v>1329.72</v>
      </c>
      <c r="D604">
        <v>1305.6099999999999</v>
      </c>
      <c r="E604">
        <v>1298.79</v>
      </c>
      <c r="F604">
        <v>369.613</v>
      </c>
      <c r="G604">
        <v>6.0779100000000003E-2</v>
      </c>
      <c r="H604">
        <v>0.93135299999999999</v>
      </c>
      <c r="I604">
        <v>0</v>
      </c>
    </row>
    <row r="605" spans="1:9" x14ac:dyDescent="0.25">
      <c r="A605" t="s">
        <v>112</v>
      </c>
      <c r="B605">
        <v>1336.58</v>
      </c>
      <c r="C605">
        <v>1333.06</v>
      </c>
      <c r="D605">
        <v>1306.3499999999999</v>
      </c>
      <c r="E605">
        <v>1298.9100000000001</v>
      </c>
      <c r="F605">
        <v>370.75900000000001</v>
      </c>
      <c r="G605">
        <v>5.6168700000000002E-2</v>
      </c>
      <c r="H605">
        <v>0.95666799999999996</v>
      </c>
      <c r="I605">
        <v>0</v>
      </c>
    </row>
    <row r="606" spans="1:9" x14ac:dyDescent="0.25">
      <c r="A606" t="s">
        <v>112</v>
      </c>
      <c r="B606">
        <v>1331.78</v>
      </c>
      <c r="C606">
        <v>1328.49</v>
      </c>
      <c r="D606">
        <v>1302.6300000000001</v>
      </c>
      <c r="E606">
        <v>1295.6500000000001</v>
      </c>
      <c r="F606">
        <v>369.43400000000003</v>
      </c>
      <c r="G606">
        <v>8.3261600000000005E-2</v>
      </c>
      <c r="H606">
        <v>0.93183199999999999</v>
      </c>
      <c r="I606">
        <v>0</v>
      </c>
    </row>
    <row r="607" spans="1:9" x14ac:dyDescent="0.25">
      <c r="A607" t="s">
        <v>112</v>
      </c>
      <c r="B607">
        <v>1332.55</v>
      </c>
      <c r="C607">
        <v>1329.09</v>
      </c>
      <c r="D607">
        <v>1303.8</v>
      </c>
      <c r="E607">
        <v>1297.01</v>
      </c>
      <c r="F607">
        <v>369.44900000000001</v>
      </c>
      <c r="G607">
        <v>8.3257100000000001E-2</v>
      </c>
      <c r="H607">
        <v>0.93142199999999997</v>
      </c>
      <c r="I607">
        <v>0</v>
      </c>
    </row>
    <row r="608" spans="1:9" x14ac:dyDescent="0.25">
      <c r="A608" t="s">
        <v>112</v>
      </c>
      <c r="B608">
        <v>1325.17</v>
      </c>
      <c r="C608">
        <v>1321.78</v>
      </c>
      <c r="D608">
        <v>1298.1400000000001</v>
      </c>
      <c r="E608">
        <v>1291.8499999999999</v>
      </c>
      <c r="F608">
        <v>367.31299999999999</v>
      </c>
      <c r="G608">
        <v>4.9637500000000001E-2</v>
      </c>
      <c r="H608">
        <v>0.93178099999999997</v>
      </c>
      <c r="I608">
        <v>0</v>
      </c>
    </row>
    <row r="609" spans="1:25" x14ac:dyDescent="0.25">
      <c r="A609" t="s">
        <v>112</v>
      </c>
      <c r="B609">
        <v>1332.3</v>
      </c>
      <c r="C609">
        <v>1329</v>
      </c>
      <c r="D609">
        <v>1303.8399999999999</v>
      </c>
      <c r="E609">
        <v>1297.06</v>
      </c>
      <c r="F609">
        <v>369.74599999999998</v>
      </c>
      <c r="G609">
        <v>6.2065799999999997E-2</v>
      </c>
      <c r="H609">
        <v>0.93103400000000003</v>
      </c>
      <c r="I609">
        <v>0</v>
      </c>
    </row>
    <row r="610" spans="1:25" x14ac:dyDescent="0.25">
      <c r="A610" t="s">
        <v>112</v>
      </c>
      <c r="B610">
        <v>1321.55</v>
      </c>
      <c r="C610">
        <v>1318.12</v>
      </c>
      <c r="D610">
        <v>1294.74</v>
      </c>
      <c r="E610">
        <v>1288.55</v>
      </c>
      <c r="F610">
        <v>366.82100000000003</v>
      </c>
      <c r="G610">
        <v>5.5785700000000001E-2</v>
      </c>
      <c r="H610">
        <v>0.95021500000000003</v>
      </c>
      <c r="I610">
        <v>0</v>
      </c>
    </row>
    <row r="611" spans="1:25" x14ac:dyDescent="0.25">
      <c r="A611" t="s">
        <v>112</v>
      </c>
      <c r="B611">
        <v>1321.51</v>
      </c>
      <c r="C611">
        <v>1318.21</v>
      </c>
      <c r="D611">
        <v>1294.57</v>
      </c>
      <c r="E611">
        <v>1288.27</v>
      </c>
      <c r="F611">
        <v>366.22199999999998</v>
      </c>
      <c r="G611">
        <v>6.18118E-2</v>
      </c>
      <c r="H611">
        <v>0.93168600000000001</v>
      </c>
      <c r="I611">
        <v>0</v>
      </c>
    </row>
    <row r="612" spans="1:25" x14ac:dyDescent="0.25">
      <c r="A612" t="s">
        <v>112</v>
      </c>
      <c r="B612">
        <v>1336.28</v>
      </c>
      <c r="C612">
        <v>1332.79</v>
      </c>
      <c r="D612">
        <v>1305.8599999999999</v>
      </c>
      <c r="E612">
        <v>1298.58</v>
      </c>
      <c r="F612">
        <v>371.36500000000001</v>
      </c>
      <c r="G612">
        <v>7.1194599999999997E-2</v>
      </c>
      <c r="H612">
        <v>0.94159300000000001</v>
      </c>
      <c r="I612">
        <v>0</v>
      </c>
    </row>
    <row r="613" spans="1:25" x14ac:dyDescent="0.25">
      <c r="A613" t="s">
        <v>112</v>
      </c>
      <c r="B613">
        <v>1356.67</v>
      </c>
      <c r="C613">
        <v>1353.38</v>
      </c>
      <c r="D613">
        <v>1321.66</v>
      </c>
      <c r="E613">
        <v>1312.79</v>
      </c>
      <c r="F613">
        <v>376.33</v>
      </c>
      <c r="G613">
        <v>5.4975700000000002E-2</v>
      </c>
      <c r="H613">
        <v>0.95915799999999996</v>
      </c>
      <c r="I613">
        <v>0</v>
      </c>
    </row>
    <row r="614" spans="1:25" x14ac:dyDescent="0.25">
      <c r="A614" t="s">
        <v>112</v>
      </c>
      <c r="B614">
        <v>1357.91</v>
      </c>
      <c r="C614">
        <v>1354.59</v>
      </c>
      <c r="D614">
        <v>1322.46</v>
      </c>
      <c r="E614">
        <v>1313.53</v>
      </c>
      <c r="F614">
        <v>376.35300000000001</v>
      </c>
      <c r="G614">
        <v>8.2088700000000001E-2</v>
      </c>
      <c r="H614">
        <v>0.93129099999999998</v>
      </c>
      <c r="I614">
        <v>0</v>
      </c>
    </row>
    <row r="615" spans="1:25" x14ac:dyDescent="0.25">
      <c r="A615" t="s">
        <v>112</v>
      </c>
      <c r="B615">
        <v>1355.75</v>
      </c>
      <c r="C615">
        <v>1352.06</v>
      </c>
      <c r="D615">
        <v>1320.32</v>
      </c>
      <c r="E615">
        <v>1311.64</v>
      </c>
      <c r="F615">
        <v>375.47300000000001</v>
      </c>
      <c r="G615">
        <v>5.5319E-2</v>
      </c>
      <c r="H615">
        <v>0.93182699999999996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112</v>
      </c>
      <c r="B616">
        <v>1337.36</v>
      </c>
      <c r="C616">
        <v>1334.08</v>
      </c>
      <c r="D616">
        <v>1308.77</v>
      </c>
      <c r="E616">
        <v>1301.5899999999999</v>
      </c>
      <c r="F616">
        <v>372.51799999999997</v>
      </c>
      <c r="G616">
        <v>5.39204E-2</v>
      </c>
      <c r="H616">
        <v>0.93182799999999999</v>
      </c>
      <c r="I616">
        <v>0</v>
      </c>
      <c r="R616">
        <f>AVERAGE(B567:B616)</f>
        <v>1339.2839999999999</v>
      </c>
      <c r="S616">
        <f>AVERAGE(C567:C616)</f>
        <v>1335.8125999999995</v>
      </c>
      <c r="U616">
        <f>_xlfn.VAR.P(B567:B616)</f>
        <v>121.15909200000034</v>
      </c>
      <c r="V616">
        <f>_xlfn.VAR.P(C567:C616)</f>
        <v>119.78501924000017</v>
      </c>
      <c r="X616">
        <f>1.96*SQRT(U616)/50</f>
        <v>0.43148337990110408</v>
      </c>
      <c r="Y616">
        <f>1.96*SQRT(V616)/50</f>
        <v>0.42902966326928238</v>
      </c>
    </row>
    <row r="617" spans="1:25" x14ac:dyDescent="0.25">
      <c r="A617" t="s">
        <v>112</v>
      </c>
      <c r="B617">
        <v>67017.7837</v>
      </c>
      <c r="C617" t="s">
        <v>36</v>
      </c>
    </row>
    <row r="618" spans="1:25" x14ac:dyDescent="0.25">
      <c r="A618" t="s">
        <v>113</v>
      </c>
      <c r="B618">
        <v>8011.96</v>
      </c>
      <c r="C618">
        <v>7957.13</v>
      </c>
      <c r="D618">
        <v>7942.71</v>
      </c>
      <c r="E618">
        <v>7866.89</v>
      </c>
      <c r="F618">
        <v>1721.97</v>
      </c>
      <c r="G618">
        <v>5.4016099999999997E-2</v>
      </c>
      <c r="H618">
        <v>0.95910399999999996</v>
      </c>
      <c r="I618">
        <v>0</v>
      </c>
    </row>
    <row r="619" spans="1:25" x14ac:dyDescent="0.25">
      <c r="A619" t="s">
        <v>113</v>
      </c>
      <c r="B619">
        <v>10653.6</v>
      </c>
      <c r="C619">
        <v>10581.4</v>
      </c>
      <c r="D619">
        <v>10542.5</v>
      </c>
      <c r="E619">
        <v>10385.1</v>
      </c>
      <c r="F619">
        <v>3996.21</v>
      </c>
      <c r="G619">
        <v>5.67386E-2</v>
      </c>
      <c r="H619">
        <v>0.93268300000000004</v>
      </c>
      <c r="I619">
        <v>0</v>
      </c>
    </row>
    <row r="620" spans="1:25" x14ac:dyDescent="0.25">
      <c r="A620" t="s">
        <v>113</v>
      </c>
      <c r="B620">
        <v>10527.2</v>
      </c>
      <c r="C620">
        <v>10468.200000000001</v>
      </c>
      <c r="D620">
        <v>10434.4</v>
      </c>
      <c r="E620">
        <v>10279.4</v>
      </c>
      <c r="F620">
        <v>3888.35</v>
      </c>
      <c r="G620">
        <v>5.4956600000000001E-2</v>
      </c>
      <c r="H620">
        <v>0.93181800000000004</v>
      </c>
      <c r="I620">
        <v>0</v>
      </c>
    </row>
    <row r="621" spans="1:25" x14ac:dyDescent="0.25">
      <c r="A621" t="s">
        <v>113</v>
      </c>
      <c r="B621">
        <v>10610.7</v>
      </c>
      <c r="C621">
        <v>10546.1</v>
      </c>
      <c r="D621">
        <v>10521.8</v>
      </c>
      <c r="E621">
        <v>10367.700000000001</v>
      </c>
      <c r="F621">
        <v>3971.77</v>
      </c>
      <c r="G621">
        <v>5.6657899999999997E-2</v>
      </c>
      <c r="H621">
        <v>0.93179400000000001</v>
      </c>
      <c r="I621">
        <v>0</v>
      </c>
    </row>
    <row r="622" spans="1:25" x14ac:dyDescent="0.25">
      <c r="A622" t="s">
        <v>113</v>
      </c>
      <c r="B622">
        <v>10601.6</v>
      </c>
      <c r="C622">
        <v>10546.1</v>
      </c>
      <c r="D622">
        <v>10514</v>
      </c>
      <c r="E622">
        <v>10352.799999999999</v>
      </c>
      <c r="F622">
        <v>3995.71</v>
      </c>
      <c r="G622">
        <v>5.4074999999999998E-2</v>
      </c>
      <c r="H622">
        <v>0.93073700000000004</v>
      </c>
      <c r="I622">
        <v>0</v>
      </c>
    </row>
    <row r="623" spans="1:25" x14ac:dyDescent="0.25">
      <c r="A623" t="s">
        <v>113</v>
      </c>
      <c r="B623">
        <v>10776</v>
      </c>
      <c r="C623">
        <v>10707.7</v>
      </c>
      <c r="D623">
        <v>10679.8</v>
      </c>
      <c r="E623">
        <v>10520.9</v>
      </c>
      <c r="F623">
        <v>4106.92</v>
      </c>
      <c r="G623">
        <v>5.6223700000000001E-2</v>
      </c>
      <c r="H623">
        <v>0.93176700000000001</v>
      </c>
      <c r="I623">
        <v>0</v>
      </c>
    </row>
    <row r="624" spans="1:25" x14ac:dyDescent="0.25">
      <c r="A624" t="s">
        <v>113</v>
      </c>
      <c r="B624">
        <v>10375.4</v>
      </c>
      <c r="C624">
        <v>10320.799999999999</v>
      </c>
      <c r="D624">
        <v>10283.299999999999</v>
      </c>
      <c r="E624">
        <v>10131.200000000001</v>
      </c>
      <c r="F624">
        <v>3751.76</v>
      </c>
      <c r="G624">
        <v>7.2704299999999999E-2</v>
      </c>
      <c r="H624">
        <v>0.93178499999999997</v>
      </c>
      <c r="I624">
        <v>0</v>
      </c>
    </row>
    <row r="625" spans="1:9" x14ac:dyDescent="0.25">
      <c r="A625" t="s">
        <v>113</v>
      </c>
      <c r="B625">
        <v>10639.8</v>
      </c>
      <c r="C625">
        <v>10569.1</v>
      </c>
      <c r="D625">
        <v>10528.6</v>
      </c>
      <c r="E625">
        <v>10370.200000000001</v>
      </c>
      <c r="F625">
        <v>3969.02</v>
      </c>
      <c r="G625">
        <v>8.3259700000000006E-2</v>
      </c>
      <c r="H625">
        <v>0.93162900000000004</v>
      </c>
      <c r="I625">
        <v>0</v>
      </c>
    </row>
    <row r="626" spans="1:9" x14ac:dyDescent="0.25">
      <c r="A626" t="s">
        <v>113</v>
      </c>
      <c r="B626">
        <v>10305.299999999999</v>
      </c>
      <c r="C626">
        <v>10261.1</v>
      </c>
      <c r="D626">
        <v>10214.200000000001</v>
      </c>
      <c r="E626">
        <v>10067</v>
      </c>
      <c r="F626">
        <v>3646.04</v>
      </c>
      <c r="G626">
        <v>7.7852699999999997E-2</v>
      </c>
      <c r="H626">
        <v>0.93183499999999997</v>
      </c>
      <c r="I626">
        <v>0</v>
      </c>
    </row>
    <row r="627" spans="1:9" x14ac:dyDescent="0.25">
      <c r="A627" t="s">
        <v>113</v>
      </c>
      <c r="B627">
        <v>10601.1</v>
      </c>
      <c r="C627">
        <v>10541.6</v>
      </c>
      <c r="D627">
        <v>10508.2</v>
      </c>
      <c r="E627">
        <v>10350.1</v>
      </c>
      <c r="F627">
        <v>3944.94</v>
      </c>
      <c r="G627">
        <v>7.4734900000000007E-2</v>
      </c>
      <c r="H627">
        <v>0.93180700000000005</v>
      </c>
      <c r="I627">
        <v>0</v>
      </c>
    </row>
    <row r="628" spans="1:9" x14ac:dyDescent="0.25">
      <c r="A628" t="s">
        <v>113</v>
      </c>
      <c r="B628">
        <v>10673.3</v>
      </c>
      <c r="C628">
        <v>10608.7</v>
      </c>
      <c r="D628">
        <v>10583</v>
      </c>
      <c r="E628">
        <v>10422.9</v>
      </c>
      <c r="F628">
        <v>4026.25</v>
      </c>
      <c r="G628">
        <v>7.6684500000000003E-2</v>
      </c>
      <c r="H628">
        <v>0.93181800000000004</v>
      </c>
      <c r="I628">
        <v>0</v>
      </c>
    </row>
    <row r="629" spans="1:9" x14ac:dyDescent="0.25">
      <c r="A629" t="s">
        <v>113</v>
      </c>
      <c r="B629">
        <v>10636.2</v>
      </c>
      <c r="C629">
        <v>10567.1</v>
      </c>
      <c r="D629">
        <v>10536.9</v>
      </c>
      <c r="E629">
        <v>10381.700000000001</v>
      </c>
      <c r="F629">
        <v>4000.69</v>
      </c>
      <c r="G629">
        <v>5.6693100000000003E-2</v>
      </c>
      <c r="H629">
        <v>0.93039899999999998</v>
      </c>
      <c r="I629">
        <v>0</v>
      </c>
    </row>
    <row r="630" spans="1:9" x14ac:dyDescent="0.25">
      <c r="A630" t="s">
        <v>113</v>
      </c>
      <c r="B630">
        <v>10682.3</v>
      </c>
      <c r="C630">
        <v>10568.6</v>
      </c>
      <c r="D630">
        <v>10534.2</v>
      </c>
      <c r="E630">
        <v>10373.700000000001</v>
      </c>
      <c r="F630">
        <v>3972.31</v>
      </c>
      <c r="G630">
        <v>5.7723299999999998E-2</v>
      </c>
      <c r="H630">
        <v>0.95515300000000003</v>
      </c>
      <c r="I630">
        <v>0</v>
      </c>
    </row>
    <row r="631" spans="1:9" x14ac:dyDescent="0.25">
      <c r="A631" t="s">
        <v>113</v>
      </c>
      <c r="B631">
        <v>11002.8</v>
      </c>
      <c r="C631">
        <v>10933.4</v>
      </c>
      <c r="D631">
        <v>10914.3</v>
      </c>
      <c r="E631">
        <v>10746</v>
      </c>
      <c r="F631">
        <v>4379.2</v>
      </c>
      <c r="G631">
        <v>7.5756900000000002E-2</v>
      </c>
      <c r="H631">
        <v>0.93183300000000002</v>
      </c>
      <c r="I631">
        <v>0</v>
      </c>
    </row>
    <row r="632" spans="1:9" x14ac:dyDescent="0.25">
      <c r="A632" t="s">
        <v>113</v>
      </c>
      <c r="B632">
        <v>10994</v>
      </c>
      <c r="C632">
        <v>10904.4</v>
      </c>
      <c r="D632">
        <v>10878.5</v>
      </c>
      <c r="E632">
        <v>10711.1</v>
      </c>
      <c r="F632">
        <v>4303.1899999999996</v>
      </c>
      <c r="G632">
        <v>5.3978499999999999E-2</v>
      </c>
      <c r="H632">
        <v>0.95128400000000002</v>
      </c>
      <c r="I632">
        <v>0</v>
      </c>
    </row>
    <row r="633" spans="1:9" x14ac:dyDescent="0.25">
      <c r="A633" t="s">
        <v>113</v>
      </c>
      <c r="B633">
        <v>11021.6</v>
      </c>
      <c r="C633">
        <v>10933.4</v>
      </c>
      <c r="D633">
        <v>10909.5</v>
      </c>
      <c r="E633">
        <v>10744.3</v>
      </c>
      <c r="F633">
        <v>4308.4799999999996</v>
      </c>
      <c r="G633">
        <v>8.3255700000000002E-2</v>
      </c>
      <c r="H633">
        <v>0.93183099999999996</v>
      </c>
      <c r="I633">
        <v>0</v>
      </c>
    </row>
    <row r="634" spans="1:9" x14ac:dyDescent="0.25">
      <c r="A634" t="s">
        <v>113</v>
      </c>
      <c r="B634">
        <v>10787.4</v>
      </c>
      <c r="C634">
        <v>10702.4</v>
      </c>
      <c r="D634">
        <v>10675.1</v>
      </c>
      <c r="E634">
        <v>10512.4</v>
      </c>
      <c r="F634">
        <v>4114.59</v>
      </c>
      <c r="G634">
        <v>5.8788E-2</v>
      </c>
      <c r="H634">
        <v>0.93160900000000002</v>
      </c>
      <c r="I634">
        <v>0</v>
      </c>
    </row>
    <row r="635" spans="1:9" x14ac:dyDescent="0.25">
      <c r="A635" t="s">
        <v>113</v>
      </c>
      <c r="B635">
        <v>10738.1</v>
      </c>
      <c r="C635">
        <v>10672.2</v>
      </c>
      <c r="D635">
        <v>10641.7</v>
      </c>
      <c r="E635">
        <v>10481.799999999999</v>
      </c>
      <c r="F635">
        <v>4066.31</v>
      </c>
      <c r="G635">
        <v>6.2070500000000001E-2</v>
      </c>
      <c r="H635">
        <v>0.93178099999999997</v>
      </c>
      <c r="I635">
        <v>0</v>
      </c>
    </row>
    <row r="636" spans="1:9" x14ac:dyDescent="0.25">
      <c r="A636" t="s">
        <v>113</v>
      </c>
      <c r="B636">
        <v>10422.9</v>
      </c>
      <c r="C636">
        <v>10348.299999999999</v>
      </c>
      <c r="D636">
        <v>10317.4</v>
      </c>
      <c r="E636">
        <v>10167.5</v>
      </c>
      <c r="F636">
        <v>3770.29</v>
      </c>
      <c r="G636">
        <v>6.38986E-2</v>
      </c>
      <c r="H636">
        <v>0.95599000000000001</v>
      </c>
      <c r="I636">
        <v>0</v>
      </c>
    </row>
    <row r="637" spans="1:9" x14ac:dyDescent="0.25">
      <c r="A637" t="s">
        <v>113</v>
      </c>
      <c r="B637">
        <v>10549.4</v>
      </c>
      <c r="C637">
        <v>10468.700000000001</v>
      </c>
      <c r="D637">
        <v>10439.5</v>
      </c>
      <c r="E637">
        <v>10285.4</v>
      </c>
      <c r="F637">
        <v>3880.69</v>
      </c>
      <c r="G637">
        <v>5.51117E-2</v>
      </c>
      <c r="H637">
        <v>0.93183400000000005</v>
      </c>
      <c r="I637">
        <v>0</v>
      </c>
    </row>
    <row r="638" spans="1:9" x14ac:dyDescent="0.25">
      <c r="A638" t="s">
        <v>113</v>
      </c>
      <c r="B638">
        <v>10602.8</v>
      </c>
      <c r="C638">
        <v>10523.9</v>
      </c>
      <c r="D638">
        <v>10488.7</v>
      </c>
      <c r="E638">
        <v>10333.799999999999</v>
      </c>
      <c r="F638">
        <v>3940.74</v>
      </c>
      <c r="G638">
        <v>6.2153800000000002E-2</v>
      </c>
      <c r="H638">
        <v>0.93181199999999997</v>
      </c>
      <c r="I638">
        <v>0</v>
      </c>
    </row>
    <row r="639" spans="1:9" x14ac:dyDescent="0.25">
      <c r="A639" t="s">
        <v>113</v>
      </c>
      <c r="B639">
        <v>10749.4</v>
      </c>
      <c r="C639">
        <v>10676.6</v>
      </c>
      <c r="D639">
        <v>10645.6</v>
      </c>
      <c r="E639">
        <v>10482.200000000001</v>
      </c>
      <c r="F639">
        <v>4098.3999999999996</v>
      </c>
      <c r="G639">
        <v>6.3365299999999999E-2</v>
      </c>
      <c r="H639">
        <v>0.93171300000000001</v>
      </c>
      <c r="I639">
        <v>0</v>
      </c>
    </row>
    <row r="640" spans="1:9" x14ac:dyDescent="0.25">
      <c r="A640" t="s">
        <v>113</v>
      </c>
      <c r="B640">
        <v>10987.7</v>
      </c>
      <c r="C640">
        <v>10912.5</v>
      </c>
      <c r="D640">
        <v>10890.6</v>
      </c>
      <c r="E640">
        <v>10725.2</v>
      </c>
      <c r="F640">
        <v>4306.1499999999996</v>
      </c>
      <c r="G640">
        <v>8.3274899999999999E-2</v>
      </c>
      <c r="H640">
        <v>0.931338</v>
      </c>
      <c r="I640">
        <v>0</v>
      </c>
    </row>
    <row r="641" spans="1:9" x14ac:dyDescent="0.25">
      <c r="A641" t="s">
        <v>113</v>
      </c>
      <c r="B641">
        <v>10810.8</v>
      </c>
      <c r="C641">
        <v>10727.3</v>
      </c>
      <c r="D641">
        <v>10693.8</v>
      </c>
      <c r="E641">
        <v>10529</v>
      </c>
      <c r="F641">
        <v>4121.0600000000004</v>
      </c>
      <c r="G641">
        <v>7.1634400000000001E-2</v>
      </c>
      <c r="H641">
        <v>0.93181700000000001</v>
      </c>
      <c r="I641">
        <v>0</v>
      </c>
    </row>
    <row r="642" spans="1:9" x14ac:dyDescent="0.25">
      <c r="A642" t="s">
        <v>113</v>
      </c>
      <c r="B642">
        <v>10989.9</v>
      </c>
      <c r="C642">
        <v>10901.7</v>
      </c>
      <c r="D642">
        <v>10873.6</v>
      </c>
      <c r="E642">
        <v>10706.3</v>
      </c>
      <c r="F642">
        <v>4262.32</v>
      </c>
      <c r="G642">
        <v>5.4897899999999999E-2</v>
      </c>
      <c r="H642">
        <v>0.93183400000000005</v>
      </c>
      <c r="I642">
        <v>0</v>
      </c>
    </row>
    <row r="643" spans="1:9" x14ac:dyDescent="0.25">
      <c r="A643" t="s">
        <v>113</v>
      </c>
      <c r="B643">
        <v>10575.7</v>
      </c>
      <c r="C643">
        <v>10502.3</v>
      </c>
      <c r="D643">
        <v>10462.6</v>
      </c>
      <c r="E643">
        <v>10307.700000000001</v>
      </c>
      <c r="F643">
        <v>3930.76</v>
      </c>
      <c r="G643">
        <v>8.3255599999999999E-2</v>
      </c>
      <c r="H643">
        <v>0.93086400000000002</v>
      </c>
      <c r="I643">
        <v>0</v>
      </c>
    </row>
    <row r="644" spans="1:9" x14ac:dyDescent="0.25">
      <c r="A644" t="s">
        <v>113</v>
      </c>
      <c r="B644">
        <v>10887.2</v>
      </c>
      <c r="C644">
        <v>10799.7</v>
      </c>
      <c r="D644">
        <v>10771.9</v>
      </c>
      <c r="E644">
        <v>10606</v>
      </c>
      <c r="F644">
        <v>4182.6899999999996</v>
      </c>
      <c r="G644">
        <v>5.39146E-2</v>
      </c>
      <c r="H644">
        <v>0.93177500000000002</v>
      </c>
      <c r="I644">
        <v>0</v>
      </c>
    </row>
    <row r="645" spans="1:9" x14ac:dyDescent="0.25">
      <c r="A645" t="s">
        <v>113</v>
      </c>
      <c r="B645">
        <v>10864.2</v>
      </c>
      <c r="C645">
        <v>10786.6</v>
      </c>
      <c r="D645">
        <v>10765</v>
      </c>
      <c r="E645">
        <v>10602.9</v>
      </c>
      <c r="F645">
        <v>4203.92</v>
      </c>
      <c r="G645">
        <v>5.4246599999999999E-2</v>
      </c>
      <c r="H645">
        <v>0.93010099999999996</v>
      </c>
      <c r="I645">
        <v>0</v>
      </c>
    </row>
    <row r="646" spans="1:9" x14ac:dyDescent="0.25">
      <c r="A646" t="s">
        <v>113</v>
      </c>
      <c r="B646">
        <v>10795.7</v>
      </c>
      <c r="C646">
        <v>10710.5</v>
      </c>
      <c r="D646">
        <v>10675</v>
      </c>
      <c r="E646">
        <v>10512.6</v>
      </c>
      <c r="F646">
        <v>4125.37</v>
      </c>
      <c r="G646">
        <v>5.39414E-2</v>
      </c>
      <c r="H646">
        <v>0.93162599999999995</v>
      </c>
      <c r="I646">
        <v>0</v>
      </c>
    </row>
    <row r="647" spans="1:9" x14ac:dyDescent="0.25">
      <c r="A647" t="s">
        <v>113</v>
      </c>
      <c r="B647">
        <v>10629.8</v>
      </c>
      <c r="C647">
        <v>10555.7</v>
      </c>
      <c r="D647">
        <v>10530.4</v>
      </c>
      <c r="E647">
        <v>10375.299999999999</v>
      </c>
      <c r="F647">
        <v>3982</v>
      </c>
      <c r="G647">
        <v>5.3909600000000002E-2</v>
      </c>
      <c r="H647">
        <v>0.93176599999999998</v>
      </c>
      <c r="I647">
        <v>0</v>
      </c>
    </row>
    <row r="648" spans="1:9" x14ac:dyDescent="0.25">
      <c r="A648" t="s">
        <v>113</v>
      </c>
      <c r="B648">
        <v>10724.4</v>
      </c>
      <c r="C648">
        <v>10656.7</v>
      </c>
      <c r="D648">
        <v>10622.1</v>
      </c>
      <c r="E648">
        <v>10460.9</v>
      </c>
      <c r="F648">
        <v>4084.6</v>
      </c>
      <c r="G648">
        <v>5.4033900000000003E-2</v>
      </c>
      <c r="H648">
        <v>0.93170900000000001</v>
      </c>
      <c r="I648">
        <v>0</v>
      </c>
    </row>
    <row r="649" spans="1:9" x14ac:dyDescent="0.25">
      <c r="A649" t="s">
        <v>113</v>
      </c>
      <c r="B649">
        <v>10866.9</v>
      </c>
      <c r="C649">
        <v>10782.4</v>
      </c>
      <c r="D649">
        <v>10756.6</v>
      </c>
      <c r="E649">
        <v>10593.5</v>
      </c>
      <c r="F649">
        <v>4173.12</v>
      </c>
      <c r="G649">
        <v>5.4066099999999999E-2</v>
      </c>
      <c r="H649">
        <v>0.93066599999999999</v>
      </c>
      <c r="I649">
        <v>0</v>
      </c>
    </row>
    <row r="650" spans="1:9" x14ac:dyDescent="0.25">
      <c r="A650" t="s">
        <v>113</v>
      </c>
      <c r="B650">
        <v>10418.700000000001</v>
      </c>
      <c r="C650">
        <v>10344.5</v>
      </c>
      <c r="D650">
        <v>10306.799999999999</v>
      </c>
      <c r="E650">
        <v>10152</v>
      </c>
      <c r="F650">
        <v>3802.36</v>
      </c>
      <c r="G650">
        <v>5.4855899999999999E-2</v>
      </c>
      <c r="H650">
        <v>0.95878300000000005</v>
      </c>
      <c r="I650">
        <v>0</v>
      </c>
    </row>
    <row r="651" spans="1:9" x14ac:dyDescent="0.25">
      <c r="A651" t="s">
        <v>113</v>
      </c>
      <c r="B651">
        <v>10702.2</v>
      </c>
      <c r="C651">
        <v>10618.8</v>
      </c>
      <c r="D651">
        <v>10578.3</v>
      </c>
      <c r="E651">
        <v>10420.1</v>
      </c>
      <c r="F651">
        <v>4000.13</v>
      </c>
      <c r="G651">
        <v>5.6706699999999999E-2</v>
      </c>
      <c r="H651">
        <v>0.931778</v>
      </c>
      <c r="I651">
        <v>0</v>
      </c>
    </row>
    <row r="652" spans="1:9" x14ac:dyDescent="0.25">
      <c r="A652" t="s">
        <v>113</v>
      </c>
      <c r="B652">
        <v>10290.4</v>
      </c>
      <c r="C652">
        <v>10203.700000000001</v>
      </c>
      <c r="D652">
        <v>10166</v>
      </c>
      <c r="E652">
        <v>10019</v>
      </c>
      <c r="F652">
        <v>3641.75</v>
      </c>
      <c r="G652">
        <v>5.3912799999999997E-2</v>
      </c>
      <c r="H652">
        <v>0.93181700000000001</v>
      </c>
      <c r="I652">
        <v>0</v>
      </c>
    </row>
    <row r="653" spans="1:9" x14ac:dyDescent="0.25">
      <c r="A653" t="s">
        <v>113</v>
      </c>
      <c r="B653">
        <v>10706.3</v>
      </c>
      <c r="C653">
        <v>10621.5</v>
      </c>
      <c r="D653">
        <v>10601.1</v>
      </c>
      <c r="E653">
        <v>10443</v>
      </c>
      <c r="F653">
        <v>4041.89</v>
      </c>
      <c r="G653">
        <v>8.3258100000000002E-2</v>
      </c>
      <c r="H653">
        <v>0.93174400000000002</v>
      </c>
      <c r="I653">
        <v>0</v>
      </c>
    </row>
    <row r="654" spans="1:9" x14ac:dyDescent="0.25">
      <c r="A654" t="s">
        <v>113</v>
      </c>
      <c r="B654">
        <v>10573.7</v>
      </c>
      <c r="C654">
        <v>10489.3</v>
      </c>
      <c r="D654">
        <v>10456.6</v>
      </c>
      <c r="E654">
        <v>10297.299999999999</v>
      </c>
      <c r="F654">
        <v>3887.79</v>
      </c>
      <c r="G654">
        <v>5.7777500000000002E-2</v>
      </c>
      <c r="H654">
        <v>0.93183700000000003</v>
      </c>
      <c r="I654">
        <v>0</v>
      </c>
    </row>
    <row r="655" spans="1:9" x14ac:dyDescent="0.25">
      <c r="A655" t="s">
        <v>113</v>
      </c>
      <c r="B655">
        <v>9456.9</v>
      </c>
      <c r="C655">
        <v>9379.3700000000008</v>
      </c>
      <c r="D655">
        <v>9360.4599999999991</v>
      </c>
      <c r="E655">
        <v>9207.73</v>
      </c>
      <c r="F655">
        <v>2961.29</v>
      </c>
      <c r="G655">
        <v>5.9001600000000001E-2</v>
      </c>
      <c r="H655">
        <v>0.93873700000000004</v>
      </c>
      <c r="I655">
        <v>0</v>
      </c>
    </row>
    <row r="656" spans="1:9" x14ac:dyDescent="0.25">
      <c r="A656" t="s">
        <v>113</v>
      </c>
      <c r="B656">
        <v>7941.57</v>
      </c>
      <c r="C656">
        <v>7858.82</v>
      </c>
      <c r="D656">
        <v>7842.04</v>
      </c>
      <c r="E656">
        <v>7771.68</v>
      </c>
      <c r="F656">
        <v>1624.77</v>
      </c>
      <c r="G656">
        <v>5.74133E-2</v>
      </c>
      <c r="H656">
        <v>0.93177100000000002</v>
      </c>
      <c r="I656">
        <v>0</v>
      </c>
    </row>
    <row r="657" spans="1:25" x14ac:dyDescent="0.25">
      <c r="A657" t="s">
        <v>113</v>
      </c>
      <c r="B657">
        <v>10680.7</v>
      </c>
      <c r="C657">
        <v>10615.1</v>
      </c>
      <c r="D657">
        <v>10585.7</v>
      </c>
      <c r="E657">
        <v>10425.799999999999</v>
      </c>
      <c r="F657">
        <v>4058.04</v>
      </c>
      <c r="G657">
        <v>5.49136E-2</v>
      </c>
      <c r="H657">
        <v>0.93183400000000005</v>
      </c>
      <c r="I657">
        <v>0</v>
      </c>
    </row>
    <row r="658" spans="1:25" x14ac:dyDescent="0.25">
      <c r="A658" t="s">
        <v>113</v>
      </c>
      <c r="B658">
        <v>10814.8</v>
      </c>
      <c r="C658">
        <v>10723.7</v>
      </c>
      <c r="D658">
        <v>10698.6</v>
      </c>
      <c r="E658">
        <v>10540.1</v>
      </c>
      <c r="F658">
        <v>4118.2</v>
      </c>
      <c r="G658">
        <v>8.3034999999999998E-2</v>
      </c>
      <c r="H658">
        <v>0.931836</v>
      </c>
      <c r="I658">
        <v>0</v>
      </c>
    </row>
    <row r="659" spans="1:25" x14ac:dyDescent="0.25">
      <c r="A659" t="s">
        <v>113</v>
      </c>
      <c r="B659">
        <v>10753.6</v>
      </c>
      <c r="C659">
        <v>10672.2</v>
      </c>
      <c r="D659">
        <v>10648.3</v>
      </c>
      <c r="E659">
        <v>10487.7</v>
      </c>
      <c r="F659">
        <v>4103.6400000000003</v>
      </c>
      <c r="G659">
        <v>5.4275900000000002E-2</v>
      </c>
      <c r="H659">
        <v>0.93182600000000004</v>
      </c>
      <c r="I659">
        <v>0</v>
      </c>
    </row>
    <row r="660" spans="1:25" x14ac:dyDescent="0.25">
      <c r="A660" t="s">
        <v>113</v>
      </c>
      <c r="B660">
        <v>10774.2</v>
      </c>
      <c r="C660">
        <v>10691</v>
      </c>
      <c r="D660">
        <v>10657.2</v>
      </c>
      <c r="E660">
        <v>10496.5</v>
      </c>
      <c r="F660">
        <v>4085.43</v>
      </c>
      <c r="G660">
        <v>5.4234699999999997E-2</v>
      </c>
      <c r="H660">
        <v>0.93174699999999999</v>
      </c>
      <c r="I660">
        <v>0</v>
      </c>
    </row>
    <row r="661" spans="1:25" x14ac:dyDescent="0.25">
      <c r="A661" t="s">
        <v>113</v>
      </c>
      <c r="B661">
        <v>10586.2</v>
      </c>
      <c r="C661">
        <v>10502.8</v>
      </c>
      <c r="D661">
        <v>10469.200000000001</v>
      </c>
      <c r="E661">
        <v>10315.799999999999</v>
      </c>
      <c r="F661">
        <v>3931.37</v>
      </c>
      <c r="G661">
        <v>5.5252000000000002E-2</v>
      </c>
      <c r="H661">
        <v>0.931836</v>
      </c>
      <c r="I661">
        <v>0</v>
      </c>
    </row>
    <row r="662" spans="1:25" x14ac:dyDescent="0.25">
      <c r="A662" t="s">
        <v>113</v>
      </c>
      <c r="B662">
        <v>10737.5</v>
      </c>
      <c r="C662">
        <v>10658.5</v>
      </c>
      <c r="D662">
        <v>10632.2</v>
      </c>
      <c r="E662">
        <v>10474.9</v>
      </c>
      <c r="F662">
        <v>4076.76</v>
      </c>
      <c r="G662">
        <v>5.5155700000000002E-2</v>
      </c>
      <c r="H662">
        <v>0.95443199999999995</v>
      </c>
      <c r="I662">
        <v>0</v>
      </c>
    </row>
    <row r="663" spans="1:25" x14ac:dyDescent="0.25">
      <c r="A663" t="s">
        <v>113</v>
      </c>
      <c r="B663">
        <v>10720.4</v>
      </c>
      <c r="C663">
        <v>10656.5</v>
      </c>
      <c r="D663">
        <v>10628.7</v>
      </c>
      <c r="E663">
        <v>10468</v>
      </c>
      <c r="F663">
        <v>4062.03</v>
      </c>
      <c r="G663">
        <v>6.3972500000000002E-2</v>
      </c>
      <c r="H663">
        <v>0.93181499999999995</v>
      </c>
      <c r="I663">
        <v>0</v>
      </c>
    </row>
    <row r="664" spans="1:25" x14ac:dyDescent="0.25">
      <c r="A664" t="s">
        <v>113</v>
      </c>
      <c r="B664">
        <v>11040.8</v>
      </c>
      <c r="C664">
        <v>10957</v>
      </c>
      <c r="D664">
        <v>10934.4</v>
      </c>
      <c r="E664">
        <v>10767.8</v>
      </c>
      <c r="F664">
        <v>4365.4799999999996</v>
      </c>
      <c r="G664">
        <v>5.8083599999999999E-2</v>
      </c>
      <c r="H664">
        <v>0.93165100000000001</v>
      </c>
      <c r="I664">
        <v>0</v>
      </c>
    </row>
    <row r="665" spans="1:25" x14ac:dyDescent="0.25">
      <c r="A665" t="s">
        <v>113</v>
      </c>
      <c r="B665">
        <v>9915.4599999999991</v>
      </c>
      <c r="C665">
        <v>9830.91</v>
      </c>
      <c r="D665">
        <v>9793.82</v>
      </c>
      <c r="E665">
        <v>9659.67</v>
      </c>
      <c r="F665">
        <v>3345.9</v>
      </c>
      <c r="G665">
        <v>6.3272499999999995E-2</v>
      </c>
      <c r="H665">
        <v>0.93182699999999996</v>
      </c>
      <c r="I665">
        <v>0</v>
      </c>
    </row>
    <row r="666" spans="1:25" x14ac:dyDescent="0.25">
      <c r="A666" t="s">
        <v>113</v>
      </c>
      <c r="B666">
        <v>8964.2999999999993</v>
      </c>
      <c r="C666">
        <v>8891.57</v>
      </c>
      <c r="D666">
        <v>8880.7000000000007</v>
      </c>
      <c r="E666">
        <v>8753.02</v>
      </c>
      <c r="F666">
        <v>2536.11</v>
      </c>
      <c r="G666">
        <v>7.5217199999999998E-2</v>
      </c>
      <c r="H666">
        <v>0.93180099999999999</v>
      </c>
      <c r="I666">
        <v>0</v>
      </c>
    </row>
    <row r="667" spans="1:25" x14ac:dyDescent="0.25">
      <c r="A667" t="s">
        <v>113</v>
      </c>
      <c r="B667">
        <v>10792</v>
      </c>
      <c r="C667">
        <v>10732.1</v>
      </c>
      <c r="D667">
        <v>10711.8</v>
      </c>
      <c r="E667">
        <v>10507.3</v>
      </c>
      <c r="F667">
        <v>4133.8900000000003</v>
      </c>
      <c r="G667">
        <v>6.2832499999999999E-2</v>
      </c>
      <c r="H667">
        <v>0.93183099999999996</v>
      </c>
      <c r="I667">
        <v>0</v>
      </c>
    </row>
    <row r="668" spans="1:25" x14ac:dyDescent="0.25">
      <c r="A668" t="s">
        <v>113</v>
      </c>
      <c r="B668">
        <v>10729</v>
      </c>
      <c r="C668">
        <v>10650.7</v>
      </c>
      <c r="D668">
        <v>10640.2</v>
      </c>
      <c r="E668">
        <v>10432.299999999999</v>
      </c>
      <c r="F668">
        <v>4082.85</v>
      </c>
      <c r="G668">
        <v>5.6031600000000001E-2</v>
      </c>
      <c r="H668">
        <v>0.93183199999999999</v>
      </c>
      <c r="I668">
        <v>0</v>
      </c>
    </row>
    <row r="669" spans="1:25" x14ac:dyDescent="0.25">
      <c r="A669" t="s">
        <v>113</v>
      </c>
      <c r="B669">
        <v>10851.9</v>
      </c>
      <c r="C669">
        <v>10793</v>
      </c>
      <c r="D669">
        <v>10778.3</v>
      </c>
      <c r="E669">
        <v>10576.3</v>
      </c>
      <c r="F669">
        <v>4177.72</v>
      </c>
      <c r="G669">
        <v>5.5628799999999999E-2</v>
      </c>
      <c r="H669">
        <v>0.931809</v>
      </c>
      <c r="I669">
        <v>0</v>
      </c>
    </row>
    <row r="670" spans="1:25" x14ac:dyDescent="0.25">
      <c r="A670" t="s">
        <v>113</v>
      </c>
      <c r="B670">
        <v>10505.2</v>
      </c>
      <c r="C670">
        <v>10436.700000000001</v>
      </c>
      <c r="D670">
        <v>10421.1</v>
      </c>
      <c r="E670">
        <v>10233.5</v>
      </c>
      <c r="F670">
        <v>3883.25</v>
      </c>
      <c r="G670">
        <v>5.4127700000000001E-2</v>
      </c>
      <c r="H670">
        <v>0.93146700000000004</v>
      </c>
      <c r="I670">
        <v>0</v>
      </c>
    </row>
    <row r="671" spans="1:25" x14ac:dyDescent="0.25">
      <c r="A671" t="s">
        <v>113</v>
      </c>
      <c r="B671">
        <v>10671.1</v>
      </c>
      <c r="C671">
        <v>10607</v>
      </c>
      <c r="D671">
        <v>10596.7</v>
      </c>
      <c r="E671">
        <v>10392.299999999999</v>
      </c>
      <c r="F671">
        <v>4056.53</v>
      </c>
      <c r="G671">
        <v>5.5918799999999998E-2</v>
      </c>
      <c r="H671">
        <v>0.93181800000000004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113</v>
      </c>
      <c r="B672">
        <v>10671</v>
      </c>
      <c r="C672">
        <v>10585.4</v>
      </c>
      <c r="D672">
        <v>10575.1</v>
      </c>
      <c r="E672">
        <v>10370.299999999999</v>
      </c>
      <c r="F672">
        <v>4044.65</v>
      </c>
      <c r="G672">
        <v>6.2729300000000002E-2</v>
      </c>
      <c r="H672">
        <v>0.93183099999999996</v>
      </c>
      <c r="I672">
        <v>0</v>
      </c>
      <c r="R672">
        <f>AVERAGE(B623:B672)</f>
        <v>10579.760600000003</v>
      </c>
      <c r="S672">
        <f>AVERAGE(C623:C672)</f>
        <v>10503.2714</v>
      </c>
      <c r="U672">
        <f>_xlfn.VAR.P(B623:B672)</f>
        <v>270675.42661764013</v>
      </c>
      <c r="V672">
        <f>_xlfn.VAR.P(C623:C672)</f>
        <v>270243.52978804003</v>
      </c>
      <c r="X672">
        <f>1.96*SQRT(U672)/50</f>
        <v>20.394378822551335</v>
      </c>
      <c r="Y672">
        <f>1.96*SQRT(V672)/50</f>
        <v>20.378101423182034</v>
      </c>
    </row>
    <row r="673" spans="1:9" x14ac:dyDescent="0.25">
      <c r="A673" t="s">
        <v>114</v>
      </c>
      <c r="B673">
        <v>529078.22490000003</v>
      </c>
      <c r="C673" t="s">
        <v>36</v>
      </c>
    </row>
    <row r="674" spans="1:9" x14ac:dyDescent="0.25">
      <c r="A674" t="s">
        <v>38</v>
      </c>
      <c r="B674">
        <v>5073.22</v>
      </c>
      <c r="C674">
        <v>0</v>
      </c>
      <c r="D674">
        <v>0</v>
      </c>
      <c r="E674">
        <v>0</v>
      </c>
      <c r="F674">
        <v>0</v>
      </c>
      <c r="G674">
        <v>0.115871</v>
      </c>
      <c r="H674">
        <v>1</v>
      </c>
      <c r="I674">
        <v>0</v>
      </c>
    </row>
    <row r="675" spans="1:9" x14ac:dyDescent="0.25">
      <c r="A675" t="s">
        <v>38</v>
      </c>
      <c r="B675">
        <v>4914.13</v>
      </c>
      <c r="C675">
        <v>0</v>
      </c>
      <c r="D675">
        <v>0</v>
      </c>
      <c r="E675">
        <v>0</v>
      </c>
      <c r="F675">
        <v>0</v>
      </c>
      <c r="G675">
        <v>0.115768</v>
      </c>
      <c r="H675">
        <v>1</v>
      </c>
      <c r="I675">
        <v>0</v>
      </c>
    </row>
    <row r="676" spans="1:9" x14ac:dyDescent="0.25">
      <c r="A676" t="s">
        <v>38</v>
      </c>
      <c r="B676">
        <v>4917</v>
      </c>
      <c r="C676">
        <v>0</v>
      </c>
      <c r="D676">
        <v>0</v>
      </c>
      <c r="E676">
        <v>0</v>
      </c>
      <c r="F676">
        <v>0</v>
      </c>
      <c r="G676">
        <v>0.11587500000000001</v>
      </c>
      <c r="H676">
        <v>1</v>
      </c>
      <c r="I676">
        <v>0</v>
      </c>
    </row>
    <row r="677" spans="1:9" x14ac:dyDescent="0.25">
      <c r="A677" t="s">
        <v>38</v>
      </c>
      <c r="B677">
        <v>4916.8999999999996</v>
      </c>
      <c r="C677">
        <v>0</v>
      </c>
      <c r="D677">
        <v>0</v>
      </c>
      <c r="E677">
        <v>0</v>
      </c>
      <c r="F677">
        <v>0</v>
      </c>
      <c r="G677">
        <v>0.115867</v>
      </c>
      <c r="H677">
        <v>1</v>
      </c>
      <c r="I677">
        <v>0</v>
      </c>
    </row>
    <row r="678" spans="1:9" x14ac:dyDescent="0.25">
      <c r="A678" t="s">
        <v>38</v>
      </c>
      <c r="B678">
        <v>4931.3</v>
      </c>
      <c r="C678">
        <v>0</v>
      </c>
      <c r="D678">
        <v>0</v>
      </c>
      <c r="E678">
        <v>0</v>
      </c>
      <c r="F678">
        <v>0</v>
      </c>
      <c r="G678">
        <v>0.11587699999999999</v>
      </c>
      <c r="H678">
        <v>1</v>
      </c>
      <c r="I678">
        <v>0</v>
      </c>
    </row>
    <row r="679" spans="1:9" x14ac:dyDescent="0.25">
      <c r="A679" t="s">
        <v>38</v>
      </c>
      <c r="B679">
        <v>4924.3</v>
      </c>
      <c r="C679">
        <v>0</v>
      </c>
      <c r="D679">
        <v>0</v>
      </c>
      <c r="E679">
        <v>0</v>
      </c>
      <c r="F679">
        <v>0</v>
      </c>
      <c r="G679">
        <v>0.115873</v>
      </c>
      <c r="H679">
        <v>1</v>
      </c>
      <c r="I679">
        <v>0</v>
      </c>
    </row>
    <row r="680" spans="1:9" x14ac:dyDescent="0.25">
      <c r="A680" t="s">
        <v>38</v>
      </c>
      <c r="B680">
        <v>4917.55</v>
      </c>
      <c r="C680">
        <v>0</v>
      </c>
      <c r="D680">
        <v>0</v>
      </c>
      <c r="E680">
        <v>0</v>
      </c>
      <c r="F680">
        <v>0</v>
      </c>
      <c r="G680">
        <v>0.115866</v>
      </c>
      <c r="H680">
        <v>1</v>
      </c>
      <c r="I680">
        <v>0</v>
      </c>
    </row>
    <row r="681" spans="1:9" x14ac:dyDescent="0.25">
      <c r="A681" t="s">
        <v>38</v>
      </c>
      <c r="B681">
        <v>4919.49</v>
      </c>
      <c r="C681">
        <v>0</v>
      </c>
      <c r="D681">
        <v>0</v>
      </c>
      <c r="E681">
        <v>0</v>
      </c>
      <c r="F681">
        <v>0</v>
      </c>
      <c r="G681">
        <v>0.115871</v>
      </c>
      <c r="H681">
        <v>1</v>
      </c>
      <c r="I681">
        <v>0</v>
      </c>
    </row>
    <row r="682" spans="1:9" x14ac:dyDescent="0.25">
      <c r="A682" t="s">
        <v>38</v>
      </c>
      <c r="B682">
        <v>4916.62</v>
      </c>
      <c r="C682">
        <v>0</v>
      </c>
      <c r="D682">
        <v>0</v>
      </c>
      <c r="E682">
        <v>0</v>
      </c>
      <c r="F682">
        <v>0</v>
      </c>
      <c r="G682">
        <v>0.115871</v>
      </c>
      <c r="H682">
        <v>1</v>
      </c>
      <c r="I682">
        <v>0</v>
      </c>
    </row>
    <row r="683" spans="1:9" x14ac:dyDescent="0.25">
      <c r="A683" t="s">
        <v>38</v>
      </c>
      <c r="B683">
        <v>4920.0200000000004</v>
      </c>
      <c r="C683">
        <v>0</v>
      </c>
      <c r="D683">
        <v>0</v>
      </c>
      <c r="E683">
        <v>0</v>
      </c>
      <c r="F683">
        <v>0</v>
      </c>
      <c r="G683">
        <v>0.115871</v>
      </c>
      <c r="H683">
        <v>1</v>
      </c>
      <c r="I683">
        <v>0</v>
      </c>
    </row>
    <row r="684" spans="1:9" x14ac:dyDescent="0.25">
      <c r="A684" t="s">
        <v>38</v>
      </c>
      <c r="B684">
        <v>4938.62</v>
      </c>
      <c r="C684">
        <v>0</v>
      </c>
      <c r="D684">
        <v>0</v>
      </c>
      <c r="E684">
        <v>0</v>
      </c>
      <c r="F684">
        <v>0</v>
      </c>
      <c r="G684">
        <v>0.115871</v>
      </c>
      <c r="H684">
        <v>1</v>
      </c>
      <c r="I684">
        <v>0</v>
      </c>
    </row>
    <row r="685" spans="1:9" x14ac:dyDescent="0.25">
      <c r="A685" t="s">
        <v>38</v>
      </c>
      <c r="B685">
        <v>4917.03</v>
      </c>
      <c r="C685">
        <v>0</v>
      </c>
      <c r="D685">
        <v>0</v>
      </c>
      <c r="E685">
        <v>0</v>
      </c>
      <c r="F685">
        <v>0</v>
      </c>
      <c r="G685">
        <v>0.115857</v>
      </c>
      <c r="H685">
        <v>1</v>
      </c>
      <c r="I685">
        <v>0</v>
      </c>
    </row>
    <row r="686" spans="1:9" x14ac:dyDescent="0.25">
      <c r="A686" t="s">
        <v>38</v>
      </c>
      <c r="B686">
        <v>4942.6000000000004</v>
      </c>
      <c r="C686">
        <v>0</v>
      </c>
      <c r="D686">
        <v>0</v>
      </c>
      <c r="E686">
        <v>0</v>
      </c>
      <c r="F686">
        <v>0</v>
      </c>
      <c r="G686">
        <v>0.11587500000000001</v>
      </c>
      <c r="H686">
        <v>1</v>
      </c>
      <c r="I686">
        <v>0</v>
      </c>
    </row>
    <row r="687" spans="1:9" x14ac:dyDescent="0.25">
      <c r="A687" t="s">
        <v>38</v>
      </c>
      <c r="B687">
        <v>4943.03</v>
      </c>
      <c r="C687">
        <v>0</v>
      </c>
      <c r="D687">
        <v>0</v>
      </c>
      <c r="E687">
        <v>0</v>
      </c>
      <c r="F687">
        <v>0</v>
      </c>
      <c r="G687">
        <v>0.11587799999999999</v>
      </c>
      <c r="H687">
        <v>1</v>
      </c>
      <c r="I687">
        <v>0</v>
      </c>
    </row>
    <row r="688" spans="1:9" x14ac:dyDescent="0.25">
      <c r="A688" t="s">
        <v>38</v>
      </c>
      <c r="B688">
        <v>4987.53</v>
      </c>
      <c r="C688">
        <v>0</v>
      </c>
      <c r="D688">
        <v>0</v>
      </c>
      <c r="E688">
        <v>0</v>
      </c>
      <c r="F688">
        <v>0</v>
      </c>
      <c r="G688">
        <v>0.115842</v>
      </c>
      <c r="H688">
        <v>1</v>
      </c>
      <c r="I688">
        <v>0</v>
      </c>
    </row>
    <row r="689" spans="1:9" x14ac:dyDescent="0.25">
      <c r="A689" t="s">
        <v>38</v>
      </c>
      <c r="B689">
        <v>4970.07</v>
      </c>
      <c r="C689">
        <v>0</v>
      </c>
      <c r="D689">
        <v>0</v>
      </c>
      <c r="E689">
        <v>0</v>
      </c>
      <c r="F689">
        <v>0</v>
      </c>
      <c r="G689">
        <v>0.11587</v>
      </c>
      <c r="H689">
        <v>1</v>
      </c>
      <c r="I689">
        <v>0</v>
      </c>
    </row>
    <row r="690" spans="1:9" x14ac:dyDescent="0.25">
      <c r="A690" t="s">
        <v>38</v>
      </c>
      <c r="B690">
        <v>4983.8999999999996</v>
      </c>
      <c r="C690">
        <v>0</v>
      </c>
      <c r="D690">
        <v>0</v>
      </c>
      <c r="E690">
        <v>0</v>
      </c>
      <c r="F690">
        <v>0</v>
      </c>
      <c r="G690">
        <v>0.11587</v>
      </c>
      <c r="H690">
        <v>1</v>
      </c>
      <c r="I690">
        <v>0</v>
      </c>
    </row>
    <row r="691" spans="1:9" x14ac:dyDescent="0.25">
      <c r="A691" t="s">
        <v>38</v>
      </c>
      <c r="B691">
        <v>4950.8599999999997</v>
      </c>
      <c r="C691">
        <v>0</v>
      </c>
      <c r="D691">
        <v>0</v>
      </c>
      <c r="E691">
        <v>0</v>
      </c>
      <c r="F691">
        <v>0</v>
      </c>
      <c r="G691">
        <v>0.11587</v>
      </c>
      <c r="H691">
        <v>1</v>
      </c>
      <c r="I691">
        <v>0</v>
      </c>
    </row>
    <row r="692" spans="1:9" x14ac:dyDescent="0.25">
      <c r="A692" t="s">
        <v>38</v>
      </c>
      <c r="B692">
        <v>4945.4799999999996</v>
      </c>
      <c r="C692">
        <v>0</v>
      </c>
      <c r="D692">
        <v>0</v>
      </c>
      <c r="E692">
        <v>0</v>
      </c>
      <c r="F692">
        <v>0</v>
      </c>
      <c r="G692">
        <v>0.115857</v>
      </c>
      <c r="H692">
        <v>1</v>
      </c>
      <c r="I692">
        <v>0</v>
      </c>
    </row>
    <row r="693" spans="1:9" x14ac:dyDescent="0.25">
      <c r="A693" t="s">
        <v>38</v>
      </c>
      <c r="B693">
        <v>4926.74</v>
      </c>
      <c r="C693">
        <v>0</v>
      </c>
      <c r="D693">
        <v>0</v>
      </c>
      <c r="E693">
        <v>0</v>
      </c>
      <c r="F693">
        <v>0</v>
      </c>
      <c r="G693">
        <v>0.115771</v>
      </c>
      <c r="H693">
        <v>1</v>
      </c>
      <c r="I693">
        <v>0</v>
      </c>
    </row>
    <row r="694" spans="1:9" x14ac:dyDescent="0.25">
      <c r="A694" t="s">
        <v>38</v>
      </c>
      <c r="B694">
        <v>4936.8</v>
      </c>
      <c r="C694">
        <v>0</v>
      </c>
      <c r="D694">
        <v>0</v>
      </c>
      <c r="E694">
        <v>0</v>
      </c>
      <c r="F694">
        <v>0</v>
      </c>
      <c r="G694">
        <v>0.115871</v>
      </c>
      <c r="H694">
        <v>1</v>
      </c>
      <c r="I694">
        <v>0</v>
      </c>
    </row>
    <row r="695" spans="1:9" x14ac:dyDescent="0.25">
      <c r="A695" t="s">
        <v>38</v>
      </c>
      <c r="B695">
        <v>4943.72</v>
      </c>
      <c r="C695">
        <v>0</v>
      </c>
      <c r="D695">
        <v>0</v>
      </c>
      <c r="E695">
        <v>0</v>
      </c>
      <c r="F695">
        <v>0</v>
      </c>
      <c r="G695">
        <v>0.115873</v>
      </c>
      <c r="H695">
        <v>1</v>
      </c>
      <c r="I695">
        <v>0</v>
      </c>
    </row>
    <row r="696" spans="1:9" x14ac:dyDescent="0.25">
      <c r="A696" t="s">
        <v>38</v>
      </c>
      <c r="B696">
        <v>4919.47</v>
      </c>
      <c r="C696">
        <v>0</v>
      </c>
      <c r="D696">
        <v>0</v>
      </c>
      <c r="E696">
        <v>0</v>
      </c>
      <c r="F696">
        <v>0</v>
      </c>
      <c r="G696">
        <v>0.115866</v>
      </c>
      <c r="H696">
        <v>1</v>
      </c>
      <c r="I696">
        <v>0</v>
      </c>
    </row>
    <row r="697" spans="1:9" x14ac:dyDescent="0.25">
      <c r="A697" t="s">
        <v>38</v>
      </c>
      <c r="B697">
        <v>4914.57</v>
      </c>
      <c r="C697">
        <v>0</v>
      </c>
      <c r="D697">
        <v>0</v>
      </c>
      <c r="E697">
        <v>0</v>
      </c>
      <c r="F697">
        <v>0</v>
      </c>
      <c r="G697">
        <v>0.11587799999999999</v>
      </c>
      <c r="H697">
        <v>1</v>
      </c>
      <c r="I697">
        <v>0</v>
      </c>
    </row>
    <row r="698" spans="1:9" x14ac:dyDescent="0.25">
      <c r="A698" t="s">
        <v>38</v>
      </c>
      <c r="B698">
        <v>4916.03</v>
      </c>
      <c r="C698">
        <v>0</v>
      </c>
      <c r="D698">
        <v>0</v>
      </c>
      <c r="E698">
        <v>0</v>
      </c>
      <c r="F698">
        <v>0</v>
      </c>
      <c r="G698">
        <v>0.115867</v>
      </c>
      <c r="H698">
        <v>1</v>
      </c>
      <c r="I698">
        <v>0</v>
      </c>
    </row>
    <row r="699" spans="1:9" x14ac:dyDescent="0.25">
      <c r="A699" t="s">
        <v>38</v>
      </c>
      <c r="B699">
        <v>5018.03</v>
      </c>
      <c r="C699">
        <v>0</v>
      </c>
      <c r="D699">
        <v>0</v>
      </c>
      <c r="E699">
        <v>0</v>
      </c>
      <c r="F699">
        <v>0</v>
      </c>
      <c r="G699">
        <v>0.115763</v>
      </c>
      <c r="H699">
        <v>1</v>
      </c>
      <c r="I699">
        <v>0</v>
      </c>
    </row>
    <row r="700" spans="1:9" x14ac:dyDescent="0.25">
      <c r="A700" t="s">
        <v>38</v>
      </c>
      <c r="B700">
        <v>4948.6400000000003</v>
      </c>
      <c r="C700">
        <v>0</v>
      </c>
      <c r="D700">
        <v>0</v>
      </c>
      <c r="E700">
        <v>0</v>
      </c>
      <c r="F700">
        <v>0</v>
      </c>
      <c r="G700">
        <v>0.115879</v>
      </c>
      <c r="H700">
        <v>1</v>
      </c>
      <c r="I700">
        <v>0</v>
      </c>
    </row>
    <row r="701" spans="1:9" x14ac:dyDescent="0.25">
      <c r="A701" t="s">
        <v>38</v>
      </c>
      <c r="B701">
        <v>5025.1400000000003</v>
      </c>
      <c r="C701">
        <v>0</v>
      </c>
      <c r="D701">
        <v>0</v>
      </c>
      <c r="E701">
        <v>0</v>
      </c>
      <c r="F701">
        <v>0</v>
      </c>
      <c r="G701">
        <v>0.115879</v>
      </c>
      <c r="H701">
        <v>1</v>
      </c>
      <c r="I701">
        <v>0</v>
      </c>
    </row>
    <row r="702" spans="1:9" x14ac:dyDescent="0.25">
      <c r="A702" t="s">
        <v>38</v>
      </c>
      <c r="B702">
        <v>5001.1499999999996</v>
      </c>
      <c r="C702">
        <v>0</v>
      </c>
      <c r="D702">
        <v>0</v>
      </c>
      <c r="E702">
        <v>0</v>
      </c>
      <c r="F702">
        <v>0</v>
      </c>
      <c r="G702">
        <v>0.115866</v>
      </c>
      <c r="H702">
        <v>1</v>
      </c>
      <c r="I702">
        <v>0</v>
      </c>
    </row>
    <row r="703" spans="1:9" x14ac:dyDescent="0.25">
      <c r="A703" t="s">
        <v>38</v>
      </c>
      <c r="B703">
        <v>5107.76</v>
      </c>
      <c r="C703">
        <v>0</v>
      </c>
      <c r="D703">
        <v>0</v>
      </c>
      <c r="E703">
        <v>0</v>
      </c>
      <c r="F703">
        <v>0</v>
      </c>
      <c r="G703">
        <v>0.115866</v>
      </c>
      <c r="H703">
        <v>1</v>
      </c>
      <c r="I703">
        <v>0</v>
      </c>
    </row>
    <row r="704" spans="1:9" x14ac:dyDescent="0.25">
      <c r="A704" t="s">
        <v>38</v>
      </c>
      <c r="B704">
        <v>4965.09</v>
      </c>
      <c r="C704">
        <v>0</v>
      </c>
      <c r="D704">
        <v>0</v>
      </c>
      <c r="E704">
        <v>0</v>
      </c>
      <c r="F704">
        <v>0</v>
      </c>
      <c r="G704">
        <v>0.115842</v>
      </c>
      <c r="H704">
        <v>1</v>
      </c>
      <c r="I704">
        <v>0</v>
      </c>
    </row>
    <row r="705" spans="1:9" x14ac:dyDescent="0.25">
      <c r="A705" t="s">
        <v>38</v>
      </c>
      <c r="B705">
        <v>4933.2299999999996</v>
      </c>
      <c r="C705">
        <v>0</v>
      </c>
      <c r="D705">
        <v>0</v>
      </c>
      <c r="E705">
        <v>0</v>
      </c>
      <c r="F705">
        <v>0</v>
      </c>
      <c r="G705">
        <v>0.11587699999999999</v>
      </c>
      <c r="H705">
        <v>1</v>
      </c>
      <c r="I705">
        <v>0</v>
      </c>
    </row>
    <row r="706" spans="1:9" x14ac:dyDescent="0.25">
      <c r="A706" t="s">
        <v>38</v>
      </c>
      <c r="B706">
        <v>4918.46</v>
      </c>
      <c r="C706">
        <v>0</v>
      </c>
      <c r="D706">
        <v>0</v>
      </c>
      <c r="E706">
        <v>0</v>
      </c>
      <c r="F706">
        <v>0</v>
      </c>
      <c r="G706">
        <v>0.115867</v>
      </c>
      <c r="H706">
        <v>1</v>
      </c>
      <c r="I706">
        <v>0</v>
      </c>
    </row>
    <row r="707" spans="1:9" x14ac:dyDescent="0.25">
      <c r="A707" t="s">
        <v>38</v>
      </c>
      <c r="B707">
        <v>4924.55</v>
      </c>
      <c r="C707">
        <v>0</v>
      </c>
      <c r="D707">
        <v>0</v>
      </c>
      <c r="E707">
        <v>0</v>
      </c>
      <c r="F707">
        <v>0</v>
      </c>
      <c r="G707">
        <v>0.115873</v>
      </c>
      <c r="H707">
        <v>1</v>
      </c>
      <c r="I707">
        <v>0</v>
      </c>
    </row>
    <row r="708" spans="1:9" x14ac:dyDescent="0.25">
      <c r="A708" t="s">
        <v>38</v>
      </c>
      <c r="B708">
        <v>4925.4399999999996</v>
      </c>
      <c r="C708">
        <v>0</v>
      </c>
      <c r="D708">
        <v>0</v>
      </c>
      <c r="E708">
        <v>0</v>
      </c>
      <c r="F708">
        <v>0</v>
      </c>
      <c r="G708">
        <v>0.11587799999999999</v>
      </c>
      <c r="H708">
        <v>1</v>
      </c>
      <c r="I708">
        <v>0</v>
      </c>
    </row>
    <row r="709" spans="1:9" x14ac:dyDescent="0.25">
      <c r="A709" t="s">
        <v>38</v>
      </c>
      <c r="B709">
        <v>4914.68</v>
      </c>
      <c r="C709">
        <v>0</v>
      </c>
      <c r="D709">
        <v>0</v>
      </c>
      <c r="E709">
        <v>0</v>
      </c>
      <c r="F709">
        <v>0</v>
      </c>
      <c r="G709">
        <v>0.11586299999999999</v>
      </c>
      <c r="H709">
        <v>1</v>
      </c>
      <c r="I709">
        <v>0</v>
      </c>
    </row>
    <row r="710" spans="1:9" x14ac:dyDescent="0.25">
      <c r="A710" t="s">
        <v>38</v>
      </c>
      <c r="B710">
        <v>4916.7700000000004</v>
      </c>
      <c r="C710">
        <v>0</v>
      </c>
      <c r="D710">
        <v>0</v>
      </c>
      <c r="E710">
        <v>0</v>
      </c>
      <c r="F710">
        <v>0</v>
      </c>
      <c r="G710">
        <v>0.11588</v>
      </c>
      <c r="H710">
        <v>1</v>
      </c>
      <c r="I710">
        <v>0</v>
      </c>
    </row>
    <row r="711" spans="1:9" x14ac:dyDescent="0.25">
      <c r="A711" t="s">
        <v>38</v>
      </c>
      <c r="B711">
        <v>4926.51</v>
      </c>
      <c r="C711">
        <v>0</v>
      </c>
      <c r="D711">
        <v>0</v>
      </c>
      <c r="E711">
        <v>0</v>
      </c>
      <c r="F711">
        <v>0</v>
      </c>
      <c r="G711">
        <v>0.11587600000000001</v>
      </c>
      <c r="H711">
        <v>1</v>
      </c>
      <c r="I711">
        <v>0</v>
      </c>
    </row>
    <row r="712" spans="1:9" x14ac:dyDescent="0.25">
      <c r="A712" t="s">
        <v>38</v>
      </c>
      <c r="B712">
        <v>4917.3999999999996</v>
      </c>
      <c r="C712">
        <v>0</v>
      </c>
      <c r="D712">
        <v>0</v>
      </c>
      <c r="E712">
        <v>0</v>
      </c>
      <c r="F712">
        <v>0</v>
      </c>
      <c r="G712">
        <v>0.115873</v>
      </c>
      <c r="H712">
        <v>1</v>
      </c>
      <c r="I712">
        <v>0</v>
      </c>
    </row>
    <row r="713" spans="1:9" x14ac:dyDescent="0.25">
      <c r="A713" t="s">
        <v>38</v>
      </c>
      <c r="B713">
        <v>5016.25</v>
      </c>
      <c r="C713">
        <v>0</v>
      </c>
      <c r="D713">
        <v>0</v>
      </c>
      <c r="E713">
        <v>0</v>
      </c>
      <c r="F713">
        <v>0</v>
      </c>
      <c r="G713">
        <v>0.11587500000000001</v>
      </c>
      <c r="H713">
        <v>1</v>
      </c>
      <c r="I713">
        <v>0</v>
      </c>
    </row>
    <row r="714" spans="1:9" x14ac:dyDescent="0.25">
      <c r="A714" t="s">
        <v>38</v>
      </c>
      <c r="B714">
        <v>4931.82</v>
      </c>
      <c r="C714">
        <v>0</v>
      </c>
      <c r="D714">
        <v>0</v>
      </c>
      <c r="E714">
        <v>0</v>
      </c>
      <c r="F714">
        <v>0</v>
      </c>
      <c r="G714">
        <v>0.115866</v>
      </c>
      <c r="H714">
        <v>1</v>
      </c>
      <c r="I714">
        <v>0</v>
      </c>
    </row>
    <row r="715" spans="1:9" x14ac:dyDescent="0.25">
      <c r="A715" t="s">
        <v>38</v>
      </c>
      <c r="B715">
        <v>4948.8500000000004</v>
      </c>
      <c r="C715">
        <v>0</v>
      </c>
      <c r="D715">
        <v>0</v>
      </c>
      <c r="E715">
        <v>0</v>
      </c>
      <c r="F715">
        <v>0</v>
      </c>
      <c r="G715">
        <v>0.11587600000000001</v>
      </c>
      <c r="H715">
        <v>1</v>
      </c>
      <c r="I715">
        <v>0</v>
      </c>
    </row>
    <row r="716" spans="1:9" x14ac:dyDescent="0.25">
      <c r="A716" t="s">
        <v>38</v>
      </c>
      <c r="B716">
        <v>5035.43</v>
      </c>
      <c r="C716">
        <v>0</v>
      </c>
      <c r="D716">
        <v>0</v>
      </c>
      <c r="E716">
        <v>0</v>
      </c>
      <c r="F716">
        <v>0</v>
      </c>
      <c r="G716">
        <v>0.11588</v>
      </c>
      <c r="H716">
        <v>1</v>
      </c>
      <c r="I716">
        <v>0</v>
      </c>
    </row>
    <row r="717" spans="1:9" x14ac:dyDescent="0.25">
      <c r="A717" t="s">
        <v>38</v>
      </c>
      <c r="B717">
        <v>4971.21</v>
      </c>
      <c r="C717">
        <v>0</v>
      </c>
      <c r="D717">
        <v>0</v>
      </c>
      <c r="E717">
        <v>0</v>
      </c>
      <c r="F717">
        <v>0</v>
      </c>
      <c r="G717">
        <v>0.11586</v>
      </c>
      <c r="H717">
        <v>1</v>
      </c>
      <c r="I717">
        <v>0</v>
      </c>
    </row>
    <row r="718" spans="1:9" x14ac:dyDescent="0.25">
      <c r="A718" t="s">
        <v>38</v>
      </c>
      <c r="B718">
        <v>4917.3900000000003</v>
      </c>
      <c r="C718">
        <v>0</v>
      </c>
      <c r="D718">
        <v>0</v>
      </c>
      <c r="E718">
        <v>0</v>
      </c>
      <c r="F718">
        <v>0</v>
      </c>
      <c r="G718">
        <v>0.115873</v>
      </c>
      <c r="H718">
        <v>1</v>
      </c>
      <c r="I718">
        <v>0</v>
      </c>
    </row>
    <row r="719" spans="1:9" x14ac:dyDescent="0.25">
      <c r="A719" t="s">
        <v>38</v>
      </c>
      <c r="B719">
        <v>4915.22</v>
      </c>
      <c r="C719">
        <v>0</v>
      </c>
      <c r="D719">
        <v>0</v>
      </c>
      <c r="E719">
        <v>0</v>
      </c>
      <c r="F719">
        <v>0</v>
      </c>
      <c r="G719">
        <v>0.115865</v>
      </c>
      <c r="H719">
        <v>1</v>
      </c>
      <c r="I719">
        <v>0</v>
      </c>
    </row>
    <row r="720" spans="1:9" x14ac:dyDescent="0.25">
      <c r="A720" t="s">
        <v>38</v>
      </c>
      <c r="B720">
        <v>4911.93</v>
      </c>
      <c r="C720">
        <v>0</v>
      </c>
      <c r="D720">
        <v>0</v>
      </c>
      <c r="E720">
        <v>0</v>
      </c>
      <c r="F720">
        <v>0</v>
      </c>
      <c r="G720">
        <v>0.115874</v>
      </c>
      <c r="H720">
        <v>1</v>
      </c>
      <c r="I720">
        <v>0</v>
      </c>
    </row>
    <row r="721" spans="1:25" x14ac:dyDescent="0.25">
      <c r="A721" t="s">
        <v>38</v>
      </c>
      <c r="B721">
        <v>4910.01</v>
      </c>
      <c r="C721">
        <v>0</v>
      </c>
      <c r="D721">
        <v>0</v>
      </c>
      <c r="E721">
        <v>0</v>
      </c>
      <c r="F721">
        <v>0</v>
      </c>
      <c r="G721">
        <v>0.115873</v>
      </c>
      <c r="H721">
        <v>1</v>
      </c>
      <c r="I721">
        <v>0</v>
      </c>
    </row>
    <row r="722" spans="1:25" x14ac:dyDescent="0.25">
      <c r="A722" t="s">
        <v>38</v>
      </c>
      <c r="B722">
        <v>4915.57</v>
      </c>
      <c r="C722">
        <v>0</v>
      </c>
      <c r="D722">
        <v>0</v>
      </c>
      <c r="E722">
        <v>0</v>
      </c>
      <c r="F722">
        <v>0</v>
      </c>
      <c r="G722">
        <v>0.11587600000000001</v>
      </c>
      <c r="H722">
        <v>1</v>
      </c>
      <c r="I722">
        <v>0</v>
      </c>
    </row>
    <row r="723" spans="1:25" x14ac:dyDescent="0.25">
      <c r="A723" t="s">
        <v>38</v>
      </c>
      <c r="B723">
        <v>4914.1000000000004</v>
      </c>
      <c r="C723">
        <v>0</v>
      </c>
      <c r="D723">
        <v>0</v>
      </c>
      <c r="E723">
        <v>0</v>
      </c>
      <c r="F723">
        <v>0</v>
      </c>
      <c r="G723">
        <v>0.11586399999999999</v>
      </c>
      <c r="H723">
        <v>1</v>
      </c>
      <c r="I723">
        <v>0</v>
      </c>
    </row>
    <row r="724" spans="1:25" x14ac:dyDescent="0.25">
      <c r="A724" t="s">
        <v>38</v>
      </c>
      <c r="B724">
        <v>4911.6099999999997</v>
      </c>
      <c r="C724">
        <v>0</v>
      </c>
      <c r="D724">
        <v>0</v>
      </c>
      <c r="E724">
        <v>0</v>
      </c>
      <c r="F724">
        <v>0</v>
      </c>
      <c r="G724">
        <v>0.115803</v>
      </c>
      <c r="H724">
        <v>1</v>
      </c>
      <c r="I724">
        <v>0</v>
      </c>
    </row>
    <row r="725" spans="1:25" x14ac:dyDescent="0.25">
      <c r="A725" t="s">
        <v>38</v>
      </c>
      <c r="B725">
        <v>4915.5200000000004</v>
      </c>
      <c r="C725">
        <v>0</v>
      </c>
      <c r="D725">
        <v>0</v>
      </c>
      <c r="E725">
        <v>0</v>
      </c>
      <c r="F725">
        <v>0</v>
      </c>
      <c r="G725">
        <v>0.115867</v>
      </c>
      <c r="H725">
        <v>1</v>
      </c>
      <c r="I725">
        <v>0</v>
      </c>
    </row>
    <row r="726" spans="1:25" x14ac:dyDescent="0.25">
      <c r="A726" t="s">
        <v>38</v>
      </c>
      <c r="B726">
        <v>4917.92</v>
      </c>
      <c r="C726">
        <v>0</v>
      </c>
      <c r="D726">
        <v>0</v>
      </c>
      <c r="E726">
        <v>0</v>
      </c>
      <c r="F726">
        <v>0</v>
      </c>
      <c r="G726">
        <v>0.11587500000000001</v>
      </c>
      <c r="H726">
        <v>1</v>
      </c>
      <c r="I726">
        <v>0</v>
      </c>
    </row>
    <row r="727" spans="1:25" x14ac:dyDescent="0.25">
      <c r="A727" t="s">
        <v>38</v>
      </c>
      <c r="B727">
        <v>4941.79</v>
      </c>
      <c r="C727">
        <v>0</v>
      </c>
      <c r="D727">
        <v>0</v>
      </c>
      <c r="E727">
        <v>0</v>
      </c>
      <c r="F727">
        <v>0</v>
      </c>
      <c r="G727">
        <v>0.11587799999999999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38</v>
      </c>
      <c r="B728">
        <v>4930.68</v>
      </c>
      <c r="C728">
        <v>0</v>
      </c>
      <c r="D728">
        <v>0</v>
      </c>
      <c r="E728">
        <v>0</v>
      </c>
      <c r="F728">
        <v>0</v>
      </c>
      <c r="G728">
        <v>0.115872</v>
      </c>
      <c r="H728">
        <v>1</v>
      </c>
      <c r="I728">
        <v>0</v>
      </c>
      <c r="R728">
        <f>AVERAGE(B679:B728)</f>
        <v>4943.6515999999992</v>
      </c>
      <c r="S728">
        <f>AVERAGE(C679:C728)</f>
        <v>0</v>
      </c>
      <c r="U728">
        <f>_xlfn.VAR.P(B679:B728)</f>
        <v>1598.7709894399991</v>
      </c>
      <c r="V728">
        <f>_xlfn.VAR.P(C679:C728)</f>
        <v>0</v>
      </c>
      <c r="X728">
        <f>1.96*SQRT(U728)/50</f>
        <v>1.5673976691360363</v>
      </c>
      <c r="Y728">
        <f>1.96*SQRT(V728)/50</f>
        <v>0</v>
      </c>
    </row>
    <row r="729" spans="1:25" x14ac:dyDescent="0.25">
      <c r="A729" t="s">
        <v>38</v>
      </c>
      <c r="B729">
        <v>247213.0698</v>
      </c>
      <c r="C729" t="s">
        <v>36</v>
      </c>
      <c r="U729" t="s">
        <v>81</v>
      </c>
    </row>
    <row r="730" spans="1:25" x14ac:dyDescent="0.25">
      <c r="A730" t="s">
        <v>39</v>
      </c>
      <c r="B730">
        <v>4916.7299999999996</v>
      </c>
      <c r="C730">
        <v>4908.71</v>
      </c>
      <c r="D730">
        <v>4879.49</v>
      </c>
      <c r="E730">
        <v>4609.3500000000004</v>
      </c>
      <c r="F730">
        <v>0</v>
      </c>
      <c r="G730">
        <v>0.115874</v>
      </c>
      <c r="H730">
        <v>1</v>
      </c>
      <c r="I730">
        <v>0</v>
      </c>
      <c r="U730">
        <f>_xlfn.STDEV.P(B679:B728)</f>
        <v>39.984634416735624</v>
      </c>
      <c r="V730">
        <f>_xlfn.STDEV.P(C679:C728)</f>
        <v>0</v>
      </c>
    </row>
    <row r="731" spans="1:25" x14ac:dyDescent="0.25">
      <c r="A731" t="s">
        <v>39</v>
      </c>
      <c r="B731">
        <v>4920.7700000000004</v>
      </c>
      <c r="C731">
        <v>4913.01</v>
      </c>
      <c r="D731">
        <v>4880</v>
      </c>
      <c r="E731">
        <v>4608.91</v>
      </c>
      <c r="F731">
        <v>0</v>
      </c>
      <c r="G731">
        <v>0.11586</v>
      </c>
      <c r="H731">
        <v>1</v>
      </c>
      <c r="I731">
        <v>0</v>
      </c>
    </row>
    <row r="732" spans="1:25" x14ac:dyDescent="0.25">
      <c r="A732" t="s">
        <v>39</v>
      </c>
      <c r="B732">
        <v>4919.71</v>
      </c>
      <c r="C732">
        <v>4912.05</v>
      </c>
      <c r="D732">
        <v>4879.09</v>
      </c>
      <c r="E732">
        <v>4608.37</v>
      </c>
      <c r="F732">
        <v>0</v>
      </c>
      <c r="G732">
        <v>0.115879</v>
      </c>
      <c r="H732">
        <v>1</v>
      </c>
      <c r="I732">
        <v>0</v>
      </c>
    </row>
    <row r="733" spans="1:25" x14ac:dyDescent="0.25">
      <c r="A733" t="s">
        <v>39</v>
      </c>
      <c r="B733">
        <v>4913.8900000000003</v>
      </c>
      <c r="C733">
        <v>4906.26</v>
      </c>
      <c r="D733">
        <v>4878.12</v>
      </c>
      <c r="E733">
        <v>4607.5600000000004</v>
      </c>
      <c r="F733">
        <v>0</v>
      </c>
      <c r="G733">
        <v>0.115866</v>
      </c>
      <c r="H733">
        <v>1</v>
      </c>
      <c r="I733">
        <v>0</v>
      </c>
    </row>
    <row r="734" spans="1:25" x14ac:dyDescent="0.25">
      <c r="A734" t="s">
        <v>39</v>
      </c>
      <c r="B734">
        <v>4917.3900000000003</v>
      </c>
      <c r="C734">
        <v>4909.87</v>
      </c>
      <c r="D734">
        <v>4879.6400000000003</v>
      </c>
      <c r="E734">
        <v>4609.29</v>
      </c>
      <c r="F734">
        <v>0</v>
      </c>
      <c r="G734">
        <v>0.115856</v>
      </c>
      <c r="H734">
        <v>1</v>
      </c>
      <c r="I734">
        <v>0</v>
      </c>
    </row>
    <row r="735" spans="1:25" x14ac:dyDescent="0.25">
      <c r="A735" t="s">
        <v>39</v>
      </c>
      <c r="B735">
        <v>4918.6099999999997</v>
      </c>
      <c r="C735">
        <v>4910.49</v>
      </c>
      <c r="D735">
        <v>4879.7</v>
      </c>
      <c r="E735">
        <v>4609.2700000000004</v>
      </c>
      <c r="F735">
        <v>0</v>
      </c>
      <c r="G735">
        <v>0.11587699999999999</v>
      </c>
      <c r="H735">
        <v>1</v>
      </c>
      <c r="I735">
        <v>0</v>
      </c>
    </row>
    <row r="736" spans="1:25" x14ac:dyDescent="0.25">
      <c r="A736" t="s">
        <v>39</v>
      </c>
      <c r="B736">
        <v>4914.21</v>
      </c>
      <c r="C736">
        <v>4906.32</v>
      </c>
      <c r="D736">
        <v>4878.8999999999996</v>
      </c>
      <c r="E736">
        <v>4609.28</v>
      </c>
      <c r="F736">
        <v>0</v>
      </c>
      <c r="G736">
        <v>0.115871</v>
      </c>
      <c r="H736">
        <v>1</v>
      </c>
      <c r="I736">
        <v>0</v>
      </c>
    </row>
    <row r="737" spans="1:9" x14ac:dyDescent="0.25">
      <c r="A737" t="s">
        <v>39</v>
      </c>
      <c r="B737">
        <v>4913.0200000000004</v>
      </c>
      <c r="C737">
        <v>4905.5</v>
      </c>
      <c r="D737">
        <v>4878.72</v>
      </c>
      <c r="E737">
        <v>4608.45</v>
      </c>
      <c r="F737">
        <v>0</v>
      </c>
      <c r="G737">
        <v>0.115871</v>
      </c>
      <c r="H737">
        <v>1</v>
      </c>
      <c r="I737">
        <v>0</v>
      </c>
    </row>
    <row r="738" spans="1:9" x14ac:dyDescent="0.25">
      <c r="A738" t="s">
        <v>39</v>
      </c>
      <c r="B738">
        <v>4924.3</v>
      </c>
      <c r="C738">
        <v>4916.54</v>
      </c>
      <c r="D738">
        <v>4880.96</v>
      </c>
      <c r="E738">
        <v>4609.49</v>
      </c>
      <c r="F738">
        <v>0</v>
      </c>
      <c r="G738">
        <v>0.115832</v>
      </c>
      <c r="H738">
        <v>1</v>
      </c>
      <c r="I738">
        <v>0</v>
      </c>
    </row>
    <row r="739" spans="1:9" x14ac:dyDescent="0.25">
      <c r="A739" t="s">
        <v>39</v>
      </c>
      <c r="B739">
        <v>4917.58</v>
      </c>
      <c r="C739">
        <v>4910.09</v>
      </c>
      <c r="D739">
        <v>4879.9799999999996</v>
      </c>
      <c r="E739">
        <v>4609.8999999999996</v>
      </c>
      <c r="F739">
        <v>0</v>
      </c>
      <c r="G739">
        <v>0.115768</v>
      </c>
      <c r="H739">
        <v>1</v>
      </c>
      <c r="I739">
        <v>0</v>
      </c>
    </row>
    <row r="740" spans="1:9" x14ac:dyDescent="0.25">
      <c r="A740" t="s">
        <v>39</v>
      </c>
      <c r="B740">
        <v>4914.67</v>
      </c>
      <c r="C740">
        <v>4906.92</v>
      </c>
      <c r="D740">
        <v>4878.8</v>
      </c>
      <c r="E740">
        <v>4609.03</v>
      </c>
      <c r="F740">
        <v>0</v>
      </c>
      <c r="G740">
        <v>0.11586299999999999</v>
      </c>
      <c r="H740">
        <v>1</v>
      </c>
      <c r="I740">
        <v>0</v>
      </c>
    </row>
    <row r="741" spans="1:9" x14ac:dyDescent="0.25">
      <c r="A741" t="s">
        <v>39</v>
      </c>
      <c r="B741">
        <v>4914.49</v>
      </c>
      <c r="C741">
        <v>4906.66</v>
      </c>
      <c r="D741">
        <v>4879.7299999999996</v>
      </c>
      <c r="E741">
        <v>4609.58</v>
      </c>
      <c r="F741">
        <v>0</v>
      </c>
      <c r="G741">
        <v>0.115857</v>
      </c>
      <c r="H741">
        <v>1</v>
      </c>
      <c r="I741">
        <v>0</v>
      </c>
    </row>
    <row r="742" spans="1:9" x14ac:dyDescent="0.25">
      <c r="A742" t="s">
        <v>39</v>
      </c>
      <c r="B742">
        <v>4921.47</v>
      </c>
      <c r="C742">
        <v>4913.95</v>
      </c>
      <c r="D742">
        <v>4881.05</v>
      </c>
      <c r="E742">
        <v>4610.3100000000004</v>
      </c>
      <c r="F742">
        <v>0</v>
      </c>
      <c r="G742">
        <v>0.11587799999999999</v>
      </c>
      <c r="H742">
        <v>1</v>
      </c>
      <c r="I742">
        <v>0</v>
      </c>
    </row>
    <row r="743" spans="1:9" x14ac:dyDescent="0.25">
      <c r="A743" t="s">
        <v>39</v>
      </c>
      <c r="B743">
        <v>4920.33</v>
      </c>
      <c r="C743">
        <v>4912.51</v>
      </c>
      <c r="D743">
        <v>4879.96</v>
      </c>
      <c r="E743">
        <v>4608.88</v>
      </c>
      <c r="F743">
        <v>0</v>
      </c>
      <c r="G743">
        <v>0.11587</v>
      </c>
      <c r="H743">
        <v>1</v>
      </c>
      <c r="I743">
        <v>0</v>
      </c>
    </row>
    <row r="744" spans="1:9" x14ac:dyDescent="0.25">
      <c r="A744" t="s">
        <v>39</v>
      </c>
      <c r="B744">
        <v>4939.6499999999996</v>
      </c>
      <c r="C744">
        <v>4932.25</v>
      </c>
      <c r="D744">
        <v>4900.55</v>
      </c>
      <c r="E744">
        <v>4628.6899999999996</v>
      </c>
      <c r="F744">
        <v>0</v>
      </c>
      <c r="G744">
        <v>0.115867</v>
      </c>
      <c r="H744">
        <v>1</v>
      </c>
      <c r="I744">
        <v>0</v>
      </c>
    </row>
    <row r="745" spans="1:9" x14ac:dyDescent="0.25">
      <c r="A745" t="s">
        <v>39</v>
      </c>
      <c r="B745">
        <v>5002.74</v>
      </c>
      <c r="C745">
        <v>4995.1400000000003</v>
      </c>
      <c r="D745">
        <v>4957.1000000000004</v>
      </c>
      <c r="E745">
        <v>4680.34</v>
      </c>
      <c r="F745">
        <v>0</v>
      </c>
      <c r="G745">
        <v>0.115874</v>
      </c>
      <c r="H745">
        <v>1</v>
      </c>
      <c r="I745">
        <v>0</v>
      </c>
    </row>
    <row r="746" spans="1:9" x14ac:dyDescent="0.25">
      <c r="A746" t="s">
        <v>39</v>
      </c>
      <c r="B746">
        <v>4949.13</v>
      </c>
      <c r="C746">
        <v>4940.8</v>
      </c>
      <c r="D746">
        <v>4904.96</v>
      </c>
      <c r="E746">
        <v>4632.28</v>
      </c>
      <c r="F746">
        <v>0</v>
      </c>
      <c r="G746">
        <v>0.11587500000000001</v>
      </c>
      <c r="H746">
        <v>1</v>
      </c>
      <c r="I746">
        <v>0</v>
      </c>
    </row>
    <row r="747" spans="1:9" x14ac:dyDescent="0.25">
      <c r="A747" t="s">
        <v>39</v>
      </c>
      <c r="B747">
        <v>4929.6099999999997</v>
      </c>
      <c r="C747">
        <v>4920.97</v>
      </c>
      <c r="D747">
        <v>4880.63</v>
      </c>
      <c r="E747">
        <v>4610.13</v>
      </c>
      <c r="F747">
        <v>0</v>
      </c>
      <c r="G747">
        <v>0.115795</v>
      </c>
      <c r="H747">
        <v>1</v>
      </c>
      <c r="I747">
        <v>0</v>
      </c>
    </row>
    <row r="748" spans="1:9" x14ac:dyDescent="0.25">
      <c r="A748" t="s">
        <v>39</v>
      </c>
      <c r="B748">
        <v>4994.26</v>
      </c>
      <c r="C748">
        <v>4986.84</v>
      </c>
      <c r="D748">
        <v>4950.71</v>
      </c>
      <c r="E748">
        <v>4676.75</v>
      </c>
      <c r="F748">
        <v>0</v>
      </c>
      <c r="G748">
        <v>0.11587</v>
      </c>
      <c r="H748">
        <v>1</v>
      </c>
      <c r="I748">
        <v>0</v>
      </c>
    </row>
    <row r="749" spans="1:9" x14ac:dyDescent="0.25">
      <c r="A749" t="s">
        <v>39</v>
      </c>
      <c r="B749">
        <v>4933.3599999999997</v>
      </c>
      <c r="C749">
        <v>4925.76</v>
      </c>
      <c r="D749">
        <v>4893.78</v>
      </c>
      <c r="E749">
        <v>4622.26</v>
      </c>
      <c r="F749">
        <v>0</v>
      </c>
      <c r="G749">
        <v>0.115874</v>
      </c>
      <c r="H749">
        <v>1</v>
      </c>
      <c r="I749">
        <v>0</v>
      </c>
    </row>
    <row r="750" spans="1:9" x14ac:dyDescent="0.25">
      <c r="A750" t="s">
        <v>39</v>
      </c>
      <c r="B750">
        <v>5006.8</v>
      </c>
      <c r="C750">
        <v>4999.2</v>
      </c>
      <c r="D750">
        <v>4958.6099999999997</v>
      </c>
      <c r="E750">
        <v>4683.57</v>
      </c>
      <c r="F750">
        <v>0</v>
      </c>
      <c r="G750">
        <v>0.11587</v>
      </c>
      <c r="H750">
        <v>1</v>
      </c>
      <c r="I750">
        <v>0</v>
      </c>
    </row>
    <row r="751" spans="1:9" x14ac:dyDescent="0.25">
      <c r="A751" t="s">
        <v>39</v>
      </c>
      <c r="B751">
        <v>5166.7</v>
      </c>
      <c r="C751">
        <v>5157.34</v>
      </c>
      <c r="D751">
        <v>5111.4399999999996</v>
      </c>
      <c r="E751">
        <v>4828.1899999999996</v>
      </c>
      <c r="F751">
        <v>0</v>
      </c>
      <c r="G751">
        <v>0.115872</v>
      </c>
      <c r="H751">
        <v>1</v>
      </c>
      <c r="I751">
        <v>0</v>
      </c>
    </row>
    <row r="752" spans="1:9" x14ac:dyDescent="0.25">
      <c r="A752" t="s">
        <v>39</v>
      </c>
      <c r="B752">
        <v>5126.6099999999997</v>
      </c>
      <c r="C752">
        <v>5119.21</v>
      </c>
      <c r="D752">
        <v>5076.24</v>
      </c>
      <c r="E752">
        <v>4793.38</v>
      </c>
      <c r="F752">
        <v>0</v>
      </c>
      <c r="G752">
        <v>0.115865</v>
      </c>
      <c r="H752">
        <v>1</v>
      </c>
      <c r="I752">
        <v>0</v>
      </c>
    </row>
    <row r="753" spans="1:9" x14ac:dyDescent="0.25">
      <c r="A753" t="s">
        <v>39</v>
      </c>
      <c r="B753">
        <v>5191.92</v>
      </c>
      <c r="C753">
        <v>5184.5</v>
      </c>
      <c r="D753">
        <v>5130.05</v>
      </c>
      <c r="E753">
        <v>4842.2299999999996</v>
      </c>
      <c r="F753">
        <v>0</v>
      </c>
      <c r="G753">
        <v>0.11586100000000001</v>
      </c>
      <c r="H753">
        <v>1</v>
      </c>
      <c r="I753">
        <v>0</v>
      </c>
    </row>
    <row r="754" spans="1:9" x14ac:dyDescent="0.25">
      <c r="A754" t="s">
        <v>39</v>
      </c>
      <c r="B754">
        <v>5052.93</v>
      </c>
      <c r="C754">
        <v>5045.3500000000004</v>
      </c>
      <c r="D754">
        <v>5000.24</v>
      </c>
      <c r="E754">
        <v>4723.7700000000004</v>
      </c>
      <c r="F754">
        <v>0</v>
      </c>
      <c r="G754">
        <v>0.115868</v>
      </c>
      <c r="H754">
        <v>1</v>
      </c>
      <c r="I754">
        <v>0</v>
      </c>
    </row>
    <row r="755" spans="1:9" x14ac:dyDescent="0.25">
      <c r="A755" t="s">
        <v>39</v>
      </c>
      <c r="B755">
        <v>4948.68</v>
      </c>
      <c r="C755">
        <v>4941.25</v>
      </c>
      <c r="D755">
        <v>4910.32</v>
      </c>
      <c r="E755">
        <v>4638.29</v>
      </c>
      <c r="F755">
        <v>0</v>
      </c>
      <c r="G755">
        <v>0.11587699999999999</v>
      </c>
      <c r="H755">
        <v>1</v>
      </c>
      <c r="I755">
        <v>0</v>
      </c>
    </row>
    <row r="756" spans="1:9" x14ac:dyDescent="0.25">
      <c r="A756" t="s">
        <v>39</v>
      </c>
      <c r="B756">
        <v>4945.8599999999997</v>
      </c>
      <c r="C756">
        <v>4938.55</v>
      </c>
      <c r="D756">
        <v>4907.5</v>
      </c>
      <c r="E756">
        <v>4634.8900000000003</v>
      </c>
      <c r="F756">
        <v>0</v>
      </c>
      <c r="G756">
        <v>0.11587699999999999</v>
      </c>
      <c r="H756">
        <v>1</v>
      </c>
      <c r="I756">
        <v>0</v>
      </c>
    </row>
    <row r="757" spans="1:9" x14ac:dyDescent="0.25">
      <c r="A757" t="s">
        <v>39</v>
      </c>
      <c r="B757">
        <v>4954.82</v>
      </c>
      <c r="C757">
        <v>4947.24</v>
      </c>
      <c r="D757">
        <v>4909.7700000000004</v>
      </c>
      <c r="E757">
        <v>4636.0200000000004</v>
      </c>
      <c r="F757">
        <v>0</v>
      </c>
      <c r="G757">
        <v>0.11587600000000001</v>
      </c>
      <c r="H757">
        <v>1</v>
      </c>
      <c r="I757">
        <v>0</v>
      </c>
    </row>
    <row r="758" spans="1:9" x14ac:dyDescent="0.25">
      <c r="A758" t="s">
        <v>39</v>
      </c>
      <c r="B758">
        <v>4960.9399999999996</v>
      </c>
      <c r="C758">
        <v>4953.6099999999997</v>
      </c>
      <c r="D758">
        <v>4919.1499999999996</v>
      </c>
      <c r="E758">
        <v>4645.88</v>
      </c>
      <c r="F758">
        <v>0</v>
      </c>
      <c r="G758">
        <v>0.11587799999999999</v>
      </c>
      <c r="H758">
        <v>1</v>
      </c>
      <c r="I758">
        <v>0</v>
      </c>
    </row>
    <row r="759" spans="1:9" x14ac:dyDescent="0.25">
      <c r="A759" t="s">
        <v>39</v>
      </c>
      <c r="B759">
        <v>4913.68</v>
      </c>
      <c r="C759">
        <v>4905.8599999999997</v>
      </c>
      <c r="D759">
        <v>4879.0200000000004</v>
      </c>
      <c r="E759">
        <v>4608.68</v>
      </c>
      <c r="F759">
        <v>0</v>
      </c>
      <c r="G759">
        <v>0.115879</v>
      </c>
      <c r="H759">
        <v>1</v>
      </c>
      <c r="I759">
        <v>0</v>
      </c>
    </row>
    <row r="760" spans="1:9" x14ac:dyDescent="0.25">
      <c r="A760" t="s">
        <v>39</v>
      </c>
      <c r="B760">
        <v>4936.41</v>
      </c>
      <c r="C760">
        <v>4928.49</v>
      </c>
      <c r="D760">
        <v>4897.55</v>
      </c>
      <c r="E760">
        <v>4626.41</v>
      </c>
      <c r="F760">
        <v>0</v>
      </c>
      <c r="G760">
        <v>0.115873</v>
      </c>
      <c r="H760">
        <v>1</v>
      </c>
      <c r="I760">
        <v>0</v>
      </c>
    </row>
    <row r="761" spans="1:9" x14ac:dyDescent="0.25">
      <c r="A761" t="s">
        <v>39</v>
      </c>
      <c r="B761">
        <v>4990.45</v>
      </c>
      <c r="C761">
        <v>4980.7700000000004</v>
      </c>
      <c r="D761">
        <v>4942.68</v>
      </c>
      <c r="E761">
        <v>4667.59</v>
      </c>
      <c r="F761">
        <v>0</v>
      </c>
      <c r="G761">
        <v>0.115872</v>
      </c>
      <c r="H761">
        <v>1</v>
      </c>
      <c r="I761">
        <v>0</v>
      </c>
    </row>
    <row r="762" spans="1:9" x14ac:dyDescent="0.25">
      <c r="A762" t="s">
        <v>39</v>
      </c>
      <c r="B762">
        <v>4946.47</v>
      </c>
      <c r="C762">
        <v>4939.0600000000004</v>
      </c>
      <c r="D762">
        <v>4906.46</v>
      </c>
      <c r="E762">
        <v>4635.0200000000004</v>
      </c>
      <c r="F762">
        <v>0</v>
      </c>
      <c r="G762">
        <v>0.115814</v>
      </c>
      <c r="H762">
        <v>1</v>
      </c>
      <c r="I762">
        <v>0</v>
      </c>
    </row>
    <row r="763" spans="1:9" x14ac:dyDescent="0.25">
      <c r="A763" t="s">
        <v>39</v>
      </c>
      <c r="B763">
        <v>4915.8500000000004</v>
      </c>
      <c r="C763">
        <v>4908.08</v>
      </c>
      <c r="D763">
        <v>4879.75</v>
      </c>
      <c r="E763">
        <v>4609.09</v>
      </c>
      <c r="F763">
        <v>0</v>
      </c>
      <c r="G763">
        <v>0.11587500000000001</v>
      </c>
      <c r="H763">
        <v>1</v>
      </c>
      <c r="I763">
        <v>0</v>
      </c>
    </row>
    <row r="764" spans="1:9" x14ac:dyDescent="0.25">
      <c r="A764" t="s">
        <v>39</v>
      </c>
      <c r="B764">
        <v>4953.45</v>
      </c>
      <c r="C764">
        <v>4945.87</v>
      </c>
      <c r="D764">
        <v>4910.49</v>
      </c>
      <c r="E764">
        <v>4637.1099999999997</v>
      </c>
      <c r="F764">
        <v>0</v>
      </c>
      <c r="G764">
        <v>0.115866</v>
      </c>
      <c r="H764">
        <v>1</v>
      </c>
      <c r="I764">
        <v>0</v>
      </c>
    </row>
    <row r="765" spans="1:9" x14ac:dyDescent="0.25">
      <c r="A765" t="s">
        <v>39</v>
      </c>
      <c r="B765">
        <v>4973.0200000000004</v>
      </c>
      <c r="C765">
        <v>4965.7299999999996</v>
      </c>
      <c r="D765">
        <v>4929.3</v>
      </c>
      <c r="E765">
        <v>4654.42</v>
      </c>
      <c r="F765">
        <v>0</v>
      </c>
      <c r="G765">
        <v>0.115879</v>
      </c>
      <c r="H765">
        <v>1</v>
      </c>
      <c r="I765">
        <v>0</v>
      </c>
    </row>
    <row r="766" spans="1:9" x14ac:dyDescent="0.25">
      <c r="A766" t="s">
        <v>39</v>
      </c>
      <c r="B766">
        <v>5108.3599999999997</v>
      </c>
      <c r="C766">
        <v>5100.8999999999996</v>
      </c>
      <c r="D766">
        <v>5054.57</v>
      </c>
      <c r="E766">
        <v>4773.1899999999996</v>
      </c>
      <c r="F766">
        <v>0</v>
      </c>
      <c r="G766">
        <v>0.11587500000000001</v>
      </c>
      <c r="H766">
        <v>1</v>
      </c>
      <c r="I766">
        <v>0</v>
      </c>
    </row>
    <row r="767" spans="1:9" x14ac:dyDescent="0.25">
      <c r="A767" t="s">
        <v>39</v>
      </c>
      <c r="B767">
        <v>5177.8599999999997</v>
      </c>
      <c r="C767">
        <v>5170.37</v>
      </c>
      <c r="D767">
        <v>5129.07</v>
      </c>
      <c r="E767">
        <v>4843.24</v>
      </c>
      <c r="F767">
        <v>0</v>
      </c>
      <c r="G767">
        <v>0.11586399999999999</v>
      </c>
      <c r="H767">
        <v>1</v>
      </c>
      <c r="I767">
        <v>0</v>
      </c>
    </row>
    <row r="768" spans="1:9" x14ac:dyDescent="0.25">
      <c r="A768" t="s">
        <v>39</v>
      </c>
      <c r="B768">
        <v>5118.55</v>
      </c>
      <c r="C768">
        <v>5106.2299999999996</v>
      </c>
      <c r="D768">
        <v>5058.88</v>
      </c>
      <c r="E768">
        <v>4774.8100000000004</v>
      </c>
      <c r="F768">
        <v>0</v>
      </c>
      <c r="G768">
        <v>0.11587699999999999</v>
      </c>
      <c r="H768">
        <v>1</v>
      </c>
      <c r="I768">
        <v>0</v>
      </c>
    </row>
    <row r="769" spans="1:25" x14ac:dyDescent="0.25">
      <c r="A769" t="s">
        <v>39</v>
      </c>
      <c r="B769">
        <v>5174.4799999999996</v>
      </c>
      <c r="C769">
        <v>5166.05</v>
      </c>
      <c r="D769">
        <v>5122.17</v>
      </c>
      <c r="E769">
        <v>4837.01</v>
      </c>
      <c r="F769">
        <v>0</v>
      </c>
      <c r="G769">
        <v>0.11584999999999999</v>
      </c>
      <c r="H769">
        <v>1</v>
      </c>
      <c r="I769">
        <v>0</v>
      </c>
    </row>
    <row r="770" spans="1:25" x14ac:dyDescent="0.25">
      <c r="A770" t="s">
        <v>39</v>
      </c>
      <c r="B770">
        <v>5087.0200000000004</v>
      </c>
      <c r="C770">
        <v>5078.7700000000004</v>
      </c>
      <c r="D770">
        <v>5036.8999999999996</v>
      </c>
      <c r="E770">
        <v>4755.1000000000004</v>
      </c>
      <c r="F770">
        <v>0</v>
      </c>
      <c r="G770">
        <v>0.115871</v>
      </c>
      <c r="H770">
        <v>1</v>
      </c>
      <c r="I770">
        <v>0</v>
      </c>
    </row>
    <row r="771" spans="1:25" x14ac:dyDescent="0.25">
      <c r="A771" t="s">
        <v>39</v>
      </c>
      <c r="B771">
        <v>5035.84</v>
      </c>
      <c r="C771">
        <v>5028.25</v>
      </c>
      <c r="D771">
        <v>4986.96</v>
      </c>
      <c r="E771">
        <v>4710.8</v>
      </c>
      <c r="F771">
        <v>0</v>
      </c>
      <c r="G771">
        <v>0.115871</v>
      </c>
      <c r="H771">
        <v>1</v>
      </c>
      <c r="I771">
        <v>0</v>
      </c>
    </row>
    <row r="772" spans="1:25" x14ac:dyDescent="0.25">
      <c r="A772" t="s">
        <v>39</v>
      </c>
      <c r="B772">
        <v>4924.7700000000004</v>
      </c>
      <c r="C772">
        <v>4917.18</v>
      </c>
      <c r="D772">
        <v>4879.91</v>
      </c>
      <c r="E772">
        <v>4608.3100000000004</v>
      </c>
      <c r="F772">
        <v>0</v>
      </c>
      <c r="G772">
        <v>0.115874</v>
      </c>
      <c r="H772">
        <v>1</v>
      </c>
      <c r="I772">
        <v>0</v>
      </c>
    </row>
    <row r="773" spans="1:25" x14ac:dyDescent="0.25">
      <c r="A773" t="s">
        <v>39</v>
      </c>
      <c r="B773">
        <v>5019.3500000000004</v>
      </c>
      <c r="C773">
        <v>5011.84</v>
      </c>
      <c r="D773">
        <v>4956.34</v>
      </c>
      <c r="E773">
        <v>4685.01</v>
      </c>
      <c r="F773">
        <v>0</v>
      </c>
      <c r="G773">
        <v>0.115874</v>
      </c>
      <c r="H773">
        <v>1</v>
      </c>
      <c r="I773">
        <v>0</v>
      </c>
    </row>
    <row r="774" spans="1:25" x14ac:dyDescent="0.25">
      <c r="A774" t="s">
        <v>39</v>
      </c>
      <c r="B774">
        <v>4936.05</v>
      </c>
      <c r="C774">
        <v>4928.55</v>
      </c>
      <c r="D774">
        <v>4894</v>
      </c>
      <c r="E774">
        <v>4618.88</v>
      </c>
      <c r="F774">
        <v>0</v>
      </c>
      <c r="G774">
        <v>0.11587799999999999</v>
      </c>
      <c r="H774">
        <v>1</v>
      </c>
      <c r="I774">
        <v>0</v>
      </c>
    </row>
    <row r="775" spans="1:25" x14ac:dyDescent="0.25">
      <c r="A775" t="s">
        <v>39</v>
      </c>
      <c r="B775">
        <v>4936.63</v>
      </c>
      <c r="C775">
        <v>4928.97</v>
      </c>
      <c r="D775">
        <v>4893.0600000000004</v>
      </c>
      <c r="E775">
        <v>4617.62</v>
      </c>
      <c r="F775">
        <v>0</v>
      </c>
      <c r="G775">
        <v>0.11587600000000001</v>
      </c>
      <c r="H775">
        <v>1</v>
      </c>
      <c r="I775">
        <v>0</v>
      </c>
    </row>
    <row r="776" spans="1:25" x14ac:dyDescent="0.25">
      <c r="A776" t="s">
        <v>39</v>
      </c>
      <c r="B776">
        <v>4936.08</v>
      </c>
      <c r="C776">
        <v>4927.7700000000004</v>
      </c>
      <c r="D776">
        <v>4893.38</v>
      </c>
      <c r="E776">
        <v>4618.95</v>
      </c>
      <c r="F776">
        <v>0</v>
      </c>
      <c r="G776">
        <v>0.115873</v>
      </c>
      <c r="H776">
        <v>1</v>
      </c>
      <c r="I776">
        <v>0</v>
      </c>
    </row>
    <row r="777" spans="1:25" x14ac:dyDescent="0.25">
      <c r="A777" t="s">
        <v>39</v>
      </c>
      <c r="B777">
        <v>4935.03</v>
      </c>
      <c r="C777">
        <v>4927.42</v>
      </c>
      <c r="D777">
        <v>4892.63</v>
      </c>
      <c r="E777">
        <v>4618.17</v>
      </c>
      <c r="F777">
        <v>0</v>
      </c>
      <c r="G777">
        <v>0.115851</v>
      </c>
      <c r="H777">
        <v>1</v>
      </c>
      <c r="I777">
        <v>0</v>
      </c>
    </row>
    <row r="778" spans="1:25" x14ac:dyDescent="0.25">
      <c r="A778" t="s">
        <v>39</v>
      </c>
      <c r="B778">
        <v>4934.46</v>
      </c>
      <c r="C778">
        <v>4926.5200000000004</v>
      </c>
      <c r="D778">
        <v>4893.21</v>
      </c>
      <c r="E778">
        <v>4618.7299999999996</v>
      </c>
      <c r="F778">
        <v>0</v>
      </c>
      <c r="G778">
        <v>0.115874</v>
      </c>
      <c r="H778">
        <v>1</v>
      </c>
      <c r="I778">
        <v>0</v>
      </c>
    </row>
    <row r="779" spans="1:25" x14ac:dyDescent="0.25">
      <c r="A779" t="s">
        <v>39</v>
      </c>
      <c r="B779">
        <v>4934.3</v>
      </c>
      <c r="C779">
        <v>4926.74</v>
      </c>
      <c r="D779">
        <v>4892.84</v>
      </c>
      <c r="E779">
        <v>4618.49</v>
      </c>
      <c r="F779">
        <v>0</v>
      </c>
      <c r="G779">
        <v>0.115879</v>
      </c>
      <c r="H779">
        <v>1</v>
      </c>
      <c r="I779">
        <v>0</v>
      </c>
    </row>
    <row r="780" spans="1:25" x14ac:dyDescent="0.25">
      <c r="A780" t="s">
        <v>39</v>
      </c>
      <c r="B780">
        <v>4944.84</v>
      </c>
      <c r="C780">
        <v>4937.3</v>
      </c>
      <c r="D780">
        <v>4894.99</v>
      </c>
      <c r="E780">
        <v>4619.04</v>
      </c>
      <c r="F780">
        <v>0</v>
      </c>
      <c r="G780">
        <v>0.115867</v>
      </c>
      <c r="H780">
        <v>1</v>
      </c>
      <c r="I780">
        <v>0</v>
      </c>
    </row>
    <row r="781" spans="1:25" x14ac:dyDescent="0.25">
      <c r="A781" t="s">
        <v>39</v>
      </c>
      <c r="B781">
        <v>4934.6899999999996</v>
      </c>
      <c r="C781">
        <v>4927.21</v>
      </c>
      <c r="D781">
        <v>4893.21</v>
      </c>
      <c r="E781">
        <v>4618.58</v>
      </c>
      <c r="F781">
        <v>0</v>
      </c>
      <c r="G781">
        <v>0.11587799999999999</v>
      </c>
      <c r="H781">
        <v>1</v>
      </c>
      <c r="I781">
        <v>0</v>
      </c>
    </row>
    <row r="782" spans="1:25" x14ac:dyDescent="0.25">
      <c r="A782" t="s">
        <v>39</v>
      </c>
      <c r="B782">
        <v>4936.03</v>
      </c>
      <c r="C782">
        <v>4928.33</v>
      </c>
      <c r="D782">
        <v>4892.8599999999997</v>
      </c>
      <c r="E782">
        <v>4618.07</v>
      </c>
      <c r="F782">
        <v>0</v>
      </c>
      <c r="G782">
        <v>0.115873</v>
      </c>
      <c r="H782">
        <v>1</v>
      </c>
      <c r="I782">
        <v>0</v>
      </c>
    </row>
    <row r="783" spans="1:25" x14ac:dyDescent="0.25">
      <c r="A783" t="s">
        <v>39</v>
      </c>
      <c r="B783">
        <v>4936.82</v>
      </c>
      <c r="C783">
        <v>4929.38</v>
      </c>
      <c r="D783">
        <v>4893.3900000000003</v>
      </c>
      <c r="E783">
        <v>4617.8900000000003</v>
      </c>
      <c r="F783">
        <v>0</v>
      </c>
      <c r="G783">
        <v>0.115867</v>
      </c>
      <c r="H783">
        <v>1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39</v>
      </c>
      <c r="B784">
        <v>4937.6000000000004</v>
      </c>
      <c r="C784">
        <v>4930.1400000000003</v>
      </c>
      <c r="D784">
        <v>4893.07</v>
      </c>
      <c r="E784">
        <v>4617.82</v>
      </c>
      <c r="F784">
        <v>0</v>
      </c>
      <c r="G784">
        <v>0.115872</v>
      </c>
      <c r="H784">
        <v>1</v>
      </c>
      <c r="I784">
        <v>0</v>
      </c>
      <c r="R784">
        <f>AVERAGE(B735:B784)</f>
        <v>4978.8155999999981</v>
      </c>
      <c r="S784">
        <f>AVERAGE(C735:C784)</f>
        <v>4970.9753999999984</v>
      </c>
      <c r="U784">
        <f>_xlfn.VAR.P(B735:B784)</f>
        <v>6370.8299086399957</v>
      </c>
      <c r="V784">
        <f>_xlfn.VAR.P(C735:C784)</f>
        <v>6333.4657088400008</v>
      </c>
      <c r="X784">
        <f>1.96*SQRT(U784)/50</f>
        <v>3.1288451656821503</v>
      </c>
      <c r="Y784">
        <f>1.96*SQRT(V784)/50</f>
        <v>3.1196565110332095</v>
      </c>
    </row>
    <row r="785" spans="1:9" x14ac:dyDescent="0.25">
      <c r="A785" t="s">
        <v>38</v>
      </c>
      <c r="B785">
        <v>248983.28469999999</v>
      </c>
      <c r="C785" t="s">
        <v>36</v>
      </c>
    </row>
    <row r="786" spans="1:9" x14ac:dyDescent="0.25">
      <c r="A786" t="s">
        <v>40</v>
      </c>
      <c r="B786">
        <v>1699.73</v>
      </c>
      <c r="C786">
        <v>1695.52</v>
      </c>
      <c r="D786">
        <v>1667.15</v>
      </c>
      <c r="E786">
        <v>1389.14</v>
      </c>
      <c r="F786">
        <v>0</v>
      </c>
      <c r="G786">
        <v>0.115802</v>
      </c>
      <c r="H786">
        <v>1</v>
      </c>
      <c r="I786">
        <v>0</v>
      </c>
    </row>
    <row r="787" spans="1:9" x14ac:dyDescent="0.25">
      <c r="A787" t="s">
        <v>40</v>
      </c>
      <c r="B787">
        <v>1697.3</v>
      </c>
      <c r="C787">
        <v>1693.44</v>
      </c>
      <c r="D787">
        <v>1666.04</v>
      </c>
      <c r="E787">
        <v>1388.1</v>
      </c>
      <c r="F787">
        <v>0</v>
      </c>
      <c r="G787">
        <v>0.115678</v>
      </c>
      <c r="H787">
        <v>1</v>
      </c>
      <c r="I787">
        <v>0</v>
      </c>
    </row>
    <row r="788" spans="1:9" x14ac:dyDescent="0.25">
      <c r="A788" t="s">
        <v>40</v>
      </c>
      <c r="B788">
        <v>1700.3</v>
      </c>
      <c r="C788">
        <v>1696.49</v>
      </c>
      <c r="D788">
        <v>1666.09</v>
      </c>
      <c r="E788">
        <v>1388.11</v>
      </c>
      <c r="F788">
        <v>0</v>
      </c>
      <c r="G788">
        <v>0.115787</v>
      </c>
      <c r="H788">
        <v>1</v>
      </c>
      <c r="I788">
        <v>0</v>
      </c>
    </row>
    <row r="789" spans="1:9" x14ac:dyDescent="0.25">
      <c r="A789" t="s">
        <v>40</v>
      </c>
      <c r="B789">
        <v>1698.58</v>
      </c>
      <c r="C789">
        <v>1693.96</v>
      </c>
      <c r="D789">
        <v>1665.87</v>
      </c>
      <c r="E789">
        <v>1388.38</v>
      </c>
      <c r="F789">
        <v>0</v>
      </c>
      <c r="G789">
        <v>0.115787</v>
      </c>
      <c r="H789">
        <v>1</v>
      </c>
      <c r="I789">
        <v>0</v>
      </c>
    </row>
    <row r="790" spans="1:9" x14ac:dyDescent="0.25">
      <c r="A790" t="s">
        <v>40</v>
      </c>
      <c r="B790">
        <v>1701.2</v>
      </c>
      <c r="C790">
        <v>1697.61</v>
      </c>
      <c r="D790">
        <v>1666.45</v>
      </c>
      <c r="E790">
        <v>1388.4</v>
      </c>
      <c r="F790">
        <v>0</v>
      </c>
      <c r="G790">
        <v>0.115257</v>
      </c>
      <c r="H790">
        <v>1</v>
      </c>
      <c r="I790">
        <v>0</v>
      </c>
    </row>
    <row r="791" spans="1:9" x14ac:dyDescent="0.25">
      <c r="A791" t="s">
        <v>40</v>
      </c>
      <c r="B791">
        <v>1712.5</v>
      </c>
      <c r="C791">
        <v>1708.75</v>
      </c>
      <c r="D791">
        <v>1668.19</v>
      </c>
      <c r="E791">
        <v>1389.08</v>
      </c>
      <c r="F791">
        <v>0</v>
      </c>
      <c r="G791">
        <v>0.11580699999999999</v>
      </c>
      <c r="H791">
        <v>1</v>
      </c>
      <c r="I791">
        <v>0</v>
      </c>
    </row>
    <row r="792" spans="1:9" x14ac:dyDescent="0.25">
      <c r="A792" t="s">
        <v>40</v>
      </c>
      <c r="B792">
        <v>1715.32</v>
      </c>
      <c r="C792">
        <v>1711.67</v>
      </c>
      <c r="D792">
        <v>1669.1</v>
      </c>
      <c r="E792">
        <v>1389.53</v>
      </c>
      <c r="F792">
        <v>0</v>
      </c>
      <c r="G792">
        <v>0.11550000000000001</v>
      </c>
      <c r="H792">
        <v>1</v>
      </c>
      <c r="I792">
        <v>0</v>
      </c>
    </row>
    <row r="793" spans="1:9" x14ac:dyDescent="0.25">
      <c r="A793" t="s">
        <v>40</v>
      </c>
      <c r="B793">
        <v>1711.7</v>
      </c>
      <c r="C793">
        <v>1707.9</v>
      </c>
      <c r="D793">
        <v>1669.48</v>
      </c>
      <c r="E793">
        <v>1390.27</v>
      </c>
      <c r="F793">
        <v>0</v>
      </c>
      <c r="G793">
        <v>0.11579299999999999</v>
      </c>
      <c r="H793">
        <v>1</v>
      </c>
      <c r="I793">
        <v>0</v>
      </c>
    </row>
    <row r="794" spans="1:9" x14ac:dyDescent="0.25">
      <c r="A794" t="s">
        <v>40</v>
      </c>
      <c r="B794">
        <v>1704.39</v>
      </c>
      <c r="C794">
        <v>1700.97</v>
      </c>
      <c r="D794">
        <v>1668.11</v>
      </c>
      <c r="E794">
        <v>1388.91</v>
      </c>
      <c r="F794">
        <v>0</v>
      </c>
      <c r="G794">
        <v>0.115823</v>
      </c>
      <c r="H794">
        <v>1</v>
      </c>
      <c r="I794">
        <v>0</v>
      </c>
    </row>
    <row r="795" spans="1:9" x14ac:dyDescent="0.25">
      <c r="A795" t="s">
        <v>40</v>
      </c>
      <c r="B795">
        <v>1705.35</v>
      </c>
      <c r="C795">
        <v>1701.83</v>
      </c>
      <c r="D795">
        <v>1668.21</v>
      </c>
      <c r="E795">
        <v>1389.13</v>
      </c>
      <c r="F795">
        <v>0</v>
      </c>
      <c r="G795">
        <v>0.11526</v>
      </c>
      <c r="H795">
        <v>1</v>
      </c>
      <c r="I795">
        <v>0</v>
      </c>
    </row>
    <row r="796" spans="1:9" x14ac:dyDescent="0.25">
      <c r="A796" t="s">
        <v>40</v>
      </c>
      <c r="B796">
        <v>1705.76</v>
      </c>
      <c r="C796">
        <v>1702.33</v>
      </c>
      <c r="D796">
        <v>1668.64</v>
      </c>
      <c r="E796">
        <v>1390.26</v>
      </c>
      <c r="F796">
        <v>0</v>
      </c>
      <c r="G796">
        <v>0.115674</v>
      </c>
      <c r="H796">
        <v>1</v>
      </c>
      <c r="I796">
        <v>0</v>
      </c>
    </row>
    <row r="797" spans="1:9" x14ac:dyDescent="0.25">
      <c r="A797" t="s">
        <v>40</v>
      </c>
      <c r="B797">
        <v>1699.32</v>
      </c>
      <c r="C797">
        <v>1695.77</v>
      </c>
      <c r="D797">
        <v>1666.34</v>
      </c>
      <c r="E797">
        <v>1388.29</v>
      </c>
      <c r="F797">
        <v>0</v>
      </c>
      <c r="G797">
        <v>0.115785</v>
      </c>
      <c r="H797">
        <v>1</v>
      </c>
      <c r="I797">
        <v>0</v>
      </c>
    </row>
    <row r="798" spans="1:9" x14ac:dyDescent="0.25">
      <c r="A798" t="s">
        <v>40</v>
      </c>
      <c r="B798">
        <v>1698.93</v>
      </c>
      <c r="C798">
        <v>1695.16</v>
      </c>
      <c r="D798">
        <v>1667.36</v>
      </c>
      <c r="E798">
        <v>1389.2</v>
      </c>
      <c r="F798">
        <v>0</v>
      </c>
      <c r="G798">
        <v>0.115672</v>
      </c>
      <c r="H798">
        <v>1</v>
      </c>
      <c r="I798">
        <v>0</v>
      </c>
    </row>
    <row r="799" spans="1:9" x14ac:dyDescent="0.25">
      <c r="A799" t="s">
        <v>40</v>
      </c>
      <c r="B799">
        <v>1699.34</v>
      </c>
      <c r="C799">
        <v>1694.95</v>
      </c>
      <c r="D799">
        <v>1667.25</v>
      </c>
      <c r="E799">
        <v>1389.23</v>
      </c>
      <c r="F799">
        <v>0</v>
      </c>
      <c r="G799">
        <v>0.115369</v>
      </c>
      <c r="H799">
        <v>1</v>
      </c>
      <c r="I799">
        <v>0</v>
      </c>
    </row>
    <row r="800" spans="1:9" x14ac:dyDescent="0.25">
      <c r="A800" t="s">
        <v>40</v>
      </c>
      <c r="B800">
        <v>1699.24</v>
      </c>
      <c r="C800">
        <v>1695.72</v>
      </c>
      <c r="D800">
        <v>1666.62</v>
      </c>
      <c r="E800">
        <v>1388.59</v>
      </c>
      <c r="F800">
        <v>0</v>
      </c>
      <c r="G800">
        <v>0.115809</v>
      </c>
      <c r="H800">
        <v>1</v>
      </c>
      <c r="I800">
        <v>0</v>
      </c>
    </row>
    <row r="801" spans="1:9" x14ac:dyDescent="0.25">
      <c r="A801" t="s">
        <v>40</v>
      </c>
      <c r="B801">
        <v>1697.55</v>
      </c>
      <c r="C801">
        <v>1694.05</v>
      </c>
      <c r="D801">
        <v>1665.8</v>
      </c>
      <c r="E801">
        <v>1387.8</v>
      </c>
      <c r="F801">
        <v>0</v>
      </c>
      <c r="G801">
        <v>0.11582000000000001</v>
      </c>
      <c r="H801">
        <v>1</v>
      </c>
      <c r="I801">
        <v>0</v>
      </c>
    </row>
    <row r="802" spans="1:9" x14ac:dyDescent="0.25">
      <c r="A802" t="s">
        <v>40</v>
      </c>
      <c r="B802">
        <v>1717.05</v>
      </c>
      <c r="C802">
        <v>1712.8</v>
      </c>
      <c r="D802">
        <v>1668.39</v>
      </c>
      <c r="E802">
        <v>1388.89</v>
      </c>
      <c r="F802">
        <v>0</v>
      </c>
      <c r="G802">
        <v>0.115755</v>
      </c>
      <c r="H802">
        <v>1</v>
      </c>
      <c r="I802">
        <v>0</v>
      </c>
    </row>
    <row r="803" spans="1:9" x14ac:dyDescent="0.25">
      <c r="A803" t="s">
        <v>40</v>
      </c>
      <c r="B803">
        <v>1714.12</v>
      </c>
      <c r="C803">
        <v>1710.43</v>
      </c>
      <c r="D803">
        <v>1668.49</v>
      </c>
      <c r="E803">
        <v>1389.04</v>
      </c>
      <c r="F803">
        <v>0</v>
      </c>
      <c r="G803">
        <v>0.115663</v>
      </c>
      <c r="H803">
        <v>1</v>
      </c>
      <c r="I803">
        <v>0</v>
      </c>
    </row>
    <row r="804" spans="1:9" x14ac:dyDescent="0.25">
      <c r="A804" t="s">
        <v>40</v>
      </c>
      <c r="B804">
        <v>1709.59</v>
      </c>
      <c r="C804">
        <v>1705.65</v>
      </c>
      <c r="D804">
        <v>1668.85</v>
      </c>
      <c r="E804">
        <v>1389.72</v>
      </c>
      <c r="F804">
        <v>0</v>
      </c>
      <c r="G804">
        <v>0.115659</v>
      </c>
      <c r="H804">
        <v>1</v>
      </c>
      <c r="I804">
        <v>0</v>
      </c>
    </row>
    <row r="805" spans="1:9" x14ac:dyDescent="0.25">
      <c r="A805" t="s">
        <v>40</v>
      </c>
      <c r="B805">
        <v>1707.01</v>
      </c>
      <c r="C805">
        <v>1703</v>
      </c>
      <c r="D805">
        <v>1667.23</v>
      </c>
      <c r="E805">
        <v>1388.32</v>
      </c>
      <c r="F805">
        <v>0</v>
      </c>
      <c r="G805">
        <v>0.11576599999999999</v>
      </c>
      <c r="H805">
        <v>1</v>
      </c>
      <c r="I805">
        <v>0</v>
      </c>
    </row>
    <row r="806" spans="1:9" x14ac:dyDescent="0.25">
      <c r="A806" t="s">
        <v>40</v>
      </c>
      <c r="B806">
        <v>1706.1</v>
      </c>
      <c r="C806">
        <v>1702.57</v>
      </c>
      <c r="D806">
        <v>1668.38</v>
      </c>
      <c r="E806">
        <v>1389.43</v>
      </c>
      <c r="F806">
        <v>0</v>
      </c>
      <c r="G806">
        <v>0.115776</v>
      </c>
      <c r="H806">
        <v>1</v>
      </c>
      <c r="I806">
        <v>0</v>
      </c>
    </row>
    <row r="807" spans="1:9" x14ac:dyDescent="0.25">
      <c r="A807" t="s">
        <v>40</v>
      </c>
      <c r="B807">
        <v>1704.55</v>
      </c>
      <c r="C807">
        <v>1700.9</v>
      </c>
      <c r="D807">
        <v>1667.74</v>
      </c>
      <c r="E807">
        <v>1388.64</v>
      </c>
      <c r="F807">
        <v>0</v>
      </c>
      <c r="G807">
        <v>0.115773</v>
      </c>
      <c r="H807">
        <v>1</v>
      </c>
      <c r="I807">
        <v>0</v>
      </c>
    </row>
    <row r="808" spans="1:9" x14ac:dyDescent="0.25">
      <c r="A808" t="s">
        <v>40</v>
      </c>
      <c r="B808">
        <v>1697.01</v>
      </c>
      <c r="C808">
        <v>1693.35</v>
      </c>
      <c r="D808">
        <v>1666.31</v>
      </c>
      <c r="E808">
        <v>1388.65</v>
      </c>
      <c r="F808">
        <v>0</v>
      </c>
      <c r="G808">
        <v>0.115675</v>
      </c>
      <c r="H808">
        <v>1</v>
      </c>
      <c r="I808">
        <v>0</v>
      </c>
    </row>
    <row r="809" spans="1:9" x14ac:dyDescent="0.25">
      <c r="A809" t="s">
        <v>40</v>
      </c>
      <c r="B809">
        <v>1708.31</v>
      </c>
      <c r="C809">
        <v>1704.64</v>
      </c>
      <c r="D809">
        <v>1668.23</v>
      </c>
      <c r="E809">
        <v>1388.73</v>
      </c>
      <c r="F809">
        <v>0</v>
      </c>
      <c r="G809">
        <v>0.115769</v>
      </c>
      <c r="H809">
        <v>1</v>
      </c>
      <c r="I809">
        <v>0</v>
      </c>
    </row>
    <row r="810" spans="1:9" x14ac:dyDescent="0.25">
      <c r="A810" t="s">
        <v>40</v>
      </c>
      <c r="B810">
        <v>1701.3</v>
      </c>
      <c r="C810">
        <v>1697.62</v>
      </c>
      <c r="D810">
        <v>1667.11</v>
      </c>
      <c r="E810">
        <v>1388.79</v>
      </c>
      <c r="F810">
        <v>0</v>
      </c>
      <c r="G810">
        <v>0.11541800000000001</v>
      </c>
      <c r="H810">
        <v>1</v>
      </c>
      <c r="I810">
        <v>0</v>
      </c>
    </row>
    <row r="811" spans="1:9" x14ac:dyDescent="0.25">
      <c r="A811" t="s">
        <v>40</v>
      </c>
      <c r="B811">
        <v>1698.69</v>
      </c>
      <c r="C811">
        <v>1695.16</v>
      </c>
      <c r="D811">
        <v>1666.85</v>
      </c>
      <c r="E811">
        <v>1388.75</v>
      </c>
      <c r="F811">
        <v>0</v>
      </c>
      <c r="G811">
        <v>0.115311</v>
      </c>
      <c r="H811">
        <v>1</v>
      </c>
      <c r="I811">
        <v>0</v>
      </c>
    </row>
    <row r="812" spans="1:9" x14ac:dyDescent="0.25">
      <c r="A812" t="s">
        <v>40</v>
      </c>
      <c r="B812">
        <v>1701.33</v>
      </c>
      <c r="C812">
        <v>1697.71</v>
      </c>
      <c r="D812">
        <v>1666.98</v>
      </c>
      <c r="E812">
        <v>1389</v>
      </c>
      <c r="F812">
        <v>0</v>
      </c>
      <c r="G812">
        <v>0.114951</v>
      </c>
      <c r="H812">
        <v>1</v>
      </c>
      <c r="I812">
        <v>0</v>
      </c>
    </row>
    <row r="813" spans="1:9" x14ac:dyDescent="0.25">
      <c r="A813" t="s">
        <v>40</v>
      </c>
      <c r="B813">
        <v>1708.72</v>
      </c>
      <c r="C813">
        <v>1705.08</v>
      </c>
      <c r="D813">
        <v>1667.47</v>
      </c>
      <c r="E813">
        <v>1388.38</v>
      </c>
      <c r="F813">
        <v>0</v>
      </c>
      <c r="G813">
        <v>0.115837</v>
      </c>
      <c r="H813">
        <v>1</v>
      </c>
      <c r="I813">
        <v>0</v>
      </c>
    </row>
    <row r="814" spans="1:9" x14ac:dyDescent="0.25">
      <c r="A814" t="s">
        <v>40</v>
      </c>
      <c r="B814">
        <v>1713.66</v>
      </c>
      <c r="C814">
        <v>1709.88</v>
      </c>
      <c r="D814">
        <v>1669.1</v>
      </c>
      <c r="E814">
        <v>1389.96</v>
      </c>
      <c r="F814">
        <v>0</v>
      </c>
      <c r="G814">
        <v>0.11566899999999999</v>
      </c>
      <c r="H814">
        <v>1</v>
      </c>
      <c r="I814">
        <v>0</v>
      </c>
    </row>
    <row r="815" spans="1:9" x14ac:dyDescent="0.25">
      <c r="A815" t="s">
        <v>40</v>
      </c>
      <c r="B815">
        <v>1709.12</v>
      </c>
      <c r="C815">
        <v>1705.4</v>
      </c>
      <c r="D815">
        <v>1667.92</v>
      </c>
      <c r="E815">
        <v>1388.87</v>
      </c>
      <c r="F815">
        <v>0</v>
      </c>
      <c r="G815">
        <v>0.115777</v>
      </c>
      <c r="H815">
        <v>1</v>
      </c>
      <c r="I815">
        <v>0</v>
      </c>
    </row>
    <row r="816" spans="1:9" x14ac:dyDescent="0.25">
      <c r="A816" t="s">
        <v>40</v>
      </c>
      <c r="B816">
        <v>1704.93</v>
      </c>
      <c r="C816">
        <v>1701.36</v>
      </c>
      <c r="D816">
        <v>1668.01</v>
      </c>
      <c r="E816">
        <v>1389.09</v>
      </c>
      <c r="F816">
        <v>0</v>
      </c>
      <c r="G816">
        <v>0.115676</v>
      </c>
      <c r="H816">
        <v>1</v>
      </c>
      <c r="I816">
        <v>0</v>
      </c>
    </row>
    <row r="817" spans="1:9" x14ac:dyDescent="0.25">
      <c r="A817" t="s">
        <v>40</v>
      </c>
      <c r="B817">
        <v>1705.69</v>
      </c>
      <c r="C817">
        <v>1701.94</v>
      </c>
      <c r="D817">
        <v>1668.26</v>
      </c>
      <c r="E817">
        <v>1389.36</v>
      </c>
      <c r="F817">
        <v>0</v>
      </c>
      <c r="G817">
        <v>0.11576599999999999</v>
      </c>
      <c r="H817">
        <v>1</v>
      </c>
      <c r="I817">
        <v>0</v>
      </c>
    </row>
    <row r="818" spans="1:9" x14ac:dyDescent="0.25">
      <c r="A818" t="s">
        <v>40</v>
      </c>
      <c r="B818">
        <v>1705.11</v>
      </c>
      <c r="C818">
        <v>1701.57</v>
      </c>
      <c r="D818">
        <v>1667.82</v>
      </c>
      <c r="E818">
        <v>1388.9</v>
      </c>
      <c r="F818">
        <v>0</v>
      </c>
      <c r="G818">
        <v>0.115802</v>
      </c>
      <c r="H818">
        <v>1</v>
      </c>
      <c r="I818">
        <v>0</v>
      </c>
    </row>
    <row r="819" spans="1:9" x14ac:dyDescent="0.25">
      <c r="A819" t="s">
        <v>40</v>
      </c>
      <c r="B819">
        <v>1699.84</v>
      </c>
      <c r="C819">
        <v>1696.01</v>
      </c>
      <c r="D819">
        <v>1666.86</v>
      </c>
      <c r="E819">
        <v>1388.68</v>
      </c>
      <c r="F819">
        <v>0</v>
      </c>
      <c r="G819">
        <v>0.11577</v>
      </c>
      <c r="H819">
        <v>1</v>
      </c>
      <c r="I819">
        <v>0</v>
      </c>
    </row>
    <row r="820" spans="1:9" x14ac:dyDescent="0.25">
      <c r="A820" t="s">
        <v>40</v>
      </c>
      <c r="B820">
        <v>1699.55</v>
      </c>
      <c r="C820">
        <v>1696.03</v>
      </c>
      <c r="D820">
        <v>1666.98</v>
      </c>
      <c r="E820">
        <v>1388.65</v>
      </c>
      <c r="F820">
        <v>0</v>
      </c>
      <c r="G820">
        <v>0.11568000000000001</v>
      </c>
      <c r="H820">
        <v>1</v>
      </c>
      <c r="I820">
        <v>0</v>
      </c>
    </row>
    <row r="821" spans="1:9" x14ac:dyDescent="0.25">
      <c r="A821" t="s">
        <v>40</v>
      </c>
      <c r="B821">
        <v>1704.3</v>
      </c>
      <c r="C821">
        <v>1700.92</v>
      </c>
      <c r="D821">
        <v>1667.57</v>
      </c>
      <c r="E821">
        <v>1389.44</v>
      </c>
      <c r="F821">
        <v>0</v>
      </c>
      <c r="G821">
        <v>0.115677</v>
      </c>
      <c r="H821">
        <v>1</v>
      </c>
      <c r="I821">
        <v>0</v>
      </c>
    </row>
    <row r="822" spans="1:9" x14ac:dyDescent="0.25">
      <c r="A822" t="s">
        <v>40</v>
      </c>
      <c r="B822">
        <v>1696.51</v>
      </c>
      <c r="C822">
        <v>1693.07</v>
      </c>
      <c r="D822">
        <v>1665.38</v>
      </c>
      <c r="E822">
        <v>1387.24</v>
      </c>
      <c r="F822">
        <v>0</v>
      </c>
      <c r="G822">
        <v>0.115769</v>
      </c>
      <c r="H822">
        <v>1</v>
      </c>
      <c r="I822">
        <v>0</v>
      </c>
    </row>
    <row r="823" spans="1:9" x14ac:dyDescent="0.25">
      <c r="A823" t="s">
        <v>40</v>
      </c>
      <c r="B823">
        <v>1701.94</v>
      </c>
      <c r="C823">
        <v>1698.43</v>
      </c>
      <c r="D823">
        <v>1667.02</v>
      </c>
      <c r="E823">
        <v>1387.92</v>
      </c>
      <c r="F823">
        <v>0</v>
      </c>
      <c r="G823">
        <v>0.115672</v>
      </c>
      <c r="H823">
        <v>1</v>
      </c>
      <c r="I823">
        <v>0</v>
      </c>
    </row>
    <row r="824" spans="1:9" x14ac:dyDescent="0.25">
      <c r="A824" t="s">
        <v>40</v>
      </c>
      <c r="B824">
        <v>1710.91</v>
      </c>
      <c r="C824">
        <v>1707.11</v>
      </c>
      <c r="D824">
        <v>1668.15</v>
      </c>
      <c r="E824">
        <v>1388.4</v>
      </c>
      <c r="F824">
        <v>0</v>
      </c>
      <c r="G824">
        <v>0.115811</v>
      </c>
      <c r="H824">
        <v>1</v>
      </c>
      <c r="I824">
        <v>0</v>
      </c>
    </row>
    <row r="825" spans="1:9" x14ac:dyDescent="0.25">
      <c r="A825" t="s">
        <v>40</v>
      </c>
      <c r="B825">
        <v>1712.2</v>
      </c>
      <c r="C825">
        <v>1708.68</v>
      </c>
      <c r="D825">
        <v>1668.41</v>
      </c>
      <c r="E825">
        <v>1388.97</v>
      </c>
      <c r="F825">
        <v>0</v>
      </c>
      <c r="G825">
        <v>0.11568199999999999</v>
      </c>
      <c r="H825">
        <v>1</v>
      </c>
      <c r="I825">
        <v>0</v>
      </c>
    </row>
    <row r="826" spans="1:9" x14ac:dyDescent="0.25">
      <c r="A826" t="s">
        <v>40</v>
      </c>
      <c r="B826">
        <v>1710.39</v>
      </c>
      <c r="C826">
        <v>1706.62</v>
      </c>
      <c r="D826">
        <v>1667.72</v>
      </c>
      <c r="E826">
        <v>1388.55</v>
      </c>
      <c r="F826">
        <v>0</v>
      </c>
      <c r="G826">
        <v>0.115684</v>
      </c>
      <c r="H826">
        <v>1</v>
      </c>
      <c r="I826">
        <v>0</v>
      </c>
    </row>
    <row r="827" spans="1:9" x14ac:dyDescent="0.25">
      <c r="A827" t="s">
        <v>40</v>
      </c>
      <c r="B827">
        <v>1704.11</v>
      </c>
      <c r="C827">
        <v>1700.51</v>
      </c>
      <c r="D827">
        <v>1667.02</v>
      </c>
      <c r="E827">
        <v>1388.34</v>
      </c>
      <c r="F827">
        <v>0</v>
      </c>
      <c r="G827">
        <v>0.115811</v>
      </c>
      <c r="H827">
        <v>1</v>
      </c>
      <c r="I827">
        <v>0</v>
      </c>
    </row>
    <row r="828" spans="1:9" x14ac:dyDescent="0.25">
      <c r="A828" t="s">
        <v>40</v>
      </c>
      <c r="B828">
        <v>1701.38</v>
      </c>
      <c r="C828">
        <v>1697.49</v>
      </c>
      <c r="D828">
        <v>1666.67</v>
      </c>
      <c r="E828">
        <v>1387.5</v>
      </c>
      <c r="F828">
        <v>0</v>
      </c>
      <c r="G828">
        <v>0.11568000000000001</v>
      </c>
      <c r="H828">
        <v>1</v>
      </c>
      <c r="I828">
        <v>0</v>
      </c>
    </row>
    <row r="829" spans="1:9" x14ac:dyDescent="0.25">
      <c r="A829" t="s">
        <v>40</v>
      </c>
      <c r="B829">
        <v>1704.07</v>
      </c>
      <c r="C829">
        <v>1700.49</v>
      </c>
      <c r="D829">
        <v>1666.6</v>
      </c>
      <c r="E829">
        <v>1387.96</v>
      </c>
      <c r="F829">
        <v>0</v>
      </c>
      <c r="G829">
        <v>0.115678</v>
      </c>
      <c r="H829">
        <v>1</v>
      </c>
      <c r="I829">
        <v>0</v>
      </c>
    </row>
    <row r="830" spans="1:9" x14ac:dyDescent="0.25">
      <c r="A830" t="s">
        <v>40</v>
      </c>
      <c r="B830">
        <v>1706.66</v>
      </c>
      <c r="C830">
        <v>1702.12</v>
      </c>
      <c r="D830">
        <v>1666.49</v>
      </c>
      <c r="E830">
        <v>1387.81</v>
      </c>
      <c r="F830">
        <v>0</v>
      </c>
      <c r="G830">
        <v>0.115777</v>
      </c>
      <c r="H830">
        <v>1</v>
      </c>
      <c r="I830">
        <v>0</v>
      </c>
    </row>
    <row r="831" spans="1:9" x14ac:dyDescent="0.25">
      <c r="A831" t="s">
        <v>40</v>
      </c>
      <c r="B831">
        <v>1703.35</v>
      </c>
      <c r="C831">
        <v>1699.51</v>
      </c>
      <c r="D831">
        <v>1666.65</v>
      </c>
      <c r="E831">
        <v>1388.25</v>
      </c>
      <c r="F831">
        <v>0</v>
      </c>
      <c r="G831">
        <v>0.115827</v>
      </c>
      <c r="H831">
        <v>1</v>
      </c>
      <c r="I831">
        <v>0</v>
      </c>
    </row>
    <row r="832" spans="1:9" x14ac:dyDescent="0.25">
      <c r="A832" t="s">
        <v>40</v>
      </c>
      <c r="B832">
        <v>1699.54</v>
      </c>
      <c r="C832">
        <v>1695.9</v>
      </c>
      <c r="D832">
        <v>1666.97</v>
      </c>
      <c r="E832">
        <v>1388.32</v>
      </c>
      <c r="F832">
        <v>0</v>
      </c>
      <c r="G832">
        <v>0.115684</v>
      </c>
      <c r="H832">
        <v>1</v>
      </c>
      <c r="I832">
        <v>0</v>
      </c>
    </row>
    <row r="833" spans="1:25" x14ac:dyDescent="0.25">
      <c r="A833" t="s">
        <v>40</v>
      </c>
      <c r="B833">
        <v>1703.97</v>
      </c>
      <c r="C833">
        <v>1700.18</v>
      </c>
      <c r="D833">
        <v>1668.78</v>
      </c>
      <c r="E833">
        <v>1389.99</v>
      </c>
      <c r="F833">
        <v>0</v>
      </c>
      <c r="G833">
        <v>0.11577</v>
      </c>
      <c r="H833">
        <v>1</v>
      </c>
      <c r="I833">
        <v>0</v>
      </c>
    </row>
    <row r="834" spans="1:25" x14ac:dyDescent="0.25">
      <c r="A834" t="s">
        <v>40</v>
      </c>
      <c r="B834">
        <v>1702.39</v>
      </c>
      <c r="C834">
        <v>1698.61</v>
      </c>
      <c r="D834">
        <v>1667.01</v>
      </c>
      <c r="E834">
        <v>1388.18</v>
      </c>
      <c r="F834">
        <v>0</v>
      </c>
      <c r="G834">
        <v>0.114942</v>
      </c>
      <c r="H834">
        <v>1</v>
      </c>
      <c r="I834">
        <v>0</v>
      </c>
    </row>
    <row r="835" spans="1:25" x14ac:dyDescent="0.25">
      <c r="A835" t="s">
        <v>40</v>
      </c>
      <c r="B835">
        <v>1708.08</v>
      </c>
      <c r="C835">
        <v>1703.81</v>
      </c>
      <c r="D835">
        <v>1667.02</v>
      </c>
      <c r="E835">
        <v>1388.34</v>
      </c>
      <c r="F835">
        <v>0</v>
      </c>
      <c r="G835">
        <v>0.115776</v>
      </c>
      <c r="H835">
        <v>1</v>
      </c>
      <c r="I835">
        <v>0</v>
      </c>
    </row>
    <row r="836" spans="1:25" x14ac:dyDescent="0.25">
      <c r="A836" t="s">
        <v>40</v>
      </c>
      <c r="B836">
        <v>1714.42</v>
      </c>
      <c r="C836">
        <v>1709.44</v>
      </c>
      <c r="D836">
        <v>1668.05</v>
      </c>
      <c r="E836">
        <v>1388.72</v>
      </c>
      <c r="F836">
        <v>0</v>
      </c>
      <c r="G836">
        <v>0.115777</v>
      </c>
      <c r="H836">
        <v>1</v>
      </c>
      <c r="I836">
        <v>0</v>
      </c>
    </row>
    <row r="837" spans="1:25" x14ac:dyDescent="0.25">
      <c r="A837" t="s">
        <v>40</v>
      </c>
      <c r="B837">
        <v>1703.14</v>
      </c>
      <c r="C837">
        <v>1699.6</v>
      </c>
      <c r="D837">
        <v>1666.84</v>
      </c>
      <c r="E837">
        <v>1387.78</v>
      </c>
      <c r="F837">
        <v>0</v>
      </c>
      <c r="G837">
        <v>0.11568299999999999</v>
      </c>
      <c r="H837">
        <v>1</v>
      </c>
      <c r="I837">
        <v>0</v>
      </c>
    </row>
    <row r="838" spans="1:25" x14ac:dyDescent="0.25">
      <c r="A838" t="s">
        <v>40</v>
      </c>
      <c r="B838">
        <v>1700</v>
      </c>
      <c r="C838">
        <v>1696.53</v>
      </c>
      <c r="D838">
        <v>1666.76</v>
      </c>
      <c r="E838">
        <v>1388.52</v>
      </c>
      <c r="F838">
        <v>0</v>
      </c>
      <c r="G838">
        <v>0.115684</v>
      </c>
      <c r="H838">
        <v>1</v>
      </c>
      <c r="I838">
        <v>0</v>
      </c>
    </row>
    <row r="839" spans="1:25" x14ac:dyDescent="0.25">
      <c r="A839" t="s">
        <v>40</v>
      </c>
      <c r="B839">
        <v>1706.6</v>
      </c>
      <c r="C839">
        <v>1702.69</v>
      </c>
      <c r="D839">
        <v>1666.62</v>
      </c>
      <c r="E839">
        <v>1387.94</v>
      </c>
      <c r="F839">
        <v>0</v>
      </c>
      <c r="G839">
        <v>0.11577800000000001</v>
      </c>
      <c r="H839">
        <v>1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40</v>
      </c>
      <c r="B840">
        <v>1704.57</v>
      </c>
      <c r="C840">
        <v>1701.07</v>
      </c>
      <c r="D840">
        <v>1667.06</v>
      </c>
      <c r="E840">
        <v>1388.16</v>
      </c>
      <c r="F840">
        <v>0</v>
      </c>
      <c r="G840">
        <v>0.115659</v>
      </c>
      <c r="H840">
        <v>1</v>
      </c>
      <c r="I840">
        <v>0</v>
      </c>
      <c r="R840">
        <f>AVERAGE(B791:B840)</f>
        <v>1705.1922000000006</v>
      </c>
      <c r="S840">
        <f>AVERAGE(C791:C840)</f>
        <v>1701.4595999999999</v>
      </c>
      <c r="U840">
        <f>_xlfn.VAR.P(B791:B840)</f>
        <v>26.821885160000047</v>
      </c>
      <c r="V840">
        <f>_xlfn.VAR.P(C791:C840)</f>
        <v>25.757295840000133</v>
      </c>
      <c r="X840">
        <f>1.96*SQRT(U840)/50</f>
        <v>0.20301621022042174</v>
      </c>
      <c r="Y840">
        <f>1.96*SQRT(V840)/50</f>
        <v>0.19894645279465981</v>
      </c>
    </row>
    <row r="841" spans="1:25" x14ac:dyDescent="0.25">
      <c r="A841" t="s">
        <v>40</v>
      </c>
      <c r="B841">
        <v>85308.140700000004</v>
      </c>
      <c r="C841" t="s">
        <v>36</v>
      </c>
    </row>
    <row r="842" spans="1:25" x14ac:dyDescent="0.25">
      <c r="A842" t="s">
        <v>97</v>
      </c>
      <c r="B842">
        <v>1447.28</v>
      </c>
      <c r="C842">
        <v>1439.34</v>
      </c>
      <c r="D842">
        <v>1406.82</v>
      </c>
      <c r="E842">
        <v>1070.9000000000001</v>
      </c>
      <c r="F842">
        <v>0</v>
      </c>
      <c r="G842">
        <v>0.115157</v>
      </c>
      <c r="H842">
        <v>0.86895299999999998</v>
      </c>
      <c r="I842">
        <v>0</v>
      </c>
    </row>
    <row r="843" spans="1:25" x14ac:dyDescent="0.25">
      <c r="A843" t="s">
        <v>97</v>
      </c>
      <c r="B843">
        <v>1443</v>
      </c>
      <c r="C843">
        <v>1435.38</v>
      </c>
      <c r="D843">
        <v>1406.66</v>
      </c>
      <c r="E843">
        <v>1070.99</v>
      </c>
      <c r="F843">
        <v>0</v>
      </c>
      <c r="G843">
        <v>0.11498</v>
      </c>
      <c r="H843">
        <v>0.86895599999999995</v>
      </c>
      <c r="I843">
        <v>0</v>
      </c>
    </row>
    <row r="844" spans="1:25" x14ac:dyDescent="0.25">
      <c r="A844" t="s">
        <v>97</v>
      </c>
      <c r="B844">
        <v>1443.64</v>
      </c>
      <c r="C844">
        <v>1435.92</v>
      </c>
      <c r="D844">
        <v>1405.53</v>
      </c>
      <c r="E844">
        <v>1070.47</v>
      </c>
      <c r="F844">
        <v>0</v>
      </c>
      <c r="G844">
        <v>0.114935</v>
      </c>
      <c r="H844">
        <v>0.86895599999999995</v>
      </c>
      <c r="I844">
        <v>0</v>
      </c>
    </row>
    <row r="845" spans="1:25" x14ac:dyDescent="0.25">
      <c r="A845" t="s">
        <v>97</v>
      </c>
      <c r="B845">
        <v>1442.82</v>
      </c>
      <c r="C845">
        <v>1435.19</v>
      </c>
      <c r="D845">
        <v>1406.02</v>
      </c>
      <c r="E845">
        <v>1070.72</v>
      </c>
      <c r="F845">
        <v>0</v>
      </c>
      <c r="G845">
        <v>0.114923</v>
      </c>
      <c r="H845">
        <v>0.89887099999999998</v>
      </c>
      <c r="I845">
        <v>0</v>
      </c>
    </row>
    <row r="846" spans="1:25" x14ac:dyDescent="0.25">
      <c r="A846" t="s">
        <v>97</v>
      </c>
      <c r="B846">
        <v>1442.95</v>
      </c>
      <c r="C846">
        <v>1434.96</v>
      </c>
      <c r="D846">
        <v>1406.5</v>
      </c>
      <c r="E846">
        <v>1070.8699999999999</v>
      </c>
      <c r="F846">
        <v>0</v>
      </c>
      <c r="G846">
        <v>0.11500299999999999</v>
      </c>
      <c r="H846">
        <v>0.898532</v>
      </c>
      <c r="I846">
        <v>0</v>
      </c>
    </row>
    <row r="847" spans="1:25" x14ac:dyDescent="0.25">
      <c r="A847" t="s">
        <v>97</v>
      </c>
      <c r="B847">
        <v>1445.16</v>
      </c>
      <c r="C847">
        <v>1436.15</v>
      </c>
      <c r="D847">
        <v>1405.88</v>
      </c>
      <c r="E847">
        <v>1070.69</v>
      </c>
      <c r="F847">
        <v>0</v>
      </c>
      <c r="G847">
        <v>0.11527999999999999</v>
      </c>
      <c r="H847">
        <v>0.87693100000000002</v>
      </c>
      <c r="I847">
        <v>0</v>
      </c>
    </row>
    <row r="848" spans="1:25" x14ac:dyDescent="0.25">
      <c r="A848" t="s">
        <v>97</v>
      </c>
      <c r="B848">
        <v>1459.71</v>
      </c>
      <c r="C848">
        <v>1451.66</v>
      </c>
      <c r="D848">
        <v>1407.44</v>
      </c>
      <c r="E848">
        <v>1071.51</v>
      </c>
      <c r="F848">
        <v>0</v>
      </c>
      <c r="G848">
        <v>0.114942</v>
      </c>
      <c r="H848">
        <v>0.897702</v>
      </c>
      <c r="I848">
        <v>0</v>
      </c>
    </row>
    <row r="849" spans="1:9" x14ac:dyDescent="0.25">
      <c r="A849" t="s">
        <v>97</v>
      </c>
      <c r="B849">
        <v>1454.18</v>
      </c>
      <c r="C849">
        <v>1445.69</v>
      </c>
      <c r="D849">
        <v>1407.34</v>
      </c>
      <c r="E849">
        <v>1071.19</v>
      </c>
      <c r="F849">
        <v>0</v>
      </c>
      <c r="G849">
        <v>0.11494799999999999</v>
      </c>
      <c r="H849">
        <v>0.86895500000000003</v>
      </c>
      <c r="I849">
        <v>0</v>
      </c>
    </row>
    <row r="850" spans="1:9" x14ac:dyDescent="0.25">
      <c r="A850" t="s">
        <v>97</v>
      </c>
      <c r="B850">
        <v>1451.51</v>
      </c>
      <c r="C850">
        <v>1443.52</v>
      </c>
      <c r="D850">
        <v>1406.8</v>
      </c>
      <c r="E850">
        <v>1070.96</v>
      </c>
      <c r="F850">
        <v>0</v>
      </c>
      <c r="G850">
        <v>0.11567</v>
      </c>
      <c r="H850">
        <v>0.87874300000000005</v>
      </c>
      <c r="I850">
        <v>0</v>
      </c>
    </row>
    <row r="851" spans="1:9" x14ac:dyDescent="0.25">
      <c r="A851" t="s">
        <v>97</v>
      </c>
      <c r="B851">
        <v>1444.63</v>
      </c>
      <c r="C851">
        <v>1436.81</v>
      </c>
      <c r="D851">
        <v>1406.35</v>
      </c>
      <c r="E851">
        <v>1071.02</v>
      </c>
      <c r="F851">
        <v>0</v>
      </c>
      <c r="G851">
        <v>0.11498700000000001</v>
      </c>
      <c r="H851">
        <v>0.89953799999999995</v>
      </c>
      <c r="I851">
        <v>0</v>
      </c>
    </row>
    <row r="852" spans="1:9" x14ac:dyDescent="0.25">
      <c r="A852" t="s">
        <v>97</v>
      </c>
      <c r="B852">
        <v>1446.48</v>
      </c>
      <c r="C852">
        <v>1438.44</v>
      </c>
      <c r="D852">
        <v>1406.92</v>
      </c>
      <c r="E852">
        <v>1070.51</v>
      </c>
      <c r="F852">
        <v>0</v>
      </c>
      <c r="G852">
        <v>0.115054</v>
      </c>
      <c r="H852">
        <v>0.86895500000000003</v>
      </c>
      <c r="I852">
        <v>0</v>
      </c>
    </row>
    <row r="853" spans="1:9" x14ac:dyDescent="0.25">
      <c r="A853" t="s">
        <v>97</v>
      </c>
      <c r="B853">
        <v>1451.77</v>
      </c>
      <c r="C853">
        <v>1443.77</v>
      </c>
      <c r="D853">
        <v>1406.67</v>
      </c>
      <c r="E853">
        <v>1070.6600000000001</v>
      </c>
      <c r="F853">
        <v>0</v>
      </c>
      <c r="G853">
        <v>0.11518</v>
      </c>
      <c r="H853">
        <v>0.90022000000000002</v>
      </c>
      <c r="I853">
        <v>0</v>
      </c>
    </row>
    <row r="854" spans="1:9" x14ac:dyDescent="0.25">
      <c r="A854" t="s">
        <v>97</v>
      </c>
      <c r="B854">
        <v>1446.28</v>
      </c>
      <c r="C854">
        <v>1438.54</v>
      </c>
      <c r="D854">
        <v>1406.33</v>
      </c>
      <c r="E854">
        <v>1070.79</v>
      </c>
      <c r="F854">
        <v>0</v>
      </c>
      <c r="G854">
        <v>0.114944</v>
      </c>
      <c r="H854">
        <v>0.89770700000000003</v>
      </c>
      <c r="I854">
        <v>0</v>
      </c>
    </row>
    <row r="855" spans="1:9" x14ac:dyDescent="0.25">
      <c r="A855" t="s">
        <v>97</v>
      </c>
      <c r="B855">
        <v>1445.75</v>
      </c>
      <c r="C855">
        <v>1437.63</v>
      </c>
      <c r="D855">
        <v>1406.17</v>
      </c>
      <c r="E855">
        <v>1071.08</v>
      </c>
      <c r="F855">
        <v>0</v>
      </c>
      <c r="G855">
        <v>8.6241200000000004E-2</v>
      </c>
      <c r="H855">
        <v>0.90049900000000005</v>
      </c>
      <c r="I855">
        <v>0</v>
      </c>
    </row>
    <row r="856" spans="1:9" x14ac:dyDescent="0.25">
      <c r="A856" t="s">
        <v>97</v>
      </c>
      <c r="B856">
        <v>1445.85</v>
      </c>
      <c r="C856">
        <v>1437.86</v>
      </c>
      <c r="D856">
        <v>1405.82</v>
      </c>
      <c r="E856">
        <v>1070.51</v>
      </c>
      <c r="F856">
        <v>0</v>
      </c>
      <c r="G856">
        <v>0.115201</v>
      </c>
      <c r="H856">
        <v>0.87625200000000003</v>
      </c>
      <c r="I856">
        <v>0</v>
      </c>
    </row>
    <row r="857" spans="1:9" x14ac:dyDescent="0.25">
      <c r="A857" t="s">
        <v>97</v>
      </c>
      <c r="B857">
        <v>1441.43</v>
      </c>
      <c r="C857">
        <v>1433.55</v>
      </c>
      <c r="D857">
        <v>1405.69</v>
      </c>
      <c r="E857">
        <v>1071.1400000000001</v>
      </c>
      <c r="F857">
        <v>0</v>
      </c>
      <c r="G857">
        <v>0.11687599999999999</v>
      </c>
      <c r="H857">
        <v>0.89907499999999996</v>
      </c>
      <c r="I857">
        <v>0</v>
      </c>
    </row>
    <row r="858" spans="1:9" x14ac:dyDescent="0.25">
      <c r="A858" t="s">
        <v>97</v>
      </c>
      <c r="B858">
        <v>1446.83</v>
      </c>
      <c r="C858">
        <v>1439.1</v>
      </c>
      <c r="D858">
        <v>1406.54</v>
      </c>
      <c r="E858">
        <v>1070.76</v>
      </c>
      <c r="F858">
        <v>0</v>
      </c>
      <c r="G858">
        <v>0.114964</v>
      </c>
      <c r="H858">
        <v>0.89986900000000003</v>
      </c>
      <c r="I858">
        <v>0</v>
      </c>
    </row>
    <row r="859" spans="1:9" x14ac:dyDescent="0.25">
      <c r="A859" t="s">
        <v>97</v>
      </c>
      <c r="B859">
        <v>1442.64</v>
      </c>
      <c r="C859">
        <v>1434.67</v>
      </c>
      <c r="D859">
        <v>1406.13</v>
      </c>
      <c r="E859">
        <v>1070.8499999999999</v>
      </c>
      <c r="F859">
        <v>0</v>
      </c>
      <c r="G859">
        <v>0.115594</v>
      </c>
      <c r="H859">
        <v>0.879</v>
      </c>
      <c r="I859">
        <v>0</v>
      </c>
    </row>
    <row r="860" spans="1:9" x14ac:dyDescent="0.25">
      <c r="A860" t="s">
        <v>97</v>
      </c>
      <c r="B860">
        <v>1451.76</v>
      </c>
      <c r="C860">
        <v>1443.52</v>
      </c>
      <c r="D860">
        <v>1406.84</v>
      </c>
      <c r="E860">
        <v>1071.3800000000001</v>
      </c>
      <c r="F860">
        <v>0</v>
      </c>
      <c r="G860">
        <v>0.11503099999999999</v>
      </c>
      <c r="H860">
        <v>0.86895599999999995</v>
      </c>
      <c r="I860">
        <v>0</v>
      </c>
    </row>
    <row r="861" spans="1:9" x14ac:dyDescent="0.25">
      <c r="A861" t="s">
        <v>97</v>
      </c>
      <c r="B861">
        <v>1451.7</v>
      </c>
      <c r="C861">
        <v>1443.72</v>
      </c>
      <c r="D861">
        <v>1407.66</v>
      </c>
      <c r="E861">
        <v>1071.49</v>
      </c>
      <c r="F861">
        <v>0</v>
      </c>
      <c r="G861">
        <v>0.114923</v>
      </c>
      <c r="H861">
        <v>0.89203500000000002</v>
      </c>
      <c r="I861">
        <v>0</v>
      </c>
    </row>
    <row r="862" spans="1:9" x14ac:dyDescent="0.25">
      <c r="A862" t="s">
        <v>97</v>
      </c>
      <c r="B862">
        <v>1456.67</v>
      </c>
      <c r="C862">
        <v>1448.67</v>
      </c>
      <c r="D862">
        <v>1407</v>
      </c>
      <c r="E862">
        <v>1070.6199999999999</v>
      </c>
      <c r="F862">
        <v>0</v>
      </c>
      <c r="G862">
        <v>0.114924</v>
      </c>
      <c r="H862">
        <v>0.897455</v>
      </c>
      <c r="I862">
        <v>0</v>
      </c>
    </row>
    <row r="863" spans="1:9" x14ac:dyDescent="0.25">
      <c r="A863" t="s">
        <v>97</v>
      </c>
      <c r="B863">
        <v>1456.48</v>
      </c>
      <c r="C863">
        <v>1448.16</v>
      </c>
      <c r="D863">
        <v>1407.86</v>
      </c>
      <c r="E863">
        <v>1071.6199999999999</v>
      </c>
      <c r="F863">
        <v>0</v>
      </c>
      <c r="G863">
        <v>0.114923</v>
      </c>
      <c r="H863">
        <v>0.89975300000000002</v>
      </c>
      <c r="I863">
        <v>0</v>
      </c>
    </row>
    <row r="864" spans="1:9" x14ac:dyDescent="0.25">
      <c r="A864" t="s">
        <v>97</v>
      </c>
      <c r="B864">
        <v>1446.19</v>
      </c>
      <c r="C864">
        <v>1438.44</v>
      </c>
      <c r="D864">
        <v>1406.5</v>
      </c>
      <c r="E864">
        <v>1070.45</v>
      </c>
      <c r="F864">
        <v>0</v>
      </c>
      <c r="G864">
        <v>0.11497499999999999</v>
      </c>
      <c r="H864">
        <v>0.89739800000000003</v>
      </c>
      <c r="I864">
        <v>0</v>
      </c>
    </row>
    <row r="865" spans="1:9" x14ac:dyDescent="0.25">
      <c r="A865" t="s">
        <v>97</v>
      </c>
      <c r="B865">
        <v>1448.22</v>
      </c>
      <c r="C865">
        <v>1440.18</v>
      </c>
      <c r="D865">
        <v>1407.12</v>
      </c>
      <c r="E865">
        <v>1071.1300000000001</v>
      </c>
      <c r="F865">
        <v>0</v>
      </c>
      <c r="G865">
        <v>0.114923</v>
      </c>
      <c r="H865">
        <v>0.86895500000000003</v>
      </c>
      <c r="I865">
        <v>0</v>
      </c>
    </row>
    <row r="866" spans="1:9" x14ac:dyDescent="0.25">
      <c r="A866" t="s">
        <v>97</v>
      </c>
      <c r="B866">
        <v>1446.73</v>
      </c>
      <c r="C866">
        <v>1438.98</v>
      </c>
      <c r="D866">
        <v>1406.79</v>
      </c>
      <c r="E866">
        <v>1070.72</v>
      </c>
      <c r="F866">
        <v>0</v>
      </c>
      <c r="G866">
        <v>0.115076</v>
      </c>
      <c r="H866">
        <v>0.89508399999999999</v>
      </c>
      <c r="I866">
        <v>0</v>
      </c>
    </row>
    <row r="867" spans="1:9" x14ac:dyDescent="0.25">
      <c r="A867" t="s">
        <v>97</v>
      </c>
      <c r="B867">
        <v>1444.12</v>
      </c>
      <c r="C867">
        <v>1436.04</v>
      </c>
      <c r="D867">
        <v>1406.06</v>
      </c>
      <c r="E867">
        <v>1070.48</v>
      </c>
      <c r="F867">
        <v>0</v>
      </c>
      <c r="G867">
        <v>0.114972</v>
      </c>
      <c r="H867">
        <v>0.88170999999999999</v>
      </c>
      <c r="I867">
        <v>0</v>
      </c>
    </row>
    <row r="868" spans="1:9" x14ac:dyDescent="0.25">
      <c r="A868" t="s">
        <v>97</v>
      </c>
      <c r="B868">
        <v>1446.08</v>
      </c>
      <c r="C868">
        <v>1438.13</v>
      </c>
      <c r="D868">
        <v>1406.24</v>
      </c>
      <c r="E868">
        <v>1070.45</v>
      </c>
      <c r="F868">
        <v>0</v>
      </c>
      <c r="G868">
        <v>0.11493299999999999</v>
      </c>
      <c r="H868">
        <v>0.90102300000000002</v>
      </c>
      <c r="I868">
        <v>0</v>
      </c>
    </row>
    <row r="869" spans="1:9" x14ac:dyDescent="0.25">
      <c r="A869" t="s">
        <v>97</v>
      </c>
      <c r="B869">
        <v>1444.49</v>
      </c>
      <c r="C869">
        <v>1436.46</v>
      </c>
      <c r="D869">
        <v>1406.16</v>
      </c>
      <c r="E869">
        <v>1071.3399999999999</v>
      </c>
      <c r="F869">
        <v>0</v>
      </c>
      <c r="G869">
        <v>0.115963</v>
      </c>
      <c r="H869">
        <v>0.86894400000000005</v>
      </c>
      <c r="I869">
        <v>0</v>
      </c>
    </row>
    <row r="870" spans="1:9" x14ac:dyDescent="0.25">
      <c r="A870" t="s">
        <v>97</v>
      </c>
      <c r="B870">
        <v>1445.08</v>
      </c>
      <c r="C870">
        <v>1436.54</v>
      </c>
      <c r="D870">
        <v>1405.58</v>
      </c>
      <c r="E870">
        <v>1070.57</v>
      </c>
      <c r="F870">
        <v>0</v>
      </c>
      <c r="G870">
        <v>0.114927</v>
      </c>
      <c r="H870">
        <v>0.88954699999999998</v>
      </c>
      <c r="I870">
        <v>0</v>
      </c>
    </row>
    <row r="871" spans="1:9" x14ac:dyDescent="0.25">
      <c r="A871" t="s">
        <v>97</v>
      </c>
      <c r="B871">
        <v>1441.5</v>
      </c>
      <c r="C871">
        <v>1433.44</v>
      </c>
      <c r="D871">
        <v>1405.76</v>
      </c>
      <c r="E871">
        <v>1070.7</v>
      </c>
      <c r="F871">
        <v>0</v>
      </c>
      <c r="G871">
        <v>0.11566700000000001</v>
      </c>
      <c r="H871">
        <v>0.87172499999999997</v>
      </c>
      <c r="I871">
        <v>0</v>
      </c>
    </row>
    <row r="872" spans="1:9" x14ac:dyDescent="0.25">
      <c r="A872" t="s">
        <v>97</v>
      </c>
      <c r="B872">
        <v>1442.59</v>
      </c>
      <c r="C872">
        <v>1434.59</v>
      </c>
      <c r="D872">
        <v>1405.76</v>
      </c>
      <c r="E872">
        <v>1071.1199999999999</v>
      </c>
      <c r="F872">
        <v>0</v>
      </c>
      <c r="G872">
        <v>0.114924</v>
      </c>
      <c r="H872">
        <v>0.895783</v>
      </c>
      <c r="I872">
        <v>0</v>
      </c>
    </row>
    <row r="873" spans="1:9" x14ac:dyDescent="0.25">
      <c r="A873" t="s">
        <v>97</v>
      </c>
      <c r="B873">
        <v>1447.01</v>
      </c>
      <c r="C873">
        <v>1438.88</v>
      </c>
      <c r="D873">
        <v>1406.65</v>
      </c>
      <c r="E873">
        <v>1071.0899999999999</v>
      </c>
      <c r="F873">
        <v>0</v>
      </c>
      <c r="G873">
        <v>0.114972</v>
      </c>
      <c r="H873">
        <v>0.868954</v>
      </c>
      <c r="I873">
        <v>0</v>
      </c>
    </row>
    <row r="874" spans="1:9" x14ac:dyDescent="0.25">
      <c r="A874" t="s">
        <v>97</v>
      </c>
      <c r="B874">
        <v>1460.13</v>
      </c>
      <c r="C874">
        <v>1452.08</v>
      </c>
      <c r="D874">
        <v>1407.47</v>
      </c>
      <c r="E874">
        <v>1070.79</v>
      </c>
      <c r="F874">
        <v>0</v>
      </c>
      <c r="G874">
        <v>0.11533400000000001</v>
      </c>
      <c r="H874">
        <v>0.90087200000000001</v>
      </c>
      <c r="I874">
        <v>0</v>
      </c>
    </row>
    <row r="875" spans="1:9" x14ac:dyDescent="0.25">
      <c r="A875" t="s">
        <v>97</v>
      </c>
      <c r="B875">
        <v>1452.05</v>
      </c>
      <c r="C875">
        <v>1444.14</v>
      </c>
      <c r="D875">
        <v>1406.34</v>
      </c>
      <c r="E875">
        <v>1070.58</v>
      </c>
      <c r="F875">
        <v>0</v>
      </c>
      <c r="G875">
        <v>9.0061100000000005E-2</v>
      </c>
      <c r="H875">
        <v>0.88688500000000003</v>
      </c>
      <c r="I875">
        <v>0</v>
      </c>
    </row>
    <row r="876" spans="1:9" x14ac:dyDescent="0.25">
      <c r="A876" t="s">
        <v>97</v>
      </c>
      <c r="B876">
        <v>1449.47</v>
      </c>
      <c r="C876">
        <v>1441.3</v>
      </c>
      <c r="D876">
        <v>1406.73</v>
      </c>
      <c r="E876">
        <v>1071.21</v>
      </c>
      <c r="F876">
        <v>0</v>
      </c>
      <c r="G876">
        <v>0.115066</v>
      </c>
      <c r="H876">
        <v>0.89575300000000002</v>
      </c>
      <c r="I876">
        <v>0</v>
      </c>
    </row>
    <row r="877" spans="1:9" x14ac:dyDescent="0.25">
      <c r="A877" t="s">
        <v>97</v>
      </c>
      <c r="B877">
        <v>1447.88</v>
      </c>
      <c r="C877">
        <v>1440.1</v>
      </c>
      <c r="D877">
        <v>1406.68</v>
      </c>
      <c r="E877">
        <v>1070.79</v>
      </c>
      <c r="F877">
        <v>0</v>
      </c>
      <c r="G877">
        <v>0.114972</v>
      </c>
      <c r="H877">
        <v>0.90062299999999995</v>
      </c>
      <c r="I877">
        <v>0</v>
      </c>
    </row>
    <row r="878" spans="1:9" x14ac:dyDescent="0.25">
      <c r="A878" t="s">
        <v>97</v>
      </c>
      <c r="B878">
        <v>1449.53</v>
      </c>
      <c r="C878">
        <v>1441.46</v>
      </c>
      <c r="D878">
        <v>1407.41</v>
      </c>
      <c r="E878">
        <v>1070.8499999999999</v>
      </c>
      <c r="F878">
        <v>0</v>
      </c>
      <c r="G878">
        <v>0.115079</v>
      </c>
      <c r="H878">
        <v>0.90107599999999999</v>
      </c>
      <c r="I878">
        <v>0</v>
      </c>
    </row>
    <row r="879" spans="1:9" x14ac:dyDescent="0.25">
      <c r="A879" t="s">
        <v>97</v>
      </c>
      <c r="B879">
        <v>1445.73</v>
      </c>
      <c r="C879">
        <v>1437.77</v>
      </c>
      <c r="D879">
        <v>1406.74</v>
      </c>
      <c r="E879">
        <v>1071.1500000000001</v>
      </c>
      <c r="F879">
        <v>0</v>
      </c>
      <c r="G879">
        <v>0.11493399999999999</v>
      </c>
      <c r="H879">
        <v>0.89534499999999995</v>
      </c>
      <c r="I879">
        <v>0</v>
      </c>
    </row>
    <row r="880" spans="1:9" x14ac:dyDescent="0.25">
      <c r="A880" t="s">
        <v>97</v>
      </c>
      <c r="B880">
        <v>1443.93</v>
      </c>
      <c r="C880">
        <v>1435.91</v>
      </c>
      <c r="D880">
        <v>1405.23</v>
      </c>
      <c r="E880">
        <v>1070.33</v>
      </c>
      <c r="F880">
        <v>0</v>
      </c>
      <c r="G880">
        <v>0.11493200000000001</v>
      </c>
      <c r="H880">
        <v>0.90076000000000001</v>
      </c>
      <c r="I880">
        <v>0</v>
      </c>
    </row>
    <row r="881" spans="1:25" x14ac:dyDescent="0.25">
      <c r="A881" t="s">
        <v>97</v>
      </c>
      <c r="B881">
        <v>1444.7</v>
      </c>
      <c r="C881">
        <v>1436.72</v>
      </c>
      <c r="D881">
        <v>1405.25</v>
      </c>
      <c r="E881">
        <v>1070.6300000000001</v>
      </c>
      <c r="F881">
        <v>0</v>
      </c>
      <c r="G881">
        <v>0.115124</v>
      </c>
      <c r="H881">
        <v>0.90088599999999996</v>
      </c>
      <c r="I881">
        <v>0</v>
      </c>
    </row>
    <row r="882" spans="1:25" x14ac:dyDescent="0.25">
      <c r="A882" t="s">
        <v>97</v>
      </c>
      <c r="B882">
        <v>1443.84</v>
      </c>
      <c r="C882">
        <v>1435.99</v>
      </c>
      <c r="D882">
        <v>1406.53</v>
      </c>
      <c r="E882">
        <v>1071.06</v>
      </c>
      <c r="F882">
        <v>0</v>
      </c>
      <c r="G882">
        <v>0.114924</v>
      </c>
      <c r="H882">
        <v>0.89011099999999999</v>
      </c>
      <c r="I882">
        <v>0</v>
      </c>
    </row>
    <row r="883" spans="1:25" x14ac:dyDescent="0.25">
      <c r="A883" t="s">
        <v>97</v>
      </c>
      <c r="B883">
        <v>1443.47</v>
      </c>
      <c r="C883">
        <v>1435.61</v>
      </c>
      <c r="D883">
        <v>1405.99</v>
      </c>
      <c r="E883">
        <v>1071.23</v>
      </c>
      <c r="F883">
        <v>0</v>
      </c>
      <c r="G883">
        <v>0.114939</v>
      </c>
      <c r="H883">
        <v>0.90085199999999999</v>
      </c>
      <c r="I883">
        <v>0</v>
      </c>
    </row>
    <row r="884" spans="1:25" x14ac:dyDescent="0.25">
      <c r="A884" t="s">
        <v>97</v>
      </c>
      <c r="B884">
        <v>1443.8</v>
      </c>
      <c r="C884">
        <v>1435.97</v>
      </c>
      <c r="D884">
        <v>1405.85</v>
      </c>
      <c r="E884">
        <v>1070.3599999999999</v>
      </c>
      <c r="F884">
        <v>0</v>
      </c>
      <c r="G884">
        <v>0.114923</v>
      </c>
      <c r="H884">
        <v>0.89490099999999995</v>
      </c>
      <c r="I884">
        <v>0</v>
      </c>
    </row>
    <row r="885" spans="1:25" x14ac:dyDescent="0.25">
      <c r="A885" t="s">
        <v>97</v>
      </c>
      <c r="B885">
        <v>1443.83</v>
      </c>
      <c r="C885">
        <v>1435.71</v>
      </c>
      <c r="D885">
        <v>1405.72</v>
      </c>
      <c r="E885">
        <v>1070.73</v>
      </c>
      <c r="F885">
        <v>0</v>
      </c>
      <c r="G885">
        <v>0.115009</v>
      </c>
      <c r="H885">
        <v>0.90096500000000002</v>
      </c>
      <c r="I885">
        <v>0</v>
      </c>
    </row>
    <row r="886" spans="1:25" x14ac:dyDescent="0.25">
      <c r="A886" t="s">
        <v>97</v>
      </c>
      <c r="B886">
        <v>1448.46</v>
      </c>
      <c r="C886">
        <v>1440.66</v>
      </c>
      <c r="D886">
        <v>1407.13</v>
      </c>
      <c r="E886">
        <v>1071.54</v>
      </c>
      <c r="F886">
        <v>0</v>
      </c>
      <c r="G886">
        <v>8.5622699999999996E-2</v>
      </c>
      <c r="H886">
        <v>0.88539900000000005</v>
      </c>
      <c r="I886">
        <v>0</v>
      </c>
    </row>
    <row r="887" spans="1:25" x14ac:dyDescent="0.25">
      <c r="A887" t="s">
        <v>97</v>
      </c>
      <c r="B887">
        <v>1452.13</v>
      </c>
      <c r="C887">
        <v>1444.02</v>
      </c>
      <c r="D887">
        <v>1407.06</v>
      </c>
      <c r="E887">
        <v>1070.9100000000001</v>
      </c>
      <c r="F887">
        <v>0</v>
      </c>
      <c r="G887">
        <v>0.114943</v>
      </c>
      <c r="H887">
        <v>0.88192599999999999</v>
      </c>
      <c r="I887">
        <v>0</v>
      </c>
    </row>
    <row r="888" spans="1:25" x14ac:dyDescent="0.25">
      <c r="A888" t="s">
        <v>97</v>
      </c>
      <c r="B888">
        <v>1453.81</v>
      </c>
      <c r="C888">
        <v>1445.75</v>
      </c>
      <c r="D888">
        <v>1406.81</v>
      </c>
      <c r="E888">
        <v>1070.8699999999999</v>
      </c>
      <c r="F888">
        <v>0</v>
      </c>
      <c r="G888">
        <v>0.11493399999999999</v>
      </c>
      <c r="H888">
        <v>0.89736800000000005</v>
      </c>
      <c r="I888">
        <v>0</v>
      </c>
    </row>
    <row r="889" spans="1:25" x14ac:dyDescent="0.25">
      <c r="A889" t="s">
        <v>97</v>
      </c>
      <c r="B889">
        <v>1460.54</v>
      </c>
      <c r="C889">
        <v>1451.64</v>
      </c>
      <c r="D889">
        <v>1408.02</v>
      </c>
      <c r="E889">
        <v>1070.5</v>
      </c>
      <c r="F889">
        <v>0</v>
      </c>
      <c r="G889">
        <v>0.114953</v>
      </c>
      <c r="H889">
        <v>0.90054999999999996</v>
      </c>
      <c r="I889">
        <v>0</v>
      </c>
    </row>
    <row r="890" spans="1:25" x14ac:dyDescent="0.25">
      <c r="A890" t="s">
        <v>97</v>
      </c>
      <c r="B890">
        <v>1446.38</v>
      </c>
      <c r="C890">
        <v>1438.13</v>
      </c>
      <c r="D890">
        <v>1407.06</v>
      </c>
      <c r="E890">
        <v>1070.98</v>
      </c>
      <c r="F890">
        <v>0</v>
      </c>
      <c r="G890">
        <v>0.116275</v>
      </c>
      <c r="H890">
        <v>0.89590499999999995</v>
      </c>
      <c r="I890">
        <v>0</v>
      </c>
    </row>
    <row r="891" spans="1:25" x14ac:dyDescent="0.25">
      <c r="A891" t="s">
        <v>97</v>
      </c>
      <c r="B891">
        <v>1447.64</v>
      </c>
      <c r="C891">
        <v>1439.61</v>
      </c>
      <c r="D891">
        <v>1406.3</v>
      </c>
      <c r="E891">
        <v>1070.76</v>
      </c>
      <c r="F891">
        <v>0</v>
      </c>
      <c r="G891">
        <v>0.115144</v>
      </c>
      <c r="H891">
        <v>0.86895299999999998</v>
      </c>
      <c r="I891">
        <v>0</v>
      </c>
    </row>
    <row r="892" spans="1:25" x14ac:dyDescent="0.25">
      <c r="A892" t="s">
        <v>97</v>
      </c>
      <c r="B892">
        <v>1448.04</v>
      </c>
      <c r="C892">
        <v>1439.9</v>
      </c>
      <c r="D892">
        <v>1407.06</v>
      </c>
      <c r="E892">
        <v>1070.67</v>
      </c>
      <c r="F892">
        <v>0</v>
      </c>
      <c r="G892">
        <v>0.115233</v>
      </c>
      <c r="H892">
        <v>0.86895500000000003</v>
      </c>
      <c r="I892">
        <v>0</v>
      </c>
    </row>
    <row r="893" spans="1:25" x14ac:dyDescent="0.25">
      <c r="A893" t="s">
        <v>97</v>
      </c>
      <c r="B893">
        <v>1444.07</v>
      </c>
      <c r="C893">
        <v>1436.24</v>
      </c>
      <c r="D893">
        <v>1405.93</v>
      </c>
      <c r="E893">
        <v>1070.74</v>
      </c>
      <c r="F893">
        <v>0</v>
      </c>
      <c r="G893">
        <v>0.11536</v>
      </c>
      <c r="H893">
        <v>0.89721799999999996</v>
      </c>
      <c r="I893">
        <v>0</v>
      </c>
    </row>
    <row r="894" spans="1:25" x14ac:dyDescent="0.25">
      <c r="A894" t="s">
        <v>97</v>
      </c>
      <c r="B894">
        <v>1445.2</v>
      </c>
      <c r="C894">
        <v>1437.29</v>
      </c>
      <c r="D894">
        <v>1406.42</v>
      </c>
      <c r="E894">
        <v>1071.18</v>
      </c>
      <c r="F894">
        <v>0</v>
      </c>
      <c r="G894">
        <v>0.114924</v>
      </c>
      <c r="H894">
        <v>0.89038399999999995</v>
      </c>
      <c r="I894">
        <v>0</v>
      </c>
    </row>
    <row r="895" spans="1:25" x14ac:dyDescent="0.25">
      <c r="A895" t="s">
        <v>97</v>
      </c>
      <c r="B895">
        <v>1442.21</v>
      </c>
      <c r="C895">
        <v>1434.39</v>
      </c>
      <c r="D895">
        <v>1406.21</v>
      </c>
      <c r="E895">
        <v>1070.76</v>
      </c>
      <c r="F895">
        <v>0</v>
      </c>
      <c r="G895">
        <v>0.114923</v>
      </c>
      <c r="H895">
        <v>0.90046099999999996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97</v>
      </c>
      <c r="B896">
        <v>1444.65</v>
      </c>
      <c r="C896">
        <v>1436.63</v>
      </c>
      <c r="D896">
        <v>1406.49</v>
      </c>
      <c r="E896">
        <v>1070.55</v>
      </c>
      <c r="F896">
        <v>0</v>
      </c>
      <c r="G896">
        <v>0.114926</v>
      </c>
      <c r="H896">
        <v>0.87865099999999996</v>
      </c>
      <c r="I896">
        <v>0</v>
      </c>
      <c r="R896">
        <f>AVERAGE(B847:B896)</f>
        <v>1447.8465999999999</v>
      </c>
      <c r="S896">
        <f>AVERAGE(C847:C896)</f>
        <v>1439.8032000000001</v>
      </c>
      <c r="U896">
        <f>_xlfn.VAR.P(B847:B896)</f>
        <v>23.056490440000079</v>
      </c>
      <c r="V896">
        <f>_xlfn.VAR.P(C847:C896)</f>
        <v>22.295593760000067</v>
      </c>
      <c r="X896">
        <f>1.96*SQRT(U896)/50</f>
        <v>0.18822732391903604</v>
      </c>
      <c r="Y896">
        <f>1.96*SQRT(V896)/50</f>
        <v>0.18509538404662204</v>
      </c>
    </row>
    <row r="897" spans="1:9" x14ac:dyDescent="0.25">
      <c r="A897" t="s">
        <v>97</v>
      </c>
      <c r="B897">
        <v>72443.176999999996</v>
      </c>
      <c r="C897" t="s">
        <v>36</v>
      </c>
    </row>
    <row r="898" spans="1:9" x14ac:dyDescent="0.25">
      <c r="A898" t="s">
        <v>98</v>
      </c>
      <c r="B898">
        <v>1204.52</v>
      </c>
      <c r="C898">
        <v>1200.99</v>
      </c>
      <c r="D898">
        <v>1171.26</v>
      </c>
      <c r="E898">
        <v>835.91399999999999</v>
      </c>
      <c r="F898">
        <v>0</v>
      </c>
      <c r="G898">
        <v>9.3554999999999999E-2</v>
      </c>
      <c r="H898">
        <v>0.89881699999999998</v>
      </c>
      <c r="I898">
        <v>0</v>
      </c>
    </row>
    <row r="899" spans="1:9" x14ac:dyDescent="0.25">
      <c r="A899" t="s">
        <v>98</v>
      </c>
      <c r="B899">
        <v>1204.55</v>
      </c>
      <c r="C899">
        <v>1201.0899999999999</v>
      </c>
      <c r="D899">
        <v>1170.68</v>
      </c>
      <c r="E899">
        <v>835.85400000000004</v>
      </c>
      <c r="F899">
        <v>0</v>
      </c>
      <c r="G899">
        <v>0.114941</v>
      </c>
      <c r="H899">
        <v>0.90073499999999995</v>
      </c>
      <c r="I899">
        <v>0</v>
      </c>
    </row>
    <row r="900" spans="1:9" x14ac:dyDescent="0.25">
      <c r="A900" t="s">
        <v>98</v>
      </c>
      <c r="B900">
        <v>1207.1600000000001</v>
      </c>
      <c r="C900">
        <v>1203.32</v>
      </c>
      <c r="D900">
        <v>1171.6099999999999</v>
      </c>
      <c r="E900">
        <v>835.79100000000005</v>
      </c>
      <c r="F900">
        <v>0</v>
      </c>
      <c r="G900">
        <v>0.11514199999999999</v>
      </c>
      <c r="H900">
        <v>0.89715100000000003</v>
      </c>
      <c r="I900">
        <v>0</v>
      </c>
    </row>
    <row r="901" spans="1:9" x14ac:dyDescent="0.25">
      <c r="A901" t="s">
        <v>98</v>
      </c>
      <c r="B901">
        <v>1221.2</v>
      </c>
      <c r="C901">
        <v>1217.47</v>
      </c>
      <c r="D901">
        <v>1173.25</v>
      </c>
      <c r="E901">
        <v>835.51599999999996</v>
      </c>
      <c r="F901">
        <v>0</v>
      </c>
      <c r="G901">
        <v>0.114963</v>
      </c>
      <c r="H901">
        <v>0.88639500000000004</v>
      </c>
      <c r="I901">
        <v>0</v>
      </c>
    </row>
    <row r="902" spans="1:9" x14ac:dyDescent="0.25">
      <c r="A902" t="s">
        <v>98</v>
      </c>
      <c r="B902">
        <v>1215.8699999999999</v>
      </c>
      <c r="C902">
        <v>1212.06</v>
      </c>
      <c r="D902">
        <v>1172.31</v>
      </c>
      <c r="E902">
        <v>835.63</v>
      </c>
      <c r="F902">
        <v>0</v>
      </c>
      <c r="G902">
        <v>0.115194</v>
      </c>
      <c r="H902">
        <v>0.86895500000000003</v>
      </c>
      <c r="I902">
        <v>0</v>
      </c>
    </row>
    <row r="903" spans="1:9" x14ac:dyDescent="0.25">
      <c r="A903" t="s">
        <v>98</v>
      </c>
      <c r="B903">
        <v>1217.48</v>
      </c>
      <c r="C903">
        <v>1213.8699999999999</v>
      </c>
      <c r="D903">
        <v>1172.74</v>
      </c>
      <c r="E903">
        <v>835.53700000000003</v>
      </c>
      <c r="F903">
        <v>0</v>
      </c>
      <c r="G903">
        <v>0.114923</v>
      </c>
      <c r="H903">
        <v>0.90100800000000003</v>
      </c>
      <c r="I903">
        <v>0</v>
      </c>
    </row>
    <row r="904" spans="1:9" x14ac:dyDescent="0.25">
      <c r="A904" t="s">
        <v>98</v>
      </c>
      <c r="B904">
        <v>1219.06</v>
      </c>
      <c r="C904">
        <v>1215.4000000000001</v>
      </c>
      <c r="D904">
        <v>1171.52</v>
      </c>
      <c r="E904">
        <v>835.11300000000006</v>
      </c>
      <c r="F904">
        <v>0</v>
      </c>
      <c r="G904">
        <v>0.11495</v>
      </c>
      <c r="H904">
        <v>0.90009899999999998</v>
      </c>
      <c r="I904">
        <v>0</v>
      </c>
    </row>
    <row r="905" spans="1:9" x14ac:dyDescent="0.25">
      <c r="A905" t="s">
        <v>98</v>
      </c>
      <c r="B905">
        <v>1207.79</v>
      </c>
      <c r="C905">
        <v>1203.06</v>
      </c>
      <c r="D905">
        <v>1170.72</v>
      </c>
      <c r="E905">
        <v>835.49099999999999</v>
      </c>
      <c r="F905">
        <v>0</v>
      </c>
      <c r="G905">
        <v>0.114927</v>
      </c>
      <c r="H905">
        <v>0.900586</v>
      </c>
      <c r="I905">
        <v>0</v>
      </c>
    </row>
    <row r="906" spans="1:9" x14ac:dyDescent="0.25">
      <c r="A906" t="s">
        <v>98</v>
      </c>
      <c r="B906">
        <v>1206.1300000000001</v>
      </c>
      <c r="C906">
        <v>1201.73</v>
      </c>
      <c r="D906">
        <v>1171.6199999999999</v>
      </c>
      <c r="E906">
        <v>835.95600000000002</v>
      </c>
      <c r="F906">
        <v>0</v>
      </c>
      <c r="G906">
        <v>0.114939</v>
      </c>
      <c r="H906">
        <v>0.88307000000000002</v>
      </c>
      <c r="I906">
        <v>0</v>
      </c>
    </row>
    <row r="907" spans="1:9" x14ac:dyDescent="0.25">
      <c r="A907" t="s">
        <v>98</v>
      </c>
      <c r="B907">
        <v>1208.43</v>
      </c>
      <c r="C907">
        <v>1203.75</v>
      </c>
      <c r="D907">
        <v>1172.76</v>
      </c>
      <c r="E907">
        <v>835.76400000000001</v>
      </c>
      <c r="F907">
        <v>0</v>
      </c>
      <c r="G907">
        <v>0.114926</v>
      </c>
      <c r="H907">
        <v>0.90056499999999995</v>
      </c>
      <c r="I907">
        <v>0</v>
      </c>
    </row>
    <row r="908" spans="1:9" x14ac:dyDescent="0.25">
      <c r="A908" t="s">
        <v>98</v>
      </c>
      <c r="B908">
        <v>1212.1500000000001</v>
      </c>
      <c r="C908">
        <v>1208.52</v>
      </c>
      <c r="D908">
        <v>1172.3499999999999</v>
      </c>
      <c r="E908">
        <v>835.66700000000003</v>
      </c>
      <c r="F908">
        <v>0</v>
      </c>
      <c r="G908">
        <v>0.11518200000000001</v>
      </c>
      <c r="H908">
        <v>0.88018200000000002</v>
      </c>
      <c r="I908">
        <v>0</v>
      </c>
    </row>
    <row r="909" spans="1:9" x14ac:dyDescent="0.25">
      <c r="A909" t="s">
        <v>98</v>
      </c>
      <c r="B909">
        <v>1208.56</v>
      </c>
      <c r="C909">
        <v>1204.95</v>
      </c>
      <c r="D909">
        <v>1172.73</v>
      </c>
      <c r="E909">
        <v>835.77800000000002</v>
      </c>
      <c r="F909">
        <v>0</v>
      </c>
      <c r="G909">
        <v>0.114923</v>
      </c>
      <c r="H909">
        <v>0.86895599999999995</v>
      </c>
      <c r="I909">
        <v>0</v>
      </c>
    </row>
    <row r="910" spans="1:9" x14ac:dyDescent="0.25">
      <c r="A910" t="s">
        <v>98</v>
      </c>
      <c r="B910">
        <v>1211.67</v>
      </c>
      <c r="C910">
        <v>1207.8699999999999</v>
      </c>
      <c r="D910">
        <v>1172.32</v>
      </c>
      <c r="E910">
        <v>835.75</v>
      </c>
      <c r="F910">
        <v>0</v>
      </c>
      <c r="G910">
        <v>0.114924</v>
      </c>
      <c r="H910">
        <v>0.88949100000000003</v>
      </c>
      <c r="I910">
        <v>0</v>
      </c>
    </row>
    <row r="911" spans="1:9" x14ac:dyDescent="0.25">
      <c r="A911" t="s">
        <v>98</v>
      </c>
      <c r="B911">
        <v>1204.05</v>
      </c>
      <c r="C911">
        <v>1200.3800000000001</v>
      </c>
      <c r="D911">
        <v>1170.1099999999999</v>
      </c>
      <c r="E911">
        <v>835</v>
      </c>
      <c r="F911">
        <v>0</v>
      </c>
      <c r="G911">
        <v>0.114981</v>
      </c>
      <c r="H911">
        <v>0.89051999999999998</v>
      </c>
      <c r="I911">
        <v>0</v>
      </c>
    </row>
    <row r="912" spans="1:9" x14ac:dyDescent="0.25">
      <c r="A912" t="s">
        <v>98</v>
      </c>
      <c r="B912">
        <v>1204.43</v>
      </c>
      <c r="C912">
        <v>1200.81</v>
      </c>
      <c r="D912">
        <v>1170.23</v>
      </c>
      <c r="E912">
        <v>835.69100000000003</v>
      </c>
      <c r="F912">
        <v>0</v>
      </c>
      <c r="G912">
        <v>0.116621</v>
      </c>
      <c r="H912">
        <v>0.90093599999999996</v>
      </c>
      <c r="I912">
        <v>0</v>
      </c>
    </row>
    <row r="913" spans="1:9" x14ac:dyDescent="0.25">
      <c r="A913" t="s">
        <v>98</v>
      </c>
      <c r="B913">
        <v>1207.77</v>
      </c>
      <c r="C913">
        <v>1204.1199999999999</v>
      </c>
      <c r="D913">
        <v>1171.4000000000001</v>
      </c>
      <c r="E913">
        <v>835.92399999999998</v>
      </c>
      <c r="F913">
        <v>0</v>
      </c>
      <c r="G913">
        <v>0.114952</v>
      </c>
      <c r="H913">
        <v>0.89877899999999999</v>
      </c>
      <c r="I913">
        <v>0</v>
      </c>
    </row>
    <row r="914" spans="1:9" x14ac:dyDescent="0.25">
      <c r="A914" t="s">
        <v>98</v>
      </c>
      <c r="B914">
        <v>1204.79</v>
      </c>
      <c r="C914">
        <v>1201.21</v>
      </c>
      <c r="D914">
        <v>1170.99</v>
      </c>
      <c r="E914">
        <v>835.904</v>
      </c>
      <c r="F914">
        <v>0</v>
      </c>
      <c r="G914">
        <v>8.5868200000000006E-2</v>
      </c>
      <c r="H914">
        <v>0.90070899999999998</v>
      </c>
      <c r="I914">
        <v>0</v>
      </c>
    </row>
    <row r="915" spans="1:9" x14ac:dyDescent="0.25">
      <c r="A915" t="s">
        <v>98</v>
      </c>
      <c r="B915">
        <v>1204.04</v>
      </c>
      <c r="C915">
        <v>1200.52</v>
      </c>
      <c r="D915">
        <v>1170.51</v>
      </c>
      <c r="E915">
        <v>835.70500000000004</v>
      </c>
      <c r="F915">
        <v>0</v>
      </c>
      <c r="G915">
        <v>0.114937</v>
      </c>
      <c r="H915">
        <v>0.89296500000000001</v>
      </c>
      <c r="I915">
        <v>0</v>
      </c>
    </row>
    <row r="916" spans="1:9" x14ac:dyDescent="0.25">
      <c r="A916" t="s">
        <v>98</v>
      </c>
      <c r="B916">
        <v>1213.4100000000001</v>
      </c>
      <c r="C916">
        <v>1209.8499999999999</v>
      </c>
      <c r="D916">
        <v>1172.27</v>
      </c>
      <c r="E916">
        <v>836.08199999999999</v>
      </c>
      <c r="F916">
        <v>0</v>
      </c>
      <c r="G916">
        <v>0.114969</v>
      </c>
      <c r="H916">
        <v>0.89789799999999997</v>
      </c>
      <c r="I916">
        <v>0</v>
      </c>
    </row>
    <row r="917" spans="1:9" x14ac:dyDescent="0.25">
      <c r="A917" t="s">
        <v>98</v>
      </c>
      <c r="B917">
        <v>1219.73</v>
      </c>
      <c r="C917">
        <v>1216.1099999999999</v>
      </c>
      <c r="D917">
        <v>1173.05</v>
      </c>
      <c r="E917">
        <v>836.36400000000003</v>
      </c>
      <c r="F917">
        <v>0</v>
      </c>
      <c r="G917">
        <v>0.11496099999999999</v>
      </c>
      <c r="H917">
        <v>0.90007599999999999</v>
      </c>
      <c r="I917">
        <v>0</v>
      </c>
    </row>
    <row r="918" spans="1:9" x14ac:dyDescent="0.25">
      <c r="A918" t="s">
        <v>98</v>
      </c>
      <c r="B918">
        <v>1222.27</v>
      </c>
      <c r="C918">
        <v>1218.46</v>
      </c>
      <c r="D918">
        <v>1172.92</v>
      </c>
      <c r="E918">
        <v>836.13499999999999</v>
      </c>
      <c r="F918">
        <v>0</v>
      </c>
      <c r="G918">
        <v>0.114925</v>
      </c>
      <c r="H918">
        <v>0.89588900000000005</v>
      </c>
      <c r="I918">
        <v>0</v>
      </c>
    </row>
    <row r="919" spans="1:9" x14ac:dyDescent="0.25">
      <c r="A919" t="s">
        <v>98</v>
      </c>
      <c r="B919">
        <v>1219.17</v>
      </c>
      <c r="C919">
        <v>1215.3900000000001</v>
      </c>
      <c r="D919">
        <v>1172.8399999999999</v>
      </c>
      <c r="E919">
        <v>836.06299999999999</v>
      </c>
      <c r="F919">
        <v>0</v>
      </c>
      <c r="G919">
        <v>0.11494</v>
      </c>
      <c r="H919">
        <v>0.89718200000000004</v>
      </c>
      <c r="I919">
        <v>0</v>
      </c>
    </row>
    <row r="920" spans="1:9" x14ac:dyDescent="0.25">
      <c r="A920" t="s">
        <v>98</v>
      </c>
      <c r="B920">
        <v>1215.95</v>
      </c>
      <c r="C920">
        <v>1212.18</v>
      </c>
      <c r="D920">
        <v>1172.8</v>
      </c>
      <c r="E920">
        <v>835.89800000000002</v>
      </c>
      <c r="F920">
        <v>0</v>
      </c>
      <c r="G920">
        <v>0.114924</v>
      </c>
      <c r="H920">
        <v>0.90066299999999999</v>
      </c>
      <c r="I920">
        <v>0</v>
      </c>
    </row>
    <row r="921" spans="1:9" x14ac:dyDescent="0.25">
      <c r="A921" t="s">
        <v>98</v>
      </c>
      <c r="B921">
        <v>1208.6199999999999</v>
      </c>
      <c r="C921">
        <v>1204.78</v>
      </c>
      <c r="D921">
        <v>1172.6500000000001</v>
      </c>
      <c r="E921">
        <v>835.98699999999997</v>
      </c>
      <c r="F921">
        <v>0</v>
      </c>
      <c r="G921">
        <v>0.11493200000000001</v>
      </c>
      <c r="H921">
        <v>0.90104499999999998</v>
      </c>
      <c r="I921">
        <v>0</v>
      </c>
    </row>
    <row r="922" spans="1:9" x14ac:dyDescent="0.25">
      <c r="A922" t="s">
        <v>98</v>
      </c>
      <c r="B922">
        <v>1210.5</v>
      </c>
      <c r="C922">
        <v>1205.8800000000001</v>
      </c>
      <c r="D922">
        <v>1172.48</v>
      </c>
      <c r="E922">
        <v>835.452</v>
      </c>
      <c r="F922">
        <v>0</v>
      </c>
      <c r="G922">
        <v>0.115061</v>
      </c>
      <c r="H922">
        <v>0.895455</v>
      </c>
      <c r="I922">
        <v>0</v>
      </c>
    </row>
    <row r="923" spans="1:9" x14ac:dyDescent="0.25">
      <c r="A923" t="s">
        <v>98</v>
      </c>
      <c r="B923">
        <v>1213.17</v>
      </c>
      <c r="C923">
        <v>1208.8800000000001</v>
      </c>
      <c r="D923">
        <v>1172.8599999999999</v>
      </c>
      <c r="E923">
        <v>835.86800000000005</v>
      </c>
      <c r="F923">
        <v>0</v>
      </c>
      <c r="G923">
        <v>0.114923</v>
      </c>
      <c r="H923">
        <v>0.86895599999999995</v>
      </c>
      <c r="I923">
        <v>0</v>
      </c>
    </row>
    <row r="924" spans="1:9" x14ac:dyDescent="0.25">
      <c r="A924" t="s">
        <v>98</v>
      </c>
      <c r="B924">
        <v>1214.33</v>
      </c>
      <c r="C924">
        <v>1209.53</v>
      </c>
      <c r="D924">
        <v>1173.5</v>
      </c>
      <c r="E924">
        <v>836.11199999999997</v>
      </c>
      <c r="F924">
        <v>0</v>
      </c>
      <c r="G924">
        <v>0.115203</v>
      </c>
      <c r="H924">
        <v>0.86893600000000004</v>
      </c>
      <c r="I924">
        <v>0</v>
      </c>
    </row>
    <row r="925" spans="1:9" x14ac:dyDescent="0.25">
      <c r="A925" t="s">
        <v>98</v>
      </c>
      <c r="B925">
        <v>1206.3499999999999</v>
      </c>
      <c r="C925">
        <v>1201.8900000000001</v>
      </c>
      <c r="D925">
        <v>1171.21</v>
      </c>
      <c r="E925">
        <v>835.529</v>
      </c>
      <c r="F925">
        <v>0</v>
      </c>
      <c r="G925">
        <v>0.114927</v>
      </c>
      <c r="H925">
        <v>0.90094700000000005</v>
      </c>
      <c r="I925">
        <v>0</v>
      </c>
    </row>
    <row r="926" spans="1:9" x14ac:dyDescent="0.25">
      <c r="A926" t="s">
        <v>98</v>
      </c>
      <c r="B926">
        <v>1209.92</v>
      </c>
      <c r="C926">
        <v>1206.29</v>
      </c>
      <c r="D926">
        <v>1171.1099999999999</v>
      </c>
      <c r="E926">
        <v>835.75599999999997</v>
      </c>
      <c r="F926">
        <v>0</v>
      </c>
      <c r="G926">
        <v>0.11552800000000001</v>
      </c>
      <c r="H926">
        <v>0.90102300000000002</v>
      </c>
      <c r="I926">
        <v>0</v>
      </c>
    </row>
    <row r="927" spans="1:9" x14ac:dyDescent="0.25">
      <c r="A927" t="s">
        <v>98</v>
      </c>
      <c r="B927">
        <v>1203.33</v>
      </c>
      <c r="C927">
        <v>1199.3699999999999</v>
      </c>
      <c r="D927">
        <v>1170.33</v>
      </c>
      <c r="E927">
        <v>835.81200000000001</v>
      </c>
      <c r="F927">
        <v>0</v>
      </c>
      <c r="G927">
        <v>8.4056400000000003E-2</v>
      </c>
      <c r="H927">
        <v>0.868954</v>
      </c>
      <c r="I927">
        <v>0</v>
      </c>
    </row>
    <row r="928" spans="1:9" x14ac:dyDescent="0.25">
      <c r="A928" t="s">
        <v>98</v>
      </c>
      <c r="B928">
        <v>1203.8699999999999</v>
      </c>
      <c r="C928">
        <v>1200.32</v>
      </c>
      <c r="D928">
        <v>1170.8499999999999</v>
      </c>
      <c r="E928">
        <v>836.14499999999998</v>
      </c>
      <c r="F928">
        <v>0</v>
      </c>
      <c r="G928">
        <v>0.114923</v>
      </c>
      <c r="H928">
        <v>0.88580300000000001</v>
      </c>
      <c r="I928">
        <v>0</v>
      </c>
    </row>
    <row r="929" spans="1:9" x14ac:dyDescent="0.25">
      <c r="A929" t="s">
        <v>98</v>
      </c>
      <c r="B929">
        <v>1204.6500000000001</v>
      </c>
      <c r="C929">
        <v>1200.97</v>
      </c>
      <c r="D929">
        <v>1170.8800000000001</v>
      </c>
      <c r="E929">
        <v>835.63599999999997</v>
      </c>
      <c r="F929">
        <v>0</v>
      </c>
      <c r="G929">
        <v>0.11498899999999999</v>
      </c>
      <c r="H929">
        <v>0.89818699999999996</v>
      </c>
      <c r="I929">
        <v>0</v>
      </c>
    </row>
    <row r="930" spans="1:9" x14ac:dyDescent="0.25">
      <c r="A930" t="s">
        <v>98</v>
      </c>
      <c r="B930">
        <v>1205.02</v>
      </c>
      <c r="C930">
        <v>1201.3599999999999</v>
      </c>
      <c r="D930">
        <v>1170.9000000000001</v>
      </c>
      <c r="E930">
        <v>835.59199999999998</v>
      </c>
      <c r="F930">
        <v>0</v>
      </c>
      <c r="G930">
        <v>0.115011</v>
      </c>
      <c r="H930">
        <v>0.87604199999999999</v>
      </c>
      <c r="I930">
        <v>0</v>
      </c>
    </row>
    <row r="931" spans="1:9" x14ac:dyDescent="0.25">
      <c r="A931" t="s">
        <v>98</v>
      </c>
      <c r="B931">
        <v>1205.48</v>
      </c>
      <c r="C931">
        <v>1201.8699999999999</v>
      </c>
      <c r="D931">
        <v>1171.45</v>
      </c>
      <c r="E931">
        <v>835.83699999999999</v>
      </c>
      <c r="F931">
        <v>0</v>
      </c>
      <c r="G931">
        <v>0.114924</v>
      </c>
      <c r="H931">
        <v>0.89199399999999995</v>
      </c>
      <c r="I931">
        <v>0</v>
      </c>
    </row>
    <row r="932" spans="1:9" x14ac:dyDescent="0.25">
      <c r="A932" t="s">
        <v>98</v>
      </c>
      <c r="B932">
        <v>1218.81</v>
      </c>
      <c r="C932">
        <v>1215.28</v>
      </c>
      <c r="D932">
        <v>1171.77</v>
      </c>
      <c r="E932">
        <v>835.76700000000005</v>
      </c>
      <c r="F932">
        <v>0</v>
      </c>
      <c r="G932">
        <v>9.4921500000000006E-2</v>
      </c>
      <c r="H932">
        <v>0.901057</v>
      </c>
      <c r="I932">
        <v>0</v>
      </c>
    </row>
    <row r="933" spans="1:9" x14ac:dyDescent="0.25">
      <c r="A933" t="s">
        <v>98</v>
      </c>
      <c r="B933">
        <v>1218.57</v>
      </c>
      <c r="C933">
        <v>1214.94</v>
      </c>
      <c r="D933">
        <v>1171.3399999999999</v>
      </c>
      <c r="E933">
        <v>835.36599999999999</v>
      </c>
      <c r="F933">
        <v>0</v>
      </c>
      <c r="G933">
        <v>0.119785</v>
      </c>
      <c r="H933">
        <v>0.86893200000000004</v>
      </c>
      <c r="I933">
        <v>0</v>
      </c>
    </row>
    <row r="934" spans="1:9" x14ac:dyDescent="0.25">
      <c r="A934" t="s">
        <v>98</v>
      </c>
      <c r="B934">
        <v>1217.9000000000001</v>
      </c>
      <c r="C934">
        <v>1214.28</v>
      </c>
      <c r="D934">
        <v>1171.74</v>
      </c>
      <c r="E934">
        <v>835.68499999999995</v>
      </c>
      <c r="F934">
        <v>0</v>
      </c>
      <c r="G934">
        <v>0.114942</v>
      </c>
      <c r="H934">
        <v>0.87722800000000001</v>
      </c>
      <c r="I934">
        <v>0</v>
      </c>
    </row>
    <row r="935" spans="1:9" x14ac:dyDescent="0.25">
      <c r="A935" t="s">
        <v>98</v>
      </c>
      <c r="B935">
        <v>1215.6199999999999</v>
      </c>
      <c r="C935">
        <v>1212.04</v>
      </c>
      <c r="D935">
        <v>1172.9100000000001</v>
      </c>
      <c r="E935">
        <v>836.29100000000005</v>
      </c>
      <c r="F935">
        <v>0</v>
      </c>
      <c r="G935">
        <v>0.114963</v>
      </c>
      <c r="H935">
        <v>0.87789300000000003</v>
      </c>
      <c r="I935">
        <v>0</v>
      </c>
    </row>
    <row r="936" spans="1:9" x14ac:dyDescent="0.25">
      <c r="A936" t="s">
        <v>98</v>
      </c>
      <c r="B936">
        <v>1204.2</v>
      </c>
      <c r="C936">
        <v>1200.52</v>
      </c>
      <c r="D936">
        <v>1171.77</v>
      </c>
      <c r="E936">
        <v>835.28099999999995</v>
      </c>
      <c r="F936">
        <v>0</v>
      </c>
      <c r="G936">
        <v>0.114955</v>
      </c>
      <c r="H936">
        <v>0.89888599999999996</v>
      </c>
      <c r="I936">
        <v>0</v>
      </c>
    </row>
    <row r="937" spans="1:9" x14ac:dyDescent="0.25">
      <c r="A937" t="s">
        <v>98</v>
      </c>
      <c r="B937">
        <v>1212.2</v>
      </c>
      <c r="C937">
        <v>1208.6300000000001</v>
      </c>
      <c r="D937">
        <v>1171.8900000000001</v>
      </c>
      <c r="E937">
        <v>835.69299999999998</v>
      </c>
      <c r="F937">
        <v>0</v>
      </c>
      <c r="G937">
        <v>0.114992</v>
      </c>
      <c r="H937">
        <v>0.89507599999999998</v>
      </c>
      <c r="I937">
        <v>0</v>
      </c>
    </row>
    <row r="938" spans="1:9" x14ac:dyDescent="0.25">
      <c r="A938" t="s">
        <v>98</v>
      </c>
      <c r="B938">
        <v>1209</v>
      </c>
      <c r="C938">
        <v>1205.3499999999999</v>
      </c>
      <c r="D938">
        <v>1171.75</v>
      </c>
      <c r="E938">
        <v>835.48900000000003</v>
      </c>
      <c r="F938">
        <v>0</v>
      </c>
      <c r="G938">
        <v>0.115284</v>
      </c>
      <c r="H938">
        <v>0.90067900000000001</v>
      </c>
      <c r="I938">
        <v>0</v>
      </c>
    </row>
    <row r="939" spans="1:9" x14ac:dyDescent="0.25">
      <c r="A939" t="s">
        <v>98</v>
      </c>
      <c r="B939">
        <v>1206.05</v>
      </c>
      <c r="C939">
        <v>1202.24</v>
      </c>
      <c r="D939">
        <v>1171.07</v>
      </c>
      <c r="E939">
        <v>834.69299999999998</v>
      </c>
      <c r="F939">
        <v>0</v>
      </c>
      <c r="G939">
        <v>0.114923</v>
      </c>
      <c r="H939">
        <v>0.86895100000000003</v>
      </c>
      <c r="I939">
        <v>0</v>
      </c>
    </row>
    <row r="940" spans="1:9" x14ac:dyDescent="0.25">
      <c r="A940" t="s">
        <v>98</v>
      </c>
      <c r="B940">
        <v>1205.96</v>
      </c>
      <c r="C940">
        <v>1202.4100000000001</v>
      </c>
      <c r="D940">
        <v>1171.43</v>
      </c>
      <c r="E940">
        <v>836.505</v>
      </c>
      <c r="F940">
        <v>0</v>
      </c>
      <c r="G940">
        <v>0.114936</v>
      </c>
      <c r="H940">
        <v>0.88348000000000004</v>
      </c>
      <c r="I940">
        <v>0</v>
      </c>
    </row>
    <row r="941" spans="1:9" x14ac:dyDescent="0.25">
      <c r="A941" t="s">
        <v>98</v>
      </c>
      <c r="B941">
        <v>1210.31</v>
      </c>
      <c r="C941">
        <v>1206.67</v>
      </c>
      <c r="D941">
        <v>1171.31</v>
      </c>
      <c r="E941">
        <v>836.12199999999996</v>
      </c>
      <c r="F941">
        <v>0</v>
      </c>
      <c r="G941">
        <v>0.11577800000000001</v>
      </c>
      <c r="H941">
        <v>0.900038</v>
      </c>
      <c r="I941">
        <v>0</v>
      </c>
    </row>
    <row r="942" spans="1:9" x14ac:dyDescent="0.25">
      <c r="A942" t="s">
        <v>98</v>
      </c>
      <c r="B942">
        <v>1207.22</v>
      </c>
      <c r="C942">
        <v>1203.48</v>
      </c>
      <c r="D942">
        <v>1171.03</v>
      </c>
      <c r="E942">
        <v>835.66099999999994</v>
      </c>
      <c r="F942">
        <v>0</v>
      </c>
      <c r="G942">
        <v>0.115</v>
      </c>
      <c r="H942">
        <v>0.90106299999999995</v>
      </c>
      <c r="I942">
        <v>0</v>
      </c>
    </row>
    <row r="943" spans="1:9" x14ac:dyDescent="0.25">
      <c r="A943" t="s">
        <v>98</v>
      </c>
      <c r="B943">
        <v>1203.07</v>
      </c>
      <c r="C943">
        <v>1199.53</v>
      </c>
      <c r="D943">
        <v>1170.69</v>
      </c>
      <c r="E943">
        <v>835.93</v>
      </c>
      <c r="F943">
        <v>0</v>
      </c>
      <c r="G943">
        <v>0.11493299999999999</v>
      </c>
      <c r="H943">
        <v>0.89626499999999998</v>
      </c>
      <c r="I943">
        <v>0</v>
      </c>
    </row>
    <row r="944" spans="1:9" x14ac:dyDescent="0.25">
      <c r="A944" t="s">
        <v>98</v>
      </c>
      <c r="B944">
        <v>1203.32</v>
      </c>
      <c r="C944">
        <v>1199.8399999999999</v>
      </c>
      <c r="D944">
        <v>1170.76</v>
      </c>
      <c r="E944">
        <v>835.95600000000002</v>
      </c>
      <c r="F944">
        <v>0</v>
      </c>
      <c r="G944">
        <v>0.114944</v>
      </c>
      <c r="H944">
        <v>0.86895500000000003</v>
      </c>
      <c r="I944">
        <v>0</v>
      </c>
    </row>
    <row r="945" spans="1:25" x14ac:dyDescent="0.25">
      <c r="A945" t="s">
        <v>98</v>
      </c>
      <c r="B945">
        <v>1203.9000000000001</v>
      </c>
      <c r="C945">
        <v>1200.23</v>
      </c>
      <c r="D945">
        <v>1170.94</v>
      </c>
      <c r="E945">
        <v>835.92399999999998</v>
      </c>
      <c r="F945">
        <v>0</v>
      </c>
      <c r="G945">
        <v>9.1394000000000003E-2</v>
      </c>
      <c r="H945">
        <v>0.89460200000000001</v>
      </c>
      <c r="I945">
        <v>0</v>
      </c>
    </row>
    <row r="946" spans="1:25" x14ac:dyDescent="0.25">
      <c r="A946" t="s">
        <v>98</v>
      </c>
      <c r="B946">
        <v>1206.19</v>
      </c>
      <c r="C946">
        <v>1202.25</v>
      </c>
      <c r="D946">
        <v>1171.3800000000001</v>
      </c>
      <c r="E946">
        <v>836.01499999999999</v>
      </c>
      <c r="F946">
        <v>0</v>
      </c>
      <c r="G946">
        <v>0.114927</v>
      </c>
      <c r="H946">
        <v>0.89720500000000003</v>
      </c>
      <c r="I946">
        <v>0</v>
      </c>
    </row>
    <row r="947" spans="1:25" x14ac:dyDescent="0.25">
      <c r="A947" t="s">
        <v>98</v>
      </c>
      <c r="B947">
        <v>1213.48</v>
      </c>
      <c r="C947">
        <v>1209.58</v>
      </c>
      <c r="D947">
        <v>1171.81</v>
      </c>
      <c r="E947">
        <v>835.54100000000005</v>
      </c>
      <c r="F947">
        <v>0</v>
      </c>
      <c r="G947">
        <v>0.11493</v>
      </c>
      <c r="H947">
        <v>0.89806699999999995</v>
      </c>
      <c r="I947">
        <v>0</v>
      </c>
    </row>
    <row r="948" spans="1:25" x14ac:dyDescent="0.25">
      <c r="A948" t="s">
        <v>98</v>
      </c>
      <c r="B948">
        <v>1216.49</v>
      </c>
      <c r="C948">
        <v>1212.58</v>
      </c>
      <c r="D948">
        <v>1172.29</v>
      </c>
      <c r="E948">
        <v>835.50400000000002</v>
      </c>
      <c r="F948">
        <v>0</v>
      </c>
      <c r="G948">
        <v>0.115951</v>
      </c>
      <c r="H948">
        <v>0.89981199999999995</v>
      </c>
      <c r="I948">
        <v>0</v>
      </c>
    </row>
    <row r="949" spans="1:25" x14ac:dyDescent="0.25">
      <c r="A949" t="s">
        <v>98</v>
      </c>
      <c r="B949">
        <v>1220.2</v>
      </c>
      <c r="C949">
        <v>1216.54</v>
      </c>
      <c r="D949">
        <v>1172.1500000000001</v>
      </c>
      <c r="E949">
        <v>835.78200000000004</v>
      </c>
      <c r="F949">
        <v>0</v>
      </c>
      <c r="G949">
        <v>9.4239100000000006E-2</v>
      </c>
      <c r="H949">
        <v>0.90069299999999997</v>
      </c>
      <c r="I949">
        <v>0</v>
      </c>
    </row>
    <row r="950" spans="1:25" x14ac:dyDescent="0.25">
      <c r="A950" t="s">
        <v>98</v>
      </c>
      <c r="B950">
        <v>1218.18</v>
      </c>
      <c r="C950">
        <v>1214.25</v>
      </c>
      <c r="D950">
        <v>1171.94</v>
      </c>
      <c r="E950">
        <v>835.90499999999997</v>
      </c>
      <c r="F950">
        <v>0</v>
      </c>
      <c r="G950">
        <v>0.114923</v>
      </c>
      <c r="H950">
        <v>0.86895599999999995</v>
      </c>
      <c r="I950">
        <v>0</v>
      </c>
    </row>
    <row r="951" spans="1:25" x14ac:dyDescent="0.25">
      <c r="A951" t="s">
        <v>98</v>
      </c>
      <c r="B951">
        <v>1206.72</v>
      </c>
      <c r="C951">
        <v>1203.01</v>
      </c>
      <c r="D951">
        <v>1171.49</v>
      </c>
      <c r="E951">
        <v>835.89800000000002</v>
      </c>
      <c r="F951">
        <v>0</v>
      </c>
      <c r="G951">
        <v>0.114925</v>
      </c>
      <c r="H951">
        <v>0.89559500000000003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98</v>
      </c>
      <c r="B952">
        <v>1204.26</v>
      </c>
      <c r="C952">
        <v>1200.6600000000001</v>
      </c>
      <c r="D952">
        <v>1171.82</v>
      </c>
      <c r="E952">
        <v>836.11900000000003</v>
      </c>
      <c r="F952">
        <v>0</v>
      </c>
      <c r="G952">
        <v>8.5263199999999997E-2</v>
      </c>
      <c r="H952">
        <v>0.88361599999999996</v>
      </c>
      <c r="I952">
        <v>0</v>
      </c>
      <c r="R952">
        <f>AVERAGE(B903:B952)</f>
        <v>1210.2754</v>
      </c>
      <c r="S952">
        <f>AVERAGE(C903:C952)</f>
        <v>1206.4726000000001</v>
      </c>
      <c r="U952">
        <f>_xlfn.VAR.P(B903:B952)</f>
        <v>32.284208840000076</v>
      </c>
      <c r="V952">
        <f>_xlfn.VAR.P(C903:C952)</f>
        <v>32.344011240000036</v>
      </c>
      <c r="X952">
        <f>1.96*SQRT(U952)/50</f>
        <v>0.22273124314271162</v>
      </c>
      <c r="Y952">
        <f>1.96*SQRT(V952)/50</f>
        <v>0.2229374383808912</v>
      </c>
    </row>
    <row r="953" spans="1:25" x14ac:dyDescent="0.25">
      <c r="A953" t="s">
        <v>98</v>
      </c>
      <c r="B953">
        <v>60565.944900000002</v>
      </c>
      <c r="C953" t="s">
        <v>36</v>
      </c>
    </row>
    <row r="954" spans="1:25" x14ac:dyDescent="0.25">
      <c r="A954" t="s">
        <v>115</v>
      </c>
      <c r="B954">
        <v>1443.16</v>
      </c>
      <c r="C954">
        <v>1435.09</v>
      </c>
      <c r="D954">
        <v>1403.13</v>
      </c>
      <c r="E954">
        <v>1070.5899999999999</v>
      </c>
      <c r="F954">
        <v>0</v>
      </c>
      <c r="G954">
        <v>0.116428</v>
      </c>
      <c r="H954">
        <v>0.87582099999999996</v>
      </c>
      <c r="I954">
        <v>0</v>
      </c>
    </row>
    <row r="955" spans="1:25" x14ac:dyDescent="0.25">
      <c r="A955" t="s">
        <v>115</v>
      </c>
      <c r="B955">
        <v>1445.19</v>
      </c>
      <c r="C955">
        <v>1436.64</v>
      </c>
      <c r="D955">
        <v>1402.79</v>
      </c>
      <c r="E955">
        <v>1070.74</v>
      </c>
      <c r="F955">
        <v>0</v>
      </c>
      <c r="G955">
        <v>0.115853</v>
      </c>
      <c r="H955">
        <v>0.89705500000000005</v>
      </c>
      <c r="I955">
        <v>0</v>
      </c>
    </row>
    <row r="956" spans="1:25" x14ac:dyDescent="0.25">
      <c r="A956" t="s">
        <v>115</v>
      </c>
      <c r="B956">
        <v>1441.11</v>
      </c>
      <c r="C956">
        <v>1432.54</v>
      </c>
      <c r="D956">
        <v>1402.65</v>
      </c>
      <c r="E956">
        <v>1072</v>
      </c>
      <c r="F956">
        <v>0</v>
      </c>
      <c r="G956">
        <v>0.11518200000000001</v>
      </c>
      <c r="H956">
        <v>0.899868</v>
      </c>
      <c r="I956">
        <v>0</v>
      </c>
    </row>
    <row r="957" spans="1:25" x14ac:dyDescent="0.25">
      <c r="A957" t="s">
        <v>115</v>
      </c>
      <c r="B957">
        <v>1439.79</v>
      </c>
      <c r="C957">
        <v>1431.71</v>
      </c>
      <c r="D957">
        <v>1401.84</v>
      </c>
      <c r="E957">
        <v>1071.17</v>
      </c>
      <c r="F957">
        <v>0</v>
      </c>
      <c r="G957">
        <v>0.11493299999999999</v>
      </c>
      <c r="H957">
        <v>0.86895599999999995</v>
      </c>
      <c r="I957">
        <v>0</v>
      </c>
    </row>
    <row r="958" spans="1:25" x14ac:dyDescent="0.25">
      <c r="A958" t="s">
        <v>115</v>
      </c>
      <c r="B958">
        <v>1443.5</v>
      </c>
      <c r="C958">
        <v>1435.29</v>
      </c>
      <c r="D958">
        <v>1401.29</v>
      </c>
      <c r="E958">
        <v>1069.98</v>
      </c>
      <c r="F958">
        <v>0</v>
      </c>
      <c r="G958">
        <v>0.114923</v>
      </c>
      <c r="H958">
        <v>0.87247699999999995</v>
      </c>
      <c r="I958">
        <v>0</v>
      </c>
    </row>
    <row r="959" spans="1:25" x14ac:dyDescent="0.25">
      <c r="A959" t="s">
        <v>115</v>
      </c>
      <c r="B959">
        <v>1439.31</v>
      </c>
      <c r="C959">
        <v>1430.53</v>
      </c>
      <c r="D959">
        <v>1402.13</v>
      </c>
      <c r="E959">
        <v>1071.76</v>
      </c>
      <c r="F959">
        <v>0</v>
      </c>
      <c r="G959">
        <v>0.115109</v>
      </c>
      <c r="H959">
        <v>0.901065</v>
      </c>
      <c r="I959">
        <v>0</v>
      </c>
    </row>
    <row r="960" spans="1:25" x14ac:dyDescent="0.25">
      <c r="A960" t="s">
        <v>115</v>
      </c>
      <c r="B960">
        <v>1437.21</v>
      </c>
      <c r="C960">
        <v>1429.27</v>
      </c>
      <c r="D960">
        <v>1402.17</v>
      </c>
      <c r="E960">
        <v>1071.8699999999999</v>
      </c>
      <c r="F960">
        <v>0</v>
      </c>
      <c r="G960">
        <v>0.114923</v>
      </c>
      <c r="H960">
        <v>0.86895299999999998</v>
      </c>
      <c r="I960">
        <v>0</v>
      </c>
    </row>
    <row r="961" spans="1:9" x14ac:dyDescent="0.25">
      <c r="A961" t="s">
        <v>115</v>
      </c>
      <c r="B961">
        <v>1439.2</v>
      </c>
      <c r="C961">
        <v>1431.55</v>
      </c>
      <c r="D961">
        <v>1401.35</v>
      </c>
      <c r="E961">
        <v>1070.75</v>
      </c>
      <c r="F961">
        <v>0</v>
      </c>
      <c r="G961">
        <v>9.2452300000000001E-2</v>
      </c>
      <c r="H961">
        <v>0.889262</v>
      </c>
      <c r="I961">
        <v>0</v>
      </c>
    </row>
    <row r="962" spans="1:9" x14ac:dyDescent="0.25">
      <c r="A962" t="s">
        <v>115</v>
      </c>
      <c r="B962">
        <v>1445.62</v>
      </c>
      <c r="C962">
        <v>1437.75</v>
      </c>
      <c r="D962">
        <v>1402.24</v>
      </c>
      <c r="E962">
        <v>1071.32</v>
      </c>
      <c r="F962">
        <v>0</v>
      </c>
      <c r="G962">
        <v>0.115235</v>
      </c>
      <c r="H962">
        <v>0.90024199999999999</v>
      </c>
      <c r="I962">
        <v>0</v>
      </c>
    </row>
    <row r="963" spans="1:9" x14ac:dyDescent="0.25">
      <c r="A963" t="s">
        <v>115</v>
      </c>
      <c r="B963">
        <v>1453.83</v>
      </c>
      <c r="C963">
        <v>1446.01</v>
      </c>
      <c r="D963">
        <v>1403.24</v>
      </c>
      <c r="E963">
        <v>1071.6300000000001</v>
      </c>
      <c r="F963">
        <v>0</v>
      </c>
      <c r="G963">
        <v>0.115066</v>
      </c>
      <c r="H963">
        <v>0.90068000000000004</v>
      </c>
      <c r="I963">
        <v>0</v>
      </c>
    </row>
    <row r="964" spans="1:9" x14ac:dyDescent="0.25">
      <c r="A964" t="s">
        <v>115</v>
      </c>
      <c r="B964">
        <v>1452.1</v>
      </c>
      <c r="C964">
        <v>1444.13</v>
      </c>
      <c r="D964">
        <v>1404.34</v>
      </c>
      <c r="E964">
        <v>1071.04</v>
      </c>
      <c r="F964">
        <v>0</v>
      </c>
      <c r="G964">
        <v>0.11493100000000001</v>
      </c>
      <c r="H964">
        <v>0.89157399999999998</v>
      </c>
      <c r="I964">
        <v>0</v>
      </c>
    </row>
    <row r="965" spans="1:9" x14ac:dyDescent="0.25">
      <c r="A965" t="s">
        <v>115</v>
      </c>
      <c r="B965">
        <v>1451.11</v>
      </c>
      <c r="C965">
        <v>1442.13</v>
      </c>
      <c r="D965">
        <v>1403.6</v>
      </c>
      <c r="E965">
        <v>1071.3599999999999</v>
      </c>
      <c r="F965">
        <v>0</v>
      </c>
      <c r="G965">
        <v>0.116107</v>
      </c>
      <c r="H965">
        <v>0.86895599999999995</v>
      </c>
      <c r="I965">
        <v>0</v>
      </c>
    </row>
    <row r="966" spans="1:9" x14ac:dyDescent="0.25">
      <c r="A966" t="s">
        <v>115</v>
      </c>
      <c r="B966">
        <v>1443.58</v>
      </c>
      <c r="C966">
        <v>1435.55</v>
      </c>
      <c r="D966">
        <v>1402.02</v>
      </c>
      <c r="E966">
        <v>1071.1099999999999</v>
      </c>
      <c r="F966">
        <v>0</v>
      </c>
      <c r="G966">
        <v>0.114926</v>
      </c>
      <c r="H966">
        <v>0.89702800000000005</v>
      </c>
      <c r="I966">
        <v>0</v>
      </c>
    </row>
    <row r="967" spans="1:9" x14ac:dyDescent="0.25">
      <c r="A967" t="s">
        <v>115</v>
      </c>
      <c r="B967">
        <v>1445.37</v>
      </c>
      <c r="C967">
        <v>1437.5</v>
      </c>
      <c r="D967">
        <v>1402.82</v>
      </c>
      <c r="E967">
        <v>1071.1500000000001</v>
      </c>
      <c r="F967">
        <v>0</v>
      </c>
      <c r="G967">
        <v>0.11498</v>
      </c>
      <c r="H967">
        <v>0.88668499999999995</v>
      </c>
      <c r="I967">
        <v>0</v>
      </c>
    </row>
    <row r="968" spans="1:9" x14ac:dyDescent="0.25">
      <c r="A968" t="s">
        <v>115</v>
      </c>
      <c r="B968">
        <v>1440.64</v>
      </c>
      <c r="C968">
        <v>1432.74</v>
      </c>
      <c r="D968">
        <v>1401.87</v>
      </c>
      <c r="E968">
        <v>1070.52</v>
      </c>
      <c r="F968">
        <v>0</v>
      </c>
      <c r="G968">
        <v>0.11498</v>
      </c>
      <c r="H968">
        <v>0.90100100000000005</v>
      </c>
      <c r="I968">
        <v>0</v>
      </c>
    </row>
    <row r="969" spans="1:9" x14ac:dyDescent="0.25">
      <c r="A969" t="s">
        <v>115</v>
      </c>
      <c r="B969">
        <v>1437.45</v>
      </c>
      <c r="C969">
        <v>1429.59</v>
      </c>
      <c r="D969">
        <v>1400.64</v>
      </c>
      <c r="E969">
        <v>1070.1300000000001</v>
      </c>
      <c r="F969">
        <v>0</v>
      </c>
      <c r="G969">
        <v>0.115019</v>
      </c>
      <c r="H969">
        <v>0.86895599999999995</v>
      </c>
      <c r="I969">
        <v>0</v>
      </c>
    </row>
    <row r="970" spans="1:9" x14ac:dyDescent="0.25">
      <c r="A970" t="s">
        <v>115</v>
      </c>
      <c r="B970">
        <v>1439.8</v>
      </c>
      <c r="C970">
        <v>1432.02</v>
      </c>
      <c r="D970">
        <v>1401.24</v>
      </c>
      <c r="E970">
        <v>1070.5899999999999</v>
      </c>
      <c r="F970">
        <v>0</v>
      </c>
      <c r="G970">
        <v>0.115177</v>
      </c>
      <c r="H970">
        <v>0.89853000000000005</v>
      </c>
      <c r="I970">
        <v>0</v>
      </c>
    </row>
    <row r="971" spans="1:9" x14ac:dyDescent="0.25">
      <c r="A971" t="s">
        <v>115</v>
      </c>
      <c r="B971">
        <v>1437.31</v>
      </c>
      <c r="C971">
        <v>1429.52</v>
      </c>
      <c r="D971">
        <v>1400.85</v>
      </c>
      <c r="E971">
        <v>1070.05</v>
      </c>
      <c r="F971">
        <v>0</v>
      </c>
      <c r="G971">
        <v>0.115062</v>
      </c>
      <c r="H971">
        <v>0.90107700000000002</v>
      </c>
      <c r="I971">
        <v>0</v>
      </c>
    </row>
    <row r="972" spans="1:9" x14ac:dyDescent="0.25">
      <c r="A972" t="s">
        <v>115</v>
      </c>
      <c r="B972">
        <v>1441.37</v>
      </c>
      <c r="C972">
        <v>1433.36</v>
      </c>
      <c r="D972">
        <v>1401.51</v>
      </c>
      <c r="E972">
        <v>1070.44</v>
      </c>
      <c r="F972">
        <v>0</v>
      </c>
      <c r="G972">
        <v>0.114954</v>
      </c>
      <c r="H972">
        <v>0.88334400000000002</v>
      </c>
      <c r="I972">
        <v>0</v>
      </c>
    </row>
    <row r="973" spans="1:9" x14ac:dyDescent="0.25">
      <c r="A973" t="s">
        <v>115</v>
      </c>
      <c r="B973">
        <v>1440.64</v>
      </c>
      <c r="C973">
        <v>1431.42</v>
      </c>
      <c r="D973">
        <v>1401.75</v>
      </c>
      <c r="E973">
        <v>1071.4000000000001</v>
      </c>
      <c r="F973">
        <v>0</v>
      </c>
      <c r="G973">
        <v>0.115023</v>
      </c>
      <c r="H973">
        <v>0.86895599999999995</v>
      </c>
      <c r="I973">
        <v>0</v>
      </c>
    </row>
    <row r="974" spans="1:9" x14ac:dyDescent="0.25">
      <c r="A974" t="s">
        <v>115</v>
      </c>
      <c r="B974">
        <v>1436.91</v>
      </c>
      <c r="C974">
        <v>1429.3</v>
      </c>
      <c r="D974">
        <v>1401.74</v>
      </c>
      <c r="E974">
        <v>1071</v>
      </c>
      <c r="F974">
        <v>0</v>
      </c>
      <c r="G974">
        <v>8.4497000000000003E-2</v>
      </c>
      <c r="H974">
        <v>0.895262</v>
      </c>
      <c r="I974">
        <v>0</v>
      </c>
    </row>
    <row r="975" spans="1:9" x14ac:dyDescent="0.25">
      <c r="A975" t="s">
        <v>115</v>
      </c>
      <c r="B975">
        <v>1440.74</v>
      </c>
      <c r="C975">
        <v>1432.88</v>
      </c>
      <c r="D975">
        <v>1402.6</v>
      </c>
      <c r="E975">
        <v>1071.82</v>
      </c>
      <c r="F975">
        <v>0</v>
      </c>
      <c r="G975">
        <v>8.6873800000000001E-2</v>
      </c>
      <c r="H975">
        <v>0.89931399999999995</v>
      </c>
      <c r="I975">
        <v>0</v>
      </c>
    </row>
    <row r="976" spans="1:9" x14ac:dyDescent="0.25">
      <c r="A976" t="s">
        <v>115</v>
      </c>
      <c r="B976">
        <v>1445.08</v>
      </c>
      <c r="C976">
        <v>1437.32</v>
      </c>
      <c r="D976">
        <v>1401.36</v>
      </c>
      <c r="E976">
        <v>1069.8599999999999</v>
      </c>
      <c r="F976">
        <v>0</v>
      </c>
      <c r="G976">
        <v>0.11500100000000001</v>
      </c>
      <c r="H976">
        <v>0.86895599999999995</v>
      </c>
      <c r="I976">
        <v>0</v>
      </c>
    </row>
    <row r="977" spans="1:9" x14ac:dyDescent="0.25">
      <c r="A977" t="s">
        <v>115</v>
      </c>
      <c r="B977">
        <v>1458.01</v>
      </c>
      <c r="C977">
        <v>1450.09</v>
      </c>
      <c r="D977">
        <v>1403.76</v>
      </c>
      <c r="E977">
        <v>1071.48</v>
      </c>
      <c r="F977">
        <v>0</v>
      </c>
      <c r="G977">
        <v>0.114923</v>
      </c>
      <c r="H977">
        <v>0.86895599999999995</v>
      </c>
      <c r="I977">
        <v>0</v>
      </c>
    </row>
    <row r="978" spans="1:9" x14ac:dyDescent="0.25">
      <c r="A978" t="s">
        <v>115</v>
      </c>
      <c r="B978">
        <v>1447.45</v>
      </c>
      <c r="C978">
        <v>1439.49</v>
      </c>
      <c r="D978">
        <v>1402.23</v>
      </c>
      <c r="E978">
        <v>1070.45</v>
      </c>
      <c r="F978">
        <v>0</v>
      </c>
      <c r="G978">
        <v>0.115144</v>
      </c>
      <c r="H978">
        <v>0.89779500000000001</v>
      </c>
      <c r="I978">
        <v>0</v>
      </c>
    </row>
    <row r="979" spans="1:9" x14ac:dyDescent="0.25">
      <c r="A979" t="s">
        <v>115</v>
      </c>
      <c r="B979">
        <v>1439.56</v>
      </c>
      <c r="C979">
        <v>1431.72</v>
      </c>
      <c r="D979">
        <v>1401.77</v>
      </c>
      <c r="E979">
        <v>1070.32</v>
      </c>
      <c r="F979">
        <v>0</v>
      </c>
      <c r="G979">
        <v>0.114936</v>
      </c>
      <c r="H979">
        <v>0.90091299999999996</v>
      </c>
      <c r="I979">
        <v>0</v>
      </c>
    </row>
    <row r="980" spans="1:9" x14ac:dyDescent="0.25">
      <c r="A980" t="s">
        <v>115</v>
      </c>
      <c r="B980">
        <v>1438.21</v>
      </c>
      <c r="C980">
        <v>1430.17</v>
      </c>
      <c r="D980">
        <v>1401.17</v>
      </c>
      <c r="E980">
        <v>1070.06</v>
      </c>
      <c r="F980">
        <v>0</v>
      </c>
      <c r="G980">
        <v>0.11502</v>
      </c>
      <c r="H980">
        <v>0.88498399999999999</v>
      </c>
      <c r="I980">
        <v>0</v>
      </c>
    </row>
    <row r="981" spans="1:9" x14ac:dyDescent="0.25">
      <c r="A981" t="s">
        <v>115</v>
      </c>
      <c r="B981">
        <v>1444.61</v>
      </c>
      <c r="C981">
        <v>1436.87</v>
      </c>
      <c r="D981">
        <v>1402.45</v>
      </c>
      <c r="E981">
        <v>1070.71</v>
      </c>
      <c r="F981">
        <v>0</v>
      </c>
      <c r="G981">
        <v>0.11533400000000001</v>
      </c>
      <c r="H981">
        <v>0.90079100000000001</v>
      </c>
      <c r="I981">
        <v>0</v>
      </c>
    </row>
    <row r="982" spans="1:9" x14ac:dyDescent="0.25">
      <c r="A982" t="s">
        <v>115</v>
      </c>
      <c r="B982">
        <v>1441.32</v>
      </c>
      <c r="C982">
        <v>1433.26</v>
      </c>
      <c r="D982">
        <v>1401.28</v>
      </c>
      <c r="E982">
        <v>1070.4000000000001</v>
      </c>
      <c r="F982">
        <v>0</v>
      </c>
      <c r="G982">
        <v>0.114924</v>
      </c>
      <c r="H982">
        <v>0.90077799999999997</v>
      </c>
      <c r="I982">
        <v>0</v>
      </c>
    </row>
    <row r="983" spans="1:9" x14ac:dyDescent="0.25">
      <c r="A983" t="s">
        <v>115</v>
      </c>
      <c r="B983">
        <v>1440.88</v>
      </c>
      <c r="C983">
        <v>1432.91</v>
      </c>
      <c r="D983">
        <v>1401.26</v>
      </c>
      <c r="E983">
        <v>1070.69</v>
      </c>
      <c r="F983">
        <v>0</v>
      </c>
      <c r="G983">
        <v>0.114926</v>
      </c>
      <c r="H983">
        <v>0.89865899999999999</v>
      </c>
      <c r="I983">
        <v>0</v>
      </c>
    </row>
    <row r="984" spans="1:9" x14ac:dyDescent="0.25">
      <c r="A984" t="s">
        <v>115</v>
      </c>
      <c r="B984">
        <v>1438.65</v>
      </c>
      <c r="C984">
        <v>1430.72</v>
      </c>
      <c r="D984">
        <v>1401.91</v>
      </c>
      <c r="E984">
        <v>1071.52</v>
      </c>
      <c r="F984">
        <v>0</v>
      </c>
      <c r="G984">
        <v>0.114927</v>
      </c>
      <c r="H984">
        <v>0.88287899999999997</v>
      </c>
      <c r="I984">
        <v>0</v>
      </c>
    </row>
    <row r="985" spans="1:9" x14ac:dyDescent="0.25">
      <c r="A985" t="s">
        <v>115</v>
      </c>
      <c r="B985">
        <v>1438.43</v>
      </c>
      <c r="C985">
        <v>1430.52</v>
      </c>
      <c r="D985">
        <v>1401.19</v>
      </c>
      <c r="E985">
        <v>1070.72</v>
      </c>
      <c r="F985">
        <v>0</v>
      </c>
      <c r="G985">
        <v>0.116082</v>
      </c>
      <c r="H985">
        <v>0.88189200000000001</v>
      </c>
      <c r="I985">
        <v>0</v>
      </c>
    </row>
    <row r="986" spans="1:9" x14ac:dyDescent="0.25">
      <c r="A986" t="s">
        <v>115</v>
      </c>
      <c r="B986">
        <v>1436.99</v>
      </c>
      <c r="C986">
        <v>1428.93</v>
      </c>
      <c r="D986">
        <v>1400.49</v>
      </c>
      <c r="E986">
        <v>1069.79</v>
      </c>
      <c r="F986">
        <v>0</v>
      </c>
      <c r="G986">
        <v>0.11495</v>
      </c>
      <c r="H986">
        <v>0.89984799999999998</v>
      </c>
      <c r="I986">
        <v>0</v>
      </c>
    </row>
    <row r="987" spans="1:9" x14ac:dyDescent="0.25">
      <c r="A987" t="s">
        <v>115</v>
      </c>
      <c r="B987">
        <v>1438.31</v>
      </c>
      <c r="C987">
        <v>1430.42</v>
      </c>
      <c r="D987">
        <v>1401.45</v>
      </c>
      <c r="E987">
        <v>1071.29</v>
      </c>
      <c r="F987">
        <v>0</v>
      </c>
      <c r="G987">
        <v>0.114923</v>
      </c>
      <c r="H987">
        <v>0.86895599999999995</v>
      </c>
      <c r="I987">
        <v>0</v>
      </c>
    </row>
    <row r="988" spans="1:9" x14ac:dyDescent="0.25">
      <c r="A988" t="s">
        <v>115</v>
      </c>
      <c r="B988">
        <v>1445.15</v>
      </c>
      <c r="C988">
        <v>1437.24</v>
      </c>
      <c r="D988">
        <v>1402.1</v>
      </c>
      <c r="E988">
        <v>1070.3499999999999</v>
      </c>
      <c r="F988">
        <v>0</v>
      </c>
      <c r="G988">
        <v>0.114937</v>
      </c>
      <c r="H988">
        <v>0.86895599999999995</v>
      </c>
      <c r="I988">
        <v>0</v>
      </c>
    </row>
    <row r="989" spans="1:9" x14ac:dyDescent="0.25">
      <c r="A989" t="s">
        <v>115</v>
      </c>
      <c r="B989">
        <v>1447.87</v>
      </c>
      <c r="C989">
        <v>1439.98</v>
      </c>
      <c r="D989">
        <v>1401.76</v>
      </c>
      <c r="E989">
        <v>1070.9100000000001</v>
      </c>
      <c r="F989">
        <v>0</v>
      </c>
      <c r="G989">
        <v>0.114925</v>
      </c>
      <c r="H989">
        <v>0.86895500000000003</v>
      </c>
      <c r="I989">
        <v>0</v>
      </c>
    </row>
    <row r="990" spans="1:9" x14ac:dyDescent="0.25">
      <c r="A990" t="s">
        <v>115</v>
      </c>
      <c r="B990">
        <v>1450.87</v>
      </c>
      <c r="C990">
        <v>1442.51</v>
      </c>
      <c r="D990">
        <v>1403.71</v>
      </c>
      <c r="E990">
        <v>1071.8399999999999</v>
      </c>
      <c r="F990">
        <v>0</v>
      </c>
      <c r="G990">
        <v>0.11528099999999999</v>
      </c>
      <c r="H990">
        <v>0.89384399999999997</v>
      </c>
      <c r="I990">
        <v>0</v>
      </c>
    </row>
    <row r="991" spans="1:9" x14ac:dyDescent="0.25">
      <c r="A991" t="s">
        <v>115</v>
      </c>
      <c r="B991">
        <v>1444.68</v>
      </c>
      <c r="C991">
        <v>1436.6</v>
      </c>
      <c r="D991">
        <v>1401.97</v>
      </c>
      <c r="E991">
        <v>1070.53</v>
      </c>
      <c r="F991">
        <v>0</v>
      </c>
      <c r="G991">
        <v>0.114923</v>
      </c>
      <c r="H991">
        <v>0.87946500000000005</v>
      </c>
      <c r="I991">
        <v>0</v>
      </c>
    </row>
    <row r="992" spans="1:9" x14ac:dyDescent="0.25">
      <c r="A992" t="s">
        <v>115</v>
      </c>
      <c r="B992">
        <v>1442.93</v>
      </c>
      <c r="C992">
        <v>1434.22</v>
      </c>
      <c r="D992">
        <v>1402.27</v>
      </c>
      <c r="E992">
        <v>1071.29</v>
      </c>
      <c r="F992">
        <v>0</v>
      </c>
      <c r="G992">
        <v>0.114923</v>
      </c>
      <c r="H992">
        <v>0.90080800000000005</v>
      </c>
      <c r="I992">
        <v>0</v>
      </c>
    </row>
    <row r="993" spans="1:25" x14ac:dyDescent="0.25">
      <c r="A993" t="s">
        <v>115</v>
      </c>
      <c r="B993">
        <v>1447.6</v>
      </c>
      <c r="C993">
        <v>1439.66</v>
      </c>
      <c r="D993">
        <v>1402.76</v>
      </c>
      <c r="E993">
        <v>1071.18</v>
      </c>
      <c r="F993">
        <v>0</v>
      </c>
      <c r="G993">
        <v>9.9240400000000006E-2</v>
      </c>
      <c r="H993">
        <v>0.86894400000000005</v>
      </c>
      <c r="I993">
        <v>0</v>
      </c>
    </row>
    <row r="994" spans="1:25" x14ac:dyDescent="0.25">
      <c r="A994" t="s">
        <v>115</v>
      </c>
      <c r="B994">
        <v>1444.38</v>
      </c>
      <c r="C994">
        <v>1436.45</v>
      </c>
      <c r="D994">
        <v>1402.17</v>
      </c>
      <c r="E994">
        <v>1070.6300000000001</v>
      </c>
      <c r="F994">
        <v>0</v>
      </c>
      <c r="G994">
        <v>0.10782600000000001</v>
      </c>
      <c r="H994">
        <v>0.86895599999999995</v>
      </c>
      <c r="I994">
        <v>0</v>
      </c>
    </row>
    <row r="995" spans="1:25" x14ac:dyDescent="0.25">
      <c r="A995" t="s">
        <v>115</v>
      </c>
      <c r="B995">
        <v>1440.27</v>
      </c>
      <c r="C995">
        <v>1432.33</v>
      </c>
      <c r="D995">
        <v>1401.57</v>
      </c>
      <c r="E995">
        <v>1070.98</v>
      </c>
      <c r="F995">
        <v>0</v>
      </c>
      <c r="G995">
        <v>0.114996</v>
      </c>
      <c r="H995">
        <v>0.89019800000000004</v>
      </c>
      <c r="I995">
        <v>0</v>
      </c>
    </row>
    <row r="996" spans="1:25" x14ac:dyDescent="0.25">
      <c r="A996" t="s">
        <v>115</v>
      </c>
      <c r="B996">
        <v>1441.48</v>
      </c>
      <c r="C996">
        <v>1433.37</v>
      </c>
      <c r="D996">
        <v>1401.43</v>
      </c>
      <c r="E996">
        <v>1070.96</v>
      </c>
      <c r="F996">
        <v>0</v>
      </c>
      <c r="G996">
        <v>0.11516700000000001</v>
      </c>
      <c r="H996">
        <v>0.89499200000000001</v>
      </c>
      <c r="I996">
        <v>0</v>
      </c>
    </row>
    <row r="997" spans="1:25" x14ac:dyDescent="0.25">
      <c r="A997" t="s">
        <v>115</v>
      </c>
      <c r="B997">
        <v>1439.84</v>
      </c>
      <c r="C997">
        <v>1431.94</v>
      </c>
      <c r="D997">
        <v>1401.61</v>
      </c>
      <c r="E997">
        <v>1071.4100000000001</v>
      </c>
      <c r="F997">
        <v>0</v>
      </c>
      <c r="G997">
        <v>8.8070099999999998E-2</v>
      </c>
      <c r="H997">
        <v>0.89978999999999998</v>
      </c>
      <c r="I997">
        <v>0</v>
      </c>
    </row>
    <row r="998" spans="1:25" x14ac:dyDescent="0.25">
      <c r="A998" t="s">
        <v>115</v>
      </c>
      <c r="B998">
        <v>1440.45</v>
      </c>
      <c r="C998">
        <v>1432.37</v>
      </c>
      <c r="D998">
        <v>1401.84</v>
      </c>
      <c r="E998">
        <v>1071.42</v>
      </c>
      <c r="F998">
        <v>0</v>
      </c>
      <c r="G998">
        <v>0.115041</v>
      </c>
      <c r="H998">
        <v>0.89069299999999996</v>
      </c>
      <c r="I998">
        <v>0</v>
      </c>
    </row>
    <row r="999" spans="1:25" x14ac:dyDescent="0.25">
      <c r="A999" t="s">
        <v>115</v>
      </c>
      <c r="B999">
        <v>1443.86</v>
      </c>
      <c r="C999">
        <v>1435.83</v>
      </c>
      <c r="D999">
        <v>1401.87</v>
      </c>
      <c r="E999">
        <v>1071.31</v>
      </c>
      <c r="F999">
        <v>0</v>
      </c>
      <c r="G999">
        <v>0.11493399999999999</v>
      </c>
      <c r="H999">
        <v>0.89695999999999998</v>
      </c>
      <c r="I999">
        <v>0</v>
      </c>
    </row>
    <row r="1000" spans="1:25" x14ac:dyDescent="0.25">
      <c r="A1000" t="s">
        <v>115</v>
      </c>
      <c r="B1000">
        <v>1437.14</v>
      </c>
      <c r="C1000">
        <v>1429.11</v>
      </c>
      <c r="D1000">
        <v>1400.95</v>
      </c>
      <c r="E1000">
        <v>1070.19</v>
      </c>
      <c r="F1000">
        <v>0</v>
      </c>
      <c r="G1000">
        <v>0.11500199999999999</v>
      </c>
      <c r="H1000">
        <v>0.89985499999999996</v>
      </c>
      <c r="I1000">
        <v>0</v>
      </c>
    </row>
    <row r="1001" spans="1:25" x14ac:dyDescent="0.25">
      <c r="A1001" t="s">
        <v>115</v>
      </c>
      <c r="B1001">
        <v>1447.12</v>
      </c>
      <c r="C1001">
        <v>1438.86</v>
      </c>
      <c r="D1001">
        <v>1401.76</v>
      </c>
      <c r="E1001">
        <v>1069.74</v>
      </c>
      <c r="F1001">
        <v>0</v>
      </c>
      <c r="G1001">
        <v>0.114928</v>
      </c>
      <c r="H1001">
        <v>0.86895100000000003</v>
      </c>
      <c r="I1001">
        <v>0</v>
      </c>
    </row>
    <row r="1002" spans="1:25" x14ac:dyDescent="0.25">
      <c r="A1002" t="s">
        <v>115</v>
      </c>
      <c r="B1002">
        <v>1453.1</v>
      </c>
      <c r="C1002">
        <v>1444.55</v>
      </c>
      <c r="D1002">
        <v>1403.21</v>
      </c>
      <c r="E1002">
        <v>1070.45</v>
      </c>
      <c r="F1002">
        <v>0</v>
      </c>
      <c r="G1002">
        <v>0.115513</v>
      </c>
      <c r="H1002">
        <v>0.89070099999999996</v>
      </c>
      <c r="I1002">
        <v>0</v>
      </c>
    </row>
    <row r="1003" spans="1:25" x14ac:dyDescent="0.25">
      <c r="A1003" t="s">
        <v>115</v>
      </c>
      <c r="B1003">
        <v>1456.69</v>
      </c>
      <c r="C1003">
        <v>1449.07</v>
      </c>
      <c r="D1003">
        <v>1404.75</v>
      </c>
      <c r="E1003">
        <v>1071.1400000000001</v>
      </c>
      <c r="F1003">
        <v>0</v>
      </c>
      <c r="G1003">
        <v>0.114927</v>
      </c>
      <c r="H1003">
        <v>0.89949100000000004</v>
      </c>
      <c r="I1003">
        <v>0</v>
      </c>
    </row>
    <row r="1004" spans="1:25" x14ac:dyDescent="0.25">
      <c r="A1004" t="s">
        <v>115</v>
      </c>
      <c r="B1004">
        <v>1448.04</v>
      </c>
      <c r="C1004">
        <v>1439.85</v>
      </c>
      <c r="D1004">
        <v>1402.51</v>
      </c>
      <c r="E1004">
        <v>1070.72</v>
      </c>
      <c r="F1004">
        <v>0</v>
      </c>
      <c r="G1004">
        <v>0.115173</v>
      </c>
      <c r="H1004">
        <v>0.89081699999999997</v>
      </c>
      <c r="I1004">
        <v>0</v>
      </c>
    </row>
    <row r="1005" spans="1:25" x14ac:dyDescent="0.25">
      <c r="A1005" t="s">
        <v>115</v>
      </c>
      <c r="B1005">
        <v>1445.42</v>
      </c>
      <c r="C1005">
        <v>1437.88</v>
      </c>
      <c r="D1005">
        <v>1403.86</v>
      </c>
      <c r="E1005">
        <v>1072.06</v>
      </c>
      <c r="F1005">
        <v>0</v>
      </c>
      <c r="G1005">
        <v>0.11500100000000001</v>
      </c>
      <c r="H1005">
        <v>0.86895599999999995</v>
      </c>
      <c r="I1005">
        <v>0</v>
      </c>
    </row>
    <row r="1006" spans="1:25" x14ac:dyDescent="0.25">
      <c r="A1006" t="s">
        <v>115</v>
      </c>
      <c r="B1006">
        <v>1447.57</v>
      </c>
      <c r="C1006">
        <v>1439.69</v>
      </c>
      <c r="D1006">
        <v>1403.42</v>
      </c>
      <c r="E1006">
        <v>1071.31</v>
      </c>
      <c r="F1006">
        <v>0</v>
      </c>
      <c r="G1006">
        <v>0.115204</v>
      </c>
      <c r="H1006">
        <v>0.86894499999999997</v>
      </c>
      <c r="I1006">
        <v>0</v>
      </c>
    </row>
    <row r="1007" spans="1:25" x14ac:dyDescent="0.25">
      <c r="A1007" t="s">
        <v>115</v>
      </c>
      <c r="B1007">
        <v>1442.92</v>
      </c>
      <c r="C1007">
        <v>1435.18</v>
      </c>
      <c r="D1007">
        <v>1403.28</v>
      </c>
      <c r="E1007">
        <v>1071.8399999999999</v>
      </c>
      <c r="F1007">
        <v>0</v>
      </c>
      <c r="G1007">
        <v>0.115327</v>
      </c>
      <c r="H1007">
        <v>0.86895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115</v>
      </c>
      <c r="B1008">
        <v>1442.98</v>
      </c>
      <c r="C1008">
        <v>1434.99</v>
      </c>
      <c r="D1008">
        <v>1402.65</v>
      </c>
      <c r="E1008">
        <v>1071.94</v>
      </c>
      <c r="F1008">
        <v>0</v>
      </c>
      <c r="G1008">
        <v>0.11493200000000001</v>
      </c>
      <c r="H1008">
        <v>0.88530299999999995</v>
      </c>
      <c r="I1008">
        <v>0</v>
      </c>
      <c r="R1008">
        <f>AVERAGE(B959:B1008)</f>
        <v>1443.6009999999997</v>
      </c>
      <c r="S1008">
        <f>AVERAGE(C959:C1008)</f>
        <v>1435.5870000000007</v>
      </c>
      <c r="U1008">
        <f>_xlfn.VAR.P(B959:B1008)</f>
        <v>27.59414499999972</v>
      </c>
      <c r="V1008">
        <f>_xlfn.VAR.P(C959:C1008)</f>
        <v>27.395972999999991</v>
      </c>
      <c r="X1008">
        <f>1.96*SQRT(U1008)/50</f>
        <v>0.20591810744273939</v>
      </c>
      <c r="Y1008">
        <f>1.96*SQRT(V1008)/50</f>
        <v>0.20517735730513731</v>
      </c>
    </row>
    <row r="1009" spans="1:9" x14ac:dyDescent="0.25">
      <c r="A1009" t="s">
        <v>115</v>
      </c>
      <c r="B1009">
        <v>72230.744200000001</v>
      </c>
      <c r="C1009" t="s">
        <v>36</v>
      </c>
    </row>
    <row r="1010" spans="1:9" x14ac:dyDescent="0.25">
      <c r="A1010" t="s">
        <v>206</v>
      </c>
      <c r="B1010">
        <v>1460.23</v>
      </c>
      <c r="C1010">
        <v>1452.07</v>
      </c>
      <c r="D1010">
        <v>1422.15</v>
      </c>
      <c r="E1010">
        <v>1091.8800000000001</v>
      </c>
      <c r="F1010">
        <v>0</v>
      </c>
      <c r="G1010">
        <v>0.115164</v>
      </c>
      <c r="H1010">
        <v>0.90058499999999997</v>
      </c>
      <c r="I1010">
        <v>0</v>
      </c>
    </row>
    <row r="1011" spans="1:9" x14ac:dyDescent="0.25">
      <c r="A1011" t="s">
        <v>206</v>
      </c>
      <c r="B1011">
        <v>1459.81</v>
      </c>
      <c r="C1011">
        <v>1451.74</v>
      </c>
      <c r="D1011">
        <v>1421.91</v>
      </c>
      <c r="E1011">
        <v>1091.04</v>
      </c>
      <c r="F1011">
        <v>0</v>
      </c>
      <c r="G1011">
        <v>0.114926</v>
      </c>
      <c r="H1011">
        <v>0.88432500000000003</v>
      </c>
      <c r="I1011">
        <v>0</v>
      </c>
    </row>
    <row r="1012" spans="1:9" x14ac:dyDescent="0.25">
      <c r="A1012" t="s">
        <v>206</v>
      </c>
      <c r="B1012">
        <v>1457.18</v>
      </c>
      <c r="C1012">
        <v>1449.3</v>
      </c>
      <c r="D1012">
        <v>1421.68</v>
      </c>
      <c r="E1012">
        <v>1091.48</v>
      </c>
      <c r="F1012">
        <v>0</v>
      </c>
      <c r="G1012">
        <v>0.114939</v>
      </c>
      <c r="H1012">
        <v>0.868954</v>
      </c>
      <c r="I1012">
        <v>0</v>
      </c>
    </row>
    <row r="1013" spans="1:9" x14ac:dyDescent="0.25">
      <c r="A1013" t="s">
        <v>206</v>
      </c>
      <c r="B1013">
        <v>1459.94</v>
      </c>
      <c r="C1013">
        <v>1452.1</v>
      </c>
      <c r="D1013">
        <v>1422.78</v>
      </c>
      <c r="E1013">
        <v>1092.1300000000001</v>
      </c>
      <c r="F1013">
        <v>0</v>
      </c>
      <c r="G1013">
        <v>0.115673</v>
      </c>
      <c r="H1013">
        <v>0.90107599999999999</v>
      </c>
      <c r="I1013">
        <v>0</v>
      </c>
    </row>
    <row r="1014" spans="1:9" x14ac:dyDescent="0.25">
      <c r="A1014" t="s">
        <v>206</v>
      </c>
      <c r="B1014">
        <v>1461.67</v>
      </c>
      <c r="C1014">
        <v>1453.77</v>
      </c>
      <c r="D1014">
        <v>1422.38</v>
      </c>
      <c r="E1014">
        <v>1091.83</v>
      </c>
      <c r="F1014">
        <v>0</v>
      </c>
      <c r="G1014">
        <v>9.1407500000000003E-2</v>
      </c>
      <c r="H1014">
        <v>0.88897800000000005</v>
      </c>
      <c r="I1014">
        <v>0</v>
      </c>
    </row>
    <row r="1015" spans="1:9" x14ac:dyDescent="0.25">
      <c r="A1015" t="s">
        <v>206</v>
      </c>
      <c r="B1015">
        <v>1467.03</v>
      </c>
      <c r="C1015">
        <v>1458.86</v>
      </c>
      <c r="D1015">
        <v>1422.51</v>
      </c>
      <c r="E1015">
        <v>1091.74</v>
      </c>
      <c r="F1015">
        <v>0</v>
      </c>
      <c r="G1015">
        <v>0.115425</v>
      </c>
      <c r="H1015">
        <v>0.89786100000000002</v>
      </c>
      <c r="I1015">
        <v>0</v>
      </c>
    </row>
    <row r="1016" spans="1:9" x14ac:dyDescent="0.25">
      <c r="A1016" t="s">
        <v>206</v>
      </c>
      <c r="B1016">
        <v>1474.99</v>
      </c>
      <c r="C1016">
        <v>1466.96</v>
      </c>
      <c r="D1016">
        <v>1423.24</v>
      </c>
      <c r="E1016">
        <v>1091.02</v>
      </c>
      <c r="F1016">
        <v>0</v>
      </c>
      <c r="G1016">
        <v>0.11515400000000001</v>
      </c>
      <c r="H1016">
        <v>0.86895599999999995</v>
      </c>
      <c r="I1016">
        <v>0</v>
      </c>
    </row>
    <row r="1017" spans="1:9" x14ac:dyDescent="0.25">
      <c r="A1017" t="s">
        <v>206</v>
      </c>
      <c r="B1017">
        <v>1474.08</v>
      </c>
      <c r="C1017">
        <v>1466.39</v>
      </c>
      <c r="D1017">
        <v>1423.68</v>
      </c>
      <c r="E1017">
        <v>1091.72</v>
      </c>
      <c r="F1017">
        <v>0</v>
      </c>
      <c r="G1017">
        <v>0.115634</v>
      </c>
      <c r="H1017">
        <v>0.86893600000000004</v>
      </c>
      <c r="I1017">
        <v>0</v>
      </c>
    </row>
    <row r="1018" spans="1:9" x14ac:dyDescent="0.25">
      <c r="A1018" t="s">
        <v>206</v>
      </c>
      <c r="B1018">
        <v>1466.7</v>
      </c>
      <c r="C1018">
        <v>1458.26</v>
      </c>
      <c r="D1018">
        <v>1422.92</v>
      </c>
      <c r="E1018">
        <v>1091.43</v>
      </c>
      <c r="F1018">
        <v>0</v>
      </c>
      <c r="G1018">
        <v>0.114925</v>
      </c>
      <c r="H1018">
        <v>0.86895599999999995</v>
      </c>
      <c r="I1018">
        <v>0</v>
      </c>
    </row>
    <row r="1019" spans="1:9" x14ac:dyDescent="0.25">
      <c r="A1019" t="s">
        <v>206</v>
      </c>
      <c r="B1019">
        <v>1457.17</v>
      </c>
      <c r="C1019">
        <v>1449.36</v>
      </c>
      <c r="D1019">
        <v>1421.7</v>
      </c>
      <c r="E1019">
        <v>1090.71</v>
      </c>
      <c r="F1019">
        <v>0</v>
      </c>
      <c r="G1019">
        <v>0.115065</v>
      </c>
      <c r="H1019">
        <v>0.90107599999999999</v>
      </c>
      <c r="I1019">
        <v>0</v>
      </c>
    </row>
    <row r="1020" spans="1:9" x14ac:dyDescent="0.25">
      <c r="A1020" t="s">
        <v>206</v>
      </c>
      <c r="B1020">
        <v>1463.68</v>
      </c>
      <c r="C1020">
        <v>1455.8</v>
      </c>
      <c r="D1020">
        <v>1422.87</v>
      </c>
      <c r="E1020">
        <v>1091.47</v>
      </c>
      <c r="F1020">
        <v>0</v>
      </c>
      <c r="G1020">
        <v>0.114928</v>
      </c>
      <c r="H1020">
        <v>0.88988800000000001</v>
      </c>
      <c r="I1020">
        <v>0</v>
      </c>
    </row>
    <row r="1021" spans="1:9" x14ac:dyDescent="0.25">
      <c r="A1021" t="s">
        <v>206</v>
      </c>
      <c r="B1021">
        <v>1462.77</v>
      </c>
      <c r="C1021">
        <v>1454.69</v>
      </c>
      <c r="D1021">
        <v>1422.69</v>
      </c>
      <c r="E1021">
        <v>1091.1500000000001</v>
      </c>
      <c r="F1021">
        <v>0</v>
      </c>
      <c r="G1021">
        <v>0.11494600000000001</v>
      </c>
      <c r="H1021">
        <v>0.86895299999999998</v>
      </c>
      <c r="I1021">
        <v>0</v>
      </c>
    </row>
    <row r="1022" spans="1:9" x14ac:dyDescent="0.25">
      <c r="A1022" t="s">
        <v>206</v>
      </c>
      <c r="B1022">
        <v>1464.63</v>
      </c>
      <c r="C1022">
        <v>1455.83</v>
      </c>
      <c r="D1022">
        <v>1422.42</v>
      </c>
      <c r="E1022">
        <v>1091.58</v>
      </c>
      <c r="F1022">
        <v>0</v>
      </c>
      <c r="G1022">
        <v>0.115009</v>
      </c>
      <c r="H1022">
        <v>0.89898999999999996</v>
      </c>
      <c r="I1022">
        <v>0</v>
      </c>
    </row>
    <row r="1023" spans="1:9" x14ac:dyDescent="0.25">
      <c r="A1023" t="s">
        <v>206</v>
      </c>
      <c r="B1023">
        <v>1457.26</v>
      </c>
      <c r="C1023">
        <v>1449.38</v>
      </c>
      <c r="D1023">
        <v>1421.11</v>
      </c>
      <c r="E1023">
        <v>1090.8800000000001</v>
      </c>
      <c r="F1023">
        <v>0</v>
      </c>
      <c r="G1023">
        <v>0.11533400000000001</v>
      </c>
      <c r="H1023">
        <v>0.86895599999999995</v>
      </c>
      <c r="I1023">
        <v>0</v>
      </c>
    </row>
    <row r="1024" spans="1:9" x14ac:dyDescent="0.25">
      <c r="A1024" t="s">
        <v>206</v>
      </c>
      <c r="B1024">
        <v>1460.32</v>
      </c>
      <c r="C1024">
        <v>1452.36</v>
      </c>
      <c r="D1024">
        <v>1422.63</v>
      </c>
      <c r="E1024">
        <v>1092</v>
      </c>
      <c r="F1024">
        <v>0</v>
      </c>
      <c r="G1024">
        <v>0.11518299999999999</v>
      </c>
      <c r="H1024">
        <v>0.86895299999999998</v>
      </c>
      <c r="I1024">
        <v>0</v>
      </c>
    </row>
    <row r="1025" spans="1:9" x14ac:dyDescent="0.25">
      <c r="A1025" t="s">
        <v>206</v>
      </c>
      <c r="B1025">
        <v>1462.92</v>
      </c>
      <c r="C1025">
        <v>1454.87</v>
      </c>
      <c r="D1025">
        <v>1421.82</v>
      </c>
      <c r="E1025">
        <v>1091.18</v>
      </c>
      <c r="F1025">
        <v>0</v>
      </c>
      <c r="G1025">
        <v>0.114935</v>
      </c>
      <c r="H1025">
        <v>0.89627699999999999</v>
      </c>
      <c r="I1025">
        <v>0</v>
      </c>
    </row>
    <row r="1026" spans="1:9" x14ac:dyDescent="0.25">
      <c r="A1026" t="s">
        <v>206</v>
      </c>
      <c r="B1026">
        <v>1458.41</v>
      </c>
      <c r="C1026">
        <v>1450.56</v>
      </c>
      <c r="D1026">
        <v>1422.55</v>
      </c>
      <c r="E1026">
        <v>1091.83</v>
      </c>
      <c r="F1026">
        <v>0</v>
      </c>
      <c r="G1026">
        <v>0.115187</v>
      </c>
      <c r="H1026">
        <v>0.86894899999999997</v>
      </c>
      <c r="I1026">
        <v>0</v>
      </c>
    </row>
    <row r="1027" spans="1:9" x14ac:dyDescent="0.25">
      <c r="A1027" t="s">
        <v>206</v>
      </c>
      <c r="B1027">
        <v>1458.31</v>
      </c>
      <c r="C1027">
        <v>1450.23</v>
      </c>
      <c r="D1027">
        <v>1420.66</v>
      </c>
      <c r="E1027">
        <v>1090.22</v>
      </c>
      <c r="F1027">
        <v>0</v>
      </c>
      <c r="G1027">
        <v>0.11493100000000001</v>
      </c>
      <c r="H1027">
        <v>0.89876999999999996</v>
      </c>
      <c r="I1027">
        <v>0</v>
      </c>
    </row>
    <row r="1028" spans="1:9" x14ac:dyDescent="0.25">
      <c r="A1028" t="s">
        <v>206</v>
      </c>
      <c r="B1028">
        <v>1472.35</v>
      </c>
      <c r="C1028">
        <v>1464.42</v>
      </c>
      <c r="D1028">
        <v>1423.45</v>
      </c>
      <c r="E1028">
        <v>1091.54</v>
      </c>
      <c r="F1028">
        <v>0</v>
      </c>
      <c r="G1028">
        <v>0.114925</v>
      </c>
      <c r="H1028">
        <v>0.89948099999999998</v>
      </c>
      <c r="I1028">
        <v>0</v>
      </c>
    </row>
    <row r="1029" spans="1:9" x14ac:dyDescent="0.25">
      <c r="A1029" t="s">
        <v>206</v>
      </c>
      <c r="B1029">
        <v>1468.88</v>
      </c>
      <c r="C1029">
        <v>1460.76</v>
      </c>
      <c r="D1029">
        <v>1423.23</v>
      </c>
      <c r="E1029">
        <v>1091.49</v>
      </c>
      <c r="F1029">
        <v>0</v>
      </c>
      <c r="G1029">
        <v>8.3285799999999993E-2</v>
      </c>
      <c r="H1029">
        <v>0.89927100000000004</v>
      </c>
      <c r="I1029">
        <v>0</v>
      </c>
    </row>
    <row r="1030" spans="1:9" x14ac:dyDescent="0.25">
      <c r="A1030" t="s">
        <v>206</v>
      </c>
      <c r="B1030">
        <v>1475.32</v>
      </c>
      <c r="C1030">
        <v>1467.23</v>
      </c>
      <c r="D1030">
        <v>1422.07</v>
      </c>
      <c r="E1030">
        <v>1090.76</v>
      </c>
      <c r="F1030">
        <v>0</v>
      </c>
      <c r="G1030">
        <v>0.114978</v>
      </c>
      <c r="H1030">
        <v>0.86895500000000003</v>
      </c>
      <c r="I1030">
        <v>0</v>
      </c>
    </row>
    <row r="1031" spans="1:9" x14ac:dyDescent="0.25">
      <c r="A1031" t="s">
        <v>206</v>
      </c>
      <c r="B1031">
        <v>1466.93</v>
      </c>
      <c r="C1031">
        <v>1459.01</v>
      </c>
      <c r="D1031">
        <v>1422.97</v>
      </c>
      <c r="E1031">
        <v>1091.58</v>
      </c>
      <c r="F1031">
        <v>0</v>
      </c>
      <c r="G1031">
        <v>0.114925</v>
      </c>
      <c r="H1031">
        <v>0.90071699999999999</v>
      </c>
      <c r="I1031">
        <v>0</v>
      </c>
    </row>
    <row r="1032" spans="1:9" x14ac:dyDescent="0.25">
      <c r="A1032" t="s">
        <v>206</v>
      </c>
      <c r="B1032">
        <v>1462.59</v>
      </c>
      <c r="C1032">
        <v>1454.28</v>
      </c>
      <c r="D1032">
        <v>1423.31</v>
      </c>
      <c r="E1032">
        <v>1091.69</v>
      </c>
      <c r="F1032">
        <v>0</v>
      </c>
      <c r="G1032">
        <v>0.11541700000000001</v>
      </c>
      <c r="H1032">
        <v>0.90104099999999998</v>
      </c>
      <c r="I1032">
        <v>0</v>
      </c>
    </row>
    <row r="1033" spans="1:9" x14ac:dyDescent="0.25">
      <c r="A1033" t="s">
        <v>206</v>
      </c>
      <c r="B1033">
        <v>1465.93</v>
      </c>
      <c r="C1033">
        <v>1456.76</v>
      </c>
      <c r="D1033">
        <v>1422.94</v>
      </c>
      <c r="E1033">
        <v>1091.6600000000001</v>
      </c>
      <c r="F1033">
        <v>0</v>
      </c>
      <c r="G1033">
        <v>0.117218</v>
      </c>
      <c r="H1033">
        <v>0.88236499999999995</v>
      </c>
      <c r="I1033">
        <v>0</v>
      </c>
    </row>
    <row r="1034" spans="1:9" x14ac:dyDescent="0.25">
      <c r="A1034" t="s">
        <v>206</v>
      </c>
      <c r="B1034">
        <v>1465.18</v>
      </c>
      <c r="C1034">
        <v>1457.28</v>
      </c>
      <c r="D1034">
        <v>1422.58</v>
      </c>
      <c r="E1034">
        <v>1091.0999999999999</v>
      </c>
      <c r="F1034">
        <v>0</v>
      </c>
      <c r="G1034">
        <v>0.10476000000000001</v>
      </c>
      <c r="H1034">
        <v>0.89986500000000003</v>
      </c>
      <c r="I1034">
        <v>0</v>
      </c>
    </row>
    <row r="1035" spans="1:9" x14ac:dyDescent="0.25">
      <c r="A1035" t="s">
        <v>206</v>
      </c>
      <c r="B1035">
        <v>1466.38</v>
      </c>
      <c r="C1035">
        <v>1458.53</v>
      </c>
      <c r="D1035">
        <v>1422.4</v>
      </c>
      <c r="E1035">
        <v>1091.08</v>
      </c>
      <c r="F1035">
        <v>0</v>
      </c>
      <c r="G1035">
        <v>0.114926</v>
      </c>
      <c r="H1035">
        <v>0.89919099999999996</v>
      </c>
      <c r="I1035">
        <v>0</v>
      </c>
    </row>
    <row r="1036" spans="1:9" x14ac:dyDescent="0.25">
      <c r="A1036" t="s">
        <v>206</v>
      </c>
      <c r="B1036">
        <v>1457.61</v>
      </c>
      <c r="C1036">
        <v>1449.47</v>
      </c>
      <c r="D1036">
        <v>1421.13</v>
      </c>
      <c r="E1036">
        <v>1090.83</v>
      </c>
      <c r="F1036">
        <v>0</v>
      </c>
      <c r="G1036">
        <v>0.114986</v>
      </c>
      <c r="H1036">
        <v>0.90052100000000002</v>
      </c>
      <c r="I1036">
        <v>0</v>
      </c>
    </row>
    <row r="1037" spans="1:9" x14ac:dyDescent="0.25">
      <c r="A1037" t="s">
        <v>206</v>
      </c>
      <c r="B1037">
        <v>1464.3</v>
      </c>
      <c r="C1037">
        <v>1456.41</v>
      </c>
      <c r="D1037">
        <v>1422.5</v>
      </c>
      <c r="E1037">
        <v>1091.3399999999999</v>
      </c>
      <c r="F1037">
        <v>0</v>
      </c>
      <c r="G1037">
        <v>0.115081</v>
      </c>
      <c r="H1037">
        <v>0.89305100000000004</v>
      </c>
      <c r="I1037">
        <v>0</v>
      </c>
    </row>
    <row r="1038" spans="1:9" x14ac:dyDescent="0.25">
      <c r="A1038" t="s">
        <v>206</v>
      </c>
      <c r="B1038">
        <v>1458.48</v>
      </c>
      <c r="C1038">
        <v>1450.54</v>
      </c>
      <c r="D1038">
        <v>1421.81</v>
      </c>
      <c r="E1038">
        <v>1091.28</v>
      </c>
      <c r="F1038">
        <v>0</v>
      </c>
      <c r="G1038">
        <v>9.6727400000000005E-2</v>
      </c>
      <c r="H1038">
        <v>0.899976</v>
      </c>
      <c r="I1038">
        <v>0</v>
      </c>
    </row>
    <row r="1039" spans="1:9" x14ac:dyDescent="0.25">
      <c r="A1039" t="s">
        <v>206</v>
      </c>
      <c r="B1039">
        <v>1465.39</v>
      </c>
      <c r="C1039">
        <v>1457.45</v>
      </c>
      <c r="D1039">
        <v>1422.68</v>
      </c>
      <c r="E1039">
        <v>1091.81</v>
      </c>
      <c r="F1039">
        <v>0</v>
      </c>
      <c r="G1039">
        <v>0.11507199999999999</v>
      </c>
      <c r="H1039">
        <v>0.86895500000000003</v>
      </c>
      <c r="I1039">
        <v>0</v>
      </c>
    </row>
    <row r="1040" spans="1:9" x14ac:dyDescent="0.25">
      <c r="A1040" t="s">
        <v>206</v>
      </c>
      <c r="B1040">
        <v>1464.21</v>
      </c>
      <c r="C1040">
        <v>1456.25</v>
      </c>
      <c r="D1040">
        <v>1421.52</v>
      </c>
      <c r="E1040">
        <v>1090.79</v>
      </c>
      <c r="F1040">
        <v>0</v>
      </c>
      <c r="G1040">
        <v>0.11493200000000001</v>
      </c>
      <c r="H1040">
        <v>0.88239900000000004</v>
      </c>
      <c r="I1040">
        <v>0</v>
      </c>
    </row>
    <row r="1041" spans="1:9" x14ac:dyDescent="0.25">
      <c r="A1041" t="s">
        <v>206</v>
      </c>
      <c r="B1041">
        <v>1472.36</v>
      </c>
      <c r="C1041">
        <v>1463.89</v>
      </c>
      <c r="D1041">
        <v>1422.73</v>
      </c>
      <c r="E1041">
        <v>1091.21</v>
      </c>
      <c r="F1041">
        <v>0</v>
      </c>
      <c r="G1041">
        <v>0.11545900000000001</v>
      </c>
      <c r="H1041">
        <v>0.89255399999999996</v>
      </c>
      <c r="I1041">
        <v>0</v>
      </c>
    </row>
    <row r="1042" spans="1:9" x14ac:dyDescent="0.25">
      <c r="A1042" t="s">
        <v>206</v>
      </c>
      <c r="B1042">
        <v>1478.8</v>
      </c>
      <c r="C1042">
        <v>1470.74</v>
      </c>
      <c r="D1042">
        <v>1422.79</v>
      </c>
      <c r="E1042">
        <v>1090.8599999999999</v>
      </c>
      <c r="F1042">
        <v>0</v>
      </c>
      <c r="G1042">
        <v>8.3724800000000002E-2</v>
      </c>
      <c r="H1042">
        <v>0.88600800000000002</v>
      </c>
      <c r="I1042">
        <v>0</v>
      </c>
    </row>
    <row r="1043" spans="1:9" x14ac:dyDescent="0.25">
      <c r="A1043" t="s">
        <v>206</v>
      </c>
      <c r="B1043">
        <v>1471.49</v>
      </c>
      <c r="C1043">
        <v>1463.53</v>
      </c>
      <c r="D1043">
        <v>1422.6</v>
      </c>
      <c r="E1043">
        <v>1090.51</v>
      </c>
      <c r="F1043">
        <v>0</v>
      </c>
      <c r="G1043">
        <v>0.114925</v>
      </c>
      <c r="H1043">
        <v>0.86895599999999995</v>
      </c>
      <c r="I1043">
        <v>0</v>
      </c>
    </row>
    <row r="1044" spans="1:9" x14ac:dyDescent="0.25">
      <c r="A1044" t="s">
        <v>206</v>
      </c>
      <c r="B1044">
        <v>1462.69</v>
      </c>
      <c r="C1044">
        <v>1454.68</v>
      </c>
      <c r="D1044">
        <v>1422.6</v>
      </c>
      <c r="E1044">
        <v>1091.1099999999999</v>
      </c>
      <c r="F1044">
        <v>0</v>
      </c>
      <c r="G1044">
        <v>9.9523600000000004E-2</v>
      </c>
      <c r="H1044">
        <v>0.894459</v>
      </c>
      <c r="I1044">
        <v>0</v>
      </c>
    </row>
    <row r="1045" spans="1:9" x14ac:dyDescent="0.25">
      <c r="A1045" t="s">
        <v>206</v>
      </c>
      <c r="B1045">
        <v>1465.42</v>
      </c>
      <c r="C1045">
        <v>1457.55</v>
      </c>
      <c r="D1045">
        <v>1422.91</v>
      </c>
      <c r="E1045">
        <v>1091.75</v>
      </c>
      <c r="F1045">
        <v>0</v>
      </c>
      <c r="G1045">
        <v>0.11504300000000001</v>
      </c>
      <c r="H1045">
        <v>0.900698</v>
      </c>
      <c r="I1045">
        <v>0</v>
      </c>
    </row>
    <row r="1046" spans="1:9" x14ac:dyDescent="0.25">
      <c r="A1046" t="s">
        <v>206</v>
      </c>
      <c r="B1046">
        <v>1462.53</v>
      </c>
      <c r="C1046">
        <v>1454.53</v>
      </c>
      <c r="D1046">
        <v>1422.26</v>
      </c>
      <c r="E1046">
        <v>1090.77</v>
      </c>
      <c r="F1046">
        <v>0</v>
      </c>
      <c r="G1046">
        <v>0.114929</v>
      </c>
      <c r="H1046">
        <v>0.89111700000000005</v>
      </c>
      <c r="I1046">
        <v>0</v>
      </c>
    </row>
    <row r="1047" spans="1:9" x14ac:dyDescent="0.25">
      <c r="A1047" t="s">
        <v>206</v>
      </c>
      <c r="B1047">
        <v>1461.9</v>
      </c>
      <c r="C1047">
        <v>1454.22</v>
      </c>
      <c r="D1047">
        <v>1422.22</v>
      </c>
      <c r="E1047">
        <v>1091.07</v>
      </c>
      <c r="F1047">
        <v>0</v>
      </c>
      <c r="G1047">
        <v>0.114923</v>
      </c>
      <c r="H1047">
        <v>0.89784299999999995</v>
      </c>
      <c r="I1047">
        <v>0</v>
      </c>
    </row>
    <row r="1048" spans="1:9" x14ac:dyDescent="0.25">
      <c r="A1048" t="s">
        <v>206</v>
      </c>
      <c r="B1048">
        <v>1461.22</v>
      </c>
      <c r="C1048">
        <v>1452.42</v>
      </c>
      <c r="D1048">
        <v>1421.49</v>
      </c>
      <c r="E1048">
        <v>1091.06</v>
      </c>
      <c r="F1048">
        <v>0</v>
      </c>
      <c r="G1048">
        <v>0.114923</v>
      </c>
      <c r="H1048">
        <v>0.88928300000000005</v>
      </c>
      <c r="I1048">
        <v>0</v>
      </c>
    </row>
    <row r="1049" spans="1:9" x14ac:dyDescent="0.25">
      <c r="A1049" t="s">
        <v>206</v>
      </c>
      <c r="B1049">
        <v>1459.68</v>
      </c>
      <c r="C1049">
        <v>1451.74</v>
      </c>
      <c r="D1049">
        <v>1422.07</v>
      </c>
      <c r="E1049">
        <v>1091.69</v>
      </c>
      <c r="F1049">
        <v>0</v>
      </c>
      <c r="G1049">
        <v>0.11530899999999999</v>
      </c>
      <c r="H1049">
        <v>0.89796299999999996</v>
      </c>
      <c r="I1049">
        <v>0</v>
      </c>
    </row>
    <row r="1050" spans="1:9" x14ac:dyDescent="0.25">
      <c r="A1050" t="s">
        <v>206</v>
      </c>
      <c r="B1050">
        <v>1459.55</v>
      </c>
      <c r="C1050">
        <v>1451.51</v>
      </c>
      <c r="D1050">
        <v>1422.2</v>
      </c>
      <c r="E1050">
        <v>1091.5899999999999</v>
      </c>
      <c r="F1050">
        <v>0</v>
      </c>
      <c r="G1050">
        <v>0.114954</v>
      </c>
      <c r="H1050">
        <v>0.89921399999999996</v>
      </c>
      <c r="I1050">
        <v>0</v>
      </c>
    </row>
    <row r="1051" spans="1:9" x14ac:dyDescent="0.25">
      <c r="A1051" t="s">
        <v>206</v>
      </c>
      <c r="B1051">
        <v>1456.5</v>
      </c>
      <c r="C1051">
        <v>1448.52</v>
      </c>
      <c r="D1051">
        <v>1421.23</v>
      </c>
      <c r="E1051">
        <v>1090.72</v>
      </c>
      <c r="F1051">
        <v>0</v>
      </c>
      <c r="G1051">
        <v>0.115137</v>
      </c>
      <c r="H1051">
        <v>0.90103800000000001</v>
      </c>
      <c r="I1051">
        <v>0</v>
      </c>
    </row>
    <row r="1052" spans="1:9" x14ac:dyDescent="0.25">
      <c r="A1052" t="s">
        <v>206</v>
      </c>
      <c r="B1052">
        <v>1458.05</v>
      </c>
      <c r="C1052">
        <v>1450.11</v>
      </c>
      <c r="D1052">
        <v>1420.96</v>
      </c>
      <c r="E1052">
        <v>1090.6500000000001</v>
      </c>
      <c r="F1052">
        <v>0</v>
      </c>
      <c r="G1052">
        <v>0.114923</v>
      </c>
      <c r="H1052">
        <v>0.89668000000000003</v>
      </c>
      <c r="I1052">
        <v>0</v>
      </c>
    </row>
    <row r="1053" spans="1:9" x14ac:dyDescent="0.25">
      <c r="A1053" t="s">
        <v>206</v>
      </c>
      <c r="B1053">
        <v>1460.02</v>
      </c>
      <c r="C1053">
        <v>1452.1</v>
      </c>
      <c r="D1053">
        <v>1421.14</v>
      </c>
      <c r="E1053">
        <v>1090.81</v>
      </c>
      <c r="F1053">
        <v>0</v>
      </c>
      <c r="G1053">
        <v>0.114924</v>
      </c>
      <c r="H1053">
        <v>0.86895599999999995</v>
      </c>
      <c r="I1053">
        <v>0</v>
      </c>
    </row>
    <row r="1054" spans="1:9" x14ac:dyDescent="0.25">
      <c r="A1054" t="s">
        <v>206</v>
      </c>
      <c r="B1054">
        <v>1473.53</v>
      </c>
      <c r="C1054">
        <v>1465.32</v>
      </c>
      <c r="D1054">
        <v>1423.7</v>
      </c>
      <c r="E1054">
        <v>1091.8699999999999</v>
      </c>
      <c r="F1054">
        <v>0</v>
      </c>
      <c r="G1054">
        <v>0.114926</v>
      </c>
      <c r="H1054">
        <v>0.87667899999999999</v>
      </c>
      <c r="I1054">
        <v>0</v>
      </c>
    </row>
    <row r="1055" spans="1:9" x14ac:dyDescent="0.25">
      <c r="A1055" t="s">
        <v>206</v>
      </c>
      <c r="B1055">
        <v>1476.31</v>
      </c>
      <c r="C1055">
        <v>1468.02</v>
      </c>
      <c r="D1055">
        <v>1423.03</v>
      </c>
      <c r="E1055">
        <v>1091.0899999999999</v>
      </c>
      <c r="F1055">
        <v>0</v>
      </c>
      <c r="G1055">
        <v>0.11497499999999999</v>
      </c>
      <c r="H1055">
        <v>0.90096399999999999</v>
      </c>
      <c r="I1055">
        <v>0</v>
      </c>
    </row>
    <row r="1056" spans="1:9" x14ac:dyDescent="0.25">
      <c r="A1056" t="s">
        <v>206</v>
      </c>
      <c r="B1056">
        <v>1471.42</v>
      </c>
      <c r="C1056">
        <v>1463.37</v>
      </c>
      <c r="D1056">
        <v>1423.09</v>
      </c>
      <c r="E1056">
        <v>1091.94</v>
      </c>
      <c r="F1056">
        <v>0</v>
      </c>
      <c r="G1056">
        <v>0.11496099999999999</v>
      </c>
      <c r="H1056">
        <v>0.87016499999999997</v>
      </c>
      <c r="I1056">
        <v>0</v>
      </c>
    </row>
    <row r="1057" spans="1:25" x14ac:dyDescent="0.25">
      <c r="A1057" t="s">
        <v>206</v>
      </c>
      <c r="B1057">
        <v>1464.65</v>
      </c>
      <c r="C1057">
        <v>1456.71</v>
      </c>
      <c r="D1057">
        <v>1422.77</v>
      </c>
      <c r="E1057">
        <v>1091.31</v>
      </c>
      <c r="F1057">
        <v>0</v>
      </c>
      <c r="G1057">
        <v>0.11495900000000001</v>
      </c>
      <c r="H1057">
        <v>0.90095700000000001</v>
      </c>
      <c r="I1057">
        <v>0</v>
      </c>
    </row>
    <row r="1058" spans="1:25" x14ac:dyDescent="0.25">
      <c r="A1058" t="s">
        <v>206</v>
      </c>
      <c r="B1058">
        <v>1461.3</v>
      </c>
      <c r="C1058">
        <v>1453.73</v>
      </c>
      <c r="D1058">
        <v>1422.53</v>
      </c>
      <c r="E1058">
        <v>1091.4000000000001</v>
      </c>
      <c r="F1058">
        <v>0</v>
      </c>
      <c r="G1058">
        <v>0.114928</v>
      </c>
      <c r="H1058">
        <v>0.894285</v>
      </c>
      <c r="I1058">
        <v>0</v>
      </c>
    </row>
    <row r="1059" spans="1:25" x14ac:dyDescent="0.25">
      <c r="A1059" t="s">
        <v>206</v>
      </c>
      <c r="B1059">
        <v>1464.39</v>
      </c>
      <c r="C1059">
        <v>1456.46</v>
      </c>
      <c r="D1059">
        <v>1422.81</v>
      </c>
      <c r="E1059">
        <v>1091.1199999999999</v>
      </c>
      <c r="F1059">
        <v>0</v>
      </c>
      <c r="G1059">
        <v>0.11536100000000001</v>
      </c>
      <c r="H1059">
        <v>0.901065</v>
      </c>
      <c r="I1059">
        <v>0</v>
      </c>
    </row>
    <row r="1060" spans="1:25" x14ac:dyDescent="0.25">
      <c r="A1060" t="s">
        <v>206</v>
      </c>
      <c r="B1060">
        <v>1459.46</v>
      </c>
      <c r="C1060">
        <v>1451.15</v>
      </c>
      <c r="D1060">
        <v>1421.52</v>
      </c>
      <c r="E1060">
        <v>1091.02</v>
      </c>
      <c r="F1060">
        <v>0</v>
      </c>
      <c r="G1060">
        <v>0.114925</v>
      </c>
      <c r="H1060">
        <v>0.8972</v>
      </c>
      <c r="I1060">
        <v>0</v>
      </c>
    </row>
    <row r="1061" spans="1:25" x14ac:dyDescent="0.25">
      <c r="A1061" t="s">
        <v>206</v>
      </c>
      <c r="B1061">
        <v>1461.62</v>
      </c>
      <c r="C1061">
        <v>1452.53</v>
      </c>
      <c r="D1061">
        <v>1422.5</v>
      </c>
      <c r="E1061">
        <v>1092.1400000000001</v>
      </c>
      <c r="F1061">
        <v>0</v>
      </c>
      <c r="G1061">
        <v>0.114924</v>
      </c>
      <c r="H1061">
        <v>0.88322000000000001</v>
      </c>
      <c r="I1061">
        <v>0</v>
      </c>
    </row>
    <row r="1062" spans="1:25" x14ac:dyDescent="0.25">
      <c r="A1062" t="s">
        <v>206</v>
      </c>
      <c r="B1062">
        <v>1462.5</v>
      </c>
      <c r="C1062">
        <v>1454.36</v>
      </c>
      <c r="D1062">
        <v>1421.91</v>
      </c>
      <c r="E1062">
        <v>1091.44</v>
      </c>
      <c r="F1062">
        <v>0</v>
      </c>
      <c r="G1062">
        <v>0.115421</v>
      </c>
      <c r="H1062">
        <v>0.92913000000000001</v>
      </c>
      <c r="I1062">
        <v>0</v>
      </c>
    </row>
    <row r="1063" spans="1:25" x14ac:dyDescent="0.25">
      <c r="A1063" t="s">
        <v>206</v>
      </c>
      <c r="B1063">
        <v>1459.4</v>
      </c>
      <c r="C1063">
        <v>1451.5</v>
      </c>
      <c r="D1063">
        <v>1421.52</v>
      </c>
      <c r="E1063">
        <v>1090.8</v>
      </c>
      <c r="F1063">
        <v>0</v>
      </c>
      <c r="G1063">
        <v>0.11498899999999999</v>
      </c>
      <c r="H1063">
        <v>0.87710900000000003</v>
      </c>
      <c r="I1063">
        <v>0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206</v>
      </c>
      <c r="B1064">
        <v>1457.55</v>
      </c>
      <c r="C1064">
        <v>1449.55</v>
      </c>
      <c r="D1064">
        <v>1421.16</v>
      </c>
      <c r="E1064">
        <v>1090.6600000000001</v>
      </c>
      <c r="F1064">
        <v>0</v>
      </c>
      <c r="G1064">
        <v>0.115096</v>
      </c>
      <c r="H1064">
        <v>0.88187599999999999</v>
      </c>
      <c r="I1064">
        <v>0</v>
      </c>
      <c r="R1064">
        <f>AVERAGE(B1015:B1064)</f>
        <v>1464.4832000000004</v>
      </c>
      <c r="S1064">
        <f>AVERAGE(C1015:C1064)</f>
        <v>1456.4035999999999</v>
      </c>
      <c r="U1064">
        <f>_xlfn.VAR.P(B1015:B1064)</f>
        <v>32.431869759999891</v>
      </c>
      <c r="V1064">
        <f>_xlfn.VAR.P(C1015:C1064)</f>
        <v>32.1944270400001</v>
      </c>
      <c r="X1064">
        <f>1.96*SQRT(U1064)/50</f>
        <v>0.22324002407275947</v>
      </c>
      <c r="Y1064">
        <f>1.96*SQRT(V1064)/50</f>
        <v>0.22242132174489423</v>
      </c>
    </row>
    <row r="1065" spans="1:25" x14ac:dyDescent="0.25">
      <c r="A1065" t="s">
        <v>206</v>
      </c>
      <c r="B1065">
        <v>73275.1397</v>
      </c>
      <c r="C1065" t="s">
        <v>36</v>
      </c>
    </row>
    <row r="1066" spans="1:25" x14ac:dyDescent="0.25">
      <c r="A1066" t="s">
        <v>178</v>
      </c>
      <c r="B1066">
        <v>6364.72</v>
      </c>
      <c r="C1066">
        <v>6357.11</v>
      </c>
      <c r="D1066">
        <v>0</v>
      </c>
      <c r="E1066">
        <v>0</v>
      </c>
      <c r="F1066">
        <v>0</v>
      </c>
      <c r="G1066">
        <v>1.23529E-3</v>
      </c>
      <c r="H1066">
        <v>1</v>
      </c>
      <c r="I1066">
        <v>3861</v>
      </c>
    </row>
    <row r="1067" spans="1:25" x14ac:dyDescent="0.25">
      <c r="A1067" t="s">
        <v>178</v>
      </c>
      <c r="B1067">
        <v>7755.83</v>
      </c>
      <c r="C1067">
        <v>7748.34</v>
      </c>
      <c r="D1067">
        <v>0</v>
      </c>
      <c r="E1067">
        <v>0</v>
      </c>
      <c r="F1067">
        <v>0</v>
      </c>
      <c r="G1067">
        <v>1.2305199999999999E-3</v>
      </c>
      <c r="H1067">
        <v>1</v>
      </c>
      <c r="I1067">
        <v>138</v>
      </c>
    </row>
    <row r="1068" spans="1:25" x14ac:dyDescent="0.25">
      <c r="A1068" t="s">
        <v>178</v>
      </c>
      <c r="B1068">
        <v>8888.14</v>
      </c>
      <c r="C1068">
        <v>8880.2900000000009</v>
      </c>
      <c r="D1068">
        <v>0</v>
      </c>
      <c r="E1068">
        <v>0</v>
      </c>
      <c r="F1068">
        <v>0</v>
      </c>
      <c r="G1068">
        <v>1.2300799999999999E-3</v>
      </c>
      <c r="H1068">
        <v>1</v>
      </c>
      <c r="I1068">
        <v>25</v>
      </c>
    </row>
    <row r="1069" spans="1:25" x14ac:dyDescent="0.25">
      <c r="A1069" t="s">
        <v>178</v>
      </c>
      <c r="B1069">
        <v>8894.44</v>
      </c>
      <c r="C1069">
        <v>8886.69</v>
      </c>
      <c r="D1069">
        <v>0</v>
      </c>
      <c r="E1069">
        <v>0</v>
      </c>
      <c r="F1069">
        <v>0</v>
      </c>
      <c r="G1069">
        <v>1.2300499999999999E-3</v>
      </c>
      <c r="H1069">
        <v>1</v>
      </c>
      <c r="I1069">
        <v>2</v>
      </c>
    </row>
    <row r="1070" spans="1:25" x14ac:dyDescent="0.25">
      <c r="A1070" t="s">
        <v>178</v>
      </c>
      <c r="B1070">
        <v>8905.92</v>
      </c>
      <c r="C1070">
        <v>8898.4500000000007</v>
      </c>
      <c r="D1070">
        <v>0</v>
      </c>
      <c r="E1070">
        <v>0</v>
      </c>
      <c r="F1070">
        <v>0</v>
      </c>
      <c r="G1070">
        <v>1.23007E-3</v>
      </c>
      <c r="H1070">
        <v>1</v>
      </c>
      <c r="I1070">
        <v>1</v>
      </c>
    </row>
    <row r="1071" spans="1:25" x14ac:dyDescent="0.25">
      <c r="A1071" t="s">
        <v>178</v>
      </c>
      <c r="B1071">
        <v>8903.94</v>
      </c>
      <c r="C1071">
        <v>8896.17</v>
      </c>
      <c r="D1071">
        <v>0</v>
      </c>
      <c r="E1071">
        <v>0</v>
      </c>
      <c r="F1071">
        <v>0</v>
      </c>
      <c r="G1071">
        <v>1.2300499999999999E-3</v>
      </c>
      <c r="H1071">
        <v>1</v>
      </c>
      <c r="I1071">
        <v>0</v>
      </c>
    </row>
    <row r="1072" spans="1:25" x14ac:dyDescent="0.25">
      <c r="A1072" t="s">
        <v>178</v>
      </c>
      <c r="B1072">
        <v>8906.0499999999993</v>
      </c>
      <c r="C1072">
        <v>8898.59</v>
      </c>
      <c r="D1072">
        <v>0</v>
      </c>
      <c r="E1072">
        <v>0</v>
      </c>
      <c r="F1072">
        <v>0</v>
      </c>
      <c r="G1072">
        <v>1.2300499999999999E-3</v>
      </c>
      <c r="H1072">
        <v>1</v>
      </c>
      <c r="I1072">
        <v>0</v>
      </c>
    </row>
    <row r="1073" spans="1:9" x14ac:dyDescent="0.25">
      <c r="A1073" t="s">
        <v>178</v>
      </c>
      <c r="B1073">
        <v>8905.67</v>
      </c>
      <c r="C1073">
        <v>8898.01</v>
      </c>
      <c r="D1073">
        <v>0</v>
      </c>
      <c r="E1073">
        <v>0</v>
      </c>
      <c r="F1073">
        <v>0</v>
      </c>
      <c r="G1073">
        <v>1.2300499999999999E-3</v>
      </c>
      <c r="H1073">
        <v>1</v>
      </c>
      <c r="I1073">
        <v>0</v>
      </c>
    </row>
    <row r="1074" spans="1:9" x14ac:dyDescent="0.25">
      <c r="A1074" t="s">
        <v>178</v>
      </c>
      <c r="B1074">
        <v>8907.89</v>
      </c>
      <c r="C1074">
        <v>8900.23</v>
      </c>
      <c r="D1074">
        <v>0</v>
      </c>
      <c r="E1074">
        <v>0</v>
      </c>
      <c r="F1074">
        <v>0</v>
      </c>
      <c r="G1074">
        <v>1.2300499999999999E-3</v>
      </c>
      <c r="H1074">
        <v>1</v>
      </c>
      <c r="I1074">
        <v>0</v>
      </c>
    </row>
    <row r="1075" spans="1:9" x14ac:dyDescent="0.25">
      <c r="A1075" t="s">
        <v>178</v>
      </c>
      <c r="B1075">
        <v>8931.26</v>
      </c>
      <c r="C1075">
        <v>8922.7199999999993</v>
      </c>
      <c r="D1075">
        <v>0</v>
      </c>
      <c r="E1075">
        <v>0</v>
      </c>
      <c r="F1075">
        <v>0</v>
      </c>
      <c r="G1075">
        <v>1.2300600000000001E-3</v>
      </c>
      <c r="H1075">
        <v>1</v>
      </c>
      <c r="I1075">
        <v>0</v>
      </c>
    </row>
    <row r="1076" spans="1:9" x14ac:dyDescent="0.25">
      <c r="A1076" t="s">
        <v>178</v>
      </c>
      <c r="B1076">
        <v>8953.39</v>
      </c>
      <c r="C1076">
        <v>8945.84</v>
      </c>
      <c r="D1076">
        <v>0</v>
      </c>
      <c r="E1076">
        <v>0</v>
      </c>
      <c r="F1076">
        <v>0</v>
      </c>
      <c r="G1076">
        <v>1.2300499999999999E-3</v>
      </c>
      <c r="H1076">
        <v>1</v>
      </c>
      <c r="I1076">
        <v>0</v>
      </c>
    </row>
    <row r="1077" spans="1:9" x14ac:dyDescent="0.25">
      <c r="A1077" t="s">
        <v>178</v>
      </c>
      <c r="B1077">
        <v>8952.48</v>
      </c>
      <c r="C1077">
        <v>8944.99</v>
      </c>
      <c r="D1077">
        <v>0</v>
      </c>
      <c r="E1077">
        <v>0</v>
      </c>
      <c r="F1077">
        <v>0</v>
      </c>
      <c r="G1077">
        <v>1.2300499999999999E-3</v>
      </c>
      <c r="H1077">
        <v>1</v>
      </c>
      <c r="I1077">
        <v>0</v>
      </c>
    </row>
    <row r="1078" spans="1:9" x14ac:dyDescent="0.25">
      <c r="A1078" t="s">
        <v>178</v>
      </c>
      <c r="B1078">
        <v>8954.76</v>
      </c>
      <c r="C1078">
        <v>8947.2800000000007</v>
      </c>
      <c r="D1078">
        <v>0</v>
      </c>
      <c r="E1078">
        <v>0</v>
      </c>
      <c r="F1078">
        <v>0</v>
      </c>
      <c r="G1078">
        <v>1.2300499999999999E-3</v>
      </c>
      <c r="H1078">
        <v>0.99999899999999997</v>
      </c>
      <c r="I1078">
        <v>0</v>
      </c>
    </row>
    <row r="1079" spans="1:9" x14ac:dyDescent="0.25">
      <c r="A1079" t="s">
        <v>178</v>
      </c>
      <c r="B1079">
        <v>8953.7199999999993</v>
      </c>
      <c r="C1079">
        <v>8946.08</v>
      </c>
      <c r="D1079">
        <v>0</v>
      </c>
      <c r="E1079">
        <v>0</v>
      </c>
      <c r="F1079">
        <v>0</v>
      </c>
      <c r="G1079">
        <v>1.2300499999999999E-3</v>
      </c>
      <c r="H1079">
        <v>0.99998399999999998</v>
      </c>
      <c r="I1079">
        <v>0</v>
      </c>
    </row>
    <row r="1080" spans="1:9" x14ac:dyDescent="0.25">
      <c r="A1080" t="s">
        <v>178</v>
      </c>
      <c r="B1080">
        <v>8957.76</v>
      </c>
      <c r="C1080">
        <v>8947.1200000000008</v>
      </c>
      <c r="D1080">
        <v>0</v>
      </c>
      <c r="E1080">
        <v>0</v>
      </c>
      <c r="F1080">
        <v>0</v>
      </c>
      <c r="G1080">
        <v>1.2300499999999999E-3</v>
      </c>
      <c r="H1080">
        <v>0.99998299999999996</v>
      </c>
      <c r="I1080">
        <v>0</v>
      </c>
    </row>
    <row r="1081" spans="1:9" x14ac:dyDescent="0.25">
      <c r="A1081" t="s">
        <v>178</v>
      </c>
      <c r="B1081">
        <v>8954.74</v>
      </c>
      <c r="C1081">
        <v>8947.35</v>
      </c>
      <c r="D1081">
        <v>0</v>
      </c>
      <c r="E1081">
        <v>0</v>
      </c>
      <c r="F1081">
        <v>0</v>
      </c>
      <c r="G1081">
        <v>1.2300499999999999E-3</v>
      </c>
      <c r="H1081">
        <v>0.99996300000000005</v>
      </c>
      <c r="I1081">
        <v>0</v>
      </c>
    </row>
    <row r="1082" spans="1:9" x14ac:dyDescent="0.25">
      <c r="A1082" t="s">
        <v>178</v>
      </c>
      <c r="B1082">
        <v>8955.7999999999993</v>
      </c>
      <c r="C1082">
        <v>8948.06</v>
      </c>
      <c r="D1082">
        <v>0</v>
      </c>
      <c r="E1082">
        <v>0</v>
      </c>
      <c r="F1082">
        <v>0</v>
      </c>
      <c r="G1082">
        <v>1.2300499999999999E-3</v>
      </c>
      <c r="H1082">
        <v>0.99990699999999999</v>
      </c>
      <c r="I1082">
        <v>0</v>
      </c>
    </row>
    <row r="1083" spans="1:9" x14ac:dyDescent="0.25">
      <c r="A1083" t="s">
        <v>178</v>
      </c>
      <c r="B1083">
        <v>8955.66</v>
      </c>
      <c r="C1083">
        <v>8948.16</v>
      </c>
      <c r="D1083">
        <v>0</v>
      </c>
      <c r="E1083">
        <v>0</v>
      </c>
      <c r="F1083">
        <v>0</v>
      </c>
      <c r="G1083">
        <v>1.2300499999999999E-3</v>
      </c>
      <c r="H1083">
        <v>0.99990699999999999</v>
      </c>
      <c r="I1083">
        <v>0</v>
      </c>
    </row>
    <row r="1084" spans="1:9" x14ac:dyDescent="0.25">
      <c r="A1084" t="s">
        <v>178</v>
      </c>
      <c r="B1084">
        <v>8954.7900000000009</v>
      </c>
      <c r="C1084">
        <v>8947.23</v>
      </c>
      <c r="D1084">
        <v>0</v>
      </c>
      <c r="E1084">
        <v>0</v>
      </c>
      <c r="F1084">
        <v>0</v>
      </c>
      <c r="G1084">
        <v>1.2300499999999999E-3</v>
      </c>
      <c r="H1084">
        <v>0.99948300000000001</v>
      </c>
      <c r="I1084">
        <v>0</v>
      </c>
    </row>
    <row r="1085" spans="1:9" x14ac:dyDescent="0.25">
      <c r="A1085" t="s">
        <v>178</v>
      </c>
      <c r="B1085">
        <v>8955.17</v>
      </c>
      <c r="C1085">
        <v>8947.73</v>
      </c>
      <c r="D1085">
        <v>0</v>
      </c>
      <c r="E1085">
        <v>0</v>
      </c>
      <c r="F1085">
        <v>0</v>
      </c>
      <c r="G1085">
        <v>1.2300499999999999E-3</v>
      </c>
      <c r="H1085">
        <v>0.99947900000000001</v>
      </c>
      <c r="I1085">
        <v>0</v>
      </c>
    </row>
    <row r="1086" spans="1:9" x14ac:dyDescent="0.25">
      <c r="A1086" t="s">
        <v>178</v>
      </c>
      <c r="B1086">
        <v>8956.7000000000007</v>
      </c>
      <c r="C1086">
        <v>8948.86</v>
      </c>
      <c r="D1086">
        <v>0</v>
      </c>
      <c r="E1086">
        <v>0</v>
      </c>
      <c r="F1086">
        <v>0</v>
      </c>
      <c r="G1086">
        <v>1.2300499999999999E-3</v>
      </c>
      <c r="H1086">
        <v>0.99947900000000001</v>
      </c>
      <c r="I1086">
        <v>0</v>
      </c>
    </row>
    <row r="1087" spans="1:9" x14ac:dyDescent="0.25">
      <c r="A1087" t="s">
        <v>178</v>
      </c>
      <c r="B1087">
        <v>8955.15</v>
      </c>
      <c r="C1087">
        <v>8947.27</v>
      </c>
      <c r="D1087">
        <v>0</v>
      </c>
      <c r="E1087">
        <v>0</v>
      </c>
      <c r="F1087">
        <v>0</v>
      </c>
      <c r="G1087">
        <v>1.2300499999999999E-3</v>
      </c>
      <c r="H1087">
        <v>0.99947900000000001</v>
      </c>
      <c r="I1087">
        <v>0</v>
      </c>
    </row>
    <row r="1088" spans="1:9" x14ac:dyDescent="0.25">
      <c r="A1088" t="s">
        <v>178</v>
      </c>
      <c r="B1088">
        <v>8955.5499999999993</v>
      </c>
      <c r="C1088">
        <v>8947.82</v>
      </c>
      <c r="D1088">
        <v>0</v>
      </c>
      <c r="E1088">
        <v>0</v>
      </c>
      <c r="F1088">
        <v>0</v>
      </c>
      <c r="G1088">
        <v>1.2300499999999999E-3</v>
      </c>
      <c r="H1088">
        <v>0.995116</v>
      </c>
      <c r="I1088">
        <v>0</v>
      </c>
    </row>
    <row r="1089" spans="1:9" x14ac:dyDescent="0.25">
      <c r="A1089" t="s">
        <v>178</v>
      </c>
      <c r="B1089">
        <v>8954.58</v>
      </c>
      <c r="C1089">
        <v>8946.92</v>
      </c>
      <c r="D1089">
        <v>0</v>
      </c>
      <c r="E1089">
        <v>0</v>
      </c>
      <c r="F1089">
        <v>0</v>
      </c>
      <c r="G1089">
        <v>1.2300499999999999E-3</v>
      </c>
      <c r="H1089">
        <v>0.995116</v>
      </c>
      <c r="I1089">
        <v>0</v>
      </c>
    </row>
    <row r="1090" spans="1:9" x14ac:dyDescent="0.25">
      <c r="A1090" t="s">
        <v>178</v>
      </c>
      <c r="B1090">
        <v>8953.98</v>
      </c>
      <c r="C1090">
        <v>8946.48</v>
      </c>
      <c r="D1090">
        <v>0</v>
      </c>
      <c r="E1090">
        <v>0</v>
      </c>
      <c r="F1090">
        <v>0</v>
      </c>
      <c r="G1090">
        <v>1.2300499999999999E-3</v>
      </c>
      <c r="H1090">
        <v>0.995116</v>
      </c>
      <c r="I1090">
        <v>0</v>
      </c>
    </row>
    <row r="1091" spans="1:9" x14ac:dyDescent="0.25">
      <c r="A1091" t="s">
        <v>178</v>
      </c>
      <c r="B1091">
        <v>8954.48</v>
      </c>
      <c r="C1091">
        <v>8946.7999999999993</v>
      </c>
      <c r="D1091">
        <v>0</v>
      </c>
      <c r="E1091">
        <v>0</v>
      </c>
      <c r="F1091">
        <v>0</v>
      </c>
      <c r="G1091">
        <v>1.2300499999999999E-3</v>
      </c>
      <c r="H1091">
        <v>0.995116</v>
      </c>
      <c r="I1091">
        <v>0</v>
      </c>
    </row>
    <row r="1092" spans="1:9" x14ac:dyDescent="0.25">
      <c r="A1092" t="s">
        <v>178</v>
      </c>
      <c r="B1092">
        <v>8958.09</v>
      </c>
      <c r="C1092">
        <v>8949.76</v>
      </c>
      <c r="D1092">
        <v>0</v>
      </c>
      <c r="E1092">
        <v>0</v>
      </c>
      <c r="F1092">
        <v>0</v>
      </c>
      <c r="G1092">
        <v>1.2300499999999999E-3</v>
      </c>
      <c r="H1092">
        <v>0.995116</v>
      </c>
      <c r="I1092">
        <v>0</v>
      </c>
    </row>
    <row r="1093" spans="1:9" x14ac:dyDescent="0.25">
      <c r="A1093" t="s">
        <v>178</v>
      </c>
      <c r="B1093">
        <v>8954.8700000000008</v>
      </c>
      <c r="C1093">
        <v>8947.34</v>
      </c>
      <c r="D1093">
        <v>0</v>
      </c>
      <c r="E1093">
        <v>0</v>
      </c>
      <c r="F1093">
        <v>0</v>
      </c>
      <c r="G1093">
        <v>1.2300499999999999E-3</v>
      </c>
      <c r="H1093">
        <v>0.995116</v>
      </c>
      <c r="I1093">
        <v>0</v>
      </c>
    </row>
    <row r="1094" spans="1:9" x14ac:dyDescent="0.25">
      <c r="A1094" t="s">
        <v>178</v>
      </c>
      <c r="B1094">
        <v>8957.0499999999993</v>
      </c>
      <c r="C1094">
        <v>8949.36</v>
      </c>
      <c r="D1094">
        <v>0</v>
      </c>
      <c r="E1094">
        <v>0</v>
      </c>
      <c r="F1094">
        <v>0</v>
      </c>
      <c r="G1094">
        <v>1.2300499999999999E-3</v>
      </c>
      <c r="H1094">
        <v>0.99559299999999995</v>
      </c>
      <c r="I1094">
        <v>0</v>
      </c>
    </row>
    <row r="1095" spans="1:9" x14ac:dyDescent="0.25">
      <c r="A1095" t="s">
        <v>178</v>
      </c>
      <c r="B1095">
        <v>8954.74</v>
      </c>
      <c r="C1095">
        <v>8947.14</v>
      </c>
      <c r="D1095">
        <v>0</v>
      </c>
      <c r="E1095">
        <v>0</v>
      </c>
      <c r="F1095">
        <v>0</v>
      </c>
      <c r="G1095">
        <v>1.2300499999999999E-3</v>
      </c>
      <c r="H1095">
        <v>0.995116</v>
      </c>
      <c r="I1095">
        <v>0</v>
      </c>
    </row>
    <row r="1096" spans="1:9" x14ac:dyDescent="0.25">
      <c r="A1096" t="s">
        <v>178</v>
      </c>
      <c r="B1096">
        <v>8957.67</v>
      </c>
      <c r="C1096">
        <v>8950.16</v>
      </c>
      <c r="D1096">
        <v>0</v>
      </c>
      <c r="E1096">
        <v>0</v>
      </c>
      <c r="F1096">
        <v>0</v>
      </c>
      <c r="G1096">
        <v>1.2300499999999999E-3</v>
      </c>
      <c r="H1096">
        <v>0.995116</v>
      </c>
      <c r="I1096">
        <v>0</v>
      </c>
    </row>
    <row r="1097" spans="1:9" x14ac:dyDescent="0.25">
      <c r="A1097" t="s">
        <v>178</v>
      </c>
      <c r="B1097">
        <v>8955.49</v>
      </c>
      <c r="C1097">
        <v>8947.9500000000007</v>
      </c>
      <c r="D1097">
        <v>0</v>
      </c>
      <c r="E1097">
        <v>0</v>
      </c>
      <c r="F1097">
        <v>0</v>
      </c>
      <c r="G1097">
        <v>1.2300499999999999E-3</v>
      </c>
      <c r="H1097">
        <v>0.99511300000000003</v>
      </c>
      <c r="I1097">
        <v>0</v>
      </c>
    </row>
    <row r="1098" spans="1:9" x14ac:dyDescent="0.25">
      <c r="A1098" t="s">
        <v>178</v>
      </c>
      <c r="B1098">
        <v>8956.18</v>
      </c>
      <c r="C1098">
        <v>8948.69</v>
      </c>
      <c r="D1098">
        <v>0</v>
      </c>
      <c r="E1098">
        <v>0</v>
      </c>
      <c r="F1098">
        <v>0</v>
      </c>
      <c r="G1098">
        <v>1.2300499999999999E-3</v>
      </c>
      <c r="H1098">
        <v>0.995116</v>
      </c>
      <c r="I1098">
        <v>0</v>
      </c>
    </row>
    <row r="1099" spans="1:9" x14ac:dyDescent="0.25">
      <c r="A1099" t="s">
        <v>178</v>
      </c>
      <c r="B1099">
        <v>8956.2099999999991</v>
      </c>
      <c r="C1099">
        <v>8948.42</v>
      </c>
      <c r="D1099">
        <v>0</v>
      </c>
      <c r="E1099">
        <v>0</v>
      </c>
      <c r="F1099">
        <v>0</v>
      </c>
      <c r="G1099">
        <v>1.2300499999999999E-3</v>
      </c>
      <c r="H1099">
        <v>0.99511400000000005</v>
      </c>
      <c r="I1099">
        <v>0</v>
      </c>
    </row>
    <row r="1100" spans="1:9" x14ac:dyDescent="0.25">
      <c r="A1100" t="s">
        <v>178</v>
      </c>
      <c r="B1100">
        <v>8955.98</v>
      </c>
      <c r="C1100">
        <v>8948.3700000000008</v>
      </c>
      <c r="D1100">
        <v>0</v>
      </c>
      <c r="E1100">
        <v>0</v>
      </c>
      <c r="F1100">
        <v>0</v>
      </c>
      <c r="G1100">
        <v>1.2300499999999999E-3</v>
      </c>
      <c r="H1100">
        <v>0.995116</v>
      </c>
      <c r="I1100">
        <v>0</v>
      </c>
    </row>
    <row r="1101" spans="1:9" x14ac:dyDescent="0.25">
      <c r="A1101" t="s">
        <v>178</v>
      </c>
      <c r="B1101">
        <v>8953.99</v>
      </c>
      <c r="C1101">
        <v>8946.43</v>
      </c>
      <c r="D1101">
        <v>0</v>
      </c>
      <c r="E1101">
        <v>0</v>
      </c>
      <c r="F1101">
        <v>0</v>
      </c>
      <c r="G1101">
        <v>1.2300499999999999E-3</v>
      </c>
      <c r="H1101">
        <v>0.99511499999999997</v>
      </c>
      <c r="I1101">
        <v>0</v>
      </c>
    </row>
    <row r="1102" spans="1:9" x14ac:dyDescent="0.25">
      <c r="A1102" t="s">
        <v>178</v>
      </c>
      <c r="B1102">
        <v>8955.52</v>
      </c>
      <c r="C1102">
        <v>8948</v>
      </c>
      <c r="D1102">
        <v>0</v>
      </c>
      <c r="E1102">
        <v>0</v>
      </c>
      <c r="F1102">
        <v>0</v>
      </c>
      <c r="G1102">
        <v>1.2300499999999999E-3</v>
      </c>
      <c r="H1102">
        <v>0.995116</v>
      </c>
      <c r="I1102">
        <v>0</v>
      </c>
    </row>
    <row r="1103" spans="1:9" x14ac:dyDescent="0.25">
      <c r="A1103" t="s">
        <v>178</v>
      </c>
      <c r="B1103">
        <v>8953.41</v>
      </c>
      <c r="C1103">
        <v>8945.94</v>
      </c>
      <c r="D1103">
        <v>0</v>
      </c>
      <c r="E1103">
        <v>0</v>
      </c>
      <c r="F1103">
        <v>0</v>
      </c>
      <c r="G1103">
        <v>1.2300499999999999E-3</v>
      </c>
      <c r="H1103">
        <v>0.995116</v>
      </c>
      <c r="I1103">
        <v>0</v>
      </c>
    </row>
    <row r="1104" spans="1:9" x14ac:dyDescent="0.25">
      <c r="A1104" t="s">
        <v>178</v>
      </c>
      <c r="B1104">
        <v>8956.16</v>
      </c>
      <c r="C1104">
        <v>8948.51</v>
      </c>
      <c r="D1104">
        <v>0</v>
      </c>
      <c r="E1104">
        <v>0</v>
      </c>
      <c r="F1104">
        <v>0</v>
      </c>
      <c r="G1104">
        <v>1.2300499999999999E-3</v>
      </c>
      <c r="H1104">
        <v>0.995116</v>
      </c>
      <c r="I1104">
        <v>0</v>
      </c>
    </row>
    <row r="1105" spans="1:25" x14ac:dyDescent="0.25">
      <c r="A1105" t="s">
        <v>178</v>
      </c>
      <c r="B1105">
        <v>8955.3700000000008</v>
      </c>
      <c r="C1105">
        <v>8947.9599999999991</v>
      </c>
      <c r="D1105">
        <v>0</v>
      </c>
      <c r="E1105">
        <v>0</v>
      </c>
      <c r="F1105">
        <v>0</v>
      </c>
      <c r="G1105">
        <v>1.2300499999999999E-3</v>
      </c>
      <c r="H1105">
        <v>0.99511499999999997</v>
      </c>
      <c r="I1105">
        <v>0</v>
      </c>
    </row>
    <row r="1106" spans="1:25" x14ac:dyDescent="0.25">
      <c r="A1106" t="s">
        <v>178</v>
      </c>
      <c r="B1106">
        <v>8953.4599999999991</v>
      </c>
      <c r="C1106">
        <v>8946.16</v>
      </c>
      <c r="D1106">
        <v>0</v>
      </c>
      <c r="E1106">
        <v>0</v>
      </c>
      <c r="F1106">
        <v>0</v>
      </c>
      <c r="G1106">
        <v>1.2300499999999999E-3</v>
      </c>
      <c r="H1106">
        <v>0.995116</v>
      </c>
      <c r="I1106">
        <v>0</v>
      </c>
    </row>
    <row r="1107" spans="1:25" x14ac:dyDescent="0.25">
      <c r="A1107" t="s">
        <v>178</v>
      </c>
      <c r="B1107">
        <v>8954.25</v>
      </c>
      <c r="C1107">
        <v>8946.2000000000007</v>
      </c>
      <c r="D1107">
        <v>0</v>
      </c>
      <c r="E1107">
        <v>0</v>
      </c>
      <c r="F1107">
        <v>0</v>
      </c>
      <c r="G1107">
        <v>1.2300499999999999E-3</v>
      </c>
      <c r="H1107">
        <v>0.99511300000000003</v>
      </c>
      <c r="I1107">
        <v>0</v>
      </c>
    </row>
    <row r="1108" spans="1:25" x14ac:dyDescent="0.25">
      <c r="A1108" t="s">
        <v>178</v>
      </c>
      <c r="B1108">
        <v>8955.7099999999991</v>
      </c>
      <c r="C1108">
        <v>8948</v>
      </c>
      <c r="D1108">
        <v>0</v>
      </c>
      <c r="E1108">
        <v>0</v>
      </c>
      <c r="F1108">
        <v>0</v>
      </c>
      <c r="G1108">
        <v>1.2300499999999999E-3</v>
      </c>
      <c r="H1108">
        <v>0.995116</v>
      </c>
      <c r="I1108">
        <v>0</v>
      </c>
    </row>
    <row r="1109" spans="1:25" x14ac:dyDescent="0.25">
      <c r="A1109" t="s">
        <v>178</v>
      </c>
      <c r="B1109">
        <v>8953.2900000000009</v>
      </c>
      <c r="C1109">
        <v>8945.65</v>
      </c>
      <c r="D1109">
        <v>0</v>
      </c>
      <c r="E1109">
        <v>0</v>
      </c>
      <c r="F1109">
        <v>0</v>
      </c>
      <c r="G1109">
        <v>1.2300499999999999E-3</v>
      </c>
      <c r="H1109">
        <v>0.995116</v>
      </c>
      <c r="I1109">
        <v>0</v>
      </c>
    </row>
    <row r="1110" spans="1:25" x14ac:dyDescent="0.25">
      <c r="A1110" t="s">
        <v>178</v>
      </c>
      <c r="B1110">
        <v>8954.41</v>
      </c>
      <c r="C1110">
        <v>8947.02</v>
      </c>
      <c r="D1110">
        <v>0</v>
      </c>
      <c r="E1110">
        <v>0</v>
      </c>
      <c r="F1110">
        <v>0</v>
      </c>
      <c r="G1110">
        <v>1.2300499999999999E-3</v>
      </c>
      <c r="H1110">
        <v>0.995116</v>
      </c>
      <c r="I1110">
        <v>0</v>
      </c>
    </row>
    <row r="1111" spans="1:25" x14ac:dyDescent="0.25">
      <c r="A1111" t="s">
        <v>178</v>
      </c>
      <c r="B1111">
        <v>8955.2099999999991</v>
      </c>
      <c r="C1111">
        <v>8947.4599999999991</v>
      </c>
      <c r="D1111">
        <v>0</v>
      </c>
      <c r="E1111">
        <v>0</v>
      </c>
      <c r="F1111">
        <v>0</v>
      </c>
      <c r="G1111">
        <v>1.2300499999999999E-3</v>
      </c>
      <c r="H1111">
        <v>0.995116</v>
      </c>
      <c r="I1111">
        <v>0</v>
      </c>
    </row>
    <row r="1112" spans="1:25" x14ac:dyDescent="0.25">
      <c r="A1112" t="s">
        <v>178</v>
      </c>
      <c r="B1112">
        <v>8956.25</v>
      </c>
      <c r="C1112">
        <v>8948.7800000000007</v>
      </c>
      <c r="D1112">
        <v>0</v>
      </c>
      <c r="E1112">
        <v>0</v>
      </c>
      <c r="F1112">
        <v>0</v>
      </c>
      <c r="G1112">
        <v>1.2300499999999999E-3</v>
      </c>
      <c r="H1112">
        <v>0.995116</v>
      </c>
      <c r="I1112">
        <v>0</v>
      </c>
    </row>
    <row r="1113" spans="1:25" x14ac:dyDescent="0.25">
      <c r="A1113" t="s">
        <v>178</v>
      </c>
      <c r="B1113">
        <v>8954.69</v>
      </c>
      <c r="C1113">
        <v>8946.5</v>
      </c>
      <c r="D1113">
        <v>0</v>
      </c>
      <c r="E1113">
        <v>0</v>
      </c>
      <c r="F1113">
        <v>0</v>
      </c>
      <c r="G1113">
        <v>1.2300499999999999E-3</v>
      </c>
      <c r="H1113">
        <v>0.995116</v>
      </c>
      <c r="I1113">
        <v>0</v>
      </c>
    </row>
    <row r="1114" spans="1:25" x14ac:dyDescent="0.25">
      <c r="A1114" t="s">
        <v>178</v>
      </c>
      <c r="B1114">
        <v>8959.15</v>
      </c>
      <c r="C1114">
        <v>8951.64</v>
      </c>
      <c r="D1114">
        <v>0</v>
      </c>
      <c r="E1114">
        <v>0</v>
      </c>
      <c r="F1114">
        <v>0</v>
      </c>
      <c r="G1114">
        <v>1.2300499999999999E-3</v>
      </c>
      <c r="H1114">
        <v>0.995116</v>
      </c>
      <c r="I1114">
        <v>0</v>
      </c>
    </row>
    <row r="1115" spans="1:25" x14ac:dyDescent="0.25">
      <c r="A1115" t="s">
        <v>178</v>
      </c>
      <c r="B1115">
        <v>8954.6</v>
      </c>
      <c r="C1115">
        <v>8946.94</v>
      </c>
      <c r="D1115">
        <v>0</v>
      </c>
      <c r="E1115">
        <v>0</v>
      </c>
      <c r="F1115">
        <v>0</v>
      </c>
      <c r="G1115">
        <v>1.2300499999999999E-3</v>
      </c>
      <c r="H1115">
        <v>0.99511400000000005</v>
      </c>
      <c r="I1115">
        <v>0</v>
      </c>
    </row>
    <row r="1116" spans="1:25" x14ac:dyDescent="0.25">
      <c r="A1116" t="s">
        <v>178</v>
      </c>
      <c r="B1116">
        <v>8952.94</v>
      </c>
      <c r="C1116">
        <v>8945.14</v>
      </c>
      <c r="D1116">
        <v>0</v>
      </c>
      <c r="E1116">
        <v>0</v>
      </c>
      <c r="F1116">
        <v>0</v>
      </c>
      <c r="G1116">
        <v>1.2300499999999999E-3</v>
      </c>
      <c r="H1116">
        <v>0.995116</v>
      </c>
      <c r="I1116">
        <v>0</v>
      </c>
    </row>
    <row r="1117" spans="1:25" x14ac:dyDescent="0.25">
      <c r="A1117" t="s">
        <v>178</v>
      </c>
      <c r="B1117">
        <v>8954.1299999999992</v>
      </c>
      <c r="C1117">
        <v>8946.6</v>
      </c>
      <c r="D1117">
        <v>0</v>
      </c>
      <c r="E1117">
        <v>0</v>
      </c>
      <c r="F1117">
        <v>0</v>
      </c>
      <c r="G1117">
        <v>1.2300499999999999E-3</v>
      </c>
      <c r="H1117">
        <v>0.99511499999999997</v>
      </c>
      <c r="I1117">
        <v>0</v>
      </c>
    </row>
    <row r="1118" spans="1:25" x14ac:dyDescent="0.25">
      <c r="A1118" t="s">
        <v>178</v>
      </c>
      <c r="B1118">
        <v>8953.3700000000008</v>
      </c>
      <c r="C1118">
        <v>8945.8799999999992</v>
      </c>
      <c r="D1118">
        <v>0</v>
      </c>
      <c r="E1118">
        <v>0</v>
      </c>
      <c r="F1118">
        <v>0</v>
      </c>
      <c r="G1118">
        <v>1.2300499999999999E-3</v>
      </c>
      <c r="H1118">
        <v>0.995116</v>
      </c>
      <c r="I1118">
        <v>0</v>
      </c>
    </row>
    <row r="1119" spans="1:25" x14ac:dyDescent="0.25">
      <c r="A1119" t="s">
        <v>178</v>
      </c>
      <c r="B1119">
        <v>8953.8799999999992</v>
      </c>
      <c r="C1119">
        <v>8946.18</v>
      </c>
      <c r="D1119">
        <v>0</v>
      </c>
      <c r="E1119">
        <v>0</v>
      </c>
      <c r="F1119">
        <v>0</v>
      </c>
      <c r="G1119">
        <v>1.2300499999999999E-3</v>
      </c>
      <c r="H1119">
        <v>0.995116</v>
      </c>
      <c r="I1119">
        <v>0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178</v>
      </c>
      <c r="B1120">
        <v>8954.84</v>
      </c>
      <c r="C1120">
        <v>8947.23</v>
      </c>
      <c r="D1120">
        <v>0</v>
      </c>
      <c r="E1120">
        <v>0</v>
      </c>
      <c r="F1120">
        <v>0</v>
      </c>
      <c r="G1120">
        <v>1.2300499999999999E-3</v>
      </c>
      <c r="H1120">
        <v>0.995116</v>
      </c>
      <c r="I1120">
        <v>0</v>
      </c>
      <c r="R1120">
        <f>AVERAGE(B1071:B1120)</f>
        <v>8950.6885999999995</v>
      </c>
      <c r="S1120">
        <f>AVERAGE(C1071:C1120)</f>
        <v>8942.9824000000026</v>
      </c>
      <c r="U1120">
        <f>_xlfn.VAR.P(B1071:B1120)</f>
        <v>187.58871604000021</v>
      </c>
      <c r="V1120">
        <f>_xlfn.VAR.P(C1071:C1120)</f>
        <v>187.65396224000079</v>
      </c>
      <c r="X1120">
        <f>1.96*SQRT(U1120)/50</f>
        <v>0.5368950778464131</v>
      </c>
      <c r="Y1120">
        <f>1.96*SQRT(V1120)/50</f>
        <v>0.53698843985366651</v>
      </c>
    </row>
    <row r="1121" spans="1:9" x14ac:dyDescent="0.25">
      <c r="A1121" t="s">
        <v>179</v>
      </c>
      <c r="B1121">
        <v>447572.01150000002</v>
      </c>
      <c r="C1121" t="s">
        <v>36</v>
      </c>
    </row>
    <row r="1122" spans="1:9" x14ac:dyDescent="0.25">
      <c r="A1122" t="s">
        <v>180</v>
      </c>
      <c r="B1122">
        <v>114014</v>
      </c>
      <c r="C1122">
        <v>114006</v>
      </c>
      <c r="D1122">
        <v>0</v>
      </c>
      <c r="E1122">
        <v>0</v>
      </c>
      <c r="F1122">
        <v>0</v>
      </c>
      <c r="G1122">
        <v>8.0121899999999996E-2</v>
      </c>
      <c r="H1122">
        <v>0.93147400000000002</v>
      </c>
      <c r="I1122">
        <v>0</v>
      </c>
    </row>
    <row r="1123" spans="1:9" x14ac:dyDescent="0.25">
      <c r="A1123" t="s">
        <v>180</v>
      </c>
      <c r="B1123">
        <v>113920</v>
      </c>
      <c r="C1123">
        <v>113912</v>
      </c>
      <c r="D1123">
        <v>0</v>
      </c>
      <c r="E1123">
        <v>0</v>
      </c>
      <c r="F1123">
        <v>0</v>
      </c>
      <c r="G1123">
        <v>6.6336300000000001E-2</v>
      </c>
      <c r="H1123">
        <v>0.93182799999999999</v>
      </c>
      <c r="I1123">
        <v>0</v>
      </c>
    </row>
    <row r="1124" spans="1:9" x14ac:dyDescent="0.25">
      <c r="A1124" t="s">
        <v>180</v>
      </c>
      <c r="B1124">
        <v>113987</v>
      </c>
      <c r="C1124">
        <v>113980</v>
      </c>
      <c r="D1124">
        <v>0</v>
      </c>
      <c r="E1124">
        <v>0</v>
      </c>
      <c r="F1124">
        <v>0</v>
      </c>
      <c r="G1124">
        <v>5.5679600000000003E-2</v>
      </c>
      <c r="H1124">
        <v>0.93183000000000005</v>
      </c>
      <c r="I1124">
        <v>2049526122</v>
      </c>
    </row>
    <row r="1125" spans="1:9" x14ac:dyDescent="0.25">
      <c r="A1125" t="s">
        <v>180</v>
      </c>
      <c r="B1125">
        <v>113907</v>
      </c>
      <c r="C1125">
        <v>113898</v>
      </c>
      <c r="D1125">
        <v>0</v>
      </c>
      <c r="E1125">
        <v>0</v>
      </c>
      <c r="F1125">
        <v>0</v>
      </c>
      <c r="G1125">
        <v>5.39672E-2</v>
      </c>
      <c r="H1125">
        <v>0.931836</v>
      </c>
      <c r="I1125">
        <v>1563944027</v>
      </c>
    </row>
    <row r="1126" spans="1:9" x14ac:dyDescent="0.25">
      <c r="A1126" t="s">
        <v>180</v>
      </c>
      <c r="B1126">
        <v>113982</v>
      </c>
      <c r="C1126">
        <v>113974</v>
      </c>
      <c r="D1126">
        <v>0</v>
      </c>
      <c r="E1126">
        <v>0</v>
      </c>
      <c r="F1126">
        <v>0</v>
      </c>
      <c r="G1126">
        <v>5.8847099999999999E-2</v>
      </c>
      <c r="H1126">
        <v>0.93182900000000002</v>
      </c>
      <c r="I1126">
        <v>-400044617</v>
      </c>
    </row>
    <row r="1127" spans="1:9" x14ac:dyDescent="0.25">
      <c r="A1127" t="s">
        <v>180</v>
      </c>
      <c r="B1127">
        <v>113981</v>
      </c>
      <c r="C1127">
        <v>113974</v>
      </c>
      <c r="D1127">
        <v>0</v>
      </c>
      <c r="E1127">
        <v>0</v>
      </c>
      <c r="F1127">
        <v>0</v>
      </c>
      <c r="G1127">
        <v>7.80198E-2</v>
      </c>
      <c r="H1127">
        <v>0.93182799999999999</v>
      </c>
      <c r="I1127">
        <v>2032467632</v>
      </c>
    </row>
    <row r="1128" spans="1:9" x14ac:dyDescent="0.25">
      <c r="A1128" t="s">
        <v>180</v>
      </c>
      <c r="B1128">
        <v>113981</v>
      </c>
      <c r="C1128">
        <v>113974</v>
      </c>
      <c r="D1128">
        <v>0</v>
      </c>
      <c r="E1128">
        <v>0</v>
      </c>
      <c r="F1128">
        <v>0</v>
      </c>
      <c r="G1128">
        <v>7.8103099999999995E-2</v>
      </c>
      <c r="H1128">
        <v>0.93182799999999999</v>
      </c>
      <c r="I1128">
        <v>2032467632</v>
      </c>
    </row>
    <row r="1129" spans="1:9" x14ac:dyDescent="0.25">
      <c r="A1129" t="s">
        <v>180</v>
      </c>
      <c r="B1129">
        <v>113973</v>
      </c>
      <c r="C1129">
        <v>113965</v>
      </c>
      <c r="D1129">
        <v>0</v>
      </c>
      <c r="E1129">
        <v>0</v>
      </c>
      <c r="F1129">
        <v>0</v>
      </c>
      <c r="G1129">
        <v>7.8028E-2</v>
      </c>
      <c r="H1129">
        <v>0.93182900000000002</v>
      </c>
      <c r="I1129">
        <v>2032467632</v>
      </c>
    </row>
    <row r="1130" spans="1:9" x14ac:dyDescent="0.25">
      <c r="A1130" t="s">
        <v>180</v>
      </c>
      <c r="B1130">
        <v>113997</v>
      </c>
      <c r="C1130">
        <v>113980</v>
      </c>
      <c r="D1130">
        <v>0</v>
      </c>
      <c r="E1130">
        <v>0</v>
      </c>
      <c r="F1130">
        <v>0</v>
      </c>
      <c r="G1130">
        <v>5.4161500000000001E-2</v>
      </c>
      <c r="H1130">
        <v>0.93183000000000005</v>
      </c>
      <c r="I1130">
        <v>2032467632</v>
      </c>
    </row>
    <row r="1131" spans="1:9" x14ac:dyDescent="0.25">
      <c r="A1131" t="s">
        <v>180</v>
      </c>
      <c r="B1131">
        <v>113983</v>
      </c>
      <c r="C1131">
        <v>113975</v>
      </c>
      <c r="D1131">
        <v>0</v>
      </c>
      <c r="E1131">
        <v>0</v>
      </c>
      <c r="F1131">
        <v>0</v>
      </c>
      <c r="G1131">
        <v>8.0035400000000007E-2</v>
      </c>
      <c r="H1131">
        <v>0.93147599999999997</v>
      </c>
      <c r="I1131">
        <v>2032467632</v>
      </c>
    </row>
    <row r="1132" spans="1:9" x14ac:dyDescent="0.25">
      <c r="A1132" t="s">
        <v>180</v>
      </c>
      <c r="B1132">
        <v>113980</v>
      </c>
      <c r="C1132">
        <v>113973</v>
      </c>
      <c r="D1132">
        <v>0</v>
      </c>
      <c r="E1132">
        <v>0</v>
      </c>
      <c r="F1132">
        <v>0</v>
      </c>
      <c r="G1132">
        <v>5.5679600000000003E-2</v>
      </c>
      <c r="H1132">
        <v>0.931836</v>
      </c>
      <c r="I1132">
        <v>2032467632</v>
      </c>
    </row>
    <row r="1133" spans="1:9" x14ac:dyDescent="0.25">
      <c r="A1133" t="s">
        <v>180</v>
      </c>
      <c r="B1133">
        <v>113983</v>
      </c>
      <c r="C1133">
        <v>113975</v>
      </c>
      <c r="D1133">
        <v>0</v>
      </c>
      <c r="E1133">
        <v>0</v>
      </c>
      <c r="F1133">
        <v>0</v>
      </c>
      <c r="G1133">
        <v>8.3260200000000006E-2</v>
      </c>
      <c r="H1133">
        <v>0.93147400000000002</v>
      </c>
      <c r="I1133">
        <v>88493488</v>
      </c>
    </row>
    <row r="1134" spans="1:9" x14ac:dyDescent="0.25">
      <c r="A1134" t="s">
        <v>180</v>
      </c>
      <c r="B1134">
        <v>113979</v>
      </c>
      <c r="C1134">
        <v>113972</v>
      </c>
      <c r="D1134">
        <v>0</v>
      </c>
      <c r="E1134">
        <v>0</v>
      </c>
      <c r="F1134">
        <v>0</v>
      </c>
      <c r="G1134">
        <v>8.0121800000000007E-2</v>
      </c>
      <c r="H1134">
        <v>0.931836</v>
      </c>
      <c r="I1134">
        <v>88493488</v>
      </c>
    </row>
    <row r="1135" spans="1:9" x14ac:dyDescent="0.25">
      <c r="A1135" t="s">
        <v>180</v>
      </c>
      <c r="B1135">
        <v>113976</v>
      </c>
      <c r="C1135">
        <v>113969</v>
      </c>
      <c r="D1135">
        <v>0</v>
      </c>
      <c r="E1135">
        <v>0</v>
      </c>
      <c r="F1135">
        <v>0</v>
      </c>
      <c r="G1135">
        <v>8.0035200000000001E-2</v>
      </c>
      <c r="H1135">
        <v>0.93147400000000002</v>
      </c>
      <c r="I1135">
        <v>88493488</v>
      </c>
    </row>
    <row r="1136" spans="1:9" x14ac:dyDescent="0.25">
      <c r="A1136" t="s">
        <v>180</v>
      </c>
      <c r="B1136">
        <v>113985</v>
      </c>
      <c r="C1136">
        <v>113977</v>
      </c>
      <c r="D1136">
        <v>0</v>
      </c>
      <c r="E1136">
        <v>0</v>
      </c>
      <c r="F1136">
        <v>0</v>
      </c>
      <c r="G1136">
        <v>8.0043799999999998E-2</v>
      </c>
      <c r="H1136">
        <v>0.93147400000000002</v>
      </c>
      <c r="I1136">
        <v>88493488</v>
      </c>
    </row>
    <row r="1137" spans="1:9" x14ac:dyDescent="0.25">
      <c r="A1137" t="s">
        <v>180</v>
      </c>
      <c r="B1137">
        <v>113984</v>
      </c>
      <c r="C1137">
        <v>113976</v>
      </c>
      <c r="D1137">
        <v>0</v>
      </c>
      <c r="E1137">
        <v>0</v>
      </c>
      <c r="F1137">
        <v>0</v>
      </c>
      <c r="G1137">
        <v>6.8670900000000007E-2</v>
      </c>
      <c r="H1137">
        <v>0.93183000000000005</v>
      </c>
      <c r="I1137">
        <v>88493488</v>
      </c>
    </row>
    <row r="1138" spans="1:9" x14ac:dyDescent="0.25">
      <c r="A1138" t="s">
        <v>180</v>
      </c>
      <c r="B1138">
        <v>113976</v>
      </c>
      <c r="C1138">
        <v>113969</v>
      </c>
      <c r="D1138">
        <v>0</v>
      </c>
      <c r="E1138">
        <v>0</v>
      </c>
      <c r="F1138">
        <v>0</v>
      </c>
      <c r="G1138">
        <v>8.0035300000000004E-2</v>
      </c>
      <c r="H1138">
        <v>0.93183000000000005</v>
      </c>
      <c r="I1138">
        <v>88493488</v>
      </c>
    </row>
    <row r="1139" spans="1:9" x14ac:dyDescent="0.25">
      <c r="A1139" t="s">
        <v>180</v>
      </c>
      <c r="B1139">
        <v>113979</v>
      </c>
      <c r="C1139">
        <v>113970</v>
      </c>
      <c r="D1139">
        <v>0</v>
      </c>
      <c r="E1139">
        <v>0</v>
      </c>
      <c r="F1139">
        <v>0</v>
      </c>
      <c r="G1139">
        <v>6.6336199999999998E-2</v>
      </c>
      <c r="H1139">
        <v>0.931836</v>
      </c>
      <c r="I1139">
        <v>88493488</v>
      </c>
    </row>
    <row r="1140" spans="1:9" x14ac:dyDescent="0.25">
      <c r="A1140" t="s">
        <v>180</v>
      </c>
      <c r="B1140">
        <v>113981</v>
      </c>
      <c r="C1140">
        <v>113973</v>
      </c>
      <c r="D1140">
        <v>0</v>
      </c>
      <c r="E1140">
        <v>0</v>
      </c>
      <c r="F1140">
        <v>0</v>
      </c>
      <c r="G1140">
        <v>8.0121700000000004E-2</v>
      </c>
      <c r="H1140">
        <v>0.93182799999999999</v>
      </c>
      <c r="I1140">
        <v>88493488</v>
      </c>
    </row>
    <row r="1141" spans="1:9" x14ac:dyDescent="0.25">
      <c r="A1141" t="s">
        <v>180</v>
      </c>
      <c r="B1141">
        <v>113980</v>
      </c>
      <c r="C1141">
        <v>113972</v>
      </c>
      <c r="D1141">
        <v>0</v>
      </c>
      <c r="E1141">
        <v>0</v>
      </c>
      <c r="F1141">
        <v>0</v>
      </c>
      <c r="G1141">
        <v>8.0121700000000004E-2</v>
      </c>
      <c r="H1141">
        <v>0.93182799999999999</v>
      </c>
      <c r="I1141">
        <v>88493488</v>
      </c>
    </row>
    <row r="1142" spans="1:9" x14ac:dyDescent="0.25">
      <c r="A1142" t="s">
        <v>180</v>
      </c>
      <c r="B1142">
        <v>113984</v>
      </c>
      <c r="C1142">
        <v>113977</v>
      </c>
      <c r="D1142">
        <v>0</v>
      </c>
      <c r="E1142">
        <v>0</v>
      </c>
      <c r="F1142">
        <v>0</v>
      </c>
      <c r="G1142">
        <v>8.0035300000000004E-2</v>
      </c>
      <c r="H1142">
        <v>0.93182900000000002</v>
      </c>
      <c r="I1142">
        <v>88493488</v>
      </c>
    </row>
    <row r="1143" spans="1:9" x14ac:dyDescent="0.25">
      <c r="A1143" t="s">
        <v>180</v>
      </c>
      <c r="B1143">
        <v>113982</v>
      </c>
      <c r="C1143">
        <v>113975</v>
      </c>
      <c r="D1143">
        <v>0</v>
      </c>
      <c r="E1143">
        <v>0</v>
      </c>
      <c r="F1143">
        <v>0</v>
      </c>
      <c r="G1143">
        <v>5.6184999999999999E-2</v>
      </c>
      <c r="H1143">
        <v>0.93182799999999999</v>
      </c>
      <c r="I1143">
        <v>88493488</v>
      </c>
    </row>
    <row r="1144" spans="1:9" x14ac:dyDescent="0.25">
      <c r="A1144" t="s">
        <v>180</v>
      </c>
      <c r="B1144">
        <v>113980</v>
      </c>
      <c r="C1144">
        <v>113973</v>
      </c>
      <c r="D1144">
        <v>0</v>
      </c>
      <c r="E1144">
        <v>0</v>
      </c>
      <c r="F1144">
        <v>0</v>
      </c>
      <c r="G1144">
        <v>8.0035200000000001E-2</v>
      </c>
      <c r="H1144">
        <v>0.94305899999999998</v>
      </c>
      <c r="I1144">
        <v>88493488</v>
      </c>
    </row>
    <row r="1145" spans="1:9" x14ac:dyDescent="0.25">
      <c r="A1145" t="s">
        <v>180</v>
      </c>
      <c r="B1145">
        <v>113982</v>
      </c>
      <c r="C1145">
        <v>113974</v>
      </c>
      <c r="D1145">
        <v>0</v>
      </c>
      <c r="E1145">
        <v>0</v>
      </c>
      <c r="F1145">
        <v>0</v>
      </c>
      <c r="G1145">
        <v>8.0121899999999996E-2</v>
      </c>
      <c r="H1145">
        <v>0.931836</v>
      </c>
      <c r="I1145">
        <v>88493488</v>
      </c>
    </row>
    <row r="1146" spans="1:9" x14ac:dyDescent="0.25">
      <c r="A1146" t="s">
        <v>180</v>
      </c>
      <c r="B1146">
        <v>113988</v>
      </c>
      <c r="C1146">
        <v>113980</v>
      </c>
      <c r="D1146">
        <v>0</v>
      </c>
      <c r="E1146">
        <v>0</v>
      </c>
      <c r="F1146">
        <v>0</v>
      </c>
      <c r="G1146">
        <v>7.8111200000000006E-2</v>
      </c>
      <c r="H1146">
        <v>0.931836</v>
      </c>
      <c r="I1146">
        <v>88493488</v>
      </c>
    </row>
    <row r="1147" spans="1:9" x14ac:dyDescent="0.25">
      <c r="A1147" t="s">
        <v>180</v>
      </c>
      <c r="B1147">
        <v>113980</v>
      </c>
      <c r="C1147">
        <v>113972</v>
      </c>
      <c r="D1147">
        <v>0</v>
      </c>
      <c r="E1147">
        <v>0</v>
      </c>
      <c r="F1147">
        <v>0</v>
      </c>
      <c r="G1147">
        <v>8.0121700000000004E-2</v>
      </c>
      <c r="H1147">
        <v>0.93175399999999997</v>
      </c>
      <c r="I1147">
        <v>88493488</v>
      </c>
    </row>
    <row r="1148" spans="1:9" x14ac:dyDescent="0.25">
      <c r="A1148" t="s">
        <v>180</v>
      </c>
      <c r="B1148">
        <v>113979</v>
      </c>
      <c r="C1148">
        <v>113972</v>
      </c>
      <c r="D1148">
        <v>0</v>
      </c>
      <c r="E1148">
        <v>0</v>
      </c>
      <c r="F1148">
        <v>0</v>
      </c>
      <c r="G1148">
        <v>7.8103000000000006E-2</v>
      </c>
      <c r="H1148">
        <v>0.93182799999999999</v>
      </c>
      <c r="I1148">
        <v>88493488</v>
      </c>
    </row>
    <row r="1149" spans="1:9" x14ac:dyDescent="0.25">
      <c r="A1149" t="s">
        <v>180</v>
      </c>
      <c r="B1149">
        <v>113980</v>
      </c>
      <c r="C1149">
        <v>113972</v>
      </c>
      <c r="D1149">
        <v>0</v>
      </c>
      <c r="E1149">
        <v>0</v>
      </c>
      <c r="F1149">
        <v>0</v>
      </c>
      <c r="G1149">
        <v>8.0121800000000007E-2</v>
      </c>
      <c r="H1149">
        <v>0.93161499999999997</v>
      </c>
      <c r="I1149">
        <v>88493488</v>
      </c>
    </row>
    <row r="1150" spans="1:9" x14ac:dyDescent="0.25">
      <c r="A1150" t="s">
        <v>180</v>
      </c>
      <c r="B1150">
        <v>113981</v>
      </c>
      <c r="C1150">
        <v>113973</v>
      </c>
      <c r="D1150">
        <v>0</v>
      </c>
      <c r="E1150">
        <v>0</v>
      </c>
      <c r="F1150">
        <v>0</v>
      </c>
      <c r="G1150">
        <v>7.8103000000000006E-2</v>
      </c>
      <c r="H1150">
        <v>0.931836</v>
      </c>
      <c r="I1150">
        <v>88493488</v>
      </c>
    </row>
    <row r="1151" spans="1:9" x14ac:dyDescent="0.25">
      <c r="A1151" t="s">
        <v>180</v>
      </c>
      <c r="B1151">
        <v>113987</v>
      </c>
      <c r="C1151">
        <v>113979</v>
      </c>
      <c r="D1151">
        <v>0</v>
      </c>
      <c r="E1151">
        <v>0</v>
      </c>
      <c r="F1151">
        <v>0</v>
      </c>
      <c r="G1151">
        <v>8.3264500000000005E-2</v>
      </c>
      <c r="H1151">
        <v>0.93147599999999997</v>
      </c>
      <c r="I1151">
        <v>88493488</v>
      </c>
    </row>
    <row r="1152" spans="1:9" x14ac:dyDescent="0.25">
      <c r="A1152" t="s">
        <v>180</v>
      </c>
      <c r="B1152">
        <v>113982</v>
      </c>
      <c r="C1152">
        <v>113974</v>
      </c>
      <c r="D1152">
        <v>0</v>
      </c>
      <c r="E1152">
        <v>0</v>
      </c>
      <c r="F1152">
        <v>0</v>
      </c>
      <c r="G1152">
        <v>8.0121899999999996E-2</v>
      </c>
      <c r="H1152">
        <v>0.931836</v>
      </c>
      <c r="I1152">
        <v>88493488</v>
      </c>
    </row>
    <row r="1153" spans="1:9" x14ac:dyDescent="0.25">
      <c r="A1153" t="s">
        <v>180</v>
      </c>
      <c r="B1153">
        <v>113901</v>
      </c>
      <c r="C1153">
        <v>113894</v>
      </c>
      <c r="D1153">
        <v>0</v>
      </c>
      <c r="E1153">
        <v>0</v>
      </c>
      <c r="F1153">
        <v>0</v>
      </c>
      <c r="G1153">
        <v>8.0035200000000001E-2</v>
      </c>
      <c r="H1153">
        <v>0.931836</v>
      </c>
      <c r="I1153">
        <v>88493488</v>
      </c>
    </row>
    <row r="1154" spans="1:9" x14ac:dyDescent="0.25">
      <c r="A1154" t="s">
        <v>180</v>
      </c>
      <c r="B1154">
        <v>113903</v>
      </c>
      <c r="C1154">
        <v>113895</v>
      </c>
      <c r="D1154">
        <v>0</v>
      </c>
      <c r="E1154">
        <v>0</v>
      </c>
      <c r="F1154">
        <v>0</v>
      </c>
      <c r="G1154">
        <v>8.0092200000000002E-2</v>
      </c>
      <c r="H1154">
        <v>0.95599999999999996</v>
      </c>
      <c r="I1154">
        <v>88493488</v>
      </c>
    </row>
    <row r="1155" spans="1:9" x14ac:dyDescent="0.25">
      <c r="A1155" t="s">
        <v>180</v>
      </c>
      <c r="B1155">
        <v>113896</v>
      </c>
      <c r="C1155">
        <v>113888</v>
      </c>
      <c r="D1155">
        <v>0</v>
      </c>
      <c r="E1155">
        <v>0</v>
      </c>
      <c r="F1155">
        <v>0</v>
      </c>
      <c r="G1155">
        <v>8.3279500000000006E-2</v>
      </c>
      <c r="H1155">
        <v>0.931836</v>
      </c>
      <c r="I1155">
        <v>88493488</v>
      </c>
    </row>
    <row r="1156" spans="1:9" x14ac:dyDescent="0.25">
      <c r="A1156" t="s">
        <v>180</v>
      </c>
      <c r="B1156">
        <v>113902</v>
      </c>
      <c r="C1156">
        <v>113895</v>
      </c>
      <c r="D1156">
        <v>0</v>
      </c>
      <c r="E1156">
        <v>0</v>
      </c>
      <c r="F1156">
        <v>0</v>
      </c>
      <c r="G1156">
        <v>5.5601100000000001E-2</v>
      </c>
      <c r="H1156">
        <v>0.93183700000000003</v>
      </c>
      <c r="I1156">
        <v>88493488</v>
      </c>
    </row>
    <row r="1157" spans="1:9" x14ac:dyDescent="0.25">
      <c r="A1157" t="s">
        <v>180</v>
      </c>
      <c r="B1157">
        <v>113903</v>
      </c>
      <c r="C1157">
        <v>113895</v>
      </c>
      <c r="D1157">
        <v>0</v>
      </c>
      <c r="E1157">
        <v>0</v>
      </c>
      <c r="F1157">
        <v>0</v>
      </c>
      <c r="G1157">
        <v>6.6161700000000004E-2</v>
      </c>
      <c r="H1157">
        <v>0.931836</v>
      </c>
      <c r="I1157">
        <v>88493488</v>
      </c>
    </row>
    <row r="1158" spans="1:9" x14ac:dyDescent="0.25">
      <c r="A1158" t="s">
        <v>180</v>
      </c>
      <c r="B1158">
        <v>113897</v>
      </c>
      <c r="C1158">
        <v>113889</v>
      </c>
      <c r="D1158">
        <v>0</v>
      </c>
      <c r="E1158">
        <v>0</v>
      </c>
      <c r="F1158">
        <v>0</v>
      </c>
      <c r="G1158">
        <v>6.6336300000000001E-2</v>
      </c>
      <c r="H1158">
        <v>0.93182799999999999</v>
      </c>
      <c r="I1158">
        <v>88493488</v>
      </c>
    </row>
    <row r="1159" spans="1:9" x14ac:dyDescent="0.25">
      <c r="A1159" t="s">
        <v>180</v>
      </c>
      <c r="B1159">
        <v>113904</v>
      </c>
      <c r="C1159">
        <v>113897</v>
      </c>
      <c r="D1159">
        <v>0</v>
      </c>
      <c r="E1159">
        <v>0</v>
      </c>
      <c r="F1159">
        <v>0</v>
      </c>
      <c r="G1159">
        <v>6.8734299999999998E-2</v>
      </c>
      <c r="H1159">
        <v>0.95588899999999999</v>
      </c>
      <c r="I1159">
        <v>88493488</v>
      </c>
    </row>
    <row r="1160" spans="1:9" x14ac:dyDescent="0.25">
      <c r="A1160" t="s">
        <v>180</v>
      </c>
      <c r="B1160">
        <v>113901</v>
      </c>
      <c r="C1160">
        <v>113894</v>
      </c>
      <c r="D1160">
        <v>0</v>
      </c>
      <c r="E1160">
        <v>0</v>
      </c>
      <c r="F1160">
        <v>0</v>
      </c>
      <c r="G1160">
        <v>7.8019900000000003E-2</v>
      </c>
      <c r="H1160">
        <v>0.93183000000000005</v>
      </c>
      <c r="I1160">
        <v>1115942140</v>
      </c>
    </row>
    <row r="1161" spans="1:9" x14ac:dyDescent="0.25">
      <c r="A1161" t="s">
        <v>180</v>
      </c>
      <c r="B1161">
        <v>113899</v>
      </c>
      <c r="C1161">
        <v>113892</v>
      </c>
      <c r="D1161">
        <v>0</v>
      </c>
      <c r="E1161">
        <v>0</v>
      </c>
      <c r="F1161">
        <v>0</v>
      </c>
      <c r="G1161">
        <v>8.0035400000000007E-2</v>
      </c>
      <c r="H1161">
        <v>0.931836</v>
      </c>
      <c r="I1161">
        <v>1115942140</v>
      </c>
    </row>
    <row r="1162" spans="1:9" x14ac:dyDescent="0.25">
      <c r="A1162" t="s">
        <v>180</v>
      </c>
      <c r="B1162">
        <v>113904</v>
      </c>
      <c r="C1162">
        <v>113897</v>
      </c>
      <c r="D1162">
        <v>0</v>
      </c>
      <c r="E1162">
        <v>0</v>
      </c>
      <c r="F1162">
        <v>0</v>
      </c>
      <c r="G1162">
        <v>5.4199700000000003E-2</v>
      </c>
      <c r="H1162">
        <v>0.931836</v>
      </c>
      <c r="I1162">
        <v>1115942140</v>
      </c>
    </row>
    <row r="1163" spans="1:9" x14ac:dyDescent="0.25">
      <c r="A1163" t="s">
        <v>180</v>
      </c>
      <c r="B1163">
        <v>113903</v>
      </c>
      <c r="C1163">
        <v>113895</v>
      </c>
      <c r="D1163">
        <v>0</v>
      </c>
      <c r="E1163">
        <v>0</v>
      </c>
      <c r="F1163">
        <v>0</v>
      </c>
      <c r="G1163">
        <v>6.6161600000000001E-2</v>
      </c>
      <c r="H1163">
        <v>0.93182900000000002</v>
      </c>
      <c r="I1163">
        <v>1115942140</v>
      </c>
    </row>
    <row r="1164" spans="1:9" x14ac:dyDescent="0.25">
      <c r="A1164" t="s">
        <v>180</v>
      </c>
      <c r="B1164">
        <v>113904</v>
      </c>
      <c r="C1164">
        <v>113897</v>
      </c>
      <c r="D1164">
        <v>0</v>
      </c>
      <c r="E1164">
        <v>0</v>
      </c>
      <c r="F1164">
        <v>0</v>
      </c>
      <c r="G1164">
        <v>5.3918899999999999E-2</v>
      </c>
      <c r="H1164">
        <v>0.931836</v>
      </c>
      <c r="I1164">
        <v>1115942140</v>
      </c>
    </row>
    <row r="1165" spans="1:9" x14ac:dyDescent="0.25">
      <c r="A1165" t="s">
        <v>180</v>
      </c>
      <c r="B1165">
        <v>113906</v>
      </c>
      <c r="C1165">
        <v>113899</v>
      </c>
      <c r="D1165">
        <v>0</v>
      </c>
      <c r="E1165">
        <v>0</v>
      </c>
      <c r="F1165">
        <v>0</v>
      </c>
      <c r="G1165">
        <v>8.0035200000000001E-2</v>
      </c>
      <c r="H1165">
        <v>0.93182900000000002</v>
      </c>
      <c r="I1165">
        <v>1115942140</v>
      </c>
    </row>
    <row r="1166" spans="1:9" x14ac:dyDescent="0.25">
      <c r="A1166" t="s">
        <v>180</v>
      </c>
      <c r="B1166">
        <v>113898</v>
      </c>
      <c r="C1166">
        <v>113891</v>
      </c>
      <c r="D1166">
        <v>0</v>
      </c>
      <c r="E1166">
        <v>0</v>
      </c>
      <c r="F1166">
        <v>0</v>
      </c>
      <c r="G1166">
        <v>6.6336199999999998E-2</v>
      </c>
      <c r="H1166">
        <v>0.931836</v>
      </c>
      <c r="I1166">
        <v>1115942140</v>
      </c>
    </row>
    <row r="1167" spans="1:9" x14ac:dyDescent="0.25">
      <c r="A1167" t="s">
        <v>180</v>
      </c>
      <c r="B1167">
        <v>113883</v>
      </c>
      <c r="C1167">
        <v>113873</v>
      </c>
      <c r="D1167">
        <v>0</v>
      </c>
      <c r="E1167">
        <v>0</v>
      </c>
      <c r="F1167">
        <v>0</v>
      </c>
      <c r="G1167">
        <v>6.6233200000000006E-2</v>
      </c>
      <c r="H1167">
        <v>0.93182799999999999</v>
      </c>
      <c r="I1167">
        <v>1115942140</v>
      </c>
    </row>
    <row r="1168" spans="1:9" x14ac:dyDescent="0.25">
      <c r="A1168" t="s">
        <v>180</v>
      </c>
      <c r="B1168">
        <v>113854</v>
      </c>
      <c r="C1168">
        <v>113846</v>
      </c>
      <c r="D1168">
        <v>0</v>
      </c>
      <c r="E1168">
        <v>0</v>
      </c>
      <c r="F1168">
        <v>0</v>
      </c>
      <c r="G1168">
        <v>7.8019900000000003E-2</v>
      </c>
      <c r="H1168">
        <v>0.95599999999999996</v>
      </c>
      <c r="I1168">
        <v>1115942140</v>
      </c>
    </row>
    <row r="1169" spans="1:25" x14ac:dyDescent="0.25">
      <c r="A1169" t="s">
        <v>180</v>
      </c>
      <c r="B1169">
        <v>113861</v>
      </c>
      <c r="C1169">
        <v>113854</v>
      </c>
      <c r="D1169">
        <v>0</v>
      </c>
      <c r="E1169">
        <v>0</v>
      </c>
      <c r="F1169">
        <v>0</v>
      </c>
      <c r="G1169">
        <v>6.4487699999999995E-2</v>
      </c>
      <c r="H1169">
        <v>0.95588899999999999</v>
      </c>
      <c r="I1169">
        <v>1115942140</v>
      </c>
    </row>
    <row r="1170" spans="1:25" x14ac:dyDescent="0.25">
      <c r="A1170" t="s">
        <v>180</v>
      </c>
      <c r="B1170">
        <v>113858</v>
      </c>
      <c r="C1170">
        <v>113851</v>
      </c>
      <c r="D1170">
        <v>0</v>
      </c>
      <c r="E1170">
        <v>0</v>
      </c>
      <c r="F1170">
        <v>0</v>
      </c>
      <c r="G1170">
        <v>8.0121899999999996E-2</v>
      </c>
      <c r="H1170">
        <v>0.93161499999999997</v>
      </c>
      <c r="I1170">
        <v>1115942140</v>
      </c>
    </row>
    <row r="1171" spans="1:25" x14ac:dyDescent="0.25">
      <c r="A1171" t="s">
        <v>180</v>
      </c>
      <c r="B1171">
        <v>113870</v>
      </c>
      <c r="C1171">
        <v>113861</v>
      </c>
      <c r="D1171">
        <v>0</v>
      </c>
      <c r="E1171">
        <v>0</v>
      </c>
      <c r="F1171">
        <v>0</v>
      </c>
      <c r="G1171">
        <v>5.4199700000000003E-2</v>
      </c>
      <c r="H1171">
        <v>0.93147400000000002</v>
      </c>
      <c r="I1171">
        <v>1115942140</v>
      </c>
    </row>
    <row r="1172" spans="1:25" x14ac:dyDescent="0.25">
      <c r="A1172" t="s">
        <v>180</v>
      </c>
      <c r="B1172">
        <v>113864</v>
      </c>
      <c r="C1172">
        <v>113857</v>
      </c>
      <c r="D1172">
        <v>0</v>
      </c>
      <c r="E1172">
        <v>0</v>
      </c>
      <c r="F1172">
        <v>0</v>
      </c>
      <c r="G1172">
        <v>8.0121800000000007E-2</v>
      </c>
      <c r="H1172">
        <v>0.93161700000000003</v>
      </c>
      <c r="I1172">
        <v>1115942140</v>
      </c>
    </row>
    <row r="1173" spans="1:25" x14ac:dyDescent="0.25">
      <c r="A1173" t="s">
        <v>180</v>
      </c>
      <c r="B1173">
        <v>113862</v>
      </c>
      <c r="C1173">
        <v>113855</v>
      </c>
      <c r="D1173">
        <v>0</v>
      </c>
      <c r="E1173">
        <v>0</v>
      </c>
      <c r="F1173">
        <v>0</v>
      </c>
      <c r="G1173">
        <v>6.0978699999999997E-2</v>
      </c>
      <c r="H1173">
        <v>0.95600099999999999</v>
      </c>
      <c r="I1173">
        <v>1115942140</v>
      </c>
    </row>
    <row r="1174" spans="1:25" x14ac:dyDescent="0.25">
      <c r="A1174" t="s">
        <v>180</v>
      </c>
      <c r="B1174">
        <v>113864</v>
      </c>
      <c r="C1174">
        <v>113856</v>
      </c>
      <c r="D1174">
        <v>0</v>
      </c>
      <c r="E1174">
        <v>0</v>
      </c>
      <c r="F1174">
        <v>0</v>
      </c>
      <c r="G1174">
        <v>5.5679600000000003E-2</v>
      </c>
      <c r="H1174">
        <v>0.931836</v>
      </c>
      <c r="I1174">
        <v>1115942140</v>
      </c>
    </row>
    <row r="1175" spans="1:25" x14ac:dyDescent="0.25">
      <c r="A1175" t="s">
        <v>180</v>
      </c>
      <c r="B1175">
        <v>113862</v>
      </c>
      <c r="C1175">
        <v>113855</v>
      </c>
      <c r="D1175">
        <v>0</v>
      </c>
      <c r="E1175">
        <v>0</v>
      </c>
      <c r="F1175">
        <v>0</v>
      </c>
      <c r="G1175">
        <v>5.4300500000000002E-2</v>
      </c>
      <c r="H1175">
        <v>0.93182900000000002</v>
      </c>
      <c r="I1175">
        <v>1115942140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180</v>
      </c>
      <c r="B1176">
        <v>113857</v>
      </c>
      <c r="C1176">
        <v>113849</v>
      </c>
      <c r="D1176">
        <v>0</v>
      </c>
      <c r="E1176">
        <v>0</v>
      </c>
      <c r="F1176">
        <v>0</v>
      </c>
      <c r="G1176">
        <v>8.0121700000000004E-2</v>
      </c>
      <c r="H1176">
        <v>0.93161499999999997</v>
      </c>
      <c r="I1176">
        <v>1115942140</v>
      </c>
      <c r="R1176">
        <f>AVERAGE(B1127:B1176)</f>
        <v>113935.58</v>
      </c>
      <c r="S1176">
        <f>AVERAGE(C1127:C1176)</f>
        <v>113927.8</v>
      </c>
      <c r="U1176">
        <f>_xlfn.VAR.P(B1127:B1176)</f>
        <v>2492.5235999999986</v>
      </c>
      <c r="V1176">
        <f>_xlfn.VAR.P(C1127:C1176)</f>
        <v>2468.4799999999991</v>
      </c>
      <c r="X1176">
        <f>1.96*SQRT(U1176)/50</f>
        <v>1.9570670567724546</v>
      </c>
      <c r="Y1176">
        <f>1.96*SQRT(V1176)/50</f>
        <v>1.9476049669273281</v>
      </c>
    </row>
    <row r="1177" spans="1:25" x14ac:dyDescent="0.25">
      <c r="A1177" t="s">
        <v>181</v>
      </c>
      <c r="B1177">
        <v>5696719.2350000003</v>
      </c>
      <c r="C1177" t="s">
        <v>36</v>
      </c>
    </row>
    <row r="1178" spans="1:25" x14ac:dyDescent="0.25">
      <c r="A1178" t="s">
        <v>182</v>
      </c>
      <c r="B1178">
        <v>5878.46</v>
      </c>
      <c r="C1178">
        <v>5870.25</v>
      </c>
      <c r="D1178">
        <v>0</v>
      </c>
      <c r="E1178">
        <v>0</v>
      </c>
      <c r="F1178">
        <v>0</v>
      </c>
      <c r="G1178">
        <v>5.4162200000000001E-2</v>
      </c>
      <c r="H1178">
        <v>0.93180300000000005</v>
      </c>
      <c r="I1178">
        <v>1115942140</v>
      </c>
    </row>
    <row r="1179" spans="1:25" x14ac:dyDescent="0.25">
      <c r="A1179" t="s">
        <v>182</v>
      </c>
      <c r="B1179">
        <v>5851</v>
      </c>
      <c r="C1179">
        <v>5842.9</v>
      </c>
      <c r="D1179">
        <v>0</v>
      </c>
      <c r="E1179">
        <v>0</v>
      </c>
      <c r="F1179">
        <v>0</v>
      </c>
      <c r="G1179">
        <v>8.3275500000000002E-2</v>
      </c>
      <c r="H1179">
        <v>0.93179599999999996</v>
      </c>
      <c r="I1179">
        <v>1115942140</v>
      </c>
    </row>
    <row r="1180" spans="1:25" x14ac:dyDescent="0.25">
      <c r="A1180" t="s">
        <v>182</v>
      </c>
      <c r="B1180">
        <v>5856.37</v>
      </c>
      <c r="C1180">
        <v>5848.76</v>
      </c>
      <c r="D1180">
        <v>0</v>
      </c>
      <c r="E1180">
        <v>0</v>
      </c>
      <c r="F1180">
        <v>0</v>
      </c>
      <c r="G1180">
        <v>6.3440899999999995E-2</v>
      </c>
      <c r="H1180">
        <v>0.931809</v>
      </c>
      <c r="I1180">
        <v>1115942140</v>
      </c>
    </row>
    <row r="1181" spans="1:25" x14ac:dyDescent="0.25">
      <c r="A1181" t="s">
        <v>182</v>
      </c>
      <c r="B1181">
        <v>5853.6</v>
      </c>
      <c r="C1181">
        <v>5845.91</v>
      </c>
      <c r="D1181">
        <v>0</v>
      </c>
      <c r="E1181">
        <v>0</v>
      </c>
      <c r="F1181">
        <v>0</v>
      </c>
      <c r="G1181">
        <v>5.7716400000000001E-2</v>
      </c>
      <c r="H1181">
        <v>0.93181099999999994</v>
      </c>
      <c r="I1181">
        <v>1115942140</v>
      </c>
    </row>
    <row r="1182" spans="1:25" x14ac:dyDescent="0.25">
      <c r="A1182" t="s">
        <v>182</v>
      </c>
      <c r="B1182">
        <v>5856.6</v>
      </c>
      <c r="C1182">
        <v>5848.72</v>
      </c>
      <c r="D1182">
        <v>0</v>
      </c>
      <c r="E1182">
        <v>0</v>
      </c>
      <c r="F1182">
        <v>0</v>
      </c>
      <c r="G1182">
        <v>5.7712699999999999E-2</v>
      </c>
      <c r="H1182">
        <v>0.93175200000000002</v>
      </c>
      <c r="I1182">
        <v>1115942140</v>
      </c>
    </row>
    <row r="1183" spans="1:25" x14ac:dyDescent="0.25">
      <c r="A1183" t="s">
        <v>182</v>
      </c>
      <c r="B1183">
        <v>5855.11</v>
      </c>
      <c r="C1183">
        <v>5847.57</v>
      </c>
      <c r="D1183">
        <v>0</v>
      </c>
      <c r="E1183">
        <v>0</v>
      </c>
      <c r="F1183">
        <v>0</v>
      </c>
      <c r="G1183">
        <v>5.83095E-2</v>
      </c>
      <c r="H1183">
        <v>0.931786</v>
      </c>
      <c r="I1183">
        <v>1115942140</v>
      </c>
    </row>
    <row r="1184" spans="1:25" x14ac:dyDescent="0.25">
      <c r="A1184" t="s">
        <v>182</v>
      </c>
      <c r="B1184">
        <v>5855.86</v>
      </c>
      <c r="C1184">
        <v>5848.01</v>
      </c>
      <c r="D1184">
        <v>0</v>
      </c>
      <c r="E1184">
        <v>0</v>
      </c>
      <c r="F1184">
        <v>0</v>
      </c>
      <c r="G1184">
        <v>5.8028799999999998E-2</v>
      </c>
      <c r="H1184">
        <v>0.931751</v>
      </c>
      <c r="I1184">
        <v>1115942140</v>
      </c>
    </row>
    <row r="1185" spans="1:9" x14ac:dyDescent="0.25">
      <c r="A1185" t="s">
        <v>182</v>
      </c>
      <c r="B1185">
        <v>5854.17</v>
      </c>
      <c r="C1185">
        <v>5846.54</v>
      </c>
      <c r="D1185">
        <v>0</v>
      </c>
      <c r="E1185">
        <v>0</v>
      </c>
      <c r="F1185">
        <v>0</v>
      </c>
      <c r="G1185">
        <v>5.7716400000000001E-2</v>
      </c>
      <c r="H1185">
        <v>0.93179699999999999</v>
      </c>
      <c r="I1185">
        <v>1115942140</v>
      </c>
    </row>
    <row r="1186" spans="1:9" x14ac:dyDescent="0.25">
      <c r="A1186" t="s">
        <v>182</v>
      </c>
      <c r="B1186">
        <v>5851.6</v>
      </c>
      <c r="C1186">
        <v>5843.68</v>
      </c>
      <c r="D1186">
        <v>0</v>
      </c>
      <c r="E1186">
        <v>0</v>
      </c>
      <c r="F1186">
        <v>0</v>
      </c>
      <c r="G1186">
        <v>6.3471200000000005E-2</v>
      </c>
      <c r="H1186">
        <v>0.931809</v>
      </c>
      <c r="I1186">
        <v>1115942140</v>
      </c>
    </row>
    <row r="1187" spans="1:9" x14ac:dyDescent="0.25">
      <c r="A1187" t="s">
        <v>182</v>
      </c>
      <c r="B1187">
        <v>5850.95</v>
      </c>
      <c r="C1187">
        <v>5843.33</v>
      </c>
      <c r="D1187">
        <v>0</v>
      </c>
      <c r="E1187">
        <v>0</v>
      </c>
      <c r="F1187">
        <v>0</v>
      </c>
      <c r="G1187">
        <v>5.8681299999999999E-2</v>
      </c>
      <c r="H1187">
        <v>0.93180700000000005</v>
      </c>
      <c r="I1187">
        <v>1115942140</v>
      </c>
    </row>
    <row r="1188" spans="1:9" x14ac:dyDescent="0.25">
      <c r="A1188" t="s">
        <v>182</v>
      </c>
      <c r="B1188">
        <v>5854.12</v>
      </c>
      <c r="C1188">
        <v>5846.07</v>
      </c>
      <c r="D1188">
        <v>0</v>
      </c>
      <c r="E1188">
        <v>0</v>
      </c>
      <c r="F1188">
        <v>0</v>
      </c>
      <c r="G1188">
        <v>6.3273099999999999E-2</v>
      </c>
      <c r="H1188">
        <v>0.93181099999999994</v>
      </c>
      <c r="I1188">
        <v>1115942140</v>
      </c>
    </row>
    <row r="1189" spans="1:9" x14ac:dyDescent="0.25">
      <c r="A1189" t="s">
        <v>182</v>
      </c>
      <c r="B1189">
        <v>5853.91</v>
      </c>
      <c r="C1189">
        <v>5846.54</v>
      </c>
      <c r="D1189">
        <v>0</v>
      </c>
      <c r="E1189">
        <v>0</v>
      </c>
      <c r="F1189">
        <v>0</v>
      </c>
      <c r="G1189">
        <v>5.7712100000000002E-2</v>
      </c>
      <c r="H1189">
        <v>0.93175200000000002</v>
      </c>
      <c r="I1189">
        <v>1115942140</v>
      </c>
    </row>
    <row r="1190" spans="1:9" x14ac:dyDescent="0.25">
      <c r="A1190" t="s">
        <v>182</v>
      </c>
      <c r="B1190">
        <v>5853.37</v>
      </c>
      <c r="C1190">
        <v>5845.86</v>
      </c>
      <c r="D1190">
        <v>0</v>
      </c>
      <c r="E1190">
        <v>0</v>
      </c>
      <c r="F1190">
        <v>0</v>
      </c>
      <c r="G1190">
        <v>8.3392099999999997E-2</v>
      </c>
      <c r="H1190">
        <v>0.932284</v>
      </c>
      <c r="I1190">
        <v>1115942140</v>
      </c>
    </row>
    <row r="1191" spans="1:9" x14ac:dyDescent="0.25">
      <c r="A1191" t="s">
        <v>182</v>
      </c>
      <c r="B1191">
        <v>5854.87</v>
      </c>
      <c r="C1191">
        <v>5847.47</v>
      </c>
      <c r="D1191">
        <v>0</v>
      </c>
      <c r="E1191">
        <v>0</v>
      </c>
      <c r="F1191">
        <v>0</v>
      </c>
      <c r="G1191">
        <v>5.4164299999999999E-2</v>
      </c>
      <c r="H1191">
        <v>0.93180700000000005</v>
      </c>
      <c r="I1191">
        <v>1115942140</v>
      </c>
    </row>
    <row r="1192" spans="1:9" x14ac:dyDescent="0.25">
      <c r="A1192" t="s">
        <v>182</v>
      </c>
      <c r="B1192">
        <v>5855.52</v>
      </c>
      <c r="C1192">
        <v>5847.78</v>
      </c>
      <c r="D1192">
        <v>0</v>
      </c>
      <c r="E1192">
        <v>0</v>
      </c>
      <c r="F1192">
        <v>0</v>
      </c>
      <c r="G1192">
        <v>6.3439800000000005E-2</v>
      </c>
      <c r="H1192">
        <v>0.93176599999999998</v>
      </c>
      <c r="I1192">
        <v>1115942140</v>
      </c>
    </row>
    <row r="1193" spans="1:9" x14ac:dyDescent="0.25">
      <c r="A1193" t="s">
        <v>182</v>
      </c>
      <c r="B1193">
        <v>5853.35</v>
      </c>
      <c r="C1193">
        <v>5845.56</v>
      </c>
      <c r="D1193">
        <v>0</v>
      </c>
      <c r="E1193">
        <v>0</v>
      </c>
      <c r="F1193">
        <v>0</v>
      </c>
      <c r="G1193">
        <v>5.7716299999999998E-2</v>
      </c>
      <c r="H1193">
        <v>0.93179699999999999</v>
      </c>
      <c r="I1193">
        <v>1115942140</v>
      </c>
    </row>
    <row r="1194" spans="1:9" x14ac:dyDescent="0.25">
      <c r="A1194" t="s">
        <v>182</v>
      </c>
      <c r="B1194">
        <v>5855.06</v>
      </c>
      <c r="C1194">
        <v>5847.72</v>
      </c>
      <c r="D1194">
        <v>0</v>
      </c>
      <c r="E1194">
        <v>0</v>
      </c>
      <c r="F1194">
        <v>0</v>
      </c>
      <c r="G1194">
        <v>7.8511999999999998E-2</v>
      </c>
      <c r="H1194">
        <v>0.93179800000000002</v>
      </c>
      <c r="I1194">
        <v>1115942140</v>
      </c>
    </row>
    <row r="1195" spans="1:9" x14ac:dyDescent="0.25">
      <c r="A1195" t="s">
        <v>182</v>
      </c>
      <c r="B1195">
        <v>5855.8</v>
      </c>
      <c r="C1195">
        <v>5847.81</v>
      </c>
      <c r="D1195">
        <v>0</v>
      </c>
      <c r="E1195">
        <v>0</v>
      </c>
      <c r="F1195">
        <v>0</v>
      </c>
      <c r="G1195">
        <v>5.5418500000000002E-2</v>
      </c>
      <c r="H1195">
        <v>0.93182900000000002</v>
      </c>
      <c r="I1195">
        <v>1115942140</v>
      </c>
    </row>
    <row r="1196" spans="1:9" x14ac:dyDescent="0.25">
      <c r="A1196" t="s">
        <v>182</v>
      </c>
      <c r="B1196">
        <v>5851.5</v>
      </c>
      <c r="C1196">
        <v>5843.77</v>
      </c>
      <c r="D1196">
        <v>0</v>
      </c>
      <c r="E1196">
        <v>0</v>
      </c>
      <c r="F1196">
        <v>0</v>
      </c>
      <c r="G1196">
        <v>5.77166E-2</v>
      </c>
      <c r="H1196">
        <v>0.94464899999999996</v>
      </c>
      <c r="I1196">
        <v>1115942140</v>
      </c>
    </row>
    <row r="1197" spans="1:9" x14ac:dyDescent="0.25">
      <c r="A1197" t="s">
        <v>182</v>
      </c>
      <c r="B1197">
        <v>5855.6</v>
      </c>
      <c r="C1197">
        <v>5847.92</v>
      </c>
      <c r="D1197">
        <v>0</v>
      </c>
      <c r="E1197">
        <v>0</v>
      </c>
      <c r="F1197">
        <v>0</v>
      </c>
      <c r="G1197">
        <v>5.7610500000000002E-2</v>
      </c>
      <c r="H1197">
        <v>0.93175200000000002</v>
      </c>
      <c r="I1197">
        <v>1115942140</v>
      </c>
    </row>
    <row r="1198" spans="1:9" x14ac:dyDescent="0.25">
      <c r="A1198" t="s">
        <v>182</v>
      </c>
      <c r="B1198">
        <v>5854.33</v>
      </c>
      <c r="C1198">
        <v>5846.8</v>
      </c>
      <c r="D1198">
        <v>0</v>
      </c>
      <c r="E1198">
        <v>0</v>
      </c>
      <c r="F1198">
        <v>0</v>
      </c>
      <c r="G1198">
        <v>6.3273099999999999E-2</v>
      </c>
      <c r="H1198">
        <v>0.93182900000000002</v>
      </c>
      <c r="I1198">
        <v>1115942140</v>
      </c>
    </row>
    <row r="1199" spans="1:9" x14ac:dyDescent="0.25">
      <c r="A1199" t="s">
        <v>182</v>
      </c>
      <c r="B1199">
        <v>5855.26</v>
      </c>
      <c r="C1199">
        <v>5847.61</v>
      </c>
      <c r="D1199">
        <v>0</v>
      </c>
      <c r="E1199">
        <v>0</v>
      </c>
      <c r="F1199">
        <v>0</v>
      </c>
      <c r="G1199">
        <v>6.3435199999999997E-2</v>
      </c>
      <c r="H1199">
        <v>0.93178300000000003</v>
      </c>
      <c r="I1199">
        <v>1115942140</v>
      </c>
    </row>
    <row r="1200" spans="1:9" x14ac:dyDescent="0.25">
      <c r="A1200" t="s">
        <v>182</v>
      </c>
      <c r="B1200">
        <v>5853.44</v>
      </c>
      <c r="C1200">
        <v>5845.83</v>
      </c>
      <c r="D1200">
        <v>0</v>
      </c>
      <c r="E1200">
        <v>0</v>
      </c>
      <c r="F1200">
        <v>0</v>
      </c>
      <c r="G1200">
        <v>5.7716400000000001E-2</v>
      </c>
      <c r="H1200">
        <v>0.93183300000000002</v>
      </c>
      <c r="I1200">
        <v>1115942140</v>
      </c>
    </row>
    <row r="1201" spans="1:9" x14ac:dyDescent="0.25">
      <c r="A1201" t="s">
        <v>182</v>
      </c>
      <c r="B1201">
        <v>5853.65</v>
      </c>
      <c r="C1201">
        <v>5845.79</v>
      </c>
      <c r="D1201">
        <v>0</v>
      </c>
      <c r="E1201">
        <v>0</v>
      </c>
      <c r="F1201">
        <v>0</v>
      </c>
      <c r="G1201">
        <v>5.8127600000000001E-2</v>
      </c>
      <c r="H1201">
        <v>0.93176400000000004</v>
      </c>
      <c r="I1201">
        <v>1115942140</v>
      </c>
    </row>
    <row r="1202" spans="1:9" x14ac:dyDescent="0.25">
      <c r="A1202" t="s">
        <v>182</v>
      </c>
      <c r="B1202">
        <v>5855.4</v>
      </c>
      <c r="C1202">
        <v>5847.55</v>
      </c>
      <c r="D1202">
        <v>0</v>
      </c>
      <c r="E1202">
        <v>0</v>
      </c>
      <c r="F1202">
        <v>0</v>
      </c>
      <c r="G1202">
        <v>5.7611700000000002E-2</v>
      </c>
      <c r="H1202">
        <v>0.93175200000000002</v>
      </c>
      <c r="I1202">
        <v>1115942140</v>
      </c>
    </row>
    <row r="1203" spans="1:9" x14ac:dyDescent="0.25">
      <c r="A1203" t="s">
        <v>182</v>
      </c>
      <c r="B1203">
        <v>5849.24</v>
      </c>
      <c r="C1203">
        <v>5841.6</v>
      </c>
      <c r="D1203">
        <v>0</v>
      </c>
      <c r="E1203">
        <v>0</v>
      </c>
      <c r="F1203">
        <v>0</v>
      </c>
      <c r="G1203">
        <v>5.7752199999999997E-2</v>
      </c>
      <c r="H1203">
        <v>0.931809</v>
      </c>
      <c r="I1203">
        <v>1115942140</v>
      </c>
    </row>
    <row r="1204" spans="1:9" x14ac:dyDescent="0.25">
      <c r="A1204" t="s">
        <v>182</v>
      </c>
      <c r="B1204">
        <v>5854.83</v>
      </c>
      <c r="C1204">
        <v>5846.68</v>
      </c>
      <c r="D1204">
        <v>0</v>
      </c>
      <c r="E1204">
        <v>0</v>
      </c>
      <c r="F1204">
        <v>0</v>
      </c>
      <c r="G1204">
        <v>5.4162200000000001E-2</v>
      </c>
      <c r="H1204">
        <v>0.93179699999999999</v>
      </c>
      <c r="I1204">
        <v>1115942140</v>
      </c>
    </row>
    <row r="1205" spans="1:9" x14ac:dyDescent="0.25">
      <c r="A1205" t="s">
        <v>182</v>
      </c>
      <c r="B1205">
        <v>5850.2</v>
      </c>
      <c r="C1205">
        <v>5842.55</v>
      </c>
      <c r="D1205">
        <v>0</v>
      </c>
      <c r="E1205">
        <v>0</v>
      </c>
      <c r="F1205">
        <v>0</v>
      </c>
      <c r="G1205">
        <v>5.7735300000000003E-2</v>
      </c>
      <c r="H1205">
        <v>0.94464099999999995</v>
      </c>
      <c r="I1205">
        <v>1115942140</v>
      </c>
    </row>
    <row r="1206" spans="1:9" x14ac:dyDescent="0.25">
      <c r="A1206" t="s">
        <v>182</v>
      </c>
      <c r="B1206">
        <v>5855.04</v>
      </c>
      <c r="C1206">
        <v>5847.38</v>
      </c>
      <c r="D1206">
        <v>0</v>
      </c>
      <c r="E1206">
        <v>0</v>
      </c>
      <c r="F1206">
        <v>0</v>
      </c>
      <c r="G1206">
        <v>5.7716799999999999E-2</v>
      </c>
      <c r="H1206">
        <v>0.93181099999999994</v>
      </c>
      <c r="I1206">
        <v>1115942140</v>
      </c>
    </row>
    <row r="1207" spans="1:9" x14ac:dyDescent="0.25">
      <c r="A1207" t="s">
        <v>182</v>
      </c>
      <c r="B1207">
        <v>5854.68</v>
      </c>
      <c r="C1207">
        <v>5846.9</v>
      </c>
      <c r="D1207">
        <v>0</v>
      </c>
      <c r="E1207">
        <v>0</v>
      </c>
      <c r="F1207">
        <v>0</v>
      </c>
      <c r="G1207">
        <v>5.7711600000000002E-2</v>
      </c>
      <c r="H1207">
        <v>0.93180700000000005</v>
      </c>
      <c r="I1207">
        <v>1115942140</v>
      </c>
    </row>
    <row r="1208" spans="1:9" x14ac:dyDescent="0.25">
      <c r="A1208" t="s">
        <v>182</v>
      </c>
      <c r="B1208">
        <v>5854.91</v>
      </c>
      <c r="C1208">
        <v>5847.17</v>
      </c>
      <c r="D1208">
        <v>0</v>
      </c>
      <c r="E1208">
        <v>0</v>
      </c>
      <c r="F1208">
        <v>0</v>
      </c>
      <c r="G1208">
        <v>5.41132E-2</v>
      </c>
      <c r="H1208">
        <v>0.93175200000000002</v>
      </c>
      <c r="I1208">
        <v>1115942140</v>
      </c>
    </row>
    <row r="1209" spans="1:9" x14ac:dyDescent="0.25">
      <c r="A1209" t="s">
        <v>182</v>
      </c>
      <c r="B1209">
        <v>5855.44</v>
      </c>
      <c r="C1209">
        <v>5847.6</v>
      </c>
      <c r="D1209">
        <v>0</v>
      </c>
      <c r="E1209">
        <v>0</v>
      </c>
      <c r="F1209">
        <v>0</v>
      </c>
      <c r="G1209">
        <v>5.77352E-2</v>
      </c>
      <c r="H1209">
        <v>0.93182399999999999</v>
      </c>
      <c r="I1209">
        <v>1115942140</v>
      </c>
    </row>
    <row r="1210" spans="1:9" x14ac:dyDescent="0.25">
      <c r="A1210" t="s">
        <v>182</v>
      </c>
      <c r="B1210">
        <v>5855.59</v>
      </c>
      <c r="C1210">
        <v>5848.05</v>
      </c>
      <c r="D1210">
        <v>0</v>
      </c>
      <c r="E1210">
        <v>0</v>
      </c>
      <c r="F1210">
        <v>0</v>
      </c>
      <c r="G1210">
        <v>5.8261599999999997E-2</v>
      </c>
      <c r="H1210">
        <v>0.93179900000000004</v>
      </c>
      <c r="I1210">
        <v>1115942140</v>
      </c>
    </row>
    <row r="1211" spans="1:9" x14ac:dyDescent="0.25">
      <c r="A1211" t="s">
        <v>182</v>
      </c>
      <c r="B1211">
        <v>5850.48</v>
      </c>
      <c r="C1211">
        <v>5842.91</v>
      </c>
      <c r="D1211">
        <v>0</v>
      </c>
      <c r="E1211">
        <v>0</v>
      </c>
      <c r="F1211">
        <v>0</v>
      </c>
      <c r="G1211">
        <v>5.7716299999999998E-2</v>
      </c>
      <c r="H1211">
        <v>0.93176400000000004</v>
      </c>
      <c r="I1211">
        <v>1115942140</v>
      </c>
    </row>
    <row r="1212" spans="1:9" x14ac:dyDescent="0.25">
      <c r="A1212" t="s">
        <v>182</v>
      </c>
      <c r="B1212">
        <v>5853.18</v>
      </c>
      <c r="C1212">
        <v>5845.61</v>
      </c>
      <c r="D1212">
        <v>0</v>
      </c>
      <c r="E1212">
        <v>0</v>
      </c>
      <c r="F1212">
        <v>0</v>
      </c>
      <c r="G1212">
        <v>5.7711999999999999E-2</v>
      </c>
      <c r="H1212">
        <v>0.93183499999999997</v>
      </c>
      <c r="I1212">
        <v>1115942140</v>
      </c>
    </row>
    <row r="1213" spans="1:9" x14ac:dyDescent="0.25">
      <c r="A1213" t="s">
        <v>182</v>
      </c>
      <c r="B1213">
        <v>5855.32</v>
      </c>
      <c r="C1213">
        <v>5847.71</v>
      </c>
      <c r="D1213">
        <v>0</v>
      </c>
      <c r="E1213">
        <v>0</v>
      </c>
      <c r="F1213">
        <v>0</v>
      </c>
      <c r="G1213">
        <v>6.3440800000000006E-2</v>
      </c>
      <c r="H1213">
        <v>0.93180200000000002</v>
      </c>
      <c r="I1213">
        <v>1115942140</v>
      </c>
    </row>
    <row r="1214" spans="1:9" x14ac:dyDescent="0.25">
      <c r="A1214" t="s">
        <v>182</v>
      </c>
      <c r="B1214">
        <v>5850.09</v>
      </c>
      <c r="C1214">
        <v>5842.45</v>
      </c>
      <c r="D1214">
        <v>0</v>
      </c>
      <c r="E1214">
        <v>0</v>
      </c>
      <c r="F1214">
        <v>0</v>
      </c>
      <c r="G1214">
        <v>5.77364E-2</v>
      </c>
      <c r="H1214">
        <v>0.93177699999999997</v>
      </c>
      <c r="I1214">
        <v>1115942140</v>
      </c>
    </row>
    <row r="1215" spans="1:9" x14ac:dyDescent="0.25">
      <c r="A1215" t="s">
        <v>182</v>
      </c>
      <c r="B1215">
        <v>5850.41</v>
      </c>
      <c r="C1215">
        <v>5842.81</v>
      </c>
      <c r="D1215">
        <v>0</v>
      </c>
      <c r="E1215">
        <v>0</v>
      </c>
      <c r="F1215">
        <v>0</v>
      </c>
      <c r="G1215">
        <v>6.3376199999999994E-2</v>
      </c>
      <c r="H1215">
        <v>0.93180600000000002</v>
      </c>
      <c r="I1215">
        <v>1115942140</v>
      </c>
    </row>
    <row r="1216" spans="1:9" x14ac:dyDescent="0.25">
      <c r="A1216" t="s">
        <v>182</v>
      </c>
      <c r="B1216">
        <v>5854.04</v>
      </c>
      <c r="C1216">
        <v>5846.44</v>
      </c>
      <c r="D1216">
        <v>0</v>
      </c>
      <c r="E1216">
        <v>0</v>
      </c>
      <c r="F1216">
        <v>0</v>
      </c>
      <c r="G1216">
        <v>8.3257499999999998E-2</v>
      </c>
      <c r="H1216">
        <v>0.93176599999999998</v>
      </c>
      <c r="I1216">
        <v>1115942140</v>
      </c>
    </row>
    <row r="1217" spans="1:25" x14ac:dyDescent="0.25">
      <c r="A1217" t="s">
        <v>182</v>
      </c>
      <c r="B1217">
        <v>5856.05</v>
      </c>
      <c r="C1217">
        <v>5848.35</v>
      </c>
      <c r="D1217">
        <v>0</v>
      </c>
      <c r="E1217">
        <v>0</v>
      </c>
      <c r="F1217">
        <v>0</v>
      </c>
      <c r="G1217">
        <v>6.3468999999999998E-2</v>
      </c>
      <c r="H1217">
        <v>0.93179699999999999</v>
      </c>
      <c r="I1217">
        <v>1115942140</v>
      </c>
    </row>
    <row r="1218" spans="1:25" x14ac:dyDescent="0.25">
      <c r="A1218" t="s">
        <v>182</v>
      </c>
      <c r="B1218">
        <v>5855.72</v>
      </c>
      <c r="C1218">
        <v>5848.1</v>
      </c>
      <c r="D1218">
        <v>0</v>
      </c>
      <c r="E1218">
        <v>0</v>
      </c>
      <c r="F1218">
        <v>0</v>
      </c>
      <c r="G1218">
        <v>5.4162200000000001E-2</v>
      </c>
      <c r="H1218">
        <v>0.93183499999999997</v>
      </c>
      <c r="I1218">
        <v>1115942140</v>
      </c>
    </row>
    <row r="1219" spans="1:25" x14ac:dyDescent="0.25">
      <c r="A1219" t="s">
        <v>182</v>
      </c>
      <c r="B1219">
        <v>5856.42</v>
      </c>
      <c r="C1219">
        <v>5848.64</v>
      </c>
      <c r="D1219">
        <v>0</v>
      </c>
      <c r="E1219">
        <v>0</v>
      </c>
      <c r="F1219">
        <v>0</v>
      </c>
      <c r="G1219">
        <v>5.7605900000000002E-2</v>
      </c>
      <c r="H1219">
        <v>0.93179999999999996</v>
      </c>
      <c r="I1219">
        <v>1115942140</v>
      </c>
    </row>
    <row r="1220" spans="1:25" x14ac:dyDescent="0.25">
      <c r="A1220" t="s">
        <v>182</v>
      </c>
      <c r="B1220">
        <v>5855.26</v>
      </c>
      <c r="C1220">
        <v>5847.7</v>
      </c>
      <c r="D1220">
        <v>0</v>
      </c>
      <c r="E1220">
        <v>0</v>
      </c>
      <c r="F1220">
        <v>0</v>
      </c>
      <c r="G1220">
        <v>5.8576400000000001E-2</v>
      </c>
      <c r="H1220">
        <v>0.93183499999999997</v>
      </c>
      <c r="I1220">
        <v>1115942140</v>
      </c>
    </row>
    <row r="1221" spans="1:25" x14ac:dyDescent="0.25">
      <c r="A1221" t="s">
        <v>182</v>
      </c>
      <c r="B1221">
        <v>5854.98</v>
      </c>
      <c r="C1221">
        <v>5847.38</v>
      </c>
      <c r="D1221">
        <v>0</v>
      </c>
      <c r="E1221">
        <v>0</v>
      </c>
      <c r="F1221">
        <v>0</v>
      </c>
      <c r="G1221">
        <v>5.7711699999999998E-2</v>
      </c>
      <c r="H1221">
        <v>0.93179900000000004</v>
      </c>
      <c r="I1221">
        <v>1115942140</v>
      </c>
    </row>
    <row r="1222" spans="1:25" x14ac:dyDescent="0.25">
      <c r="A1222" t="s">
        <v>182</v>
      </c>
      <c r="B1222">
        <v>5855.95</v>
      </c>
      <c r="C1222">
        <v>5848.05</v>
      </c>
      <c r="D1222">
        <v>0</v>
      </c>
      <c r="E1222">
        <v>0</v>
      </c>
      <c r="F1222">
        <v>0</v>
      </c>
      <c r="G1222">
        <v>5.7716799999999999E-2</v>
      </c>
      <c r="H1222">
        <v>0.93180300000000005</v>
      </c>
      <c r="I1222">
        <v>1115942140</v>
      </c>
    </row>
    <row r="1223" spans="1:25" x14ac:dyDescent="0.25">
      <c r="A1223" t="s">
        <v>182</v>
      </c>
      <c r="B1223">
        <v>5855.21</v>
      </c>
      <c r="C1223">
        <v>5847.46</v>
      </c>
      <c r="D1223">
        <v>0</v>
      </c>
      <c r="E1223">
        <v>0</v>
      </c>
      <c r="F1223">
        <v>0</v>
      </c>
      <c r="G1223">
        <v>8.3334099999999994E-2</v>
      </c>
      <c r="H1223">
        <v>0.93183000000000005</v>
      </c>
      <c r="I1223">
        <v>1115942140</v>
      </c>
    </row>
    <row r="1224" spans="1:25" x14ac:dyDescent="0.25">
      <c r="A1224" t="s">
        <v>182</v>
      </c>
      <c r="B1224">
        <v>5854.04</v>
      </c>
      <c r="C1224">
        <v>5845.99</v>
      </c>
      <c r="D1224">
        <v>0</v>
      </c>
      <c r="E1224">
        <v>0</v>
      </c>
      <c r="F1224">
        <v>0</v>
      </c>
      <c r="G1224">
        <v>5.7715700000000002E-2</v>
      </c>
      <c r="H1224">
        <v>0.93179699999999999</v>
      </c>
      <c r="I1224">
        <v>1115942140</v>
      </c>
    </row>
    <row r="1225" spans="1:25" x14ac:dyDescent="0.25">
      <c r="A1225" t="s">
        <v>182</v>
      </c>
      <c r="B1225">
        <v>5856.62</v>
      </c>
      <c r="C1225">
        <v>5848.8</v>
      </c>
      <c r="D1225">
        <v>0</v>
      </c>
      <c r="E1225">
        <v>0</v>
      </c>
      <c r="F1225">
        <v>0</v>
      </c>
      <c r="G1225">
        <v>5.8154499999999998E-2</v>
      </c>
      <c r="H1225">
        <v>0.94464999999999999</v>
      </c>
      <c r="I1225">
        <v>1115942140</v>
      </c>
    </row>
    <row r="1226" spans="1:25" x14ac:dyDescent="0.25">
      <c r="A1226" t="s">
        <v>182</v>
      </c>
      <c r="B1226">
        <v>5851.4</v>
      </c>
      <c r="C1226">
        <v>5843.1</v>
      </c>
      <c r="D1226">
        <v>0</v>
      </c>
      <c r="E1226">
        <v>0</v>
      </c>
      <c r="F1226">
        <v>0</v>
      </c>
      <c r="G1226">
        <v>8.3267599999999997E-2</v>
      </c>
      <c r="H1226">
        <v>0.94464899999999996</v>
      </c>
      <c r="I1226">
        <v>1115942140</v>
      </c>
    </row>
    <row r="1227" spans="1:25" x14ac:dyDescent="0.25">
      <c r="A1227" t="s">
        <v>182</v>
      </c>
      <c r="B1227">
        <v>5854.87</v>
      </c>
      <c r="C1227">
        <v>5846.76</v>
      </c>
      <c r="D1227">
        <v>0</v>
      </c>
      <c r="E1227">
        <v>0</v>
      </c>
      <c r="F1227">
        <v>0</v>
      </c>
      <c r="G1227">
        <v>5.8124299999999997E-2</v>
      </c>
      <c r="H1227">
        <v>0.93175200000000002</v>
      </c>
      <c r="I1227">
        <v>1115942140</v>
      </c>
    </row>
    <row r="1228" spans="1:25" x14ac:dyDescent="0.25">
      <c r="A1228" t="s">
        <v>182</v>
      </c>
      <c r="B1228">
        <v>5855.66</v>
      </c>
      <c r="C1228">
        <v>5847.96</v>
      </c>
      <c r="D1228">
        <v>0</v>
      </c>
      <c r="E1228">
        <v>0</v>
      </c>
      <c r="F1228">
        <v>0</v>
      </c>
      <c r="G1228">
        <v>8.3256300000000005E-2</v>
      </c>
      <c r="H1228">
        <v>0.93181099999999994</v>
      </c>
      <c r="I1228">
        <v>1115942140</v>
      </c>
    </row>
    <row r="1229" spans="1:25" x14ac:dyDescent="0.25">
      <c r="A1229" t="s">
        <v>182</v>
      </c>
      <c r="B1229">
        <v>5854.61</v>
      </c>
      <c r="C1229">
        <v>5847.01</v>
      </c>
      <c r="D1229">
        <v>0</v>
      </c>
      <c r="E1229">
        <v>0</v>
      </c>
      <c r="F1229">
        <v>0</v>
      </c>
      <c r="G1229">
        <v>5.4166600000000002E-2</v>
      </c>
      <c r="H1229">
        <v>0.93181099999999994</v>
      </c>
      <c r="I1229">
        <v>1115942140</v>
      </c>
    </row>
    <row r="1230" spans="1:25" x14ac:dyDescent="0.25">
      <c r="A1230" t="s">
        <v>182</v>
      </c>
      <c r="B1230">
        <v>5854.76</v>
      </c>
      <c r="C1230">
        <v>5847.1</v>
      </c>
      <c r="D1230">
        <v>0</v>
      </c>
      <c r="E1230">
        <v>0</v>
      </c>
      <c r="F1230">
        <v>0</v>
      </c>
      <c r="G1230">
        <v>5.4162200000000001E-2</v>
      </c>
      <c r="H1230">
        <v>0.93180700000000005</v>
      </c>
      <c r="I1230">
        <v>1115942140</v>
      </c>
    </row>
    <row r="1231" spans="1:25" x14ac:dyDescent="0.25">
      <c r="A1231" t="s">
        <v>182</v>
      </c>
      <c r="B1231">
        <v>5854.2</v>
      </c>
      <c r="C1231">
        <v>5846.31</v>
      </c>
      <c r="D1231">
        <v>0</v>
      </c>
      <c r="E1231">
        <v>0</v>
      </c>
      <c r="F1231">
        <v>0</v>
      </c>
      <c r="G1231">
        <v>5.4166600000000002E-2</v>
      </c>
      <c r="H1231">
        <v>0.93182200000000004</v>
      </c>
      <c r="I1231">
        <v>1115942140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182</v>
      </c>
      <c r="B1232">
        <v>5850.73</v>
      </c>
      <c r="C1232">
        <v>5843.04</v>
      </c>
      <c r="D1232">
        <v>0</v>
      </c>
      <c r="E1232">
        <v>0</v>
      </c>
      <c r="F1232">
        <v>0</v>
      </c>
      <c r="G1232">
        <v>8.3263299999999998E-2</v>
      </c>
      <c r="H1232">
        <v>0.93183700000000003</v>
      </c>
      <c r="I1232">
        <v>1115942140</v>
      </c>
      <c r="R1232">
        <f>AVERAGE(B1183:B1232)</f>
        <v>5854.0560000000005</v>
      </c>
      <c r="S1232">
        <f>AVERAGE(C1183:C1232)</f>
        <v>5846.3363999999992</v>
      </c>
      <c r="U1232">
        <f>_xlfn.VAR.P(B1183:B1232)</f>
        <v>3.5639600000002032</v>
      </c>
      <c r="V1232">
        <f>_xlfn.VAR.P(C1183:C1232)</f>
        <v>3.5608990400000007</v>
      </c>
      <c r="X1232">
        <f>1.96*SQRT(U1232)/50</f>
        <v>7.4003537039795009E-2</v>
      </c>
      <c r="Y1232">
        <f>1.96*SQRT(V1232)/50</f>
        <v>7.3971750694610441E-2</v>
      </c>
    </row>
    <row r="1233" spans="1:15" x14ac:dyDescent="0.25">
      <c r="A1233" t="s">
        <v>183</v>
      </c>
      <c r="B1233">
        <v>292749.13809999998</v>
      </c>
      <c r="C1233" t="s">
        <v>36</v>
      </c>
    </row>
    <row r="1234" spans="1:15" x14ac:dyDescent="0.25">
      <c r="A1234" t="s">
        <v>41</v>
      </c>
      <c r="B1234">
        <v>6240.16</v>
      </c>
      <c r="C1234">
        <v>6192.12</v>
      </c>
      <c r="D1234">
        <v>6192.03</v>
      </c>
      <c r="E1234">
        <v>6185.02</v>
      </c>
      <c r="F1234">
        <v>352.56900000000002</v>
      </c>
      <c r="G1234">
        <v>552.94500000000005</v>
      </c>
      <c r="H1234">
        <v>140.64599999999999</v>
      </c>
      <c r="I1234">
        <v>175.208</v>
      </c>
      <c r="J1234">
        <v>207.76599999999999</v>
      </c>
      <c r="K1234">
        <v>5261.94</v>
      </c>
      <c r="L1234">
        <v>6.8590600000000002E-2</v>
      </c>
      <c r="M1234">
        <v>0.93181899999999995</v>
      </c>
      <c r="N1234">
        <v>0</v>
      </c>
      <c r="O1234" t="s">
        <v>42</v>
      </c>
    </row>
    <row r="1235" spans="1:15" x14ac:dyDescent="0.25">
      <c r="A1235" t="s">
        <v>41</v>
      </c>
      <c r="B1235">
        <v>6251.2</v>
      </c>
      <c r="C1235">
        <v>6191.18</v>
      </c>
      <c r="D1235">
        <v>6191.09</v>
      </c>
      <c r="E1235">
        <v>6184.13</v>
      </c>
      <c r="F1235">
        <v>351.54500000000002</v>
      </c>
      <c r="G1235">
        <v>552.11300000000006</v>
      </c>
      <c r="H1235">
        <v>140.66800000000001</v>
      </c>
      <c r="I1235">
        <v>174.91499999999999</v>
      </c>
      <c r="J1235">
        <v>207.309</v>
      </c>
      <c r="K1235">
        <v>5262.91</v>
      </c>
      <c r="L1235">
        <v>5.3914900000000002E-2</v>
      </c>
      <c r="M1235">
        <v>0.93183499999999997</v>
      </c>
      <c r="N1235">
        <v>0</v>
      </c>
      <c r="O1235" t="s">
        <v>42</v>
      </c>
    </row>
    <row r="1236" spans="1:15" x14ac:dyDescent="0.25">
      <c r="A1236" t="s">
        <v>41</v>
      </c>
      <c r="B1236">
        <v>6234.03</v>
      </c>
      <c r="C1236">
        <v>6172.6</v>
      </c>
      <c r="D1236">
        <v>6172.51</v>
      </c>
      <c r="E1236">
        <v>6165.6</v>
      </c>
      <c r="F1236">
        <v>350.72300000000001</v>
      </c>
      <c r="G1236">
        <v>552.02800000000002</v>
      </c>
      <c r="H1236">
        <v>140.358</v>
      </c>
      <c r="I1236">
        <v>175.166</v>
      </c>
      <c r="J1236">
        <v>207.26900000000001</v>
      </c>
      <c r="K1236">
        <v>5245.43</v>
      </c>
      <c r="L1236">
        <v>5.8527599999999999E-2</v>
      </c>
      <c r="M1236">
        <v>0.95821000000000001</v>
      </c>
      <c r="N1236">
        <v>0</v>
      </c>
      <c r="O1236" t="s">
        <v>42</v>
      </c>
    </row>
    <row r="1237" spans="1:15" x14ac:dyDescent="0.25">
      <c r="A1237" t="s">
        <v>41</v>
      </c>
      <c r="B1237">
        <v>6231.02</v>
      </c>
      <c r="C1237">
        <v>6177.82</v>
      </c>
      <c r="D1237">
        <v>6177.72</v>
      </c>
      <c r="E1237">
        <v>6170.76</v>
      </c>
      <c r="F1237">
        <v>351.01499999999999</v>
      </c>
      <c r="G1237">
        <v>552.73800000000006</v>
      </c>
      <c r="H1237">
        <v>140.52199999999999</v>
      </c>
      <c r="I1237">
        <v>175.054</v>
      </c>
      <c r="J1237">
        <v>207.99600000000001</v>
      </c>
      <c r="K1237">
        <v>5249.41</v>
      </c>
      <c r="L1237">
        <v>6.1986399999999997E-2</v>
      </c>
      <c r="M1237">
        <v>0.95690799999999998</v>
      </c>
      <c r="N1237">
        <v>0</v>
      </c>
      <c r="O1237" t="s">
        <v>42</v>
      </c>
    </row>
    <row r="1238" spans="1:15" x14ac:dyDescent="0.25">
      <c r="A1238" t="s">
        <v>41</v>
      </c>
      <c r="B1238">
        <v>6252.34</v>
      </c>
      <c r="C1238">
        <v>6178.57</v>
      </c>
      <c r="D1238">
        <v>6178.49</v>
      </c>
      <c r="E1238">
        <v>6171.55</v>
      </c>
      <c r="F1238">
        <v>351.99599999999998</v>
      </c>
      <c r="G1238">
        <v>551.81600000000003</v>
      </c>
      <c r="H1238">
        <v>140.40600000000001</v>
      </c>
      <c r="I1238">
        <v>175.06899999999999</v>
      </c>
      <c r="J1238">
        <v>207.185</v>
      </c>
      <c r="K1238">
        <v>5250.24</v>
      </c>
      <c r="L1238">
        <v>5.39783E-2</v>
      </c>
      <c r="M1238">
        <v>0.93180700000000005</v>
      </c>
      <c r="N1238">
        <v>0</v>
      </c>
      <c r="O1238" t="s">
        <v>42</v>
      </c>
    </row>
    <row r="1239" spans="1:15" x14ac:dyDescent="0.25">
      <c r="A1239" t="s">
        <v>41</v>
      </c>
      <c r="B1239">
        <v>6248.12</v>
      </c>
      <c r="C1239">
        <v>6190.24</v>
      </c>
      <c r="D1239">
        <v>6190.15</v>
      </c>
      <c r="E1239">
        <v>6183.17</v>
      </c>
      <c r="F1239">
        <v>352.36</v>
      </c>
      <c r="G1239">
        <v>553.17899999999997</v>
      </c>
      <c r="H1239">
        <v>140.78700000000001</v>
      </c>
      <c r="I1239">
        <v>175.47499999999999</v>
      </c>
      <c r="J1239">
        <v>207.63499999999999</v>
      </c>
      <c r="K1239">
        <v>5260.15</v>
      </c>
      <c r="L1239">
        <v>5.6272599999999999E-2</v>
      </c>
      <c r="M1239">
        <v>0.93183400000000005</v>
      </c>
      <c r="N1239">
        <v>0</v>
      </c>
      <c r="O1239" t="s">
        <v>42</v>
      </c>
    </row>
    <row r="1240" spans="1:15" x14ac:dyDescent="0.25">
      <c r="A1240" t="s">
        <v>41</v>
      </c>
      <c r="B1240">
        <v>6253.55</v>
      </c>
      <c r="C1240">
        <v>6177.79</v>
      </c>
      <c r="D1240">
        <v>6177.7</v>
      </c>
      <c r="E1240">
        <v>6170.75</v>
      </c>
      <c r="F1240">
        <v>352.71499999999997</v>
      </c>
      <c r="G1240">
        <v>552.46799999999996</v>
      </c>
      <c r="H1240">
        <v>140.523</v>
      </c>
      <c r="I1240">
        <v>174.959</v>
      </c>
      <c r="J1240">
        <v>207.773</v>
      </c>
      <c r="K1240">
        <v>5248.01</v>
      </c>
      <c r="L1240">
        <v>5.4106500000000002E-2</v>
      </c>
      <c r="M1240">
        <v>0.93183700000000003</v>
      </c>
      <c r="N1240">
        <v>0</v>
      </c>
      <c r="O1240" t="s">
        <v>42</v>
      </c>
    </row>
    <row r="1241" spans="1:15" x14ac:dyDescent="0.25">
      <c r="A1241" t="s">
        <v>41</v>
      </c>
      <c r="B1241">
        <v>6221.33</v>
      </c>
      <c r="C1241">
        <v>6177.73</v>
      </c>
      <c r="D1241">
        <v>6177.64</v>
      </c>
      <c r="E1241">
        <v>6170.69</v>
      </c>
      <c r="F1241">
        <v>351.339</v>
      </c>
      <c r="G1241">
        <v>552.03300000000002</v>
      </c>
      <c r="H1241">
        <v>140.477</v>
      </c>
      <c r="I1241">
        <v>175.07499999999999</v>
      </c>
      <c r="J1241">
        <v>207.27199999999999</v>
      </c>
      <c r="K1241">
        <v>5249.79</v>
      </c>
      <c r="L1241">
        <v>5.86758E-2</v>
      </c>
      <c r="M1241">
        <v>0.92899900000000002</v>
      </c>
      <c r="N1241">
        <v>0</v>
      </c>
      <c r="O1241" t="s">
        <v>42</v>
      </c>
    </row>
    <row r="1242" spans="1:15" x14ac:dyDescent="0.25">
      <c r="A1242" t="s">
        <v>41</v>
      </c>
      <c r="B1242">
        <v>6272.27</v>
      </c>
      <c r="C1242">
        <v>6206.99</v>
      </c>
      <c r="D1242">
        <v>6206.9</v>
      </c>
      <c r="E1242">
        <v>6199.92</v>
      </c>
      <c r="F1242">
        <v>352.601</v>
      </c>
      <c r="G1242">
        <v>554.13199999999995</v>
      </c>
      <c r="H1242">
        <v>141.08099999999999</v>
      </c>
      <c r="I1242">
        <v>175.66499999999999</v>
      </c>
      <c r="J1242">
        <v>208.06899999999999</v>
      </c>
      <c r="K1242">
        <v>5275.6</v>
      </c>
      <c r="L1242">
        <v>8.3256499999999997E-2</v>
      </c>
      <c r="M1242">
        <v>0.93135299999999999</v>
      </c>
      <c r="N1242">
        <v>0</v>
      </c>
      <c r="O1242" t="s">
        <v>42</v>
      </c>
    </row>
    <row r="1243" spans="1:15" x14ac:dyDescent="0.25">
      <c r="A1243" t="s">
        <v>41</v>
      </c>
      <c r="B1243">
        <v>6217.65</v>
      </c>
      <c r="C1243">
        <v>6169.31</v>
      </c>
      <c r="D1243">
        <v>6169.23</v>
      </c>
      <c r="E1243">
        <v>6162.28</v>
      </c>
      <c r="F1243">
        <v>351.315</v>
      </c>
      <c r="G1243">
        <v>551.53</v>
      </c>
      <c r="H1243">
        <v>140.339</v>
      </c>
      <c r="I1243">
        <v>175.07499999999999</v>
      </c>
      <c r="J1243">
        <v>206.97200000000001</v>
      </c>
      <c r="K1243">
        <v>5241.9399999999996</v>
      </c>
      <c r="L1243">
        <v>5.5383399999999999E-2</v>
      </c>
      <c r="M1243">
        <v>0.93179000000000001</v>
      </c>
      <c r="N1243">
        <v>0</v>
      </c>
      <c r="O1243" t="s">
        <v>42</v>
      </c>
    </row>
    <row r="1244" spans="1:15" x14ac:dyDescent="0.25">
      <c r="A1244" t="s">
        <v>41</v>
      </c>
      <c r="B1244">
        <v>6241.84</v>
      </c>
      <c r="C1244">
        <v>6174.01</v>
      </c>
      <c r="D1244">
        <v>6173.91</v>
      </c>
      <c r="E1244">
        <v>6166.93</v>
      </c>
      <c r="F1244">
        <v>352.46899999999999</v>
      </c>
      <c r="G1244">
        <v>552.32899999999995</v>
      </c>
      <c r="H1244">
        <v>140.44800000000001</v>
      </c>
      <c r="I1244">
        <v>175.03200000000001</v>
      </c>
      <c r="J1244">
        <v>207.63</v>
      </c>
      <c r="K1244">
        <v>5244.68</v>
      </c>
      <c r="L1244">
        <v>5.4004999999999997E-2</v>
      </c>
      <c r="M1244">
        <v>0.92966899999999997</v>
      </c>
      <c r="N1244">
        <v>0</v>
      </c>
      <c r="O1244" t="s">
        <v>42</v>
      </c>
    </row>
    <row r="1245" spans="1:15" x14ac:dyDescent="0.25">
      <c r="A1245" t="s">
        <v>41</v>
      </c>
      <c r="B1245">
        <v>6248.82</v>
      </c>
      <c r="C1245">
        <v>6195.52</v>
      </c>
      <c r="D1245">
        <v>6195.44</v>
      </c>
      <c r="E1245">
        <v>6188.44</v>
      </c>
      <c r="F1245">
        <v>352.80599999999998</v>
      </c>
      <c r="G1245">
        <v>552.88</v>
      </c>
      <c r="H1245">
        <v>140.68</v>
      </c>
      <c r="I1245">
        <v>175.363</v>
      </c>
      <c r="J1245">
        <v>207.51499999999999</v>
      </c>
      <c r="K1245">
        <v>5265.19</v>
      </c>
      <c r="L1245">
        <v>3.34068E-2</v>
      </c>
      <c r="M1245">
        <v>0.93182399999999999</v>
      </c>
      <c r="N1245">
        <v>0</v>
      </c>
      <c r="O1245" t="s">
        <v>42</v>
      </c>
    </row>
    <row r="1246" spans="1:15" x14ac:dyDescent="0.25">
      <c r="A1246" t="s">
        <v>41</v>
      </c>
      <c r="B1246">
        <v>6242.02</v>
      </c>
      <c r="C1246">
        <v>6175.29</v>
      </c>
      <c r="D1246">
        <v>6175.2</v>
      </c>
      <c r="E1246">
        <v>6168.25</v>
      </c>
      <c r="F1246">
        <v>352.51100000000002</v>
      </c>
      <c r="G1246">
        <v>552.32500000000005</v>
      </c>
      <c r="H1246">
        <v>140.44499999999999</v>
      </c>
      <c r="I1246">
        <v>174.946</v>
      </c>
      <c r="J1246">
        <v>207.79900000000001</v>
      </c>
      <c r="K1246">
        <v>5245.93</v>
      </c>
      <c r="L1246">
        <v>5.4333300000000001E-2</v>
      </c>
      <c r="M1246">
        <v>0.93182200000000004</v>
      </c>
      <c r="N1246">
        <v>0</v>
      </c>
      <c r="O1246" t="s">
        <v>42</v>
      </c>
    </row>
    <row r="1247" spans="1:15" x14ac:dyDescent="0.25">
      <c r="A1247" t="s">
        <v>41</v>
      </c>
      <c r="B1247">
        <v>6239.67</v>
      </c>
      <c r="C1247">
        <v>6181.69</v>
      </c>
      <c r="D1247">
        <v>6181.6</v>
      </c>
      <c r="E1247">
        <v>6174.68</v>
      </c>
      <c r="F1247">
        <v>352.05</v>
      </c>
      <c r="G1247">
        <v>552.91</v>
      </c>
      <c r="H1247">
        <v>140.69</v>
      </c>
      <c r="I1247">
        <v>175.27099999999999</v>
      </c>
      <c r="J1247">
        <v>207.78200000000001</v>
      </c>
      <c r="K1247">
        <v>5252.25</v>
      </c>
      <c r="L1247">
        <v>5.4153E-2</v>
      </c>
      <c r="M1247">
        <v>0.95763500000000001</v>
      </c>
      <c r="N1247">
        <v>0</v>
      </c>
      <c r="O1247" t="s">
        <v>42</v>
      </c>
    </row>
    <row r="1248" spans="1:15" x14ac:dyDescent="0.25">
      <c r="A1248" t="s">
        <v>41</v>
      </c>
      <c r="B1248">
        <v>6254.33</v>
      </c>
      <c r="C1248">
        <v>6188.03</v>
      </c>
      <c r="D1248">
        <v>6187.94</v>
      </c>
      <c r="E1248">
        <v>6181.03</v>
      </c>
      <c r="F1248">
        <v>352.46800000000002</v>
      </c>
      <c r="G1248">
        <v>552.37099999999998</v>
      </c>
      <c r="H1248">
        <v>140.57599999999999</v>
      </c>
      <c r="I1248">
        <v>175.4</v>
      </c>
      <c r="J1248">
        <v>207.184</v>
      </c>
      <c r="K1248">
        <v>5258.74</v>
      </c>
      <c r="L1248">
        <v>7.3598899999999995E-2</v>
      </c>
      <c r="M1248">
        <v>0.93182799999999999</v>
      </c>
      <c r="N1248">
        <v>0</v>
      </c>
      <c r="O1248" t="s">
        <v>42</v>
      </c>
    </row>
    <row r="1249" spans="1:15" x14ac:dyDescent="0.25">
      <c r="A1249" t="s">
        <v>41</v>
      </c>
      <c r="B1249">
        <v>6213.8</v>
      </c>
      <c r="C1249">
        <v>6163.44</v>
      </c>
      <c r="D1249">
        <v>6163.35</v>
      </c>
      <c r="E1249">
        <v>6156.38</v>
      </c>
      <c r="F1249">
        <v>351.93200000000002</v>
      </c>
      <c r="G1249">
        <v>551.399</v>
      </c>
      <c r="H1249">
        <v>140.26900000000001</v>
      </c>
      <c r="I1249">
        <v>174.76900000000001</v>
      </c>
      <c r="J1249">
        <v>207.24199999999999</v>
      </c>
      <c r="K1249">
        <v>5235.66</v>
      </c>
      <c r="L1249">
        <v>6.49782E-2</v>
      </c>
      <c r="M1249">
        <v>0.931616</v>
      </c>
      <c r="N1249">
        <v>0</v>
      </c>
      <c r="O1249" t="s">
        <v>42</v>
      </c>
    </row>
    <row r="1250" spans="1:15" x14ac:dyDescent="0.25">
      <c r="A1250" t="s">
        <v>41</v>
      </c>
      <c r="B1250">
        <v>6258.92</v>
      </c>
      <c r="C1250">
        <v>6207.3</v>
      </c>
      <c r="D1250">
        <v>6207.21</v>
      </c>
      <c r="E1250">
        <v>6200.19</v>
      </c>
      <c r="F1250">
        <v>353.69799999999998</v>
      </c>
      <c r="G1250">
        <v>553.61699999999996</v>
      </c>
      <c r="H1250">
        <v>141.13900000000001</v>
      </c>
      <c r="I1250">
        <v>175.649</v>
      </c>
      <c r="J1250">
        <v>207.53899999999999</v>
      </c>
      <c r="K1250">
        <v>5275.23</v>
      </c>
      <c r="L1250">
        <v>5.3911199999999999E-2</v>
      </c>
      <c r="M1250">
        <v>0.93183099999999996</v>
      </c>
      <c r="N1250">
        <v>0</v>
      </c>
      <c r="O1250" t="s">
        <v>42</v>
      </c>
    </row>
    <row r="1251" spans="1:15" x14ac:dyDescent="0.25">
      <c r="A1251" t="s">
        <v>41</v>
      </c>
      <c r="B1251">
        <v>6261.09</v>
      </c>
      <c r="C1251">
        <v>6193.52</v>
      </c>
      <c r="D1251">
        <v>6193.43</v>
      </c>
      <c r="E1251">
        <v>6186.37</v>
      </c>
      <c r="F1251">
        <v>352.82400000000001</v>
      </c>
      <c r="G1251">
        <v>553.57600000000002</v>
      </c>
      <c r="H1251">
        <v>140.858</v>
      </c>
      <c r="I1251">
        <v>175.52199999999999</v>
      </c>
      <c r="J1251">
        <v>208.02</v>
      </c>
      <c r="K1251">
        <v>5262.44</v>
      </c>
      <c r="L1251">
        <v>6.3082600000000003E-2</v>
      </c>
      <c r="M1251">
        <v>0.93183300000000002</v>
      </c>
      <c r="N1251">
        <v>0</v>
      </c>
      <c r="O1251" t="s">
        <v>42</v>
      </c>
    </row>
    <row r="1252" spans="1:15" x14ac:dyDescent="0.25">
      <c r="A1252" t="s">
        <v>41</v>
      </c>
      <c r="B1252">
        <v>6246.36</v>
      </c>
      <c r="C1252">
        <v>6175.57</v>
      </c>
      <c r="D1252">
        <v>6175.48</v>
      </c>
      <c r="E1252">
        <v>6168.52</v>
      </c>
      <c r="F1252">
        <v>352.56400000000002</v>
      </c>
      <c r="G1252">
        <v>552.21400000000006</v>
      </c>
      <c r="H1252">
        <v>140.34399999999999</v>
      </c>
      <c r="I1252">
        <v>174.76</v>
      </c>
      <c r="J1252">
        <v>207.96700000000001</v>
      </c>
      <c r="K1252">
        <v>5246.25</v>
      </c>
      <c r="L1252">
        <v>5.4620299999999997E-2</v>
      </c>
      <c r="M1252">
        <v>0.931813</v>
      </c>
      <c r="N1252">
        <v>0</v>
      </c>
      <c r="O1252" t="s">
        <v>42</v>
      </c>
    </row>
    <row r="1253" spans="1:15" x14ac:dyDescent="0.25">
      <c r="A1253" t="s">
        <v>41</v>
      </c>
      <c r="B1253">
        <v>6242.33</v>
      </c>
      <c r="C1253">
        <v>6193.36</v>
      </c>
      <c r="D1253">
        <v>6193.27</v>
      </c>
      <c r="E1253">
        <v>6186.26</v>
      </c>
      <c r="F1253">
        <v>352.90199999999999</v>
      </c>
      <c r="G1253">
        <v>554.85799999999995</v>
      </c>
      <c r="H1253">
        <v>141.00399999999999</v>
      </c>
      <c r="I1253">
        <v>175.785</v>
      </c>
      <c r="J1253">
        <v>208.77199999999999</v>
      </c>
      <c r="K1253">
        <v>5260.98</v>
      </c>
      <c r="L1253">
        <v>6.7969299999999996E-2</v>
      </c>
      <c r="M1253">
        <v>0.93173600000000001</v>
      </c>
      <c r="N1253">
        <v>0</v>
      </c>
      <c r="O1253" t="s">
        <v>42</v>
      </c>
    </row>
    <row r="1254" spans="1:15" x14ac:dyDescent="0.25">
      <c r="A1254" t="s">
        <v>41</v>
      </c>
      <c r="B1254">
        <v>6271.27</v>
      </c>
      <c r="C1254">
        <v>6214.11</v>
      </c>
      <c r="D1254">
        <v>6214.01</v>
      </c>
      <c r="E1254">
        <v>6206.97</v>
      </c>
      <c r="F1254">
        <v>355.048</v>
      </c>
      <c r="G1254">
        <v>555.85299999999995</v>
      </c>
      <c r="H1254">
        <v>141.13</v>
      </c>
      <c r="I1254">
        <v>175.75299999999999</v>
      </c>
      <c r="J1254">
        <v>209.553</v>
      </c>
      <c r="K1254">
        <v>5278.39</v>
      </c>
      <c r="L1254">
        <v>5.50801E-2</v>
      </c>
      <c r="M1254">
        <v>0.95067199999999996</v>
      </c>
      <c r="N1254">
        <v>0</v>
      </c>
      <c r="O1254" t="s">
        <v>42</v>
      </c>
    </row>
    <row r="1255" spans="1:15" x14ac:dyDescent="0.25">
      <c r="A1255" t="s">
        <v>41</v>
      </c>
      <c r="B1255">
        <v>6258.96</v>
      </c>
      <c r="C1255">
        <v>6188.37</v>
      </c>
      <c r="D1255">
        <v>6188.28</v>
      </c>
      <c r="E1255">
        <v>6181.29</v>
      </c>
      <c r="F1255">
        <v>352.99299999999999</v>
      </c>
      <c r="G1255">
        <v>552.14300000000003</v>
      </c>
      <c r="H1255">
        <v>140.63999999999999</v>
      </c>
      <c r="I1255">
        <v>174.87899999999999</v>
      </c>
      <c r="J1255">
        <v>207.47399999999999</v>
      </c>
      <c r="K1255">
        <v>5258.54</v>
      </c>
      <c r="L1255">
        <v>5.4967799999999997E-2</v>
      </c>
      <c r="M1255">
        <v>0.95392200000000005</v>
      </c>
      <c r="N1255">
        <v>0</v>
      </c>
      <c r="O1255" t="s">
        <v>42</v>
      </c>
    </row>
    <row r="1256" spans="1:15" x14ac:dyDescent="0.25">
      <c r="A1256" t="s">
        <v>41</v>
      </c>
      <c r="B1256">
        <v>6284.35</v>
      </c>
      <c r="C1256">
        <v>6228.72</v>
      </c>
      <c r="D1256">
        <v>6228.63</v>
      </c>
      <c r="E1256">
        <v>6221.61</v>
      </c>
      <c r="F1256">
        <v>355.62799999999999</v>
      </c>
      <c r="G1256">
        <v>554.21699999999998</v>
      </c>
      <c r="H1256">
        <v>141.571</v>
      </c>
      <c r="I1256">
        <v>175.393</v>
      </c>
      <c r="J1256">
        <v>207.86</v>
      </c>
      <c r="K1256">
        <v>5293.98</v>
      </c>
      <c r="L1256">
        <v>6.26337E-2</v>
      </c>
      <c r="M1256">
        <v>0.93178399999999995</v>
      </c>
      <c r="N1256">
        <v>0</v>
      </c>
      <c r="O1256" t="s">
        <v>42</v>
      </c>
    </row>
    <row r="1257" spans="1:15" x14ac:dyDescent="0.25">
      <c r="A1257" t="s">
        <v>41</v>
      </c>
      <c r="B1257">
        <v>6261.31</v>
      </c>
      <c r="C1257">
        <v>6207.23</v>
      </c>
      <c r="D1257">
        <v>6207.14</v>
      </c>
      <c r="E1257">
        <v>6200.16</v>
      </c>
      <c r="F1257">
        <v>354.32600000000002</v>
      </c>
      <c r="G1257">
        <v>554.04499999999996</v>
      </c>
      <c r="H1257">
        <v>141.517</v>
      </c>
      <c r="I1257">
        <v>175.51300000000001</v>
      </c>
      <c r="J1257">
        <v>207.73400000000001</v>
      </c>
      <c r="K1257">
        <v>5274.09</v>
      </c>
      <c r="L1257">
        <v>5.7731600000000001E-2</v>
      </c>
      <c r="M1257">
        <v>0.93174500000000005</v>
      </c>
      <c r="N1257">
        <v>0</v>
      </c>
      <c r="O1257" t="s">
        <v>42</v>
      </c>
    </row>
    <row r="1258" spans="1:15" x14ac:dyDescent="0.25">
      <c r="A1258" t="s">
        <v>41</v>
      </c>
      <c r="B1258">
        <v>6214.42</v>
      </c>
      <c r="C1258">
        <v>6167.05</v>
      </c>
      <c r="D1258">
        <v>6166.96</v>
      </c>
      <c r="E1258">
        <v>6160.01</v>
      </c>
      <c r="F1258">
        <v>352.24</v>
      </c>
      <c r="G1258">
        <v>551.20100000000002</v>
      </c>
      <c r="H1258">
        <v>140.20400000000001</v>
      </c>
      <c r="I1258">
        <v>174.62</v>
      </c>
      <c r="J1258">
        <v>207.25700000000001</v>
      </c>
      <c r="K1258">
        <v>5239.13</v>
      </c>
      <c r="L1258">
        <v>5.3980199999999999E-2</v>
      </c>
      <c r="M1258">
        <v>0.93182900000000002</v>
      </c>
      <c r="N1258">
        <v>0</v>
      </c>
      <c r="O1258" t="s">
        <v>42</v>
      </c>
    </row>
    <row r="1259" spans="1:15" x14ac:dyDescent="0.25">
      <c r="A1259" t="s">
        <v>41</v>
      </c>
      <c r="B1259">
        <v>6286.49</v>
      </c>
      <c r="C1259">
        <v>6230.9</v>
      </c>
      <c r="D1259">
        <v>6230.81</v>
      </c>
      <c r="E1259">
        <v>6223.78</v>
      </c>
      <c r="F1259">
        <v>355.28300000000002</v>
      </c>
      <c r="G1259">
        <v>555.03499999999997</v>
      </c>
      <c r="H1259">
        <v>141.506</v>
      </c>
      <c r="I1259">
        <v>175.994</v>
      </c>
      <c r="J1259">
        <v>208.126</v>
      </c>
      <c r="K1259">
        <v>5295.72</v>
      </c>
      <c r="L1259">
        <v>5.6734399999999997E-2</v>
      </c>
      <c r="M1259">
        <v>0.931836</v>
      </c>
      <c r="N1259">
        <v>0</v>
      </c>
      <c r="O1259" t="s">
        <v>42</v>
      </c>
    </row>
    <row r="1260" spans="1:15" x14ac:dyDescent="0.25">
      <c r="A1260" t="s">
        <v>41</v>
      </c>
      <c r="B1260">
        <v>6257.29</v>
      </c>
      <c r="C1260">
        <v>6190</v>
      </c>
      <c r="D1260">
        <v>6189.91</v>
      </c>
      <c r="E1260">
        <v>6182.91</v>
      </c>
      <c r="F1260">
        <v>352.94200000000001</v>
      </c>
      <c r="G1260">
        <v>553.34299999999996</v>
      </c>
      <c r="H1260">
        <v>140.749</v>
      </c>
      <c r="I1260">
        <v>175.56899999999999</v>
      </c>
      <c r="J1260">
        <v>207.80600000000001</v>
      </c>
      <c r="K1260">
        <v>5259.03</v>
      </c>
      <c r="L1260">
        <v>8.0849900000000002E-2</v>
      </c>
      <c r="M1260">
        <v>0.93183400000000005</v>
      </c>
      <c r="N1260">
        <v>0</v>
      </c>
      <c r="O1260" t="s">
        <v>42</v>
      </c>
    </row>
    <row r="1261" spans="1:15" x14ac:dyDescent="0.25">
      <c r="A1261" t="s">
        <v>41</v>
      </c>
      <c r="B1261">
        <v>6240.63</v>
      </c>
      <c r="C1261">
        <v>6187.18</v>
      </c>
      <c r="D1261">
        <v>6187.1</v>
      </c>
      <c r="E1261">
        <v>6180.13</v>
      </c>
      <c r="F1261">
        <v>351.94200000000001</v>
      </c>
      <c r="G1261">
        <v>551.40800000000002</v>
      </c>
      <c r="H1261">
        <v>140.417</v>
      </c>
      <c r="I1261">
        <v>174.99199999999999</v>
      </c>
      <c r="J1261">
        <v>206.74600000000001</v>
      </c>
      <c r="K1261">
        <v>5259.19</v>
      </c>
      <c r="L1261">
        <v>6.0320899999999997E-2</v>
      </c>
      <c r="M1261">
        <v>0.93182200000000004</v>
      </c>
      <c r="N1261">
        <v>0</v>
      </c>
      <c r="O1261" t="s">
        <v>42</v>
      </c>
    </row>
    <row r="1262" spans="1:15" x14ac:dyDescent="0.25">
      <c r="A1262" t="s">
        <v>41</v>
      </c>
      <c r="B1262">
        <v>6261.41</v>
      </c>
      <c r="C1262">
        <v>6200.66</v>
      </c>
      <c r="D1262">
        <v>6200.57</v>
      </c>
      <c r="E1262">
        <v>6193.56</v>
      </c>
      <c r="F1262">
        <v>353.01</v>
      </c>
      <c r="G1262">
        <v>553.78899999999999</v>
      </c>
      <c r="H1262">
        <v>140.708</v>
      </c>
      <c r="I1262">
        <v>175.226</v>
      </c>
      <c r="J1262">
        <v>208.50299999999999</v>
      </c>
      <c r="K1262">
        <v>5269.15</v>
      </c>
      <c r="L1262">
        <v>5.43229E-2</v>
      </c>
      <c r="M1262">
        <v>0.93154700000000001</v>
      </c>
      <c r="N1262">
        <v>0</v>
      </c>
      <c r="O1262" t="s">
        <v>42</v>
      </c>
    </row>
    <row r="1263" spans="1:15" x14ac:dyDescent="0.25">
      <c r="A1263" t="s">
        <v>41</v>
      </c>
      <c r="B1263">
        <v>6256.83</v>
      </c>
      <c r="C1263">
        <v>6194.26</v>
      </c>
      <c r="D1263">
        <v>6194.16</v>
      </c>
      <c r="E1263">
        <v>6187.22</v>
      </c>
      <c r="F1263">
        <v>352.80700000000002</v>
      </c>
      <c r="G1263">
        <v>552.66600000000005</v>
      </c>
      <c r="H1263">
        <v>140.816</v>
      </c>
      <c r="I1263">
        <v>175.45099999999999</v>
      </c>
      <c r="J1263">
        <v>207.065</v>
      </c>
      <c r="K1263">
        <v>5264.15</v>
      </c>
      <c r="L1263">
        <v>5.6702000000000002E-2</v>
      </c>
      <c r="M1263">
        <v>0.93179100000000004</v>
      </c>
      <c r="N1263">
        <v>0</v>
      </c>
      <c r="O1263" t="s">
        <v>42</v>
      </c>
    </row>
    <row r="1264" spans="1:15" x14ac:dyDescent="0.25">
      <c r="A1264" t="s">
        <v>41</v>
      </c>
      <c r="B1264">
        <v>6258.43</v>
      </c>
      <c r="C1264">
        <v>6205.27</v>
      </c>
      <c r="D1264">
        <v>6205.18</v>
      </c>
      <c r="E1264">
        <v>6198.15</v>
      </c>
      <c r="F1264">
        <v>353.24900000000002</v>
      </c>
      <c r="G1264">
        <v>553.41200000000003</v>
      </c>
      <c r="H1264">
        <v>140.923</v>
      </c>
      <c r="I1264">
        <v>175.035</v>
      </c>
      <c r="J1264">
        <v>208.10400000000001</v>
      </c>
      <c r="K1264">
        <v>5273.84</v>
      </c>
      <c r="L1264">
        <v>5.4241600000000001E-2</v>
      </c>
      <c r="M1264">
        <v>0.95728400000000002</v>
      </c>
      <c r="N1264">
        <v>0</v>
      </c>
      <c r="O1264" t="s">
        <v>42</v>
      </c>
    </row>
    <row r="1265" spans="1:15" x14ac:dyDescent="0.25">
      <c r="A1265" t="s">
        <v>41</v>
      </c>
      <c r="B1265">
        <v>6288.64</v>
      </c>
      <c r="C1265">
        <v>6238.23</v>
      </c>
      <c r="D1265">
        <v>6238.14</v>
      </c>
      <c r="E1265">
        <v>6230.98</v>
      </c>
      <c r="F1265">
        <v>356.315</v>
      </c>
      <c r="G1265">
        <v>555.94799999999998</v>
      </c>
      <c r="H1265">
        <v>141.524</v>
      </c>
      <c r="I1265">
        <v>175.82900000000001</v>
      </c>
      <c r="J1265">
        <v>209.131</v>
      </c>
      <c r="K1265">
        <v>5300.83</v>
      </c>
      <c r="L1265">
        <v>7.5711500000000001E-2</v>
      </c>
      <c r="M1265">
        <v>0.93182200000000004</v>
      </c>
      <c r="N1265">
        <v>0</v>
      </c>
      <c r="O1265" t="s">
        <v>42</v>
      </c>
    </row>
    <row r="1266" spans="1:15" x14ac:dyDescent="0.25">
      <c r="A1266" t="s">
        <v>41</v>
      </c>
      <c r="B1266">
        <v>6249.49</v>
      </c>
      <c r="C1266">
        <v>6189.12</v>
      </c>
      <c r="D1266">
        <v>6189.03</v>
      </c>
      <c r="E1266">
        <v>6182.08</v>
      </c>
      <c r="F1266">
        <v>352.18700000000001</v>
      </c>
      <c r="G1266">
        <v>553.33000000000004</v>
      </c>
      <c r="H1266">
        <v>140.78700000000001</v>
      </c>
      <c r="I1266">
        <v>175.46100000000001</v>
      </c>
      <c r="J1266">
        <v>207.68700000000001</v>
      </c>
      <c r="K1266">
        <v>5258.98</v>
      </c>
      <c r="L1266">
        <v>5.4001100000000003E-2</v>
      </c>
      <c r="M1266">
        <v>0.93182900000000002</v>
      </c>
      <c r="N1266">
        <v>0</v>
      </c>
      <c r="O1266" t="s">
        <v>42</v>
      </c>
    </row>
    <row r="1267" spans="1:15" x14ac:dyDescent="0.25">
      <c r="A1267" t="s">
        <v>41</v>
      </c>
      <c r="B1267">
        <v>6242.29</v>
      </c>
      <c r="C1267">
        <v>6186.57</v>
      </c>
      <c r="D1267">
        <v>6186.48</v>
      </c>
      <c r="E1267">
        <v>6179.47</v>
      </c>
      <c r="F1267">
        <v>352.74599999999998</v>
      </c>
      <c r="G1267">
        <v>552.13599999999997</v>
      </c>
      <c r="H1267">
        <v>140.36500000000001</v>
      </c>
      <c r="I1267">
        <v>174.77</v>
      </c>
      <c r="J1267">
        <v>207.68799999999999</v>
      </c>
      <c r="K1267">
        <v>5257.01</v>
      </c>
      <c r="L1267">
        <v>5.4088400000000002E-2</v>
      </c>
      <c r="M1267">
        <v>0.93179199999999995</v>
      </c>
      <c r="N1267">
        <v>0</v>
      </c>
      <c r="O1267" t="s">
        <v>42</v>
      </c>
    </row>
    <row r="1268" spans="1:15" x14ac:dyDescent="0.25">
      <c r="A1268" t="s">
        <v>41</v>
      </c>
      <c r="B1268">
        <v>6238.95</v>
      </c>
      <c r="C1268">
        <v>6191.4</v>
      </c>
      <c r="D1268">
        <v>6191.31</v>
      </c>
      <c r="E1268">
        <v>6184.31</v>
      </c>
      <c r="F1268">
        <v>352.89600000000002</v>
      </c>
      <c r="G1268">
        <v>553.69600000000003</v>
      </c>
      <c r="H1268">
        <v>140.798</v>
      </c>
      <c r="I1268">
        <v>175.65799999999999</v>
      </c>
      <c r="J1268">
        <v>208.011</v>
      </c>
      <c r="K1268">
        <v>5260.21</v>
      </c>
      <c r="L1268">
        <v>5.3926099999999998E-2</v>
      </c>
      <c r="M1268">
        <v>0.94703899999999996</v>
      </c>
      <c r="N1268">
        <v>0</v>
      </c>
      <c r="O1268" t="s">
        <v>42</v>
      </c>
    </row>
    <row r="1269" spans="1:15" x14ac:dyDescent="0.25">
      <c r="A1269" t="s">
        <v>41</v>
      </c>
      <c r="B1269">
        <v>6254.13</v>
      </c>
      <c r="C1269">
        <v>6206.11</v>
      </c>
      <c r="D1269">
        <v>6206.02</v>
      </c>
      <c r="E1269">
        <v>6199.05</v>
      </c>
      <c r="F1269">
        <v>353.63900000000001</v>
      </c>
      <c r="G1269">
        <v>554.89599999999996</v>
      </c>
      <c r="H1269">
        <v>141.102</v>
      </c>
      <c r="I1269">
        <v>175.864</v>
      </c>
      <c r="J1269">
        <v>208.548</v>
      </c>
      <c r="K1269">
        <v>5272.94</v>
      </c>
      <c r="L1269">
        <v>6.0705599999999998E-2</v>
      </c>
      <c r="M1269">
        <v>0.95918999999999999</v>
      </c>
      <c r="N1269">
        <v>0</v>
      </c>
      <c r="O1269" t="s">
        <v>42</v>
      </c>
    </row>
    <row r="1270" spans="1:15" x14ac:dyDescent="0.25">
      <c r="A1270" t="s">
        <v>41</v>
      </c>
      <c r="B1270">
        <v>6260.75</v>
      </c>
      <c r="C1270">
        <v>6185.6</v>
      </c>
      <c r="D1270">
        <v>6185.51</v>
      </c>
      <c r="E1270">
        <v>6178.46</v>
      </c>
      <c r="F1270">
        <v>353.04700000000003</v>
      </c>
      <c r="G1270">
        <v>551.95299999999997</v>
      </c>
      <c r="H1270">
        <v>140.392</v>
      </c>
      <c r="I1270">
        <v>174.76499999999999</v>
      </c>
      <c r="J1270">
        <v>207.54900000000001</v>
      </c>
      <c r="K1270">
        <v>5255.81</v>
      </c>
      <c r="L1270">
        <v>5.5227800000000001E-2</v>
      </c>
      <c r="M1270">
        <v>0.93182900000000002</v>
      </c>
      <c r="N1270">
        <v>0</v>
      </c>
      <c r="O1270" t="s">
        <v>42</v>
      </c>
    </row>
    <row r="1271" spans="1:15" x14ac:dyDescent="0.25">
      <c r="A1271" t="s">
        <v>41</v>
      </c>
      <c r="B1271">
        <v>6252.97</v>
      </c>
      <c r="C1271">
        <v>6192.7</v>
      </c>
      <c r="D1271">
        <v>6192.6</v>
      </c>
      <c r="E1271">
        <v>6185.57</v>
      </c>
      <c r="F1271">
        <v>351.79700000000003</v>
      </c>
      <c r="G1271">
        <v>553.46600000000001</v>
      </c>
      <c r="H1271">
        <v>140.82499999999999</v>
      </c>
      <c r="I1271">
        <v>175.46100000000001</v>
      </c>
      <c r="J1271">
        <v>207.958</v>
      </c>
      <c r="K1271">
        <v>5262.67</v>
      </c>
      <c r="L1271">
        <v>8.3306500000000006E-2</v>
      </c>
      <c r="M1271">
        <v>0.93182200000000004</v>
      </c>
      <c r="N1271">
        <v>0</v>
      </c>
      <c r="O1271" t="s">
        <v>42</v>
      </c>
    </row>
    <row r="1272" spans="1:15" x14ac:dyDescent="0.25">
      <c r="A1272" t="s">
        <v>41</v>
      </c>
      <c r="B1272">
        <v>6247.49</v>
      </c>
      <c r="C1272">
        <v>6195.86</v>
      </c>
      <c r="D1272">
        <v>6195.76</v>
      </c>
      <c r="E1272">
        <v>6188.73</v>
      </c>
      <c r="F1272">
        <v>355.00200000000001</v>
      </c>
      <c r="G1272">
        <v>554.02200000000005</v>
      </c>
      <c r="H1272">
        <v>140.91399999999999</v>
      </c>
      <c r="I1272">
        <v>175.49</v>
      </c>
      <c r="J1272">
        <v>208.417</v>
      </c>
      <c r="K1272">
        <v>5262.1</v>
      </c>
      <c r="L1272">
        <v>5.3929199999999997E-2</v>
      </c>
      <c r="M1272">
        <v>0.93183199999999999</v>
      </c>
      <c r="N1272">
        <v>0</v>
      </c>
      <c r="O1272" t="s">
        <v>42</v>
      </c>
    </row>
    <row r="1273" spans="1:15" x14ac:dyDescent="0.25">
      <c r="A1273" t="s">
        <v>41</v>
      </c>
      <c r="B1273">
        <v>6237.07</v>
      </c>
      <c r="C1273">
        <v>6188.6</v>
      </c>
      <c r="D1273">
        <v>6188.51</v>
      </c>
      <c r="E1273">
        <v>6181.5</v>
      </c>
      <c r="F1273">
        <v>354.31</v>
      </c>
      <c r="G1273">
        <v>553.16399999999999</v>
      </c>
      <c r="H1273">
        <v>140.65100000000001</v>
      </c>
      <c r="I1273">
        <v>175.24700000000001</v>
      </c>
      <c r="J1273">
        <v>208.01900000000001</v>
      </c>
      <c r="K1273">
        <v>5256.45</v>
      </c>
      <c r="L1273">
        <v>5.6278500000000002E-2</v>
      </c>
      <c r="M1273">
        <v>0.93167299999999997</v>
      </c>
      <c r="N1273">
        <v>0</v>
      </c>
      <c r="O1273" t="s">
        <v>42</v>
      </c>
    </row>
    <row r="1274" spans="1:15" x14ac:dyDescent="0.25">
      <c r="A1274" t="s">
        <v>41</v>
      </c>
      <c r="B1274">
        <v>6264.09</v>
      </c>
      <c r="C1274">
        <v>6198.79</v>
      </c>
      <c r="D1274">
        <v>6198.7</v>
      </c>
      <c r="E1274">
        <v>6191.68</v>
      </c>
      <c r="F1274">
        <v>353.45699999999999</v>
      </c>
      <c r="G1274">
        <v>553.00699999999995</v>
      </c>
      <c r="H1274">
        <v>140.9</v>
      </c>
      <c r="I1274">
        <v>175.18799999999999</v>
      </c>
      <c r="J1274">
        <v>207.65899999999999</v>
      </c>
      <c r="K1274">
        <v>5267.61</v>
      </c>
      <c r="L1274">
        <v>5.6137600000000003E-2</v>
      </c>
      <c r="M1274">
        <v>0.93176800000000004</v>
      </c>
      <c r="N1274">
        <v>0</v>
      </c>
      <c r="O1274" t="s">
        <v>42</v>
      </c>
    </row>
    <row r="1275" spans="1:15" x14ac:dyDescent="0.25">
      <c r="A1275" t="s">
        <v>41</v>
      </c>
      <c r="B1275">
        <v>6251.9</v>
      </c>
      <c r="C1275">
        <v>6201.62</v>
      </c>
      <c r="D1275">
        <v>6201.53</v>
      </c>
      <c r="E1275">
        <v>6194.51</v>
      </c>
      <c r="F1275">
        <v>353.9</v>
      </c>
      <c r="G1275">
        <v>554.37800000000004</v>
      </c>
      <c r="H1275">
        <v>140.929</v>
      </c>
      <c r="I1275">
        <v>175.48400000000001</v>
      </c>
      <c r="J1275">
        <v>208.71299999999999</v>
      </c>
      <c r="K1275">
        <v>5268.6</v>
      </c>
      <c r="L1275">
        <v>6.53054E-2</v>
      </c>
      <c r="M1275">
        <v>0.93170399999999998</v>
      </c>
      <c r="N1275">
        <v>0</v>
      </c>
      <c r="O1275" t="s">
        <v>42</v>
      </c>
    </row>
    <row r="1276" spans="1:15" x14ac:dyDescent="0.25">
      <c r="A1276" t="s">
        <v>41</v>
      </c>
      <c r="B1276">
        <v>6253.61</v>
      </c>
      <c r="C1276">
        <v>6181.61</v>
      </c>
      <c r="D1276">
        <v>6181.52</v>
      </c>
      <c r="E1276">
        <v>6174.56</v>
      </c>
      <c r="F1276">
        <v>353.09500000000003</v>
      </c>
      <c r="G1276">
        <v>552.48</v>
      </c>
      <c r="H1276">
        <v>140.583</v>
      </c>
      <c r="I1276">
        <v>175.041</v>
      </c>
      <c r="J1276">
        <v>207.73099999999999</v>
      </c>
      <c r="K1276">
        <v>5251.48</v>
      </c>
      <c r="L1276">
        <v>5.53009E-2</v>
      </c>
      <c r="M1276">
        <v>0.93174299999999999</v>
      </c>
      <c r="N1276">
        <v>0</v>
      </c>
      <c r="O1276" t="s">
        <v>42</v>
      </c>
    </row>
    <row r="1277" spans="1:15" x14ac:dyDescent="0.25">
      <c r="A1277" t="s">
        <v>41</v>
      </c>
      <c r="B1277">
        <v>6229.64</v>
      </c>
      <c r="C1277">
        <v>6175.49</v>
      </c>
      <c r="D1277">
        <v>6175.4</v>
      </c>
      <c r="E1277">
        <v>6168.42</v>
      </c>
      <c r="F1277">
        <v>351.68700000000001</v>
      </c>
      <c r="G1277">
        <v>551.58900000000006</v>
      </c>
      <c r="H1277">
        <v>140.322</v>
      </c>
      <c r="I1277">
        <v>174.90600000000001</v>
      </c>
      <c r="J1277">
        <v>207.137</v>
      </c>
      <c r="K1277">
        <v>5247.67</v>
      </c>
      <c r="L1277">
        <v>6.9816799999999998E-2</v>
      </c>
      <c r="M1277">
        <v>0.94999900000000004</v>
      </c>
      <c r="N1277">
        <v>0</v>
      </c>
      <c r="O1277" t="s">
        <v>42</v>
      </c>
    </row>
    <row r="1278" spans="1:15" x14ac:dyDescent="0.25">
      <c r="A1278" t="s">
        <v>41</v>
      </c>
      <c r="B1278">
        <v>6247.14</v>
      </c>
      <c r="C1278">
        <v>6190.97</v>
      </c>
      <c r="D1278">
        <v>6190.88</v>
      </c>
      <c r="E1278">
        <v>6183.96</v>
      </c>
      <c r="F1278">
        <v>352.54399999999998</v>
      </c>
      <c r="G1278">
        <v>552.80499999999995</v>
      </c>
      <c r="H1278">
        <v>140.81299999999999</v>
      </c>
      <c r="I1278">
        <v>175.239</v>
      </c>
      <c r="J1278">
        <v>207.50299999999999</v>
      </c>
      <c r="K1278">
        <v>5261.06</v>
      </c>
      <c r="L1278">
        <v>7.3442400000000005E-2</v>
      </c>
      <c r="M1278">
        <v>0.93180399999999997</v>
      </c>
      <c r="N1278">
        <v>0</v>
      </c>
      <c r="O1278" t="s">
        <v>42</v>
      </c>
    </row>
    <row r="1279" spans="1:15" x14ac:dyDescent="0.25">
      <c r="A1279" t="s">
        <v>41</v>
      </c>
      <c r="B1279">
        <v>6249.41</v>
      </c>
      <c r="C1279">
        <v>6176.32</v>
      </c>
      <c r="D1279">
        <v>6176.24</v>
      </c>
      <c r="E1279">
        <v>6169.3</v>
      </c>
      <c r="F1279">
        <v>351.66899999999998</v>
      </c>
      <c r="G1279">
        <v>552.28800000000001</v>
      </c>
      <c r="H1279">
        <v>140.33199999999999</v>
      </c>
      <c r="I1279">
        <v>174.76300000000001</v>
      </c>
      <c r="J1279">
        <v>207.989</v>
      </c>
      <c r="K1279">
        <v>5247.85</v>
      </c>
      <c r="L1279">
        <v>8.3255599999999999E-2</v>
      </c>
      <c r="M1279">
        <v>0.93180499999999999</v>
      </c>
      <c r="N1279">
        <v>0</v>
      </c>
      <c r="O1279" t="s">
        <v>42</v>
      </c>
    </row>
    <row r="1280" spans="1:15" x14ac:dyDescent="0.25">
      <c r="A1280" t="s">
        <v>41</v>
      </c>
      <c r="B1280">
        <v>6268.78</v>
      </c>
      <c r="C1280">
        <v>6212.35</v>
      </c>
      <c r="D1280">
        <v>6212.26</v>
      </c>
      <c r="E1280">
        <v>6205.28</v>
      </c>
      <c r="F1280">
        <v>354.81</v>
      </c>
      <c r="G1280">
        <v>554.74300000000005</v>
      </c>
      <c r="H1280">
        <v>141.17099999999999</v>
      </c>
      <c r="I1280">
        <v>176.06100000000001</v>
      </c>
      <c r="J1280">
        <v>208.08799999999999</v>
      </c>
      <c r="K1280">
        <v>5278.13</v>
      </c>
      <c r="L1280">
        <v>5.4681800000000003E-2</v>
      </c>
      <c r="M1280">
        <v>0.93178499999999997</v>
      </c>
      <c r="N1280">
        <v>0</v>
      </c>
      <c r="O1280" t="s">
        <v>42</v>
      </c>
    </row>
    <row r="1281" spans="1:25" x14ac:dyDescent="0.25">
      <c r="A1281" t="s">
        <v>41</v>
      </c>
      <c r="B1281">
        <v>6246.4</v>
      </c>
      <c r="C1281">
        <v>6193.72</v>
      </c>
      <c r="D1281">
        <v>6193.63</v>
      </c>
      <c r="E1281">
        <v>6186.6</v>
      </c>
      <c r="F1281">
        <v>352.25599999999997</v>
      </c>
      <c r="G1281">
        <v>553.81600000000003</v>
      </c>
      <c r="H1281">
        <v>140.84800000000001</v>
      </c>
      <c r="I1281">
        <v>175.59</v>
      </c>
      <c r="J1281">
        <v>208.09299999999999</v>
      </c>
      <c r="K1281">
        <v>5262.94</v>
      </c>
      <c r="L1281">
        <v>5.3909499999999999E-2</v>
      </c>
      <c r="M1281">
        <v>0.93133200000000005</v>
      </c>
      <c r="N1281">
        <v>0</v>
      </c>
      <c r="O1281" t="s">
        <v>42</v>
      </c>
    </row>
    <row r="1282" spans="1:25" x14ac:dyDescent="0.25">
      <c r="A1282" t="s">
        <v>41</v>
      </c>
      <c r="B1282">
        <v>6234.83</v>
      </c>
      <c r="C1282">
        <v>6173.31</v>
      </c>
      <c r="D1282">
        <v>6173.22</v>
      </c>
      <c r="E1282">
        <v>6166.22</v>
      </c>
      <c r="F1282">
        <v>352.87900000000002</v>
      </c>
      <c r="G1282">
        <v>552.24199999999996</v>
      </c>
      <c r="H1282">
        <v>140.39500000000001</v>
      </c>
      <c r="I1282">
        <v>175.167</v>
      </c>
      <c r="J1282">
        <v>207.49600000000001</v>
      </c>
      <c r="K1282">
        <v>5243.67</v>
      </c>
      <c r="L1282">
        <v>5.63291E-2</v>
      </c>
      <c r="M1282">
        <v>0.93182900000000002</v>
      </c>
      <c r="N1282">
        <v>0</v>
      </c>
      <c r="O1282" t="s">
        <v>42</v>
      </c>
    </row>
    <row r="1283" spans="1:25" x14ac:dyDescent="0.25">
      <c r="A1283" t="s">
        <v>41</v>
      </c>
      <c r="B1283">
        <v>6269</v>
      </c>
      <c r="C1283">
        <v>6202.35</v>
      </c>
      <c r="D1283">
        <v>6202.26</v>
      </c>
      <c r="E1283">
        <v>6195.28</v>
      </c>
      <c r="F1283">
        <v>353.02</v>
      </c>
      <c r="G1283">
        <v>553.76700000000005</v>
      </c>
      <c r="H1283">
        <v>140.98500000000001</v>
      </c>
      <c r="I1283">
        <v>175.61</v>
      </c>
      <c r="J1283">
        <v>207.82900000000001</v>
      </c>
      <c r="K1283">
        <v>5270.9</v>
      </c>
      <c r="L1283">
        <v>5.4218000000000002E-2</v>
      </c>
      <c r="M1283">
        <v>0.93183300000000002</v>
      </c>
      <c r="N1283">
        <v>0</v>
      </c>
      <c r="O1283" t="s">
        <v>42</v>
      </c>
    </row>
    <row r="1284" spans="1:25" x14ac:dyDescent="0.25">
      <c r="A1284" t="s">
        <v>41</v>
      </c>
      <c r="B1284">
        <v>6261.23</v>
      </c>
      <c r="C1284">
        <v>6194.93</v>
      </c>
      <c r="D1284">
        <v>6194.84</v>
      </c>
      <c r="E1284">
        <v>6187.92</v>
      </c>
      <c r="F1284">
        <v>351.80099999999999</v>
      </c>
      <c r="G1284">
        <v>553.452</v>
      </c>
      <c r="H1284">
        <v>140.94</v>
      </c>
      <c r="I1284">
        <v>175.517</v>
      </c>
      <c r="J1284">
        <v>207.78</v>
      </c>
      <c r="K1284">
        <v>5265.07</v>
      </c>
      <c r="L1284">
        <v>5.5168300000000003E-2</v>
      </c>
      <c r="M1284">
        <v>0.93149400000000004</v>
      </c>
      <c r="N1284">
        <v>0</v>
      </c>
      <c r="O1284" t="s">
        <v>42</v>
      </c>
    </row>
    <row r="1285" spans="1:25" x14ac:dyDescent="0.25">
      <c r="A1285" t="s">
        <v>41</v>
      </c>
      <c r="B1285">
        <v>6230.52</v>
      </c>
      <c r="C1285">
        <v>6166.93</v>
      </c>
      <c r="D1285">
        <v>6166.84</v>
      </c>
      <c r="E1285">
        <v>6159.85</v>
      </c>
      <c r="F1285">
        <v>352.53100000000001</v>
      </c>
      <c r="G1285">
        <v>551.70399999999995</v>
      </c>
      <c r="H1285">
        <v>140.19399999999999</v>
      </c>
      <c r="I1285">
        <v>174.80600000000001</v>
      </c>
      <c r="J1285">
        <v>207.54300000000001</v>
      </c>
      <c r="K1285">
        <v>5238.1099999999997</v>
      </c>
      <c r="L1285">
        <v>6.5327899999999994E-2</v>
      </c>
      <c r="M1285">
        <v>0.93152000000000001</v>
      </c>
      <c r="N1285">
        <v>0</v>
      </c>
      <c r="O1285" t="s">
        <v>42</v>
      </c>
    </row>
    <row r="1286" spans="1:25" x14ac:dyDescent="0.25">
      <c r="A1286" t="s">
        <v>41</v>
      </c>
      <c r="B1286">
        <v>6261.89</v>
      </c>
      <c r="C1286">
        <v>6191.56</v>
      </c>
      <c r="D1286">
        <v>6191.47</v>
      </c>
      <c r="E1286">
        <v>6184.51</v>
      </c>
      <c r="F1286">
        <v>350.995</v>
      </c>
      <c r="G1286">
        <v>553.69299999999998</v>
      </c>
      <c r="H1286">
        <v>140.881</v>
      </c>
      <c r="I1286">
        <v>175.67599999999999</v>
      </c>
      <c r="J1286">
        <v>207.892</v>
      </c>
      <c r="K1286">
        <v>5262.33</v>
      </c>
      <c r="L1286">
        <v>5.3992499999999999E-2</v>
      </c>
      <c r="M1286">
        <v>0.93179400000000001</v>
      </c>
      <c r="N1286">
        <v>0</v>
      </c>
      <c r="O1286" t="s">
        <v>42</v>
      </c>
    </row>
    <row r="1287" spans="1:25" x14ac:dyDescent="0.25">
      <c r="A1287" t="s">
        <v>41</v>
      </c>
      <c r="B1287">
        <v>6251.72</v>
      </c>
      <c r="C1287">
        <v>6189.89</v>
      </c>
      <c r="D1287">
        <v>6189.79</v>
      </c>
      <c r="E1287">
        <v>6182.76</v>
      </c>
      <c r="F1287">
        <v>354.18099999999998</v>
      </c>
      <c r="G1287">
        <v>552.779</v>
      </c>
      <c r="H1287">
        <v>140.75</v>
      </c>
      <c r="I1287">
        <v>175.30699999999999</v>
      </c>
      <c r="J1287">
        <v>207.55199999999999</v>
      </c>
      <c r="K1287">
        <v>5258.25</v>
      </c>
      <c r="L1287">
        <v>5.4859999999999999E-2</v>
      </c>
      <c r="M1287">
        <v>0.93154999999999999</v>
      </c>
      <c r="N1287">
        <v>0</v>
      </c>
      <c r="O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41</v>
      </c>
      <c r="B1288">
        <v>6246.78</v>
      </c>
      <c r="C1288">
        <v>6188.32</v>
      </c>
      <c r="D1288">
        <v>6188.23</v>
      </c>
      <c r="E1288">
        <v>6181.21</v>
      </c>
      <c r="F1288">
        <v>351.35899999999998</v>
      </c>
      <c r="G1288">
        <v>552.96900000000005</v>
      </c>
      <c r="H1288">
        <v>140.786</v>
      </c>
      <c r="I1288">
        <v>175.113</v>
      </c>
      <c r="J1288">
        <v>207.74799999999999</v>
      </c>
      <c r="K1288">
        <v>5259.26</v>
      </c>
      <c r="L1288">
        <v>5.5374699999999999E-2</v>
      </c>
      <c r="M1288">
        <v>0.931701</v>
      </c>
      <c r="N1288">
        <v>0</v>
      </c>
      <c r="O1288" t="s">
        <v>42</v>
      </c>
      <c r="R1288">
        <f>AVERAGE(B1239:B1288)</f>
        <v>6251.0442000000012</v>
      </c>
      <c r="S1288">
        <f>AVERAGE(C1239:C1288)</f>
        <v>6191.9177999999993</v>
      </c>
      <c r="U1288">
        <f>_xlfn.VAR.P(B1239:B1288)</f>
        <v>264.8030763600014</v>
      </c>
      <c r="V1288">
        <f>_xlfn.VAR.P(C1239:C1288)</f>
        <v>248.95539315999903</v>
      </c>
      <c r="X1288">
        <f>1.96*SQRT(U1288)/50</f>
        <v>0.63789262361139787</v>
      </c>
      <c r="Y1288">
        <f>1.96*SQRT(V1288)/50</f>
        <v>0.61851015783524599</v>
      </c>
    </row>
    <row r="1289" spans="1:25" x14ac:dyDescent="0.25">
      <c r="A1289" t="s">
        <v>43</v>
      </c>
      <c r="B1289">
        <v>312645.48259999999</v>
      </c>
      <c r="C1289" t="s">
        <v>36</v>
      </c>
    </row>
    <row r="1290" spans="1:25" x14ac:dyDescent="0.25">
      <c r="A1290" t="s">
        <v>44</v>
      </c>
      <c r="B1290">
        <v>6166.61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5.3951899999999997E-2</v>
      </c>
      <c r="L1290">
        <v>0.93181800000000004</v>
      </c>
      <c r="M1290">
        <v>0</v>
      </c>
      <c r="N1290" t="s">
        <v>42</v>
      </c>
    </row>
    <row r="1291" spans="1:25" x14ac:dyDescent="0.25">
      <c r="A1291" t="s">
        <v>44</v>
      </c>
      <c r="B1291">
        <v>6190.56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6.3543299999999997E-2</v>
      </c>
      <c r="L1291">
        <v>0.93021699999999996</v>
      </c>
      <c r="M1291">
        <v>0</v>
      </c>
      <c r="N1291" t="s">
        <v>42</v>
      </c>
    </row>
    <row r="1292" spans="1:25" x14ac:dyDescent="0.25">
      <c r="A1292" t="s">
        <v>44</v>
      </c>
      <c r="B1292">
        <v>6163.69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6.6130400000000006E-2</v>
      </c>
      <c r="L1292">
        <v>0.93165600000000004</v>
      </c>
      <c r="M1292">
        <v>0</v>
      </c>
      <c r="N1292" t="s">
        <v>42</v>
      </c>
    </row>
    <row r="1293" spans="1:25" x14ac:dyDescent="0.25">
      <c r="A1293" t="s">
        <v>44</v>
      </c>
      <c r="B1293">
        <v>6192.13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5.4172100000000001E-2</v>
      </c>
      <c r="L1293">
        <v>0.93183000000000005</v>
      </c>
      <c r="M1293">
        <v>0</v>
      </c>
      <c r="N1293" t="s">
        <v>42</v>
      </c>
    </row>
    <row r="1294" spans="1:25" x14ac:dyDescent="0.25">
      <c r="A1294" t="s">
        <v>44</v>
      </c>
      <c r="B1294">
        <v>6181.62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5.4415900000000003E-2</v>
      </c>
      <c r="L1294">
        <v>0.93162999999999996</v>
      </c>
      <c r="M1294">
        <v>0</v>
      </c>
      <c r="N1294" t="s">
        <v>42</v>
      </c>
    </row>
    <row r="1295" spans="1:25" x14ac:dyDescent="0.25">
      <c r="A1295" t="s">
        <v>44</v>
      </c>
      <c r="B1295">
        <v>6154.99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6.7992999999999998E-2</v>
      </c>
      <c r="L1295">
        <v>0.93165399999999998</v>
      </c>
      <c r="M1295">
        <v>0</v>
      </c>
      <c r="N1295" t="s">
        <v>42</v>
      </c>
    </row>
    <row r="1296" spans="1:25" x14ac:dyDescent="0.25">
      <c r="A1296" t="s">
        <v>44</v>
      </c>
      <c r="B1296">
        <v>6187.25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8.3263199999999996E-2</v>
      </c>
      <c r="L1296">
        <v>0.93923500000000004</v>
      </c>
      <c r="M1296">
        <v>0</v>
      </c>
      <c r="N1296" t="s">
        <v>42</v>
      </c>
    </row>
    <row r="1297" spans="1:14" x14ac:dyDescent="0.25">
      <c r="A1297" t="s">
        <v>44</v>
      </c>
      <c r="B1297">
        <v>6186.25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5.3909699999999998E-2</v>
      </c>
      <c r="L1297">
        <v>0.93411599999999995</v>
      </c>
      <c r="M1297">
        <v>0</v>
      </c>
      <c r="N1297" t="s">
        <v>42</v>
      </c>
    </row>
    <row r="1298" spans="1:14" x14ac:dyDescent="0.25">
      <c r="A1298" t="s">
        <v>44</v>
      </c>
      <c r="B1298">
        <v>6190.99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5.7541799999999997E-2</v>
      </c>
      <c r="L1298">
        <v>0.93183000000000005</v>
      </c>
      <c r="M1298">
        <v>0</v>
      </c>
      <c r="N1298" t="s">
        <v>42</v>
      </c>
    </row>
    <row r="1299" spans="1:14" x14ac:dyDescent="0.25">
      <c r="A1299" t="s">
        <v>44</v>
      </c>
      <c r="B1299">
        <v>6181.72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8.3261100000000005E-2</v>
      </c>
      <c r="L1299">
        <v>0.93130800000000002</v>
      </c>
      <c r="M1299">
        <v>0</v>
      </c>
      <c r="N1299" t="s">
        <v>42</v>
      </c>
    </row>
    <row r="1300" spans="1:14" x14ac:dyDescent="0.25">
      <c r="A1300" t="s">
        <v>44</v>
      </c>
      <c r="B1300">
        <v>6169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5.5837100000000001E-2</v>
      </c>
      <c r="L1300">
        <v>0.93382600000000004</v>
      </c>
      <c r="M1300">
        <v>0</v>
      </c>
      <c r="N1300" t="s">
        <v>42</v>
      </c>
    </row>
    <row r="1301" spans="1:14" x14ac:dyDescent="0.25">
      <c r="A1301" t="s">
        <v>44</v>
      </c>
      <c r="B1301">
        <v>6180.18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5.5507000000000001E-2</v>
      </c>
      <c r="L1301">
        <v>0.93182500000000001</v>
      </c>
      <c r="M1301">
        <v>0</v>
      </c>
      <c r="N1301" t="s">
        <v>42</v>
      </c>
    </row>
    <row r="1302" spans="1:14" x14ac:dyDescent="0.25">
      <c r="A1302" t="s">
        <v>44</v>
      </c>
      <c r="B1302">
        <v>6194.78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5.45707E-2</v>
      </c>
      <c r="L1302">
        <v>0.93183300000000002</v>
      </c>
      <c r="M1302">
        <v>0</v>
      </c>
      <c r="N1302" t="s">
        <v>42</v>
      </c>
    </row>
    <row r="1303" spans="1:14" x14ac:dyDescent="0.25">
      <c r="A1303" t="s">
        <v>44</v>
      </c>
      <c r="B1303">
        <v>6184.35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6.0400599999999999E-2</v>
      </c>
      <c r="L1303">
        <v>0.93163399999999996</v>
      </c>
      <c r="M1303">
        <v>0</v>
      </c>
      <c r="N1303" t="s">
        <v>42</v>
      </c>
    </row>
    <row r="1304" spans="1:14" x14ac:dyDescent="0.25">
      <c r="A1304" t="s">
        <v>44</v>
      </c>
      <c r="B1304">
        <v>6205.85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5.3959E-2</v>
      </c>
      <c r="L1304">
        <v>0.93183300000000002</v>
      </c>
      <c r="M1304">
        <v>0</v>
      </c>
      <c r="N1304" t="s">
        <v>42</v>
      </c>
    </row>
    <row r="1305" spans="1:14" x14ac:dyDescent="0.25">
      <c r="A1305" t="s">
        <v>44</v>
      </c>
      <c r="B1305">
        <v>6172.38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5.5686600000000003E-2</v>
      </c>
      <c r="L1305">
        <v>0.93182299999999996</v>
      </c>
      <c r="M1305">
        <v>0</v>
      </c>
      <c r="N1305" t="s">
        <v>42</v>
      </c>
    </row>
    <row r="1306" spans="1:14" x14ac:dyDescent="0.25">
      <c r="A1306" t="s">
        <v>44</v>
      </c>
      <c r="B1306">
        <v>6199.35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8.3270800000000006E-2</v>
      </c>
      <c r="L1306">
        <v>0.931809</v>
      </c>
      <c r="M1306">
        <v>0</v>
      </c>
      <c r="N1306" t="s">
        <v>42</v>
      </c>
    </row>
    <row r="1307" spans="1:14" x14ac:dyDescent="0.25">
      <c r="A1307" t="s">
        <v>44</v>
      </c>
      <c r="B1307">
        <v>6166.87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5.3912000000000002E-2</v>
      </c>
      <c r="L1307">
        <v>0.93177500000000002</v>
      </c>
      <c r="M1307">
        <v>0</v>
      </c>
      <c r="N1307" t="s">
        <v>42</v>
      </c>
    </row>
    <row r="1308" spans="1:14" x14ac:dyDescent="0.25">
      <c r="A1308" t="s">
        <v>44</v>
      </c>
      <c r="B1308">
        <v>6181.22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5.6066499999999998E-2</v>
      </c>
      <c r="L1308">
        <v>0.95615899999999998</v>
      </c>
      <c r="M1308">
        <v>0</v>
      </c>
      <c r="N1308" t="s">
        <v>42</v>
      </c>
    </row>
    <row r="1309" spans="1:14" x14ac:dyDescent="0.25">
      <c r="A1309" t="s">
        <v>44</v>
      </c>
      <c r="B1309">
        <v>6213.62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5.5621799999999999E-2</v>
      </c>
      <c r="L1309">
        <v>0.93162900000000004</v>
      </c>
      <c r="M1309">
        <v>0</v>
      </c>
      <c r="N1309" t="s">
        <v>42</v>
      </c>
    </row>
    <row r="1310" spans="1:14" x14ac:dyDescent="0.25">
      <c r="A1310" t="s">
        <v>44</v>
      </c>
      <c r="B1310">
        <v>6191.56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5.4184499999999997E-2</v>
      </c>
      <c r="L1310">
        <v>0.93183499999999997</v>
      </c>
      <c r="M1310">
        <v>0</v>
      </c>
      <c r="N1310" t="s">
        <v>42</v>
      </c>
    </row>
    <row r="1311" spans="1:14" x14ac:dyDescent="0.25">
      <c r="A1311" t="s">
        <v>44</v>
      </c>
      <c r="B1311">
        <v>6187.17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6.3518000000000005E-2</v>
      </c>
      <c r="L1311">
        <v>0.93117899999999998</v>
      </c>
      <c r="M1311">
        <v>0</v>
      </c>
      <c r="N1311" t="s">
        <v>42</v>
      </c>
    </row>
    <row r="1312" spans="1:14" x14ac:dyDescent="0.25">
      <c r="A1312" t="s">
        <v>44</v>
      </c>
      <c r="B1312">
        <v>6186.73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8.3354499999999998E-2</v>
      </c>
      <c r="L1312">
        <v>0.93165200000000004</v>
      </c>
      <c r="M1312">
        <v>0</v>
      </c>
      <c r="N1312" t="s">
        <v>42</v>
      </c>
    </row>
    <row r="1313" spans="1:14" x14ac:dyDescent="0.25">
      <c r="A1313" t="s">
        <v>44</v>
      </c>
      <c r="B1313">
        <v>6178.5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8.3255599999999999E-2</v>
      </c>
      <c r="L1313">
        <v>0.93173399999999995</v>
      </c>
      <c r="M1313">
        <v>0</v>
      </c>
      <c r="N1313" t="s">
        <v>42</v>
      </c>
    </row>
    <row r="1314" spans="1:14" x14ac:dyDescent="0.25">
      <c r="A1314" t="s">
        <v>44</v>
      </c>
      <c r="B1314">
        <v>6180.96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5.4409699999999998E-2</v>
      </c>
      <c r="L1314">
        <v>0.93132199999999998</v>
      </c>
      <c r="M1314">
        <v>0</v>
      </c>
      <c r="N1314" t="s">
        <v>42</v>
      </c>
    </row>
    <row r="1315" spans="1:14" x14ac:dyDescent="0.25">
      <c r="A1315" t="s">
        <v>44</v>
      </c>
      <c r="B1315">
        <v>6169.01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5.76068E-2</v>
      </c>
      <c r="L1315">
        <v>0.93183400000000005</v>
      </c>
      <c r="M1315">
        <v>0</v>
      </c>
      <c r="N1315" t="s">
        <v>42</v>
      </c>
    </row>
    <row r="1316" spans="1:14" x14ac:dyDescent="0.25">
      <c r="A1316" t="s">
        <v>44</v>
      </c>
      <c r="B1316">
        <v>6177.96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6.28943E-2</v>
      </c>
      <c r="L1316">
        <v>0.93182399999999999</v>
      </c>
      <c r="M1316">
        <v>0</v>
      </c>
      <c r="N1316" t="s">
        <v>42</v>
      </c>
    </row>
    <row r="1317" spans="1:14" x14ac:dyDescent="0.25">
      <c r="A1317" t="s">
        <v>44</v>
      </c>
      <c r="B1317">
        <v>6196.49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5.5541899999999998E-2</v>
      </c>
      <c r="L1317">
        <v>0.93183199999999999</v>
      </c>
      <c r="M1317">
        <v>0</v>
      </c>
      <c r="N1317" t="s">
        <v>42</v>
      </c>
    </row>
    <row r="1318" spans="1:14" x14ac:dyDescent="0.25">
      <c r="A1318" t="s">
        <v>44</v>
      </c>
      <c r="B1318">
        <v>6205.42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5.6437099999999997E-2</v>
      </c>
      <c r="L1318">
        <v>0.93182399999999999</v>
      </c>
      <c r="M1318">
        <v>0</v>
      </c>
      <c r="N1318" t="s">
        <v>42</v>
      </c>
    </row>
    <row r="1319" spans="1:14" x14ac:dyDescent="0.25">
      <c r="A1319" t="s">
        <v>44</v>
      </c>
      <c r="B1319">
        <v>6189.98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8.3256800000000006E-2</v>
      </c>
      <c r="L1319">
        <v>0.92881999999999998</v>
      </c>
      <c r="M1319">
        <v>0</v>
      </c>
      <c r="N1319" t="s">
        <v>42</v>
      </c>
    </row>
    <row r="1320" spans="1:14" x14ac:dyDescent="0.25">
      <c r="A1320" t="s">
        <v>44</v>
      </c>
      <c r="B1320">
        <v>6176.37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5.5182700000000001E-2</v>
      </c>
      <c r="L1320">
        <v>0.93182699999999996</v>
      </c>
      <c r="M1320">
        <v>0</v>
      </c>
      <c r="N1320" t="s">
        <v>42</v>
      </c>
    </row>
    <row r="1321" spans="1:14" x14ac:dyDescent="0.25">
      <c r="A1321" t="s">
        <v>44</v>
      </c>
      <c r="B1321">
        <v>6201.46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5.5054699999999998E-2</v>
      </c>
      <c r="L1321">
        <v>0.93183199999999999</v>
      </c>
      <c r="M1321">
        <v>0</v>
      </c>
      <c r="N1321" t="s">
        <v>42</v>
      </c>
    </row>
    <row r="1322" spans="1:14" x14ac:dyDescent="0.25">
      <c r="A1322" t="s">
        <v>44</v>
      </c>
      <c r="B1322">
        <v>6152.9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5.3924300000000001E-2</v>
      </c>
      <c r="L1322">
        <v>0.93182500000000001</v>
      </c>
      <c r="M1322">
        <v>0</v>
      </c>
      <c r="N1322" t="s">
        <v>42</v>
      </c>
    </row>
    <row r="1323" spans="1:14" x14ac:dyDescent="0.25">
      <c r="A1323" t="s">
        <v>44</v>
      </c>
      <c r="B1323">
        <v>6179.98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5.4224099999999997E-2</v>
      </c>
      <c r="L1323">
        <v>0.931728</v>
      </c>
      <c r="M1323">
        <v>0</v>
      </c>
      <c r="N1323" t="s">
        <v>42</v>
      </c>
    </row>
    <row r="1324" spans="1:14" x14ac:dyDescent="0.25">
      <c r="A1324" t="s">
        <v>44</v>
      </c>
      <c r="B1324">
        <v>6187.4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5.4372499999999997E-2</v>
      </c>
      <c r="L1324">
        <v>0.93180399999999997</v>
      </c>
      <c r="M1324">
        <v>0</v>
      </c>
      <c r="N1324" t="s">
        <v>42</v>
      </c>
    </row>
    <row r="1325" spans="1:14" x14ac:dyDescent="0.25">
      <c r="A1325" t="s">
        <v>44</v>
      </c>
      <c r="B1325">
        <v>6178.52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8.3280599999999996E-2</v>
      </c>
      <c r="L1325">
        <v>0.93082299999999996</v>
      </c>
      <c r="M1325">
        <v>0</v>
      </c>
      <c r="N1325" t="s">
        <v>42</v>
      </c>
    </row>
    <row r="1326" spans="1:14" x14ac:dyDescent="0.25">
      <c r="A1326" t="s">
        <v>44</v>
      </c>
      <c r="B1326">
        <v>6165.27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6.0733799999999998E-2</v>
      </c>
      <c r="L1326">
        <v>0.93167699999999998</v>
      </c>
      <c r="M1326">
        <v>0</v>
      </c>
      <c r="N1326" t="s">
        <v>42</v>
      </c>
    </row>
    <row r="1327" spans="1:14" x14ac:dyDescent="0.25">
      <c r="A1327" t="s">
        <v>44</v>
      </c>
      <c r="B1327">
        <v>6195.82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5.6217700000000002E-2</v>
      </c>
      <c r="L1327">
        <v>0.93162500000000004</v>
      </c>
      <c r="M1327">
        <v>0</v>
      </c>
      <c r="N1327" t="s">
        <v>42</v>
      </c>
    </row>
    <row r="1328" spans="1:14" x14ac:dyDescent="0.25">
      <c r="A1328" t="s">
        <v>44</v>
      </c>
      <c r="B1328">
        <v>6199.71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5.5850499999999997E-2</v>
      </c>
      <c r="L1328">
        <v>0.93165799999999999</v>
      </c>
      <c r="M1328">
        <v>0</v>
      </c>
      <c r="N1328" t="s">
        <v>42</v>
      </c>
    </row>
    <row r="1329" spans="1:25" x14ac:dyDescent="0.25">
      <c r="A1329" t="s">
        <v>44</v>
      </c>
      <c r="B1329">
        <v>6170.41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8.3255999999999997E-2</v>
      </c>
      <c r="L1329">
        <v>0.93183099999999996</v>
      </c>
      <c r="M1329">
        <v>0</v>
      </c>
      <c r="N1329" t="s">
        <v>42</v>
      </c>
    </row>
    <row r="1330" spans="1:25" x14ac:dyDescent="0.25">
      <c r="A1330" t="s">
        <v>44</v>
      </c>
      <c r="B1330">
        <v>6169.12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5.4011200000000002E-2</v>
      </c>
      <c r="L1330">
        <v>0.931782</v>
      </c>
      <c r="M1330">
        <v>0</v>
      </c>
      <c r="N1330" t="s">
        <v>42</v>
      </c>
    </row>
    <row r="1331" spans="1:25" x14ac:dyDescent="0.25">
      <c r="A1331" t="s">
        <v>44</v>
      </c>
      <c r="B1331">
        <v>6199.48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5.4049300000000002E-2</v>
      </c>
      <c r="L1331">
        <v>0.95167500000000005</v>
      </c>
      <c r="M1331">
        <v>0</v>
      </c>
      <c r="N1331" t="s">
        <v>42</v>
      </c>
    </row>
    <row r="1332" spans="1:25" x14ac:dyDescent="0.25">
      <c r="A1332" t="s">
        <v>44</v>
      </c>
      <c r="B1332">
        <v>6160.22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6.1720299999999999E-2</v>
      </c>
      <c r="L1332">
        <v>0.93183300000000002</v>
      </c>
      <c r="M1332">
        <v>0</v>
      </c>
      <c r="N1332" t="s">
        <v>42</v>
      </c>
    </row>
    <row r="1333" spans="1:25" x14ac:dyDescent="0.25">
      <c r="A1333" t="s">
        <v>44</v>
      </c>
      <c r="B1333">
        <v>6167.1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5.4116200000000003E-2</v>
      </c>
      <c r="L1333">
        <v>0.93179900000000004</v>
      </c>
      <c r="M1333">
        <v>0</v>
      </c>
      <c r="N1333" t="s">
        <v>42</v>
      </c>
    </row>
    <row r="1334" spans="1:25" x14ac:dyDescent="0.25">
      <c r="A1334" t="s">
        <v>44</v>
      </c>
      <c r="B1334">
        <v>6164.35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5.4214100000000001E-2</v>
      </c>
      <c r="L1334">
        <v>0.93983700000000003</v>
      </c>
      <c r="M1334">
        <v>0</v>
      </c>
      <c r="N1334" t="s">
        <v>42</v>
      </c>
    </row>
    <row r="1335" spans="1:25" x14ac:dyDescent="0.25">
      <c r="A1335" t="s">
        <v>44</v>
      </c>
      <c r="B1335">
        <v>6190.22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5.4028199999999998E-2</v>
      </c>
      <c r="L1335">
        <v>0.95777900000000005</v>
      </c>
      <c r="M1335">
        <v>0</v>
      </c>
      <c r="N1335" t="s">
        <v>42</v>
      </c>
    </row>
    <row r="1336" spans="1:25" x14ac:dyDescent="0.25">
      <c r="A1336" t="s">
        <v>44</v>
      </c>
      <c r="B1336">
        <v>6159.01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5.8727799999999997E-2</v>
      </c>
      <c r="L1336">
        <v>0.93182900000000002</v>
      </c>
      <c r="M1336">
        <v>0</v>
      </c>
      <c r="N1336" t="s">
        <v>42</v>
      </c>
    </row>
    <row r="1337" spans="1:25" x14ac:dyDescent="0.25">
      <c r="A1337" t="s">
        <v>44</v>
      </c>
      <c r="B1337">
        <v>6189.81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7.3396600000000006E-2</v>
      </c>
      <c r="L1337">
        <v>0.93152599999999997</v>
      </c>
      <c r="M1337">
        <v>0</v>
      </c>
      <c r="N1337" t="s">
        <v>42</v>
      </c>
    </row>
    <row r="1338" spans="1:25" x14ac:dyDescent="0.25">
      <c r="A1338" t="s">
        <v>44</v>
      </c>
      <c r="B1338">
        <v>6213.18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5.7409700000000001E-2</v>
      </c>
      <c r="L1338">
        <v>0.93160900000000002</v>
      </c>
      <c r="M1338">
        <v>0</v>
      </c>
      <c r="N1338" t="s">
        <v>42</v>
      </c>
    </row>
    <row r="1339" spans="1:25" x14ac:dyDescent="0.25">
      <c r="A1339" t="s">
        <v>44</v>
      </c>
      <c r="B1339">
        <v>6201.83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6.3828899999999994E-2</v>
      </c>
      <c r="L1339">
        <v>0.94887600000000005</v>
      </c>
      <c r="M1339">
        <v>0</v>
      </c>
      <c r="N1339" t="s">
        <v>42</v>
      </c>
    </row>
    <row r="1340" spans="1:25" x14ac:dyDescent="0.25">
      <c r="A1340" t="s">
        <v>44</v>
      </c>
      <c r="B1340">
        <v>6162.23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6.1700999999999999E-2</v>
      </c>
      <c r="L1340">
        <v>0.93162400000000001</v>
      </c>
      <c r="M1340">
        <v>0</v>
      </c>
      <c r="N1340" t="s">
        <v>42</v>
      </c>
    </row>
    <row r="1341" spans="1:25" x14ac:dyDescent="0.25">
      <c r="A1341" t="s">
        <v>44</v>
      </c>
      <c r="B1341">
        <v>6184.22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3.0847200000000002E-2</v>
      </c>
      <c r="L1341">
        <v>0.931813</v>
      </c>
      <c r="M1341">
        <v>0</v>
      </c>
      <c r="N1341" t="s">
        <v>42</v>
      </c>
    </row>
    <row r="1342" spans="1:25" x14ac:dyDescent="0.25">
      <c r="A1342" t="s">
        <v>44</v>
      </c>
      <c r="B1342">
        <v>6169.69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5.8724400000000003E-2</v>
      </c>
      <c r="L1342">
        <v>0.93181700000000001</v>
      </c>
      <c r="M1342">
        <v>0</v>
      </c>
      <c r="N1342" t="s">
        <v>42</v>
      </c>
    </row>
    <row r="1343" spans="1:25" x14ac:dyDescent="0.25">
      <c r="A1343" t="s">
        <v>44</v>
      </c>
      <c r="B1343">
        <v>6199.27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8.3266800000000002E-2</v>
      </c>
      <c r="L1343">
        <v>0.93181700000000001</v>
      </c>
      <c r="M1343">
        <v>0</v>
      </c>
      <c r="N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44</v>
      </c>
      <c r="B1344">
        <v>6184.88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5.5723099999999998E-2</v>
      </c>
      <c r="L1344">
        <v>0.93183300000000002</v>
      </c>
      <c r="M1344">
        <v>0</v>
      </c>
      <c r="N1344" t="s">
        <v>42</v>
      </c>
      <c r="R1344">
        <f>AVERAGE(B1295:B1344)</f>
        <v>6183.1005999999998</v>
      </c>
      <c r="S1344">
        <f>AVERAGE(C1295:C1344)</f>
        <v>0</v>
      </c>
      <c r="U1344">
        <f>_xlfn.VAR.P(B1295:B1344)</f>
        <v>221.33137364000049</v>
      </c>
      <c r="V1344">
        <f>_xlfn.VAR.P(C1295:C1344)</f>
        <v>0</v>
      </c>
      <c r="X1344">
        <f>1.96*SQRT(U1344)/50</f>
        <v>0.58318662706733104</v>
      </c>
      <c r="Y1344">
        <f>1.96*SQRT(V1344)/50</f>
        <v>0</v>
      </c>
    </row>
    <row r="1345" spans="1:13" x14ac:dyDescent="0.25">
      <c r="A1345" t="s">
        <v>45</v>
      </c>
      <c r="B1345">
        <v>309207.58899999998</v>
      </c>
      <c r="C1345" t="s">
        <v>36</v>
      </c>
    </row>
    <row r="1346" spans="1:13" x14ac:dyDescent="0.25">
      <c r="A1346" t="s">
        <v>46</v>
      </c>
      <c r="B1346">
        <v>5770.53</v>
      </c>
      <c r="C1346">
        <v>5768.05</v>
      </c>
      <c r="D1346">
        <v>5767.96</v>
      </c>
      <c r="E1346">
        <v>5760.98</v>
      </c>
      <c r="F1346">
        <v>352.92399999999998</v>
      </c>
      <c r="G1346">
        <v>0</v>
      </c>
      <c r="H1346">
        <v>140.54</v>
      </c>
      <c r="I1346">
        <v>0</v>
      </c>
      <c r="J1346">
        <v>5.9219300000000002E-2</v>
      </c>
      <c r="K1346">
        <v>0.94498800000000005</v>
      </c>
      <c r="L1346">
        <v>0</v>
      </c>
      <c r="M1346" t="s">
        <v>42</v>
      </c>
    </row>
    <row r="1347" spans="1:13" x14ac:dyDescent="0.25">
      <c r="A1347" t="s">
        <v>46</v>
      </c>
      <c r="B1347">
        <v>5754.76</v>
      </c>
      <c r="C1347">
        <v>5752.1</v>
      </c>
      <c r="D1347">
        <v>5752.02</v>
      </c>
      <c r="E1347">
        <v>5744.98</v>
      </c>
      <c r="F1347">
        <v>352.16300000000001</v>
      </c>
      <c r="G1347">
        <v>0</v>
      </c>
      <c r="H1347">
        <v>140.309</v>
      </c>
      <c r="I1347">
        <v>0</v>
      </c>
      <c r="J1347">
        <v>5.3912700000000001E-2</v>
      </c>
      <c r="K1347">
        <v>0.93120999999999998</v>
      </c>
      <c r="L1347">
        <v>0</v>
      </c>
      <c r="M1347" t="s">
        <v>42</v>
      </c>
    </row>
    <row r="1348" spans="1:13" x14ac:dyDescent="0.25">
      <c r="A1348" t="s">
        <v>46</v>
      </c>
      <c r="B1348">
        <v>5783.57</v>
      </c>
      <c r="C1348">
        <v>5780.96</v>
      </c>
      <c r="D1348">
        <v>5780.87</v>
      </c>
      <c r="E1348">
        <v>5773.86</v>
      </c>
      <c r="F1348">
        <v>353.80099999999999</v>
      </c>
      <c r="G1348">
        <v>0</v>
      </c>
      <c r="H1348">
        <v>140.898</v>
      </c>
      <c r="I1348">
        <v>0</v>
      </c>
      <c r="J1348">
        <v>5.5114200000000002E-2</v>
      </c>
      <c r="K1348">
        <v>0.92858600000000002</v>
      </c>
      <c r="L1348">
        <v>0</v>
      </c>
      <c r="M1348" t="s">
        <v>42</v>
      </c>
    </row>
    <row r="1349" spans="1:13" x14ac:dyDescent="0.25">
      <c r="A1349" t="s">
        <v>46</v>
      </c>
      <c r="B1349">
        <v>5792.77</v>
      </c>
      <c r="C1349">
        <v>5790.06</v>
      </c>
      <c r="D1349">
        <v>5789.97</v>
      </c>
      <c r="E1349">
        <v>5782.96</v>
      </c>
      <c r="F1349">
        <v>353.02800000000002</v>
      </c>
      <c r="G1349">
        <v>0</v>
      </c>
      <c r="H1349">
        <v>141.03700000000001</v>
      </c>
      <c r="I1349">
        <v>0</v>
      </c>
      <c r="J1349">
        <v>5.5107999999999997E-2</v>
      </c>
      <c r="K1349">
        <v>0.93181499999999995</v>
      </c>
      <c r="L1349">
        <v>0</v>
      </c>
      <c r="M1349" t="s">
        <v>42</v>
      </c>
    </row>
    <row r="1350" spans="1:13" x14ac:dyDescent="0.25">
      <c r="A1350" t="s">
        <v>46</v>
      </c>
      <c r="B1350">
        <v>5772.09</v>
      </c>
      <c r="C1350">
        <v>5769.52</v>
      </c>
      <c r="D1350">
        <v>5769.43</v>
      </c>
      <c r="E1350">
        <v>5762.43</v>
      </c>
      <c r="F1350">
        <v>354.04199999999997</v>
      </c>
      <c r="G1350">
        <v>0</v>
      </c>
      <c r="H1350">
        <v>140.512</v>
      </c>
      <c r="I1350">
        <v>0</v>
      </c>
      <c r="J1350">
        <v>5.4768900000000002E-2</v>
      </c>
      <c r="K1350">
        <v>0.93115899999999996</v>
      </c>
      <c r="L1350">
        <v>0</v>
      </c>
      <c r="M1350" t="s">
        <v>42</v>
      </c>
    </row>
    <row r="1351" spans="1:13" x14ac:dyDescent="0.25">
      <c r="A1351" t="s">
        <v>46</v>
      </c>
      <c r="B1351">
        <v>5762.24</v>
      </c>
      <c r="C1351">
        <v>5759.21</v>
      </c>
      <c r="D1351">
        <v>5759.13</v>
      </c>
      <c r="E1351">
        <v>5752.18</v>
      </c>
      <c r="F1351">
        <v>352.21499999999997</v>
      </c>
      <c r="G1351">
        <v>0</v>
      </c>
      <c r="H1351">
        <v>140.37</v>
      </c>
      <c r="I1351">
        <v>0</v>
      </c>
      <c r="J1351">
        <v>5.4120500000000002E-2</v>
      </c>
      <c r="K1351">
        <v>0.93182500000000001</v>
      </c>
      <c r="L1351">
        <v>0</v>
      </c>
      <c r="M1351" t="s">
        <v>42</v>
      </c>
    </row>
    <row r="1352" spans="1:13" x14ac:dyDescent="0.25">
      <c r="A1352" t="s">
        <v>46</v>
      </c>
      <c r="B1352">
        <v>5786.44</v>
      </c>
      <c r="C1352">
        <v>5783.35</v>
      </c>
      <c r="D1352">
        <v>5783.26</v>
      </c>
      <c r="E1352">
        <v>5776.3</v>
      </c>
      <c r="F1352">
        <v>352.97300000000001</v>
      </c>
      <c r="G1352">
        <v>0</v>
      </c>
      <c r="H1352">
        <v>140.791</v>
      </c>
      <c r="I1352">
        <v>0</v>
      </c>
      <c r="J1352">
        <v>8.3255599999999999E-2</v>
      </c>
      <c r="K1352">
        <v>0.93183700000000003</v>
      </c>
      <c r="L1352">
        <v>0</v>
      </c>
      <c r="M1352" t="s">
        <v>42</v>
      </c>
    </row>
    <row r="1353" spans="1:13" x14ac:dyDescent="0.25">
      <c r="A1353" t="s">
        <v>46</v>
      </c>
      <c r="B1353">
        <v>5748.36</v>
      </c>
      <c r="C1353">
        <v>5745.8</v>
      </c>
      <c r="D1353">
        <v>5745.71</v>
      </c>
      <c r="E1353">
        <v>5738.81</v>
      </c>
      <c r="F1353">
        <v>350.84</v>
      </c>
      <c r="G1353">
        <v>0</v>
      </c>
      <c r="H1353">
        <v>140.12799999999999</v>
      </c>
      <c r="I1353">
        <v>0</v>
      </c>
      <c r="J1353">
        <v>5.8685300000000003E-2</v>
      </c>
      <c r="K1353">
        <v>0.93182900000000002</v>
      </c>
      <c r="L1353">
        <v>0</v>
      </c>
      <c r="M1353" t="s">
        <v>42</v>
      </c>
    </row>
    <row r="1354" spans="1:13" x14ac:dyDescent="0.25">
      <c r="A1354" t="s">
        <v>46</v>
      </c>
      <c r="B1354">
        <v>5767.22</v>
      </c>
      <c r="C1354">
        <v>5764.7</v>
      </c>
      <c r="D1354">
        <v>5764.62</v>
      </c>
      <c r="E1354">
        <v>5757.67</v>
      </c>
      <c r="F1354">
        <v>350.99099999999999</v>
      </c>
      <c r="G1354">
        <v>0</v>
      </c>
      <c r="H1354">
        <v>140.45400000000001</v>
      </c>
      <c r="I1354">
        <v>0</v>
      </c>
      <c r="J1354">
        <v>5.7067100000000003E-2</v>
      </c>
      <c r="K1354">
        <v>0.93097700000000005</v>
      </c>
      <c r="L1354">
        <v>0</v>
      </c>
      <c r="M1354" t="s">
        <v>42</v>
      </c>
    </row>
    <row r="1355" spans="1:13" x14ac:dyDescent="0.25">
      <c r="A1355" t="s">
        <v>46</v>
      </c>
      <c r="B1355">
        <v>5770.98</v>
      </c>
      <c r="C1355">
        <v>5768.26</v>
      </c>
      <c r="D1355">
        <v>5768.17</v>
      </c>
      <c r="E1355">
        <v>5761.21</v>
      </c>
      <c r="F1355">
        <v>353.09699999999998</v>
      </c>
      <c r="G1355">
        <v>0</v>
      </c>
      <c r="H1355">
        <v>140.38900000000001</v>
      </c>
      <c r="I1355">
        <v>0</v>
      </c>
      <c r="J1355">
        <v>5.7588599999999997E-2</v>
      </c>
      <c r="K1355">
        <v>0.95868299999999995</v>
      </c>
      <c r="L1355">
        <v>0</v>
      </c>
      <c r="M1355" t="s">
        <v>42</v>
      </c>
    </row>
    <row r="1356" spans="1:13" x14ac:dyDescent="0.25">
      <c r="A1356" t="s">
        <v>46</v>
      </c>
      <c r="B1356">
        <v>5753.6</v>
      </c>
      <c r="C1356">
        <v>5750.8</v>
      </c>
      <c r="D1356">
        <v>5750.71</v>
      </c>
      <c r="E1356">
        <v>5743.78</v>
      </c>
      <c r="F1356">
        <v>352.01299999999998</v>
      </c>
      <c r="G1356">
        <v>0</v>
      </c>
      <c r="H1356">
        <v>140.23500000000001</v>
      </c>
      <c r="I1356">
        <v>0</v>
      </c>
      <c r="J1356">
        <v>5.7530100000000001E-2</v>
      </c>
      <c r="K1356">
        <v>0.931836</v>
      </c>
      <c r="L1356">
        <v>0</v>
      </c>
      <c r="M1356" t="s">
        <v>42</v>
      </c>
    </row>
    <row r="1357" spans="1:13" x14ac:dyDescent="0.25">
      <c r="A1357" t="s">
        <v>46</v>
      </c>
      <c r="B1357">
        <v>5765.71</v>
      </c>
      <c r="C1357">
        <v>5762.8</v>
      </c>
      <c r="D1357">
        <v>5762.71</v>
      </c>
      <c r="E1357">
        <v>5755.74</v>
      </c>
      <c r="F1357">
        <v>352.21800000000002</v>
      </c>
      <c r="G1357">
        <v>0</v>
      </c>
      <c r="H1357">
        <v>140.51900000000001</v>
      </c>
      <c r="I1357">
        <v>0</v>
      </c>
      <c r="J1357">
        <v>5.4903599999999997E-2</v>
      </c>
      <c r="K1357">
        <v>0.93176300000000001</v>
      </c>
      <c r="L1357">
        <v>0</v>
      </c>
      <c r="M1357" t="s">
        <v>42</v>
      </c>
    </row>
    <row r="1358" spans="1:13" x14ac:dyDescent="0.25">
      <c r="A1358" t="s">
        <v>46</v>
      </c>
      <c r="B1358">
        <v>5767.25</v>
      </c>
      <c r="C1358">
        <v>5764.75</v>
      </c>
      <c r="D1358">
        <v>5764.67</v>
      </c>
      <c r="E1358">
        <v>5757.71</v>
      </c>
      <c r="F1358">
        <v>351.99400000000003</v>
      </c>
      <c r="G1358">
        <v>0</v>
      </c>
      <c r="H1358">
        <v>140.60599999999999</v>
      </c>
      <c r="I1358">
        <v>0</v>
      </c>
      <c r="J1358">
        <v>8.3265199999999998E-2</v>
      </c>
      <c r="K1358">
        <v>0.93181000000000003</v>
      </c>
      <c r="L1358">
        <v>0</v>
      </c>
      <c r="M1358" t="s">
        <v>42</v>
      </c>
    </row>
    <row r="1359" spans="1:13" x14ac:dyDescent="0.25">
      <c r="A1359" t="s">
        <v>46</v>
      </c>
      <c r="B1359">
        <v>5772.92</v>
      </c>
      <c r="C1359">
        <v>5770.45</v>
      </c>
      <c r="D1359">
        <v>5770.37</v>
      </c>
      <c r="E1359">
        <v>5763.47</v>
      </c>
      <c r="F1359">
        <v>353.19600000000003</v>
      </c>
      <c r="G1359">
        <v>0</v>
      </c>
      <c r="H1359">
        <v>140.53399999999999</v>
      </c>
      <c r="I1359">
        <v>0</v>
      </c>
      <c r="J1359">
        <v>8.3256499999999997E-2</v>
      </c>
      <c r="K1359">
        <v>0.93182600000000004</v>
      </c>
      <c r="L1359">
        <v>0</v>
      </c>
      <c r="M1359" t="s">
        <v>42</v>
      </c>
    </row>
    <row r="1360" spans="1:13" x14ac:dyDescent="0.25">
      <c r="A1360" t="s">
        <v>46</v>
      </c>
      <c r="B1360">
        <v>5762.13</v>
      </c>
      <c r="C1360">
        <v>5759.59</v>
      </c>
      <c r="D1360">
        <v>5759.5</v>
      </c>
      <c r="E1360">
        <v>5752.54</v>
      </c>
      <c r="F1360">
        <v>351.86099999999999</v>
      </c>
      <c r="G1360">
        <v>0</v>
      </c>
      <c r="H1360">
        <v>140.16200000000001</v>
      </c>
      <c r="I1360">
        <v>0</v>
      </c>
      <c r="J1360">
        <v>5.7100600000000001E-2</v>
      </c>
      <c r="K1360">
        <v>0.93182799999999999</v>
      </c>
      <c r="L1360">
        <v>0</v>
      </c>
      <c r="M1360" t="s">
        <v>42</v>
      </c>
    </row>
    <row r="1361" spans="1:13" x14ac:dyDescent="0.25">
      <c r="A1361" t="s">
        <v>46</v>
      </c>
      <c r="B1361">
        <v>5790.7</v>
      </c>
      <c r="C1361">
        <v>5787.86</v>
      </c>
      <c r="D1361">
        <v>5787.77</v>
      </c>
      <c r="E1361">
        <v>5780.8</v>
      </c>
      <c r="F1361">
        <v>352.483</v>
      </c>
      <c r="G1361">
        <v>0</v>
      </c>
      <c r="H1361">
        <v>141.09399999999999</v>
      </c>
      <c r="I1361">
        <v>0</v>
      </c>
      <c r="J1361">
        <v>8.3259200000000005E-2</v>
      </c>
      <c r="K1361">
        <v>0.95741900000000002</v>
      </c>
      <c r="L1361">
        <v>0</v>
      </c>
      <c r="M1361" t="s">
        <v>42</v>
      </c>
    </row>
    <row r="1362" spans="1:13" x14ac:dyDescent="0.25">
      <c r="A1362" t="s">
        <v>46</v>
      </c>
      <c r="B1362">
        <v>5848.76</v>
      </c>
      <c r="C1362">
        <v>5846.01</v>
      </c>
      <c r="D1362">
        <v>5845.91</v>
      </c>
      <c r="E1362">
        <v>5838.83</v>
      </c>
      <c r="F1362">
        <v>356.56900000000002</v>
      </c>
      <c r="G1362">
        <v>0</v>
      </c>
      <c r="H1362">
        <v>141.94300000000001</v>
      </c>
      <c r="I1362">
        <v>0</v>
      </c>
      <c r="J1362">
        <v>8.32561E-2</v>
      </c>
      <c r="K1362">
        <v>0.931786</v>
      </c>
      <c r="L1362">
        <v>0</v>
      </c>
      <c r="M1362" t="s">
        <v>42</v>
      </c>
    </row>
    <row r="1363" spans="1:13" x14ac:dyDescent="0.25">
      <c r="A1363" t="s">
        <v>46</v>
      </c>
      <c r="B1363">
        <v>5769.05</v>
      </c>
      <c r="C1363">
        <v>5766.28</v>
      </c>
      <c r="D1363">
        <v>5766.2</v>
      </c>
      <c r="E1363">
        <v>5759.25</v>
      </c>
      <c r="F1363">
        <v>351.56099999999998</v>
      </c>
      <c r="G1363">
        <v>0</v>
      </c>
      <c r="H1363">
        <v>140.511</v>
      </c>
      <c r="I1363">
        <v>0</v>
      </c>
      <c r="J1363">
        <v>7.1346000000000007E-2</v>
      </c>
      <c r="K1363">
        <v>0.93374599999999996</v>
      </c>
      <c r="L1363">
        <v>0</v>
      </c>
      <c r="M1363" t="s">
        <v>42</v>
      </c>
    </row>
    <row r="1364" spans="1:13" x14ac:dyDescent="0.25">
      <c r="A1364" t="s">
        <v>46</v>
      </c>
      <c r="B1364">
        <v>5763.57</v>
      </c>
      <c r="C1364">
        <v>5760.8</v>
      </c>
      <c r="D1364">
        <v>5760.71</v>
      </c>
      <c r="E1364">
        <v>5753.76</v>
      </c>
      <c r="F1364">
        <v>351.62</v>
      </c>
      <c r="G1364">
        <v>0</v>
      </c>
      <c r="H1364">
        <v>140.411</v>
      </c>
      <c r="I1364">
        <v>0</v>
      </c>
      <c r="J1364">
        <v>5.4126100000000003E-2</v>
      </c>
      <c r="K1364">
        <v>0.93054099999999995</v>
      </c>
      <c r="L1364">
        <v>0</v>
      </c>
      <c r="M1364" t="s">
        <v>42</v>
      </c>
    </row>
    <row r="1365" spans="1:13" x14ac:dyDescent="0.25">
      <c r="A1365" t="s">
        <v>46</v>
      </c>
      <c r="B1365">
        <v>5777.23</v>
      </c>
      <c r="C1365">
        <v>5774.51</v>
      </c>
      <c r="D1365">
        <v>5774.42</v>
      </c>
      <c r="E1365">
        <v>5767.44</v>
      </c>
      <c r="F1365">
        <v>352.79199999999997</v>
      </c>
      <c r="G1365">
        <v>0</v>
      </c>
      <c r="H1365">
        <v>140.619</v>
      </c>
      <c r="I1365">
        <v>0</v>
      </c>
      <c r="J1365">
        <v>5.3909499999999999E-2</v>
      </c>
      <c r="K1365">
        <v>0.95916800000000002</v>
      </c>
      <c r="L1365">
        <v>0</v>
      </c>
      <c r="M1365" t="s">
        <v>42</v>
      </c>
    </row>
    <row r="1366" spans="1:13" x14ac:dyDescent="0.25">
      <c r="A1366" t="s">
        <v>46</v>
      </c>
      <c r="B1366">
        <v>5773.44</v>
      </c>
      <c r="C1366">
        <v>5770.68</v>
      </c>
      <c r="D1366">
        <v>5770.6</v>
      </c>
      <c r="E1366">
        <v>5763.69</v>
      </c>
      <c r="F1366">
        <v>351.053</v>
      </c>
      <c r="G1366">
        <v>0</v>
      </c>
      <c r="H1366">
        <v>140.53899999999999</v>
      </c>
      <c r="I1366">
        <v>0</v>
      </c>
      <c r="J1366">
        <v>8.3260600000000004E-2</v>
      </c>
      <c r="K1366">
        <v>0.93170399999999998</v>
      </c>
      <c r="L1366">
        <v>0</v>
      </c>
      <c r="M1366" t="s">
        <v>42</v>
      </c>
    </row>
    <row r="1367" spans="1:13" x14ac:dyDescent="0.25">
      <c r="A1367" t="s">
        <v>46</v>
      </c>
      <c r="B1367">
        <v>5768.73</v>
      </c>
      <c r="C1367">
        <v>5766.2</v>
      </c>
      <c r="D1367">
        <v>5766.11</v>
      </c>
      <c r="E1367">
        <v>5759.14</v>
      </c>
      <c r="F1367">
        <v>353.33300000000003</v>
      </c>
      <c r="G1367">
        <v>0</v>
      </c>
      <c r="H1367">
        <v>140.505</v>
      </c>
      <c r="I1367">
        <v>0</v>
      </c>
      <c r="J1367">
        <v>7.1474800000000005E-2</v>
      </c>
      <c r="K1367">
        <v>0.931778</v>
      </c>
      <c r="L1367">
        <v>0</v>
      </c>
      <c r="M1367" t="s">
        <v>42</v>
      </c>
    </row>
    <row r="1368" spans="1:13" x14ac:dyDescent="0.25">
      <c r="A1368" t="s">
        <v>46</v>
      </c>
      <c r="B1368">
        <v>5781.48</v>
      </c>
      <c r="C1368">
        <v>5778.53</v>
      </c>
      <c r="D1368">
        <v>5778.44</v>
      </c>
      <c r="E1368">
        <v>5771.47</v>
      </c>
      <c r="F1368">
        <v>353.47199999999998</v>
      </c>
      <c r="G1368">
        <v>0</v>
      </c>
      <c r="H1368">
        <v>140.71100000000001</v>
      </c>
      <c r="I1368">
        <v>0</v>
      </c>
      <c r="J1368">
        <v>8.3255800000000005E-2</v>
      </c>
      <c r="K1368">
        <v>0.93143299999999996</v>
      </c>
      <c r="L1368">
        <v>0</v>
      </c>
      <c r="M1368" t="s">
        <v>42</v>
      </c>
    </row>
    <row r="1369" spans="1:13" x14ac:dyDescent="0.25">
      <c r="A1369" t="s">
        <v>46</v>
      </c>
      <c r="B1369">
        <v>5772.12</v>
      </c>
      <c r="C1369">
        <v>5769.33</v>
      </c>
      <c r="D1369">
        <v>5769.24</v>
      </c>
      <c r="E1369">
        <v>5762.26</v>
      </c>
      <c r="F1369">
        <v>353.80599999999998</v>
      </c>
      <c r="G1369">
        <v>0</v>
      </c>
      <c r="H1369">
        <v>140.54599999999999</v>
      </c>
      <c r="I1369">
        <v>0</v>
      </c>
      <c r="J1369">
        <v>7.6035099999999994E-2</v>
      </c>
      <c r="K1369">
        <v>0.95555400000000001</v>
      </c>
      <c r="L1369">
        <v>0</v>
      </c>
      <c r="M1369" t="s">
        <v>42</v>
      </c>
    </row>
    <row r="1370" spans="1:13" x14ac:dyDescent="0.25">
      <c r="A1370" t="s">
        <v>46</v>
      </c>
      <c r="B1370">
        <v>5768.22</v>
      </c>
      <c r="C1370">
        <v>5764.86</v>
      </c>
      <c r="D1370">
        <v>5764.78</v>
      </c>
      <c r="E1370">
        <v>5757.77</v>
      </c>
      <c r="F1370">
        <v>352.77499999999998</v>
      </c>
      <c r="G1370">
        <v>0</v>
      </c>
      <c r="H1370">
        <v>140.36000000000001</v>
      </c>
      <c r="I1370">
        <v>0</v>
      </c>
      <c r="J1370">
        <v>8.3261699999999994E-2</v>
      </c>
      <c r="K1370">
        <v>0.92694600000000005</v>
      </c>
      <c r="L1370">
        <v>0</v>
      </c>
      <c r="M1370" t="s">
        <v>42</v>
      </c>
    </row>
    <row r="1371" spans="1:13" x14ac:dyDescent="0.25">
      <c r="A1371" t="s">
        <v>46</v>
      </c>
      <c r="B1371">
        <v>5793.43</v>
      </c>
      <c r="C1371">
        <v>5790.22</v>
      </c>
      <c r="D1371">
        <v>5790.13</v>
      </c>
      <c r="E1371">
        <v>5783.13</v>
      </c>
      <c r="F1371">
        <v>353.54700000000003</v>
      </c>
      <c r="G1371">
        <v>0</v>
      </c>
      <c r="H1371">
        <v>140.934</v>
      </c>
      <c r="I1371">
        <v>0</v>
      </c>
      <c r="J1371">
        <v>5.6752999999999998E-2</v>
      </c>
      <c r="K1371">
        <v>0.93168700000000004</v>
      </c>
      <c r="L1371">
        <v>0</v>
      </c>
      <c r="M1371" t="s">
        <v>42</v>
      </c>
    </row>
    <row r="1372" spans="1:13" x14ac:dyDescent="0.25">
      <c r="A1372" t="s">
        <v>46</v>
      </c>
      <c r="B1372">
        <v>5786.66</v>
      </c>
      <c r="C1372">
        <v>5783.9</v>
      </c>
      <c r="D1372">
        <v>5783.81</v>
      </c>
      <c r="E1372">
        <v>5776.78</v>
      </c>
      <c r="F1372">
        <v>355.25700000000001</v>
      </c>
      <c r="G1372">
        <v>0</v>
      </c>
      <c r="H1372">
        <v>140.95599999999999</v>
      </c>
      <c r="I1372">
        <v>0</v>
      </c>
      <c r="J1372">
        <v>8.3256200000000002E-2</v>
      </c>
      <c r="K1372">
        <v>0.93180600000000002</v>
      </c>
      <c r="L1372">
        <v>0</v>
      </c>
      <c r="M1372" t="s">
        <v>42</v>
      </c>
    </row>
    <row r="1373" spans="1:13" x14ac:dyDescent="0.25">
      <c r="A1373" t="s">
        <v>46</v>
      </c>
      <c r="B1373">
        <v>5766.16</v>
      </c>
      <c r="C1373">
        <v>5763.44</v>
      </c>
      <c r="D1373">
        <v>5763.35</v>
      </c>
      <c r="E1373">
        <v>5756.37</v>
      </c>
      <c r="F1373">
        <v>352.19499999999999</v>
      </c>
      <c r="G1373">
        <v>0</v>
      </c>
      <c r="H1373">
        <v>140.46100000000001</v>
      </c>
      <c r="I1373">
        <v>0</v>
      </c>
      <c r="J1373">
        <v>5.4151600000000001E-2</v>
      </c>
      <c r="K1373">
        <v>0.93183300000000002</v>
      </c>
      <c r="L1373">
        <v>0</v>
      </c>
      <c r="M1373" t="s">
        <v>42</v>
      </c>
    </row>
    <row r="1374" spans="1:13" x14ac:dyDescent="0.25">
      <c r="A1374" t="s">
        <v>46</v>
      </c>
      <c r="B1374">
        <v>5785.75</v>
      </c>
      <c r="C1374">
        <v>5782.98</v>
      </c>
      <c r="D1374">
        <v>5782.89</v>
      </c>
      <c r="E1374">
        <v>5775.84</v>
      </c>
      <c r="F1374">
        <v>354.20800000000003</v>
      </c>
      <c r="G1374">
        <v>0</v>
      </c>
      <c r="H1374">
        <v>140.69399999999999</v>
      </c>
      <c r="I1374">
        <v>0</v>
      </c>
      <c r="J1374">
        <v>5.52758E-2</v>
      </c>
      <c r="K1374">
        <v>0.93174699999999999</v>
      </c>
      <c r="L1374">
        <v>0</v>
      </c>
      <c r="M1374" t="s">
        <v>42</v>
      </c>
    </row>
    <row r="1375" spans="1:13" x14ac:dyDescent="0.25">
      <c r="A1375" t="s">
        <v>46</v>
      </c>
      <c r="B1375">
        <v>5771.45</v>
      </c>
      <c r="C1375">
        <v>5768.84</v>
      </c>
      <c r="D1375">
        <v>5768.75</v>
      </c>
      <c r="E1375">
        <v>5761.72</v>
      </c>
      <c r="F1375">
        <v>351.03800000000001</v>
      </c>
      <c r="G1375">
        <v>0</v>
      </c>
      <c r="H1375">
        <v>140.57</v>
      </c>
      <c r="I1375">
        <v>0</v>
      </c>
      <c r="J1375">
        <v>5.3911199999999999E-2</v>
      </c>
      <c r="K1375">
        <v>0.93178300000000003</v>
      </c>
      <c r="L1375">
        <v>0</v>
      </c>
      <c r="M1375" t="s">
        <v>42</v>
      </c>
    </row>
    <row r="1376" spans="1:13" x14ac:dyDescent="0.25">
      <c r="A1376" t="s">
        <v>46</v>
      </c>
      <c r="B1376">
        <v>6309.55</v>
      </c>
      <c r="C1376">
        <v>6306.68</v>
      </c>
      <c r="D1376">
        <v>6306.58</v>
      </c>
      <c r="E1376">
        <v>6299</v>
      </c>
      <c r="F1376">
        <v>376.34800000000001</v>
      </c>
      <c r="G1376">
        <v>0</v>
      </c>
      <c r="H1376">
        <v>148.13999999999999</v>
      </c>
      <c r="I1376">
        <v>0</v>
      </c>
      <c r="J1376">
        <v>6.3668600000000006E-2</v>
      </c>
      <c r="K1376">
        <v>0.93179900000000004</v>
      </c>
      <c r="L1376">
        <v>0</v>
      </c>
      <c r="M1376" t="s">
        <v>42</v>
      </c>
    </row>
    <row r="1377" spans="1:13" x14ac:dyDescent="0.25">
      <c r="A1377" t="s">
        <v>46</v>
      </c>
      <c r="B1377">
        <v>5820.52</v>
      </c>
      <c r="C1377">
        <v>5816.94</v>
      </c>
      <c r="D1377">
        <v>5816.85</v>
      </c>
      <c r="E1377">
        <v>5809.82</v>
      </c>
      <c r="F1377">
        <v>354.45800000000003</v>
      </c>
      <c r="G1377">
        <v>0</v>
      </c>
      <c r="H1377">
        <v>141.25800000000001</v>
      </c>
      <c r="I1377">
        <v>0</v>
      </c>
      <c r="J1377">
        <v>5.4812199999999998E-2</v>
      </c>
      <c r="K1377">
        <v>0.93749199999999999</v>
      </c>
      <c r="L1377">
        <v>0</v>
      </c>
      <c r="M1377" t="s">
        <v>42</v>
      </c>
    </row>
    <row r="1378" spans="1:13" x14ac:dyDescent="0.25">
      <c r="A1378" t="s">
        <v>46</v>
      </c>
      <c r="B1378">
        <v>5786.37</v>
      </c>
      <c r="C1378">
        <v>5783.68</v>
      </c>
      <c r="D1378">
        <v>5783.59</v>
      </c>
      <c r="E1378">
        <v>5776.58</v>
      </c>
      <c r="F1378">
        <v>353.79500000000002</v>
      </c>
      <c r="G1378">
        <v>0</v>
      </c>
      <c r="H1378">
        <v>140.66399999999999</v>
      </c>
      <c r="I1378">
        <v>0</v>
      </c>
      <c r="J1378">
        <v>5.44462E-2</v>
      </c>
      <c r="K1378">
        <v>0.93183099999999996</v>
      </c>
      <c r="L1378">
        <v>0</v>
      </c>
      <c r="M1378" t="s">
        <v>42</v>
      </c>
    </row>
    <row r="1379" spans="1:13" x14ac:dyDescent="0.25">
      <c r="A1379" t="s">
        <v>46</v>
      </c>
      <c r="B1379">
        <v>5772.16</v>
      </c>
      <c r="C1379">
        <v>5769.47</v>
      </c>
      <c r="D1379">
        <v>5769.39</v>
      </c>
      <c r="E1379">
        <v>5762.43</v>
      </c>
      <c r="F1379">
        <v>350.839</v>
      </c>
      <c r="G1379">
        <v>0</v>
      </c>
      <c r="H1379">
        <v>140.56200000000001</v>
      </c>
      <c r="I1379">
        <v>0</v>
      </c>
      <c r="J1379">
        <v>5.8613199999999997E-2</v>
      </c>
      <c r="K1379">
        <v>0.93070900000000001</v>
      </c>
      <c r="L1379">
        <v>0</v>
      </c>
      <c r="M1379" t="s">
        <v>42</v>
      </c>
    </row>
    <row r="1380" spans="1:13" x14ac:dyDescent="0.25">
      <c r="A1380" t="s">
        <v>46</v>
      </c>
      <c r="B1380">
        <v>5759.7</v>
      </c>
      <c r="C1380">
        <v>5756.79</v>
      </c>
      <c r="D1380">
        <v>5756.7</v>
      </c>
      <c r="E1380">
        <v>5749.74</v>
      </c>
      <c r="F1380">
        <v>351.14400000000001</v>
      </c>
      <c r="G1380">
        <v>0</v>
      </c>
      <c r="H1380">
        <v>140.31899999999999</v>
      </c>
      <c r="I1380">
        <v>0</v>
      </c>
      <c r="J1380">
        <v>6.3962199999999997E-2</v>
      </c>
      <c r="K1380">
        <v>0.93091699999999999</v>
      </c>
      <c r="L1380">
        <v>0</v>
      </c>
      <c r="M1380" t="s">
        <v>42</v>
      </c>
    </row>
    <row r="1381" spans="1:13" x14ac:dyDescent="0.25">
      <c r="A1381" t="s">
        <v>46</v>
      </c>
      <c r="B1381">
        <v>5771.5</v>
      </c>
      <c r="C1381">
        <v>5768.75</v>
      </c>
      <c r="D1381">
        <v>5768.66</v>
      </c>
      <c r="E1381">
        <v>5761.68</v>
      </c>
      <c r="F1381">
        <v>353.46199999999999</v>
      </c>
      <c r="G1381">
        <v>0</v>
      </c>
      <c r="H1381">
        <v>140.709</v>
      </c>
      <c r="I1381">
        <v>0</v>
      </c>
      <c r="J1381">
        <v>6.5771399999999994E-2</v>
      </c>
      <c r="K1381">
        <v>0.93121299999999996</v>
      </c>
      <c r="L1381">
        <v>0</v>
      </c>
      <c r="M1381" t="s">
        <v>42</v>
      </c>
    </row>
    <row r="1382" spans="1:13" x14ac:dyDescent="0.25">
      <c r="A1382" t="s">
        <v>46</v>
      </c>
      <c r="B1382">
        <v>5766.92</v>
      </c>
      <c r="C1382">
        <v>5763.18</v>
      </c>
      <c r="D1382">
        <v>5763.1</v>
      </c>
      <c r="E1382">
        <v>5756.08</v>
      </c>
      <c r="F1382">
        <v>353.96100000000001</v>
      </c>
      <c r="G1382">
        <v>0</v>
      </c>
      <c r="H1382">
        <v>140.56700000000001</v>
      </c>
      <c r="I1382">
        <v>0</v>
      </c>
      <c r="J1382">
        <v>5.5916199999999999E-2</v>
      </c>
      <c r="K1382">
        <v>0.95125000000000004</v>
      </c>
      <c r="L1382">
        <v>0</v>
      </c>
      <c r="M1382" t="s">
        <v>42</v>
      </c>
    </row>
    <row r="1383" spans="1:13" x14ac:dyDescent="0.25">
      <c r="A1383" t="s">
        <v>46</v>
      </c>
      <c r="B1383">
        <v>5762.71</v>
      </c>
      <c r="C1383">
        <v>5760.09</v>
      </c>
      <c r="D1383">
        <v>5760</v>
      </c>
      <c r="E1383">
        <v>5753.04</v>
      </c>
      <c r="F1383">
        <v>352.09800000000001</v>
      </c>
      <c r="G1383">
        <v>0</v>
      </c>
      <c r="H1383">
        <v>140.67099999999999</v>
      </c>
      <c r="I1383">
        <v>0</v>
      </c>
      <c r="J1383">
        <v>5.5064399999999999E-2</v>
      </c>
      <c r="K1383">
        <v>0.93183099999999996</v>
      </c>
      <c r="L1383">
        <v>0</v>
      </c>
      <c r="M1383" t="s">
        <v>42</v>
      </c>
    </row>
    <row r="1384" spans="1:13" x14ac:dyDescent="0.25">
      <c r="A1384" t="s">
        <v>46</v>
      </c>
      <c r="B1384">
        <v>5775.71</v>
      </c>
      <c r="C1384">
        <v>5772.95</v>
      </c>
      <c r="D1384">
        <v>5772.86</v>
      </c>
      <c r="E1384">
        <v>5765.89</v>
      </c>
      <c r="F1384">
        <v>353.40300000000002</v>
      </c>
      <c r="G1384">
        <v>0</v>
      </c>
      <c r="H1384">
        <v>140.71799999999999</v>
      </c>
      <c r="I1384">
        <v>0</v>
      </c>
      <c r="J1384">
        <v>8.3260600000000004E-2</v>
      </c>
      <c r="K1384">
        <v>0.93182799999999999</v>
      </c>
      <c r="L1384">
        <v>0</v>
      </c>
      <c r="M1384" t="s">
        <v>42</v>
      </c>
    </row>
    <row r="1385" spans="1:13" x14ac:dyDescent="0.25">
      <c r="A1385" t="s">
        <v>46</v>
      </c>
      <c r="B1385">
        <v>5785.32</v>
      </c>
      <c r="C1385">
        <v>5782.78</v>
      </c>
      <c r="D1385">
        <v>5782.69</v>
      </c>
      <c r="E1385">
        <v>5775.74</v>
      </c>
      <c r="F1385">
        <v>351.59100000000001</v>
      </c>
      <c r="G1385">
        <v>0</v>
      </c>
      <c r="H1385">
        <v>140.947</v>
      </c>
      <c r="I1385">
        <v>0</v>
      </c>
      <c r="J1385">
        <v>5.8309100000000003E-2</v>
      </c>
      <c r="K1385">
        <v>0.947797</v>
      </c>
      <c r="L1385">
        <v>0</v>
      </c>
      <c r="M1385" t="s">
        <v>42</v>
      </c>
    </row>
    <row r="1386" spans="1:13" x14ac:dyDescent="0.25">
      <c r="A1386" t="s">
        <v>46</v>
      </c>
      <c r="B1386">
        <v>5775.23</v>
      </c>
      <c r="C1386">
        <v>5772.37</v>
      </c>
      <c r="D1386">
        <v>5772.28</v>
      </c>
      <c r="E1386">
        <v>5765.28</v>
      </c>
      <c r="F1386">
        <v>351.49900000000002</v>
      </c>
      <c r="G1386">
        <v>0</v>
      </c>
      <c r="H1386">
        <v>140.749</v>
      </c>
      <c r="I1386">
        <v>0</v>
      </c>
      <c r="J1386">
        <v>5.4684000000000003E-2</v>
      </c>
      <c r="K1386">
        <v>0.93175300000000005</v>
      </c>
      <c r="L1386">
        <v>0</v>
      </c>
      <c r="M1386" t="s">
        <v>42</v>
      </c>
    </row>
    <row r="1387" spans="1:13" x14ac:dyDescent="0.25">
      <c r="A1387" t="s">
        <v>46</v>
      </c>
      <c r="B1387">
        <v>5777.79</v>
      </c>
      <c r="C1387">
        <v>5775.21</v>
      </c>
      <c r="D1387">
        <v>5775.12</v>
      </c>
      <c r="E1387">
        <v>5768.14</v>
      </c>
      <c r="F1387">
        <v>353.86799999999999</v>
      </c>
      <c r="G1387">
        <v>0</v>
      </c>
      <c r="H1387">
        <v>140.94</v>
      </c>
      <c r="I1387">
        <v>0</v>
      </c>
      <c r="J1387">
        <v>5.6983199999999998E-2</v>
      </c>
      <c r="K1387">
        <v>0.93159000000000003</v>
      </c>
      <c r="L1387">
        <v>0</v>
      </c>
      <c r="M1387" t="s">
        <v>42</v>
      </c>
    </row>
    <row r="1388" spans="1:13" x14ac:dyDescent="0.25">
      <c r="A1388" t="s">
        <v>46</v>
      </c>
      <c r="B1388">
        <v>5761.11</v>
      </c>
      <c r="C1388">
        <v>5758.32</v>
      </c>
      <c r="D1388">
        <v>5758.23</v>
      </c>
      <c r="E1388">
        <v>5751.24</v>
      </c>
      <c r="F1388">
        <v>351.916</v>
      </c>
      <c r="G1388">
        <v>0</v>
      </c>
      <c r="H1388">
        <v>140.375</v>
      </c>
      <c r="I1388">
        <v>0</v>
      </c>
      <c r="J1388">
        <v>8.3255700000000002E-2</v>
      </c>
      <c r="K1388">
        <v>0.93182900000000002</v>
      </c>
      <c r="L1388">
        <v>0</v>
      </c>
      <c r="M1388" t="s">
        <v>42</v>
      </c>
    </row>
    <row r="1389" spans="1:13" x14ac:dyDescent="0.25">
      <c r="A1389" t="s">
        <v>46</v>
      </c>
      <c r="B1389">
        <v>5783.96</v>
      </c>
      <c r="C1389">
        <v>5781.25</v>
      </c>
      <c r="D1389">
        <v>5781.16</v>
      </c>
      <c r="E1389">
        <v>5774.16</v>
      </c>
      <c r="F1389">
        <v>352.24099999999999</v>
      </c>
      <c r="G1389">
        <v>0</v>
      </c>
      <c r="H1389">
        <v>141.19999999999999</v>
      </c>
      <c r="I1389">
        <v>0</v>
      </c>
      <c r="J1389">
        <v>6.3661999999999996E-2</v>
      </c>
      <c r="K1389">
        <v>0.93173700000000004</v>
      </c>
      <c r="L1389">
        <v>0</v>
      </c>
      <c r="M1389" t="s">
        <v>42</v>
      </c>
    </row>
    <row r="1390" spans="1:13" x14ac:dyDescent="0.25">
      <c r="A1390" t="s">
        <v>46</v>
      </c>
      <c r="B1390">
        <v>5769.26</v>
      </c>
      <c r="C1390">
        <v>5766.75</v>
      </c>
      <c r="D1390">
        <v>5766.66</v>
      </c>
      <c r="E1390">
        <v>5759.69</v>
      </c>
      <c r="F1390">
        <v>352.68400000000003</v>
      </c>
      <c r="G1390">
        <v>0</v>
      </c>
      <c r="H1390">
        <v>140.56100000000001</v>
      </c>
      <c r="I1390">
        <v>0</v>
      </c>
      <c r="J1390">
        <v>7.4849100000000002E-2</v>
      </c>
      <c r="K1390">
        <v>0.93182299999999996</v>
      </c>
      <c r="L1390">
        <v>0</v>
      </c>
      <c r="M1390" t="s">
        <v>42</v>
      </c>
    </row>
    <row r="1391" spans="1:13" x14ac:dyDescent="0.25">
      <c r="A1391" t="s">
        <v>46</v>
      </c>
      <c r="B1391">
        <v>5775.66</v>
      </c>
      <c r="C1391">
        <v>5772.85</v>
      </c>
      <c r="D1391">
        <v>5772.76</v>
      </c>
      <c r="E1391">
        <v>5765.78</v>
      </c>
      <c r="F1391">
        <v>353.13600000000002</v>
      </c>
      <c r="G1391">
        <v>0</v>
      </c>
      <c r="H1391">
        <v>140.607</v>
      </c>
      <c r="I1391">
        <v>0</v>
      </c>
      <c r="J1391">
        <v>7.0289199999999996E-2</v>
      </c>
      <c r="K1391">
        <v>0.93059199999999997</v>
      </c>
      <c r="L1391">
        <v>0</v>
      </c>
      <c r="M1391" t="s">
        <v>42</v>
      </c>
    </row>
    <row r="1392" spans="1:13" x14ac:dyDescent="0.25">
      <c r="A1392" t="s">
        <v>46</v>
      </c>
      <c r="B1392">
        <v>5756.45</v>
      </c>
      <c r="C1392">
        <v>5753.6</v>
      </c>
      <c r="D1392">
        <v>5753.51</v>
      </c>
      <c r="E1392">
        <v>5746.51</v>
      </c>
      <c r="F1392">
        <v>354.11</v>
      </c>
      <c r="G1392">
        <v>0</v>
      </c>
      <c r="H1392">
        <v>140.22800000000001</v>
      </c>
      <c r="I1392">
        <v>0</v>
      </c>
      <c r="J1392">
        <v>5.5869299999999997E-2</v>
      </c>
      <c r="K1392">
        <v>0.93118299999999998</v>
      </c>
      <c r="L1392">
        <v>0</v>
      </c>
      <c r="M1392" t="s">
        <v>42</v>
      </c>
    </row>
    <row r="1393" spans="1:25" x14ac:dyDescent="0.25">
      <c r="A1393" t="s">
        <v>46</v>
      </c>
      <c r="B1393">
        <v>5779.21</v>
      </c>
      <c r="C1393">
        <v>5776.32</v>
      </c>
      <c r="D1393">
        <v>5776.23</v>
      </c>
      <c r="E1393">
        <v>5769.25</v>
      </c>
      <c r="F1393">
        <v>352.60300000000001</v>
      </c>
      <c r="G1393">
        <v>0</v>
      </c>
      <c r="H1393">
        <v>140.74600000000001</v>
      </c>
      <c r="I1393">
        <v>0</v>
      </c>
      <c r="J1393">
        <v>5.3918300000000002E-2</v>
      </c>
      <c r="K1393">
        <v>0.93159899999999995</v>
      </c>
      <c r="L1393">
        <v>0</v>
      </c>
      <c r="M1393" t="s">
        <v>42</v>
      </c>
    </row>
    <row r="1394" spans="1:25" x14ac:dyDescent="0.25">
      <c r="A1394" t="s">
        <v>46</v>
      </c>
      <c r="B1394">
        <v>5792.2</v>
      </c>
      <c r="C1394">
        <v>5789.58</v>
      </c>
      <c r="D1394">
        <v>5789.49</v>
      </c>
      <c r="E1394">
        <v>5782.49</v>
      </c>
      <c r="F1394">
        <v>353.78899999999999</v>
      </c>
      <c r="G1394">
        <v>0</v>
      </c>
      <c r="H1394">
        <v>141.08199999999999</v>
      </c>
      <c r="I1394">
        <v>0</v>
      </c>
      <c r="J1394">
        <v>6.0014600000000001E-2</v>
      </c>
      <c r="K1394">
        <v>0.93183400000000005</v>
      </c>
      <c r="L1394">
        <v>0</v>
      </c>
      <c r="M1394" t="s">
        <v>42</v>
      </c>
    </row>
    <row r="1395" spans="1:25" x14ac:dyDescent="0.25">
      <c r="A1395" t="s">
        <v>46</v>
      </c>
      <c r="B1395">
        <v>5767.45</v>
      </c>
      <c r="C1395">
        <v>5764.9</v>
      </c>
      <c r="D1395">
        <v>5764.81</v>
      </c>
      <c r="E1395">
        <v>5757.84</v>
      </c>
      <c r="F1395">
        <v>352.66899999999998</v>
      </c>
      <c r="G1395">
        <v>0</v>
      </c>
      <c r="H1395">
        <v>140.535</v>
      </c>
      <c r="I1395">
        <v>0</v>
      </c>
      <c r="J1395">
        <v>5.6971099999999997E-2</v>
      </c>
      <c r="K1395">
        <v>0.95828899999999995</v>
      </c>
      <c r="L1395">
        <v>0</v>
      </c>
      <c r="M1395" t="s">
        <v>42</v>
      </c>
    </row>
    <row r="1396" spans="1:25" x14ac:dyDescent="0.25">
      <c r="A1396" t="s">
        <v>46</v>
      </c>
      <c r="B1396">
        <v>5757.24</v>
      </c>
      <c r="C1396">
        <v>5754.38</v>
      </c>
      <c r="D1396">
        <v>5754.29</v>
      </c>
      <c r="E1396">
        <v>5747.32</v>
      </c>
      <c r="F1396">
        <v>351.13200000000001</v>
      </c>
      <c r="G1396">
        <v>0</v>
      </c>
      <c r="H1396">
        <v>140.226</v>
      </c>
      <c r="I1396">
        <v>0</v>
      </c>
      <c r="J1396">
        <v>6.3483100000000001E-2</v>
      </c>
      <c r="K1396">
        <v>0.94630700000000001</v>
      </c>
      <c r="L1396">
        <v>0</v>
      </c>
      <c r="M1396" t="s">
        <v>42</v>
      </c>
    </row>
    <row r="1397" spans="1:25" x14ac:dyDescent="0.25">
      <c r="A1397" t="s">
        <v>46</v>
      </c>
      <c r="B1397">
        <v>5769.33</v>
      </c>
      <c r="C1397">
        <v>5766.61</v>
      </c>
      <c r="D1397">
        <v>5766.52</v>
      </c>
      <c r="E1397">
        <v>5759.58</v>
      </c>
      <c r="F1397">
        <v>351.654</v>
      </c>
      <c r="G1397">
        <v>0</v>
      </c>
      <c r="H1397">
        <v>140.44900000000001</v>
      </c>
      <c r="I1397">
        <v>0</v>
      </c>
      <c r="J1397">
        <v>3.6205399999999999E-2</v>
      </c>
      <c r="K1397">
        <v>0.93182399999999999</v>
      </c>
      <c r="L1397">
        <v>0</v>
      </c>
      <c r="M1397" t="s">
        <v>42</v>
      </c>
    </row>
    <row r="1398" spans="1:25" x14ac:dyDescent="0.25">
      <c r="A1398" t="s">
        <v>46</v>
      </c>
      <c r="B1398">
        <v>5783.29</v>
      </c>
      <c r="C1398">
        <v>5780.7</v>
      </c>
      <c r="D1398">
        <v>5780.61</v>
      </c>
      <c r="E1398">
        <v>5773.65</v>
      </c>
      <c r="F1398">
        <v>352.93099999999998</v>
      </c>
      <c r="G1398">
        <v>0</v>
      </c>
      <c r="H1398">
        <v>140.78399999999999</v>
      </c>
      <c r="I1398">
        <v>0</v>
      </c>
      <c r="J1398">
        <v>6.82199E-2</v>
      </c>
      <c r="K1398">
        <v>0.931759</v>
      </c>
      <c r="L1398">
        <v>0</v>
      </c>
      <c r="M1398" t="s">
        <v>42</v>
      </c>
    </row>
    <row r="1399" spans="1:25" x14ac:dyDescent="0.25">
      <c r="A1399" t="s">
        <v>46</v>
      </c>
      <c r="B1399">
        <v>5757.9</v>
      </c>
      <c r="C1399">
        <v>5755.11</v>
      </c>
      <c r="D1399">
        <v>5755.02</v>
      </c>
      <c r="E1399">
        <v>5748.09</v>
      </c>
      <c r="F1399">
        <v>350.988</v>
      </c>
      <c r="G1399">
        <v>0</v>
      </c>
      <c r="H1399">
        <v>140.142</v>
      </c>
      <c r="I1399">
        <v>0</v>
      </c>
      <c r="J1399">
        <v>6.0586500000000001E-2</v>
      </c>
      <c r="K1399">
        <v>0.92779999999999996</v>
      </c>
      <c r="L1399">
        <v>0</v>
      </c>
      <c r="M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46</v>
      </c>
      <c r="B1400">
        <v>5757.16</v>
      </c>
      <c r="C1400">
        <v>5754.29</v>
      </c>
      <c r="D1400">
        <v>5754.2</v>
      </c>
      <c r="E1400">
        <v>5747.26</v>
      </c>
      <c r="F1400">
        <v>351.21300000000002</v>
      </c>
      <c r="G1400">
        <v>0</v>
      </c>
      <c r="H1400">
        <v>140.32900000000001</v>
      </c>
      <c r="I1400">
        <v>0</v>
      </c>
      <c r="J1400">
        <v>5.7695999999999997E-2</v>
      </c>
      <c r="K1400">
        <v>0.93176400000000004</v>
      </c>
      <c r="L1400">
        <v>0</v>
      </c>
      <c r="M1400" t="s">
        <v>42</v>
      </c>
      <c r="R1400">
        <f>AVERAGE(B1351:B1400)</f>
        <v>5784.9460000000008</v>
      </c>
      <c r="S1400">
        <f>AVERAGE(C1351:C1400)</f>
        <v>5782.1539999999986</v>
      </c>
      <c r="U1400">
        <f>_xlfn.VAR.P(B1351:B1400)</f>
        <v>5883.3010800000075</v>
      </c>
      <c r="V1400">
        <f>_xlfn.VAR.P(C1351:C1400)</f>
        <v>5880.1405840000043</v>
      </c>
      <c r="X1400">
        <f>1.96*SQRT(U1400)/50</f>
        <v>3.006745045987639</v>
      </c>
      <c r="Y1400">
        <f>1.96*SQRT(V1400)/50</f>
        <v>3.0059373291866489</v>
      </c>
    </row>
    <row r="1401" spans="1:25" x14ac:dyDescent="0.25">
      <c r="A1401" t="s">
        <v>46</v>
      </c>
      <c r="B1401">
        <v>289314.64449999999</v>
      </c>
      <c r="C1401" t="s">
        <v>36</v>
      </c>
    </row>
    <row r="1402" spans="1:25" x14ac:dyDescent="0.25">
      <c r="A1402" t="s">
        <v>47</v>
      </c>
      <c r="B1402">
        <v>47217.1</v>
      </c>
      <c r="C1402">
        <v>42617.9</v>
      </c>
      <c r="D1402">
        <v>42564.3</v>
      </c>
      <c r="E1402">
        <v>42550.8</v>
      </c>
      <c r="F1402">
        <v>992.01800000000003</v>
      </c>
      <c r="G1402">
        <v>1268.8399999999999</v>
      </c>
      <c r="H1402">
        <v>695.88699999999994</v>
      </c>
      <c r="I1402">
        <v>5.7906100000000002E-2</v>
      </c>
      <c r="J1402">
        <v>0.92999100000000001</v>
      </c>
      <c r="K1402">
        <v>0</v>
      </c>
      <c r="L1402" t="s">
        <v>42</v>
      </c>
    </row>
    <row r="1403" spans="1:25" x14ac:dyDescent="0.25">
      <c r="A1403" t="s">
        <v>47</v>
      </c>
      <c r="B1403">
        <v>47024.5</v>
      </c>
      <c r="C1403">
        <v>42425.599999999999</v>
      </c>
      <c r="D1403">
        <v>42370</v>
      </c>
      <c r="E1403">
        <v>42356.800000000003</v>
      </c>
      <c r="F1403">
        <v>982.00900000000001</v>
      </c>
      <c r="G1403">
        <v>1242.53</v>
      </c>
      <c r="H1403">
        <v>688.20399999999995</v>
      </c>
      <c r="I1403">
        <v>6.12124E-2</v>
      </c>
      <c r="J1403">
        <v>0.93182299999999996</v>
      </c>
      <c r="K1403">
        <v>0</v>
      </c>
      <c r="L1403" t="s">
        <v>42</v>
      </c>
    </row>
    <row r="1404" spans="1:25" x14ac:dyDescent="0.25">
      <c r="A1404" t="s">
        <v>47</v>
      </c>
      <c r="B1404">
        <v>46799.8</v>
      </c>
      <c r="C1404">
        <v>42331.6</v>
      </c>
      <c r="D1404">
        <v>42273.1</v>
      </c>
      <c r="E1404">
        <v>42259.9</v>
      </c>
      <c r="F1404">
        <v>977.702</v>
      </c>
      <c r="G1404">
        <v>1242.3399999999999</v>
      </c>
      <c r="H1404">
        <v>686.73500000000001</v>
      </c>
      <c r="I1404">
        <v>5.6260699999999997E-2</v>
      </c>
      <c r="J1404">
        <v>0.93183499999999997</v>
      </c>
      <c r="K1404">
        <v>0</v>
      </c>
      <c r="L1404" t="s">
        <v>42</v>
      </c>
    </row>
    <row r="1405" spans="1:25" x14ac:dyDescent="0.25">
      <c r="A1405" t="s">
        <v>47</v>
      </c>
      <c r="B1405">
        <v>46967.3</v>
      </c>
      <c r="C1405">
        <v>42437.8</v>
      </c>
      <c r="D1405">
        <v>42375.9</v>
      </c>
      <c r="E1405">
        <v>42362.7</v>
      </c>
      <c r="F1405">
        <v>972.54700000000003</v>
      </c>
      <c r="G1405">
        <v>1243.81</v>
      </c>
      <c r="H1405">
        <v>686.83399999999995</v>
      </c>
      <c r="I1405">
        <v>5.3912300000000003E-2</v>
      </c>
      <c r="J1405">
        <v>0.93180399999999997</v>
      </c>
      <c r="K1405">
        <v>0</v>
      </c>
      <c r="L1405" t="s">
        <v>42</v>
      </c>
    </row>
    <row r="1406" spans="1:25" x14ac:dyDescent="0.25">
      <c r="A1406" t="s">
        <v>47</v>
      </c>
      <c r="B1406">
        <v>46984.9</v>
      </c>
      <c r="C1406">
        <v>42479.1</v>
      </c>
      <c r="D1406">
        <v>42415.9</v>
      </c>
      <c r="E1406">
        <v>42402.6</v>
      </c>
      <c r="F1406">
        <v>981.87699999999995</v>
      </c>
      <c r="G1406">
        <v>1243.8499999999999</v>
      </c>
      <c r="H1406">
        <v>687.64499999999998</v>
      </c>
      <c r="I1406">
        <v>5.4973399999999999E-2</v>
      </c>
      <c r="J1406">
        <v>0.94195300000000004</v>
      </c>
      <c r="K1406">
        <v>0</v>
      </c>
      <c r="L1406" t="s">
        <v>42</v>
      </c>
    </row>
    <row r="1407" spans="1:25" x14ac:dyDescent="0.25">
      <c r="A1407" t="s">
        <v>47</v>
      </c>
      <c r="B1407">
        <v>46860.800000000003</v>
      </c>
      <c r="C1407">
        <v>42348.9</v>
      </c>
      <c r="D1407">
        <v>42283.8</v>
      </c>
      <c r="E1407">
        <v>42270.400000000001</v>
      </c>
      <c r="F1407">
        <v>982.61300000000006</v>
      </c>
      <c r="G1407">
        <v>1244.22</v>
      </c>
      <c r="H1407">
        <v>687.77099999999996</v>
      </c>
      <c r="I1407">
        <v>5.5910799999999997E-2</v>
      </c>
      <c r="J1407">
        <v>0.93181400000000003</v>
      </c>
      <c r="K1407">
        <v>0</v>
      </c>
      <c r="L1407" t="s">
        <v>42</v>
      </c>
    </row>
    <row r="1408" spans="1:25" x14ac:dyDescent="0.25">
      <c r="A1408" t="s">
        <v>47</v>
      </c>
      <c r="B1408">
        <v>46932.1</v>
      </c>
      <c r="C1408">
        <v>42448.7</v>
      </c>
      <c r="D1408">
        <v>42382.6</v>
      </c>
      <c r="E1408">
        <v>42369.3</v>
      </c>
      <c r="F1408">
        <v>980.21</v>
      </c>
      <c r="G1408">
        <v>1246.8900000000001</v>
      </c>
      <c r="H1408">
        <v>689.41099999999994</v>
      </c>
      <c r="I1408">
        <v>5.5069199999999999E-2</v>
      </c>
      <c r="J1408">
        <v>0.93180700000000005</v>
      </c>
      <c r="K1408">
        <v>0</v>
      </c>
      <c r="L1408" t="s">
        <v>42</v>
      </c>
    </row>
    <row r="1409" spans="1:12" x14ac:dyDescent="0.25">
      <c r="A1409" t="s">
        <v>47</v>
      </c>
      <c r="B1409">
        <v>48502.6</v>
      </c>
      <c r="C1409">
        <v>44044.7</v>
      </c>
      <c r="D1409">
        <v>43974.1</v>
      </c>
      <c r="E1409">
        <v>43960.7</v>
      </c>
      <c r="F1409">
        <v>981.17899999999997</v>
      </c>
      <c r="G1409">
        <v>1250.68</v>
      </c>
      <c r="H1409">
        <v>689.654</v>
      </c>
      <c r="I1409">
        <v>5.5751099999999998E-2</v>
      </c>
      <c r="J1409">
        <v>0.94532499999999997</v>
      </c>
      <c r="K1409">
        <v>0</v>
      </c>
      <c r="L1409" t="s">
        <v>42</v>
      </c>
    </row>
    <row r="1410" spans="1:12" x14ac:dyDescent="0.25">
      <c r="A1410" t="s">
        <v>47</v>
      </c>
      <c r="B1410">
        <v>46965.5</v>
      </c>
      <c r="C1410">
        <v>42433.9</v>
      </c>
      <c r="D1410">
        <v>42364.5</v>
      </c>
      <c r="E1410">
        <v>42351.199999999997</v>
      </c>
      <c r="F1410">
        <v>980.16700000000003</v>
      </c>
      <c r="G1410">
        <v>1244.67</v>
      </c>
      <c r="H1410">
        <v>687.53899999999999</v>
      </c>
      <c r="I1410">
        <v>5.4331299999999999E-2</v>
      </c>
      <c r="J1410">
        <v>0.95779499999999995</v>
      </c>
      <c r="K1410">
        <v>0</v>
      </c>
      <c r="L1410" t="s">
        <v>42</v>
      </c>
    </row>
    <row r="1411" spans="1:12" x14ac:dyDescent="0.25">
      <c r="A1411" t="s">
        <v>47</v>
      </c>
      <c r="B1411">
        <v>46939.7</v>
      </c>
      <c r="C1411">
        <v>42510.3</v>
      </c>
      <c r="D1411">
        <v>42439.8</v>
      </c>
      <c r="E1411">
        <v>42426.3</v>
      </c>
      <c r="F1411">
        <v>983.58199999999999</v>
      </c>
      <c r="G1411">
        <v>1245.9000000000001</v>
      </c>
      <c r="H1411">
        <v>689.28300000000002</v>
      </c>
      <c r="I1411">
        <v>6.5054100000000004E-2</v>
      </c>
      <c r="J1411">
        <v>0.93063300000000004</v>
      </c>
      <c r="K1411">
        <v>0</v>
      </c>
      <c r="L1411" t="s">
        <v>42</v>
      </c>
    </row>
    <row r="1412" spans="1:12" x14ac:dyDescent="0.25">
      <c r="A1412" t="s">
        <v>47</v>
      </c>
      <c r="B1412">
        <v>46894.1</v>
      </c>
      <c r="C1412">
        <v>42457.9</v>
      </c>
      <c r="D1412">
        <v>42387.199999999997</v>
      </c>
      <c r="E1412">
        <v>42374</v>
      </c>
      <c r="F1412">
        <v>975.63400000000001</v>
      </c>
      <c r="G1412">
        <v>1246.3399999999999</v>
      </c>
      <c r="H1412">
        <v>687.73699999999997</v>
      </c>
      <c r="I1412">
        <v>5.39122E-2</v>
      </c>
      <c r="J1412">
        <v>0.93183499999999997</v>
      </c>
      <c r="K1412">
        <v>0</v>
      </c>
      <c r="L1412" t="s">
        <v>42</v>
      </c>
    </row>
    <row r="1413" spans="1:12" x14ac:dyDescent="0.25">
      <c r="A1413" t="s">
        <v>47</v>
      </c>
      <c r="B1413">
        <v>46978.6</v>
      </c>
      <c r="C1413">
        <v>42469.8</v>
      </c>
      <c r="D1413">
        <v>42396.3</v>
      </c>
      <c r="E1413">
        <v>42383</v>
      </c>
      <c r="F1413">
        <v>980.51099999999997</v>
      </c>
      <c r="G1413">
        <v>1246.6099999999999</v>
      </c>
      <c r="H1413">
        <v>687.58199999999999</v>
      </c>
      <c r="I1413">
        <v>6.2908599999999995E-2</v>
      </c>
      <c r="J1413">
        <v>0.93181800000000004</v>
      </c>
      <c r="K1413">
        <v>0</v>
      </c>
      <c r="L1413" t="s">
        <v>42</v>
      </c>
    </row>
    <row r="1414" spans="1:12" x14ac:dyDescent="0.25">
      <c r="A1414" t="s">
        <v>47</v>
      </c>
      <c r="B1414">
        <v>46915.8</v>
      </c>
      <c r="C1414">
        <v>42415</v>
      </c>
      <c r="D1414">
        <v>42343</v>
      </c>
      <c r="E1414">
        <v>42329.8</v>
      </c>
      <c r="F1414">
        <v>982.351</v>
      </c>
      <c r="G1414">
        <v>1246</v>
      </c>
      <c r="H1414">
        <v>687.04499999999996</v>
      </c>
      <c r="I1414">
        <v>5.9421000000000002E-2</v>
      </c>
      <c r="J1414">
        <v>0.95096700000000001</v>
      </c>
      <c r="K1414">
        <v>0</v>
      </c>
      <c r="L1414" t="s">
        <v>42</v>
      </c>
    </row>
    <row r="1415" spans="1:12" x14ac:dyDescent="0.25">
      <c r="A1415" t="s">
        <v>47</v>
      </c>
      <c r="B1415">
        <v>46892.9</v>
      </c>
      <c r="C1415">
        <v>42489.9</v>
      </c>
      <c r="D1415">
        <v>42417.2</v>
      </c>
      <c r="E1415">
        <v>42403.9</v>
      </c>
      <c r="F1415">
        <v>976.08600000000001</v>
      </c>
      <c r="G1415">
        <v>1247.25</v>
      </c>
      <c r="H1415">
        <v>688.31700000000001</v>
      </c>
      <c r="I1415">
        <v>5.70745E-2</v>
      </c>
      <c r="J1415">
        <v>0.93183700000000003</v>
      </c>
      <c r="K1415">
        <v>0</v>
      </c>
      <c r="L1415" t="s">
        <v>42</v>
      </c>
    </row>
    <row r="1416" spans="1:12" x14ac:dyDescent="0.25">
      <c r="A1416" t="s">
        <v>47</v>
      </c>
      <c r="B1416">
        <v>46805.2</v>
      </c>
      <c r="C1416">
        <v>42430.9</v>
      </c>
      <c r="D1416">
        <v>42357.4</v>
      </c>
      <c r="E1416">
        <v>42344</v>
      </c>
      <c r="F1416">
        <v>983.41</v>
      </c>
      <c r="G1416">
        <v>1245.1300000000001</v>
      </c>
      <c r="H1416">
        <v>686.97299999999996</v>
      </c>
      <c r="I1416">
        <v>5.4318499999999999E-2</v>
      </c>
      <c r="J1416">
        <v>0.93182299999999996</v>
      </c>
      <c r="K1416">
        <v>0</v>
      </c>
      <c r="L1416" t="s">
        <v>42</v>
      </c>
    </row>
    <row r="1417" spans="1:12" x14ac:dyDescent="0.25">
      <c r="A1417" t="s">
        <v>47</v>
      </c>
      <c r="B1417">
        <v>46909.9</v>
      </c>
      <c r="C1417">
        <v>42513.8</v>
      </c>
      <c r="D1417">
        <v>42439.5</v>
      </c>
      <c r="E1417">
        <v>42426.2</v>
      </c>
      <c r="F1417">
        <v>979.529</v>
      </c>
      <c r="G1417">
        <v>1246.24</v>
      </c>
      <c r="H1417">
        <v>688.322</v>
      </c>
      <c r="I1417">
        <v>8.3259899999999998E-2</v>
      </c>
      <c r="J1417">
        <v>0.93183300000000002</v>
      </c>
      <c r="K1417">
        <v>0</v>
      </c>
      <c r="L1417" t="s">
        <v>42</v>
      </c>
    </row>
    <row r="1418" spans="1:12" x14ac:dyDescent="0.25">
      <c r="A1418" t="s">
        <v>47</v>
      </c>
      <c r="B1418">
        <v>48142.9</v>
      </c>
      <c r="C1418">
        <v>43661.9</v>
      </c>
      <c r="D1418">
        <v>43581.8</v>
      </c>
      <c r="E1418">
        <v>43568.2</v>
      </c>
      <c r="F1418">
        <v>1008.03</v>
      </c>
      <c r="G1418">
        <v>1271.1500000000001</v>
      </c>
      <c r="H1418">
        <v>703.56600000000003</v>
      </c>
      <c r="I1418">
        <v>5.4969400000000002E-2</v>
      </c>
      <c r="J1418">
        <v>0.93168499999999999</v>
      </c>
      <c r="K1418">
        <v>0</v>
      </c>
      <c r="L1418" t="s">
        <v>42</v>
      </c>
    </row>
    <row r="1419" spans="1:12" x14ac:dyDescent="0.25">
      <c r="A1419" t="s">
        <v>47</v>
      </c>
      <c r="B1419">
        <v>46940.6</v>
      </c>
      <c r="C1419">
        <v>42516.4</v>
      </c>
      <c r="D1419">
        <v>42443.3</v>
      </c>
      <c r="E1419">
        <v>42430</v>
      </c>
      <c r="F1419">
        <v>978.06399999999996</v>
      </c>
      <c r="G1419">
        <v>1247.08</v>
      </c>
      <c r="H1419">
        <v>689.70100000000002</v>
      </c>
      <c r="I1419">
        <v>7.5159799999999999E-2</v>
      </c>
      <c r="J1419">
        <v>0.93180700000000005</v>
      </c>
      <c r="K1419">
        <v>0</v>
      </c>
      <c r="L1419" t="s">
        <v>42</v>
      </c>
    </row>
    <row r="1420" spans="1:12" x14ac:dyDescent="0.25">
      <c r="A1420" t="s">
        <v>47</v>
      </c>
      <c r="B1420">
        <v>46876.800000000003</v>
      </c>
      <c r="C1420">
        <v>42504.9</v>
      </c>
      <c r="D1420">
        <v>42429.5</v>
      </c>
      <c r="E1420">
        <v>42416.2</v>
      </c>
      <c r="F1420">
        <v>978.10500000000002</v>
      </c>
      <c r="G1420">
        <v>1249.01</v>
      </c>
      <c r="H1420">
        <v>688.85900000000004</v>
      </c>
      <c r="I1420">
        <v>5.3918599999999997E-2</v>
      </c>
      <c r="J1420">
        <v>0.95413400000000004</v>
      </c>
      <c r="K1420">
        <v>0</v>
      </c>
      <c r="L1420" t="s">
        <v>42</v>
      </c>
    </row>
    <row r="1421" spans="1:12" x14ac:dyDescent="0.25">
      <c r="A1421" t="s">
        <v>47</v>
      </c>
      <c r="B1421">
        <v>46911.5</v>
      </c>
      <c r="C1421">
        <v>42525.5</v>
      </c>
      <c r="D1421">
        <v>42450</v>
      </c>
      <c r="E1421">
        <v>42436.7</v>
      </c>
      <c r="F1421">
        <v>980.38900000000001</v>
      </c>
      <c r="G1421">
        <v>1248.4100000000001</v>
      </c>
      <c r="H1421">
        <v>689.61199999999997</v>
      </c>
      <c r="I1421">
        <v>8.1840599999999999E-2</v>
      </c>
      <c r="J1421">
        <v>0.93182799999999999</v>
      </c>
      <c r="K1421">
        <v>0</v>
      </c>
      <c r="L1421" t="s">
        <v>42</v>
      </c>
    </row>
    <row r="1422" spans="1:12" x14ac:dyDescent="0.25">
      <c r="A1422" t="s">
        <v>47</v>
      </c>
      <c r="B1422">
        <v>47004.800000000003</v>
      </c>
      <c r="C1422">
        <v>42578.9</v>
      </c>
      <c r="D1422">
        <v>42503.4</v>
      </c>
      <c r="E1422">
        <v>42490</v>
      </c>
      <c r="F1422">
        <v>985.60199999999998</v>
      </c>
      <c r="G1422">
        <v>1251</v>
      </c>
      <c r="H1422">
        <v>690.74599999999998</v>
      </c>
      <c r="I1422">
        <v>5.6992099999999997E-2</v>
      </c>
      <c r="J1422">
        <v>0.93172900000000003</v>
      </c>
      <c r="K1422">
        <v>0</v>
      </c>
      <c r="L1422" t="s">
        <v>42</v>
      </c>
    </row>
    <row r="1423" spans="1:12" x14ac:dyDescent="0.25">
      <c r="A1423" t="s">
        <v>47</v>
      </c>
      <c r="B1423">
        <v>46969.7</v>
      </c>
      <c r="C1423">
        <v>42475</v>
      </c>
      <c r="D1423">
        <v>42400</v>
      </c>
      <c r="E1423">
        <v>42386.5</v>
      </c>
      <c r="F1423">
        <v>983.36400000000003</v>
      </c>
      <c r="G1423">
        <v>1247.75</v>
      </c>
      <c r="H1423">
        <v>688.54600000000005</v>
      </c>
      <c r="I1423">
        <v>5.39899E-2</v>
      </c>
      <c r="J1423">
        <v>0.93174400000000002</v>
      </c>
      <c r="K1423">
        <v>0</v>
      </c>
      <c r="L1423" t="s">
        <v>42</v>
      </c>
    </row>
    <row r="1424" spans="1:12" x14ac:dyDescent="0.25">
      <c r="A1424" t="s">
        <v>47</v>
      </c>
      <c r="B1424">
        <v>46898.6</v>
      </c>
      <c r="C1424">
        <v>42482.6</v>
      </c>
      <c r="D1424">
        <v>42407.199999999997</v>
      </c>
      <c r="E1424">
        <v>42393.9</v>
      </c>
      <c r="F1424">
        <v>981.702</v>
      </c>
      <c r="G1424">
        <v>1249.3800000000001</v>
      </c>
      <c r="H1424">
        <v>688.60799999999995</v>
      </c>
      <c r="I1424">
        <v>8.3255800000000005E-2</v>
      </c>
      <c r="J1424">
        <v>0.93177699999999997</v>
      </c>
      <c r="K1424">
        <v>0</v>
      </c>
      <c r="L1424" t="s">
        <v>42</v>
      </c>
    </row>
    <row r="1425" spans="1:12" x14ac:dyDescent="0.25">
      <c r="A1425" t="s">
        <v>47</v>
      </c>
      <c r="B1425">
        <v>46955.7</v>
      </c>
      <c r="C1425">
        <v>42564.2</v>
      </c>
      <c r="D1425">
        <v>42488.2</v>
      </c>
      <c r="E1425">
        <v>42474.8</v>
      </c>
      <c r="F1425">
        <v>982.13699999999994</v>
      </c>
      <c r="G1425">
        <v>1249.8900000000001</v>
      </c>
      <c r="H1425">
        <v>689.495</v>
      </c>
      <c r="I1425">
        <v>5.6571499999999997E-2</v>
      </c>
      <c r="J1425">
        <v>0.93181800000000004</v>
      </c>
      <c r="K1425">
        <v>0</v>
      </c>
      <c r="L1425" t="s">
        <v>42</v>
      </c>
    </row>
    <row r="1426" spans="1:12" x14ac:dyDescent="0.25">
      <c r="A1426" t="s">
        <v>47</v>
      </c>
      <c r="B1426">
        <v>46963</v>
      </c>
      <c r="C1426">
        <v>42535.4</v>
      </c>
      <c r="D1426">
        <v>42461.3</v>
      </c>
      <c r="E1426">
        <v>42447.9</v>
      </c>
      <c r="F1426">
        <v>985.89499999999998</v>
      </c>
      <c r="G1426">
        <v>1249.8599999999999</v>
      </c>
      <c r="H1426">
        <v>688.971</v>
      </c>
      <c r="I1426">
        <v>5.3929600000000001E-2</v>
      </c>
      <c r="J1426">
        <v>0.93183499999999997</v>
      </c>
      <c r="K1426">
        <v>0</v>
      </c>
      <c r="L1426" t="s">
        <v>42</v>
      </c>
    </row>
    <row r="1427" spans="1:12" x14ac:dyDescent="0.25">
      <c r="A1427" t="s">
        <v>47</v>
      </c>
      <c r="B1427">
        <v>46930.400000000001</v>
      </c>
      <c r="C1427">
        <v>42451</v>
      </c>
      <c r="D1427">
        <v>42376.1</v>
      </c>
      <c r="E1427">
        <v>42362.8</v>
      </c>
      <c r="F1427">
        <v>982.70399999999995</v>
      </c>
      <c r="G1427">
        <v>1246.52</v>
      </c>
      <c r="H1427">
        <v>687.23199999999997</v>
      </c>
      <c r="I1427">
        <v>8.3255800000000005E-2</v>
      </c>
      <c r="J1427">
        <v>0.93173899999999998</v>
      </c>
      <c r="K1427">
        <v>0</v>
      </c>
      <c r="L1427" t="s">
        <v>42</v>
      </c>
    </row>
    <row r="1428" spans="1:12" x14ac:dyDescent="0.25">
      <c r="A1428" t="s">
        <v>47</v>
      </c>
      <c r="B1428">
        <v>47097.7</v>
      </c>
      <c r="C1428">
        <v>42592.2</v>
      </c>
      <c r="D1428">
        <v>42516.9</v>
      </c>
      <c r="E1428">
        <v>42503.7</v>
      </c>
      <c r="F1428">
        <v>983.399</v>
      </c>
      <c r="G1428">
        <v>1252.5899999999999</v>
      </c>
      <c r="H1428">
        <v>689.28499999999997</v>
      </c>
      <c r="I1428">
        <v>5.5753400000000002E-2</v>
      </c>
      <c r="J1428">
        <v>0.93175200000000002</v>
      </c>
      <c r="K1428">
        <v>0</v>
      </c>
      <c r="L1428" t="s">
        <v>42</v>
      </c>
    </row>
    <row r="1429" spans="1:12" x14ac:dyDescent="0.25">
      <c r="A1429" t="s">
        <v>47</v>
      </c>
      <c r="B1429">
        <v>46917.2</v>
      </c>
      <c r="C1429">
        <v>42582.1</v>
      </c>
      <c r="D1429">
        <v>42506.8</v>
      </c>
      <c r="E1429">
        <v>42493.5</v>
      </c>
      <c r="F1429">
        <v>986.68200000000002</v>
      </c>
      <c r="G1429">
        <v>1252.22</v>
      </c>
      <c r="H1429">
        <v>690.94500000000005</v>
      </c>
      <c r="I1429">
        <v>5.8084900000000002E-2</v>
      </c>
      <c r="J1429">
        <v>0.93179100000000004</v>
      </c>
      <c r="K1429">
        <v>0</v>
      </c>
      <c r="L1429" t="s">
        <v>42</v>
      </c>
    </row>
    <row r="1430" spans="1:12" x14ac:dyDescent="0.25">
      <c r="A1430" t="s">
        <v>47</v>
      </c>
      <c r="B1430">
        <v>46889.4</v>
      </c>
      <c r="C1430">
        <v>42533.7</v>
      </c>
      <c r="D1430">
        <v>42457.1</v>
      </c>
      <c r="E1430">
        <v>42443.9</v>
      </c>
      <c r="F1430">
        <v>976.971</v>
      </c>
      <c r="G1430">
        <v>1250.45</v>
      </c>
      <c r="H1430">
        <v>689.63199999999995</v>
      </c>
      <c r="I1430">
        <v>5.3957900000000003E-2</v>
      </c>
      <c r="J1430">
        <v>0.93182600000000004</v>
      </c>
      <c r="K1430">
        <v>0</v>
      </c>
      <c r="L1430" t="s">
        <v>42</v>
      </c>
    </row>
    <row r="1431" spans="1:12" x14ac:dyDescent="0.25">
      <c r="A1431" t="s">
        <v>47</v>
      </c>
      <c r="B1431">
        <v>46958.6</v>
      </c>
      <c r="C1431">
        <v>42538.1</v>
      </c>
      <c r="D1431">
        <v>42458.8</v>
      </c>
      <c r="E1431">
        <v>42445.5</v>
      </c>
      <c r="F1431">
        <v>981.54700000000003</v>
      </c>
      <c r="G1431">
        <v>1247.69</v>
      </c>
      <c r="H1431">
        <v>688.48400000000004</v>
      </c>
      <c r="I1431">
        <v>5.4122299999999998E-2</v>
      </c>
      <c r="J1431">
        <v>0.93183199999999999</v>
      </c>
      <c r="K1431">
        <v>0</v>
      </c>
      <c r="L1431" t="s">
        <v>42</v>
      </c>
    </row>
    <row r="1432" spans="1:12" x14ac:dyDescent="0.25">
      <c r="A1432" t="s">
        <v>47</v>
      </c>
      <c r="B1432">
        <v>46924.3</v>
      </c>
      <c r="C1432">
        <v>42443.199999999997</v>
      </c>
      <c r="D1432">
        <v>42366</v>
      </c>
      <c r="E1432">
        <v>42352.6</v>
      </c>
      <c r="F1432">
        <v>979.84</v>
      </c>
      <c r="G1432">
        <v>1248.67</v>
      </c>
      <c r="H1432">
        <v>687.48</v>
      </c>
      <c r="I1432">
        <v>8.3259600000000003E-2</v>
      </c>
      <c r="J1432">
        <v>0.93183199999999999</v>
      </c>
      <c r="K1432">
        <v>0</v>
      </c>
      <c r="L1432" t="s">
        <v>42</v>
      </c>
    </row>
    <row r="1433" spans="1:12" x14ac:dyDescent="0.25">
      <c r="A1433" t="s">
        <v>47</v>
      </c>
      <c r="B1433">
        <v>46862</v>
      </c>
      <c r="C1433">
        <v>42459.4</v>
      </c>
      <c r="D1433">
        <v>42380.5</v>
      </c>
      <c r="E1433">
        <v>42367</v>
      </c>
      <c r="F1433">
        <v>978.125</v>
      </c>
      <c r="G1433">
        <v>1248.4000000000001</v>
      </c>
      <c r="H1433">
        <v>686.995</v>
      </c>
      <c r="I1433">
        <v>8.3257399999999995E-2</v>
      </c>
      <c r="J1433">
        <v>0.94435000000000002</v>
      </c>
      <c r="K1433">
        <v>0</v>
      </c>
      <c r="L1433" t="s">
        <v>42</v>
      </c>
    </row>
    <row r="1434" spans="1:12" x14ac:dyDescent="0.25">
      <c r="A1434" t="s">
        <v>47</v>
      </c>
      <c r="B1434">
        <v>46899.3</v>
      </c>
      <c r="C1434">
        <v>42503.1</v>
      </c>
      <c r="D1434">
        <v>42424.800000000003</v>
      </c>
      <c r="E1434">
        <v>42411.7</v>
      </c>
      <c r="F1434">
        <v>989.41399999999999</v>
      </c>
      <c r="G1434">
        <v>1251.3499999999999</v>
      </c>
      <c r="H1434">
        <v>688.80100000000004</v>
      </c>
      <c r="I1434">
        <v>5.4152899999999997E-2</v>
      </c>
      <c r="J1434">
        <v>0.93182900000000002</v>
      </c>
      <c r="K1434">
        <v>0</v>
      </c>
      <c r="L1434" t="s">
        <v>42</v>
      </c>
    </row>
    <row r="1435" spans="1:12" x14ac:dyDescent="0.25">
      <c r="A1435" t="s">
        <v>47</v>
      </c>
      <c r="B1435">
        <v>46884</v>
      </c>
      <c r="C1435">
        <v>42518.9</v>
      </c>
      <c r="D1435">
        <v>42439.8</v>
      </c>
      <c r="E1435">
        <v>42426.400000000001</v>
      </c>
      <c r="F1435">
        <v>985.995</v>
      </c>
      <c r="G1435">
        <v>1249.56</v>
      </c>
      <c r="H1435">
        <v>687.96500000000003</v>
      </c>
      <c r="I1435">
        <v>8.3256700000000003E-2</v>
      </c>
      <c r="J1435">
        <v>0.93043100000000001</v>
      </c>
      <c r="K1435">
        <v>0</v>
      </c>
      <c r="L1435" t="s">
        <v>42</v>
      </c>
    </row>
    <row r="1436" spans="1:12" x14ac:dyDescent="0.25">
      <c r="A1436" t="s">
        <v>47</v>
      </c>
      <c r="B1436">
        <v>46850.1</v>
      </c>
      <c r="C1436">
        <v>42423.7</v>
      </c>
      <c r="D1436">
        <v>42345.5</v>
      </c>
      <c r="E1436">
        <v>42332.1</v>
      </c>
      <c r="F1436">
        <v>982.721</v>
      </c>
      <c r="G1436">
        <v>1246.25</v>
      </c>
      <c r="H1436">
        <v>687.08600000000001</v>
      </c>
      <c r="I1436">
        <v>7.0803199999999997E-2</v>
      </c>
      <c r="J1436">
        <v>0.95602299999999996</v>
      </c>
      <c r="K1436">
        <v>0</v>
      </c>
      <c r="L1436" t="s">
        <v>42</v>
      </c>
    </row>
    <row r="1437" spans="1:12" x14ac:dyDescent="0.25">
      <c r="A1437" t="s">
        <v>47</v>
      </c>
      <c r="B1437">
        <v>47792.6</v>
      </c>
      <c r="C1437">
        <v>43271.5</v>
      </c>
      <c r="D1437">
        <v>43186.5</v>
      </c>
      <c r="E1437">
        <v>43173</v>
      </c>
      <c r="F1437">
        <v>1000.75</v>
      </c>
      <c r="G1437">
        <v>1266.58</v>
      </c>
      <c r="H1437">
        <v>698.93399999999997</v>
      </c>
      <c r="I1437">
        <v>7.7650499999999997E-2</v>
      </c>
      <c r="J1437">
        <v>0.93177399999999999</v>
      </c>
      <c r="K1437">
        <v>0</v>
      </c>
      <c r="L1437" t="s">
        <v>42</v>
      </c>
    </row>
    <row r="1438" spans="1:12" x14ac:dyDescent="0.25">
      <c r="A1438" t="s">
        <v>47</v>
      </c>
      <c r="B1438">
        <v>46844.1</v>
      </c>
      <c r="C1438">
        <v>42454.7</v>
      </c>
      <c r="D1438">
        <v>42374.7</v>
      </c>
      <c r="E1438">
        <v>42361.5</v>
      </c>
      <c r="F1438">
        <v>979.87900000000002</v>
      </c>
      <c r="G1438">
        <v>1248.7</v>
      </c>
      <c r="H1438">
        <v>687.48199999999997</v>
      </c>
      <c r="I1438">
        <v>5.40321E-2</v>
      </c>
      <c r="J1438">
        <v>0.93177699999999997</v>
      </c>
      <c r="K1438">
        <v>0</v>
      </c>
      <c r="L1438" t="s">
        <v>42</v>
      </c>
    </row>
    <row r="1439" spans="1:12" x14ac:dyDescent="0.25">
      <c r="A1439" t="s">
        <v>47</v>
      </c>
      <c r="B1439">
        <v>46891</v>
      </c>
      <c r="C1439">
        <v>42530.6</v>
      </c>
      <c r="D1439">
        <v>42450.9</v>
      </c>
      <c r="E1439">
        <v>42437.599999999999</v>
      </c>
      <c r="F1439">
        <v>985.17700000000002</v>
      </c>
      <c r="G1439">
        <v>1242.08</v>
      </c>
      <c r="H1439">
        <v>688.30100000000004</v>
      </c>
      <c r="I1439">
        <v>5.41856E-2</v>
      </c>
      <c r="J1439">
        <v>0.95906499999999995</v>
      </c>
      <c r="K1439">
        <v>0</v>
      </c>
      <c r="L1439" t="s">
        <v>42</v>
      </c>
    </row>
    <row r="1440" spans="1:12" x14ac:dyDescent="0.25">
      <c r="A1440" t="s">
        <v>47</v>
      </c>
      <c r="B1440">
        <v>46992.7</v>
      </c>
      <c r="C1440">
        <v>42507.4</v>
      </c>
      <c r="D1440">
        <v>42426.9</v>
      </c>
      <c r="E1440">
        <v>42413.599999999999</v>
      </c>
      <c r="F1440">
        <v>984.46900000000005</v>
      </c>
      <c r="G1440">
        <v>1241.01</v>
      </c>
      <c r="H1440">
        <v>688.27200000000005</v>
      </c>
      <c r="I1440">
        <v>5.6975699999999997E-2</v>
      </c>
      <c r="J1440">
        <v>0.93175300000000005</v>
      </c>
      <c r="K1440">
        <v>0</v>
      </c>
      <c r="L1440" t="s">
        <v>42</v>
      </c>
    </row>
    <row r="1441" spans="1:25" x14ac:dyDescent="0.25">
      <c r="A1441" t="s">
        <v>47</v>
      </c>
      <c r="B1441">
        <v>47189.4</v>
      </c>
      <c r="C1441">
        <v>42636.6</v>
      </c>
      <c r="D1441">
        <v>42554.7</v>
      </c>
      <c r="E1441">
        <v>42541.2</v>
      </c>
      <c r="F1441">
        <v>983.67399999999998</v>
      </c>
      <c r="G1441">
        <v>1248.8</v>
      </c>
      <c r="H1441">
        <v>688.56799999999998</v>
      </c>
      <c r="I1441">
        <v>5.5935800000000001E-2</v>
      </c>
      <c r="J1441">
        <v>0.94644399999999995</v>
      </c>
      <c r="K1441">
        <v>0</v>
      </c>
      <c r="L1441" t="s">
        <v>42</v>
      </c>
    </row>
    <row r="1442" spans="1:25" x14ac:dyDescent="0.25">
      <c r="A1442" t="s">
        <v>47</v>
      </c>
      <c r="B1442">
        <v>46800.2</v>
      </c>
      <c r="C1442">
        <v>42449</v>
      </c>
      <c r="D1442">
        <v>42367.5</v>
      </c>
      <c r="E1442">
        <v>42354.3</v>
      </c>
      <c r="F1442">
        <v>986.01900000000001</v>
      </c>
      <c r="G1442">
        <v>1245.54</v>
      </c>
      <c r="H1442">
        <v>687.47400000000005</v>
      </c>
      <c r="I1442">
        <v>5.5163400000000001E-2</v>
      </c>
      <c r="J1442">
        <v>0.93149499999999996</v>
      </c>
      <c r="K1442">
        <v>0</v>
      </c>
      <c r="L1442" t="s">
        <v>42</v>
      </c>
    </row>
    <row r="1443" spans="1:25" x14ac:dyDescent="0.25">
      <c r="A1443" t="s">
        <v>47</v>
      </c>
      <c r="B1443">
        <v>46881</v>
      </c>
      <c r="C1443">
        <v>42523.8</v>
      </c>
      <c r="D1443">
        <v>42444.1</v>
      </c>
      <c r="E1443">
        <v>42430.9</v>
      </c>
      <c r="F1443">
        <v>981.51099999999997</v>
      </c>
      <c r="G1443">
        <v>1248.73</v>
      </c>
      <c r="H1443">
        <v>689.74300000000005</v>
      </c>
      <c r="I1443">
        <v>5.6215000000000001E-2</v>
      </c>
      <c r="J1443">
        <v>0.93178399999999995</v>
      </c>
      <c r="K1443">
        <v>0</v>
      </c>
      <c r="L1443" t="s">
        <v>42</v>
      </c>
    </row>
    <row r="1444" spans="1:25" x14ac:dyDescent="0.25">
      <c r="A1444" t="s">
        <v>47</v>
      </c>
      <c r="B1444">
        <v>46813.4</v>
      </c>
      <c r="C1444">
        <v>42439.5</v>
      </c>
      <c r="D1444">
        <v>42358.7</v>
      </c>
      <c r="E1444">
        <v>42345.5</v>
      </c>
      <c r="F1444">
        <v>983.75400000000002</v>
      </c>
      <c r="G1444">
        <v>1248.06</v>
      </c>
      <c r="H1444">
        <v>688.11</v>
      </c>
      <c r="I1444">
        <v>5.4218500000000003E-2</v>
      </c>
      <c r="J1444">
        <v>0.93179500000000004</v>
      </c>
      <c r="K1444">
        <v>0</v>
      </c>
      <c r="L1444" t="s">
        <v>42</v>
      </c>
    </row>
    <row r="1445" spans="1:25" x14ac:dyDescent="0.25">
      <c r="A1445" t="s">
        <v>47</v>
      </c>
      <c r="B1445">
        <v>46822.3</v>
      </c>
      <c r="C1445">
        <v>42453.599999999999</v>
      </c>
      <c r="D1445">
        <v>42377.7</v>
      </c>
      <c r="E1445">
        <v>42364.5</v>
      </c>
      <c r="F1445">
        <v>982.92499999999995</v>
      </c>
      <c r="G1445">
        <v>1246.52</v>
      </c>
      <c r="H1445">
        <v>687.33900000000006</v>
      </c>
      <c r="I1445">
        <v>6.5678399999999998E-2</v>
      </c>
      <c r="J1445">
        <v>0.93183499999999997</v>
      </c>
      <c r="K1445">
        <v>0</v>
      </c>
      <c r="L1445" t="s">
        <v>42</v>
      </c>
    </row>
    <row r="1446" spans="1:25" x14ac:dyDescent="0.25">
      <c r="A1446" t="s">
        <v>47</v>
      </c>
      <c r="B1446">
        <v>46940.2</v>
      </c>
      <c r="C1446">
        <v>42451.7</v>
      </c>
      <c r="D1446">
        <v>42375.3</v>
      </c>
      <c r="E1446">
        <v>42361.9</v>
      </c>
      <c r="F1446">
        <v>976.74900000000002</v>
      </c>
      <c r="G1446">
        <v>1247.51</v>
      </c>
      <c r="H1446">
        <v>686.91899999999998</v>
      </c>
      <c r="I1446">
        <v>5.7608199999999998E-2</v>
      </c>
      <c r="J1446">
        <v>0.93078799999999995</v>
      </c>
      <c r="K1446">
        <v>0</v>
      </c>
      <c r="L1446" t="s">
        <v>42</v>
      </c>
    </row>
    <row r="1447" spans="1:25" x14ac:dyDescent="0.25">
      <c r="A1447" t="s">
        <v>47</v>
      </c>
      <c r="B1447">
        <v>46871.3</v>
      </c>
      <c r="C1447">
        <v>42450.6</v>
      </c>
      <c r="D1447">
        <v>42374.6</v>
      </c>
      <c r="E1447">
        <v>42361.3</v>
      </c>
      <c r="F1447">
        <v>974.54700000000003</v>
      </c>
      <c r="G1447">
        <v>1242.93</v>
      </c>
      <c r="H1447">
        <v>687.77599999999995</v>
      </c>
      <c r="I1447">
        <v>5.8385399999999997E-2</v>
      </c>
      <c r="J1447">
        <v>0.93182399999999999</v>
      </c>
      <c r="K1447">
        <v>0</v>
      </c>
      <c r="L1447" t="s">
        <v>42</v>
      </c>
    </row>
    <row r="1448" spans="1:25" x14ac:dyDescent="0.25">
      <c r="A1448" t="s">
        <v>47</v>
      </c>
      <c r="B1448">
        <v>46860.800000000003</v>
      </c>
      <c r="C1448">
        <v>42487.9</v>
      </c>
      <c r="D1448">
        <v>42412</v>
      </c>
      <c r="E1448">
        <v>42398.9</v>
      </c>
      <c r="F1448">
        <v>984.22</v>
      </c>
      <c r="G1448">
        <v>1248.4100000000001</v>
      </c>
      <c r="H1448">
        <v>688.59900000000005</v>
      </c>
      <c r="I1448">
        <v>5.7467799999999999E-2</v>
      </c>
      <c r="J1448">
        <v>0.93179900000000004</v>
      </c>
      <c r="K1448">
        <v>0</v>
      </c>
      <c r="L1448" t="s">
        <v>42</v>
      </c>
    </row>
    <row r="1449" spans="1:25" x14ac:dyDescent="0.25">
      <c r="A1449" t="s">
        <v>47</v>
      </c>
      <c r="B1449">
        <v>46907.5</v>
      </c>
      <c r="C1449">
        <v>42535</v>
      </c>
      <c r="D1449">
        <v>42458</v>
      </c>
      <c r="E1449">
        <v>42444.4</v>
      </c>
      <c r="F1449">
        <v>976.36</v>
      </c>
      <c r="G1449">
        <v>1241.29</v>
      </c>
      <c r="H1449">
        <v>688.78300000000002</v>
      </c>
      <c r="I1449">
        <v>5.6158899999999998E-2</v>
      </c>
      <c r="J1449">
        <v>0.93181499999999995</v>
      </c>
      <c r="K1449">
        <v>0</v>
      </c>
      <c r="L1449" t="s">
        <v>42</v>
      </c>
    </row>
    <row r="1450" spans="1:25" x14ac:dyDescent="0.25">
      <c r="A1450" t="s">
        <v>47</v>
      </c>
      <c r="B1450">
        <v>46783.8</v>
      </c>
      <c r="C1450">
        <v>42384.7</v>
      </c>
      <c r="D1450">
        <v>42306.1</v>
      </c>
      <c r="E1450">
        <v>42292.800000000003</v>
      </c>
      <c r="F1450">
        <v>975.49300000000005</v>
      </c>
      <c r="G1450">
        <v>1244.3</v>
      </c>
      <c r="H1450">
        <v>687.56799999999998</v>
      </c>
      <c r="I1450">
        <v>5.4894600000000002E-2</v>
      </c>
      <c r="J1450">
        <v>0.93183499999999997</v>
      </c>
      <c r="K1450">
        <v>0</v>
      </c>
      <c r="L1450" t="s">
        <v>42</v>
      </c>
    </row>
    <row r="1451" spans="1:25" x14ac:dyDescent="0.25">
      <c r="A1451" t="s">
        <v>47</v>
      </c>
      <c r="B1451">
        <v>47018.7</v>
      </c>
      <c r="C1451">
        <v>42448.5</v>
      </c>
      <c r="D1451">
        <v>42368.4</v>
      </c>
      <c r="E1451">
        <v>42355.199999999997</v>
      </c>
      <c r="F1451">
        <v>977.95600000000002</v>
      </c>
      <c r="G1451">
        <v>1237.81</v>
      </c>
      <c r="H1451">
        <v>688.322</v>
      </c>
      <c r="I1451">
        <v>5.73631E-2</v>
      </c>
      <c r="J1451">
        <v>0.95657099999999995</v>
      </c>
      <c r="K1451">
        <v>0</v>
      </c>
      <c r="L1451" t="s">
        <v>42</v>
      </c>
    </row>
    <row r="1452" spans="1:25" x14ac:dyDescent="0.25">
      <c r="A1452" t="s">
        <v>47</v>
      </c>
      <c r="B1452">
        <v>47198.1</v>
      </c>
      <c r="C1452">
        <v>42800.800000000003</v>
      </c>
      <c r="D1452">
        <v>42716.5</v>
      </c>
      <c r="E1452">
        <v>42703</v>
      </c>
      <c r="F1452">
        <v>987.41</v>
      </c>
      <c r="G1452">
        <v>1254.46</v>
      </c>
      <c r="H1452">
        <v>692.53099999999995</v>
      </c>
      <c r="I1452">
        <v>6.7938100000000001E-2</v>
      </c>
      <c r="J1452">
        <v>0.94470299999999996</v>
      </c>
      <c r="K1452">
        <v>0</v>
      </c>
      <c r="L1452" t="s">
        <v>42</v>
      </c>
    </row>
    <row r="1453" spans="1:25" x14ac:dyDescent="0.25">
      <c r="A1453" t="s">
        <v>47</v>
      </c>
      <c r="B1453">
        <v>46844.800000000003</v>
      </c>
      <c r="C1453">
        <v>42483.5</v>
      </c>
      <c r="D1453">
        <v>42402</v>
      </c>
      <c r="E1453">
        <v>42388.800000000003</v>
      </c>
      <c r="F1453">
        <v>978.06500000000005</v>
      </c>
      <c r="G1453">
        <v>1247.52</v>
      </c>
      <c r="H1453">
        <v>688.15200000000004</v>
      </c>
      <c r="I1453">
        <v>5.5045299999999998E-2</v>
      </c>
      <c r="J1453">
        <v>0.946774</v>
      </c>
      <c r="K1453">
        <v>0</v>
      </c>
      <c r="L1453" t="s">
        <v>42</v>
      </c>
    </row>
    <row r="1454" spans="1:25" x14ac:dyDescent="0.25">
      <c r="A1454" t="s">
        <v>47</v>
      </c>
      <c r="B1454">
        <v>46890.2</v>
      </c>
      <c r="C1454">
        <v>42452.3</v>
      </c>
      <c r="D1454">
        <v>42371</v>
      </c>
      <c r="E1454">
        <v>42357.599999999999</v>
      </c>
      <c r="F1454">
        <v>976.40300000000002</v>
      </c>
      <c r="G1454">
        <v>1247.05</v>
      </c>
      <c r="H1454">
        <v>687.79399999999998</v>
      </c>
      <c r="I1454">
        <v>8.3258200000000004E-2</v>
      </c>
      <c r="J1454">
        <v>0.93165500000000001</v>
      </c>
      <c r="K1454">
        <v>0</v>
      </c>
      <c r="L1454" t="s">
        <v>42</v>
      </c>
    </row>
    <row r="1455" spans="1:25" x14ac:dyDescent="0.25">
      <c r="A1455" t="s">
        <v>47</v>
      </c>
      <c r="B1455">
        <v>46797.7</v>
      </c>
      <c r="C1455">
        <v>42427.4</v>
      </c>
      <c r="D1455">
        <v>42345.4</v>
      </c>
      <c r="E1455">
        <v>42332.1</v>
      </c>
      <c r="F1455">
        <v>978.48099999999999</v>
      </c>
      <c r="G1455">
        <v>1246.98</v>
      </c>
      <c r="H1455">
        <v>687.27499999999998</v>
      </c>
      <c r="I1455">
        <v>5.7022200000000002E-2</v>
      </c>
      <c r="J1455">
        <v>0.93178700000000003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47</v>
      </c>
      <c r="B1456">
        <v>48040.1</v>
      </c>
      <c r="C1456">
        <v>43515.7</v>
      </c>
      <c r="D1456">
        <v>43429.4</v>
      </c>
      <c r="E1456">
        <v>43415.8</v>
      </c>
      <c r="F1456">
        <v>1009.23</v>
      </c>
      <c r="G1456">
        <v>1259.21</v>
      </c>
      <c r="H1456">
        <v>700.50400000000002</v>
      </c>
      <c r="I1456">
        <v>5.4092700000000001E-2</v>
      </c>
      <c r="J1456">
        <v>0.939114</v>
      </c>
      <c r="K1456">
        <v>0</v>
      </c>
      <c r="L1456" t="s">
        <v>42</v>
      </c>
      <c r="R1456">
        <f>AVERAGE(B1407:B1456)</f>
        <v>47013.074000000015</v>
      </c>
      <c r="S1456">
        <f>AVERAGE(C1407:C1456)</f>
        <v>42583.175999999999</v>
      </c>
      <c r="U1456">
        <f>_xlfn.VAR.P(B1407:B1456)</f>
        <v>118436.13672399981</v>
      </c>
      <c r="V1456">
        <f>_xlfn.VAR.P(C1407:C1456)</f>
        <v>105156.16022399979</v>
      </c>
      <c r="X1456">
        <f>1.96*SQRT(U1456)/50</f>
        <v>13.490504258016713</v>
      </c>
      <c r="Y1456">
        <f>1.96*SQRT(V1456)/50</f>
        <v>12.711693909412979</v>
      </c>
    </row>
    <row r="1457" spans="1:12" x14ac:dyDescent="0.25">
      <c r="A1457" t="s">
        <v>48</v>
      </c>
      <c r="B1457">
        <v>2350833.9837000002</v>
      </c>
      <c r="C1457" t="s">
        <v>36</v>
      </c>
    </row>
    <row r="1458" spans="1:12" x14ac:dyDescent="0.25">
      <c r="A1458" t="s">
        <v>49</v>
      </c>
      <c r="B1458">
        <v>41780.800000000003</v>
      </c>
      <c r="C1458">
        <v>41774.400000000001</v>
      </c>
      <c r="D1458">
        <v>41726.1</v>
      </c>
      <c r="E1458">
        <v>41712.9</v>
      </c>
      <c r="F1458">
        <v>979.53</v>
      </c>
      <c r="G1458">
        <v>0</v>
      </c>
      <c r="H1458">
        <v>689.27800000000002</v>
      </c>
      <c r="I1458">
        <v>5.47068E-2</v>
      </c>
      <c r="J1458">
        <v>0.93137599999999998</v>
      </c>
      <c r="K1458">
        <v>0</v>
      </c>
      <c r="L1458" t="s">
        <v>42</v>
      </c>
    </row>
    <row r="1459" spans="1:12" x14ac:dyDescent="0.25">
      <c r="A1459" t="s">
        <v>49</v>
      </c>
      <c r="B1459">
        <v>41752</v>
      </c>
      <c r="C1459">
        <v>41748.1</v>
      </c>
      <c r="D1459">
        <v>41699.9</v>
      </c>
      <c r="E1459">
        <v>41686.6</v>
      </c>
      <c r="F1459">
        <v>978.73299999999995</v>
      </c>
      <c r="G1459">
        <v>0</v>
      </c>
      <c r="H1459">
        <v>687.51499999999999</v>
      </c>
      <c r="I1459">
        <v>5.3920500000000003E-2</v>
      </c>
      <c r="J1459">
        <v>0.93181999999999998</v>
      </c>
      <c r="K1459">
        <v>0</v>
      </c>
      <c r="L1459" t="s">
        <v>42</v>
      </c>
    </row>
    <row r="1460" spans="1:12" x14ac:dyDescent="0.25">
      <c r="A1460" t="s">
        <v>49</v>
      </c>
      <c r="B1460">
        <v>41744.800000000003</v>
      </c>
      <c r="C1460">
        <v>41740.5</v>
      </c>
      <c r="D1460">
        <v>41692.6</v>
      </c>
      <c r="E1460">
        <v>41679.300000000003</v>
      </c>
      <c r="F1460">
        <v>980.74</v>
      </c>
      <c r="G1460">
        <v>0</v>
      </c>
      <c r="H1460">
        <v>689.21699999999998</v>
      </c>
      <c r="I1460">
        <v>6.6047300000000003E-2</v>
      </c>
      <c r="J1460">
        <v>0.93183700000000003</v>
      </c>
      <c r="K1460">
        <v>0</v>
      </c>
      <c r="L1460" t="s">
        <v>42</v>
      </c>
    </row>
    <row r="1461" spans="1:12" x14ac:dyDescent="0.25">
      <c r="A1461" t="s">
        <v>49</v>
      </c>
      <c r="B1461">
        <v>41822.300000000003</v>
      </c>
      <c r="C1461">
        <v>41818</v>
      </c>
      <c r="D1461">
        <v>41769.599999999999</v>
      </c>
      <c r="E1461">
        <v>41756.300000000003</v>
      </c>
      <c r="F1461">
        <v>984.76</v>
      </c>
      <c r="G1461">
        <v>0</v>
      </c>
      <c r="H1461">
        <v>687.51099999999997</v>
      </c>
      <c r="I1461">
        <v>7.4268500000000001E-2</v>
      </c>
      <c r="J1461">
        <v>0.93182200000000004</v>
      </c>
      <c r="K1461">
        <v>0</v>
      </c>
      <c r="L1461" t="s">
        <v>42</v>
      </c>
    </row>
    <row r="1462" spans="1:12" x14ac:dyDescent="0.25">
      <c r="A1462" t="s">
        <v>49</v>
      </c>
      <c r="B1462">
        <v>41869.300000000003</v>
      </c>
      <c r="C1462">
        <v>41864.6</v>
      </c>
      <c r="D1462">
        <v>41817</v>
      </c>
      <c r="E1462">
        <v>41803.800000000003</v>
      </c>
      <c r="F1462">
        <v>982.53599999999994</v>
      </c>
      <c r="G1462">
        <v>0</v>
      </c>
      <c r="H1462">
        <v>690.84299999999996</v>
      </c>
      <c r="I1462">
        <v>7.6581800000000005E-2</v>
      </c>
      <c r="J1462">
        <v>0.93183700000000003</v>
      </c>
      <c r="K1462">
        <v>0</v>
      </c>
      <c r="L1462" t="s">
        <v>42</v>
      </c>
    </row>
    <row r="1463" spans="1:12" x14ac:dyDescent="0.25">
      <c r="A1463" t="s">
        <v>49</v>
      </c>
      <c r="B1463">
        <v>41917.1</v>
      </c>
      <c r="C1463">
        <v>41912.5</v>
      </c>
      <c r="D1463">
        <v>41865.300000000003</v>
      </c>
      <c r="E1463">
        <v>41852.1</v>
      </c>
      <c r="F1463">
        <v>980.56399999999996</v>
      </c>
      <c r="G1463">
        <v>0</v>
      </c>
      <c r="H1463">
        <v>689.072</v>
      </c>
      <c r="I1463">
        <v>8.32561E-2</v>
      </c>
      <c r="J1463">
        <v>0.93182399999999999</v>
      </c>
      <c r="K1463">
        <v>0</v>
      </c>
      <c r="L1463" t="s">
        <v>42</v>
      </c>
    </row>
    <row r="1464" spans="1:12" x14ac:dyDescent="0.25">
      <c r="A1464" t="s">
        <v>49</v>
      </c>
      <c r="B1464">
        <v>41846.800000000003</v>
      </c>
      <c r="C1464">
        <v>41842.800000000003</v>
      </c>
      <c r="D1464">
        <v>41795.1</v>
      </c>
      <c r="E1464">
        <v>41781.9</v>
      </c>
      <c r="F1464">
        <v>977.58699999999999</v>
      </c>
      <c r="G1464">
        <v>0</v>
      </c>
      <c r="H1464">
        <v>687.80399999999997</v>
      </c>
      <c r="I1464">
        <v>8.3259E-2</v>
      </c>
      <c r="J1464">
        <v>0.93182399999999999</v>
      </c>
      <c r="K1464">
        <v>0</v>
      </c>
      <c r="L1464" t="s">
        <v>42</v>
      </c>
    </row>
    <row r="1465" spans="1:12" x14ac:dyDescent="0.25">
      <c r="A1465" t="s">
        <v>49</v>
      </c>
      <c r="B1465">
        <v>41881.199999999997</v>
      </c>
      <c r="C1465">
        <v>41877.199999999997</v>
      </c>
      <c r="D1465">
        <v>41828.5</v>
      </c>
      <c r="E1465">
        <v>41815.1</v>
      </c>
      <c r="F1465">
        <v>982.08</v>
      </c>
      <c r="G1465">
        <v>0</v>
      </c>
      <c r="H1465">
        <v>688.41</v>
      </c>
      <c r="I1465">
        <v>5.6279799999999998E-2</v>
      </c>
      <c r="J1465">
        <v>0.93183099999999996</v>
      </c>
      <c r="K1465">
        <v>0</v>
      </c>
      <c r="L1465" t="s">
        <v>42</v>
      </c>
    </row>
    <row r="1466" spans="1:12" x14ac:dyDescent="0.25">
      <c r="A1466" t="s">
        <v>49</v>
      </c>
      <c r="B1466">
        <v>41793.800000000003</v>
      </c>
      <c r="C1466">
        <v>41789.5</v>
      </c>
      <c r="D1466">
        <v>41741.300000000003</v>
      </c>
      <c r="E1466">
        <v>41727.9</v>
      </c>
      <c r="F1466">
        <v>976.54600000000005</v>
      </c>
      <c r="G1466">
        <v>0</v>
      </c>
      <c r="H1466">
        <v>687.90499999999997</v>
      </c>
      <c r="I1466">
        <v>5.4136299999999998E-2</v>
      </c>
      <c r="J1466">
        <v>0.95791999999999999</v>
      </c>
      <c r="K1466">
        <v>0</v>
      </c>
      <c r="L1466" t="s">
        <v>42</v>
      </c>
    </row>
    <row r="1467" spans="1:12" x14ac:dyDescent="0.25">
      <c r="A1467" t="s">
        <v>49</v>
      </c>
      <c r="B1467">
        <v>41801.599999999999</v>
      </c>
      <c r="C1467">
        <v>41797.1</v>
      </c>
      <c r="D1467">
        <v>41749.300000000003</v>
      </c>
      <c r="E1467">
        <v>41736.199999999997</v>
      </c>
      <c r="F1467">
        <v>984.904</v>
      </c>
      <c r="G1467">
        <v>0</v>
      </c>
      <c r="H1467">
        <v>688.40499999999997</v>
      </c>
      <c r="I1467">
        <v>5.7637300000000002E-2</v>
      </c>
      <c r="J1467">
        <v>0.93183099999999996</v>
      </c>
      <c r="K1467">
        <v>0</v>
      </c>
      <c r="L1467" t="s">
        <v>42</v>
      </c>
    </row>
    <row r="1468" spans="1:12" x14ac:dyDescent="0.25">
      <c r="A1468" t="s">
        <v>49</v>
      </c>
      <c r="B1468">
        <v>41843.699999999997</v>
      </c>
      <c r="C1468">
        <v>41839</v>
      </c>
      <c r="D1468">
        <v>41791.4</v>
      </c>
      <c r="E1468">
        <v>41778.199999999997</v>
      </c>
      <c r="F1468">
        <v>975.83500000000004</v>
      </c>
      <c r="G1468">
        <v>0</v>
      </c>
      <c r="H1468">
        <v>688.79700000000003</v>
      </c>
      <c r="I1468">
        <v>5.4505900000000003E-2</v>
      </c>
      <c r="J1468">
        <v>0.95265</v>
      </c>
      <c r="K1468">
        <v>0</v>
      </c>
      <c r="L1468" t="s">
        <v>42</v>
      </c>
    </row>
    <row r="1469" spans="1:12" x14ac:dyDescent="0.25">
      <c r="A1469" t="s">
        <v>49</v>
      </c>
      <c r="B1469">
        <v>41867.1</v>
      </c>
      <c r="C1469">
        <v>41862.800000000003</v>
      </c>
      <c r="D1469">
        <v>41815.300000000003</v>
      </c>
      <c r="E1469">
        <v>41802.199999999997</v>
      </c>
      <c r="F1469">
        <v>980.29200000000003</v>
      </c>
      <c r="G1469">
        <v>0</v>
      </c>
      <c r="H1469">
        <v>689.04200000000003</v>
      </c>
      <c r="I1469">
        <v>8.3271700000000004E-2</v>
      </c>
      <c r="J1469">
        <v>0.93181700000000001</v>
      </c>
      <c r="K1469">
        <v>0</v>
      </c>
      <c r="L1469" t="s">
        <v>42</v>
      </c>
    </row>
    <row r="1470" spans="1:12" x14ac:dyDescent="0.25">
      <c r="A1470" t="s">
        <v>49</v>
      </c>
      <c r="B1470">
        <v>41774.199999999997</v>
      </c>
      <c r="C1470">
        <v>41769.699999999997</v>
      </c>
      <c r="D1470">
        <v>41721.800000000003</v>
      </c>
      <c r="E1470">
        <v>41708.6</v>
      </c>
      <c r="F1470">
        <v>981.14599999999996</v>
      </c>
      <c r="G1470">
        <v>0</v>
      </c>
      <c r="H1470">
        <v>687.42399999999998</v>
      </c>
      <c r="I1470">
        <v>6.1990499999999997E-2</v>
      </c>
      <c r="J1470">
        <v>0.931647</v>
      </c>
      <c r="K1470">
        <v>0</v>
      </c>
      <c r="L1470" t="s">
        <v>42</v>
      </c>
    </row>
    <row r="1471" spans="1:12" x14ac:dyDescent="0.25">
      <c r="A1471" t="s">
        <v>49</v>
      </c>
      <c r="B1471">
        <v>41768</v>
      </c>
      <c r="C1471">
        <v>41763.4</v>
      </c>
      <c r="D1471">
        <v>41715.5</v>
      </c>
      <c r="E1471">
        <v>41702.300000000003</v>
      </c>
      <c r="F1471">
        <v>976.50699999999995</v>
      </c>
      <c r="G1471">
        <v>0</v>
      </c>
      <c r="H1471">
        <v>687.01400000000001</v>
      </c>
      <c r="I1471">
        <v>6.1613800000000003E-2</v>
      </c>
      <c r="J1471">
        <v>0.93178000000000005</v>
      </c>
      <c r="K1471">
        <v>0</v>
      </c>
      <c r="L1471" t="s">
        <v>42</v>
      </c>
    </row>
    <row r="1472" spans="1:12" x14ac:dyDescent="0.25">
      <c r="A1472" t="s">
        <v>49</v>
      </c>
      <c r="B1472">
        <v>41789.4</v>
      </c>
      <c r="C1472">
        <v>41785.4</v>
      </c>
      <c r="D1472">
        <v>41737.4</v>
      </c>
      <c r="E1472">
        <v>41724.300000000003</v>
      </c>
      <c r="F1472">
        <v>981.16800000000001</v>
      </c>
      <c r="G1472">
        <v>0</v>
      </c>
      <c r="H1472">
        <v>687.42700000000002</v>
      </c>
      <c r="I1472">
        <v>5.4659199999999998E-2</v>
      </c>
      <c r="J1472">
        <v>0.93183400000000005</v>
      </c>
      <c r="K1472">
        <v>0</v>
      </c>
      <c r="L1472" t="s">
        <v>42</v>
      </c>
    </row>
    <row r="1473" spans="1:12" x14ac:dyDescent="0.25">
      <c r="A1473" t="s">
        <v>49</v>
      </c>
      <c r="B1473">
        <v>41775.5</v>
      </c>
      <c r="C1473">
        <v>41771.1</v>
      </c>
      <c r="D1473">
        <v>41723</v>
      </c>
      <c r="E1473">
        <v>41709.599999999999</v>
      </c>
      <c r="F1473">
        <v>981.40099999999995</v>
      </c>
      <c r="G1473">
        <v>0</v>
      </c>
      <c r="H1473">
        <v>686.72799999999995</v>
      </c>
      <c r="I1473">
        <v>5.4188899999999998E-2</v>
      </c>
      <c r="J1473">
        <v>0.93070399999999998</v>
      </c>
      <c r="K1473">
        <v>0</v>
      </c>
      <c r="L1473" t="s">
        <v>42</v>
      </c>
    </row>
    <row r="1474" spans="1:12" x14ac:dyDescent="0.25">
      <c r="A1474" t="s">
        <v>49</v>
      </c>
      <c r="B1474">
        <v>41848.199999999997</v>
      </c>
      <c r="C1474">
        <v>41843.800000000003</v>
      </c>
      <c r="D1474">
        <v>41796.6</v>
      </c>
      <c r="E1474">
        <v>41783.300000000003</v>
      </c>
      <c r="F1474">
        <v>977.01400000000001</v>
      </c>
      <c r="G1474">
        <v>0</v>
      </c>
      <c r="H1474">
        <v>688.03599999999994</v>
      </c>
      <c r="I1474">
        <v>5.6493099999999997E-2</v>
      </c>
      <c r="J1474">
        <v>0.95285200000000003</v>
      </c>
      <c r="K1474">
        <v>0</v>
      </c>
      <c r="L1474" t="s">
        <v>42</v>
      </c>
    </row>
    <row r="1475" spans="1:12" x14ac:dyDescent="0.25">
      <c r="A1475" t="s">
        <v>49</v>
      </c>
      <c r="B1475">
        <v>41825.800000000003</v>
      </c>
      <c r="C1475">
        <v>41819.699999999997</v>
      </c>
      <c r="D1475">
        <v>41772.6</v>
      </c>
      <c r="E1475">
        <v>41759.4</v>
      </c>
      <c r="F1475">
        <v>982.76800000000003</v>
      </c>
      <c r="G1475">
        <v>0</v>
      </c>
      <c r="H1475">
        <v>688.16800000000001</v>
      </c>
      <c r="I1475">
        <v>7.5293399999999996E-2</v>
      </c>
      <c r="J1475">
        <v>0.93182799999999999</v>
      </c>
      <c r="K1475">
        <v>0</v>
      </c>
      <c r="L1475" t="s">
        <v>42</v>
      </c>
    </row>
    <row r="1476" spans="1:12" x14ac:dyDescent="0.25">
      <c r="A1476" t="s">
        <v>49</v>
      </c>
      <c r="B1476">
        <v>41924.699999999997</v>
      </c>
      <c r="C1476">
        <v>41920.199999999997</v>
      </c>
      <c r="D1476">
        <v>41872.800000000003</v>
      </c>
      <c r="E1476">
        <v>41859.599999999999</v>
      </c>
      <c r="F1476">
        <v>979.52</v>
      </c>
      <c r="G1476">
        <v>0</v>
      </c>
      <c r="H1476">
        <v>688.71600000000001</v>
      </c>
      <c r="I1476">
        <v>6.4767599999999995E-2</v>
      </c>
      <c r="J1476">
        <v>0.93181700000000001</v>
      </c>
      <c r="K1476">
        <v>0</v>
      </c>
      <c r="L1476" t="s">
        <v>42</v>
      </c>
    </row>
    <row r="1477" spans="1:12" x14ac:dyDescent="0.25">
      <c r="A1477" t="s">
        <v>49</v>
      </c>
      <c r="B1477">
        <v>41760.199999999997</v>
      </c>
      <c r="C1477">
        <v>41755.300000000003</v>
      </c>
      <c r="D1477">
        <v>41708.199999999997</v>
      </c>
      <c r="E1477">
        <v>41695.1</v>
      </c>
      <c r="F1477">
        <v>975.23599999999999</v>
      </c>
      <c r="G1477">
        <v>0</v>
      </c>
      <c r="H1477">
        <v>687.10400000000004</v>
      </c>
      <c r="I1477">
        <v>5.9821100000000002E-2</v>
      </c>
      <c r="J1477">
        <v>0.95922600000000002</v>
      </c>
      <c r="K1477">
        <v>0</v>
      </c>
      <c r="L1477" t="s">
        <v>42</v>
      </c>
    </row>
    <row r="1478" spans="1:12" x14ac:dyDescent="0.25">
      <c r="A1478" t="s">
        <v>49</v>
      </c>
      <c r="B1478">
        <v>41782.400000000001</v>
      </c>
      <c r="C1478">
        <v>41778.5</v>
      </c>
      <c r="D1478">
        <v>41731</v>
      </c>
      <c r="E1478">
        <v>41717.800000000003</v>
      </c>
      <c r="F1478">
        <v>987.24199999999996</v>
      </c>
      <c r="G1478">
        <v>0</v>
      </c>
      <c r="H1478">
        <v>687.16399999999999</v>
      </c>
      <c r="I1478">
        <v>5.4303900000000002E-2</v>
      </c>
      <c r="J1478">
        <v>0.93165100000000001</v>
      </c>
      <c r="K1478">
        <v>0</v>
      </c>
      <c r="L1478" t="s">
        <v>42</v>
      </c>
    </row>
    <row r="1479" spans="1:12" x14ac:dyDescent="0.25">
      <c r="A1479" t="s">
        <v>49</v>
      </c>
      <c r="B1479">
        <v>42426.3</v>
      </c>
      <c r="C1479">
        <v>42421.8</v>
      </c>
      <c r="D1479">
        <v>42372.2</v>
      </c>
      <c r="E1479">
        <v>42358.8</v>
      </c>
      <c r="F1479">
        <v>998.17200000000003</v>
      </c>
      <c r="G1479">
        <v>0</v>
      </c>
      <c r="H1479">
        <v>697.11199999999997</v>
      </c>
      <c r="I1479">
        <v>5.9314699999999998E-2</v>
      </c>
      <c r="J1479">
        <v>0.95743800000000001</v>
      </c>
      <c r="K1479">
        <v>0</v>
      </c>
      <c r="L1479" t="s">
        <v>42</v>
      </c>
    </row>
    <row r="1480" spans="1:12" x14ac:dyDescent="0.25">
      <c r="A1480" t="s">
        <v>49</v>
      </c>
      <c r="B1480">
        <v>41767.199999999997</v>
      </c>
      <c r="C1480">
        <v>41763.199999999997</v>
      </c>
      <c r="D1480">
        <v>41715.199999999997</v>
      </c>
      <c r="E1480">
        <v>41702</v>
      </c>
      <c r="F1480">
        <v>977.21</v>
      </c>
      <c r="G1480">
        <v>0</v>
      </c>
      <c r="H1480">
        <v>687.52099999999996</v>
      </c>
      <c r="I1480">
        <v>6.2335399999999999E-2</v>
      </c>
      <c r="J1480">
        <v>0.94861700000000004</v>
      </c>
      <c r="K1480">
        <v>0</v>
      </c>
      <c r="L1480" t="s">
        <v>42</v>
      </c>
    </row>
    <row r="1481" spans="1:12" x14ac:dyDescent="0.25">
      <c r="A1481" t="s">
        <v>49</v>
      </c>
      <c r="B1481">
        <v>41831.300000000003</v>
      </c>
      <c r="C1481">
        <v>41826.800000000003</v>
      </c>
      <c r="D1481">
        <v>41779.300000000003</v>
      </c>
      <c r="E1481">
        <v>41765.800000000003</v>
      </c>
      <c r="F1481">
        <v>978.173</v>
      </c>
      <c r="G1481">
        <v>0</v>
      </c>
      <c r="H1481">
        <v>688.19299999999998</v>
      </c>
      <c r="I1481">
        <v>8.3266800000000002E-2</v>
      </c>
      <c r="J1481">
        <v>0.93173499999999998</v>
      </c>
      <c r="K1481">
        <v>0</v>
      </c>
      <c r="L1481" t="s">
        <v>42</v>
      </c>
    </row>
    <row r="1482" spans="1:12" x14ac:dyDescent="0.25">
      <c r="A1482" t="s">
        <v>49</v>
      </c>
      <c r="B1482">
        <v>41914.5</v>
      </c>
      <c r="C1482">
        <v>41910.300000000003</v>
      </c>
      <c r="D1482">
        <v>41862.400000000001</v>
      </c>
      <c r="E1482">
        <v>41849.199999999997</v>
      </c>
      <c r="F1482">
        <v>981.65300000000002</v>
      </c>
      <c r="G1482">
        <v>0</v>
      </c>
      <c r="H1482">
        <v>688.97199999999998</v>
      </c>
      <c r="I1482">
        <v>5.7254600000000003E-2</v>
      </c>
      <c r="J1482">
        <v>0.95580500000000002</v>
      </c>
      <c r="K1482">
        <v>0</v>
      </c>
      <c r="L1482" t="s">
        <v>42</v>
      </c>
    </row>
    <row r="1483" spans="1:12" x14ac:dyDescent="0.25">
      <c r="A1483" t="s">
        <v>49</v>
      </c>
      <c r="B1483">
        <v>41925.300000000003</v>
      </c>
      <c r="C1483">
        <v>41921</v>
      </c>
      <c r="D1483">
        <v>41872.199999999997</v>
      </c>
      <c r="E1483">
        <v>41858.699999999997</v>
      </c>
      <c r="F1483">
        <v>984.77499999999998</v>
      </c>
      <c r="G1483">
        <v>0</v>
      </c>
      <c r="H1483">
        <v>689.3</v>
      </c>
      <c r="I1483">
        <v>8.3263199999999996E-2</v>
      </c>
      <c r="J1483">
        <v>0.93178899999999998</v>
      </c>
      <c r="K1483">
        <v>0</v>
      </c>
      <c r="L1483" t="s">
        <v>42</v>
      </c>
    </row>
    <row r="1484" spans="1:12" x14ac:dyDescent="0.25">
      <c r="A1484" t="s">
        <v>49</v>
      </c>
      <c r="B1484">
        <v>41829</v>
      </c>
      <c r="C1484">
        <v>41824.1</v>
      </c>
      <c r="D1484">
        <v>41775.800000000003</v>
      </c>
      <c r="E1484">
        <v>41762.6</v>
      </c>
      <c r="F1484">
        <v>984.3</v>
      </c>
      <c r="G1484">
        <v>0</v>
      </c>
      <c r="H1484">
        <v>688.01499999999999</v>
      </c>
      <c r="I1484">
        <v>6.9083500000000006E-2</v>
      </c>
      <c r="J1484">
        <v>0.931836</v>
      </c>
      <c r="K1484">
        <v>0</v>
      </c>
      <c r="L1484" t="s">
        <v>42</v>
      </c>
    </row>
    <row r="1485" spans="1:12" x14ac:dyDescent="0.25">
      <c r="A1485" t="s">
        <v>49</v>
      </c>
      <c r="B1485">
        <v>41802.800000000003</v>
      </c>
      <c r="C1485">
        <v>41798.800000000003</v>
      </c>
      <c r="D1485">
        <v>41750.699999999997</v>
      </c>
      <c r="E1485">
        <v>41737.5</v>
      </c>
      <c r="F1485">
        <v>981.27700000000004</v>
      </c>
      <c r="G1485">
        <v>0</v>
      </c>
      <c r="H1485">
        <v>688.35699999999997</v>
      </c>
      <c r="I1485">
        <v>6.4684599999999995E-2</v>
      </c>
      <c r="J1485">
        <v>0.95405700000000004</v>
      </c>
      <c r="K1485">
        <v>0</v>
      </c>
      <c r="L1485" t="s">
        <v>42</v>
      </c>
    </row>
    <row r="1486" spans="1:12" x14ac:dyDescent="0.25">
      <c r="A1486" t="s">
        <v>49</v>
      </c>
      <c r="B1486">
        <v>41805.599999999999</v>
      </c>
      <c r="C1486">
        <v>41801.300000000003</v>
      </c>
      <c r="D1486">
        <v>41753.300000000003</v>
      </c>
      <c r="E1486">
        <v>41740.1</v>
      </c>
      <c r="F1486">
        <v>984.33900000000006</v>
      </c>
      <c r="G1486">
        <v>0</v>
      </c>
      <c r="H1486">
        <v>687.86599999999999</v>
      </c>
      <c r="I1486">
        <v>5.4789600000000001E-2</v>
      </c>
      <c r="J1486">
        <v>0.93183300000000002</v>
      </c>
      <c r="K1486">
        <v>0</v>
      </c>
      <c r="L1486" t="s">
        <v>42</v>
      </c>
    </row>
    <row r="1487" spans="1:12" x14ac:dyDescent="0.25">
      <c r="A1487" t="s">
        <v>49</v>
      </c>
      <c r="B1487">
        <v>43435.4</v>
      </c>
      <c r="C1487">
        <v>43431.5</v>
      </c>
      <c r="D1487">
        <v>43375.4</v>
      </c>
      <c r="E1487">
        <v>43361.9</v>
      </c>
      <c r="F1487">
        <v>1016.79</v>
      </c>
      <c r="G1487">
        <v>0</v>
      </c>
      <c r="H1487">
        <v>708.80600000000004</v>
      </c>
      <c r="I1487">
        <v>5.5181899999999999E-2</v>
      </c>
      <c r="J1487">
        <v>0.93182500000000001</v>
      </c>
      <c r="K1487">
        <v>0</v>
      </c>
      <c r="L1487" t="s">
        <v>42</v>
      </c>
    </row>
    <row r="1488" spans="1:12" x14ac:dyDescent="0.25">
      <c r="A1488" t="s">
        <v>49</v>
      </c>
      <c r="B1488">
        <v>42502.8</v>
      </c>
      <c r="C1488">
        <v>42498.5</v>
      </c>
      <c r="D1488">
        <v>42445.9</v>
      </c>
      <c r="E1488">
        <v>42432.5</v>
      </c>
      <c r="F1488">
        <v>995.678</v>
      </c>
      <c r="G1488">
        <v>0</v>
      </c>
      <c r="H1488">
        <v>697.327</v>
      </c>
      <c r="I1488">
        <v>6.17727E-2</v>
      </c>
      <c r="J1488">
        <v>0.93836399999999998</v>
      </c>
      <c r="K1488">
        <v>0</v>
      </c>
      <c r="L1488" t="s">
        <v>42</v>
      </c>
    </row>
    <row r="1489" spans="1:12" x14ac:dyDescent="0.25">
      <c r="A1489" t="s">
        <v>49</v>
      </c>
      <c r="B1489">
        <v>41925.199999999997</v>
      </c>
      <c r="C1489">
        <v>41920.800000000003</v>
      </c>
      <c r="D1489">
        <v>41872.199999999997</v>
      </c>
      <c r="E1489">
        <v>41859.1</v>
      </c>
      <c r="F1489">
        <v>985.90200000000004</v>
      </c>
      <c r="G1489">
        <v>0</v>
      </c>
      <c r="H1489">
        <v>689.49900000000002</v>
      </c>
      <c r="I1489">
        <v>5.3960800000000003E-2</v>
      </c>
      <c r="J1489">
        <v>0.93181800000000004</v>
      </c>
      <c r="K1489">
        <v>0</v>
      </c>
      <c r="L1489" t="s">
        <v>42</v>
      </c>
    </row>
    <row r="1490" spans="1:12" x14ac:dyDescent="0.25">
      <c r="A1490" t="s">
        <v>49</v>
      </c>
      <c r="B1490">
        <v>42273.9</v>
      </c>
      <c r="C1490">
        <v>42269.599999999999</v>
      </c>
      <c r="D1490">
        <v>42220</v>
      </c>
      <c r="E1490">
        <v>42206.5</v>
      </c>
      <c r="F1490">
        <v>985.99699999999996</v>
      </c>
      <c r="G1490">
        <v>0</v>
      </c>
      <c r="H1490">
        <v>693.49599999999998</v>
      </c>
      <c r="I1490">
        <v>5.3933700000000001E-2</v>
      </c>
      <c r="J1490">
        <v>0.931813</v>
      </c>
      <c r="K1490">
        <v>0</v>
      </c>
      <c r="L1490" t="s">
        <v>42</v>
      </c>
    </row>
    <row r="1491" spans="1:12" x14ac:dyDescent="0.25">
      <c r="A1491" t="s">
        <v>49</v>
      </c>
      <c r="B1491">
        <v>41857.9</v>
      </c>
      <c r="C1491">
        <v>41853.199999999997</v>
      </c>
      <c r="D1491">
        <v>41805.1</v>
      </c>
      <c r="E1491">
        <v>41791.699999999997</v>
      </c>
      <c r="F1491">
        <v>988.41499999999996</v>
      </c>
      <c r="G1491">
        <v>0</v>
      </c>
      <c r="H1491">
        <v>688.94799999999998</v>
      </c>
      <c r="I1491">
        <v>5.4106000000000001E-2</v>
      </c>
      <c r="J1491">
        <v>0.93174699999999999</v>
      </c>
      <c r="K1491">
        <v>0</v>
      </c>
      <c r="L1491" t="s">
        <v>42</v>
      </c>
    </row>
    <row r="1492" spans="1:12" x14ac:dyDescent="0.25">
      <c r="A1492" t="s">
        <v>49</v>
      </c>
      <c r="B1492">
        <v>41838.699999999997</v>
      </c>
      <c r="C1492">
        <v>41833.199999999997</v>
      </c>
      <c r="D1492">
        <v>41785.1</v>
      </c>
      <c r="E1492">
        <v>41771.9</v>
      </c>
      <c r="F1492">
        <v>981.28700000000003</v>
      </c>
      <c r="G1492">
        <v>0</v>
      </c>
      <c r="H1492">
        <v>688.09100000000001</v>
      </c>
      <c r="I1492">
        <v>5.40437E-2</v>
      </c>
      <c r="J1492">
        <v>0.93183199999999999</v>
      </c>
      <c r="K1492">
        <v>0</v>
      </c>
      <c r="L1492" t="s">
        <v>42</v>
      </c>
    </row>
    <row r="1493" spans="1:12" x14ac:dyDescent="0.25">
      <c r="A1493" t="s">
        <v>49</v>
      </c>
      <c r="B1493">
        <v>41818.699999999997</v>
      </c>
      <c r="C1493">
        <v>41814.199999999997</v>
      </c>
      <c r="D1493">
        <v>41766.300000000003</v>
      </c>
      <c r="E1493">
        <v>41753</v>
      </c>
      <c r="F1493">
        <v>982.322</v>
      </c>
      <c r="G1493">
        <v>0</v>
      </c>
      <c r="H1493">
        <v>687.65499999999997</v>
      </c>
      <c r="I1493">
        <v>6.4398200000000003E-2</v>
      </c>
      <c r="J1493">
        <v>0.93181899999999995</v>
      </c>
      <c r="K1493">
        <v>0</v>
      </c>
      <c r="L1493" t="s">
        <v>42</v>
      </c>
    </row>
    <row r="1494" spans="1:12" x14ac:dyDescent="0.25">
      <c r="A1494" t="s">
        <v>49</v>
      </c>
      <c r="B1494">
        <v>41845.4</v>
      </c>
      <c r="C1494">
        <v>41840.9</v>
      </c>
      <c r="D1494">
        <v>41793.1</v>
      </c>
      <c r="E1494">
        <v>41779.9</v>
      </c>
      <c r="F1494">
        <v>984.37400000000002</v>
      </c>
      <c r="G1494">
        <v>0</v>
      </c>
      <c r="H1494">
        <v>688.31100000000004</v>
      </c>
      <c r="I1494">
        <v>6.3760399999999995E-2</v>
      </c>
      <c r="J1494">
        <v>0.95162999999999998</v>
      </c>
      <c r="K1494">
        <v>0</v>
      </c>
      <c r="L1494" t="s">
        <v>42</v>
      </c>
    </row>
    <row r="1495" spans="1:12" x14ac:dyDescent="0.25">
      <c r="A1495" t="s">
        <v>49</v>
      </c>
      <c r="B1495">
        <v>41827.300000000003</v>
      </c>
      <c r="C1495">
        <v>41823.199999999997</v>
      </c>
      <c r="D1495">
        <v>41775.800000000003</v>
      </c>
      <c r="E1495">
        <v>41762.699999999997</v>
      </c>
      <c r="F1495">
        <v>977.06700000000001</v>
      </c>
      <c r="G1495">
        <v>0</v>
      </c>
      <c r="H1495">
        <v>687.65499999999997</v>
      </c>
      <c r="I1495">
        <v>6.6549200000000003E-2</v>
      </c>
      <c r="J1495">
        <v>0.93163399999999996</v>
      </c>
      <c r="K1495">
        <v>0</v>
      </c>
      <c r="L1495" t="s">
        <v>42</v>
      </c>
    </row>
    <row r="1496" spans="1:12" x14ac:dyDescent="0.25">
      <c r="A1496" t="s">
        <v>49</v>
      </c>
      <c r="B1496">
        <v>41765.5</v>
      </c>
      <c r="C1496">
        <v>41760.9</v>
      </c>
      <c r="D1496">
        <v>41713.4</v>
      </c>
      <c r="E1496">
        <v>41700.199999999997</v>
      </c>
      <c r="F1496">
        <v>980.47699999999998</v>
      </c>
      <c r="G1496">
        <v>0</v>
      </c>
      <c r="H1496">
        <v>687.18</v>
      </c>
      <c r="I1496">
        <v>8.2242200000000001E-2</v>
      </c>
      <c r="J1496">
        <v>0.93181199999999997</v>
      </c>
      <c r="K1496">
        <v>0</v>
      </c>
      <c r="L1496" t="s">
        <v>42</v>
      </c>
    </row>
    <row r="1497" spans="1:12" x14ac:dyDescent="0.25">
      <c r="A1497" t="s">
        <v>49</v>
      </c>
      <c r="B1497">
        <v>41812</v>
      </c>
      <c r="C1497">
        <v>41807.9</v>
      </c>
      <c r="D1497">
        <v>41759.9</v>
      </c>
      <c r="E1497">
        <v>41746.5</v>
      </c>
      <c r="F1497">
        <v>979.69299999999998</v>
      </c>
      <c r="G1497">
        <v>0</v>
      </c>
      <c r="H1497">
        <v>687.45299999999997</v>
      </c>
      <c r="I1497">
        <v>5.4425899999999999E-2</v>
      </c>
      <c r="J1497">
        <v>0.95921699999999999</v>
      </c>
      <c r="K1497">
        <v>0</v>
      </c>
      <c r="L1497" t="s">
        <v>42</v>
      </c>
    </row>
    <row r="1498" spans="1:12" x14ac:dyDescent="0.25">
      <c r="A1498" t="s">
        <v>49</v>
      </c>
      <c r="B1498">
        <v>41834.400000000001</v>
      </c>
      <c r="C1498">
        <v>41829.800000000003</v>
      </c>
      <c r="D1498">
        <v>41782.199999999997</v>
      </c>
      <c r="E1498">
        <v>41769.199999999997</v>
      </c>
      <c r="F1498">
        <v>975.12099999999998</v>
      </c>
      <c r="G1498">
        <v>0</v>
      </c>
      <c r="H1498">
        <v>688.37400000000002</v>
      </c>
      <c r="I1498">
        <v>5.4121799999999998E-2</v>
      </c>
      <c r="J1498">
        <v>0.931616</v>
      </c>
      <c r="K1498">
        <v>0</v>
      </c>
      <c r="L1498" t="s">
        <v>42</v>
      </c>
    </row>
    <row r="1499" spans="1:12" x14ac:dyDescent="0.25">
      <c r="A1499" t="s">
        <v>49</v>
      </c>
      <c r="B1499">
        <v>41791.199999999997</v>
      </c>
      <c r="C1499">
        <v>41786.9</v>
      </c>
      <c r="D1499">
        <v>41738.6</v>
      </c>
      <c r="E1499">
        <v>41725.5</v>
      </c>
      <c r="F1499">
        <v>978.76599999999996</v>
      </c>
      <c r="G1499">
        <v>0</v>
      </c>
      <c r="H1499">
        <v>687.495</v>
      </c>
      <c r="I1499">
        <v>5.4221199999999997E-2</v>
      </c>
      <c r="J1499">
        <v>0.93182600000000004</v>
      </c>
      <c r="K1499">
        <v>0</v>
      </c>
      <c r="L1499" t="s">
        <v>42</v>
      </c>
    </row>
    <row r="1500" spans="1:12" x14ac:dyDescent="0.25">
      <c r="A1500" t="s">
        <v>49</v>
      </c>
      <c r="B1500">
        <v>42910.1</v>
      </c>
      <c r="C1500">
        <v>42905.7</v>
      </c>
      <c r="D1500">
        <v>42856.3</v>
      </c>
      <c r="E1500">
        <v>42842.9</v>
      </c>
      <c r="F1500">
        <v>1008.65</v>
      </c>
      <c r="G1500">
        <v>0</v>
      </c>
      <c r="H1500">
        <v>702.779</v>
      </c>
      <c r="I1500">
        <v>7.3161500000000004E-2</v>
      </c>
      <c r="J1500">
        <v>0.93183199999999999</v>
      </c>
      <c r="K1500">
        <v>0</v>
      </c>
      <c r="L1500" t="s">
        <v>42</v>
      </c>
    </row>
    <row r="1501" spans="1:12" x14ac:dyDescent="0.25">
      <c r="A1501" t="s">
        <v>49</v>
      </c>
      <c r="B1501">
        <v>41775.300000000003</v>
      </c>
      <c r="C1501">
        <v>41770.800000000003</v>
      </c>
      <c r="D1501">
        <v>41722.9</v>
      </c>
      <c r="E1501">
        <v>41709.800000000003</v>
      </c>
      <c r="F1501">
        <v>979.36699999999996</v>
      </c>
      <c r="G1501">
        <v>0</v>
      </c>
      <c r="H1501">
        <v>687.34699999999998</v>
      </c>
      <c r="I1501">
        <v>5.5499600000000003E-2</v>
      </c>
      <c r="J1501">
        <v>0.931836</v>
      </c>
      <c r="K1501">
        <v>0</v>
      </c>
      <c r="L1501" t="s">
        <v>42</v>
      </c>
    </row>
    <row r="1502" spans="1:12" x14ac:dyDescent="0.25">
      <c r="A1502" t="s">
        <v>49</v>
      </c>
      <c r="B1502">
        <v>41819.5</v>
      </c>
      <c r="C1502">
        <v>41815.5</v>
      </c>
      <c r="D1502">
        <v>41767.800000000003</v>
      </c>
      <c r="E1502">
        <v>41754.5</v>
      </c>
      <c r="F1502">
        <v>985.71500000000003</v>
      </c>
      <c r="G1502">
        <v>0</v>
      </c>
      <c r="H1502">
        <v>689.48400000000004</v>
      </c>
      <c r="I1502">
        <v>5.58687E-2</v>
      </c>
      <c r="J1502">
        <v>0.93174699999999999</v>
      </c>
      <c r="K1502">
        <v>0</v>
      </c>
      <c r="L1502" t="s">
        <v>42</v>
      </c>
    </row>
    <row r="1503" spans="1:12" x14ac:dyDescent="0.25">
      <c r="A1503" t="s">
        <v>49</v>
      </c>
      <c r="B1503">
        <v>41844</v>
      </c>
      <c r="C1503">
        <v>41840</v>
      </c>
      <c r="D1503">
        <v>41793.1</v>
      </c>
      <c r="E1503">
        <v>41780</v>
      </c>
      <c r="F1503">
        <v>980.697</v>
      </c>
      <c r="G1503">
        <v>0</v>
      </c>
      <c r="H1503">
        <v>688.42700000000002</v>
      </c>
      <c r="I1503">
        <v>5.3921499999999997E-2</v>
      </c>
      <c r="J1503">
        <v>0.931732</v>
      </c>
      <c r="K1503">
        <v>0</v>
      </c>
      <c r="L1503" t="s">
        <v>42</v>
      </c>
    </row>
    <row r="1504" spans="1:12" x14ac:dyDescent="0.25">
      <c r="A1504" t="s">
        <v>49</v>
      </c>
      <c r="B1504">
        <v>41813.199999999997</v>
      </c>
      <c r="C1504">
        <v>41808.800000000003</v>
      </c>
      <c r="D1504">
        <v>41760.9</v>
      </c>
      <c r="E1504">
        <v>41747.300000000003</v>
      </c>
      <c r="F1504">
        <v>984.89700000000005</v>
      </c>
      <c r="G1504">
        <v>0</v>
      </c>
      <c r="H1504">
        <v>687.70399999999995</v>
      </c>
      <c r="I1504">
        <v>5.70658E-2</v>
      </c>
      <c r="J1504">
        <v>0.93183300000000002</v>
      </c>
      <c r="K1504">
        <v>0</v>
      </c>
      <c r="L1504" t="s">
        <v>42</v>
      </c>
    </row>
    <row r="1505" spans="1:25" x14ac:dyDescent="0.25">
      <c r="A1505" t="s">
        <v>49</v>
      </c>
      <c r="B1505">
        <v>41831.699999999997</v>
      </c>
      <c r="C1505">
        <v>41827.4</v>
      </c>
      <c r="D1505">
        <v>41780</v>
      </c>
      <c r="E1505">
        <v>41766.800000000003</v>
      </c>
      <c r="F1505">
        <v>974.00400000000002</v>
      </c>
      <c r="G1505">
        <v>0</v>
      </c>
      <c r="H1505">
        <v>687.78499999999997</v>
      </c>
      <c r="I1505">
        <v>8.3256300000000005E-2</v>
      </c>
      <c r="J1505">
        <v>0.95516900000000005</v>
      </c>
      <c r="K1505">
        <v>0</v>
      </c>
      <c r="L1505" t="s">
        <v>42</v>
      </c>
    </row>
    <row r="1506" spans="1:25" x14ac:dyDescent="0.25">
      <c r="A1506" t="s">
        <v>49</v>
      </c>
      <c r="B1506">
        <v>41907.5</v>
      </c>
      <c r="C1506">
        <v>41903.300000000003</v>
      </c>
      <c r="D1506">
        <v>41855.5</v>
      </c>
      <c r="E1506">
        <v>41842</v>
      </c>
      <c r="F1506">
        <v>991.20399999999995</v>
      </c>
      <c r="G1506">
        <v>0</v>
      </c>
      <c r="H1506">
        <v>689.42399999999998</v>
      </c>
      <c r="I1506">
        <v>8.3318299999999998E-2</v>
      </c>
      <c r="J1506">
        <v>0.93169100000000005</v>
      </c>
      <c r="K1506">
        <v>0</v>
      </c>
      <c r="L1506" t="s">
        <v>42</v>
      </c>
    </row>
    <row r="1507" spans="1:25" x14ac:dyDescent="0.25">
      <c r="A1507" t="s">
        <v>49</v>
      </c>
      <c r="B1507">
        <v>41837.9</v>
      </c>
      <c r="C1507">
        <v>41833.300000000003</v>
      </c>
      <c r="D1507">
        <v>41785.599999999999</v>
      </c>
      <c r="E1507">
        <v>41772.400000000001</v>
      </c>
      <c r="F1507">
        <v>982.04899999999998</v>
      </c>
      <c r="G1507">
        <v>0</v>
      </c>
      <c r="H1507">
        <v>688.44799999999998</v>
      </c>
      <c r="I1507">
        <v>5.5736000000000001E-2</v>
      </c>
      <c r="J1507">
        <v>0.93183499999999997</v>
      </c>
      <c r="K1507">
        <v>0</v>
      </c>
      <c r="L1507" t="s">
        <v>42</v>
      </c>
    </row>
    <row r="1508" spans="1:25" x14ac:dyDescent="0.25">
      <c r="A1508" t="s">
        <v>49</v>
      </c>
      <c r="B1508">
        <v>41774.699999999997</v>
      </c>
      <c r="C1508">
        <v>41770.300000000003</v>
      </c>
      <c r="D1508">
        <v>41723.5</v>
      </c>
      <c r="E1508">
        <v>41710.400000000001</v>
      </c>
      <c r="F1508">
        <v>974.10500000000002</v>
      </c>
      <c r="G1508">
        <v>0</v>
      </c>
      <c r="H1508">
        <v>687.56299999999999</v>
      </c>
      <c r="I1508">
        <v>5.4692600000000001E-2</v>
      </c>
      <c r="J1508">
        <v>0.93061199999999999</v>
      </c>
      <c r="K1508">
        <v>0</v>
      </c>
      <c r="L1508" t="s">
        <v>42</v>
      </c>
    </row>
    <row r="1509" spans="1:25" x14ac:dyDescent="0.25">
      <c r="A1509" t="s">
        <v>49</v>
      </c>
      <c r="B1509">
        <v>41781.1</v>
      </c>
      <c r="C1509">
        <v>41777</v>
      </c>
      <c r="D1509">
        <v>41729.800000000003</v>
      </c>
      <c r="E1509">
        <v>41716.6</v>
      </c>
      <c r="F1509">
        <v>980.98900000000003</v>
      </c>
      <c r="G1509">
        <v>0</v>
      </c>
      <c r="H1509">
        <v>687.18100000000004</v>
      </c>
      <c r="I1509">
        <v>5.8507999999999998E-2</v>
      </c>
      <c r="J1509">
        <v>0.93048500000000001</v>
      </c>
      <c r="K1509">
        <v>0</v>
      </c>
      <c r="L1509" t="s">
        <v>42</v>
      </c>
    </row>
    <row r="1510" spans="1:25" x14ac:dyDescent="0.25">
      <c r="A1510" t="s">
        <v>49</v>
      </c>
      <c r="B1510">
        <v>41767.5</v>
      </c>
      <c r="C1510">
        <v>41763.199999999997</v>
      </c>
      <c r="D1510">
        <v>41715</v>
      </c>
      <c r="E1510">
        <v>41701.699999999997</v>
      </c>
      <c r="F1510">
        <v>984.37199999999996</v>
      </c>
      <c r="G1510">
        <v>0</v>
      </c>
      <c r="H1510">
        <v>687.26700000000005</v>
      </c>
      <c r="I1510">
        <v>7.6693899999999995E-2</v>
      </c>
      <c r="J1510">
        <v>0.93145100000000003</v>
      </c>
      <c r="K1510">
        <v>0</v>
      </c>
      <c r="L1510" t="s">
        <v>42</v>
      </c>
    </row>
    <row r="1511" spans="1:25" x14ac:dyDescent="0.25">
      <c r="A1511" t="s">
        <v>49</v>
      </c>
      <c r="B1511">
        <v>41760.6</v>
      </c>
      <c r="C1511">
        <v>41756.300000000003</v>
      </c>
      <c r="D1511">
        <v>41708.800000000003</v>
      </c>
      <c r="E1511">
        <v>41695.599999999999</v>
      </c>
      <c r="F1511">
        <v>982.33799999999997</v>
      </c>
      <c r="G1511">
        <v>0</v>
      </c>
      <c r="H1511">
        <v>687.39300000000003</v>
      </c>
      <c r="I1511">
        <v>6.0139999999999999E-2</v>
      </c>
      <c r="J1511">
        <v>0.93169999999999997</v>
      </c>
      <c r="K1511">
        <v>0</v>
      </c>
      <c r="L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49</v>
      </c>
      <c r="B1512">
        <v>42000.1</v>
      </c>
      <c r="C1512">
        <v>41995.6</v>
      </c>
      <c r="D1512">
        <v>41948.4</v>
      </c>
      <c r="E1512">
        <v>41935.199999999997</v>
      </c>
      <c r="F1512">
        <v>981.41899999999998</v>
      </c>
      <c r="G1512">
        <v>0</v>
      </c>
      <c r="H1512">
        <v>690.01199999999994</v>
      </c>
      <c r="I1512">
        <v>5.7441800000000001E-2</v>
      </c>
      <c r="J1512">
        <v>0.93180700000000005</v>
      </c>
      <c r="K1512">
        <v>0</v>
      </c>
      <c r="L1512" t="s">
        <v>42</v>
      </c>
      <c r="R1512">
        <f>AVERAGE(B1463:B1512)</f>
        <v>41917.065999999999</v>
      </c>
      <c r="S1512">
        <f>AVERAGE(C1463:C1512)</f>
        <v>41912.662000000004</v>
      </c>
      <c r="U1512">
        <f>_xlfn.VAR.P(B1463:B1512)</f>
        <v>90058.883044000235</v>
      </c>
      <c r="V1512">
        <f>_xlfn.VAR.P(C1463:C1512)</f>
        <v>90092.597555999819</v>
      </c>
      <c r="X1512">
        <f>1.96*SQRT(U1512)/50</f>
        <v>11.763846396512177</v>
      </c>
      <c r="Y1512">
        <f>1.96*SQRT(V1512)/50</f>
        <v>11.766048151713962</v>
      </c>
    </row>
    <row r="1513" spans="1:25" x14ac:dyDescent="0.25">
      <c r="A1513" t="s">
        <v>50</v>
      </c>
      <c r="B1513">
        <v>2095935.8751999999</v>
      </c>
      <c r="C1513" t="s">
        <v>36</v>
      </c>
    </row>
    <row r="1514" spans="1:25" x14ac:dyDescent="0.25">
      <c r="A1514" t="s">
        <v>51</v>
      </c>
      <c r="B1514">
        <v>6214.73</v>
      </c>
      <c r="C1514">
        <v>6162.62</v>
      </c>
      <c r="D1514">
        <v>6162.53</v>
      </c>
      <c r="E1514">
        <v>6155.52</v>
      </c>
      <c r="F1514">
        <v>332.27800000000002</v>
      </c>
      <c r="G1514">
        <v>530.55799999999999</v>
      </c>
      <c r="H1514">
        <v>141.19800000000001</v>
      </c>
      <c r="I1514">
        <v>5.5921199999999997E-2</v>
      </c>
      <c r="J1514">
        <v>0.93178000000000005</v>
      </c>
      <c r="K1514">
        <v>0</v>
      </c>
      <c r="L1514" t="s">
        <v>42</v>
      </c>
    </row>
    <row r="1515" spans="1:25" x14ac:dyDescent="0.25">
      <c r="A1515" t="s">
        <v>51</v>
      </c>
      <c r="B1515">
        <v>6210.44</v>
      </c>
      <c r="C1515">
        <v>6151.39</v>
      </c>
      <c r="D1515">
        <v>6151.3</v>
      </c>
      <c r="E1515">
        <v>6144.32</v>
      </c>
      <c r="F1515">
        <v>337.346</v>
      </c>
      <c r="G1515">
        <v>529.26</v>
      </c>
      <c r="H1515">
        <v>140.708</v>
      </c>
      <c r="I1515">
        <v>5.5169500000000003E-2</v>
      </c>
      <c r="J1515">
        <v>0.93126600000000004</v>
      </c>
      <c r="K1515">
        <v>0</v>
      </c>
      <c r="L1515" t="s">
        <v>42</v>
      </c>
    </row>
    <row r="1516" spans="1:25" x14ac:dyDescent="0.25">
      <c r="A1516" t="s">
        <v>51</v>
      </c>
      <c r="B1516">
        <v>6178.82</v>
      </c>
      <c r="C1516">
        <v>6121.74</v>
      </c>
      <c r="D1516">
        <v>6121.65</v>
      </c>
      <c r="E1516">
        <v>6114.67</v>
      </c>
      <c r="F1516">
        <v>329.99</v>
      </c>
      <c r="G1516">
        <v>528.29499999999996</v>
      </c>
      <c r="H1516">
        <v>140.542</v>
      </c>
      <c r="I1516">
        <v>5.8985599999999999E-2</v>
      </c>
      <c r="J1516">
        <v>0.93177200000000004</v>
      </c>
      <c r="K1516">
        <v>0</v>
      </c>
      <c r="L1516" t="s">
        <v>42</v>
      </c>
    </row>
    <row r="1517" spans="1:25" x14ac:dyDescent="0.25">
      <c r="A1517" t="s">
        <v>51</v>
      </c>
      <c r="B1517">
        <v>6201.06</v>
      </c>
      <c r="C1517">
        <v>6142.15</v>
      </c>
      <c r="D1517">
        <v>6142.07</v>
      </c>
      <c r="E1517">
        <v>6135.07</v>
      </c>
      <c r="F1517">
        <v>330.52800000000002</v>
      </c>
      <c r="G1517">
        <v>529.96500000000003</v>
      </c>
      <c r="H1517">
        <v>140.73699999999999</v>
      </c>
      <c r="I1517">
        <v>8.3272600000000002E-2</v>
      </c>
      <c r="J1517">
        <v>0.93004399999999998</v>
      </c>
      <c r="K1517">
        <v>0</v>
      </c>
      <c r="L1517" t="s">
        <v>42</v>
      </c>
    </row>
    <row r="1518" spans="1:25" x14ac:dyDescent="0.25">
      <c r="A1518" t="s">
        <v>51</v>
      </c>
      <c r="B1518">
        <v>6208.77</v>
      </c>
      <c r="C1518">
        <v>6133.14</v>
      </c>
      <c r="D1518">
        <v>6133.05</v>
      </c>
      <c r="E1518">
        <v>6126.03</v>
      </c>
      <c r="F1518">
        <v>332.13299999999998</v>
      </c>
      <c r="G1518">
        <v>528.66700000000003</v>
      </c>
      <c r="H1518">
        <v>140.791</v>
      </c>
      <c r="I1518">
        <v>7.37646E-2</v>
      </c>
      <c r="J1518">
        <v>0.93183400000000005</v>
      </c>
      <c r="K1518">
        <v>0</v>
      </c>
      <c r="L1518" t="s">
        <v>42</v>
      </c>
    </row>
    <row r="1519" spans="1:25" x14ac:dyDescent="0.25">
      <c r="A1519" t="s">
        <v>51</v>
      </c>
      <c r="B1519">
        <v>6192.28</v>
      </c>
      <c r="C1519">
        <v>6147.11</v>
      </c>
      <c r="D1519">
        <v>6147.02</v>
      </c>
      <c r="E1519">
        <v>6140.03</v>
      </c>
      <c r="F1519">
        <v>330.93900000000002</v>
      </c>
      <c r="G1519">
        <v>529.45100000000002</v>
      </c>
      <c r="H1519">
        <v>140.85300000000001</v>
      </c>
      <c r="I1519">
        <v>6.1030899999999999E-2</v>
      </c>
      <c r="J1519">
        <v>0.93183000000000005</v>
      </c>
      <c r="K1519">
        <v>0</v>
      </c>
      <c r="L1519" t="s">
        <v>42</v>
      </c>
    </row>
    <row r="1520" spans="1:25" x14ac:dyDescent="0.25">
      <c r="A1520" t="s">
        <v>51</v>
      </c>
      <c r="B1520">
        <v>6186.38</v>
      </c>
      <c r="C1520">
        <v>6123.18</v>
      </c>
      <c r="D1520">
        <v>6123.1</v>
      </c>
      <c r="E1520">
        <v>6116.13</v>
      </c>
      <c r="F1520">
        <v>329.601</v>
      </c>
      <c r="G1520">
        <v>528.87199999999996</v>
      </c>
      <c r="H1520">
        <v>140.36099999999999</v>
      </c>
      <c r="I1520">
        <v>8.3261199999999994E-2</v>
      </c>
      <c r="J1520">
        <v>0.93183300000000002</v>
      </c>
      <c r="K1520">
        <v>0</v>
      </c>
      <c r="L1520" t="s">
        <v>42</v>
      </c>
    </row>
    <row r="1521" spans="1:12" x14ac:dyDescent="0.25">
      <c r="A1521" t="s">
        <v>51</v>
      </c>
      <c r="B1521">
        <v>6187.75</v>
      </c>
      <c r="C1521">
        <v>6127.71</v>
      </c>
      <c r="D1521">
        <v>6127.62</v>
      </c>
      <c r="E1521">
        <v>6120.67</v>
      </c>
      <c r="F1521">
        <v>330.11599999999999</v>
      </c>
      <c r="G1521">
        <v>529.99199999999996</v>
      </c>
      <c r="H1521">
        <v>140.70099999999999</v>
      </c>
      <c r="I1521">
        <v>6.2158600000000001E-2</v>
      </c>
      <c r="J1521">
        <v>0.93171000000000004</v>
      </c>
      <c r="K1521">
        <v>0</v>
      </c>
      <c r="L1521" t="s">
        <v>42</v>
      </c>
    </row>
    <row r="1522" spans="1:12" x14ac:dyDescent="0.25">
      <c r="A1522" t="s">
        <v>51</v>
      </c>
      <c r="B1522">
        <v>6186.32</v>
      </c>
      <c r="C1522">
        <v>6123.98</v>
      </c>
      <c r="D1522">
        <v>6123.89</v>
      </c>
      <c r="E1522">
        <v>6116.79</v>
      </c>
      <c r="F1522">
        <v>331.39600000000002</v>
      </c>
      <c r="G1522">
        <v>527.98199999999997</v>
      </c>
      <c r="H1522">
        <v>140.405</v>
      </c>
      <c r="I1522">
        <v>8.3255899999999994E-2</v>
      </c>
      <c r="J1522">
        <v>0.93165600000000004</v>
      </c>
      <c r="K1522">
        <v>0</v>
      </c>
      <c r="L1522" t="s">
        <v>42</v>
      </c>
    </row>
    <row r="1523" spans="1:12" x14ac:dyDescent="0.25">
      <c r="A1523" t="s">
        <v>51</v>
      </c>
      <c r="B1523">
        <v>6189.28</v>
      </c>
      <c r="C1523">
        <v>6125.12</v>
      </c>
      <c r="D1523">
        <v>6125.03</v>
      </c>
      <c r="E1523">
        <v>6118.04</v>
      </c>
      <c r="F1523">
        <v>331.18200000000002</v>
      </c>
      <c r="G1523">
        <v>528.64700000000005</v>
      </c>
      <c r="H1523">
        <v>140.476</v>
      </c>
      <c r="I1523">
        <v>5.9102599999999998E-2</v>
      </c>
      <c r="J1523">
        <v>0.95548100000000002</v>
      </c>
      <c r="K1523">
        <v>0</v>
      </c>
      <c r="L1523" t="s">
        <v>42</v>
      </c>
    </row>
    <row r="1524" spans="1:12" x14ac:dyDescent="0.25">
      <c r="A1524" t="s">
        <v>51</v>
      </c>
      <c r="B1524">
        <v>6210.09</v>
      </c>
      <c r="C1524">
        <v>6142.8</v>
      </c>
      <c r="D1524">
        <v>6142.71</v>
      </c>
      <c r="E1524">
        <v>6135.76</v>
      </c>
      <c r="F1524">
        <v>337.48599999999999</v>
      </c>
      <c r="G1524">
        <v>528.65899999999999</v>
      </c>
      <c r="H1524">
        <v>140.70699999999999</v>
      </c>
      <c r="I1524">
        <v>7.2758799999999998E-2</v>
      </c>
      <c r="J1524">
        <v>0.93175200000000002</v>
      </c>
      <c r="K1524">
        <v>0</v>
      </c>
      <c r="L1524" t="s">
        <v>42</v>
      </c>
    </row>
    <row r="1525" spans="1:12" x14ac:dyDescent="0.25">
      <c r="A1525" t="s">
        <v>51</v>
      </c>
      <c r="B1525">
        <v>6199.68</v>
      </c>
      <c r="C1525">
        <v>6136.63</v>
      </c>
      <c r="D1525">
        <v>6136.53</v>
      </c>
      <c r="E1525">
        <v>6129.54</v>
      </c>
      <c r="F1525">
        <v>330.13499999999999</v>
      </c>
      <c r="G1525">
        <v>529.81200000000001</v>
      </c>
      <c r="H1525">
        <v>140.85</v>
      </c>
      <c r="I1525">
        <v>5.8698800000000002E-2</v>
      </c>
      <c r="J1525">
        <v>0.93168200000000001</v>
      </c>
      <c r="K1525">
        <v>0</v>
      </c>
      <c r="L1525" t="s">
        <v>42</v>
      </c>
    </row>
    <row r="1526" spans="1:12" x14ac:dyDescent="0.25">
      <c r="A1526" t="s">
        <v>51</v>
      </c>
      <c r="B1526">
        <v>6193.12</v>
      </c>
      <c r="C1526">
        <v>6123.54</v>
      </c>
      <c r="D1526">
        <v>6123.45</v>
      </c>
      <c r="E1526">
        <v>6116.46</v>
      </c>
      <c r="F1526">
        <v>330.428</v>
      </c>
      <c r="G1526">
        <v>529.29499999999996</v>
      </c>
      <c r="H1526">
        <v>140.51400000000001</v>
      </c>
      <c r="I1526">
        <v>5.7121400000000003E-2</v>
      </c>
      <c r="J1526">
        <v>0.93180700000000005</v>
      </c>
      <c r="K1526">
        <v>0</v>
      </c>
      <c r="L1526" t="s">
        <v>42</v>
      </c>
    </row>
    <row r="1527" spans="1:12" x14ac:dyDescent="0.25">
      <c r="A1527" t="s">
        <v>51</v>
      </c>
      <c r="B1527">
        <v>6217.67</v>
      </c>
      <c r="C1527">
        <v>6146.22</v>
      </c>
      <c r="D1527">
        <v>6146.13</v>
      </c>
      <c r="E1527">
        <v>6139.1</v>
      </c>
      <c r="F1527">
        <v>331.834</v>
      </c>
      <c r="G1527">
        <v>531.26800000000003</v>
      </c>
      <c r="H1527">
        <v>141.01400000000001</v>
      </c>
      <c r="I1527">
        <v>6.1022600000000003E-2</v>
      </c>
      <c r="J1527">
        <v>0.931836</v>
      </c>
      <c r="K1527">
        <v>0</v>
      </c>
      <c r="L1527" t="s">
        <v>42</v>
      </c>
    </row>
    <row r="1528" spans="1:12" x14ac:dyDescent="0.25">
      <c r="A1528" t="s">
        <v>51</v>
      </c>
      <c r="B1528">
        <v>6217.54</v>
      </c>
      <c r="C1528">
        <v>6145.42</v>
      </c>
      <c r="D1528">
        <v>6145.33</v>
      </c>
      <c r="E1528">
        <v>6138.35</v>
      </c>
      <c r="F1528">
        <v>330.68900000000002</v>
      </c>
      <c r="G1528">
        <v>529.35400000000004</v>
      </c>
      <c r="H1528">
        <v>140.84700000000001</v>
      </c>
      <c r="I1528">
        <v>5.4360499999999999E-2</v>
      </c>
      <c r="J1528">
        <v>0.931778</v>
      </c>
      <c r="K1528">
        <v>0</v>
      </c>
      <c r="L1528" t="s">
        <v>42</v>
      </c>
    </row>
    <row r="1529" spans="1:12" x14ac:dyDescent="0.25">
      <c r="A1529" t="s">
        <v>51</v>
      </c>
      <c r="B1529">
        <v>6182.97</v>
      </c>
      <c r="C1529">
        <v>6116.76</v>
      </c>
      <c r="D1529">
        <v>6116.67</v>
      </c>
      <c r="E1529">
        <v>6109.69</v>
      </c>
      <c r="F1529">
        <v>329.93299999999999</v>
      </c>
      <c r="G1529">
        <v>527.98299999999995</v>
      </c>
      <c r="H1529">
        <v>140.26900000000001</v>
      </c>
      <c r="I1529">
        <v>6.0966600000000003E-2</v>
      </c>
      <c r="J1529">
        <v>0.93170500000000001</v>
      </c>
      <c r="K1529">
        <v>0</v>
      </c>
      <c r="L1529" t="s">
        <v>42</v>
      </c>
    </row>
    <row r="1530" spans="1:12" x14ac:dyDescent="0.25">
      <c r="A1530" t="s">
        <v>51</v>
      </c>
      <c r="B1530">
        <v>6196.96</v>
      </c>
      <c r="C1530">
        <v>6125.51</v>
      </c>
      <c r="D1530">
        <v>6125.42</v>
      </c>
      <c r="E1530">
        <v>6118.5</v>
      </c>
      <c r="F1530">
        <v>329.238</v>
      </c>
      <c r="G1530">
        <v>528.96400000000006</v>
      </c>
      <c r="H1530">
        <v>140.50200000000001</v>
      </c>
      <c r="I1530">
        <v>5.3939500000000001E-2</v>
      </c>
      <c r="J1530">
        <v>0.93169000000000002</v>
      </c>
      <c r="K1530">
        <v>0</v>
      </c>
      <c r="L1530" t="s">
        <v>42</v>
      </c>
    </row>
    <row r="1531" spans="1:12" x14ac:dyDescent="0.25">
      <c r="A1531" t="s">
        <v>51</v>
      </c>
      <c r="B1531">
        <v>6186.25</v>
      </c>
      <c r="C1531">
        <v>6134.02</v>
      </c>
      <c r="D1531">
        <v>6133.93</v>
      </c>
      <c r="E1531">
        <v>6126.97</v>
      </c>
      <c r="F1531">
        <v>330.91699999999997</v>
      </c>
      <c r="G1531">
        <v>529.45500000000004</v>
      </c>
      <c r="H1531">
        <v>140.65</v>
      </c>
      <c r="I1531">
        <v>5.40507E-2</v>
      </c>
      <c r="J1531">
        <v>0.93631900000000001</v>
      </c>
      <c r="K1531">
        <v>0</v>
      </c>
      <c r="L1531" t="s">
        <v>42</v>
      </c>
    </row>
    <row r="1532" spans="1:12" x14ac:dyDescent="0.25">
      <c r="A1532" t="s">
        <v>51</v>
      </c>
      <c r="B1532">
        <v>6185.45</v>
      </c>
      <c r="C1532">
        <v>6125.37</v>
      </c>
      <c r="D1532">
        <v>6125.29</v>
      </c>
      <c r="E1532">
        <v>6118.36</v>
      </c>
      <c r="F1532">
        <v>329.07900000000001</v>
      </c>
      <c r="G1532">
        <v>528.26400000000001</v>
      </c>
      <c r="H1532">
        <v>140.42699999999999</v>
      </c>
      <c r="I1532">
        <v>5.74548E-2</v>
      </c>
      <c r="J1532">
        <v>0.93183700000000003</v>
      </c>
      <c r="K1532">
        <v>0</v>
      </c>
      <c r="L1532" t="s">
        <v>42</v>
      </c>
    </row>
    <row r="1533" spans="1:12" x14ac:dyDescent="0.25">
      <c r="A1533" t="s">
        <v>51</v>
      </c>
      <c r="B1533">
        <v>6207.22</v>
      </c>
      <c r="C1533">
        <v>6139.78</v>
      </c>
      <c r="D1533">
        <v>6139.69</v>
      </c>
      <c r="E1533">
        <v>6132.7</v>
      </c>
      <c r="F1533">
        <v>331.42599999999999</v>
      </c>
      <c r="G1533">
        <v>530.06600000000003</v>
      </c>
      <c r="H1533">
        <v>140.863</v>
      </c>
      <c r="I1533">
        <v>6.3634599999999999E-2</v>
      </c>
      <c r="J1533">
        <v>0.93170600000000003</v>
      </c>
      <c r="K1533">
        <v>0</v>
      </c>
      <c r="L1533" t="s">
        <v>42</v>
      </c>
    </row>
    <row r="1534" spans="1:12" x14ac:dyDescent="0.25">
      <c r="A1534" t="s">
        <v>51</v>
      </c>
      <c r="B1534">
        <v>6192</v>
      </c>
      <c r="C1534">
        <v>6131.11</v>
      </c>
      <c r="D1534">
        <v>6131.02</v>
      </c>
      <c r="E1534">
        <v>6124.05</v>
      </c>
      <c r="F1534">
        <v>330.93900000000002</v>
      </c>
      <c r="G1534">
        <v>528.91300000000001</v>
      </c>
      <c r="H1534">
        <v>140.49100000000001</v>
      </c>
      <c r="I1534">
        <v>7.2793200000000002E-2</v>
      </c>
      <c r="J1534">
        <v>0.92959999999999998</v>
      </c>
      <c r="K1534">
        <v>0</v>
      </c>
      <c r="L1534" t="s">
        <v>42</v>
      </c>
    </row>
    <row r="1535" spans="1:12" x14ac:dyDescent="0.25">
      <c r="A1535" t="s">
        <v>51</v>
      </c>
      <c r="B1535">
        <v>6200.25</v>
      </c>
      <c r="C1535">
        <v>6129.52</v>
      </c>
      <c r="D1535">
        <v>6129.43</v>
      </c>
      <c r="E1535">
        <v>6122.46</v>
      </c>
      <c r="F1535">
        <v>331.35500000000002</v>
      </c>
      <c r="G1535">
        <v>528.16099999999994</v>
      </c>
      <c r="H1535">
        <v>140.30699999999999</v>
      </c>
      <c r="I1535">
        <v>6.4237500000000003E-2</v>
      </c>
      <c r="J1535">
        <v>0.93182500000000001</v>
      </c>
      <c r="K1535">
        <v>0</v>
      </c>
      <c r="L1535" t="s">
        <v>42</v>
      </c>
    </row>
    <row r="1536" spans="1:12" x14ac:dyDescent="0.25">
      <c r="A1536" t="s">
        <v>51</v>
      </c>
      <c r="B1536">
        <v>6195.52</v>
      </c>
      <c r="C1536">
        <v>6129.17</v>
      </c>
      <c r="D1536">
        <v>6129.08</v>
      </c>
      <c r="E1536">
        <v>6122.09</v>
      </c>
      <c r="F1536">
        <v>330.80900000000003</v>
      </c>
      <c r="G1536">
        <v>530.51599999999996</v>
      </c>
      <c r="H1536">
        <v>140.47</v>
      </c>
      <c r="I1536">
        <v>5.4159800000000001E-2</v>
      </c>
      <c r="J1536">
        <v>0.93171300000000001</v>
      </c>
      <c r="K1536">
        <v>0</v>
      </c>
      <c r="L1536" t="s">
        <v>42</v>
      </c>
    </row>
    <row r="1537" spans="1:12" x14ac:dyDescent="0.25">
      <c r="A1537" t="s">
        <v>51</v>
      </c>
      <c r="B1537">
        <v>6200.06</v>
      </c>
      <c r="C1537">
        <v>6140.19</v>
      </c>
      <c r="D1537">
        <v>6140.1</v>
      </c>
      <c r="E1537">
        <v>6133.1</v>
      </c>
      <c r="F1537">
        <v>332.18799999999999</v>
      </c>
      <c r="G1537">
        <v>530.30499999999995</v>
      </c>
      <c r="H1537">
        <v>140.69999999999999</v>
      </c>
      <c r="I1537">
        <v>5.4717500000000002E-2</v>
      </c>
      <c r="J1537">
        <v>0.93171899999999996</v>
      </c>
      <c r="K1537">
        <v>0</v>
      </c>
      <c r="L1537" t="s">
        <v>42</v>
      </c>
    </row>
    <row r="1538" spans="1:12" x14ac:dyDescent="0.25">
      <c r="A1538" t="s">
        <v>51</v>
      </c>
      <c r="B1538">
        <v>6187.3</v>
      </c>
      <c r="C1538">
        <v>6137.47</v>
      </c>
      <c r="D1538">
        <v>6137.38</v>
      </c>
      <c r="E1538">
        <v>6130.33</v>
      </c>
      <c r="F1538">
        <v>332.44499999999999</v>
      </c>
      <c r="G1538">
        <v>529.63099999999997</v>
      </c>
      <c r="H1538">
        <v>140.61600000000001</v>
      </c>
      <c r="I1538">
        <v>5.4442999999999998E-2</v>
      </c>
      <c r="J1538">
        <v>0.93151600000000001</v>
      </c>
      <c r="K1538">
        <v>0</v>
      </c>
      <c r="L1538" t="s">
        <v>42</v>
      </c>
    </row>
    <row r="1539" spans="1:12" x14ac:dyDescent="0.25">
      <c r="A1539" t="s">
        <v>51</v>
      </c>
      <c r="B1539">
        <v>6195.57</v>
      </c>
      <c r="C1539">
        <v>6131.61</v>
      </c>
      <c r="D1539">
        <v>6131.52</v>
      </c>
      <c r="E1539">
        <v>6124.53</v>
      </c>
      <c r="F1539">
        <v>331.803</v>
      </c>
      <c r="G1539">
        <v>529.72400000000005</v>
      </c>
      <c r="H1539">
        <v>140.774</v>
      </c>
      <c r="I1539">
        <v>6.4194799999999996E-2</v>
      </c>
      <c r="J1539">
        <v>0.93183499999999997</v>
      </c>
      <c r="K1539">
        <v>0</v>
      </c>
      <c r="L1539" t="s">
        <v>42</v>
      </c>
    </row>
    <row r="1540" spans="1:12" x14ac:dyDescent="0.25">
      <c r="A1540" t="s">
        <v>51</v>
      </c>
      <c r="B1540">
        <v>6180.98</v>
      </c>
      <c r="C1540">
        <v>6126.05</v>
      </c>
      <c r="D1540">
        <v>6125.96</v>
      </c>
      <c r="E1540">
        <v>6118.95</v>
      </c>
      <c r="F1540">
        <v>332.95499999999998</v>
      </c>
      <c r="G1540">
        <v>529.22900000000004</v>
      </c>
      <c r="H1540">
        <v>140.42099999999999</v>
      </c>
      <c r="I1540">
        <v>5.3935200000000003E-2</v>
      </c>
      <c r="J1540">
        <v>0.93183499999999997</v>
      </c>
      <c r="K1540">
        <v>0</v>
      </c>
      <c r="L1540" t="s">
        <v>42</v>
      </c>
    </row>
    <row r="1541" spans="1:12" x14ac:dyDescent="0.25">
      <c r="A1541" t="s">
        <v>51</v>
      </c>
      <c r="B1541">
        <v>6180.95</v>
      </c>
      <c r="C1541">
        <v>6122.4</v>
      </c>
      <c r="D1541">
        <v>6122.31</v>
      </c>
      <c r="E1541">
        <v>6115.35</v>
      </c>
      <c r="F1541">
        <v>329.94799999999998</v>
      </c>
      <c r="G1541">
        <v>528.85400000000004</v>
      </c>
      <c r="H1541">
        <v>140.37899999999999</v>
      </c>
      <c r="I1541">
        <v>5.4116900000000003E-2</v>
      </c>
      <c r="J1541">
        <v>0.95268600000000003</v>
      </c>
      <c r="K1541">
        <v>0</v>
      </c>
      <c r="L1541" t="s">
        <v>42</v>
      </c>
    </row>
    <row r="1542" spans="1:12" x14ac:dyDescent="0.25">
      <c r="A1542" t="s">
        <v>51</v>
      </c>
      <c r="B1542">
        <v>6205.99</v>
      </c>
      <c r="C1542">
        <v>6138.67</v>
      </c>
      <c r="D1542">
        <v>6138.58</v>
      </c>
      <c r="E1542">
        <v>6131.59</v>
      </c>
      <c r="F1542">
        <v>331.13200000000001</v>
      </c>
      <c r="G1542">
        <v>528.97500000000002</v>
      </c>
      <c r="H1542">
        <v>140.869</v>
      </c>
      <c r="I1542">
        <v>5.5747199999999997E-2</v>
      </c>
      <c r="J1542">
        <v>0.93179500000000004</v>
      </c>
      <c r="K1542">
        <v>0</v>
      </c>
      <c r="L1542" t="s">
        <v>42</v>
      </c>
    </row>
    <row r="1543" spans="1:12" x14ac:dyDescent="0.25">
      <c r="A1543" t="s">
        <v>51</v>
      </c>
      <c r="B1543">
        <v>6197.39</v>
      </c>
      <c r="C1543">
        <v>6122.2</v>
      </c>
      <c r="D1543">
        <v>6122.11</v>
      </c>
      <c r="E1543">
        <v>6115.12</v>
      </c>
      <c r="F1543">
        <v>329.846</v>
      </c>
      <c r="G1543">
        <v>528.29</v>
      </c>
      <c r="H1543">
        <v>140.51599999999999</v>
      </c>
      <c r="I1543">
        <v>5.6949100000000002E-2</v>
      </c>
      <c r="J1543">
        <v>0.95913400000000004</v>
      </c>
      <c r="K1543">
        <v>0</v>
      </c>
      <c r="L1543" t="s">
        <v>42</v>
      </c>
    </row>
    <row r="1544" spans="1:12" x14ac:dyDescent="0.25">
      <c r="A1544" t="s">
        <v>51</v>
      </c>
      <c r="B1544">
        <v>6189.26</v>
      </c>
      <c r="C1544">
        <v>6126.45</v>
      </c>
      <c r="D1544">
        <v>6126.36</v>
      </c>
      <c r="E1544">
        <v>6119.34</v>
      </c>
      <c r="F1544">
        <v>331.99900000000002</v>
      </c>
      <c r="G1544">
        <v>527.73900000000003</v>
      </c>
      <c r="H1544">
        <v>140.25299999999999</v>
      </c>
      <c r="I1544">
        <v>5.3979399999999997E-2</v>
      </c>
      <c r="J1544">
        <v>0.93162699999999998</v>
      </c>
      <c r="K1544">
        <v>0</v>
      </c>
      <c r="L1544" t="s">
        <v>42</v>
      </c>
    </row>
    <row r="1545" spans="1:12" x14ac:dyDescent="0.25">
      <c r="A1545" t="s">
        <v>51</v>
      </c>
      <c r="B1545">
        <v>6210.68</v>
      </c>
      <c r="C1545">
        <v>6135.33</v>
      </c>
      <c r="D1545">
        <v>6135.25</v>
      </c>
      <c r="E1545">
        <v>6128.29</v>
      </c>
      <c r="F1545">
        <v>329.61900000000003</v>
      </c>
      <c r="G1545">
        <v>529.10900000000004</v>
      </c>
      <c r="H1545">
        <v>140.82</v>
      </c>
      <c r="I1545">
        <v>5.9829599999999997E-2</v>
      </c>
      <c r="J1545">
        <v>0.931334</v>
      </c>
      <c r="K1545">
        <v>0</v>
      </c>
      <c r="L1545" t="s">
        <v>42</v>
      </c>
    </row>
    <row r="1546" spans="1:12" x14ac:dyDescent="0.25">
      <c r="A1546" t="s">
        <v>51</v>
      </c>
      <c r="B1546">
        <v>6169.95</v>
      </c>
      <c r="C1546">
        <v>6119.48</v>
      </c>
      <c r="D1546">
        <v>6119.4</v>
      </c>
      <c r="E1546">
        <v>6112.45</v>
      </c>
      <c r="F1546">
        <v>329.03</v>
      </c>
      <c r="G1546">
        <v>528.53</v>
      </c>
      <c r="H1546">
        <v>140.47999999999999</v>
      </c>
      <c r="I1546">
        <v>8.3264699999999997E-2</v>
      </c>
      <c r="J1546">
        <v>0.93183400000000005</v>
      </c>
      <c r="K1546">
        <v>0</v>
      </c>
      <c r="L1546" t="s">
        <v>42</v>
      </c>
    </row>
    <row r="1547" spans="1:12" x14ac:dyDescent="0.25">
      <c r="A1547" t="s">
        <v>51</v>
      </c>
      <c r="B1547">
        <v>6203.83</v>
      </c>
      <c r="C1547">
        <v>6139.65</v>
      </c>
      <c r="D1547">
        <v>6139.56</v>
      </c>
      <c r="E1547">
        <v>6132.57</v>
      </c>
      <c r="F1547">
        <v>331.202</v>
      </c>
      <c r="G1547">
        <v>530.28399999999999</v>
      </c>
      <c r="H1547">
        <v>140.48599999999999</v>
      </c>
      <c r="I1547">
        <v>6.1551500000000002E-2</v>
      </c>
      <c r="J1547">
        <v>0.93182799999999999</v>
      </c>
      <c r="K1547">
        <v>0</v>
      </c>
      <c r="L1547" t="s">
        <v>42</v>
      </c>
    </row>
    <row r="1548" spans="1:12" x14ac:dyDescent="0.25">
      <c r="A1548" t="s">
        <v>51</v>
      </c>
      <c r="B1548">
        <v>6180.76</v>
      </c>
      <c r="C1548">
        <v>6122.99</v>
      </c>
      <c r="D1548">
        <v>6122.91</v>
      </c>
      <c r="E1548">
        <v>6115.95</v>
      </c>
      <c r="F1548">
        <v>330.06299999999999</v>
      </c>
      <c r="G1548">
        <v>529.053</v>
      </c>
      <c r="H1548">
        <v>140.56200000000001</v>
      </c>
      <c r="I1548">
        <v>8.3255800000000005E-2</v>
      </c>
      <c r="J1548">
        <v>0.95061799999999996</v>
      </c>
      <c r="K1548">
        <v>0</v>
      </c>
      <c r="L1548" t="s">
        <v>42</v>
      </c>
    </row>
    <row r="1549" spans="1:12" x14ac:dyDescent="0.25">
      <c r="A1549" t="s">
        <v>51</v>
      </c>
      <c r="B1549">
        <v>6176.35</v>
      </c>
      <c r="C1549">
        <v>6121.4</v>
      </c>
      <c r="D1549">
        <v>6121.31</v>
      </c>
      <c r="E1549">
        <v>6114.38</v>
      </c>
      <c r="F1549">
        <v>329.18599999999998</v>
      </c>
      <c r="G1549">
        <v>528.10599999999999</v>
      </c>
      <c r="H1549">
        <v>140.41</v>
      </c>
      <c r="I1549">
        <v>6.4362100000000005E-2</v>
      </c>
      <c r="J1549">
        <v>0.93181599999999998</v>
      </c>
      <c r="K1549">
        <v>0</v>
      </c>
      <c r="L1549" t="s">
        <v>42</v>
      </c>
    </row>
    <row r="1550" spans="1:12" x14ac:dyDescent="0.25">
      <c r="A1550" t="s">
        <v>51</v>
      </c>
      <c r="B1550">
        <v>6178.87</v>
      </c>
      <c r="C1550">
        <v>6118.06</v>
      </c>
      <c r="D1550">
        <v>6117.98</v>
      </c>
      <c r="E1550">
        <v>6111.03</v>
      </c>
      <c r="F1550">
        <v>330.13200000000001</v>
      </c>
      <c r="G1550">
        <v>528.81200000000001</v>
      </c>
      <c r="H1550">
        <v>140.166</v>
      </c>
      <c r="I1550">
        <v>5.3914900000000002E-2</v>
      </c>
      <c r="J1550">
        <v>0.93181099999999994</v>
      </c>
      <c r="K1550">
        <v>0</v>
      </c>
      <c r="L1550" t="s">
        <v>42</v>
      </c>
    </row>
    <row r="1551" spans="1:12" x14ac:dyDescent="0.25">
      <c r="A1551" t="s">
        <v>51</v>
      </c>
      <c r="B1551">
        <v>6191.91</v>
      </c>
      <c r="C1551">
        <v>6136.28</v>
      </c>
      <c r="D1551">
        <v>6136.19</v>
      </c>
      <c r="E1551">
        <v>6129.16</v>
      </c>
      <c r="F1551">
        <v>331.77499999999998</v>
      </c>
      <c r="G1551">
        <v>531.30200000000002</v>
      </c>
      <c r="H1551">
        <v>140.72499999999999</v>
      </c>
      <c r="I1551">
        <v>5.8582000000000002E-2</v>
      </c>
      <c r="J1551">
        <v>0.95717300000000005</v>
      </c>
      <c r="K1551">
        <v>0</v>
      </c>
      <c r="L1551" t="s">
        <v>42</v>
      </c>
    </row>
    <row r="1552" spans="1:12" x14ac:dyDescent="0.25">
      <c r="A1552" t="s">
        <v>51</v>
      </c>
      <c r="B1552">
        <v>6187.26</v>
      </c>
      <c r="C1552">
        <v>6135.81</v>
      </c>
      <c r="D1552">
        <v>6135.72</v>
      </c>
      <c r="E1552">
        <v>6128.71</v>
      </c>
      <c r="F1552">
        <v>330.745</v>
      </c>
      <c r="G1552">
        <v>529.81200000000001</v>
      </c>
      <c r="H1552">
        <v>140.74</v>
      </c>
      <c r="I1552">
        <v>6.2330900000000002E-2</v>
      </c>
      <c r="J1552">
        <v>0.93183499999999997</v>
      </c>
      <c r="K1552">
        <v>0</v>
      </c>
      <c r="L1552" t="s">
        <v>42</v>
      </c>
    </row>
    <row r="1553" spans="1:25" x14ac:dyDescent="0.25">
      <c r="A1553" t="s">
        <v>51</v>
      </c>
      <c r="B1553">
        <v>6181.94</v>
      </c>
      <c r="C1553">
        <v>6119.54</v>
      </c>
      <c r="D1553">
        <v>6119.45</v>
      </c>
      <c r="E1553">
        <v>6112.5</v>
      </c>
      <c r="F1553">
        <v>330.95</v>
      </c>
      <c r="G1553">
        <v>528.71699999999998</v>
      </c>
      <c r="H1553">
        <v>140.286</v>
      </c>
      <c r="I1553">
        <v>5.3943199999999997E-2</v>
      </c>
      <c r="J1553">
        <v>0.93578700000000004</v>
      </c>
      <c r="K1553">
        <v>0</v>
      </c>
      <c r="L1553" t="s">
        <v>42</v>
      </c>
    </row>
    <row r="1554" spans="1:25" x14ac:dyDescent="0.25">
      <c r="A1554" t="s">
        <v>51</v>
      </c>
      <c r="B1554">
        <v>6194.21</v>
      </c>
      <c r="C1554">
        <v>6117.96</v>
      </c>
      <c r="D1554">
        <v>6117.87</v>
      </c>
      <c r="E1554">
        <v>6110.89</v>
      </c>
      <c r="F1554">
        <v>330.64</v>
      </c>
      <c r="G1554">
        <v>527.69200000000001</v>
      </c>
      <c r="H1554">
        <v>140.25200000000001</v>
      </c>
      <c r="I1554">
        <v>5.4038799999999998E-2</v>
      </c>
      <c r="J1554">
        <v>0.93183700000000003</v>
      </c>
      <c r="K1554">
        <v>0</v>
      </c>
      <c r="L1554" t="s">
        <v>42</v>
      </c>
    </row>
    <row r="1555" spans="1:25" x14ac:dyDescent="0.25">
      <c r="A1555" t="s">
        <v>51</v>
      </c>
      <c r="B1555">
        <v>6164.77</v>
      </c>
      <c r="C1555">
        <v>6113.26</v>
      </c>
      <c r="D1555">
        <v>6113.17</v>
      </c>
      <c r="E1555">
        <v>6106.21</v>
      </c>
      <c r="F1555">
        <v>330.255</v>
      </c>
      <c r="G1555">
        <v>528.23299999999995</v>
      </c>
      <c r="H1555">
        <v>140.29900000000001</v>
      </c>
      <c r="I1555">
        <v>8.3367800000000006E-2</v>
      </c>
      <c r="J1555">
        <v>0.93178099999999997</v>
      </c>
      <c r="K1555">
        <v>0</v>
      </c>
      <c r="L1555" t="s">
        <v>42</v>
      </c>
    </row>
    <row r="1556" spans="1:25" x14ac:dyDescent="0.25">
      <c r="A1556" t="s">
        <v>51</v>
      </c>
      <c r="B1556">
        <v>6192.34</v>
      </c>
      <c r="C1556">
        <v>6133.19</v>
      </c>
      <c r="D1556">
        <v>6133.11</v>
      </c>
      <c r="E1556">
        <v>6126.14</v>
      </c>
      <c r="F1556">
        <v>332.07799999999997</v>
      </c>
      <c r="G1556">
        <v>529.48</v>
      </c>
      <c r="H1556">
        <v>140.60400000000001</v>
      </c>
      <c r="I1556">
        <v>6.0245300000000002E-2</v>
      </c>
      <c r="J1556">
        <v>0.95920700000000003</v>
      </c>
      <c r="K1556">
        <v>0</v>
      </c>
      <c r="L1556" t="s">
        <v>42</v>
      </c>
    </row>
    <row r="1557" spans="1:25" x14ac:dyDescent="0.25">
      <c r="A1557" t="s">
        <v>51</v>
      </c>
      <c r="B1557">
        <v>6185.86</v>
      </c>
      <c r="C1557">
        <v>6129.19</v>
      </c>
      <c r="D1557">
        <v>6129.1</v>
      </c>
      <c r="E1557">
        <v>6122.07</v>
      </c>
      <c r="F1557">
        <v>332.10599999999999</v>
      </c>
      <c r="G1557">
        <v>529.37</v>
      </c>
      <c r="H1557">
        <v>140.476</v>
      </c>
      <c r="I1557">
        <v>5.4804499999999999E-2</v>
      </c>
      <c r="J1557">
        <v>0.93177399999999999</v>
      </c>
      <c r="K1557">
        <v>0</v>
      </c>
      <c r="L1557" t="s">
        <v>42</v>
      </c>
    </row>
    <row r="1558" spans="1:25" x14ac:dyDescent="0.25">
      <c r="A1558" t="s">
        <v>51</v>
      </c>
      <c r="B1558">
        <v>6193.45</v>
      </c>
      <c r="C1558">
        <v>6122.27</v>
      </c>
      <c r="D1558">
        <v>6122.18</v>
      </c>
      <c r="E1558">
        <v>6115.23</v>
      </c>
      <c r="F1558">
        <v>330.70100000000002</v>
      </c>
      <c r="G1558">
        <v>528.34900000000005</v>
      </c>
      <c r="H1558">
        <v>140.57300000000001</v>
      </c>
      <c r="I1558">
        <v>5.3927299999999997E-2</v>
      </c>
      <c r="J1558">
        <v>0.93179500000000004</v>
      </c>
      <c r="K1558">
        <v>0</v>
      </c>
      <c r="L1558" t="s">
        <v>42</v>
      </c>
    </row>
    <row r="1559" spans="1:25" x14ac:dyDescent="0.25">
      <c r="A1559" t="s">
        <v>51</v>
      </c>
      <c r="B1559">
        <v>6177.94</v>
      </c>
      <c r="C1559">
        <v>6125.7</v>
      </c>
      <c r="D1559">
        <v>6125.61</v>
      </c>
      <c r="E1559">
        <v>6118.63</v>
      </c>
      <c r="F1559">
        <v>331.14400000000001</v>
      </c>
      <c r="G1559">
        <v>528.68499999999995</v>
      </c>
      <c r="H1559">
        <v>140.49299999999999</v>
      </c>
      <c r="I1559">
        <v>8.1532300000000002E-2</v>
      </c>
      <c r="J1559">
        <v>0.93178300000000003</v>
      </c>
      <c r="K1559">
        <v>0</v>
      </c>
      <c r="L1559" t="s">
        <v>42</v>
      </c>
    </row>
    <row r="1560" spans="1:25" x14ac:dyDescent="0.25">
      <c r="A1560" t="s">
        <v>51</v>
      </c>
      <c r="B1560">
        <v>6208.32</v>
      </c>
      <c r="C1560">
        <v>6151.86</v>
      </c>
      <c r="D1560">
        <v>6151.76</v>
      </c>
      <c r="E1560">
        <v>6144.72</v>
      </c>
      <c r="F1560">
        <v>333.85300000000001</v>
      </c>
      <c r="G1560">
        <v>531.39499999999998</v>
      </c>
      <c r="H1560">
        <v>140.97</v>
      </c>
      <c r="I1560">
        <v>6.2357500000000003E-2</v>
      </c>
      <c r="J1560">
        <v>0.93183099999999996</v>
      </c>
      <c r="K1560">
        <v>0</v>
      </c>
      <c r="L1560" t="s">
        <v>42</v>
      </c>
    </row>
    <row r="1561" spans="1:25" x14ac:dyDescent="0.25">
      <c r="A1561" t="s">
        <v>51</v>
      </c>
      <c r="B1561">
        <v>6203.28</v>
      </c>
      <c r="C1561">
        <v>6142.31</v>
      </c>
      <c r="D1561">
        <v>6142.22</v>
      </c>
      <c r="E1561">
        <v>6135.2</v>
      </c>
      <c r="F1561">
        <v>331.37400000000002</v>
      </c>
      <c r="G1561">
        <v>529.29399999999998</v>
      </c>
      <c r="H1561">
        <v>140.86000000000001</v>
      </c>
      <c r="I1561">
        <v>8.3256999999999998E-2</v>
      </c>
      <c r="J1561">
        <v>0.93045</v>
      </c>
      <c r="K1561">
        <v>0</v>
      </c>
      <c r="L1561" t="s">
        <v>42</v>
      </c>
    </row>
    <row r="1562" spans="1:25" x14ac:dyDescent="0.25">
      <c r="A1562" t="s">
        <v>51</v>
      </c>
      <c r="B1562">
        <v>6178.05</v>
      </c>
      <c r="C1562">
        <v>6124.19</v>
      </c>
      <c r="D1562">
        <v>6124.1</v>
      </c>
      <c r="E1562">
        <v>6117.11</v>
      </c>
      <c r="F1562">
        <v>330.10399999999998</v>
      </c>
      <c r="G1562">
        <v>529.00800000000004</v>
      </c>
      <c r="H1562">
        <v>140.47999999999999</v>
      </c>
      <c r="I1562">
        <v>7.75507E-2</v>
      </c>
      <c r="J1562">
        <v>0.93178399999999995</v>
      </c>
      <c r="K1562">
        <v>0</v>
      </c>
      <c r="L1562" t="s">
        <v>42</v>
      </c>
    </row>
    <row r="1563" spans="1:25" x14ac:dyDescent="0.25">
      <c r="A1563" t="s">
        <v>51</v>
      </c>
      <c r="B1563">
        <v>6206.86</v>
      </c>
      <c r="C1563">
        <v>6153.57</v>
      </c>
      <c r="D1563">
        <v>6153.47</v>
      </c>
      <c r="E1563">
        <v>6146.43</v>
      </c>
      <c r="F1563">
        <v>339.01400000000001</v>
      </c>
      <c r="G1563">
        <v>530.89499999999998</v>
      </c>
      <c r="H1563">
        <v>141.15799999999999</v>
      </c>
      <c r="I1563">
        <v>5.3988300000000003E-2</v>
      </c>
      <c r="J1563">
        <v>0.93183499999999997</v>
      </c>
      <c r="K1563">
        <v>0</v>
      </c>
      <c r="L1563" t="s">
        <v>42</v>
      </c>
    </row>
    <row r="1564" spans="1:25" x14ac:dyDescent="0.25">
      <c r="A1564" t="s">
        <v>51</v>
      </c>
      <c r="B1564">
        <v>6187.63</v>
      </c>
      <c r="C1564">
        <v>6128.23</v>
      </c>
      <c r="D1564">
        <v>6128.14</v>
      </c>
      <c r="E1564">
        <v>6121.13</v>
      </c>
      <c r="F1564">
        <v>337.25200000000001</v>
      </c>
      <c r="G1564">
        <v>528.84699999999998</v>
      </c>
      <c r="H1564">
        <v>140.328</v>
      </c>
      <c r="I1564">
        <v>7.2987200000000002E-2</v>
      </c>
      <c r="J1564">
        <v>0.93164199999999997</v>
      </c>
      <c r="K1564">
        <v>0</v>
      </c>
      <c r="L1564" t="s">
        <v>42</v>
      </c>
    </row>
    <row r="1565" spans="1:25" x14ac:dyDescent="0.25">
      <c r="A1565" t="s">
        <v>51</v>
      </c>
      <c r="B1565">
        <v>6239.45</v>
      </c>
      <c r="C1565">
        <v>6161.97</v>
      </c>
      <c r="D1565">
        <v>6161.88</v>
      </c>
      <c r="E1565">
        <v>6154.92</v>
      </c>
      <c r="F1565">
        <v>337.50099999999998</v>
      </c>
      <c r="G1565">
        <v>528.93299999999999</v>
      </c>
      <c r="H1565">
        <v>140.98400000000001</v>
      </c>
      <c r="I1565">
        <v>5.8912399999999997E-2</v>
      </c>
      <c r="J1565">
        <v>0.93183300000000002</v>
      </c>
      <c r="K1565">
        <v>0</v>
      </c>
      <c r="L1565" t="s">
        <v>42</v>
      </c>
    </row>
    <row r="1566" spans="1:25" x14ac:dyDescent="0.25">
      <c r="A1566" t="s">
        <v>51</v>
      </c>
      <c r="B1566">
        <v>6221.04</v>
      </c>
      <c r="C1566">
        <v>6153.87</v>
      </c>
      <c r="D1566">
        <v>6153.78</v>
      </c>
      <c r="E1566">
        <v>6146.8</v>
      </c>
      <c r="F1566">
        <v>332.87099999999998</v>
      </c>
      <c r="G1566">
        <v>530.47199999999998</v>
      </c>
      <c r="H1566">
        <v>141.09800000000001</v>
      </c>
      <c r="I1566">
        <v>5.3910699999999999E-2</v>
      </c>
      <c r="J1566">
        <v>0.93157699999999999</v>
      </c>
      <c r="K1566">
        <v>0</v>
      </c>
      <c r="L1566" t="s">
        <v>42</v>
      </c>
    </row>
    <row r="1567" spans="1:25" x14ac:dyDescent="0.25">
      <c r="A1567" t="s">
        <v>51</v>
      </c>
      <c r="B1567">
        <v>6196.46</v>
      </c>
      <c r="C1567">
        <v>6134.05</v>
      </c>
      <c r="D1567">
        <v>6133.96</v>
      </c>
      <c r="E1567">
        <v>6126.99</v>
      </c>
      <c r="F1567">
        <v>330.8</v>
      </c>
      <c r="G1567">
        <v>528.65200000000004</v>
      </c>
      <c r="H1567">
        <v>140.631</v>
      </c>
      <c r="I1567">
        <v>5.9655899999999998E-2</v>
      </c>
      <c r="J1567">
        <v>0.931697</v>
      </c>
      <c r="K1567">
        <v>0</v>
      </c>
      <c r="L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51</v>
      </c>
      <c r="B1568">
        <v>6183.91</v>
      </c>
      <c r="C1568">
        <v>6119.87</v>
      </c>
      <c r="D1568">
        <v>6119.78</v>
      </c>
      <c r="E1568">
        <v>6112.81</v>
      </c>
      <c r="F1568">
        <v>330.49299999999999</v>
      </c>
      <c r="G1568">
        <v>527.98800000000006</v>
      </c>
      <c r="H1568">
        <v>140.23599999999999</v>
      </c>
      <c r="I1568">
        <v>6.0330099999999998E-2</v>
      </c>
      <c r="J1568">
        <v>0.94169099999999994</v>
      </c>
      <c r="K1568">
        <v>0</v>
      </c>
      <c r="L1568" t="s">
        <v>42</v>
      </c>
      <c r="R1568">
        <f>AVERAGE(B1519:B1568)</f>
        <v>6193.5870000000004</v>
      </c>
      <c r="S1568">
        <f>AVERAGE(C1519:C1568)</f>
        <v>6131.5603999999994</v>
      </c>
      <c r="U1568">
        <f>_xlfn.VAR.P(B1519:B1568)</f>
        <v>187.33330099999989</v>
      </c>
      <c r="V1568">
        <f>_xlfn.VAR.P(C1519:C1568)</f>
        <v>117.51429584000003</v>
      </c>
      <c r="X1568">
        <f>1.96*SQRT(U1568)/50</f>
        <v>0.53652944341260511</v>
      </c>
      <c r="Y1568">
        <f>1.96*SQRT(V1568)/50</f>
        <v>0.42494372281465415</v>
      </c>
    </row>
    <row r="1569" spans="1:12" x14ac:dyDescent="0.25">
      <c r="A1569" t="s">
        <v>51</v>
      </c>
      <c r="B1569">
        <v>309754.1948</v>
      </c>
      <c r="C1569" t="s">
        <v>36</v>
      </c>
    </row>
    <row r="1570" spans="1:12" x14ac:dyDescent="0.25">
      <c r="A1570" t="s">
        <v>76</v>
      </c>
      <c r="B1570">
        <v>5778.27</v>
      </c>
      <c r="C1570">
        <v>5775.29</v>
      </c>
      <c r="D1570">
        <v>5775.2</v>
      </c>
      <c r="E1570">
        <v>5768.22</v>
      </c>
      <c r="F1570">
        <v>336.101</v>
      </c>
      <c r="G1570">
        <v>0</v>
      </c>
      <c r="H1570">
        <v>141.75899999999999</v>
      </c>
      <c r="I1570">
        <v>5.3970600000000001E-2</v>
      </c>
      <c r="J1570">
        <v>0.93182200000000004</v>
      </c>
      <c r="K1570">
        <v>0</v>
      </c>
      <c r="L1570" t="s">
        <v>42</v>
      </c>
    </row>
    <row r="1571" spans="1:12" x14ac:dyDescent="0.25">
      <c r="A1571" t="s">
        <v>76</v>
      </c>
      <c r="B1571">
        <v>5745.44</v>
      </c>
      <c r="C1571">
        <v>5742.53</v>
      </c>
      <c r="D1571">
        <v>5742.44</v>
      </c>
      <c r="E1571">
        <v>5735.45</v>
      </c>
      <c r="F1571">
        <v>330.62099999999998</v>
      </c>
      <c r="G1571">
        <v>0</v>
      </c>
      <c r="H1571">
        <v>141.108</v>
      </c>
      <c r="I1571">
        <v>5.3911000000000001E-2</v>
      </c>
      <c r="J1571">
        <v>0.93128299999999997</v>
      </c>
      <c r="K1571">
        <v>0</v>
      </c>
      <c r="L1571" t="s">
        <v>42</v>
      </c>
    </row>
    <row r="1572" spans="1:12" x14ac:dyDescent="0.25">
      <c r="A1572" t="s">
        <v>76</v>
      </c>
      <c r="B1572">
        <v>5729.02</v>
      </c>
      <c r="C1572">
        <v>5726.07</v>
      </c>
      <c r="D1572">
        <v>5725.99</v>
      </c>
      <c r="E1572">
        <v>5719.06</v>
      </c>
      <c r="F1572">
        <v>334.68</v>
      </c>
      <c r="G1572">
        <v>0</v>
      </c>
      <c r="H1572">
        <v>140.58799999999999</v>
      </c>
      <c r="I1572">
        <v>5.4427400000000001E-2</v>
      </c>
      <c r="J1572">
        <v>0.93627199999999999</v>
      </c>
      <c r="K1572">
        <v>0</v>
      </c>
      <c r="L1572" t="s">
        <v>42</v>
      </c>
    </row>
    <row r="1573" spans="1:12" x14ac:dyDescent="0.25">
      <c r="A1573" t="s">
        <v>76</v>
      </c>
      <c r="B1573">
        <v>5747.08</v>
      </c>
      <c r="C1573">
        <v>5744.15</v>
      </c>
      <c r="D1573">
        <v>5744.06</v>
      </c>
      <c r="E1573">
        <v>5737.02</v>
      </c>
      <c r="F1573">
        <v>330.47899999999998</v>
      </c>
      <c r="G1573">
        <v>0</v>
      </c>
      <c r="H1573">
        <v>141.178</v>
      </c>
      <c r="I1573">
        <v>5.4447299999999997E-2</v>
      </c>
      <c r="J1573">
        <v>0.95205099999999998</v>
      </c>
      <c r="K1573">
        <v>0</v>
      </c>
      <c r="L1573" t="s">
        <v>42</v>
      </c>
    </row>
    <row r="1574" spans="1:12" x14ac:dyDescent="0.25">
      <c r="A1574" t="s">
        <v>76</v>
      </c>
      <c r="B1574">
        <v>5751.7</v>
      </c>
      <c r="C1574">
        <v>5748.68</v>
      </c>
      <c r="D1574">
        <v>5748.6</v>
      </c>
      <c r="E1574">
        <v>5741.61</v>
      </c>
      <c r="F1574">
        <v>332.71499999999997</v>
      </c>
      <c r="G1574">
        <v>0</v>
      </c>
      <c r="H1574">
        <v>141.29499999999999</v>
      </c>
      <c r="I1574">
        <v>8.0815799999999993E-2</v>
      </c>
      <c r="J1574">
        <v>0.94463699999999995</v>
      </c>
      <c r="K1574">
        <v>0</v>
      </c>
      <c r="L1574" t="s">
        <v>42</v>
      </c>
    </row>
    <row r="1575" spans="1:12" x14ac:dyDescent="0.25">
      <c r="A1575" t="s">
        <v>76</v>
      </c>
      <c r="B1575">
        <v>5740.02</v>
      </c>
      <c r="C1575">
        <v>5737.07</v>
      </c>
      <c r="D1575">
        <v>5736.98</v>
      </c>
      <c r="E1575">
        <v>5730</v>
      </c>
      <c r="F1575">
        <v>329.73399999999998</v>
      </c>
      <c r="G1575">
        <v>0</v>
      </c>
      <c r="H1575">
        <v>140.80099999999999</v>
      </c>
      <c r="I1575">
        <v>7.9540100000000002E-2</v>
      </c>
      <c r="J1575">
        <v>0.93183499999999997</v>
      </c>
      <c r="K1575">
        <v>0</v>
      </c>
      <c r="L1575" t="s">
        <v>42</v>
      </c>
    </row>
    <row r="1576" spans="1:12" x14ac:dyDescent="0.25">
      <c r="A1576" t="s">
        <v>76</v>
      </c>
      <c r="B1576">
        <v>5737.9</v>
      </c>
      <c r="C1576">
        <v>5735.14</v>
      </c>
      <c r="D1576">
        <v>5735.05</v>
      </c>
      <c r="E1576">
        <v>5728.04</v>
      </c>
      <c r="F1576">
        <v>330.64499999999998</v>
      </c>
      <c r="G1576">
        <v>0</v>
      </c>
      <c r="H1576">
        <v>140.86600000000001</v>
      </c>
      <c r="I1576">
        <v>6.17732E-2</v>
      </c>
      <c r="J1576">
        <v>0.94864099999999996</v>
      </c>
      <c r="K1576">
        <v>0</v>
      </c>
      <c r="L1576" t="s">
        <v>42</v>
      </c>
    </row>
    <row r="1577" spans="1:12" x14ac:dyDescent="0.25">
      <c r="A1577" t="s">
        <v>76</v>
      </c>
      <c r="B1577">
        <v>5746.2</v>
      </c>
      <c r="C1577">
        <v>5743.05</v>
      </c>
      <c r="D1577">
        <v>5742.97</v>
      </c>
      <c r="E1577">
        <v>5735.95</v>
      </c>
      <c r="F1577">
        <v>331.512</v>
      </c>
      <c r="G1577">
        <v>0</v>
      </c>
      <c r="H1577">
        <v>140.91300000000001</v>
      </c>
      <c r="I1577">
        <v>8.3257200000000003E-2</v>
      </c>
      <c r="J1577">
        <v>0.93147400000000002</v>
      </c>
      <c r="K1577">
        <v>0</v>
      </c>
      <c r="L1577" t="s">
        <v>42</v>
      </c>
    </row>
    <row r="1578" spans="1:12" x14ac:dyDescent="0.25">
      <c r="A1578" t="s">
        <v>76</v>
      </c>
      <c r="B1578">
        <v>5971.58</v>
      </c>
      <c r="C1578">
        <v>5968.73</v>
      </c>
      <c r="D1578">
        <v>5968.64</v>
      </c>
      <c r="E1578">
        <v>5961.38</v>
      </c>
      <c r="F1578">
        <v>341.90600000000001</v>
      </c>
      <c r="G1578">
        <v>0</v>
      </c>
      <c r="H1578">
        <v>144.197</v>
      </c>
      <c r="I1578">
        <v>5.5324699999999997E-2</v>
      </c>
      <c r="J1578">
        <v>0.931836</v>
      </c>
      <c r="K1578">
        <v>0</v>
      </c>
      <c r="L1578" t="s">
        <v>42</v>
      </c>
    </row>
    <row r="1579" spans="1:12" x14ac:dyDescent="0.25">
      <c r="A1579" t="s">
        <v>76</v>
      </c>
      <c r="B1579">
        <v>6069.01</v>
      </c>
      <c r="C1579">
        <v>6064.98</v>
      </c>
      <c r="D1579">
        <v>6064.89</v>
      </c>
      <c r="E1579">
        <v>6057.47</v>
      </c>
      <c r="F1579">
        <v>343.61399999999998</v>
      </c>
      <c r="G1579">
        <v>0</v>
      </c>
      <c r="H1579">
        <v>145.62700000000001</v>
      </c>
      <c r="I1579">
        <v>5.40157E-2</v>
      </c>
      <c r="J1579">
        <v>0.93183499999999997</v>
      </c>
      <c r="K1579">
        <v>0</v>
      </c>
      <c r="L1579" t="s">
        <v>42</v>
      </c>
    </row>
    <row r="1580" spans="1:12" x14ac:dyDescent="0.25">
      <c r="A1580" t="s">
        <v>76</v>
      </c>
      <c r="B1580">
        <v>5743.03</v>
      </c>
      <c r="C1580">
        <v>5740.07</v>
      </c>
      <c r="D1580">
        <v>5739.98</v>
      </c>
      <c r="E1580">
        <v>5732.97</v>
      </c>
      <c r="F1580">
        <v>331.16199999999998</v>
      </c>
      <c r="G1580">
        <v>0</v>
      </c>
      <c r="H1580">
        <v>141.154</v>
      </c>
      <c r="I1580">
        <v>6.9542699999999999E-2</v>
      </c>
      <c r="J1580">
        <v>0.95556200000000002</v>
      </c>
      <c r="K1580">
        <v>0</v>
      </c>
      <c r="L1580" t="s">
        <v>42</v>
      </c>
    </row>
    <row r="1581" spans="1:12" x14ac:dyDescent="0.25">
      <c r="A1581" t="s">
        <v>76</v>
      </c>
      <c r="B1581">
        <v>5748.33</v>
      </c>
      <c r="C1581">
        <v>5745.47</v>
      </c>
      <c r="D1581">
        <v>5745.37</v>
      </c>
      <c r="E1581">
        <v>5738.34</v>
      </c>
      <c r="F1581">
        <v>332.60500000000002</v>
      </c>
      <c r="G1581">
        <v>0</v>
      </c>
      <c r="H1581">
        <v>141.066</v>
      </c>
      <c r="I1581">
        <v>5.3949900000000002E-2</v>
      </c>
      <c r="J1581">
        <v>0.93182299999999996</v>
      </c>
      <c r="K1581">
        <v>0</v>
      </c>
      <c r="L1581" t="s">
        <v>42</v>
      </c>
    </row>
    <row r="1582" spans="1:12" x14ac:dyDescent="0.25">
      <c r="A1582" t="s">
        <v>76</v>
      </c>
      <c r="B1582">
        <v>5741.39</v>
      </c>
      <c r="C1582">
        <v>5738.47</v>
      </c>
      <c r="D1582">
        <v>5738.38</v>
      </c>
      <c r="E1582">
        <v>5731.38</v>
      </c>
      <c r="F1582">
        <v>330.63400000000001</v>
      </c>
      <c r="G1582">
        <v>0</v>
      </c>
      <c r="H1582">
        <v>140.84299999999999</v>
      </c>
      <c r="I1582">
        <v>8.3255800000000005E-2</v>
      </c>
      <c r="J1582">
        <v>0.93183199999999999</v>
      </c>
      <c r="K1582">
        <v>0</v>
      </c>
      <c r="L1582" t="s">
        <v>42</v>
      </c>
    </row>
    <row r="1583" spans="1:12" x14ac:dyDescent="0.25">
      <c r="A1583" t="s">
        <v>76</v>
      </c>
      <c r="B1583">
        <v>5754.95</v>
      </c>
      <c r="C1583">
        <v>5752.13</v>
      </c>
      <c r="D1583">
        <v>5752.04</v>
      </c>
      <c r="E1583">
        <v>5744.96</v>
      </c>
      <c r="F1583">
        <v>332.80099999999999</v>
      </c>
      <c r="G1583">
        <v>0</v>
      </c>
      <c r="H1583">
        <v>141.24700000000001</v>
      </c>
      <c r="I1583">
        <v>7.3652499999999996E-2</v>
      </c>
      <c r="J1583">
        <v>0.931836</v>
      </c>
      <c r="K1583">
        <v>0</v>
      </c>
      <c r="L1583" t="s">
        <v>42</v>
      </c>
    </row>
    <row r="1584" spans="1:12" x14ac:dyDescent="0.25">
      <c r="A1584" t="s">
        <v>76</v>
      </c>
      <c r="B1584">
        <v>5735.06</v>
      </c>
      <c r="C1584">
        <v>5732.29</v>
      </c>
      <c r="D1584">
        <v>5732.2</v>
      </c>
      <c r="E1584">
        <v>5725.23</v>
      </c>
      <c r="F1584">
        <v>329.791</v>
      </c>
      <c r="G1584">
        <v>0</v>
      </c>
      <c r="H1584">
        <v>140.90700000000001</v>
      </c>
      <c r="I1584">
        <v>5.4817499999999998E-2</v>
      </c>
      <c r="J1584">
        <v>0.931836</v>
      </c>
      <c r="K1584">
        <v>0</v>
      </c>
      <c r="L1584" t="s">
        <v>42</v>
      </c>
    </row>
    <row r="1585" spans="1:12" x14ac:dyDescent="0.25">
      <c r="A1585" t="s">
        <v>76</v>
      </c>
      <c r="B1585">
        <v>5750.9</v>
      </c>
      <c r="C1585">
        <v>5748</v>
      </c>
      <c r="D1585">
        <v>5747.92</v>
      </c>
      <c r="E1585">
        <v>5740.95</v>
      </c>
      <c r="F1585">
        <v>338.40499999999997</v>
      </c>
      <c r="G1585">
        <v>0</v>
      </c>
      <c r="H1585">
        <v>140.916</v>
      </c>
      <c r="I1585">
        <v>5.7038199999999997E-2</v>
      </c>
      <c r="J1585">
        <v>0.92908299999999999</v>
      </c>
      <c r="K1585">
        <v>0</v>
      </c>
      <c r="L1585" t="s">
        <v>42</v>
      </c>
    </row>
    <row r="1586" spans="1:12" x14ac:dyDescent="0.25">
      <c r="A1586" t="s">
        <v>76</v>
      </c>
      <c r="B1586">
        <v>5746.76</v>
      </c>
      <c r="C1586">
        <v>5743.42</v>
      </c>
      <c r="D1586">
        <v>5743.33</v>
      </c>
      <c r="E1586">
        <v>5736.34</v>
      </c>
      <c r="F1586">
        <v>329.166</v>
      </c>
      <c r="G1586">
        <v>0</v>
      </c>
      <c r="H1586">
        <v>140.97</v>
      </c>
      <c r="I1586">
        <v>7.0551299999999997E-2</v>
      </c>
      <c r="J1586">
        <v>0.93179500000000004</v>
      </c>
      <c r="K1586">
        <v>0</v>
      </c>
      <c r="L1586" t="s">
        <v>42</v>
      </c>
    </row>
    <row r="1587" spans="1:12" x14ac:dyDescent="0.25">
      <c r="A1587" t="s">
        <v>76</v>
      </c>
      <c r="B1587">
        <v>5739.99</v>
      </c>
      <c r="C1587">
        <v>5737.14</v>
      </c>
      <c r="D1587">
        <v>5737.05</v>
      </c>
      <c r="E1587">
        <v>5730.01</v>
      </c>
      <c r="F1587">
        <v>330.262</v>
      </c>
      <c r="G1587">
        <v>0</v>
      </c>
      <c r="H1587">
        <v>140.89400000000001</v>
      </c>
      <c r="I1587">
        <v>8.3262000000000003E-2</v>
      </c>
      <c r="J1587">
        <v>0.93182399999999999</v>
      </c>
      <c r="K1587">
        <v>0</v>
      </c>
      <c r="L1587" t="s">
        <v>42</v>
      </c>
    </row>
    <row r="1588" spans="1:12" x14ac:dyDescent="0.25">
      <c r="A1588" t="s">
        <v>76</v>
      </c>
      <c r="B1588">
        <v>5734.88</v>
      </c>
      <c r="C1588">
        <v>5732.12</v>
      </c>
      <c r="D1588">
        <v>5732.03</v>
      </c>
      <c r="E1588">
        <v>5725.1</v>
      </c>
      <c r="F1588">
        <v>330.851</v>
      </c>
      <c r="G1588">
        <v>0</v>
      </c>
      <c r="H1588">
        <v>140.809</v>
      </c>
      <c r="I1588">
        <v>5.4835000000000002E-2</v>
      </c>
      <c r="J1588">
        <v>0.931558</v>
      </c>
      <c r="K1588">
        <v>0</v>
      </c>
      <c r="L1588" t="s">
        <v>42</v>
      </c>
    </row>
    <row r="1589" spans="1:12" x14ac:dyDescent="0.25">
      <c r="A1589" t="s">
        <v>76</v>
      </c>
      <c r="B1589">
        <v>5742.25</v>
      </c>
      <c r="C1589">
        <v>5739.15</v>
      </c>
      <c r="D1589">
        <v>5739.06</v>
      </c>
      <c r="E1589">
        <v>5732.05</v>
      </c>
      <c r="F1589">
        <v>330.55</v>
      </c>
      <c r="G1589">
        <v>0</v>
      </c>
      <c r="H1589">
        <v>141.024</v>
      </c>
      <c r="I1589">
        <v>7.6454499999999995E-2</v>
      </c>
      <c r="J1589">
        <v>0.93183400000000005</v>
      </c>
      <c r="K1589">
        <v>0</v>
      </c>
      <c r="L1589" t="s">
        <v>42</v>
      </c>
    </row>
    <row r="1590" spans="1:12" x14ac:dyDescent="0.25">
      <c r="A1590" t="s">
        <v>76</v>
      </c>
      <c r="B1590">
        <v>5756.4</v>
      </c>
      <c r="C1590">
        <v>5753.24</v>
      </c>
      <c r="D1590">
        <v>5753.15</v>
      </c>
      <c r="E1590">
        <v>5746.09</v>
      </c>
      <c r="F1590">
        <v>332.09300000000002</v>
      </c>
      <c r="G1590">
        <v>0</v>
      </c>
      <c r="H1590">
        <v>141.25899999999999</v>
      </c>
      <c r="I1590">
        <v>5.4304900000000003E-2</v>
      </c>
      <c r="J1590">
        <v>0.93164899999999995</v>
      </c>
      <c r="K1590">
        <v>0</v>
      </c>
      <c r="L1590" t="s">
        <v>42</v>
      </c>
    </row>
    <row r="1591" spans="1:12" x14ac:dyDescent="0.25">
      <c r="A1591" t="s">
        <v>76</v>
      </c>
      <c r="B1591">
        <v>5752.66</v>
      </c>
      <c r="C1591">
        <v>5749.9</v>
      </c>
      <c r="D1591">
        <v>5749.81</v>
      </c>
      <c r="E1591">
        <v>5742.82</v>
      </c>
      <c r="F1591">
        <v>331.02499999999998</v>
      </c>
      <c r="G1591">
        <v>0</v>
      </c>
      <c r="H1591">
        <v>141.077</v>
      </c>
      <c r="I1591">
        <v>5.9788000000000001E-2</v>
      </c>
      <c r="J1591">
        <v>0.93155200000000005</v>
      </c>
      <c r="K1591">
        <v>0</v>
      </c>
      <c r="L1591" t="s">
        <v>42</v>
      </c>
    </row>
    <row r="1592" spans="1:12" x14ac:dyDescent="0.25">
      <c r="A1592" t="s">
        <v>76</v>
      </c>
      <c r="B1592">
        <v>5741.63</v>
      </c>
      <c r="C1592">
        <v>5738.56</v>
      </c>
      <c r="D1592">
        <v>5738.48</v>
      </c>
      <c r="E1592">
        <v>5731.52</v>
      </c>
      <c r="F1592">
        <v>338.52600000000001</v>
      </c>
      <c r="G1592">
        <v>0</v>
      </c>
      <c r="H1592">
        <v>140.75700000000001</v>
      </c>
      <c r="I1592">
        <v>5.9641E-2</v>
      </c>
      <c r="J1592">
        <v>0.93125899999999995</v>
      </c>
      <c r="K1592">
        <v>0</v>
      </c>
      <c r="L1592" t="s">
        <v>42</v>
      </c>
    </row>
    <row r="1593" spans="1:12" x14ac:dyDescent="0.25">
      <c r="A1593" t="s">
        <v>76</v>
      </c>
      <c r="B1593">
        <v>5749.17</v>
      </c>
      <c r="C1593">
        <v>5746.16</v>
      </c>
      <c r="D1593">
        <v>5746.07</v>
      </c>
      <c r="E1593">
        <v>5739.09</v>
      </c>
      <c r="F1593">
        <v>331.39800000000002</v>
      </c>
      <c r="G1593">
        <v>0</v>
      </c>
      <c r="H1593">
        <v>141.197</v>
      </c>
      <c r="I1593">
        <v>8.3255800000000005E-2</v>
      </c>
      <c r="J1593">
        <v>0.93084199999999995</v>
      </c>
      <c r="K1593">
        <v>0</v>
      </c>
      <c r="L1593" t="s">
        <v>42</v>
      </c>
    </row>
    <row r="1594" spans="1:12" x14ac:dyDescent="0.25">
      <c r="A1594" t="s">
        <v>76</v>
      </c>
      <c r="B1594">
        <v>5739.39</v>
      </c>
      <c r="C1594">
        <v>5736.43</v>
      </c>
      <c r="D1594">
        <v>5736.34</v>
      </c>
      <c r="E1594">
        <v>5729.38</v>
      </c>
      <c r="F1594">
        <v>330.57900000000001</v>
      </c>
      <c r="G1594">
        <v>0</v>
      </c>
      <c r="H1594">
        <v>140.852</v>
      </c>
      <c r="I1594">
        <v>5.4200600000000002E-2</v>
      </c>
      <c r="J1594">
        <v>0.93164899999999995</v>
      </c>
      <c r="K1594">
        <v>0</v>
      </c>
      <c r="L1594" t="s">
        <v>42</v>
      </c>
    </row>
    <row r="1595" spans="1:12" x14ac:dyDescent="0.25">
      <c r="A1595" t="s">
        <v>76</v>
      </c>
      <c r="B1595">
        <v>5763.19</v>
      </c>
      <c r="C1595">
        <v>5760.1</v>
      </c>
      <c r="D1595">
        <v>5760.02</v>
      </c>
      <c r="E1595">
        <v>5752.99</v>
      </c>
      <c r="F1595">
        <v>332.685</v>
      </c>
      <c r="G1595">
        <v>0</v>
      </c>
      <c r="H1595">
        <v>141.18100000000001</v>
      </c>
      <c r="I1595">
        <v>8.3255800000000005E-2</v>
      </c>
      <c r="J1595">
        <v>0.93153200000000003</v>
      </c>
      <c r="K1595">
        <v>0</v>
      </c>
      <c r="L1595" t="s">
        <v>42</v>
      </c>
    </row>
    <row r="1596" spans="1:12" x14ac:dyDescent="0.25">
      <c r="A1596" t="s">
        <v>76</v>
      </c>
      <c r="B1596">
        <v>5756.14</v>
      </c>
      <c r="C1596">
        <v>5753.25</v>
      </c>
      <c r="D1596">
        <v>5753.17</v>
      </c>
      <c r="E1596">
        <v>5746.23</v>
      </c>
      <c r="F1596">
        <v>330.18</v>
      </c>
      <c r="G1596">
        <v>0</v>
      </c>
      <c r="H1596">
        <v>141.227</v>
      </c>
      <c r="I1596">
        <v>5.4719799999999999E-2</v>
      </c>
      <c r="J1596">
        <v>0.93176999999999999</v>
      </c>
      <c r="K1596">
        <v>0</v>
      </c>
      <c r="L1596" t="s">
        <v>42</v>
      </c>
    </row>
    <row r="1597" spans="1:12" x14ac:dyDescent="0.25">
      <c r="A1597" t="s">
        <v>76</v>
      </c>
      <c r="B1597">
        <v>5759.25</v>
      </c>
      <c r="C1597">
        <v>5756.12</v>
      </c>
      <c r="D1597">
        <v>5756.04</v>
      </c>
      <c r="E1597">
        <v>5749.06</v>
      </c>
      <c r="F1597">
        <v>339.93799999999999</v>
      </c>
      <c r="G1597">
        <v>0</v>
      </c>
      <c r="H1597">
        <v>141.17500000000001</v>
      </c>
      <c r="I1597">
        <v>5.3984999999999998E-2</v>
      </c>
      <c r="J1597">
        <v>0.931836</v>
      </c>
      <c r="K1597">
        <v>0</v>
      </c>
      <c r="L1597" t="s">
        <v>42</v>
      </c>
    </row>
    <row r="1598" spans="1:12" x14ac:dyDescent="0.25">
      <c r="A1598" t="s">
        <v>76</v>
      </c>
      <c r="B1598">
        <v>5728.52</v>
      </c>
      <c r="C1598">
        <v>5725.7</v>
      </c>
      <c r="D1598">
        <v>5725.61</v>
      </c>
      <c r="E1598">
        <v>5718.55</v>
      </c>
      <c r="F1598">
        <v>331.05200000000002</v>
      </c>
      <c r="G1598">
        <v>0</v>
      </c>
      <c r="H1598">
        <v>140.655</v>
      </c>
      <c r="I1598">
        <v>8.3259E-2</v>
      </c>
      <c r="J1598">
        <v>0.93172299999999997</v>
      </c>
      <c r="K1598">
        <v>0</v>
      </c>
      <c r="L1598" t="s">
        <v>42</v>
      </c>
    </row>
    <row r="1599" spans="1:12" x14ac:dyDescent="0.25">
      <c r="A1599" t="s">
        <v>76</v>
      </c>
      <c r="B1599">
        <v>5751.55</v>
      </c>
      <c r="C1599">
        <v>5748.71</v>
      </c>
      <c r="D1599">
        <v>5748.63</v>
      </c>
      <c r="E1599">
        <v>5741.64</v>
      </c>
      <c r="F1599">
        <v>339.983</v>
      </c>
      <c r="G1599">
        <v>0</v>
      </c>
      <c r="H1599">
        <v>141.00399999999999</v>
      </c>
      <c r="I1599">
        <v>5.5887300000000001E-2</v>
      </c>
      <c r="J1599">
        <v>0.93183400000000005</v>
      </c>
      <c r="K1599">
        <v>0</v>
      </c>
      <c r="L1599" t="s">
        <v>42</v>
      </c>
    </row>
    <row r="1600" spans="1:12" x14ac:dyDescent="0.25">
      <c r="A1600" t="s">
        <v>76</v>
      </c>
      <c r="B1600">
        <v>5740.57</v>
      </c>
      <c r="C1600">
        <v>5737.74</v>
      </c>
      <c r="D1600">
        <v>5737.65</v>
      </c>
      <c r="E1600">
        <v>5730.68</v>
      </c>
      <c r="F1600">
        <v>331.19400000000002</v>
      </c>
      <c r="G1600">
        <v>0</v>
      </c>
      <c r="H1600">
        <v>140.88</v>
      </c>
      <c r="I1600">
        <v>5.9955000000000001E-2</v>
      </c>
      <c r="J1600">
        <v>0.93120400000000003</v>
      </c>
      <c r="K1600">
        <v>0</v>
      </c>
      <c r="L1600" t="s">
        <v>42</v>
      </c>
    </row>
    <row r="1601" spans="1:12" x14ac:dyDescent="0.25">
      <c r="A1601" t="s">
        <v>76</v>
      </c>
      <c r="B1601">
        <v>5769.94</v>
      </c>
      <c r="C1601">
        <v>5767.15</v>
      </c>
      <c r="D1601">
        <v>5767.05</v>
      </c>
      <c r="E1601">
        <v>5759.98</v>
      </c>
      <c r="F1601">
        <v>332.74200000000002</v>
      </c>
      <c r="G1601">
        <v>0</v>
      </c>
      <c r="H1601">
        <v>141.36799999999999</v>
      </c>
      <c r="I1601">
        <v>5.5145600000000003E-2</v>
      </c>
      <c r="J1601">
        <v>0.93179400000000001</v>
      </c>
      <c r="K1601">
        <v>0</v>
      </c>
      <c r="L1601" t="s">
        <v>42</v>
      </c>
    </row>
    <row r="1602" spans="1:12" x14ac:dyDescent="0.25">
      <c r="A1602" t="s">
        <v>76</v>
      </c>
      <c r="B1602">
        <v>5763.69</v>
      </c>
      <c r="C1602">
        <v>5760.89</v>
      </c>
      <c r="D1602">
        <v>5760.8</v>
      </c>
      <c r="E1602">
        <v>5753.78</v>
      </c>
      <c r="F1602">
        <v>331.50299999999999</v>
      </c>
      <c r="G1602">
        <v>0</v>
      </c>
      <c r="H1602">
        <v>141.47300000000001</v>
      </c>
      <c r="I1602">
        <v>5.3960500000000002E-2</v>
      </c>
      <c r="J1602">
        <v>0.93183700000000003</v>
      </c>
      <c r="K1602">
        <v>0</v>
      </c>
      <c r="L1602" t="s">
        <v>42</v>
      </c>
    </row>
    <row r="1603" spans="1:12" x14ac:dyDescent="0.25">
      <c r="A1603" t="s">
        <v>76</v>
      </c>
      <c r="B1603">
        <v>5748.61</v>
      </c>
      <c r="C1603">
        <v>5745.68</v>
      </c>
      <c r="D1603">
        <v>5745.6</v>
      </c>
      <c r="E1603">
        <v>5738.61</v>
      </c>
      <c r="F1603">
        <v>330.30200000000002</v>
      </c>
      <c r="G1603">
        <v>0</v>
      </c>
      <c r="H1603">
        <v>141.18</v>
      </c>
      <c r="I1603">
        <v>5.7506399999999999E-2</v>
      </c>
      <c r="J1603">
        <v>0.931836</v>
      </c>
      <c r="K1603">
        <v>0</v>
      </c>
      <c r="L1603" t="s">
        <v>42</v>
      </c>
    </row>
    <row r="1604" spans="1:12" x14ac:dyDescent="0.25">
      <c r="A1604" t="s">
        <v>76</v>
      </c>
      <c r="B1604">
        <v>5743.41</v>
      </c>
      <c r="C1604">
        <v>5740.43</v>
      </c>
      <c r="D1604">
        <v>5740.34</v>
      </c>
      <c r="E1604">
        <v>5733.38</v>
      </c>
      <c r="F1604">
        <v>329.04500000000002</v>
      </c>
      <c r="G1604">
        <v>0</v>
      </c>
      <c r="H1604">
        <v>141.08099999999999</v>
      </c>
      <c r="I1604">
        <v>5.39158E-2</v>
      </c>
      <c r="J1604">
        <v>0.93982600000000005</v>
      </c>
      <c r="K1604">
        <v>0</v>
      </c>
      <c r="L1604" t="s">
        <v>42</v>
      </c>
    </row>
    <row r="1605" spans="1:12" x14ac:dyDescent="0.25">
      <c r="A1605" t="s">
        <v>76</v>
      </c>
      <c r="B1605">
        <v>5736.74</v>
      </c>
      <c r="C1605">
        <v>5733.87</v>
      </c>
      <c r="D1605">
        <v>5733.78</v>
      </c>
      <c r="E1605">
        <v>5726.81</v>
      </c>
      <c r="F1605">
        <v>331.36700000000002</v>
      </c>
      <c r="G1605">
        <v>0</v>
      </c>
      <c r="H1605">
        <v>140.834</v>
      </c>
      <c r="I1605">
        <v>5.4195699999999999E-2</v>
      </c>
      <c r="J1605">
        <v>0.92994200000000005</v>
      </c>
      <c r="K1605">
        <v>0</v>
      </c>
      <c r="L1605" t="s">
        <v>42</v>
      </c>
    </row>
    <row r="1606" spans="1:12" x14ac:dyDescent="0.25">
      <c r="A1606" t="s">
        <v>76</v>
      </c>
      <c r="B1606">
        <v>5753.97</v>
      </c>
      <c r="C1606">
        <v>5751.2</v>
      </c>
      <c r="D1606">
        <v>5751.12</v>
      </c>
      <c r="E1606">
        <v>5744.07</v>
      </c>
      <c r="F1606">
        <v>332.738</v>
      </c>
      <c r="G1606">
        <v>0</v>
      </c>
      <c r="H1606">
        <v>141.22499999999999</v>
      </c>
      <c r="I1606">
        <v>5.3954500000000002E-2</v>
      </c>
      <c r="J1606">
        <v>0.94136699999999995</v>
      </c>
      <c r="K1606">
        <v>0</v>
      </c>
      <c r="L1606" t="s">
        <v>42</v>
      </c>
    </row>
    <row r="1607" spans="1:12" x14ac:dyDescent="0.25">
      <c r="A1607" t="s">
        <v>76</v>
      </c>
      <c r="B1607">
        <v>5756.02</v>
      </c>
      <c r="C1607">
        <v>5753.02</v>
      </c>
      <c r="D1607">
        <v>5752.93</v>
      </c>
      <c r="E1607">
        <v>5745.96</v>
      </c>
      <c r="F1607">
        <v>331.29700000000003</v>
      </c>
      <c r="G1607">
        <v>0</v>
      </c>
      <c r="H1607">
        <v>141.209</v>
      </c>
      <c r="I1607">
        <v>8.3268400000000006E-2</v>
      </c>
      <c r="J1607">
        <v>0.93155200000000005</v>
      </c>
      <c r="K1607">
        <v>0</v>
      </c>
      <c r="L1607" t="s">
        <v>42</v>
      </c>
    </row>
    <row r="1608" spans="1:12" x14ac:dyDescent="0.25">
      <c r="A1608" t="s">
        <v>76</v>
      </c>
      <c r="B1608">
        <v>5732.4</v>
      </c>
      <c r="C1608">
        <v>5729.49</v>
      </c>
      <c r="D1608">
        <v>5729.41</v>
      </c>
      <c r="E1608">
        <v>5722.41</v>
      </c>
      <c r="F1608">
        <v>331.517</v>
      </c>
      <c r="G1608">
        <v>0</v>
      </c>
      <c r="H1608">
        <v>140.77600000000001</v>
      </c>
      <c r="I1608">
        <v>5.45741E-2</v>
      </c>
      <c r="J1608">
        <v>0.93076199999999998</v>
      </c>
      <c r="K1608">
        <v>0</v>
      </c>
      <c r="L1608" t="s">
        <v>42</v>
      </c>
    </row>
    <row r="1609" spans="1:12" x14ac:dyDescent="0.25">
      <c r="A1609" t="s">
        <v>76</v>
      </c>
      <c r="B1609">
        <v>5750.47</v>
      </c>
      <c r="C1609">
        <v>5747.37</v>
      </c>
      <c r="D1609">
        <v>5747.28</v>
      </c>
      <c r="E1609">
        <v>5740.22</v>
      </c>
      <c r="F1609">
        <v>332.791</v>
      </c>
      <c r="G1609">
        <v>0</v>
      </c>
      <c r="H1609">
        <v>141.30500000000001</v>
      </c>
      <c r="I1609">
        <v>5.4085899999999999E-2</v>
      </c>
      <c r="J1609">
        <v>0.93145800000000001</v>
      </c>
      <c r="K1609">
        <v>0</v>
      </c>
      <c r="L1609" t="s">
        <v>42</v>
      </c>
    </row>
    <row r="1610" spans="1:12" x14ac:dyDescent="0.25">
      <c r="A1610" t="s">
        <v>76</v>
      </c>
      <c r="B1610">
        <v>5745.82</v>
      </c>
      <c r="C1610">
        <v>5743.02</v>
      </c>
      <c r="D1610">
        <v>5742.94</v>
      </c>
      <c r="E1610">
        <v>5735.96</v>
      </c>
      <c r="F1610">
        <v>330.053</v>
      </c>
      <c r="G1610">
        <v>0</v>
      </c>
      <c r="H1610">
        <v>140.928</v>
      </c>
      <c r="I1610">
        <v>5.41284E-2</v>
      </c>
      <c r="J1610">
        <v>0.931836</v>
      </c>
      <c r="K1610">
        <v>0</v>
      </c>
      <c r="L1610" t="s">
        <v>42</v>
      </c>
    </row>
    <row r="1611" spans="1:12" x14ac:dyDescent="0.25">
      <c r="A1611" t="s">
        <v>76</v>
      </c>
      <c r="B1611">
        <v>5731.05</v>
      </c>
      <c r="C1611">
        <v>5727.93</v>
      </c>
      <c r="D1611">
        <v>5727.84</v>
      </c>
      <c r="E1611">
        <v>5720.91</v>
      </c>
      <c r="F1611">
        <v>330.154</v>
      </c>
      <c r="G1611">
        <v>0</v>
      </c>
      <c r="H1611">
        <v>140.72</v>
      </c>
      <c r="I1611">
        <v>5.6613299999999998E-2</v>
      </c>
      <c r="J1611">
        <v>0.93182799999999999</v>
      </c>
      <c r="K1611">
        <v>0</v>
      </c>
      <c r="L1611" t="s">
        <v>42</v>
      </c>
    </row>
    <row r="1612" spans="1:12" x14ac:dyDescent="0.25">
      <c r="A1612" t="s">
        <v>76</v>
      </c>
      <c r="B1612">
        <v>5750.2</v>
      </c>
      <c r="C1612">
        <v>5747.11</v>
      </c>
      <c r="D1612">
        <v>5747.02</v>
      </c>
      <c r="E1612">
        <v>5740.05</v>
      </c>
      <c r="F1612">
        <v>330.22300000000001</v>
      </c>
      <c r="G1612">
        <v>0</v>
      </c>
      <c r="H1612">
        <v>141.13999999999999</v>
      </c>
      <c r="I1612">
        <v>5.3923899999999997E-2</v>
      </c>
      <c r="J1612">
        <v>0.93182600000000004</v>
      </c>
      <c r="K1612">
        <v>0</v>
      </c>
      <c r="L1612" t="s">
        <v>42</v>
      </c>
    </row>
    <row r="1613" spans="1:12" x14ac:dyDescent="0.25">
      <c r="A1613" t="s">
        <v>76</v>
      </c>
      <c r="B1613">
        <v>5740.14</v>
      </c>
      <c r="C1613">
        <v>5737.05</v>
      </c>
      <c r="D1613">
        <v>5736.96</v>
      </c>
      <c r="E1613">
        <v>5729.91</v>
      </c>
      <c r="F1613">
        <v>331.16</v>
      </c>
      <c r="G1613">
        <v>0</v>
      </c>
      <c r="H1613">
        <v>141.029</v>
      </c>
      <c r="I1613">
        <v>6.9344100000000006E-2</v>
      </c>
      <c r="J1613">
        <v>0.93083800000000005</v>
      </c>
      <c r="K1613">
        <v>0</v>
      </c>
      <c r="L1613" t="s">
        <v>42</v>
      </c>
    </row>
    <row r="1614" spans="1:12" x14ac:dyDescent="0.25">
      <c r="A1614" t="s">
        <v>76</v>
      </c>
      <c r="B1614">
        <v>5732.09</v>
      </c>
      <c r="C1614">
        <v>5729.2</v>
      </c>
      <c r="D1614">
        <v>5729.11</v>
      </c>
      <c r="E1614">
        <v>5722.15</v>
      </c>
      <c r="F1614">
        <v>329.85199999999998</v>
      </c>
      <c r="G1614">
        <v>0</v>
      </c>
      <c r="H1614">
        <v>140.678</v>
      </c>
      <c r="I1614">
        <v>5.7267400000000003E-2</v>
      </c>
      <c r="J1614">
        <v>0.93180700000000005</v>
      </c>
      <c r="K1614">
        <v>0</v>
      </c>
      <c r="L1614" t="s">
        <v>42</v>
      </c>
    </row>
    <row r="1615" spans="1:12" x14ac:dyDescent="0.25">
      <c r="A1615" t="s">
        <v>76</v>
      </c>
      <c r="B1615">
        <v>5744.87</v>
      </c>
      <c r="C1615">
        <v>5742.09</v>
      </c>
      <c r="D1615">
        <v>5742</v>
      </c>
      <c r="E1615">
        <v>5735.01</v>
      </c>
      <c r="F1615">
        <v>330.91399999999999</v>
      </c>
      <c r="G1615">
        <v>0</v>
      </c>
      <c r="H1615">
        <v>140.952</v>
      </c>
      <c r="I1615">
        <v>8.3255599999999999E-2</v>
      </c>
      <c r="J1615">
        <v>0.93178499999999997</v>
      </c>
      <c r="K1615">
        <v>0</v>
      </c>
      <c r="L1615" t="s">
        <v>42</v>
      </c>
    </row>
    <row r="1616" spans="1:12" x14ac:dyDescent="0.25">
      <c r="A1616" t="s">
        <v>76</v>
      </c>
      <c r="B1616">
        <v>5749.99</v>
      </c>
      <c r="C1616">
        <v>5746.85</v>
      </c>
      <c r="D1616">
        <v>5746.76</v>
      </c>
      <c r="E1616">
        <v>5739.76</v>
      </c>
      <c r="F1616">
        <v>331.90199999999999</v>
      </c>
      <c r="G1616">
        <v>0</v>
      </c>
      <c r="H1616">
        <v>141.06399999999999</v>
      </c>
      <c r="I1616">
        <v>6.2883099999999997E-2</v>
      </c>
      <c r="J1616">
        <v>0.93176099999999995</v>
      </c>
      <c r="K1616">
        <v>0</v>
      </c>
      <c r="L1616" t="s">
        <v>42</v>
      </c>
    </row>
    <row r="1617" spans="1:25" x14ac:dyDescent="0.25">
      <c r="A1617" t="s">
        <v>76</v>
      </c>
      <c r="B1617">
        <v>5739.35</v>
      </c>
      <c r="C1617">
        <v>5736.24</v>
      </c>
      <c r="D1617">
        <v>5736.16</v>
      </c>
      <c r="E1617">
        <v>5729.19</v>
      </c>
      <c r="F1617">
        <v>330.923</v>
      </c>
      <c r="G1617">
        <v>0</v>
      </c>
      <c r="H1617">
        <v>140.83000000000001</v>
      </c>
      <c r="I1617">
        <v>5.4316900000000001E-2</v>
      </c>
      <c r="J1617">
        <v>0.93162400000000001</v>
      </c>
      <c r="K1617">
        <v>0</v>
      </c>
      <c r="L1617" t="s">
        <v>42</v>
      </c>
    </row>
    <row r="1618" spans="1:25" x14ac:dyDescent="0.25">
      <c r="A1618" t="s">
        <v>76</v>
      </c>
      <c r="B1618">
        <v>5720.4</v>
      </c>
      <c r="C1618">
        <v>5717.39</v>
      </c>
      <c r="D1618">
        <v>5717.31</v>
      </c>
      <c r="E1618">
        <v>5710.36</v>
      </c>
      <c r="F1618">
        <v>329.74</v>
      </c>
      <c r="G1618">
        <v>0</v>
      </c>
      <c r="H1618">
        <v>140.47399999999999</v>
      </c>
      <c r="I1618">
        <v>8.3259200000000005E-2</v>
      </c>
      <c r="J1618">
        <v>0.931836</v>
      </c>
      <c r="K1618">
        <v>0</v>
      </c>
      <c r="L1618" t="s">
        <v>42</v>
      </c>
    </row>
    <row r="1619" spans="1:25" x14ac:dyDescent="0.25">
      <c r="A1619" t="s">
        <v>76</v>
      </c>
      <c r="B1619">
        <v>5759.52</v>
      </c>
      <c r="C1619">
        <v>5756.39</v>
      </c>
      <c r="D1619">
        <v>5756.3</v>
      </c>
      <c r="E1619">
        <v>5749.2</v>
      </c>
      <c r="F1619">
        <v>333.048</v>
      </c>
      <c r="G1619">
        <v>0</v>
      </c>
      <c r="H1619">
        <v>141.392</v>
      </c>
      <c r="I1619">
        <v>5.5433900000000001E-2</v>
      </c>
      <c r="J1619">
        <v>0.93178499999999997</v>
      </c>
      <c r="K1619">
        <v>0</v>
      </c>
      <c r="L1619" t="s">
        <v>42</v>
      </c>
    </row>
    <row r="1620" spans="1:25" x14ac:dyDescent="0.25">
      <c r="A1620" t="s">
        <v>76</v>
      </c>
      <c r="B1620">
        <v>5748.87</v>
      </c>
      <c r="C1620">
        <v>5745.83</v>
      </c>
      <c r="D1620">
        <v>5745.74</v>
      </c>
      <c r="E1620">
        <v>5738.77</v>
      </c>
      <c r="F1620">
        <v>331.09800000000001</v>
      </c>
      <c r="G1620">
        <v>0</v>
      </c>
      <c r="H1620">
        <v>140.93</v>
      </c>
      <c r="I1620">
        <v>6.4780299999999999E-2</v>
      </c>
      <c r="J1620">
        <v>0.93170900000000001</v>
      </c>
      <c r="K1620">
        <v>0</v>
      </c>
      <c r="L1620" t="s">
        <v>42</v>
      </c>
    </row>
    <row r="1621" spans="1:25" x14ac:dyDescent="0.25">
      <c r="A1621" t="s">
        <v>76</v>
      </c>
      <c r="B1621">
        <v>5732.51</v>
      </c>
      <c r="C1621">
        <v>5729.26</v>
      </c>
      <c r="D1621">
        <v>5729.17</v>
      </c>
      <c r="E1621">
        <v>5722.23</v>
      </c>
      <c r="F1621">
        <v>329.56299999999999</v>
      </c>
      <c r="G1621">
        <v>0</v>
      </c>
      <c r="H1621">
        <v>140.785</v>
      </c>
      <c r="I1621">
        <v>6.2734300000000007E-2</v>
      </c>
      <c r="J1621">
        <v>0.93059400000000003</v>
      </c>
      <c r="K1621">
        <v>0</v>
      </c>
      <c r="L1621" t="s">
        <v>42</v>
      </c>
    </row>
    <row r="1622" spans="1:25" x14ac:dyDescent="0.25">
      <c r="A1622" t="s">
        <v>76</v>
      </c>
      <c r="B1622">
        <v>5727.46</v>
      </c>
      <c r="C1622">
        <v>5724.64</v>
      </c>
      <c r="D1622">
        <v>5724.55</v>
      </c>
      <c r="E1622">
        <v>5717.57</v>
      </c>
      <c r="F1622">
        <v>331.51799999999997</v>
      </c>
      <c r="G1622">
        <v>0</v>
      </c>
      <c r="H1622">
        <v>140.79</v>
      </c>
      <c r="I1622">
        <v>5.4184000000000003E-2</v>
      </c>
      <c r="J1622">
        <v>0.93176999999999999</v>
      </c>
      <c r="K1622">
        <v>0</v>
      </c>
      <c r="L1622" t="s">
        <v>42</v>
      </c>
    </row>
    <row r="1623" spans="1:25" x14ac:dyDescent="0.25">
      <c r="A1623" t="s">
        <v>76</v>
      </c>
      <c r="B1623">
        <v>5731.21</v>
      </c>
      <c r="C1623">
        <v>5728.18</v>
      </c>
      <c r="D1623">
        <v>5728.09</v>
      </c>
      <c r="E1623">
        <v>5721.13</v>
      </c>
      <c r="F1623">
        <v>330.911</v>
      </c>
      <c r="G1623">
        <v>0</v>
      </c>
      <c r="H1623">
        <v>140.77699999999999</v>
      </c>
      <c r="I1623">
        <v>5.7076500000000002E-2</v>
      </c>
      <c r="J1623">
        <v>0.93176499999999995</v>
      </c>
      <c r="K1623">
        <v>0</v>
      </c>
      <c r="L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76</v>
      </c>
      <c r="B1624">
        <v>5729.55</v>
      </c>
      <c r="C1624">
        <v>5726.48</v>
      </c>
      <c r="D1624">
        <v>5726.39</v>
      </c>
      <c r="E1624">
        <v>5719.47</v>
      </c>
      <c r="F1624">
        <v>330.18700000000001</v>
      </c>
      <c r="G1624">
        <v>0</v>
      </c>
      <c r="H1624">
        <v>140.68100000000001</v>
      </c>
      <c r="I1624">
        <v>5.9376199999999997E-2</v>
      </c>
      <c r="J1624">
        <v>0.93183099999999996</v>
      </c>
      <c r="K1624">
        <v>0</v>
      </c>
      <c r="L1624" t="s">
        <v>42</v>
      </c>
      <c r="R1624">
        <f>AVERAGE(B1575:B1624)</f>
        <v>5755.58</v>
      </c>
      <c r="S1624">
        <f>AVERAGE(C1575:C1624)</f>
        <v>5752.597999999999</v>
      </c>
      <c r="U1624">
        <f>_xlfn.VAR.P(B1575:B1624)</f>
        <v>3121.5845280000012</v>
      </c>
      <c r="V1624">
        <f>_xlfn.VAR.P(C1575:C1624)</f>
        <v>3109.1791679999897</v>
      </c>
      <c r="X1624">
        <f>1.96*SQRT(U1624)/50</f>
        <v>2.1901487732813774</v>
      </c>
      <c r="Y1624">
        <f>1.96*SQRT(V1624)/50</f>
        <v>2.1857925511620504</v>
      </c>
    </row>
    <row r="1625" spans="1:25" x14ac:dyDescent="0.25">
      <c r="A1625" t="s">
        <v>76</v>
      </c>
      <c r="B1625">
        <v>287844.2758</v>
      </c>
      <c r="C1625" t="s">
        <v>36</v>
      </c>
    </row>
    <row r="1626" spans="1:25" x14ac:dyDescent="0.25">
      <c r="A1626" t="s">
        <v>156</v>
      </c>
      <c r="B1626">
        <v>6262.05</v>
      </c>
      <c r="C1626">
        <v>6213.24</v>
      </c>
      <c r="D1626">
        <v>6213.15</v>
      </c>
      <c r="E1626">
        <v>6206.51</v>
      </c>
      <c r="F1626">
        <v>360.75400000000002</v>
      </c>
      <c r="G1626">
        <v>553.14499999999998</v>
      </c>
      <c r="H1626">
        <v>140.637</v>
      </c>
      <c r="I1626">
        <v>175.31899999999999</v>
      </c>
      <c r="J1626">
        <v>208.006</v>
      </c>
      <c r="K1626">
        <v>5275.13</v>
      </c>
      <c r="L1626">
        <v>5.4012299999999999E-2</v>
      </c>
      <c r="M1626">
        <v>0.95549600000000001</v>
      </c>
      <c r="N1626">
        <v>0</v>
      </c>
      <c r="O1626" t="s">
        <v>42</v>
      </c>
    </row>
    <row r="1627" spans="1:25" x14ac:dyDescent="0.25">
      <c r="A1627" t="s">
        <v>156</v>
      </c>
      <c r="B1627">
        <v>6289.98</v>
      </c>
      <c r="C1627">
        <v>6228.16</v>
      </c>
      <c r="D1627">
        <v>6228.07</v>
      </c>
      <c r="E1627">
        <v>6221.31</v>
      </c>
      <c r="F1627">
        <v>364.38799999999998</v>
      </c>
      <c r="G1627">
        <v>553.827</v>
      </c>
      <c r="H1627">
        <v>140.94399999999999</v>
      </c>
      <c r="I1627">
        <v>175.495</v>
      </c>
      <c r="J1627">
        <v>208.01400000000001</v>
      </c>
      <c r="K1627">
        <v>5285.55</v>
      </c>
      <c r="L1627">
        <v>6.4883300000000005E-2</v>
      </c>
      <c r="M1627">
        <v>0.93171000000000004</v>
      </c>
      <c r="N1627">
        <v>0</v>
      </c>
      <c r="O1627" t="s">
        <v>42</v>
      </c>
    </row>
    <row r="1628" spans="1:25" x14ac:dyDescent="0.25">
      <c r="A1628" t="s">
        <v>156</v>
      </c>
      <c r="B1628">
        <v>6245.73</v>
      </c>
      <c r="C1628">
        <v>6179.38</v>
      </c>
      <c r="D1628">
        <v>6179.3</v>
      </c>
      <c r="E1628">
        <v>6172.75</v>
      </c>
      <c r="F1628">
        <v>360.375</v>
      </c>
      <c r="G1628">
        <v>551.51800000000003</v>
      </c>
      <c r="H1628">
        <v>139.99799999999999</v>
      </c>
      <c r="I1628">
        <v>174.76</v>
      </c>
      <c r="J1628">
        <v>207.715</v>
      </c>
      <c r="K1628">
        <v>5243.48</v>
      </c>
      <c r="L1628">
        <v>5.4932500000000002E-2</v>
      </c>
      <c r="M1628">
        <v>0.93178300000000003</v>
      </c>
      <c r="N1628">
        <v>0</v>
      </c>
      <c r="O1628" t="s">
        <v>42</v>
      </c>
    </row>
    <row r="1629" spans="1:25" x14ac:dyDescent="0.25">
      <c r="A1629" t="s">
        <v>156</v>
      </c>
      <c r="B1629">
        <v>6255.72</v>
      </c>
      <c r="C1629">
        <v>6201.53</v>
      </c>
      <c r="D1629">
        <v>6201.44</v>
      </c>
      <c r="E1629">
        <v>6194.84</v>
      </c>
      <c r="F1629">
        <v>361.30799999999999</v>
      </c>
      <c r="G1629">
        <v>552.56600000000003</v>
      </c>
      <c r="H1629">
        <v>140.40199999999999</v>
      </c>
      <c r="I1629">
        <v>175.07499999999999</v>
      </c>
      <c r="J1629">
        <v>207.941</v>
      </c>
      <c r="K1629">
        <v>5263.47</v>
      </c>
      <c r="L1629">
        <v>8.3255700000000002E-2</v>
      </c>
      <c r="M1629">
        <v>0.95922700000000005</v>
      </c>
      <c r="N1629">
        <v>0</v>
      </c>
      <c r="O1629" t="s">
        <v>42</v>
      </c>
    </row>
    <row r="1630" spans="1:25" x14ac:dyDescent="0.25">
      <c r="A1630" t="s">
        <v>156</v>
      </c>
      <c r="B1630">
        <v>6275.45</v>
      </c>
      <c r="C1630">
        <v>6209.1</v>
      </c>
      <c r="D1630">
        <v>6209.01</v>
      </c>
      <c r="E1630">
        <v>6202.43</v>
      </c>
      <c r="F1630">
        <v>362.52</v>
      </c>
      <c r="G1630">
        <v>553.29499999999996</v>
      </c>
      <c r="H1630">
        <v>140.66200000000001</v>
      </c>
      <c r="I1630">
        <v>175.333</v>
      </c>
      <c r="J1630">
        <v>208.08</v>
      </c>
      <c r="K1630">
        <v>5269.04</v>
      </c>
      <c r="L1630">
        <v>5.6653200000000001E-2</v>
      </c>
      <c r="M1630">
        <v>0.94750000000000001</v>
      </c>
      <c r="N1630">
        <v>0</v>
      </c>
      <c r="O1630" t="s">
        <v>42</v>
      </c>
    </row>
    <row r="1631" spans="1:25" x14ac:dyDescent="0.25">
      <c r="A1631" t="s">
        <v>156</v>
      </c>
      <c r="B1631">
        <v>6247.81</v>
      </c>
      <c r="C1631">
        <v>6194.58</v>
      </c>
      <c r="D1631">
        <v>6194.49</v>
      </c>
      <c r="E1631">
        <v>6187.86</v>
      </c>
      <c r="F1631">
        <v>361.13400000000001</v>
      </c>
      <c r="G1631">
        <v>552.678</v>
      </c>
      <c r="H1631">
        <v>140.44800000000001</v>
      </c>
      <c r="I1631">
        <v>175.172</v>
      </c>
      <c r="J1631">
        <v>207.94900000000001</v>
      </c>
      <c r="K1631">
        <v>5256.53</v>
      </c>
      <c r="L1631">
        <v>6.5658800000000003E-2</v>
      </c>
      <c r="M1631">
        <v>0.93565699999999996</v>
      </c>
      <c r="N1631">
        <v>0</v>
      </c>
      <c r="O1631" t="s">
        <v>42</v>
      </c>
    </row>
    <row r="1632" spans="1:25" x14ac:dyDescent="0.25">
      <c r="A1632" t="s">
        <v>156</v>
      </c>
      <c r="B1632">
        <v>6274.91</v>
      </c>
      <c r="C1632">
        <v>6217.29</v>
      </c>
      <c r="D1632">
        <v>6217.21</v>
      </c>
      <c r="E1632">
        <v>6210.68</v>
      </c>
      <c r="F1632">
        <v>361.202</v>
      </c>
      <c r="G1632">
        <v>552.76</v>
      </c>
      <c r="H1632">
        <v>140.75899999999999</v>
      </c>
      <c r="I1632">
        <v>175.21799999999999</v>
      </c>
      <c r="J1632">
        <v>207.447</v>
      </c>
      <c r="K1632">
        <v>5279.24</v>
      </c>
      <c r="L1632">
        <v>8.3283399999999994E-2</v>
      </c>
      <c r="M1632">
        <v>0.93182699999999996</v>
      </c>
      <c r="N1632">
        <v>0</v>
      </c>
      <c r="O1632" t="s">
        <v>42</v>
      </c>
    </row>
    <row r="1633" spans="1:15" x14ac:dyDescent="0.25">
      <c r="A1633" t="s">
        <v>156</v>
      </c>
      <c r="B1633">
        <v>6232.27</v>
      </c>
      <c r="C1633">
        <v>6185.77</v>
      </c>
      <c r="D1633">
        <v>6185.69</v>
      </c>
      <c r="E1633">
        <v>6179.13</v>
      </c>
      <c r="F1633">
        <v>360.875</v>
      </c>
      <c r="G1633">
        <v>552.15899999999999</v>
      </c>
      <c r="H1633">
        <v>140.21899999999999</v>
      </c>
      <c r="I1633">
        <v>175.08199999999999</v>
      </c>
      <c r="J1633">
        <v>207.715</v>
      </c>
      <c r="K1633">
        <v>5248.7</v>
      </c>
      <c r="L1633">
        <v>6.2605300000000003E-2</v>
      </c>
      <c r="M1633">
        <v>0.93170900000000001</v>
      </c>
      <c r="N1633">
        <v>0</v>
      </c>
      <c r="O1633" t="s">
        <v>42</v>
      </c>
    </row>
    <row r="1634" spans="1:15" x14ac:dyDescent="0.25">
      <c r="A1634" t="s">
        <v>156</v>
      </c>
      <c r="B1634">
        <v>6291</v>
      </c>
      <c r="C1634">
        <v>6226.18</v>
      </c>
      <c r="D1634">
        <v>6226.09</v>
      </c>
      <c r="E1634">
        <v>6219.37</v>
      </c>
      <c r="F1634">
        <v>360.26600000000002</v>
      </c>
      <c r="G1634">
        <v>554.44600000000003</v>
      </c>
      <c r="H1634">
        <v>140.88800000000001</v>
      </c>
      <c r="I1634">
        <v>174.98699999999999</v>
      </c>
      <c r="J1634">
        <v>209.3</v>
      </c>
      <c r="K1634">
        <v>5286.89</v>
      </c>
      <c r="L1634">
        <v>5.3909800000000001E-2</v>
      </c>
      <c r="M1634">
        <v>0.94697900000000002</v>
      </c>
      <c r="N1634">
        <v>0</v>
      </c>
      <c r="O1634" t="s">
        <v>42</v>
      </c>
    </row>
    <row r="1635" spans="1:15" x14ac:dyDescent="0.25">
      <c r="A1635" t="s">
        <v>156</v>
      </c>
      <c r="B1635">
        <v>6266.45</v>
      </c>
      <c r="C1635">
        <v>6206.43</v>
      </c>
      <c r="D1635">
        <v>6206.34</v>
      </c>
      <c r="E1635">
        <v>6199.55</v>
      </c>
      <c r="F1635">
        <v>362.06799999999998</v>
      </c>
      <c r="G1635">
        <v>554.94500000000005</v>
      </c>
      <c r="H1635">
        <v>140.52600000000001</v>
      </c>
      <c r="I1635">
        <v>175.52</v>
      </c>
      <c r="J1635">
        <v>209.642</v>
      </c>
      <c r="K1635">
        <v>5265.02</v>
      </c>
      <c r="L1635">
        <v>5.4171400000000001E-2</v>
      </c>
      <c r="M1635">
        <v>0.94138699999999997</v>
      </c>
      <c r="N1635">
        <v>0</v>
      </c>
      <c r="O1635" t="s">
        <v>42</v>
      </c>
    </row>
    <row r="1636" spans="1:15" x14ac:dyDescent="0.25">
      <c r="A1636" t="s">
        <v>156</v>
      </c>
      <c r="B1636">
        <v>6251.78</v>
      </c>
      <c r="C1636">
        <v>6193.56</v>
      </c>
      <c r="D1636">
        <v>6193.47</v>
      </c>
      <c r="E1636">
        <v>6186.91</v>
      </c>
      <c r="F1636">
        <v>361.07</v>
      </c>
      <c r="G1636">
        <v>552.09299999999996</v>
      </c>
      <c r="H1636">
        <v>140.262</v>
      </c>
      <c r="I1636">
        <v>175.041</v>
      </c>
      <c r="J1636">
        <v>207.61600000000001</v>
      </c>
      <c r="K1636">
        <v>5256.37</v>
      </c>
      <c r="L1636">
        <v>6.0935900000000001E-2</v>
      </c>
      <c r="M1636">
        <v>0.93174900000000005</v>
      </c>
      <c r="N1636">
        <v>0</v>
      </c>
      <c r="O1636" t="s">
        <v>42</v>
      </c>
    </row>
    <row r="1637" spans="1:15" x14ac:dyDescent="0.25">
      <c r="A1637" t="s">
        <v>156</v>
      </c>
      <c r="B1637">
        <v>6271.46</v>
      </c>
      <c r="C1637">
        <v>6209.83</v>
      </c>
      <c r="D1637">
        <v>6209.75</v>
      </c>
      <c r="E1637">
        <v>6203.19</v>
      </c>
      <c r="F1637">
        <v>361.53199999999998</v>
      </c>
      <c r="G1637">
        <v>552.18499999999995</v>
      </c>
      <c r="H1637">
        <v>140.459</v>
      </c>
      <c r="I1637">
        <v>175.054</v>
      </c>
      <c r="J1637">
        <v>207.386</v>
      </c>
      <c r="K1637">
        <v>5272.01</v>
      </c>
      <c r="L1637">
        <v>5.41757E-2</v>
      </c>
      <c r="M1637">
        <v>0.93169900000000005</v>
      </c>
      <c r="N1637">
        <v>0</v>
      </c>
      <c r="O1637" t="s">
        <v>42</v>
      </c>
    </row>
    <row r="1638" spans="1:15" x14ac:dyDescent="0.25">
      <c r="A1638" t="s">
        <v>156</v>
      </c>
      <c r="B1638">
        <v>6261.6</v>
      </c>
      <c r="C1638">
        <v>6206.02</v>
      </c>
      <c r="D1638">
        <v>6205.94</v>
      </c>
      <c r="E1638">
        <v>6199.3</v>
      </c>
      <c r="F1638">
        <v>359.41800000000001</v>
      </c>
      <c r="G1638">
        <v>552.83000000000004</v>
      </c>
      <c r="H1638">
        <v>140.56</v>
      </c>
      <c r="I1638">
        <v>175.08600000000001</v>
      </c>
      <c r="J1638">
        <v>208.017</v>
      </c>
      <c r="K1638">
        <v>5269.53</v>
      </c>
      <c r="L1638">
        <v>7.4926800000000002E-2</v>
      </c>
      <c r="M1638">
        <v>0.93176700000000001</v>
      </c>
      <c r="N1638">
        <v>0</v>
      </c>
      <c r="O1638" t="s">
        <v>42</v>
      </c>
    </row>
    <row r="1639" spans="1:15" x14ac:dyDescent="0.25">
      <c r="A1639" t="s">
        <v>156</v>
      </c>
      <c r="B1639">
        <v>6286.11</v>
      </c>
      <c r="C1639">
        <v>6228.64</v>
      </c>
      <c r="D1639">
        <v>6228.54</v>
      </c>
      <c r="E1639">
        <v>6221.9</v>
      </c>
      <c r="F1639">
        <v>360.911</v>
      </c>
      <c r="G1639">
        <v>553.87900000000002</v>
      </c>
      <c r="H1639">
        <v>140.84299999999999</v>
      </c>
      <c r="I1639">
        <v>175.32400000000001</v>
      </c>
      <c r="J1639">
        <v>208.477</v>
      </c>
      <c r="K1639">
        <v>5289.48</v>
      </c>
      <c r="L1639">
        <v>6.3079399999999994E-2</v>
      </c>
      <c r="M1639">
        <v>0.931813</v>
      </c>
      <c r="N1639">
        <v>0</v>
      </c>
      <c r="O1639" t="s">
        <v>42</v>
      </c>
    </row>
    <row r="1640" spans="1:15" x14ac:dyDescent="0.25">
      <c r="A1640" t="s">
        <v>156</v>
      </c>
      <c r="B1640">
        <v>6255.9</v>
      </c>
      <c r="C1640">
        <v>6201.01</v>
      </c>
      <c r="D1640">
        <v>6200.91</v>
      </c>
      <c r="E1640">
        <v>6194.32</v>
      </c>
      <c r="F1640">
        <v>361.61599999999999</v>
      </c>
      <c r="G1640">
        <v>551.95000000000005</v>
      </c>
      <c r="H1640">
        <v>140.143</v>
      </c>
      <c r="I1640">
        <v>174.786</v>
      </c>
      <c r="J1640">
        <v>207.83600000000001</v>
      </c>
      <c r="K1640">
        <v>5263.21</v>
      </c>
      <c r="L1640">
        <v>6.4244200000000001E-2</v>
      </c>
      <c r="M1640">
        <v>0.93179400000000001</v>
      </c>
      <c r="N1640">
        <v>0</v>
      </c>
      <c r="O1640" t="s">
        <v>42</v>
      </c>
    </row>
    <row r="1641" spans="1:15" x14ac:dyDescent="0.25">
      <c r="A1641" t="s">
        <v>156</v>
      </c>
      <c r="B1641">
        <v>6258.86</v>
      </c>
      <c r="C1641">
        <v>6199.24</v>
      </c>
      <c r="D1641">
        <v>6199.15</v>
      </c>
      <c r="E1641">
        <v>6192.49</v>
      </c>
      <c r="F1641">
        <v>363.23</v>
      </c>
      <c r="G1641">
        <v>552.34199999999998</v>
      </c>
      <c r="H1641">
        <v>140.149</v>
      </c>
      <c r="I1641">
        <v>174.833</v>
      </c>
      <c r="J1641">
        <v>208.173</v>
      </c>
      <c r="K1641">
        <v>5259.46</v>
      </c>
      <c r="L1641">
        <v>5.7574300000000002E-2</v>
      </c>
      <c r="M1641">
        <v>0.931253</v>
      </c>
      <c r="N1641">
        <v>0</v>
      </c>
      <c r="O1641" t="s">
        <v>42</v>
      </c>
    </row>
    <row r="1642" spans="1:15" x14ac:dyDescent="0.25">
      <c r="A1642" t="s">
        <v>156</v>
      </c>
      <c r="B1642">
        <v>6283.99</v>
      </c>
      <c r="C1642">
        <v>6228.89</v>
      </c>
      <c r="D1642">
        <v>6228.8</v>
      </c>
      <c r="E1642">
        <v>6222.16</v>
      </c>
      <c r="F1642">
        <v>362.20600000000002</v>
      </c>
      <c r="G1642">
        <v>553.73699999999997</v>
      </c>
      <c r="H1642">
        <v>140.76400000000001</v>
      </c>
      <c r="I1642">
        <v>175.26599999999999</v>
      </c>
      <c r="J1642">
        <v>208.345</v>
      </c>
      <c r="K1642">
        <v>5288.58</v>
      </c>
      <c r="L1642">
        <v>7.4965699999999996E-2</v>
      </c>
      <c r="M1642">
        <v>0.95379400000000003</v>
      </c>
      <c r="N1642">
        <v>0</v>
      </c>
      <c r="O1642" t="s">
        <v>42</v>
      </c>
    </row>
    <row r="1643" spans="1:15" x14ac:dyDescent="0.25">
      <c r="A1643" t="s">
        <v>156</v>
      </c>
      <c r="B1643">
        <v>6279.67</v>
      </c>
      <c r="C1643">
        <v>6224.88</v>
      </c>
      <c r="D1643">
        <v>6224.79</v>
      </c>
      <c r="E1643">
        <v>6218.14</v>
      </c>
      <c r="F1643">
        <v>360.81099999999998</v>
      </c>
      <c r="G1643">
        <v>553.47400000000005</v>
      </c>
      <c r="H1643">
        <v>140.68100000000001</v>
      </c>
      <c r="I1643">
        <v>175.084</v>
      </c>
      <c r="J1643">
        <v>208.45</v>
      </c>
      <c r="K1643">
        <v>5286.22</v>
      </c>
      <c r="L1643">
        <v>3.0297299999999999E-2</v>
      </c>
      <c r="M1643">
        <v>0.93182900000000002</v>
      </c>
      <c r="N1643">
        <v>0</v>
      </c>
      <c r="O1643" t="s">
        <v>42</v>
      </c>
    </row>
    <row r="1644" spans="1:15" x14ac:dyDescent="0.25">
      <c r="A1644" t="s">
        <v>156</v>
      </c>
      <c r="B1644">
        <v>6342.09</v>
      </c>
      <c r="C1644">
        <v>6280.7</v>
      </c>
      <c r="D1644">
        <v>6280.6</v>
      </c>
      <c r="E1644">
        <v>6273.93</v>
      </c>
      <c r="F1644">
        <v>393.88600000000002</v>
      </c>
      <c r="G1644">
        <v>554.75699999999995</v>
      </c>
      <c r="H1644">
        <v>141.065</v>
      </c>
      <c r="I1644">
        <v>175.31399999999999</v>
      </c>
      <c r="J1644">
        <v>208.964</v>
      </c>
      <c r="K1644">
        <v>5307.55</v>
      </c>
      <c r="L1644">
        <v>5.7599999999999998E-2</v>
      </c>
      <c r="M1644">
        <v>0.93181700000000001</v>
      </c>
      <c r="N1644">
        <v>0</v>
      </c>
      <c r="O1644" t="s">
        <v>42</v>
      </c>
    </row>
    <row r="1645" spans="1:15" x14ac:dyDescent="0.25">
      <c r="A1645" t="s">
        <v>156</v>
      </c>
      <c r="B1645">
        <v>6293.71</v>
      </c>
      <c r="C1645">
        <v>6231.51</v>
      </c>
      <c r="D1645">
        <v>6231.43</v>
      </c>
      <c r="E1645">
        <v>6224.75</v>
      </c>
      <c r="F1645">
        <v>363.47</v>
      </c>
      <c r="G1645">
        <v>554.27499999999998</v>
      </c>
      <c r="H1645">
        <v>140.733</v>
      </c>
      <c r="I1645">
        <v>175.501</v>
      </c>
      <c r="J1645">
        <v>208.721</v>
      </c>
      <c r="K1645">
        <v>5289.38</v>
      </c>
      <c r="L1645">
        <v>5.6793999999999997E-2</v>
      </c>
      <c r="M1645">
        <v>0.93183499999999997</v>
      </c>
      <c r="N1645">
        <v>0</v>
      </c>
      <c r="O1645" t="s">
        <v>42</v>
      </c>
    </row>
    <row r="1646" spans="1:15" x14ac:dyDescent="0.25">
      <c r="A1646" t="s">
        <v>156</v>
      </c>
      <c r="B1646">
        <v>6277.59</v>
      </c>
      <c r="C1646">
        <v>6213.65</v>
      </c>
      <c r="D1646">
        <v>6213.56</v>
      </c>
      <c r="E1646">
        <v>6206.89</v>
      </c>
      <c r="F1646">
        <v>359.767</v>
      </c>
      <c r="G1646">
        <v>552.89499999999998</v>
      </c>
      <c r="H1646">
        <v>140.553</v>
      </c>
      <c r="I1646">
        <v>175.02</v>
      </c>
      <c r="J1646">
        <v>208.09700000000001</v>
      </c>
      <c r="K1646">
        <v>5276.64</v>
      </c>
      <c r="L1646">
        <v>5.5147300000000003E-2</v>
      </c>
      <c r="M1646">
        <v>0.93154499999999996</v>
      </c>
      <c r="N1646">
        <v>0</v>
      </c>
      <c r="O1646" t="s">
        <v>42</v>
      </c>
    </row>
    <row r="1647" spans="1:15" x14ac:dyDescent="0.25">
      <c r="A1647" t="s">
        <v>156</v>
      </c>
      <c r="B1647">
        <v>6306.57</v>
      </c>
      <c r="C1647">
        <v>6232.69</v>
      </c>
      <c r="D1647">
        <v>6232.61</v>
      </c>
      <c r="E1647">
        <v>6225.93</v>
      </c>
      <c r="F1647">
        <v>362.19600000000003</v>
      </c>
      <c r="G1647">
        <v>554.18299999999999</v>
      </c>
      <c r="H1647">
        <v>141.001</v>
      </c>
      <c r="I1647">
        <v>175.61799999999999</v>
      </c>
      <c r="J1647">
        <v>208.321</v>
      </c>
      <c r="K1647">
        <v>5291.9</v>
      </c>
      <c r="L1647">
        <v>5.6373199999999998E-2</v>
      </c>
      <c r="M1647">
        <v>0.95328000000000002</v>
      </c>
      <c r="N1647">
        <v>0</v>
      </c>
      <c r="O1647" t="s">
        <v>42</v>
      </c>
    </row>
    <row r="1648" spans="1:15" x14ac:dyDescent="0.25">
      <c r="A1648" t="s">
        <v>156</v>
      </c>
      <c r="B1648">
        <v>6304.77</v>
      </c>
      <c r="C1648">
        <v>6241.16</v>
      </c>
      <c r="D1648">
        <v>6241.07</v>
      </c>
      <c r="E1648">
        <v>6234.41</v>
      </c>
      <c r="F1648">
        <v>362.81299999999999</v>
      </c>
      <c r="G1648">
        <v>553.99199999999996</v>
      </c>
      <c r="H1648">
        <v>140.952</v>
      </c>
      <c r="I1648">
        <v>175.494</v>
      </c>
      <c r="J1648">
        <v>208.249</v>
      </c>
      <c r="K1648">
        <v>5299.87</v>
      </c>
      <c r="L1648">
        <v>7.3053199999999999E-2</v>
      </c>
      <c r="M1648">
        <v>0.95465100000000003</v>
      </c>
      <c r="N1648">
        <v>0</v>
      </c>
      <c r="O1648" t="s">
        <v>42</v>
      </c>
    </row>
    <row r="1649" spans="1:15" x14ac:dyDescent="0.25">
      <c r="A1649" t="s">
        <v>156</v>
      </c>
      <c r="B1649">
        <v>6277.94</v>
      </c>
      <c r="C1649">
        <v>6210.93</v>
      </c>
      <c r="D1649">
        <v>6210.84</v>
      </c>
      <c r="E1649">
        <v>6204.16</v>
      </c>
      <c r="F1649">
        <v>360.32900000000001</v>
      </c>
      <c r="G1649">
        <v>552.88900000000001</v>
      </c>
      <c r="H1649">
        <v>140.71</v>
      </c>
      <c r="I1649">
        <v>175.202</v>
      </c>
      <c r="J1649">
        <v>207.81700000000001</v>
      </c>
      <c r="K1649">
        <v>5273.33</v>
      </c>
      <c r="L1649">
        <v>5.5666399999999998E-2</v>
      </c>
      <c r="M1649">
        <v>0.93178000000000005</v>
      </c>
      <c r="N1649">
        <v>0</v>
      </c>
      <c r="O1649" t="s">
        <v>42</v>
      </c>
    </row>
    <row r="1650" spans="1:15" x14ac:dyDescent="0.25">
      <c r="A1650" t="s">
        <v>156</v>
      </c>
      <c r="B1650">
        <v>6330.82</v>
      </c>
      <c r="C1650">
        <v>6253.36</v>
      </c>
      <c r="D1650">
        <v>6253.27</v>
      </c>
      <c r="E1650">
        <v>6246.59</v>
      </c>
      <c r="F1650">
        <v>362.93700000000001</v>
      </c>
      <c r="G1650">
        <v>555.76700000000005</v>
      </c>
      <c r="H1650">
        <v>141.37200000000001</v>
      </c>
      <c r="I1650">
        <v>175.83199999999999</v>
      </c>
      <c r="J1650">
        <v>209.173</v>
      </c>
      <c r="K1650">
        <v>5310.17</v>
      </c>
      <c r="L1650">
        <v>5.7982899999999997E-2</v>
      </c>
      <c r="M1650">
        <v>0.93174100000000004</v>
      </c>
      <c r="N1650">
        <v>0</v>
      </c>
      <c r="O1650" t="s">
        <v>42</v>
      </c>
    </row>
    <row r="1651" spans="1:15" x14ac:dyDescent="0.25">
      <c r="A1651" t="s">
        <v>156</v>
      </c>
      <c r="B1651">
        <v>6246.82</v>
      </c>
      <c r="C1651">
        <v>6196.48</v>
      </c>
      <c r="D1651">
        <v>6196.39</v>
      </c>
      <c r="E1651">
        <v>6189.77</v>
      </c>
      <c r="F1651">
        <v>361.99200000000002</v>
      </c>
      <c r="G1651">
        <v>551.14700000000005</v>
      </c>
      <c r="H1651">
        <v>140.172</v>
      </c>
      <c r="I1651">
        <v>174.678</v>
      </c>
      <c r="J1651">
        <v>207.15</v>
      </c>
      <c r="K1651">
        <v>5259.12</v>
      </c>
      <c r="L1651">
        <v>5.4125300000000001E-2</v>
      </c>
      <c r="M1651">
        <v>0.93179999999999996</v>
      </c>
      <c r="N1651">
        <v>0</v>
      </c>
      <c r="O1651" t="s">
        <v>42</v>
      </c>
    </row>
    <row r="1652" spans="1:15" x14ac:dyDescent="0.25">
      <c r="A1652" t="s">
        <v>156</v>
      </c>
      <c r="B1652">
        <v>6282.71</v>
      </c>
      <c r="C1652">
        <v>6216.01</v>
      </c>
      <c r="D1652">
        <v>6215.92</v>
      </c>
      <c r="E1652">
        <v>6209.19</v>
      </c>
      <c r="F1652">
        <v>361.9</v>
      </c>
      <c r="G1652">
        <v>552.99900000000002</v>
      </c>
      <c r="H1652">
        <v>140.59399999999999</v>
      </c>
      <c r="I1652">
        <v>175.18700000000001</v>
      </c>
      <c r="J1652">
        <v>207.99299999999999</v>
      </c>
      <c r="K1652">
        <v>5276.75</v>
      </c>
      <c r="L1652">
        <v>8.3255599999999999E-2</v>
      </c>
      <c r="M1652">
        <v>0.93546399999999996</v>
      </c>
      <c r="N1652">
        <v>0</v>
      </c>
      <c r="O1652" t="s">
        <v>42</v>
      </c>
    </row>
    <row r="1653" spans="1:15" x14ac:dyDescent="0.25">
      <c r="A1653" t="s">
        <v>156</v>
      </c>
      <c r="B1653">
        <v>6264.89</v>
      </c>
      <c r="C1653">
        <v>6201.66</v>
      </c>
      <c r="D1653">
        <v>6201.57</v>
      </c>
      <c r="E1653">
        <v>6194.87</v>
      </c>
      <c r="F1653">
        <v>361.21499999999997</v>
      </c>
      <c r="G1653">
        <v>553.46199999999999</v>
      </c>
      <c r="H1653">
        <v>140.48500000000001</v>
      </c>
      <c r="I1653">
        <v>175.62</v>
      </c>
      <c r="J1653">
        <v>208.16900000000001</v>
      </c>
      <c r="K1653">
        <v>5262.75</v>
      </c>
      <c r="L1653">
        <v>8.3255700000000002E-2</v>
      </c>
      <c r="M1653">
        <v>0.93165100000000001</v>
      </c>
      <c r="N1653">
        <v>0</v>
      </c>
      <c r="O1653" t="s">
        <v>42</v>
      </c>
    </row>
    <row r="1654" spans="1:15" x14ac:dyDescent="0.25">
      <c r="A1654" t="s">
        <v>156</v>
      </c>
      <c r="B1654">
        <v>6281.49</v>
      </c>
      <c r="C1654">
        <v>6220.91</v>
      </c>
      <c r="D1654">
        <v>6220.82</v>
      </c>
      <c r="E1654">
        <v>6214.24</v>
      </c>
      <c r="F1654">
        <v>360.68400000000003</v>
      </c>
      <c r="G1654">
        <v>553.54499999999996</v>
      </c>
      <c r="H1654">
        <v>140.76400000000001</v>
      </c>
      <c r="I1654">
        <v>175.21799999999999</v>
      </c>
      <c r="J1654">
        <v>208.309</v>
      </c>
      <c r="K1654">
        <v>5282.46</v>
      </c>
      <c r="L1654">
        <v>8.3283599999999999E-2</v>
      </c>
      <c r="M1654">
        <v>0.931284</v>
      </c>
      <c r="N1654">
        <v>0</v>
      </c>
      <c r="O1654" t="s">
        <v>42</v>
      </c>
    </row>
    <row r="1655" spans="1:15" x14ac:dyDescent="0.25">
      <c r="A1655" t="s">
        <v>156</v>
      </c>
      <c r="B1655">
        <v>6247.26</v>
      </c>
      <c r="C1655">
        <v>6181.78</v>
      </c>
      <c r="D1655">
        <v>6181.69</v>
      </c>
      <c r="E1655">
        <v>6175.09</v>
      </c>
      <c r="F1655">
        <v>360.685</v>
      </c>
      <c r="G1655">
        <v>551.56600000000003</v>
      </c>
      <c r="H1655">
        <v>140.161</v>
      </c>
      <c r="I1655">
        <v>175.041</v>
      </c>
      <c r="J1655">
        <v>207.29</v>
      </c>
      <c r="K1655">
        <v>5245.56</v>
      </c>
      <c r="L1655">
        <v>5.4195500000000001E-2</v>
      </c>
      <c r="M1655">
        <v>0.931836</v>
      </c>
      <c r="N1655">
        <v>0</v>
      </c>
      <c r="O1655" t="s">
        <v>42</v>
      </c>
    </row>
    <row r="1656" spans="1:15" x14ac:dyDescent="0.25">
      <c r="A1656" t="s">
        <v>156</v>
      </c>
      <c r="B1656">
        <v>6263.73</v>
      </c>
      <c r="C1656">
        <v>6204.39</v>
      </c>
      <c r="D1656">
        <v>6204.3</v>
      </c>
      <c r="E1656">
        <v>6197.63</v>
      </c>
      <c r="F1656">
        <v>362.82499999999999</v>
      </c>
      <c r="G1656">
        <v>552.78</v>
      </c>
      <c r="H1656">
        <v>140.506</v>
      </c>
      <c r="I1656">
        <v>175.41</v>
      </c>
      <c r="J1656">
        <v>207.733</v>
      </c>
      <c r="K1656">
        <v>5264.58</v>
      </c>
      <c r="L1656">
        <v>7.5584200000000004E-2</v>
      </c>
      <c r="M1656">
        <v>0.931531</v>
      </c>
      <c r="N1656">
        <v>0</v>
      </c>
      <c r="O1656" t="s">
        <v>42</v>
      </c>
    </row>
    <row r="1657" spans="1:15" x14ac:dyDescent="0.25">
      <c r="A1657" t="s">
        <v>156</v>
      </c>
      <c r="B1657">
        <v>6257.61</v>
      </c>
      <c r="C1657">
        <v>6210.42</v>
      </c>
      <c r="D1657">
        <v>6210.33</v>
      </c>
      <c r="E1657">
        <v>6203.81</v>
      </c>
      <c r="F1657">
        <v>363.14699999999999</v>
      </c>
      <c r="G1657">
        <v>553.27099999999996</v>
      </c>
      <c r="H1657">
        <v>140.67599999999999</v>
      </c>
      <c r="I1657">
        <v>175.35599999999999</v>
      </c>
      <c r="J1657">
        <v>208.10400000000001</v>
      </c>
      <c r="K1657">
        <v>5269.95</v>
      </c>
      <c r="L1657">
        <v>5.98478E-2</v>
      </c>
      <c r="M1657">
        <v>0.93124300000000004</v>
      </c>
      <c r="N1657">
        <v>0</v>
      </c>
      <c r="O1657" t="s">
        <v>42</v>
      </c>
    </row>
    <row r="1658" spans="1:15" x14ac:dyDescent="0.25">
      <c r="A1658" t="s">
        <v>156</v>
      </c>
      <c r="B1658">
        <v>6262.98</v>
      </c>
      <c r="C1658">
        <v>6212.94</v>
      </c>
      <c r="D1658">
        <v>6212.85</v>
      </c>
      <c r="E1658">
        <v>6206.17</v>
      </c>
      <c r="F1658">
        <v>361.17599999999999</v>
      </c>
      <c r="G1658">
        <v>552.68299999999999</v>
      </c>
      <c r="H1658">
        <v>140.477</v>
      </c>
      <c r="I1658">
        <v>174.84800000000001</v>
      </c>
      <c r="J1658">
        <v>208.14500000000001</v>
      </c>
      <c r="K1658">
        <v>5274.77</v>
      </c>
      <c r="L1658">
        <v>8.3271300000000006E-2</v>
      </c>
      <c r="M1658">
        <v>0.93183000000000005</v>
      </c>
      <c r="N1658">
        <v>0</v>
      </c>
      <c r="O1658" t="s">
        <v>42</v>
      </c>
    </row>
    <row r="1659" spans="1:15" x14ac:dyDescent="0.25">
      <c r="A1659" t="s">
        <v>156</v>
      </c>
      <c r="B1659">
        <v>6295.43</v>
      </c>
      <c r="C1659">
        <v>6225.62</v>
      </c>
      <c r="D1659">
        <v>6225.53</v>
      </c>
      <c r="E1659">
        <v>6218.95</v>
      </c>
      <c r="F1659">
        <v>362.49700000000001</v>
      </c>
      <c r="G1659">
        <v>554.47</v>
      </c>
      <c r="H1659">
        <v>140.89599999999999</v>
      </c>
      <c r="I1659">
        <v>175.709</v>
      </c>
      <c r="J1659">
        <v>208.55199999999999</v>
      </c>
      <c r="K1659">
        <v>5284.41</v>
      </c>
      <c r="L1659">
        <v>5.5415100000000002E-2</v>
      </c>
      <c r="M1659">
        <v>0.94087900000000002</v>
      </c>
      <c r="N1659">
        <v>0</v>
      </c>
      <c r="O1659" t="s">
        <v>42</v>
      </c>
    </row>
    <row r="1660" spans="1:15" x14ac:dyDescent="0.25">
      <c r="A1660" t="s">
        <v>156</v>
      </c>
      <c r="B1660">
        <v>6289.48</v>
      </c>
      <c r="C1660">
        <v>6231.7</v>
      </c>
      <c r="D1660">
        <v>6231.6</v>
      </c>
      <c r="E1660">
        <v>6224.81</v>
      </c>
      <c r="F1660">
        <v>362.69499999999999</v>
      </c>
      <c r="G1660">
        <v>555.23099999999999</v>
      </c>
      <c r="H1660">
        <v>141.01499999999999</v>
      </c>
      <c r="I1660">
        <v>175.458</v>
      </c>
      <c r="J1660">
        <v>209.476</v>
      </c>
      <c r="K1660">
        <v>5289.23</v>
      </c>
      <c r="L1660">
        <v>6.0305499999999998E-2</v>
      </c>
      <c r="M1660">
        <v>0.93178499999999997</v>
      </c>
      <c r="N1660">
        <v>0</v>
      </c>
      <c r="O1660" t="s">
        <v>42</v>
      </c>
    </row>
    <row r="1661" spans="1:15" x14ac:dyDescent="0.25">
      <c r="A1661" t="s">
        <v>156</v>
      </c>
      <c r="B1661">
        <v>6262.41</v>
      </c>
      <c r="C1661">
        <v>6192.63</v>
      </c>
      <c r="D1661">
        <v>6192.55</v>
      </c>
      <c r="E1661">
        <v>6185.95</v>
      </c>
      <c r="F1661">
        <v>360.93599999999998</v>
      </c>
      <c r="G1661">
        <v>551.79100000000005</v>
      </c>
      <c r="H1661">
        <v>140.196</v>
      </c>
      <c r="I1661">
        <v>174.84200000000001</v>
      </c>
      <c r="J1661">
        <v>207.5</v>
      </c>
      <c r="K1661">
        <v>5255.74</v>
      </c>
      <c r="L1661">
        <v>5.3922699999999997E-2</v>
      </c>
      <c r="M1661">
        <v>0.93183700000000003</v>
      </c>
      <c r="N1661">
        <v>0</v>
      </c>
      <c r="O1661" t="s">
        <v>42</v>
      </c>
    </row>
    <row r="1662" spans="1:15" x14ac:dyDescent="0.25">
      <c r="A1662" t="s">
        <v>156</v>
      </c>
      <c r="B1662">
        <v>6326.86</v>
      </c>
      <c r="C1662">
        <v>6269.26</v>
      </c>
      <c r="D1662">
        <v>6269.17</v>
      </c>
      <c r="E1662">
        <v>6262.28</v>
      </c>
      <c r="F1662">
        <v>364.56099999999998</v>
      </c>
      <c r="G1662">
        <v>557.46900000000005</v>
      </c>
      <c r="H1662">
        <v>141.483</v>
      </c>
      <c r="I1662">
        <v>175.94399999999999</v>
      </c>
      <c r="J1662">
        <v>210.636</v>
      </c>
      <c r="K1662">
        <v>5322.44</v>
      </c>
      <c r="L1662">
        <v>5.3953300000000003E-2</v>
      </c>
      <c r="M1662">
        <v>0.93083700000000003</v>
      </c>
      <c r="N1662">
        <v>0</v>
      </c>
      <c r="O1662" t="s">
        <v>42</v>
      </c>
    </row>
    <row r="1663" spans="1:15" x14ac:dyDescent="0.25">
      <c r="A1663" t="s">
        <v>156</v>
      </c>
      <c r="B1663">
        <v>6262.48</v>
      </c>
      <c r="C1663">
        <v>6213.55</v>
      </c>
      <c r="D1663">
        <v>6213.47</v>
      </c>
      <c r="E1663">
        <v>6206.84</v>
      </c>
      <c r="F1663">
        <v>361.08199999999999</v>
      </c>
      <c r="G1663">
        <v>554.36400000000003</v>
      </c>
      <c r="H1663">
        <v>140.773</v>
      </c>
      <c r="I1663">
        <v>175.36699999999999</v>
      </c>
      <c r="J1663">
        <v>209.02099999999999</v>
      </c>
      <c r="K1663">
        <v>5273.83</v>
      </c>
      <c r="L1663">
        <v>5.3933599999999998E-2</v>
      </c>
      <c r="M1663">
        <v>0.931836</v>
      </c>
      <c r="N1663">
        <v>0</v>
      </c>
      <c r="O1663" t="s">
        <v>42</v>
      </c>
    </row>
    <row r="1664" spans="1:15" x14ac:dyDescent="0.25">
      <c r="A1664" t="s">
        <v>156</v>
      </c>
      <c r="B1664">
        <v>6250.94</v>
      </c>
      <c r="C1664">
        <v>6201.73</v>
      </c>
      <c r="D1664">
        <v>6201.64</v>
      </c>
      <c r="E1664">
        <v>6195.11</v>
      </c>
      <c r="F1664">
        <v>362.18599999999998</v>
      </c>
      <c r="G1664">
        <v>552.57399999999996</v>
      </c>
      <c r="H1664">
        <v>140.44999999999999</v>
      </c>
      <c r="I1664">
        <v>175.08</v>
      </c>
      <c r="J1664">
        <v>207.934</v>
      </c>
      <c r="K1664">
        <v>5262.86</v>
      </c>
      <c r="L1664">
        <v>5.5628799999999999E-2</v>
      </c>
      <c r="M1664">
        <v>0.93179100000000004</v>
      </c>
      <c r="N1664">
        <v>0</v>
      </c>
      <c r="O1664" t="s">
        <v>42</v>
      </c>
    </row>
    <row r="1665" spans="1:25" x14ac:dyDescent="0.25">
      <c r="A1665" t="s">
        <v>156</v>
      </c>
      <c r="B1665">
        <v>6269.57</v>
      </c>
      <c r="C1665">
        <v>6219.49</v>
      </c>
      <c r="D1665">
        <v>6219.4</v>
      </c>
      <c r="E1665">
        <v>6212.82</v>
      </c>
      <c r="F1665">
        <v>362.59800000000001</v>
      </c>
      <c r="G1665">
        <v>552.61800000000005</v>
      </c>
      <c r="H1665">
        <v>140.70099999999999</v>
      </c>
      <c r="I1665">
        <v>175.239</v>
      </c>
      <c r="J1665">
        <v>207.429</v>
      </c>
      <c r="K1665">
        <v>5280.02</v>
      </c>
      <c r="L1665">
        <v>5.4565900000000001E-2</v>
      </c>
      <c r="M1665">
        <v>0.93184999999999996</v>
      </c>
      <c r="N1665">
        <v>0</v>
      </c>
      <c r="O1665" t="s">
        <v>42</v>
      </c>
    </row>
    <row r="1666" spans="1:25" x14ac:dyDescent="0.25">
      <c r="A1666" t="s">
        <v>156</v>
      </c>
      <c r="B1666">
        <v>6263.96</v>
      </c>
      <c r="C1666">
        <v>6208.85</v>
      </c>
      <c r="D1666">
        <v>6208.76</v>
      </c>
      <c r="E1666">
        <v>6202.17</v>
      </c>
      <c r="F1666">
        <v>363.28399999999999</v>
      </c>
      <c r="G1666">
        <v>553.41999999999996</v>
      </c>
      <c r="H1666">
        <v>140.65700000000001</v>
      </c>
      <c r="I1666">
        <v>175.375</v>
      </c>
      <c r="J1666">
        <v>208.24600000000001</v>
      </c>
      <c r="K1666">
        <v>5268.03</v>
      </c>
      <c r="L1666">
        <v>5.56257E-2</v>
      </c>
      <c r="M1666">
        <v>0.931813</v>
      </c>
      <c r="N1666">
        <v>0</v>
      </c>
      <c r="O1666" t="s">
        <v>42</v>
      </c>
    </row>
    <row r="1667" spans="1:25" x14ac:dyDescent="0.25">
      <c r="A1667" t="s">
        <v>156</v>
      </c>
      <c r="B1667">
        <v>6249.86</v>
      </c>
      <c r="C1667">
        <v>6183.96</v>
      </c>
      <c r="D1667">
        <v>6183.87</v>
      </c>
      <c r="E1667">
        <v>6177.26</v>
      </c>
      <c r="F1667">
        <v>359.36</v>
      </c>
      <c r="G1667">
        <v>553.49099999999999</v>
      </c>
      <c r="H1667">
        <v>140.19300000000001</v>
      </c>
      <c r="I1667">
        <v>175.27199999999999</v>
      </c>
      <c r="J1667">
        <v>208.80600000000001</v>
      </c>
      <c r="K1667">
        <v>5247.03</v>
      </c>
      <c r="L1667">
        <v>5.39327E-2</v>
      </c>
      <c r="M1667">
        <v>0.93158600000000003</v>
      </c>
      <c r="N1667">
        <v>0</v>
      </c>
      <c r="O1667" t="s">
        <v>42</v>
      </c>
    </row>
    <row r="1668" spans="1:25" x14ac:dyDescent="0.25">
      <c r="A1668" t="s">
        <v>156</v>
      </c>
      <c r="B1668">
        <v>6291.78</v>
      </c>
      <c r="C1668">
        <v>6220.8</v>
      </c>
      <c r="D1668">
        <v>6220.7</v>
      </c>
      <c r="E1668">
        <v>6214.12</v>
      </c>
      <c r="F1668">
        <v>360.46699999999998</v>
      </c>
      <c r="G1668">
        <v>553.82600000000002</v>
      </c>
      <c r="H1668">
        <v>140.804</v>
      </c>
      <c r="I1668">
        <v>175.55500000000001</v>
      </c>
      <c r="J1668">
        <v>208.26300000000001</v>
      </c>
      <c r="K1668">
        <v>5282.28</v>
      </c>
      <c r="L1668">
        <v>5.4475700000000002E-2</v>
      </c>
      <c r="M1668">
        <v>0.93183499999999997</v>
      </c>
      <c r="N1668">
        <v>0</v>
      </c>
      <c r="O1668" t="s">
        <v>42</v>
      </c>
    </row>
    <row r="1669" spans="1:25" x14ac:dyDescent="0.25">
      <c r="A1669" t="s">
        <v>156</v>
      </c>
      <c r="B1669">
        <v>6260.19</v>
      </c>
      <c r="C1669">
        <v>6192.82</v>
      </c>
      <c r="D1669">
        <v>6192.73</v>
      </c>
      <c r="E1669">
        <v>6186.11</v>
      </c>
      <c r="F1669">
        <v>362.32400000000001</v>
      </c>
      <c r="G1669">
        <v>551.93700000000001</v>
      </c>
      <c r="H1669">
        <v>140.297</v>
      </c>
      <c r="I1669">
        <v>174.95699999999999</v>
      </c>
      <c r="J1669">
        <v>207.64699999999999</v>
      </c>
      <c r="K1669">
        <v>5254.4</v>
      </c>
      <c r="L1669">
        <v>5.71826E-2</v>
      </c>
      <c r="M1669">
        <v>0.931342</v>
      </c>
      <c r="N1669">
        <v>0</v>
      </c>
      <c r="O1669" t="s">
        <v>42</v>
      </c>
    </row>
    <row r="1670" spans="1:25" x14ac:dyDescent="0.25">
      <c r="A1670" t="s">
        <v>156</v>
      </c>
      <c r="B1670">
        <v>6251.05</v>
      </c>
      <c r="C1670">
        <v>6193.77</v>
      </c>
      <c r="D1670">
        <v>6193.68</v>
      </c>
      <c r="E1670">
        <v>6187.04</v>
      </c>
      <c r="F1670">
        <v>359.71699999999998</v>
      </c>
      <c r="G1670">
        <v>551.94000000000005</v>
      </c>
      <c r="H1670">
        <v>140.184</v>
      </c>
      <c r="I1670">
        <v>174.982</v>
      </c>
      <c r="J1670">
        <v>207.69200000000001</v>
      </c>
      <c r="K1670">
        <v>5257.91</v>
      </c>
      <c r="L1670">
        <v>5.6897999999999997E-2</v>
      </c>
      <c r="M1670">
        <v>0.931091</v>
      </c>
      <c r="N1670">
        <v>0</v>
      </c>
      <c r="O1670" t="s">
        <v>42</v>
      </c>
    </row>
    <row r="1671" spans="1:25" x14ac:dyDescent="0.25">
      <c r="A1671" t="s">
        <v>156</v>
      </c>
      <c r="B1671">
        <v>6288.25</v>
      </c>
      <c r="C1671">
        <v>6221.35</v>
      </c>
      <c r="D1671">
        <v>6221.26</v>
      </c>
      <c r="E1671">
        <v>6214.56</v>
      </c>
      <c r="F1671">
        <v>362.32900000000001</v>
      </c>
      <c r="G1671">
        <v>554.98</v>
      </c>
      <c r="H1671">
        <v>140.84399999999999</v>
      </c>
      <c r="I1671">
        <v>175.578</v>
      </c>
      <c r="J1671">
        <v>209.285</v>
      </c>
      <c r="K1671">
        <v>5279.76</v>
      </c>
      <c r="L1671">
        <v>5.5239299999999998E-2</v>
      </c>
      <c r="M1671">
        <v>0.93183499999999997</v>
      </c>
      <c r="N1671">
        <v>0</v>
      </c>
      <c r="O1671" t="s">
        <v>42</v>
      </c>
    </row>
    <row r="1672" spans="1:25" x14ac:dyDescent="0.25">
      <c r="A1672" t="s">
        <v>156</v>
      </c>
      <c r="B1672">
        <v>6243.72</v>
      </c>
      <c r="C1672">
        <v>6197.49</v>
      </c>
      <c r="D1672">
        <v>6197.4</v>
      </c>
      <c r="E1672">
        <v>6190.74</v>
      </c>
      <c r="F1672">
        <v>361.50900000000001</v>
      </c>
      <c r="G1672">
        <v>552.34900000000005</v>
      </c>
      <c r="H1672">
        <v>140.31</v>
      </c>
      <c r="I1672">
        <v>174.905</v>
      </c>
      <c r="J1672">
        <v>208.05799999999999</v>
      </c>
      <c r="K1672">
        <v>5259.4</v>
      </c>
      <c r="L1672">
        <v>8.3255700000000002E-2</v>
      </c>
      <c r="M1672">
        <v>0.93183400000000005</v>
      </c>
      <c r="N1672">
        <v>0</v>
      </c>
      <c r="O1672" t="s">
        <v>42</v>
      </c>
    </row>
    <row r="1673" spans="1:25" x14ac:dyDescent="0.25">
      <c r="A1673" t="s">
        <v>156</v>
      </c>
      <c r="B1673">
        <v>6257.93</v>
      </c>
      <c r="C1673">
        <v>6209.73</v>
      </c>
      <c r="D1673">
        <v>6209.64</v>
      </c>
      <c r="E1673">
        <v>6203.01</v>
      </c>
      <c r="F1673">
        <v>360.03500000000003</v>
      </c>
      <c r="G1673">
        <v>552.505</v>
      </c>
      <c r="H1673">
        <v>140.44300000000001</v>
      </c>
      <c r="I1673">
        <v>174.95099999999999</v>
      </c>
      <c r="J1673">
        <v>207.88</v>
      </c>
      <c r="K1673">
        <v>5272.95</v>
      </c>
      <c r="L1673">
        <v>5.4412099999999998E-2</v>
      </c>
      <c r="M1673">
        <v>0.95783799999999997</v>
      </c>
      <c r="N1673">
        <v>0</v>
      </c>
      <c r="O1673" t="s">
        <v>42</v>
      </c>
    </row>
    <row r="1674" spans="1:25" x14ac:dyDescent="0.25">
      <c r="A1674" t="s">
        <v>156</v>
      </c>
      <c r="B1674">
        <v>6277.63</v>
      </c>
      <c r="C1674">
        <v>6214.71</v>
      </c>
      <c r="D1674">
        <v>6214.62</v>
      </c>
      <c r="E1674">
        <v>6207.88</v>
      </c>
      <c r="F1674">
        <v>363.18700000000001</v>
      </c>
      <c r="G1674">
        <v>553.34299999999996</v>
      </c>
      <c r="H1674">
        <v>140.71299999999999</v>
      </c>
      <c r="I1674">
        <v>175.42500000000001</v>
      </c>
      <c r="J1674">
        <v>207.90199999999999</v>
      </c>
      <c r="K1674">
        <v>5273.89</v>
      </c>
      <c r="L1674">
        <v>5.5720400000000003E-2</v>
      </c>
      <c r="M1674">
        <v>0.93138100000000001</v>
      </c>
      <c r="N1674">
        <v>0</v>
      </c>
      <c r="O1674" t="s">
        <v>42</v>
      </c>
    </row>
    <row r="1675" spans="1:25" x14ac:dyDescent="0.25">
      <c r="A1675" t="s">
        <v>156</v>
      </c>
      <c r="B1675">
        <v>6281.72</v>
      </c>
      <c r="C1675">
        <v>6212.22</v>
      </c>
      <c r="D1675">
        <v>6212.13</v>
      </c>
      <c r="E1675">
        <v>6205.54</v>
      </c>
      <c r="F1675">
        <v>362.86099999999999</v>
      </c>
      <c r="G1675">
        <v>552.21400000000006</v>
      </c>
      <c r="H1675">
        <v>140.411</v>
      </c>
      <c r="I1675">
        <v>174.923</v>
      </c>
      <c r="J1675">
        <v>207.733</v>
      </c>
      <c r="K1675">
        <v>5272.96</v>
      </c>
      <c r="L1675">
        <v>5.39351E-2</v>
      </c>
      <c r="M1675">
        <v>0.953654</v>
      </c>
      <c r="N1675">
        <v>0</v>
      </c>
      <c r="O1675" t="s">
        <v>42</v>
      </c>
    </row>
    <row r="1676" spans="1:25" x14ac:dyDescent="0.25">
      <c r="A1676" t="s">
        <v>156</v>
      </c>
      <c r="B1676">
        <v>6271.53</v>
      </c>
      <c r="C1676">
        <v>6202.81</v>
      </c>
      <c r="D1676">
        <v>6202.72</v>
      </c>
      <c r="E1676">
        <v>6196.07</v>
      </c>
      <c r="F1676">
        <v>360.87700000000001</v>
      </c>
      <c r="G1676">
        <v>552.19399999999996</v>
      </c>
      <c r="H1676">
        <v>140.41399999999999</v>
      </c>
      <c r="I1676">
        <v>174.94300000000001</v>
      </c>
      <c r="J1676">
        <v>207.61799999999999</v>
      </c>
      <c r="K1676">
        <v>5265.54</v>
      </c>
      <c r="L1676">
        <v>8.3255700000000002E-2</v>
      </c>
      <c r="M1676">
        <v>0.93171700000000002</v>
      </c>
      <c r="N1676">
        <v>0</v>
      </c>
      <c r="O1676" t="s">
        <v>42</v>
      </c>
    </row>
    <row r="1677" spans="1:25" x14ac:dyDescent="0.25">
      <c r="A1677" t="s">
        <v>156</v>
      </c>
      <c r="B1677">
        <v>6277.03</v>
      </c>
      <c r="C1677">
        <v>6202.64</v>
      </c>
      <c r="D1677">
        <v>6202.55</v>
      </c>
      <c r="E1677">
        <v>6196.01</v>
      </c>
      <c r="F1677">
        <v>361.041</v>
      </c>
      <c r="G1677">
        <v>552.28099999999995</v>
      </c>
      <c r="H1677">
        <v>140.41399999999999</v>
      </c>
      <c r="I1677">
        <v>175.04499999999999</v>
      </c>
      <c r="J1677">
        <v>207.613</v>
      </c>
      <c r="K1677">
        <v>5265.26</v>
      </c>
      <c r="L1677">
        <v>5.4048699999999998E-2</v>
      </c>
      <c r="M1677">
        <v>0.95283600000000002</v>
      </c>
      <c r="N1677">
        <v>0</v>
      </c>
      <c r="O1677" t="s">
        <v>42</v>
      </c>
    </row>
    <row r="1678" spans="1:25" x14ac:dyDescent="0.25">
      <c r="A1678" t="s">
        <v>156</v>
      </c>
      <c r="B1678">
        <v>6269.63</v>
      </c>
      <c r="C1678">
        <v>6203.45</v>
      </c>
      <c r="D1678">
        <v>6203.36</v>
      </c>
      <c r="E1678">
        <v>6196.66</v>
      </c>
      <c r="F1678">
        <v>361.19099999999997</v>
      </c>
      <c r="G1678">
        <v>552.61400000000003</v>
      </c>
      <c r="H1678">
        <v>140.41999999999999</v>
      </c>
      <c r="I1678">
        <v>175.22399999999999</v>
      </c>
      <c r="J1678">
        <v>207.87299999999999</v>
      </c>
      <c r="K1678">
        <v>5265.34</v>
      </c>
      <c r="L1678">
        <v>5.4954700000000002E-2</v>
      </c>
      <c r="M1678">
        <v>0.93183099999999996</v>
      </c>
      <c r="N1678">
        <v>0</v>
      </c>
      <c r="O1678" t="s">
        <v>42</v>
      </c>
    </row>
    <row r="1679" spans="1:25" x14ac:dyDescent="0.25">
      <c r="A1679" t="s">
        <v>156</v>
      </c>
      <c r="B1679">
        <v>6258.84</v>
      </c>
      <c r="C1679">
        <v>6196.84</v>
      </c>
      <c r="D1679">
        <v>6196.75</v>
      </c>
      <c r="E1679">
        <v>6190.03</v>
      </c>
      <c r="F1679">
        <v>360.76799999999997</v>
      </c>
      <c r="G1679">
        <v>552.78599999999994</v>
      </c>
      <c r="H1679">
        <v>140.364</v>
      </c>
      <c r="I1679">
        <v>175.19800000000001</v>
      </c>
      <c r="J1679">
        <v>207.96899999999999</v>
      </c>
      <c r="K1679">
        <v>5258.96</v>
      </c>
      <c r="L1679">
        <v>5.5667700000000001E-2</v>
      </c>
      <c r="M1679">
        <v>0.95607500000000001</v>
      </c>
      <c r="N1679">
        <v>0</v>
      </c>
      <c r="O1679" t="s">
        <v>42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156</v>
      </c>
      <c r="B1680">
        <v>6282.7</v>
      </c>
      <c r="C1680">
        <v>6209.51</v>
      </c>
      <c r="D1680">
        <v>6209.42</v>
      </c>
      <c r="E1680">
        <v>6202.72</v>
      </c>
      <c r="F1680">
        <v>362.721</v>
      </c>
      <c r="G1680">
        <v>552.44200000000001</v>
      </c>
      <c r="H1680">
        <v>140.601</v>
      </c>
      <c r="I1680">
        <v>175.149</v>
      </c>
      <c r="J1680">
        <v>207.489</v>
      </c>
      <c r="K1680">
        <v>5270.08</v>
      </c>
      <c r="L1680">
        <v>6.7246500000000001E-2</v>
      </c>
      <c r="M1680">
        <v>0.93182699999999996</v>
      </c>
      <c r="N1680">
        <v>0</v>
      </c>
      <c r="O1680" t="s">
        <v>42</v>
      </c>
      <c r="R1680">
        <f>AVERAGE(B1631:B1680)</f>
        <v>6273.7156000000004</v>
      </c>
      <c r="S1680">
        <f>AVERAGE(C1631:C1680)</f>
        <v>6213.1168000000016</v>
      </c>
      <c r="U1680">
        <f>_xlfn.VAR.P(B1631:B1680)</f>
        <v>490.64854863999898</v>
      </c>
      <c r="V1680">
        <f>_xlfn.VAR.P(C1631:C1680)</f>
        <v>376.98708975999909</v>
      </c>
      <c r="X1680">
        <f>1.96*SQRT(U1680)/50</f>
        <v>0.86830304950643122</v>
      </c>
      <c r="Y1680">
        <f>1.96*SQRT(V1680)/50</f>
        <v>0.76111329091588265</v>
      </c>
    </row>
    <row r="1681" spans="1:14" x14ac:dyDescent="0.25">
      <c r="A1681" t="s">
        <v>157</v>
      </c>
      <c r="B1681">
        <v>313777.0932</v>
      </c>
      <c r="C1681" t="s">
        <v>36</v>
      </c>
    </row>
    <row r="1682" spans="1:14" x14ac:dyDescent="0.25">
      <c r="A1682" t="s">
        <v>158</v>
      </c>
      <c r="B1682">
        <v>6305.54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5.4260200000000001E-2</v>
      </c>
      <c r="L1682">
        <v>0.93176899999999996</v>
      </c>
      <c r="M1682">
        <v>0</v>
      </c>
      <c r="N1682" t="s">
        <v>42</v>
      </c>
    </row>
    <row r="1683" spans="1:14" x14ac:dyDescent="0.25">
      <c r="A1683" t="s">
        <v>158</v>
      </c>
      <c r="B1683">
        <v>6234.27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7.18699E-2</v>
      </c>
      <c r="L1683">
        <v>0.93179400000000001</v>
      </c>
      <c r="M1683">
        <v>0</v>
      </c>
      <c r="N1683" t="s">
        <v>42</v>
      </c>
    </row>
    <row r="1684" spans="1:14" x14ac:dyDescent="0.25">
      <c r="A1684" t="s">
        <v>158</v>
      </c>
      <c r="B1684">
        <v>6175.23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7.6231800000000002E-2</v>
      </c>
      <c r="L1684">
        <v>0.93159700000000001</v>
      </c>
      <c r="M1684">
        <v>0</v>
      </c>
      <c r="N1684" t="s">
        <v>42</v>
      </c>
    </row>
    <row r="1685" spans="1:14" x14ac:dyDescent="0.25">
      <c r="A1685" t="s">
        <v>158</v>
      </c>
      <c r="B1685">
        <v>6332.23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6.4668699999999996E-2</v>
      </c>
      <c r="L1685">
        <v>0.931778</v>
      </c>
      <c r="M1685">
        <v>0</v>
      </c>
      <c r="N1685" t="s">
        <v>42</v>
      </c>
    </row>
    <row r="1686" spans="1:14" x14ac:dyDescent="0.25">
      <c r="A1686" t="s">
        <v>158</v>
      </c>
      <c r="B1686">
        <v>6203.18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6.4617599999999997E-2</v>
      </c>
      <c r="L1686">
        <v>0.93181800000000004</v>
      </c>
      <c r="M1686">
        <v>0</v>
      </c>
      <c r="N1686" t="s">
        <v>42</v>
      </c>
    </row>
    <row r="1687" spans="1:14" x14ac:dyDescent="0.25">
      <c r="A1687" t="s">
        <v>158</v>
      </c>
      <c r="B1687">
        <v>6283.35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5.7286799999999999E-2</v>
      </c>
      <c r="L1687">
        <v>0.931836</v>
      </c>
      <c r="M1687">
        <v>0</v>
      </c>
      <c r="N1687" t="s">
        <v>42</v>
      </c>
    </row>
    <row r="1688" spans="1:14" x14ac:dyDescent="0.25">
      <c r="A1688" t="s">
        <v>158</v>
      </c>
      <c r="B1688">
        <v>6195.13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5.7144599999999997E-2</v>
      </c>
      <c r="L1688">
        <v>0.93780600000000003</v>
      </c>
      <c r="M1688">
        <v>0</v>
      </c>
      <c r="N1688" t="s">
        <v>42</v>
      </c>
    </row>
    <row r="1689" spans="1:14" x14ac:dyDescent="0.25">
      <c r="A1689" t="s">
        <v>158</v>
      </c>
      <c r="B1689">
        <v>6270.94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7.6563599999999996E-2</v>
      </c>
      <c r="L1689">
        <v>0.93173700000000004</v>
      </c>
      <c r="M1689">
        <v>0</v>
      </c>
      <c r="N1689" t="s">
        <v>42</v>
      </c>
    </row>
    <row r="1690" spans="1:14" x14ac:dyDescent="0.25">
      <c r="A1690" t="s">
        <v>158</v>
      </c>
      <c r="B1690">
        <v>6308.21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5.4699499999999998E-2</v>
      </c>
      <c r="L1690">
        <v>0.93183499999999997</v>
      </c>
      <c r="M1690">
        <v>0</v>
      </c>
      <c r="N1690" t="s">
        <v>42</v>
      </c>
    </row>
    <row r="1691" spans="1:14" x14ac:dyDescent="0.25">
      <c r="A1691" t="s">
        <v>158</v>
      </c>
      <c r="B1691">
        <v>6276.74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8.32566E-2</v>
      </c>
      <c r="L1691">
        <v>0.93176800000000004</v>
      </c>
      <c r="M1691">
        <v>0</v>
      </c>
      <c r="N1691" t="s">
        <v>42</v>
      </c>
    </row>
    <row r="1692" spans="1:14" x14ac:dyDescent="0.25">
      <c r="A1692" t="s">
        <v>158</v>
      </c>
      <c r="B1692">
        <v>6281.13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6.5482399999999996E-2</v>
      </c>
      <c r="L1692">
        <v>0.93182200000000004</v>
      </c>
      <c r="M1692">
        <v>0</v>
      </c>
      <c r="N1692" t="s">
        <v>42</v>
      </c>
    </row>
    <row r="1693" spans="1:14" x14ac:dyDescent="0.25">
      <c r="A1693" t="s">
        <v>158</v>
      </c>
      <c r="B1693">
        <v>6256.19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6.5336900000000003E-2</v>
      </c>
      <c r="L1693">
        <v>0.93168700000000004</v>
      </c>
      <c r="M1693">
        <v>0</v>
      </c>
      <c r="N1693" t="s">
        <v>42</v>
      </c>
    </row>
    <row r="1694" spans="1:14" x14ac:dyDescent="0.25">
      <c r="A1694" t="s">
        <v>158</v>
      </c>
      <c r="B1694">
        <v>6248.87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5.6713199999999998E-2</v>
      </c>
      <c r="L1694">
        <v>0.93181999999999998</v>
      </c>
      <c r="M1694">
        <v>0</v>
      </c>
      <c r="N1694" t="s">
        <v>42</v>
      </c>
    </row>
    <row r="1695" spans="1:14" x14ac:dyDescent="0.25">
      <c r="A1695" t="s">
        <v>158</v>
      </c>
      <c r="B1695">
        <v>6207.18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5.4169799999999997E-2</v>
      </c>
      <c r="L1695">
        <v>0.95825700000000003</v>
      </c>
      <c r="M1695">
        <v>0</v>
      </c>
      <c r="N1695" t="s">
        <v>42</v>
      </c>
    </row>
    <row r="1696" spans="1:14" x14ac:dyDescent="0.25">
      <c r="A1696" t="s">
        <v>158</v>
      </c>
      <c r="B1696">
        <v>6219.15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5.5595499999999999E-2</v>
      </c>
      <c r="L1696">
        <v>0.93130199999999996</v>
      </c>
      <c r="M1696">
        <v>0</v>
      </c>
      <c r="N1696" t="s">
        <v>42</v>
      </c>
    </row>
    <row r="1697" spans="1:14" x14ac:dyDescent="0.25">
      <c r="A1697" t="s">
        <v>158</v>
      </c>
      <c r="B1697">
        <v>6189.14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7.6304200000000003E-2</v>
      </c>
      <c r="L1697">
        <v>0.93173399999999995</v>
      </c>
      <c r="M1697">
        <v>0</v>
      </c>
      <c r="N1697" t="s">
        <v>42</v>
      </c>
    </row>
    <row r="1698" spans="1:14" x14ac:dyDescent="0.25">
      <c r="A1698" t="s">
        <v>158</v>
      </c>
      <c r="B1698">
        <v>6179.99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8.3255800000000005E-2</v>
      </c>
      <c r="L1698">
        <v>0.93174800000000002</v>
      </c>
      <c r="M1698">
        <v>0</v>
      </c>
      <c r="N1698" t="s">
        <v>42</v>
      </c>
    </row>
    <row r="1699" spans="1:14" x14ac:dyDescent="0.25">
      <c r="A1699" t="s">
        <v>158</v>
      </c>
      <c r="B1699">
        <v>6185.81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8.3255599999999999E-2</v>
      </c>
      <c r="L1699">
        <v>0.93833699999999998</v>
      </c>
      <c r="M1699">
        <v>0</v>
      </c>
      <c r="N1699" t="s">
        <v>42</v>
      </c>
    </row>
    <row r="1700" spans="1:14" x14ac:dyDescent="0.25">
      <c r="A1700" t="s">
        <v>158</v>
      </c>
      <c r="B1700">
        <v>6177.12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8.3256700000000003E-2</v>
      </c>
      <c r="L1700">
        <v>0.93179199999999995</v>
      </c>
      <c r="M1700">
        <v>0</v>
      </c>
      <c r="N1700" t="s">
        <v>42</v>
      </c>
    </row>
    <row r="1701" spans="1:14" x14ac:dyDescent="0.25">
      <c r="A1701" t="s">
        <v>158</v>
      </c>
      <c r="B1701">
        <v>6182.39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7.8611100000000003E-2</v>
      </c>
      <c r="L1701">
        <v>0.93182900000000002</v>
      </c>
      <c r="M1701">
        <v>0</v>
      </c>
      <c r="N1701" t="s">
        <v>42</v>
      </c>
    </row>
    <row r="1702" spans="1:14" x14ac:dyDescent="0.25">
      <c r="A1702" t="s">
        <v>158</v>
      </c>
      <c r="B1702">
        <v>6320.56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5.5827399999999999E-2</v>
      </c>
      <c r="L1702">
        <v>0.93174100000000004</v>
      </c>
      <c r="M1702">
        <v>0</v>
      </c>
      <c r="N1702" t="s">
        <v>42</v>
      </c>
    </row>
    <row r="1703" spans="1:14" x14ac:dyDescent="0.25">
      <c r="A1703" t="s">
        <v>158</v>
      </c>
      <c r="B1703">
        <v>6210.88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7.7307899999999999E-2</v>
      </c>
      <c r="L1703">
        <v>0.93164000000000002</v>
      </c>
      <c r="M1703">
        <v>0</v>
      </c>
      <c r="N1703" t="s">
        <v>42</v>
      </c>
    </row>
    <row r="1704" spans="1:14" x14ac:dyDescent="0.25">
      <c r="A1704" t="s">
        <v>158</v>
      </c>
      <c r="B1704">
        <v>6185.58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5.4283499999999998E-2</v>
      </c>
      <c r="L1704">
        <v>0.93183400000000005</v>
      </c>
      <c r="M1704">
        <v>0</v>
      </c>
      <c r="N1704" t="s">
        <v>42</v>
      </c>
    </row>
    <row r="1705" spans="1:14" x14ac:dyDescent="0.25">
      <c r="A1705" t="s">
        <v>158</v>
      </c>
      <c r="B1705">
        <v>6218.44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6.4519699999999999E-2</v>
      </c>
      <c r="L1705">
        <v>0.93181700000000001</v>
      </c>
      <c r="M1705">
        <v>0</v>
      </c>
      <c r="N1705" t="s">
        <v>42</v>
      </c>
    </row>
    <row r="1706" spans="1:14" x14ac:dyDescent="0.25">
      <c r="A1706" t="s">
        <v>158</v>
      </c>
      <c r="B1706">
        <v>6200.35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5.5312100000000003E-2</v>
      </c>
      <c r="L1706">
        <v>0.93174199999999996</v>
      </c>
      <c r="M1706">
        <v>0</v>
      </c>
      <c r="N1706" t="s">
        <v>42</v>
      </c>
    </row>
    <row r="1707" spans="1:14" x14ac:dyDescent="0.25">
      <c r="A1707" t="s">
        <v>158</v>
      </c>
      <c r="B1707">
        <v>6228.12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5.47418E-2</v>
      </c>
      <c r="L1707">
        <v>0.931836</v>
      </c>
      <c r="M1707">
        <v>0</v>
      </c>
      <c r="N1707" t="s">
        <v>42</v>
      </c>
    </row>
    <row r="1708" spans="1:14" x14ac:dyDescent="0.25">
      <c r="A1708" t="s">
        <v>158</v>
      </c>
      <c r="B1708">
        <v>6235.49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6.3294199999999995E-2</v>
      </c>
      <c r="L1708">
        <v>0.93154800000000004</v>
      </c>
      <c r="M1708">
        <v>0</v>
      </c>
      <c r="N1708" t="s">
        <v>42</v>
      </c>
    </row>
    <row r="1709" spans="1:14" x14ac:dyDescent="0.25">
      <c r="A1709" t="s">
        <v>158</v>
      </c>
      <c r="B1709">
        <v>6213.48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5.3955900000000001E-2</v>
      </c>
      <c r="L1709">
        <v>0.93180099999999999</v>
      </c>
      <c r="M1709">
        <v>0</v>
      </c>
      <c r="N1709" t="s">
        <v>42</v>
      </c>
    </row>
    <row r="1710" spans="1:14" x14ac:dyDescent="0.25">
      <c r="A1710" t="s">
        <v>158</v>
      </c>
      <c r="B1710">
        <v>6179.27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5.3913200000000001E-2</v>
      </c>
      <c r="L1710">
        <v>0.93183499999999997</v>
      </c>
      <c r="M1710">
        <v>0</v>
      </c>
      <c r="N1710" t="s">
        <v>42</v>
      </c>
    </row>
    <row r="1711" spans="1:14" x14ac:dyDescent="0.25">
      <c r="A1711" t="s">
        <v>158</v>
      </c>
      <c r="B1711">
        <v>6216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5.391E-2</v>
      </c>
      <c r="L1711">
        <v>0.92987500000000001</v>
      </c>
      <c r="M1711">
        <v>0</v>
      </c>
      <c r="N1711" t="s">
        <v>42</v>
      </c>
    </row>
    <row r="1712" spans="1:14" x14ac:dyDescent="0.25">
      <c r="A1712" t="s">
        <v>158</v>
      </c>
      <c r="B1712">
        <v>6183.3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7.4217900000000003E-2</v>
      </c>
      <c r="L1712">
        <v>0.93176300000000001</v>
      </c>
      <c r="M1712">
        <v>0</v>
      </c>
      <c r="N1712" t="s">
        <v>42</v>
      </c>
    </row>
    <row r="1713" spans="1:14" x14ac:dyDescent="0.25">
      <c r="A1713" t="s">
        <v>158</v>
      </c>
      <c r="B1713">
        <v>6213.83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5.5269199999999997E-2</v>
      </c>
      <c r="L1713">
        <v>0.93086899999999995</v>
      </c>
      <c r="M1713">
        <v>0</v>
      </c>
      <c r="N1713" t="s">
        <v>42</v>
      </c>
    </row>
    <row r="1714" spans="1:14" x14ac:dyDescent="0.25">
      <c r="A1714" t="s">
        <v>158</v>
      </c>
      <c r="B1714">
        <v>6207.84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5.3915999999999999E-2</v>
      </c>
      <c r="L1714">
        <v>0.93181499999999995</v>
      </c>
      <c r="M1714">
        <v>0</v>
      </c>
      <c r="N1714" t="s">
        <v>42</v>
      </c>
    </row>
    <row r="1715" spans="1:14" x14ac:dyDescent="0.25">
      <c r="A1715" t="s">
        <v>158</v>
      </c>
      <c r="B1715">
        <v>6203.37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7.8769099999999995E-2</v>
      </c>
      <c r="L1715">
        <v>0.95661799999999997</v>
      </c>
      <c r="M1715">
        <v>0</v>
      </c>
      <c r="N1715" t="s">
        <v>42</v>
      </c>
    </row>
    <row r="1716" spans="1:14" x14ac:dyDescent="0.25">
      <c r="A1716" t="s">
        <v>158</v>
      </c>
      <c r="B1716">
        <v>6184.81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8.3260299999999995E-2</v>
      </c>
      <c r="L1716">
        <v>0.95776300000000003</v>
      </c>
      <c r="M1716">
        <v>0</v>
      </c>
      <c r="N1716" t="s">
        <v>42</v>
      </c>
    </row>
    <row r="1717" spans="1:14" x14ac:dyDescent="0.25">
      <c r="A1717" t="s">
        <v>158</v>
      </c>
      <c r="B1717">
        <v>6200.89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5.3965100000000002E-2</v>
      </c>
      <c r="L1717">
        <v>0.94490099999999999</v>
      </c>
      <c r="M1717">
        <v>0</v>
      </c>
      <c r="N1717" t="s">
        <v>42</v>
      </c>
    </row>
    <row r="1718" spans="1:14" x14ac:dyDescent="0.25">
      <c r="A1718" t="s">
        <v>158</v>
      </c>
      <c r="B1718">
        <v>6257.12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5.9219899999999999E-2</v>
      </c>
      <c r="L1718">
        <v>0.93180499999999999</v>
      </c>
      <c r="M1718">
        <v>0</v>
      </c>
      <c r="N1718" t="s">
        <v>42</v>
      </c>
    </row>
    <row r="1719" spans="1:14" x14ac:dyDescent="0.25">
      <c r="A1719" t="s">
        <v>158</v>
      </c>
      <c r="B1719">
        <v>6205.54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5.4481599999999998E-2</v>
      </c>
      <c r="L1719">
        <v>0.93159400000000003</v>
      </c>
      <c r="M1719">
        <v>0</v>
      </c>
      <c r="N1719" t="s">
        <v>42</v>
      </c>
    </row>
    <row r="1720" spans="1:14" x14ac:dyDescent="0.25">
      <c r="A1720" t="s">
        <v>158</v>
      </c>
      <c r="B1720">
        <v>6198.49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5.3918199999999999E-2</v>
      </c>
      <c r="L1720">
        <v>0.93166800000000005</v>
      </c>
      <c r="M1720">
        <v>0</v>
      </c>
      <c r="N1720" t="s">
        <v>42</v>
      </c>
    </row>
    <row r="1721" spans="1:14" x14ac:dyDescent="0.25">
      <c r="A1721" t="s">
        <v>158</v>
      </c>
      <c r="B1721">
        <v>6218.21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6.8528599999999995E-2</v>
      </c>
      <c r="L1721">
        <v>0.93150900000000003</v>
      </c>
      <c r="M1721">
        <v>0</v>
      </c>
      <c r="N1721" t="s">
        <v>42</v>
      </c>
    </row>
    <row r="1722" spans="1:14" x14ac:dyDescent="0.25">
      <c r="A1722" t="s">
        <v>158</v>
      </c>
      <c r="B1722">
        <v>6171.2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5.51069E-2</v>
      </c>
      <c r="L1722">
        <v>0.931778</v>
      </c>
      <c r="M1722">
        <v>0</v>
      </c>
      <c r="N1722" t="s">
        <v>42</v>
      </c>
    </row>
    <row r="1723" spans="1:14" x14ac:dyDescent="0.25">
      <c r="A1723" t="s">
        <v>158</v>
      </c>
      <c r="B1723">
        <v>6208.39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5.4213600000000001E-2</v>
      </c>
      <c r="L1723">
        <v>0.93179400000000001</v>
      </c>
      <c r="M1723">
        <v>0</v>
      </c>
      <c r="N1723" t="s">
        <v>42</v>
      </c>
    </row>
    <row r="1724" spans="1:14" x14ac:dyDescent="0.25">
      <c r="A1724" t="s">
        <v>158</v>
      </c>
      <c r="B1724">
        <v>6221.97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8.3256300000000005E-2</v>
      </c>
      <c r="L1724">
        <v>0.93167599999999995</v>
      </c>
      <c r="M1724">
        <v>0</v>
      </c>
      <c r="N1724" t="s">
        <v>42</v>
      </c>
    </row>
    <row r="1725" spans="1:14" x14ac:dyDescent="0.25">
      <c r="A1725" t="s">
        <v>158</v>
      </c>
      <c r="B1725">
        <v>6186.16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5.7287400000000002E-2</v>
      </c>
      <c r="L1725">
        <v>0.93177699999999997</v>
      </c>
      <c r="M1725">
        <v>0</v>
      </c>
      <c r="N1725" t="s">
        <v>42</v>
      </c>
    </row>
    <row r="1726" spans="1:14" x14ac:dyDescent="0.25">
      <c r="A1726" t="s">
        <v>158</v>
      </c>
      <c r="B1726">
        <v>6222.92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6.9286299999999995E-2</v>
      </c>
      <c r="L1726">
        <v>0.92864100000000005</v>
      </c>
      <c r="M1726">
        <v>0</v>
      </c>
      <c r="N1726" t="s">
        <v>42</v>
      </c>
    </row>
    <row r="1727" spans="1:14" x14ac:dyDescent="0.25">
      <c r="A1727" t="s">
        <v>158</v>
      </c>
      <c r="B1727">
        <v>6198.68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5.39684E-2</v>
      </c>
      <c r="L1727">
        <v>0.93182799999999999</v>
      </c>
      <c r="M1727">
        <v>0</v>
      </c>
      <c r="N1727" t="s">
        <v>42</v>
      </c>
    </row>
    <row r="1728" spans="1:14" x14ac:dyDescent="0.25">
      <c r="A1728" t="s">
        <v>158</v>
      </c>
      <c r="B1728">
        <v>6201.57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8.3255800000000005E-2</v>
      </c>
      <c r="L1728">
        <v>0.93178899999999998</v>
      </c>
      <c r="M1728">
        <v>0</v>
      </c>
      <c r="N1728" t="s">
        <v>42</v>
      </c>
    </row>
    <row r="1729" spans="1:25" x14ac:dyDescent="0.25">
      <c r="A1729" t="s">
        <v>158</v>
      </c>
      <c r="B1729">
        <v>6761.71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5.6442800000000001E-2</v>
      </c>
      <c r="L1729">
        <v>0.94217600000000001</v>
      </c>
      <c r="M1729">
        <v>0</v>
      </c>
      <c r="N1729" t="s">
        <v>42</v>
      </c>
    </row>
    <row r="1730" spans="1:25" x14ac:dyDescent="0.25">
      <c r="A1730" t="s">
        <v>158</v>
      </c>
      <c r="B1730">
        <v>6202.03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5.3925399999999998E-2</v>
      </c>
      <c r="L1730">
        <v>0.93182399999999999</v>
      </c>
      <c r="M1730">
        <v>0</v>
      </c>
      <c r="N1730" t="s">
        <v>42</v>
      </c>
    </row>
    <row r="1731" spans="1:25" x14ac:dyDescent="0.25">
      <c r="A1731" t="s">
        <v>158</v>
      </c>
      <c r="B1731">
        <v>6233.77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6.1805899999999997E-2</v>
      </c>
      <c r="L1731">
        <v>0.93124200000000001</v>
      </c>
      <c r="M1731">
        <v>0</v>
      </c>
      <c r="N1731" t="s">
        <v>42</v>
      </c>
    </row>
    <row r="1732" spans="1:25" x14ac:dyDescent="0.25">
      <c r="A1732" t="s">
        <v>158</v>
      </c>
      <c r="B1732">
        <v>6181.14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5.6697499999999998E-2</v>
      </c>
      <c r="L1732">
        <v>0.93116600000000005</v>
      </c>
      <c r="M1732">
        <v>0</v>
      </c>
      <c r="N1732" t="s">
        <v>42</v>
      </c>
    </row>
    <row r="1733" spans="1:25" x14ac:dyDescent="0.25">
      <c r="A1733" t="s">
        <v>158</v>
      </c>
      <c r="B1733">
        <v>6196.07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5.4243699999999999E-2</v>
      </c>
      <c r="L1733">
        <v>0.93140999999999996</v>
      </c>
      <c r="M1733">
        <v>0</v>
      </c>
      <c r="N1733" t="s">
        <v>42</v>
      </c>
    </row>
    <row r="1734" spans="1:25" x14ac:dyDescent="0.25">
      <c r="A1734" t="s">
        <v>158</v>
      </c>
      <c r="B1734">
        <v>6285.96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8.3281900000000006E-2</v>
      </c>
      <c r="L1734">
        <v>0.93183300000000002</v>
      </c>
      <c r="M1734">
        <v>0</v>
      </c>
      <c r="N1734" t="s">
        <v>42</v>
      </c>
    </row>
    <row r="1735" spans="1:25" x14ac:dyDescent="0.25">
      <c r="A1735" t="s">
        <v>158</v>
      </c>
      <c r="B1735">
        <v>6295.98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5.6297199999999999E-2</v>
      </c>
      <c r="L1735">
        <v>0.931585</v>
      </c>
      <c r="M1735">
        <v>0</v>
      </c>
      <c r="N1735" t="s">
        <v>42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158</v>
      </c>
      <c r="B1736">
        <v>6207.96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5.3909600000000002E-2</v>
      </c>
      <c r="L1736">
        <v>0.93183499999999997</v>
      </c>
      <c r="M1736">
        <v>0</v>
      </c>
      <c r="N1736" t="s">
        <v>42</v>
      </c>
      <c r="R1736">
        <f>AVERAGE(B1687:B1736)</f>
        <v>6230.3684000000021</v>
      </c>
      <c r="S1736">
        <f>AVERAGE(C1687:C1736)</f>
        <v>0</v>
      </c>
      <c r="U1736">
        <f>_xlfn.VAR.P(B1687:B1736)</f>
        <v>7118.2366454399971</v>
      </c>
      <c r="V1736">
        <f>_xlfn.VAR.P(C1687:C1736)</f>
        <v>0</v>
      </c>
      <c r="X1736">
        <f>1.96*SQRT(U1736)/50</f>
        <v>3.3072900022297587</v>
      </c>
      <c r="Y1736">
        <f>1.96*SQRT(V1736)/50</f>
        <v>0</v>
      </c>
    </row>
    <row r="1737" spans="1:25" x14ac:dyDescent="0.25">
      <c r="A1737" t="s">
        <v>159</v>
      </c>
      <c r="B1737">
        <v>311569.21879999997</v>
      </c>
      <c r="C1737" t="s">
        <v>36</v>
      </c>
    </row>
    <row r="1738" spans="1:25" x14ac:dyDescent="0.25">
      <c r="A1738" t="s">
        <v>160</v>
      </c>
      <c r="B1738">
        <v>5781.14</v>
      </c>
      <c r="C1738">
        <v>5778.34</v>
      </c>
      <c r="D1738">
        <v>5778.25</v>
      </c>
      <c r="E1738">
        <v>5771.73</v>
      </c>
      <c r="F1738">
        <v>360.995</v>
      </c>
      <c r="G1738">
        <v>0</v>
      </c>
      <c r="H1738">
        <v>140.49199999999999</v>
      </c>
      <c r="I1738">
        <v>0</v>
      </c>
      <c r="J1738">
        <v>5.3947099999999998E-2</v>
      </c>
      <c r="K1738">
        <v>0.931759</v>
      </c>
      <c r="L1738">
        <v>0</v>
      </c>
      <c r="M1738" t="s">
        <v>42</v>
      </c>
    </row>
    <row r="1739" spans="1:25" x14ac:dyDescent="0.25">
      <c r="A1739" t="s">
        <v>160</v>
      </c>
      <c r="B1739">
        <v>5799.24</v>
      </c>
      <c r="C1739">
        <v>5796.39</v>
      </c>
      <c r="D1739">
        <v>5796.29</v>
      </c>
      <c r="E1739">
        <v>5789.54</v>
      </c>
      <c r="F1739">
        <v>363.27100000000002</v>
      </c>
      <c r="G1739">
        <v>0</v>
      </c>
      <c r="H1739">
        <v>140.94499999999999</v>
      </c>
      <c r="I1739">
        <v>0</v>
      </c>
      <c r="J1739">
        <v>3.7209399999999997E-2</v>
      </c>
      <c r="K1739">
        <v>0.931836</v>
      </c>
      <c r="L1739">
        <v>0</v>
      </c>
      <c r="M1739" t="s">
        <v>42</v>
      </c>
    </row>
    <row r="1740" spans="1:25" x14ac:dyDescent="0.25">
      <c r="A1740" t="s">
        <v>160</v>
      </c>
      <c r="B1740">
        <v>5766.78</v>
      </c>
      <c r="C1740">
        <v>5763.5</v>
      </c>
      <c r="D1740">
        <v>5763.41</v>
      </c>
      <c r="E1740">
        <v>5756.96</v>
      </c>
      <c r="F1740">
        <v>360.54599999999999</v>
      </c>
      <c r="G1740">
        <v>0</v>
      </c>
      <c r="H1740">
        <v>140.20500000000001</v>
      </c>
      <c r="I1740">
        <v>0</v>
      </c>
      <c r="J1740">
        <v>5.5423600000000003E-2</v>
      </c>
      <c r="K1740">
        <v>0.93147999999999997</v>
      </c>
      <c r="L1740">
        <v>0</v>
      </c>
      <c r="M1740" t="s">
        <v>42</v>
      </c>
    </row>
    <row r="1741" spans="1:25" x14ac:dyDescent="0.25">
      <c r="A1741" t="s">
        <v>160</v>
      </c>
      <c r="B1741">
        <v>5772.67</v>
      </c>
      <c r="C1741">
        <v>5769.7</v>
      </c>
      <c r="D1741">
        <v>5769.6</v>
      </c>
      <c r="E1741">
        <v>5762.91</v>
      </c>
      <c r="F1741">
        <v>364.71899999999999</v>
      </c>
      <c r="G1741">
        <v>0</v>
      </c>
      <c r="H1741">
        <v>140.392</v>
      </c>
      <c r="I1741">
        <v>0</v>
      </c>
      <c r="J1741">
        <v>5.5993300000000003E-2</v>
      </c>
      <c r="K1741">
        <v>0.931674</v>
      </c>
      <c r="L1741">
        <v>0</v>
      </c>
      <c r="M1741" t="s">
        <v>42</v>
      </c>
    </row>
    <row r="1742" spans="1:25" x14ac:dyDescent="0.25">
      <c r="A1742" t="s">
        <v>160</v>
      </c>
      <c r="B1742">
        <v>5772.23</v>
      </c>
      <c r="C1742">
        <v>5769.31</v>
      </c>
      <c r="D1742">
        <v>5769.21</v>
      </c>
      <c r="E1742">
        <v>5762.55</v>
      </c>
      <c r="F1742">
        <v>364.35199999999998</v>
      </c>
      <c r="G1742">
        <v>0</v>
      </c>
      <c r="H1742">
        <v>140.29599999999999</v>
      </c>
      <c r="I1742">
        <v>0</v>
      </c>
      <c r="J1742">
        <v>5.5478699999999999E-2</v>
      </c>
      <c r="K1742">
        <v>0.93151899999999999</v>
      </c>
      <c r="L1742">
        <v>0</v>
      </c>
      <c r="M1742" t="s">
        <v>42</v>
      </c>
    </row>
    <row r="1743" spans="1:25" x14ac:dyDescent="0.25">
      <c r="A1743" t="s">
        <v>160</v>
      </c>
      <c r="B1743">
        <v>5771.48</v>
      </c>
      <c r="C1743">
        <v>5768.03</v>
      </c>
      <c r="D1743">
        <v>5767.93</v>
      </c>
      <c r="E1743">
        <v>5761.39</v>
      </c>
      <c r="F1743">
        <v>360.15899999999999</v>
      </c>
      <c r="G1743">
        <v>0</v>
      </c>
      <c r="H1743">
        <v>140.18299999999999</v>
      </c>
      <c r="I1743">
        <v>0</v>
      </c>
      <c r="J1743">
        <v>8.3261500000000002E-2</v>
      </c>
      <c r="K1743">
        <v>0.93183199999999999</v>
      </c>
      <c r="L1743">
        <v>0</v>
      </c>
      <c r="M1743" t="s">
        <v>42</v>
      </c>
    </row>
    <row r="1744" spans="1:25" x14ac:dyDescent="0.25">
      <c r="A1744" t="s">
        <v>160</v>
      </c>
      <c r="B1744">
        <v>5763.86</v>
      </c>
      <c r="C1744">
        <v>5760.65</v>
      </c>
      <c r="D1744">
        <v>5760.56</v>
      </c>
      <c r="E1744">
        <v>5753.99</v>
      </c>
      <c r="F1744">
        <v>360.18</v>
      </c>
      <c r="G1744">
        <v>0</v>
      </c>
      <c r="H1744">
        <v>140.214</v>
      </c>
      <c r="I1744">
        <v>0</v>
      </c>
      <c r="J1744">
        <v>5.4217300000000003E-2</v>
      </c>
      <c r="K1744">
        <v>0.93181700000000001</v>
      </c>
      <c r="L1744">
        <v>0</v>
      </c>
      <c r="M1744" t="s">
        <v>42</v>
      </c>
    </row>
    <row r="1745" spans="1:13" x14ac:dyDescent="0.25">
      <c r="A1745" t="s">
        <v>160</v>
      </c>
      <c r="B1745">
        <v>5784.71</v>
      </c>
      <c r="C1745">
        <v>5781.91</v>
      </c>
      <c r="D1745">
        <v>5781.82</v>
      </c>
      <c r="E1745">
        <v>5775.27</v>
      </c>
      <c r="F1745">
        <v>362.488</v>
      </c>
      <c r="G1745">
        <v>0</v>
      </c>
      <c r="H1745">
        <v>140.471</v>
      </c>
      <c r="I1745">
        <v>0</v>
      </c>
      <c r="J1745">
        <v>5.6667599999999999E-2</v>
      </c>
      <c r="K1745">
        <v>0.93183700000000003</v>
      </c>
      <c r="L1745">
        <v>0</v>
      </c>
      <c r="M1745" t="s">
        <v>42</v>
      </c>
    </row>
    <row r="1746" spans="1:13" x14ac:dyDescent="0.25">
      <c r="A1746" t="s">
        <v>160</v>
      </c>
      <c r="B1746">
        <v>5776.04</v>
      </c>
      <c r="C1746">
        <v>5773.06</v>
      </c>
      <c r="D1746">
        <v>5772.97</v>
      </c>
      <c r="E1746">
        <v>5766.45</v>
      </c>
      <c r="F1746">
        <v>363.79700000000003</v>
      </c>
      <c r="G1746">
        <v>0</v>
      </c>
      <c r="H1746">
        <v>140.477</v>
      </c>
      <c r="I1746">
        <v>0</v>
      </c>
      <c r="J1746">
        <v>8.3256499999999997E-2</v>
      </c>
      <c r="K1746">
        <v>0.93183700000000003</v>
      </c>
      <c r="L1746">
        <v>0</v>
      </c>
      <c r="M1746" t="s">
        <v>42</v>
      </c>
    </row>
    <row r="1747" spans="1:13" x14ac:dyDescent="0.25">
      <c r="A1747" t="s">
        <v>160</v>
      </c>
      <c r="B1747">
        <v>5776.8</v>
      </c>
      <c r="C1747">
        <v>5773.71</v>
      </c>
      <c r="D1747">
        <v>5773.62</v>
      </c>
      <c r="E1747">
        <v>5766.93</v>
      </c>
      <c r="F1747">
        <v>363.99200000000002</v>
      </c>
      <c r="G1747">
        <v>0</v>
      </c>
      <c r="H1747">
        <v>140.45699999999999</v>
      </c>
      <c r="I1747">
        <v>0</v>
      </c>
      <c r="J1747">
        <v>5.4269900000000003E-2</v>
      </c>
      <c r="K1747">
        <v>0.93182100000000001</v>
      </c>
      <c r="L1747">
        <v>0</v>
      </c>
      <c r="M1747" t="s">
        <v>42</v>
      </c>
    </row>
    <row r="1748" spans="1:13" x14ac:dyDescent="0.25">
      <c r="A1748" t="s">
        <v>160</v>
      </c>
      <c r="B1748">
        <v>5780.49</v>
      </c>
      <c r="C1748">
        <v>5776.2</v>
      </c>
      <c r="D1748">
        <v>5776.11</v>
      </c>
      <c r="E1748">
        <v>5769.51</v>
      </c>
      <c r="F1748">
        <v>363.48899999999998</v>
      </c>
      <c r="G1748">
        <v>0</v>
      </c>
      <c r="H1748">
        <v>140.55000000000001</v>
      </c>
      <c r="I1748">
        <v>0</v>
      </c>
      <c r="J1748">
        <v>6.0257400000000003E-2</v>
      </c>
      <c r="K1748">
        <v>0.931836</v>
      </c>
      <c r="L1748">
        <v>0</v>
      </c>
      <c r="M1748" t="s">
        <v>42</v>
      </c>
    </row>
    <row r="1749" spans="1:13" x14ac:dyDescent="0.25">
      <c r="A1749" t="s">
        <v>160</v>
      </c>
      <c r="B1749">
        <v>5777.62</v>
      </c>
      <c r="C1749">
        <v>5774.71</v>
      </c>
      <c r="D1749">
        <v>5774.61</v>
      </c>
      <c r="E1749">
        <v>5768.01</v>
      </c>
      <c r="F1749">
        <v>363.88299999999998</v>
      </c>
      <c r="G1749">
        <v>0</v>
      </c>
      <c r="H1749">
        <v>140.428</v>
      </c>
      <c r="I1749">
        <v>0</v>
      </c>
      <c r="J1749">
        <v>8.3288100000000004E-2</v>
      </c>
      <c r="K1749">
        <v>0.931836</v>
      </c>
      <c r="L1749">
        <v>0</v>
      </c>
      <c r="M1749" t="s">
        <v>42</v>
      </c>
    </row>
    <row r="1750" spans="1:13" x14ac:dyDescent="0.25">
      <c r="A1750" t="s">
        <v>160</v>
      </c>
      <c r="B1750">
        <v>5761.28</v>
      </c>
      <c r="C1750">
        <v>5758.38</v>
      </c>
      <c r="D1750">
        <v>5758.28</v>
      </c>
      <c r="E1750">
        <v>5751.77</v>
      </c>
      <c r="F1750">
        <v>360.85</v>
      </c>
      <c r="G1750">
        <v>0</v>
      </c>
      <c r="H1750">
        <v>140.18799999999999</v>
      </c>
      <c r="I1750">
        <v>0</v>
      </c>
      <c r="J1750">
        <v>5.3917199999999998E-2</v>
      </c>
      <c r="K1750">
        <v>0.93179999999999996</v>
      </c>
      <c r="L1750">
        <v>0</v>
      </c>
      <c r="M1750" t="s">
        <v>42</v>
      </c>
    </row>
    <row r="1751" spans="1:13" x14ac:dyDescent="0.25">
      <c r="A1751" t="s">
        <v>160</v>
      </c>
      <c r="B1751">
        <v>5793.85</v>
      </c>
      <c r="C1751">
        <v>5791.03</v>
      </c>
      <c r="D1751">
        <v>5790.93</v>
      </c>
      <c r="E1751">
        <v>5784.13</v>
      </c>
      <c r="F1751">
        <v>361.73899999999998</v>
      </c>
      <c r="G1751">
        <v>0</v>
      </c>
      <c r="H1751">
        <v>140.96199999999999</v>
      </c>
      <c r="I1751">
        <v>0</v>
      </c>
      <c r="J1751">
        <v>5.7428399999999998E-2</v>
      </c>
      <c r="K1751">
        <v>0.93183300000000002</v>
      </c>
      <c r="L1751">
        <v>0</v>
      </c>
      <c r="M1751" t="s">
        <v>42</v>
      </c>
    </row>
    <row r="1752" spans="1:13" x14ac:dyDescent="0.25">
      <c r="A1752" t="s">
        <v>160</v>
      </c>
      <c r="B1752">
        <v>5765.71</v>
      </c>
      <c r="C1752">
        <v>5762.89</v>
      </c>
      <c r="D1752">
        <v>5762.8</v>
      </c>
      <c r="E1752">
        <v>5756.21</v>
      </c>
      <c r="F1752">
        <v>361.19600000000003</v>
      </c>
      <c r="G1752">
        <v>0</v>
      </c>
      <c r="H1752">
        <v>140.179</v>
      </c>
      <c r="I1752">
        <v>0</v>
      </c>
      <c r="J1752">
        <v>5.5432299999999997E-2</v>
      </c>
      <c r="K1752">
        <v>0.93171999999999999</v>
      </c>
      <c r="L1752">
        <v>0</v>
      </c>
      <c r="M1752" t="s">
        <v>42</v>
      </c>
    </row>
    <row r="1753" spans="1:13" x14ac:dyDescent="0.25">
      <c r="A1753" t="s">
        <v>160</v>
      </c>
      <c r="B1753">
        <v>5780.31</v>
      </c>
      <c r="C1753">
        <v>5777.13</v>
      </c>
      <c r="D1753">
        <v>5777.04</v>
      </c>
      <c r="E1753">
        <v>5770.28</v>
      </c>
      <c r="F1753">
        <v>366.26499999999999</v>
      </c>
      <c r="G1753">
        <v>0</v>
      </c>
      <c r="H1753">
        <v>140.386</v>
      </c>
      <c r="I1753">
        <v>0</v>
      </c>
      <c r="J1753">
        <v>5.3922699999999997E-2</v>
      </c>
      <c r="K1753">
        <v>0.93183499999999997</v>
      </c>
      <c r="L1753">
        <v>0</v>
      </c>
      <c r="M1753" t="s">
        <v>42</v>
      </c>
    </row>
    <row r="1754" spans="1:13" x14ac:dyDescent="0.25">
      <c r="A1754" t="s">
        <v>160</v>
      </c>
      <c r="B1754">
        <v>5790.64</v>
      </c>
      <c r="C1754">
        <v>5787.79</v>
      </c>
      <c r="D1754">
        <v>5787.7</v>
      </c>
      <c r="E1754">
        <v>5781.06</v>
      </c>
      <c r="F1754">
        <v>377.19</v>
      </c>
      <c r="G1754">
        <v>0</v>
      </c>
      <c r="H1754">
        <v>140.297</v>
      </c>
      <c r="I1754">
        <v>0</v>
      </c>
      <c r="J1754">
        <v>5.8029299999999999E-2</v>
      </c>
      <c r="K1754">
        <v>0.93181499999999995</v>
      </c>
      <c r="L1754">
        <v>0</v>
      </c>
      <c r="M1754" t="s">
        <v>42</v>
      </c>
    </row>
    <row r="1755" spans="1:13" x14ac:dyDescent="0.25">
      <c r="A1755" t="s">
        <v>160</v>
      </c>
      <c r="B1755">
        <v>5792.44</v>
      </c>
      <c r="C1755">
        <v>5789.45</v>
      </c>
      <c r="D1755">
        <v>5789.36</v>
      </c>
      <c r="E1755">
        <v>5782.66</v>
      </c>
      <c r="F1755">
        <v>362.92500000000001</v>
      </c>
      <c r="G1755">
        <v>0</v>
      </c>
      <c r="H1755">
        <v>140.833</v>
      </c>
      <c r="I1755">
        <v>0</v>
      </c>
      <c r="J1755">
        <v>5.4005900000000003E-2</v>
      </c>
      <c r="K1755">
        <v>0.93181199999999997</v>
      </c>
      <c r="L1755">
        <v>0</v>
      </c>
      <c r="M1755" t="s">
        <v>42</v>
      </c>
    </row>
    <row r="1756" spans="1:13" x14ac:dyDescent="0.25">
      <c r="A1756" t="s">
        <v>160</v>
      </c>
      <c r="B1756">
        <v>5784.03</v>
      </c>
      <c r="C1756">
        <v>5781.22</v>
      </c>
      <c r="D1756">
        <v>5781.12</v>
      </c>
      <c r="E1756">
        <v>5774.37</v>
      </c>
      <c r="F1756">
        <v>365.11399999999998</v>
      </c>
      <c r="G1756">
        <v>0</v>
      </c>
      <c r="H1756">
        <v>140.48699999999999</v>
      </c>
      <c r="I1756">
        <v>0</v>
      </c>
      <c r="J1756">
        <v>5.57145E-2</v>
      </c>
      <c r="K1756">
        <v>0.93123199999999995</v>
      </c>
      <c r="L1756">
        <v>0</v>
      </c>
      <c r="M1756" t="s">
        <v>42</v>
      </c>
    </row>
    <row r="1757" spans="1:13" x14ac:dyDescent="0.25">
      <c r="A1757" t="s">
        <v>160</v>
      </c>
      <c r="B1757">
        <v>5771.01</v>
      </c>
      <c r="C1757">
        <v>5768.21</v>
      </c>
      <c r="D1757">
        <v>5768.12</v>
      </c>
      <c r="E1757">
        <v>5761.51</v>
      </c>
      <c r="F1757">
        <v>360.40199999999999</v>
      </c>
      <c r="G1757">
        <v>0</v>
      </c>
      <c r="H1757">
        <v>140.47300000000001</v>
      </c>
      <c r="I1757">
        <v>0</v>
      </c>
      <c r="J1757">
        <v>7.0049500000000001E-2</v>
      </c>
      <c r="K1757">
        <v>0.94644799999999996</v>
      </c>
      <c r="L1757">
        <v>0</v>
      </c>
      <c r="M1757" t="s">
        <v>42</v>
      </c>
    </row>
    <row r="1758" spans="1:13" x14ac:dyDescent="0.25">
      <c r="A1758" t="s">
        <v>160</v>
      </c>
      <c r="B1758">
        <v>5784.17</v>
      </c>
      <c r="C1758">
        <v>5781.07</v>
      </c>
      <c r="D1758">
        <v>5780.97</v>
      </c>
      <c r="E1758">
        <v>5774.23</v>
      </c>
      <c r="F1758">
        <v>364.69499999999999</v>
      </c>
      <c r="G1758">
        <v>0</v>
      </c>
      <c r="H1758">
        <v>140.78399999999999</v>
      </c>
      <c r="I1758">
        <v>0</v>
      </c>
      <c r="J1758">
        <v>5.7475499999999999E-2</v>
      </c>
      <c r="K1758">
        <v>0.93163399999999996</v>
      </c>
      <c r="L1758">
        <v>0</v>
      </c>
      <c r="M1758" t="s">
        <v>42</v>
      </c>
    </row>
    <row r="1759" spans="1:13" x14ac:dyDescent="0.25">
      <c r="A1759" t="s">
        <v>160</v>
      </c>
      <c r="B1759">
        <v>5774.82</v>
      </c>
      <c r="C1759">
        <v>5771.47</v>
      </c>
      <c r="D1759">
        <v>5771.37</v>
      </c>
      <c r="E1759">
        <v>5764.68</v>
      </c>
      <c r="F1759">
        <v>365.53899999999999</v>
      </c>
      <c r="G1759">
        <v>0</v>
      </c>
      <c r="H1759">
        <v>140.434</v>
      </c>
      <c r="I1759">
        <v>0</v>
      </c>
      <c r="J1759">
        <v>5.4202500000000001E-2</v>
      </c>
      <c r="K1759">
        <v>0.93181999999999998</v>
      </c>
      <c r="L1759">
        <v>0</v>
      </c>
      <c r="M1759" t="s">
        <v>42</v>
      </c>
    </row>
    <row r="1760" spans="1:13" x14ac:dyDescent="0.25">
      <c r="A1760" t="s">
        <v>160</v>
      </c>
      <c r="B1760">
        <v>5768.74</v>
      </c>
      <c r="C1760">
        <v>5765.57</v>
      </c>
      <c r="D1760">
        <v>5765.48</v>
      </c>
      <c r="E1760">
        <v>5758.84</v>
      </c>
      <c r="F1760">
        <v>362.42700000000002</v>
      </c>
      <c r="G1760">
        <v>0</v>
      </c>
      <c r="H1760">
        <v>140.18600000000001</v>
      </c>
      <c r="I1760">
        <v>0</v>
      </c>
      <c r="J1760">
        <v>7.0214899999999997E-2</v>
      </c>
      <c r="K1760">
        <v>0.93179199999999995</v>
      </c>
      <c r="L1760">
        <v>0</v>
      </c>
      <c r="M1760" t="s">
        <v>42</v>
      </c>
    </row>
    <row r="1761" spans="1:13" x14ac:dyDescent="0.25">
      <c r="A1761" t="s">
        <v>160</v>
      </c>
      <c r="B1761">
        <v>5789.08</v>
      </c>
      <c r="C1761">
        <v>5786.24</v>
      </c>
      <c r="D1761">
        <v>5786.14</v>
      </c>
      <c r="E1761">
        <v>5779.5</v>
      </c>
      <c r="F1761">
        <v>365.74799999999999</v>
      </c>
      <c r="G1761">
        <v>0</v>
      </c>
      <c r="H1761">
        <v>140.62899999999999</v>
      </c>
      <c r="I1761">
        <v>0</v>
      </c>
      <c r="J1761">
        <v>5.4549899999999998E-2</v>
      </c>
      <c r="K1761">
        <v>0.930307</v>
      </c>
      <c r="L1761">
        <v>0</v>
      </c>
      <c r="M1761" t="s">
        <v>42</v>
      </c>
    </row>
    <row r="1762" spans="1:13" x14ac:dyDescent="0.25">
      <c r="A1762" t="s">
        <v>160</v>
      </c>
      <c r="B1762">
        <v>5776.64</v>
      </c>
      <c r="C1762">
        <v>5773.83</v>
      </c>
      <c r="D1762">
        <v>5773.73</v>
      </c>
      <c r="E1762">
        <v>5767.12</v>
      </c>
      <c r="F1762">
        <v>365.09</v>
      </c>
      <c r="G1762">
        <v>0</v>
      </c>
      <c r="H1762">
        <v>140.54499999999999</v>
      </c>
      <c r="I1762">
        <v>0</v>
      </c>
      <c r="J1762">
        <v>7.1701699999999993E-2</v>
      </c>
      <c r="K1762">
        <v>0.93179800000000002</v>
      </c>
      <c r="L1762">
        <v>0</v>
      </c>
      <c r="M1762" t="s">
        <v>42</v>
      </c>
    </row>
    <row r="1763" spans="1:13" x14ac:dyDescent="0.25">
      <c r="A1763" t="s">
        <v>160</v>
      </c>
      <c r="B1763">
        <v>5772.63</v>
      </c>
      <c r="C1763">
        <v>5769.65</v>
      </c>
      <c r="D1763">
        <v>5769.56</v>
      </c>
      <c r="E1763">
        <v>5763.07</v>
      </c>
      <c r="F1763">
        <v>363.596</v>
      </c>
      <c r="G1763">
        <v>0</v>
      </c>
      <c r="H1763">
        <v>140.297</v>
      </c>
      <c r="I1763">
        <v>0</v>
      </c>
      <c r="J1763">
        <v>6.5471100000000004E-2</v>
      </c>
      <c r="K1763">
        <v>0.93154199999999998</v>
      </c>
      <c r="L1763">
        <v>0</v>
      </c>
      <c r="M1763" t="s">
        <v>42</v>
      </c>
    </row>
    <row r="1764" spans="1:13" x14ac:dyDescent="0.25">
      <c r="A1764" t="s">
        <v>160</v>
      </c>
      <c r="B1764">
        <v>5787.09</v>
      </c>
      <c r="C1764">
        <v>5784.09</v>
      </c>
      <c r="D1764">
        <v>5783.99</v>
      </c>
      <c r="E1764">
        <v>5777.28</v>
      </c>
      <c r="F1764">
        <v>363.13600000000002</v>
      </c>
      <c r="G1764">
        <v>0</v>
      </c>
      <c r="H1764">
        <v>140.75200000000001</v>
      </c>
      <c r="I1764">
        <v>0</v>
      </c>
      <c r="J1764">
        <v>7.9058000000000003E-2</v>
      </c>
      <c r="K1764">
        <v>0.93180700000000005</v>
      </c>
      <c r="L1764">
        <v>0</v>
      </c>
      <c r="M1764" t="s">
        <v>42</v>
      </c>
    </row>
    <row r="1765" spans="1:13" x14ac:dyDescent="0.25">
      <c r="A1765" t="s">
        <v>160</v>
      </c>
      <c r="B1765">
        <v>5778.53</v>
      </c>
      <c r="C1765">
        <v>5775.29</v>
      </c>
      <c r="D1765">
        <v>5775.19</v>
      </c>
      <c r="E1765">
        <v>5768.59</v>
      </c>
      <c r="F1765">
        <v>361.596</v>
      </c>
      <c r="G1765">
        <v>0</v>
      </c>
      <c r="H1765">
        <v>140.61199999999999</v>
      </c>
      <c r="I1765">
        <v>0</v>
      </c>
      <c r="J1765">
        <v>5.4932000000000002E-2</v>
      </c>
      <c r="K1765">
        <v>0.94011400000000001</v>
      </c>
      <c r="L1765">
        <v>0</v>
      </c>
      <c r="M1765" t="s">
        <v>42</v>
      </c>
    </row>
    <row r="1766" spans="1:13" x14ac:dyDescent="0.25">
      <c r="A1766" t="s">
        <v>160</v>
      </c>
      <c r="B1766">
        <v>5830.59</v>
      </c>
      <c r="C1766">
        <v>5827.74</v>
      </c>
      <c r="D1766">
        <v>5827.64</v>
      </c>
      <c r="E1766">
        <v>5821.01</v>
      </c>
      <c r="F1766">
        <v>364.45800000000003</v>
      </c>
      <c r="G1766">
        <v>0</v>
      </c>
      <c r="H1766">
        <v>141.304</v>
      </c>
      <c r="I1766">
        <v>0</v>
      </c>
      <c r="J1766">
        <v>5.84135E-2</v>
      </c>
      <c r="K1766">
        <v>0.93183400000000005</v>
      </c>
      <c r="L1766">
        <v>0</v>
      </c>
      <c r="M1766" t="s">
        <v>42</v>
      </c>
    </row>
    <row r="1767" spans="1:13" x14ac:dyDescent="0.25">
      <c r="A1767" t="s">
        <v>160</v>
      </c>
      <c r="B1767">
        <v>5784.33</v>
      </c>
      <c r="C1767">
        <v>5781.38</v>
      </c>
      <c r="D1767">
        <v>5781.29</v>
      </c>
      <c r="E1767">
        <v>5774.72</v>
      </c>
      <c r="F1767">
        <v>365.089</v>
      </c>
      <c r="G1767">
        <v>0</v>
      </c>
      <c r="H1767">
        <v>140.38</v>
      </c>
      <c r="I1767">
        <v>0</v>
      </c>
      <c r="J1767">
        <v>5.4305899999999997E-2</v>
      </c>
      <c r="K1767">
        <v>0.93182900000000002</v>
      </c>
      <c r="L1767">
        <v>0</v>
      </c>
      <c r="M1767" t="s">
        <v>42</v>
      </c>
    </row>
    <row r="1768" spans="1:13" x14ac:dyDescent="0.25">
      <c r="A1768" t="s">
        <v>160</v>
      </c>
      <c r="B1768">
        <v>5772.36</v>
      </c>
      <c r="C1768">
        <v>5769.45</v>
      </c>
      <c r="D1768">
        <v>5769.36</v>
      </c>
      <c r="E1768">
        <v>5762.82</v>
      </c>
      <c r="F1768">
        <v>360.9</v>
      </c>
      <c r="G1768">
        <v>0</v>
      </c>
      <c r="H1768">
        <v>140.39500000000001</v>
      </c>
      <c r="I1768">
        <v>0</v>
      </c>
      <c r="J1768">
        <v>5.5825E-2</v>
      </c>
      <c r="K1768">
        <v>0.95486199999999999</v>
      </c>
      <c r="L1768">
        <v>0</v>
      </c>
      <c r="M1768" t="s">
        <v>42</v>
      </c>
    </row>
    <row r="1769" spans="1:13" x14ac:dyDescent="0.25">
      <c r="A1769" t="s">
        <v>160</v>
      </c>
      <c r="B1769">
        <v>5794.93</v>
      </c>
      <c r="C1769">
        <v>5792.04</v>
      </c>
      <c r="D1769">
        <v>5791.95</v>
      </c>
      <c r="E1769">
        <v>5785.37</v>
      </c>
      <c r="F1769">
        <v>376.83</v>
      </c>
      <c r="G1769">
        <v>0</v>
      </c>
      <c r="H1769">
        <v>140.37299999999999</v>
      </c>
      <c r="I1769">
        <v>0</v>
      </c>
      <c r="J1769">
        <v>5.4212000000000003E-2</v>
      </c>
      <c r="K1769">
        <v>0.931836</v>
      </c>
      <c r="L1769">
        <v>0</v>
      </c>
      <c r="M1769" t="s">
        <v>42</v>
      </c>
    </row>
    <row r="1770" spans="1:13" x14ac:dyDescent="0.25">
      <c r="A1770" t="s">
        <v>160</v>
      </c>
      <c r="B1770">
        <v>5759.52</v>
      </c>
      <c r="C1770">
        <v>5756.62</v>
      </c>
      <c r="D1770">
        <v>5756.53</v>
      </c>
      <c r="E1770">
        <v>5749.89</v>
      </c>
      <c r="F1770">
        <v>360.56200000000001</v>
      </c>
      <c r="G1770">
        <v>0</v>
      </c>
      <c r="H1770">
        <v>140.03399999999999</v>
      </c>
      <c r="I1770">
        <v>0</v>
      </c>
      <c r="J1770">
        <v>6.3714699999999999E-2</v>
      </c>
      <c r="K1770">
        <v>0.93138600000000005</v>
      </c>
      <c r="L1770">
        <v>0</v>
      </c>
      <c r="M1770" t="s">
        <v>42</v>
      </c>
    </row>
    <row r="1771" spans="1:13" x14ac:dyDescent="0.25">
      <c r="A1771" t="s">
        <v>160</v>
      </c>
      <c r="B1771">
        <v>5789.96</v>
      </c>
      <c r="C1771">
        <v>5786.96</v>
      </c>
      <c r="D1771">
        <v>5786.87</v>
      </c>
      <c r="E1771">
        <v>5780.11</v>
      </c>
      <c r="F1771">
        <v>375.51499999999999</v>
      </c>
      <c r="G1771">
        <v>0</v>
      </c>
      <c r="H1771">
        <v>140.41499999999999</v>
      </c>
      <c r="I1771">
        <v>0</v>
      </c>
      <c r="J1771">
        <v>5.3913200000000001E-2</v>
      </c>
      <c r="K1771">
        <v>0.93182900000000002</v>
      </c>
      <c r="L1771">
        <v>0</v>
      </c>
      <c r="M1771" t="s">
        <v>42</v>
      </c>
    </row>
    <row r="1772" spans="1:13" x14ac:dyDescent="0.25">
      <c r="A1772" t="s">
        <v>160</v>
      </c>
      <c r="B1772">
        <v>5784.31</v>
      </c>
      <c r="C1772">
        <v>5781.45</v>
      </c>
      <c r="D1772">
        <v>5781.35</v>
      </c>
      <c r="E1772">
        <v>5774.53</v>
      </c>
      <c r="F1772">
        <v>364.65199999999999</v>
      </c>
      <c r="G1772">
        <v>0</v>
      </c>
      <c r="H1772">
        <v>140.56</v>
      </c>
      <c r="I1772">
        <v>0</v>
      </c>
      <c r="J1772">
        <v>5.4328300000000003E-2</v>
      </c>
      <c r="K1772">
        <v>0.93177900000000002</v>
      </c>
      <c r="L1772">
        <v>0</v>
      </c>
      <c r="M1772" t="s">
        <v>42</v>
      </c>
    </row>
    <row r="1773" spans="1:13" x14ac:dyDescent="0.25">
      <c r="A1773" t="s">
        <v>160</v>
      </c>
      <c r="B1773">
        <v>5768.45</v>
      </c>
      <c r="C1773">
        <v>5765.6</v>
      </c>
      <c r="D1773">
        <v>5765.5</v>
      </c>
      <c r="E1773">
        <v>5758.81</v>
      </c>
      <c r="F1773">
        <v>361.35599999999999</v>
      </c>
      <c r="G1773">
        <v>0</v>
      </c>
      <c r="H1773">
        <v>140.38499999999999</v>
      </c>
      <c r="I1773">
        <v>0</v>
      </c>
      <c r="J1773">
        <v>5.3916600000000002E-2</v>
      </c>
      <c r="K1773">
        <v>0.93146600000000002</v>
      </c>
      <c r="L1773">
        <v>0</v>
      </c>
      <c r="M1773" t="s">
        <v>42</v>
      </c>
    </row>
    <row r="1774" spans="1:13" x14ac:dyDescent="0.25">
      <c r="A1774" t="s">
        <v>160</v>
      </c>
      <c r="B1774">
        <v>5771.6</v>
      </c>
      <c r="C1774">
        <v>5768.75</v>
      </c>
      <c r="D1774">
        <v>5768.66</v>
      </c>
      <c r="E1774">
        <v>5761.97</v>
      </c>
      <c r="F1774">
        <v>364.96300000000002</v>
      </c>
      <c r="G1774">
        <v>0</v>
      </c>
      <c r="H1774">
        <v>140.43</v>
      </c>
      <c r="I1774">
        <v>0</v>
      </c>
      <c r="J1774">
        <v>5.9464500000000003E-2</v>
      </c>
      <c r="K1774">
        <v>0.93180200000000002</v>
      </c>
      <c r="L1774">
        <v>0</v>
      </c>
      <c r="M1774" t="s">
        <v>42</v>
      </c>
    </row>
    <row r="1775" spans="1:13" x14ac:dyDescent="0.25">
      <c r="A1775" t="s">
        <v>160</v>
      </c>
      <c r="B1775">
        <v>5787.43</v>
      </c>
      <c r="C1775">
        <v>5784.03</v>
      </c>
      <c r="D1775">
        <v>5783.94</v>
      </c>
      <c r="E1775">
        <v>5777.32</v>
      </c>
      <c r="F1775">
        <v>363.97500000000002</v>
      </c>
      <c r="G1775">
        <v>0</v>
      </c>
      <c r="H1775">
        <v>140.57900000000001</v>
      </c>
      <c r="I1775">
        <v>0</v>
      </c>
      <c r="J1775">
        <v>6.3712400000000002E-2</v>
      </c>
      <c r="K1775">
        <v>0.93175799999999998</v>
      </c>
      <c r="L1775">
        <v>0</v>
      </c>
      <c r="M1775" t="s">
        <v>42</v>
      </c>
    </row>
    <row r="1776" spans="1:13" x14ac:dyDescent="0.25">
      <c r="A1776" t="s">
        <v>160</v>
      </c>
      <c r="B1776">
        <v>5772.13</v>
      </c>
      <c r="C1776">
        <v>5769.19</v>
      </c>
      <c r="D1776">
        <v>5769.1</v>
      </c>
      <c r="E1776">
        <v>5762.51</v>
      </c>
      <c r="F1776">
        <v>362.54300000000001</v>
      </c>
      <c r="G1776">
        <v>0</v>
      </c>
      <c r="H1776">
        <v>140.41499999999999</v>
      </c>
      <c r="I1776">
        <v>0</v>
      </c>
      <c r="J1776">
        <v>7.3883299999999999E-2</v>
      </c>
      <c r="K1776">
        <v>0.931585</v>
      </c>
      <c r="L1776">
        <v>0</v>
      </c>
      <c r="M1776" t="s">
        <v>42</v>
      </c>
    </row>
    <row r="1777" spans="1:25" x14ac:dyDescent="0.25">
      <c r="A1777" t="s">
        <v>160</v>
      </c>
      <c r="B1777">
        <v>5788.87</v>
      </c>
      <c r="C1777">
        <v>5785.72</v>
      </c>
      <c r="D1777">
        <v>5785.62</v>
      </c>
      <c r="E1777">
        <v>5778.92</v>
      </c>
      <c r="F1777">
        <v>366.28199999999998</v>
      </c>
      <c r="G1777">
        <v>0</v>
      </c>
      <c r="H1777">
        <v>140.65100000000001</v>
      </c>
      <c r="I1777">
        <v>0</v>
      </c>
      <c r="J1777">
        <v>7.4203900000000003E-2</v>
      </c>
      <c r="K1777">
        <v>0.93165299999999995</v>
      </c>
      <c r="L1777">
        <v>0</v>
      </c>
      <c r="M1777" t="s">
        <v>42</v>
      </c>
    </row>
    <row r="1778" spans="1:25" x14ac:dyDescent="0.25">
      <c r="A1778" t="s">
        <v>160</v>
      </c>
      <c r="B1778">
        <v>5773.03</v>
      </c>
      <c r="C1778">
        <v>5770.2</v>
      </c>
      <c r="D1778">
        <v>5770.1</v>
      </c>
      <c r="E1778">
        <v>5763.39</v>
      </c>
      <c r="F1778">
        <v>361.88299999999998</v>
      </c>
      <c r="G1778">
        <v>0</v>
      </c>
      <c r="H1778">
        <v>140.44300000000001</v>
      </c>
      <c r="I1778">
        <v>0</v>
      </c>
      <c r="J1778">
        <v>7.2922200000000006E-2</v>
      </c>
      <c r="K1778">
        <v>0.93138399999999999</v>
      </c>
      <c r="L1778">
        <v>0</v>
      </c>
      <c r="M1778" t="s">
        <v>42</v>
      </c>
    </row>
    <row r="1779" spans="1:25" x14ac:dyDescent="0.25">
      <c r="A1779" t="s">
        <v>160</v>
      </c>
      <c r="B1779">
        <v>5772.76</v>
      </c>
      <c r="C1779">
        <v>5768.6</v>
      </c>
      <c r="D1779">
        <v>5768.51</v>
      </c>
      <c r="E1779">
        <v>5761.87</v>
      </c>
      <c r="F1779">
        <v>364.02499999999998</v>
      </c>
      <c r="G1779">
        <v>0</v>
      </c>
      <c r="H1779">
        <v>140.26400000000001</v>
      </c>
      <c r="I1779">
        <v>0</v>
      </c>
      <c r="J1779">
        <v>5.4796299999999999E-2</v>
      </c>
      <c r="K1779">
        <v>0.94094699999999998</v>
      </c>
      <c r="L1779">
        <v>0</v>
      </c>
      <c r="M1779" t="s">
        <v>42</v>
      </c>
    </row>
    <row r="1780" spans="1:25" x14ac:dyDescent="0.25">
      <c r="A1780" t="s">
        <v>160</v>
      </c>
      <c r="B1780">
        <v>5803.51</v>
      </c>
      <c r="C1780">
        <v>5800.71</v>
      </c>
      <c r="D1780">
        <v>5800.61</v>
      </c>
      <c r="E1780">
        <v>5793.87</v>
      </c>
      <c r="F1780">
        <v>367.78300000000002</v>
      </c>
      <c r="G1780">
        <v>0</v>
      </c>
      <c r="H1780">
        <v>140.74600000000001</v>
      </c>
      <c r="I1780">
        <v>0</v>
      </c>
      <c r="J1780">
        <v>5.7187700000000001E-2</v>
      </c>
      <c r="K1780">
        <v>0.93009799999999998</v>
      </c>
      <c r="L1780">
        <v>0</v>
      </c>
      <c r="M1780" t="s">
        <v>42</v>
      </c>
    </row>
    <row r="1781" spans="1:25" x14ac:dyDescent="0.25">
      <c r="A1781" t="s">
        <v>160</v>
      </c>
      <c r="B1781">
        <v>5755.82</v>
      </c>
      <c r="C1781">
        <v>5752.98</v>
      </c>
      <c r="D1781">
        <v>5752.89</v>
      </c>
      <c r="E1781">
        <v>5746.33</v>
      </c>
      <c r="F1781">
        <v>359.84399999999999</v>
      </c>
      <c r="G1781">
        <v>0</v>
      </c>
      <c r="H1781">
        <v>140.01599999999999</v>
      </c>
      <c r="I1781">
        <v>0</v>
      </c>
      <c r="J1781">
        <v>8.1633399999999995E-2</v>
      </c>
      <c r="K1781">
        <v>0.92997600000000002</v>
      </c>
      <c r="L1781">
        <v>0</v>
      </c>
      <c r="M1781" t="s">
        <v>42</v>
      </c>
    </row>
    <row r="1782" spans="1:25" x14ac:dyDescent="0.25">
      <c r="A1782" t="s">
        <v>160</v>
      </c>
      <c r="B1782">
        <v>5765.75</v>
      </c>
      <c r="C1782">
        <v>5762.98</v>
      </c>
      <c r="D1782">
        <v>5762.89</v>
      </c>
      <c r="E1782">
        <v>5756.27</v>
      </c>
      <c r="F1782">
        <v>361.12299999999999</v>
      </c>
      <c r="G1782">
        <v>0</v>
      </c>
      <c r="H1782">
        <v>140.268</v>
      </c>
      <c r="I1782">
        <v>0</v>
      </c>
      <c r="J1782">
        <v>5.4191299999999998E-2</v>
      </c>
      <c r="K1782">
        <v>0.93183400000000005</v>
      </c>
      <c r="L1782">
        <v>0</v>
      </c>
      <c r="M1782" t="s">
        <v>42</v>
      </c>
    </row>
    <row r="1783" spans="1:25" x14ac:dyDescent="0.25">
      <c r="A1783" t="s">
        <v>160</v>
      </c>
      <c r="B1783">
        <v>5785.4</v>
      </c>
      <c r="C1783">
        <v>5782.5</v>
      </c>
      <c r="D1783">
        <v>5782.4</v>
      </c>
      <c r="E1783">
        <v>5775.72</v>
      </c>
      <c r="F1783">
        <v>360.89800000000002</v>
      </c>
      <c r="G1783">
        <v>0</v>
      </c>
      <c r="H1783">
        <v>140.739</v>
      </c>
      <c r="I1783">
        <v>0</v>
      </c>
      <c r="J1783">
        <v>5.3927599999999999E-2</v>
      </c>
      <c r="K1783">
        <v>0.93182799999999999</v>
      </c>
      <c r="L1783">
        <v>0</v>
      </c>
      <c r="M1783" t="s">
        <v>42</v>
      </c>
    </row>
    <row r="1784" spans="1:25" x14ac:dyDescent="0.25">
      <c r="A1784" t="s">
        <v>160</v>
      </c>
      <c r="B1784">
        <v>5783.56</v>
      </c>
      <c r="C1784">
        <v>5780.61</v>
      </c>
      <c r="D1784">
        <v>5780.5</v>
      </c>
      <c r="E1784">
        <v>5773.71</v>
      </c>
      <c r="F1784">
        <v>361.738</v>
      </c>
      <c r="G1784">
        <v>0</v>
      </c>
      <c r="H1784">
        <v>140.715</v>
      </c>
      <c r="I1784">
        <v>0</v>
      </c>
      <c r="J1784">
        <v>5.61732E-2</v>
      </c>
      <c r="K1784">
        <v>0.93182399999999999</v>
      </c>
      <c r="L1784">
        <v>0</v>
      </c>
      <c r="M1784" t="s">
        <v>42</v>
      </c>
    </row>
    <row r="1785" spans="1:25" x14ac:dyDescent="0.25">
      <c r="A1785" t="s">
        <v>160</v>
      </c>
      <c r="B1785">
        <v>5791.65</v>
      </c>
      <c r="C1785">
        <v>5788.76</v>
      </c>
      <c r="D1785">
        <v>5788.67</v>
      </c>
      <c r="E1785">
        <v>5782.14</v>
      </c>
      <c r="F1785">
        <v>376.62700000000001</v>
      </c>
      <c r="G1785">
        <v>0</v>
      </c>
      <c r="H1785">
        <v>140.35</v>
      </c>
      <c r="I1785">
        <v>0</v>
      </c>
      <c r="J1785">
        <v>6.4395800000000003E-2</v>
      </c>
      <c r="K1785">
        <v>0.93166099999999996</v>
      </c>
      <c r="L1785">
        <v>0</v>
      </c>
      <c r="M1785" t="s">
        <v>42</v>
      </c>
    </row>
    <row r="1786" spans="1:25" x14ac:dyDescent="0.25">
      <c r="A1786" t="s">
        <v>160</v>
      </c>
      <c r="B1786">
        <v>5771.75</v>
      </c>
      <c r="C1786">
        <v>5768.67</v>
      </c>
      <c r="D1786">
        <v>5768.58</v>
      </c>
      <c r="E1786">
        <v>5761.94</v>
      </c>
      <c r="F1786">
        <v>364.14</v>
      </c>
      <c r="G1786">
        <v>0</v>
      </c>
      <c r="H1786">
        <v>140.14099999999999</v>
      </c>
      <c r="I1786">
        <v>0</v>
      </c>
      <c r="J1786">
        <v>5.4424300000000002E-2</v>
      </c>
      <c r="K1786">
        <v>0.93183099999999996</v>
      </c>
      <c r="L1786">
        <v>0</v>
      </c>
      <c r="M1786" t="s">
        <v>42</v>
      </c>
    </row>
    <row r="1787" spans="1:25" x14ac:dyDescent="0.25">
      <c r="A1787" t="s">
        <v>160</v>
      </c>
      <c r="B1787">
        <v>5802.52</v>
      </c>
      <c r="C1787">
        <v>5799.57</v>
      </c>
      <c r="D1787">
        <v>5799.47</v>
      </c>
      <c r="E1787">
        <v>5792.76</v>
      </c>
      <c r="F1787">
        <v>365.73700000000002</v>
      </c>
      <c r="G1787">
        <v>0</v>
      </c>
      <c r="H1787">
        <v>140.85300000000001</v>
      </c>
      <c r="I1787">
        <v>0</v>
      </c>
      <c r="J1787">
        <v>5.5419499999999997E-2</v>
      </c>
      <c r="K1787">
        <v>0.93167699999999998</v>
      </c>
      <c r="L1787">
        <v>0</v>
      </c>
      <c r="M1787" t="s">
        <v>42</v>
      </c>
    </row>
    <row r="1788" spans="1:25" x14ac:dyDescent="0.25">
      <c r="A1788" t="s">
        <v>160</v>
      </c>
      <c r="B1788">
        <v>5781.11</v>
      </c>
      <c r="C1788">
        <v>5778.32</v>
      </c>
      <c r="D1788">
        <v>5778.23</v>
      </c>
      <c r="E1788">
        <v>5771.66</v>
      </c>
      <c r="F1788">
        <v>361.36200000000002</v>
      </c>
      <c r="G1788">
        <v>0</v>
      </c>
      <c r="H1788">
        <v>140.45099999999999</v>
      </c>
      <c r="I1788">
        <v>0</v>
      </c>
      <c r="J1788">
        <v>5.4702000000000001E-2</v>
      </c>
      <c r="K1788">
        <v>0.93167</v>
      </c>
      <c r="L1788">
        <v>0</v>
      </c>
      <c r="M1788" t="s">
        <v>42</v>
      </c>
    </row>
    <row r="1789" spans="1:25" x14ac:dyDescent="0.25">
      <c r="A1789" t="s">
        <v>160</v>
      </c>
      <c r="B1789">
        <v>5772.16</v>
      </c>
      <c r="C1789">
        <v>5769.17</v>
      </c>
      <c r="D1789">
        <v>5769.07</v>
      </c>
      <c r="E1789">
        <v>5762.44</v>
      </c>
      <c r="F1789">
        <v>361.15600000000001</v>
      </c>
      <c r="G1789">
        <v>0</v>
      </c>
      <c r="H1789">
        <v>140.34</v>
      </c>
      <c r="I1789">
        <v>0</v>
      </c>
      <c r="J1789">
        <v>5.4899799999999999E-2</v>
      </c>
      <c r="K1789">
        <v>0.93118000000000001</v>
      </c>
      <c r="L1789">
        <v>0</v>
      </c>
      <c r="M1789" t="s">
        <v>42</v>
      </c>
    </row>
    <row r="1790" spans="1:25" x14ac:dyDescent="0.25">
      <c r="A1790" t="s">
        <v>160</v>
      </c>
      <c r="B1790">
        <v>5776.85</v>
      </c>
      <c r="C1790">
        <v>5774.11</v>
      </c>
      <c r="D1790">
        <v>5774.01</v>
      </c>
      <c r="E1790">
        <v>5767.47</v>
      </c>
      <c r="F1790">
        <v>360.39800000000002</v>
      </c>
      <c r="G1790">
        <v>0</v>
      </c>
      <c r="H1790">
        <v>140.54300000000001</v>
      </c>
      <c r="I1790">
        <v>0</v>
      </c>
      <c r="J1790">
        <v>4.6441700000000002E-2</v>
      </c>
      <c r="K1790">
        <v>0.93183700000000003</v>
      </c>
      <c r="L1790">
        <v>0</v>
      </c>
      <c r="M1790" t="s">
        <v>42</v>
      </c>
    </row>
    <row r="1791" spans="1:25" x14ac:dyDescent="0.25">
      <c r="A1791" t="s">
        <v>160</v>
      </c>
      <c r="B1791">
        <v>5779.94</v>
      </c>
      <c r="C1791">
        <v>5776.93</v>
      </c>
      <c r="D1791">
        <v>5776.83</v>
      </c>
      <c r="E1791">
        <v>5770.24</v>
      </c>
      <c r="F1791">
        <v>360.83199999999999</v>
      </c>
      <c r="G1791">
        <v>0</v>
      </c>
      <c r="H1791">
        <v>140.35400000000001</v>
      </c>
      <c r="I1791">
        <v>0</v>
      </c>
      <c r="J1791">
        <v>5.4458800000000002E-2</v>
      </c>
      <c r="K1791">
        <v>0.93182399999999999</v>
      </c>
      <c r="L1791">
        <v>0</v>
      </c>
      <c r="M1791" t="s">
        <v>42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160</v>
      </c>
      <c r="B1792">
        <v>5778.85</v>
      </c>
      <c r="C1792">
        <v>5775.79</v>
      </c>
      <c r="D1792">
        <v>5775.7</v>
      </c>
      <c r="E1792">
        <v>5769.05</v>
      </c>
      <c r="F1792">
        <v>361.84300000000002</v>
      </c>
      <c r="G1792">
        <v>0</v>
      </c>
      <c r="H1792">
        <v>140.20599999999999</v>
      </c>
      <c r="I1792">
        <v>0</v>
      </c>
      <c r="J1792">
        <v>3.16986E-2</v>
      </c>
      <c r="K1792">
        <v>0.93179199999999995</v>
      </c>
      <c r="L1792">
        <v>0</v>
      </c>
      <c r="M1792" t="s">
        <v>42</v>
      </c>
      <c r="R1792">
        <f>AVERAGE(B1743:B1792)</f>
        <v>5780.0221999999976</v>
      </c>
      <c r="S1792">
        <f>AVERAGE(C1743:C1792)</f>
        <v>5777.0082000000002</v>
      </c>
      <c r="U1792">
        <f>_xlfn.VAR.P(B1743:B1792)</f>
        <v>158.69362516000166</v>
      </c>
      <c r="V1792">
        <f>_xlfn.VAR.P(C1743:C1792)</f>
        <v>159.50397075999987</v>
      </c>
      <c r="X1792">
        <f>1.96*SQRT(U1792)/50</f>
        <v>0.49381673945489629</v>
      </c>
      <c r="Y1792">
        <f>1.96*SQRT(V1792)/50</f>
        <v>0.49507593521463567</v>
      </c>
    </row>
    <row r="1793" spans="1:15" x14ac:dyDescent="0.25">
      <c r="A1793" t="s">
        <v>161</v>
      </c>
      <c r="B1793">
        <v>289067.87190000003</v>
      </c>
      <c r="C1793" t="s">
        <v>36</v>
      </c>
    </row>
    <row r="1794" spans="1:15" x14ac:dyDescent="0.25">
      <c r="A1794" t="s">
        <v>162</v>
      </c>
      <c r="B1794">
        <v>7900.44</v>
      </c>
      <c r="C1794">
        <v>7842.5</v>
      </c>
      <c r="D1794">
        <v>7842.41</v>
      </c>
      <c r="E1794">
        <v>7835.95</v>
      </c>
      <c r="F1794">
        <v>358.065</v>
      </c>
      <c r="G1794">
        <v>638.43799999999999</v>
      </c>
      <c r="H1794">
        <v>220.17400000000001</v>
      </c>
      <c r="I1794">
        <v>176.63300000000001</v>
      </c>
      <c r="J1794">
        <v>211.334</v>
      </c>
      <c r="K1794">
        <v>6820.7</v>
      </c>
      <c r="L1794">
        <v>5.5046600000000001E-2</v>
      </c>
      <c r="M1794">
        <v>0.94553600000000004</v>
      </c>
      <c r="N1794">
        <v>0</v>
      </c>
      <c r="O1794" t="s">
        <v>42</v>
      </c>
    </row>
    <row r="1795" spans="1:15" x14ac:dyDescent="0.25">
      <c r="A1795" t="s">
        <v>162</v>
      </c>
      <c r="B1795">
        <v>7928.98</v>
      </c>
      <c r="C1795">
        <v>7866.85</v>
      </c>
      <c r="D1795">
        <v>7866.77</v>
      </c>
      <c r="E1795">
        <v>7860.27</v>
      </c>
      <c r="F1795">
        <v>357.78500000000003</v>
      </c>
      <c r="G1795">
        <v>638.06399999999996</v>
      </c>
      <c r="H1795">
        <v>221.87200000000001</v>
      </c>
      <c r="I1795">
        <v>175.28</v>
      </c>
      <c r="J1795">
        <v>210.73099999999999</v>
      </c>
      <c r="K1795">
        <v>6845.67</v>
      </c>
      <c r="L1795">
        <v>8.3256700000000003E-2</v>
      </c>
      <c r="M1795">
        <v>0.931836</v>
      </c>
      <c r="N1795">
        <v>0</v>
      </c>
      <c r="O1795" t="s">
        <v>42</v>
      </c>
    </row>
    <row r="1796" spans="1:15" x14ac:dyDescent="0.25">
      <c r="A1796" t="s">
        <v>162</v>
      </c>
      <c r="B1796">
        <v>7902.92</v>
      </c>
      <c r="C1796">
        <v>7855.24</v>
      </c>
      <c r="D1796">
        <v>7855.16</v>
      </c>
      <c r="E1796">
        <v>7848.81</v>
      </c>
      <c r="F1796">
        <v>357.69299999999998</v>
      </c>
      <c r="G1796">
        <v>638.21900000000005</v>
      </c>
      <c r="H1796">
        <v>221.529</v>
      </c>
      <c r="I1796">
        <v>175.405</v>
      </c>
      <c r="J1796">
        <v>211.03399999999999</v>
      </c>
      <c r="K1796">
        <v>6834.07</v>
      </c>
      <c r="L1796">
        <v>6.1592800000000003E-2</v>
      </c>
      <c r="M1796">
        <v>0.95848800000000001</v>
      </c>
      <c r="N1796">
        <v>0</v>
      </c>
      <c r="O1796" t="s">
        <v>42</v>
      </c>
    </row>
    <row r="1797" spans="1:15" x14ac:dyDescent="0.25">
      <c r="A1797" t="s">
        <v>162</v>
      </c>
      <c r="B1797">
        <v>7940.04</v>
      </c>
      <c r="C1797">
        <v>7869.2</v>
      </c>
      <c r="D1797">
        <v>7869.12</v>
      </c>
      <c r="E1797">
        <v>7862.96</v>
      </c>
      <c r="F1797">
        <v>356.745</v>
      </c>
      <c r="G1797">
        <v>639.68899999999996</v>
      </c>
      <c r="H1797">
        <v>221.797</v>
      </c>
      <c r="I1797">
        <v>176.01400000000001</v>
      </c>
      <c r="J1797">
        <v>211.56800000000001</v>
      </c>
      <c r="K1797">
        <v>6847.7</v>
      </c>
      <c r="L1797">
        <v>5.9318900000000001E-2</v>
      </c>
      <c r="M1797">
        <v>0.93180300000000005</v>
      </c>
      <c r="N1797">
        <v>0</v>
      </c>
      <c r="O1797" t="s">
        <v>42</v>
      </c>
    </row>
    <row r="1798" spans="1:15" x14ac:dyDescent="0.25">
      <c r="A1798" t="s">
        <v>162</v>
      </c>
      <c r="B1798">
        <v>7894.62</v>
      </c>
      <c r="C1798">
        <v>7836.96</v>
      </c>
      <c r="D1798">
        <v>7836.87</v>
      </c>
      <c r="E1798">
        <v>7830.7</v>
      </c>
      <c r="F1798">
        <v>356.91500000000002</v>
      </c>
      <c r="G1798">
        <v>636.89800000000002</v>
      </c>
      <c r="H1798">
        <v>220.75200000000001</v>
      </c>
      <c r="I1798">
        <v>175.55199999999999</v>
      </c>
      <c r="J1798">
        <v>210.53299999999999</v>
      </c>
      <c r="K1798">
        <v>6818.29</v>
      </c>
      <c r="L1798">
        <v>6.0834399999999997E-2</v>
      </c>
      <c r="M1798">
        <v>0.93179299999999998</v>
      </c>
      <c r="N1798">
        <v>0</v>
      </c>
      <c r="O1798" t="s">
        <v>42</v>
      </c>
    </row>
    <row r="1799" spans="1:15" x14ac:dyDescent="0.25">
      <c r="A1799" t="s">
        <v>162</v>
      </c>
      <c r="B1799">
        <v>7907.22</v>
      </c>
      <c r="C1799">
        <v>7838.81</v>
      </c>
      <c r="D1799">
        <v>7838.72</v>
      </c>
      <c r="E1799">
        <v>7832.53</v>
      </c>
      <c r="F1799">
        <v>358.37799999999999</v>
      </c>
      <c r="G1799">
        <v>637.80499999999995</v>
      </c>
      <c r="H1799">
        <v>220.25800000000001</v>
      </c>
      <c r="I1799">
        <v>176.06899999999999</v>
      </c>
      <c r="J1799">
        <v>211.351</v>
      </c>
      <c r="K1799">
        <v>6817.69</v>
      </c>
      <c r="L1799">
        <v>6.7705799999999997E-2</v>
      </c>
      <c r="M1799">
        <v>0.93171400000000004</v>
      </c>
      <c r="N1799">
        <v>0</v>
      </c>
      <c r="O1799" t="s">
        <v>42</v>
      </c>
    </row>
    <row r="1800" spans="1:15" x14ac:dyDescent="0.25">
      <c r="A1800" t="s">
        <v>162</v>
      </c>
      <c r="B1800">
        <v>7912.13</v>
      </c>
      <c r="C1800">
        <v>7849.56</v>
      </c>
      <c r="D1800">
        <v>7849.48</v>
      </c>
      <c r="E1800">
        <v>7843.23</v>
      </c>
      <c r="F1800">
        <v>355.89400000000001</v>
      </c>
      <c r="G1800">
        <v>637.73099999999999</v>
      </c>
      <c r="H1800">
        <v>221.46199999999999</v>
      </c>
      <c r="I1800">
        <v>175.35599999999999</v>
      </c>
      <c r="J1800">
        <v>210.786</v>
      </c>
      <c r="K1800">
        <v>6831.01</v>
      </c>
      <c r="L1800">
        <v>6.4294000000000004E-2</v>
      </c>
      <c r="M1800">
        <v>0.931836</v>
      </c>
      <c r="N1800">
        <v>0</v>
      </c>
      <c r="O1800" t="s">
        <v>42</v>
      </c>
    </row>
    <row r="1801" spans="1:15" x14ac:dyDescent="0.25">
      <c r="A1801" t="s">
        <v>162</v>
      </c>
      <c r="B1801">
        <v>7924.35</v>
      </c>
      <c r="C1801">
        <v>7871.4</v>
      </c>
      <c r="D1801">
        <v>7871.31</v>
      </c>
      <c r="E1801">
        <v>7865.05</v>
      </c>
      <c r="F1801">
        <v>357.24599999999998</v>
      </c>
      <c r="G1801">
        <v>639.32100000000003</v>
      </c>
      <c r="H1801">
        <v>222.03800000000001</v>
      </c>
      <c r="I1801">
        <v>175.85400000000001</v>
      </c>
      <c r="J1801">
        <v>211.18799999999999</v>
      </c>
      <c r="K1801">
        <v>6849.67</v>
      </c>
      <c r="L1801">
        <v>7.9938800000000004E-2</v>
      </c>
      <c r="M1801">
        <v>0.93130800000000002</v>
      </c>
      <c r="N1801">
        <v>0</v>
      </c>
      <c r="O1801" t="s">
        <v>42</v>
      </c>
    </row>
    <row r="1802" spans="1:15" x14ac:dyDescent="0.25">
      <c r="A1802" t="s">
        <v>162</v>
      </c>
      <c r="B1802">
        <v>7916.23</v>
      </c>
      <c r="C1802">
        <v>7864.31</v>
      </c>
      <c r="D1802">
        <v>7864.23</v>
      </c>
      <c r="E1802">
        <v>7858.01</v>
      </c>
      <c r="F1802">
        <v>357.255</v>
      </c>
      <c r="G1802">
        <v>639.21600000000001</v>
      </c>
      <c r="H1802">
        <v>221.601</v>
      </c>
      <c r="I1802">
        <v>175.90100000000001</v>
      </c>
      <c r="J1802">
        <v>211.52199999999999</v>
      </c>
      <c r="K1802">
        <v>6842.88</v>
      </c>
      <c r="L1802">
        <v>5.4039799999999999E-2</v>
      </c>
      <c r="M1802">
        <v>0.93172699999999997</v>
      </c>
      <c r="N1802">
        <v>0</v>
      </c>
      <c r="O1802" t="s">
        <v>42</v>
      </c>
    </row>
    <row r="1803" spans="1:15" x14ac:dyDescent="0.25">
      <c r="A1803" t="s">
        <v>162</v>
      </c>
      <c r="B1803">
        <v>7926.29</v>
      </c>
      <c r="C1803">
        <v>7874.89</v>
      </c>
      <c r="D1803">
        <v>7874.8</v>
      </c>
      <c r="E1803">
        <v>7868.41</v>
      </c>
      <c r="F1803">
        <v>359.17500000000001</v>
      </c>
      <c r="G1803">
        <v>639.99900000000002</v>
      </c>
      <c r="H1803">
        <v>222.40799999999999</v>
      </c>
      <c r="I1803">
        <v>175.88</v>
      </c>
      <c r="J1803">
        <v>211.5</v>
      </c>
      <c r="K1803">
        <v>6850.57</v>
      </c>
      <c r="L1803">
        <v>8.3255599999999999E-2</v>
      </c>
      <c r="M1803">
        <v>0.93128299999999997</v>
      </c>
      <c r="N1803">
        <v>0</v>
      </c>
      <c r="O1803" t="s">
        <v>42</v>
      </c>
    </row>
    <row r="1804" spans="1:15" x14ac:dyDescent="0.25">
      <c r="A1804" t="s">
        <v>162</v>
      </c>
      <c r="B1804">
        <v>7907.03</v>
      </c>
      <c r="C1804">
        <v>7850.66</v>
      </c>
      <c r="D1804">
        <v>7850.57</v>
      </c>
      <c r="E1804">
        <v>7844.38</v>
      </c>
      <c r="F1804">
        <v>357.06099999999998</v>
      </c>
      <c r="G1804">
        <v>637.89400000000001</v>
      </c>
      <c r="H1804">
        <v>221.00399999999999</v>
      </c>
      <c r="I1804">
        <v>175.98500000000001</v>
      </c>
      <c r="J1804">
        <v>210.68799999999999</v>
      </c>
      <c r="K1804">
        <v>6830.64</v>
      </c>
      <c r="L1804">
        <v>8.3257100000000001E-2</v>
      </c>
      <c r="M1804">
        <v>0.94359300000000002</v>
      </c>
      <c r="N1804">
        <v>0</v>
      </c>
      <c r="O1804" t="s">
        <v>42</v>
      </c>
    </row>
    <row r="1805" spans="1:15" x14ac:dyDescent="0.25">
      <c r="A1805" t="s">
        <v>162</v>
      </c>
      <c r="B1805">
        <v>7936.68</v>
      </c>
      <c r="C1805">
        <v>7870.68</v>
      </c>
      <c r="D1805">
        <v>7870.61</v>
      </c>
      <c r="E1805">
        <v>7864.4</v>
      </c>
      <c r="F1805">
        <v>355.495</v>
      </c>
      <c r="G1805">
        <v>639.37400000000002</v>
      </c>
      <c r="H1805">
        <v>222.63300000000001</v>
      </c>
      <c r="I1805">
        <v>175.52199999999999</v>
      </c>
      <c r="J1805">
        <v>211.08099999999999</v>
      </c>
      <c r="K1805">
        <v>6850.68</v>
      </c>
      <c r="L1805">
        <v>8.3256899999999995E-2</v>
      </c>
      <c r="M1805">
        <v>0.93179299999999998</v>
      </c>
      <c r="N1805">
        <v>0</v>
      </c>
      <c r="O1805" t="s">
        <v>42</v>
      </c>
    </row>
    <row r="1806" spans="1:15" x14ac:dyDescent="0.25">
      <c r="A1806" t="s">
        <v>162</v>
      </c>
      <c r="B1806">
        <v>7916.99</v>
      </c>
      <c r="C1806">
        <v>7842.76</v>
      </c>
      <c r="D1806">
        <v>7842.68</v>
      </c>
      <c r="E1806">
        <v>7836.4</v>
      </c>
      <c r="F1806">
        <v>357.91399999999999</v>
      </c>
      <c r="G1806">
        <v>638.87400000000002</v>
      </c>
      <c r="H1806">
        <v>219.74700000000001</v>
      </c>
      <c r="I1806">
        <v>176.428</v>
      </c>
      <c r="J1806">
        <v>212.33099999999999</v>
      </c>
      <c r="K1806">
        <v>6820.91</v>
      </c>
      <c r="L1806">
        <v>5.8944299999999998E-2</v>
      </c>
      <c r="M1806">
        <v>0.93152100000000004</v>
      </c>
      <c r="N1806">
        <v>0</v>
      </c>
      <c r="O1806" t="s">
        <v>42</v>
      </c>
    </row>
    <row r="1807" spans="1:15" x14ac:dyDescent="0.25">
      <c r="A1807" t="s">
        <v>162</v>
      </c>
      <c r="B1807">
        <v>7915.52</v>
      </c>
      <c r="C1807">
        <v>7871.23</v>
      </c>
      <c r="D1807">
        <v>7871.15</v>
      </c>
      <c r="E1807">
        <v>7864.89</v>
      </c>
      <c r="F1807">
        <v>356.63200000000001</v>
      </c>
      <c r="G1807">
        <v>638.976</v>
      </c>
      <c r="H1807">
        <v>222.369</v>
      </c>
      <c r="I1807">
        <v>175.47399999999999</v>
      </c>
      <c r="J1807">
        <v>211.01</v>
      </c>
      <c r="K1807">
        <v>6850.49</v>
      </c>
      <c r="L1807">
        <v>8.3259299999999994E-2</v>
      </c>
      <c r="M1807">
        <v>0.93183300000000002</v>
      </c>
      <c r="N1807">
        <v>0</v>
      </c>
      <c r="O1807" t="s">
        <v>42</v>
      </c>
    </row>
    <row r="1808" spans="1:15" x14ac:dyDescent="0.25">
      <c r="A1808" t="s">
        <v>162</v>
      </c>
      <c r="B1808">
        <v>7903.22</v>
      </c>
      <c r="C1808">
        <v>7856.11</v>
      </c>
      <c r="D1808">
        <v>7856.03</v>
      </c>
      <c r="E1808">
        <v>7849.84</v>
      </c>
      <c r="F1808">
        <v>356.077</v>
      </c>
      <c r="G1808">
        <v>638.87699999999995</v>
      </c>
      <c r="H1808">
        <v>221.62799999999999</v>
      </c>
      <c r="I1808">
        <v>175.828</v>
      </c>
      <c r="J1808">
        <v>211.22</v>
      </c>
      <c r="K1808">
        <v>6836.17</v>
      </c>
      <c r="L1808">
        <v>6.0693900000000002E-2</v>
      </c>
      <c r="M1808">
        <v>0.93139499999999997</v>
      </c>
      <c r="N1808">
        <v>0</v>
      </c>
      <c r="O1808" t="s">
        <v>42</v>
      </c>
    </row>
    <row r="1809" spans="1:15" x14ac:dyDescent="0.25">
      <c r="A1809" t="s">
        <v>162</v>
      </c>
      <c r="B1809">
        <v>7898.71</v>
      </c>
      <c r="C1809">
        <v>7852.16</v>
      </c>
      <c r="D1809">
        <v>7852.08</v>
      </c>
      <c r="E1809">
        <v>7845.7</v>
      </c>
      <c r="F1809">
        <v>358.57400000000001</v>
      </c>
      <c r="G1809">
        <v>638.19600000000003</v>
      </c>
      <c r="H1809">
        <v>220.5</v>
      </c>
      <c r="I1809">
        <v>175.762</v>
      </c>
      <c r="J1809">
        <v>211.59299999999999</v>
      </c>
      <c r="K1809">
        <v>6830.1</v>
      </c>
      <c r="L1809">
        <v>5.4026299999999999E-2</v>
      </c>
      <c r="M1809">
        <v>0.93174000000000001</v>
      </c>
      <c r="N1809">
        <v>0</v>
      </c>
      <c r="O1809" t="s">
        <v>42</v>
      </c>
    </row>
    <row r="1810" spans="1:15" x14ac:dyDescent="0.25">
      <c r="A1810" t="s">
        <v>162</v>
      </c>
      <c r="B1810">
        <v>7933.2</v>
      </c>
      <c r="C1810">
        <v>7873.26</v>
      </c>
      <c r="D1810">
        <v>7873.18</v>
      </c>
      <c r="E1810">
        <v>7866.85</v>
      </c>
      <c r="F1810">
        <v>356.745</v>
      </c>
      <c r="G1810">
        <v>639.755</v>
      </c>
      <c r="H1810">
        <v>222.91300000000001</v>
      </c>
      <c r="I1810">
        <v>175.24</v>
      </c>
      <c r="J1810">
        <v>211.523</v>
      </c>
      <c r="K1810">
        <v>6851.55</v>
      </c>
      <c r="L1810">
        <v>5.7599600000000001E-2</v>
      </c>
      <c r="M1810">
        <v>0.93179900000000004</v>
      </c>
      <c r="N1810">
        <v>0</v>
      </c>
      <c r="O1810" t="s">
        <v>42</v>
      </c>
    </row>
    <row r="1811" spans="1:15" x14ac:dyDescent="0.25">
      <c r="A1811" t="s">
        <v>162</v>
      </c>
      <c r="B1811">
        <v>7926.8</v>
      </c>
      <c r="C1811">
        <v>7865.43</v>
      </c>
      <c r="D1811">
        <v>7865.35</v>
      </c>
      <c r="E1811">
        <v>7858.95</v>
      </c>
      <c r="F1811">
        <v>356.74599999999998</v>
      </c>
      <c r="G1811">
        <v>638.47199999999998</v>
      </c>
      <c r="H1811">
        <v>222.125</v>
      </c>
      <c r="I1811">
        <v>175.55799999999999</v>
      </c>
      <c r="J1811">
        <v>210.7</v>
      </c>
      <c r="K1811">
        <v>6845.03</v>
      </c>
      <c r="L1811">
        <v>6.0722199999999997E-2</v>
      </c>
      <c r="M1811">
        <v>0.93163600000000002</v>
      </c>
      <c r="N1811">
        <v>0</v>
      </c>
      <c r="O1811" t="s">
        <v>42</v>
      </c>
    </row>
    <row r="1812" spans="1:15" x14ac:dyDescent="0.25">
      <c r="A1812" t="s">
        <v>162</v>
      </c>
      <c r="B1812">
        <v>7924.23</v>
      </c>
      <c r="C1812">
        <v>7863.59</v>
      </c>
      <c r="D1812">
        <v>7863.5</v>
      </c>
      <c r="E1812">
        <v>7857.15</v>
      </c>
      <c r="F1812">
        <v>356.39100000000002</v>
      </c>
      <c r="G1812">
        <v>638.971</v>
      </c>
      <c r="H1812">
        <v>221.82599999999999</v>
      </c>
      <c r="I1812">
        <v>175.566</v>
      </c>
      <c r="J1812">
        <v>211.435</v>
      </c>
      <c r="K1812">
        <v>6842.91</v>
      </c>
      <c r="L1812">
        <v>5.4630199999999997E-2</v>
      </c>
      <c r="M1812">
        <v>0.93052800000000002</v>
      </c>
      <c r="N1812">
        <v>0</v>
      </c>
      <c r="O1812" t="s">
        <v>42</v>
      </c>
    </row>
    <row r="1813" spans="1:15" x14ac:dyDescent="0.25">
      <c r="A1813" t="s">
        <v>162</v>
      </c>
      <c r="B1813">
        <v>7945.61</v>
      </c>
      <c r="C1813">
        <v>7888.92</v>
      </c>
      <c r="D1813">
        <v>7888.84</v>
      </c>
      <c r="E1813">
        <v>7882.46</v>
      </c>
      <c r="F1813">
        <v>356.9</v>
      </c>
      <c r="G1813">
        <v>639.56299999999999</v>
      </c>
      <c r="H1813">
        <v>223.089</v>
      </c>
      <c r="I1813">
        <v>175.58799999999999</v>
      </c>
      <c r="J1813">
        <v>210.66499999999999</v>
      </c>
      <c r="K1813">
        <v>6867.27</v>
      </c>
      <c r="L1813">
        <v>8.3257499999999998E-2</v>
      </c>
      <c r="M1813">
        <v>0.93177399999999999</v>
      </c>
      <c r="N1813">
        <v>0</v>
      </c>
      <c r="O1813" t="s">
        <v>42</v>
      </c>
    </row>
    <row r="1814" spans="1:15" x14ac:dyDescent="0.25">
      <c r="A1814" t="s">
        <v>162</v>
      </c>
      <c r="B1814">
        <v>7921.74</v>
      </c>
      <c r="C1814">
        <v>7868.49</v>
      </c>
      <c r="D1814">
        <v>7868.41</v>
      </c>
      <c r="E1814">
        <v>7862.12</v>
      </c>
      <c r="F1814">
        <v>357.62</v>
      </c>
      <c r="G1814">
        <v>638.93600000000004</v>
      </c>
      <c r="H1814">
        <v>222.36500000000001</v>
      </c>
      <c r="I1814">
        <v>175.708</v>
      </c>
      <c r="J1814">
        <v>210.70099999999999</v>
      </c>
      <c r="K1814">
        <v>6846.69</v>
      </c>
      <c r="L1814">
        <v>5.6802999999999999E-2</v>
      </c>
      <c r="M1814">
        <v>0.930504</v>
      </c>
      <c r="N1814">
        <v>0</v>
      </c>
      <c r="O1814" t="s">
        <v>42</v>
      </c>
    </row>
    <row r="1815" spans="1:15" x14ac:dyDescent="0.25">
      <c r="A1815" t="s">
        <v>162</v>
      </c>
      <c r="B1815">
        <v>7896.03</v>
      </c>
      <c r="C1815">
        <v>7846.42</v>
      </c>
      <c r="D1815">
        <v>7846.33</v>
      </c>
      <c r="E1815">
        <v>7839.94</v>
      </c>
      <c r="F1815">
        <v>358.85</v>
      </c>
      <c r="G1815">
        <v>638.31299999999999</v>
      </c>
      <c r="H1815">
        <v>220.82499999999999</v>
      </c>
      <c r="I1815">
        <v>176.20400000000001</v>
      </c>
      <c r="J1815">
        <v>211.11</v>
      </c>
      <c r="K1815">
        <v>6823.98</v>
      </c>
      <c r="L1815">
        <v>5.42604E-2</v>
      </c>
      <c r="M1815">
        <v>0.93157100000000004</v>
      </c>
      <c r="N1815">
        <v>0</v>
      </c>
      <c r="O1815" t="s">
        <v>42</v>
      </c>
    </row>
    <row r="1816" spans="1:15" x14ac:dyDescent="0.25">
      <c r="A1816" t="s">
        <v>162</v>
      </c>
      <c r="B1816">
        <v>7905.33</v>
      </c>
      <c r="C1816">
        <v>7850.93</v>
      </c>
      <c r="D1816">
        <v>7850.85</v>
      </c>
      <c r="E1816">
        <v>7844.47</v>
      </c>
      <c r="F1816">
        <v>357.358</v>
      </c>
      <c r="G1816">
        <v>637.37699999999995</v>
      </c>
      <c r="H1816">
        <v>221.46100000000001</v>
      </c>
      <c r="I1816">
        <v>175.524</v>
      </c>
      <c r="J1816">
        <v>210.25399999999999</v>
      </c>
      <c r="K1816">
        <v>6831.07</v>
      </c>
      <c r="L1816">
        <v>5.4301299999999997E-2</v>
      </c>
      <c r="M1816">
        <v>0.93182699999999996</v>
      </c>
      <c r="N1816">
        <v>0</v>
      </c>
      <c r="O1816" t="s">
        <v>42</v>
      </c>
    </row>
    <row r="1817" spans="1:15" x14ac:dyDescent="0.25">
      <c r="A1817" t="s">
        <v>162</v>
      </c>
      <c r="B1817">
        <v>7918.65</v>
      </c>
      <c r="C1817">
        <v>7868.11</v>
      </c>
      <c r="D1817">
        <v>7868.03</v>
      </c>
      <c r="E1817">
        <v>7861.74</v>
      </c>
      <c r="F1817">
        <v>355.53100000000001</v>
      </c>
      <c r="G1817">
        <v>639.322</v>
      </c>
      <c r="H1817">
        <v>221.84200000000001</v>
      </c>
      <c r="I1817">
        <v>175.82900000000001</v>
      </c>
      <c r="J1817">
        <v>211.374</v>
      </c>
      <c r="K1817">
        <v>6848.05</v>
      </c>
      <c r="L1817">
        <v>5.4971100000000002E-2</v>
      </c>
      <c r="M1817">
        <v>0.93929499999999999</v>
      </c>
      <c r="N1817">
        <v>0</v>
      </c>
      <c r="O1817" t="s">
        <v>42</v>
      </c>
    </row>
    <row r="1818" spans="1:15" x14ac:dyDescent="0.25">
      <c r="A1818" t="s">
        <v>162</v>
      </c>
      <c r="B1818">
        <v>7893.2</v>
      </c>
      <c r="C1818">
        <v>7839.52</v>
      </c>
      <c r="D1818">
        <v>7839.44</v>
      </c>
      <c r="E1818">
        <v>7833.25</v>
      </c>
      <c r="F1818">
        <v>355.35399999999998</v>
      </c>
      <c r="G1818">
        <v>636.81600000000003</v>
      </c>
      <c r="H1818">
        <v>220.631</v>
      </c>
      <c r="I1818">
        <v>175.535</v>
      </c>
      <c r="J1818">
        <v>210.572</v>
      </c>
      <c r="K1818">
        <v>6822.46</v>
      </c>
      <c r="L1818">
        <v>5.3924699999999999E-2</v>
      </c>
      <c r="M1818">
        <v>0.93156399999999995</v>
      </c>
      <c r="N1818">
        <v>0</v>
      </c>
      <c r="O1818" t="s">
        <v>42</v>
      </c>
    </row>
    <row r="1819" spans="1:15" x14ac:dyDescent="0.25">
      <c r="A1819" t="s">
        <v>162</v>
      </c>
      <c r="B1819">
        <v>7930.97</v>
      </c>
      <c r="C1819">
        <v>7867.29</v>
      </c>
      <c r="D1819">
        <v>7867.21</v>
      </c>
      <c r="E1819">
        <v>7861.04</v>
      </c>
      <c r="F1819">
        <v>355.02</v>
      </c>
      <c r="G1819">
        <v>638.24699999999996</v>
      </c>
      <c r="H1819">
        <v>222.33600000000001</v>
      </c>
      <c r="I1819">
        <v>175.202</v>
      </c>
      <c r="J1819">
        <v>210.63499999999999</v>
      </c>
      <c r="K1819">
        <v>6849.06</v>
      </c>
      <c r="L1819">
        <v>6.1643000000000003E-2</v>
      </c>
      <c r="M1819">
        <v>0.93180700000000005</v>
      </c>
      <c r="N1819">
        <v>0</v>
      </c>
      <c r="O1819" t="s">
        <v>42</v>
      </c>
    </row>
    <row r="1820" spans="1:15" x14ac:dyDescent="0.25">
      <c r="A1820" t="s">
        <v>162</v>
      </c>
      <c r="B1820">
        <v>7948.87</v>
      </c>
      <c r="C1820">
        <v>7883.45</v>
      </c>
      <c r="D1820">
        <v>7883.37</v>
      </c>
      <c r="E1820">
        <v>7877.18</v>
      </c>
      <c r="F1820">
        <v>355.71199999999999</v>
      </c>
      <c r="G1820">
        <v>640.06600000000003</v>
      </c>
      <c r="H1820">
        <v>223.398</v>
      </c>
      <c r="I1820">
        <v>175.65299999999999</v>
      </c>
      <c r="J1820">
        <v>210.94</v>
      </c>
      <c r="K1820">
        <v>6862.75</v>
      </c>
      <c r="L1820">
        <v>5.3935200000000003E-2</v>
      </c>
      <c r="M1820">
        <v>0.93148200000000003</v>
      </c>
      <c r="N1820">
        <v>0</v>
      </c>
      <c r="O1820" t="s">
        <v>42</v>
      </c>
    </row>
    <row r="1821" spans="1:15" x14ac:dyDescent="0.25">
      <c r="A1821" t="s">
        <v>162</v>
      </c>
      <c r="B1821">
        <v>7948.32</v>
      </c>
      <c r="C1821">
        <v>7873.94</v>
      </c>
      <c r="D1821">
        <v>7873.86</v>
      </c>
      <c r="E1821">
        <v>7867.68</v>
      </c>
      <c r="F1821">
        <v>355.81200000000001</v>
      </c>
      <c r="G1821">
        <v>638.65800000000002</v>
      </c>
      <c r="H1821">
        <v>222.76900000000001</v>
      </c>
      <c r="I1821">
        <v>175.49100000000001</v>
      </c>
      <c r="J1821">
        <v>210.273</v>
      </c>
      <c r="K1821">
        <v>6854.54</v>
      </c>
      <c r="L1821">
        <v>5.83575E-2</v>
      </c>
      <c r="M1821">
        <v>0.93043799999999999</v>
      </c>
      <c r="N1821">
        <v>0</v>
      </c>
      <c r="O1821" t="s">
        <v>42</v>
      </c>
    </row>
    <row r="1822" spans="1:15" x14ac:dyDescent="0.25">
      <c r="A1822" t="s">
        <v>162</v>
      </c>
      <c r="B1822">
        <v>7892.09</v>
      </c>
      <c r="C1822">
        <v>7842.72</v>
      </c>
      <c r="D1822">
        <v>7842.64</v>
      </c>
      <c r="E1822">
        <v>7836.22</v>
      </c>
      <c r="F1822">
        <v>356.54899999999998</v>
      </c>
      <c r="G1822">
        <v>637.45699999999999</v>
      </c>
      <c r="H1822">
        <v>221.18199999999999</v>
      </c>
      <c r="I1822">
        <v>175.52699999999999</v>
      </c>
      <c r="J1822">
        <v>210.62</v>
      </c>
      <c r="K1822">
        <v>6823.51</v>
      </c>
      <c r="L1822">
        <v>5.5283600000000002E-2</v>
      </c>
      <c r="M1822">
        <v>0.93178000000000005</v>
      </c>
      <c r="N1822">
        <v>0</v>
      </c>
      <c r="O1822" t="s">
        <v>42</v>
      </c>
    </row>
    <row r="1823" spans="1:15" x14ac:dyDescent="0.25">
      <c r="A1823" t="s">
        <v>162</v>
      </c>
      <c r="B1823">
        <v>7920.4</v>
      </c>
      <c r="C1823">
        <v>7852.81</v>
      </c>
      <c r="D1823">
        <v>7852.73</v>
      </c>
      <c r="E1823">
        <v>7846.45</v>
      </c>
      <c r="F1823">
        <v>356.40499999999997</v>
      </c>
      <c r="G1823">
        <v>637.39800000000002</v>
      </c>
      <c r="H1823">
        <v>221.20599999999999</v>
      </c>
      <c r="I1823">
        <v>175.58199999999999</v>
      </c>
      <c r="J1823">
        <v>210.51400000000001</v>
      </c>
      <c r="K1823">
        <v>6833.97</v>
      </c>
      <c r="L1823">
        <v>6.3394599999999995E-2</v>
      </c>
      <c r="M1823">
        <v>0.94779000000000002</v>
      </c>
      <c r="N1823">
        <v>0</v>
      </c>
      <c r="O1823" t="s">
        <v>42</v>
      </c>
    </row>
    <row r="1824" spans="1:15" x14ac:dyDescent="0.25">
      <c r="A1824" t="s">
        <v>162</v>
      </c>
      <c r="B1824">
        <v>7936.1</v>
      </c>
      <c r="C1824">
        <v>7864.2</v>
      </c>
      <c r="D1824">
        <v>7864.12</v>
      </c>
      <c r="E1824">
        <v>7857.94</v>
      </c>
      <c r="F1824">
        <v>356.45299999999997</v>
      </c>
      <c r="G1824">
        <v>638.572</v>
      </c>
      <c r="H1824">
        <v>222.09899999999999</v>
      </c>
      <c r="I1824">
        <v>175.44300000000001</v>
      </c>
      <c r="J1824">
        <v>210.85499999999999</v>
      </c>
      <c r="K1824">
        <v>6844.17</v>
      </c>
      <c r="L1824">
        <v>8.3255800000000005E-2</v>
      </c>
      <c r="M1824">
        <v>0.92977900000000002</v>
      </c>
      <c r="N1824">
        <v>0</v>
      </c>
      <c r="O1824" t="s">
        <v>42</v>
      </c>
    </row>
    <row r="1825" spans="1:15" x14ac:dyDescent="0.25">
      <c r="A1825" t="s">
        <v>162</v>
      </c>
      <c r="B1825">
        <v>7895.56</v>
      </c>
      <c r="C1825">
        <v>7840.23</v>
      </c>
      <c r="D1825">
        <v>7840.15</v>
      </c>
      <c r="E1825">
        <v>7833.93</v>
      </c>
      <c r="F1825">
        <v>356.86799999999999</v>
      </c>
      <c r="G1825">
        <v>637.85799999999995</v>
      </c>
      <c r="H1825">
        <v>220.566</v>
      </c>
      <c r="I1825">
        <v>175.876</v>
      </c>
      <c r="J1825">
        <v>211.27199999999999</v>
      </c>
      <c r="K1825">
        <v>6820.57</v>
      </c>
      <c r="L1825">
        <v>8.32561E-2</v>
      </c>
      <c r="M1825">
        <v>0.93176499999999995</v>
      </c>
      <c r="N1825">
        <v>0</v>
      </c>
      <c r="O1825" t="s">
        <v>42</v>
      </c>
    </row>
    <row r="1826" spans="1:15" x14ac:dyDescent="0.25">
      <c r="A1826" t="s">
        <v>162</v>
      </c>
      <c r="B1826">
        <v>7927.89</v>
      </c>
      <c r="C1826">
        <v>7859.01</v>
      </c>
      <c r="D1826">
        <v>7858.93</v>
      </c>
      <c r="E1826">
        <v>7852.77</v>
      </c>
      <c r="F1826">
        <v>355.66</v>
      </c>
      <c r="G1826">
        <v>638.09</v>
      </c>
      <c r="H1826">
        <v>222.119</v>
      </c>
      <c r="I1826">
        <v>175.21799999999999</v>
      </c>
      <c r="J1826">
        <v>210.61500000000001</v>
      </c>
      <c r="K1826">
        <v>6840.42</v>
      </c>
      <c r="L1826">
        <v>5.46127E-2</v>
      </c>
      <c r="M1826">
        <v>0.93183700000000003</v>
      </c>
      <c r="N1826">
        <v>0</v>
      </c>
      <c r="O1826" t="s">
        <v>42</v>
      </c>
    </row>
    <row r="1827" spans="1:15" x14ac:dyDescent="0.25">
      <c r="A1827" t="s">
        <v>162</v>
      </c>
      <c r="B1827">
        <v>7959.29</v>
      </c>
      <c r="C1827">
        <v>7902.09</v>
      </c>
      <c r="D1827">
        <v>7902</v>
      </c>
      <c r="E1827">
        <v>7895.78</v>
      </c>
      <c r="F1827">
        <v>356.97300000000001</v>
      </c>
      <c r="G1827">
        <v>640.30600000000004</v>
      </c>
      <c r="H1827">
        <v>223.666</v>
      </c>
      <c r="I1827">
        <v>175.762</v>
      </c>
      <c r="J1827">
        <v>210.667</v>
      </c>
      <c r="K1827">
        <v>6879.77</v>
      </c>
      <c r="L1827">
        <v>5.3909699999999998E-2</v>
      </c>
      <c r="M1827">
        <v>0.92972200000000005</v>
      </c>
      <c r="N1827">
        <v>0</v>
      </c>
      <c r="O1827" t="s">
        <v>42</v>
      </c>
    </row>
    <row r="1828" spans="1:15" x14ac:dyDescent="0.25">
      <c r="A1828" t="s">
        <v>162</v>
      </c>
      <c r="B1828">
        <v>7896.06</v>
      </c>
      <c r="C1828">
        <v>7830.35</v>
      </c>
      <c r="D1828">
        <v>7830.28</v>
      </c>
      <c r="E1828">
        <v>7824.06</v>
      </c>
      <c r="F1828">
        <v>356.63200000000001</v>
      </c>
      <c r="G1828">
        <v>635.83600000000001</v>
      </c>
      <c r="H1828">
        <v>220.261</v>
      </c>
      <c r="I1828">
        <v>175.245</v>
      </c>
      <c r="J1828">
        <v>210.285</v>
      </c>
      <c r="K1828">
        <v>6812.96</v>
      </c>
      <c r="L1828">
        <v>8.3294900000000005E-2</v>
      </c>
      <c r="M1828">
        <v>0.93182699999999996</v>
      </c>
      <c r="N1828">
        <v>0</v>
      </c>
      <c r="O1828" t="s">
        <v>42</v>
      </c>
    </row>
    <row r="1829" spans="1:15" x14ac:dyDescent="0.25">
      <c r="A1829" t="s">
        <v>162</v>
      </c>
      <c r="B1829">
        <v>7916.46</v>
      </c>
      <c r="C1829">
        <v>7855.86</v>
      </c>
      <c r="D1829">
        <v>7855.78</v>
      </c>
      <c r="E1829">
        <v>7849.56</v>
      </c>
      <c r="F1829">
        <v>356.71600000000001</v>
      </c>
      <c r="G1829">
        <v>638.43200000000002</v>
      </c>
      <c r="H1829">
        <v>221.83199999999999</v>
      </c>
      <c r="I1829">
        <v>175.56299999999999</v>
      </c>
      <c r="J1829">
        <v>210.90899999999999</v>
      </c>
      <c r="K1829">
        <v>6835.66</v>
      </c>
      <c r="L1829">
        <v>5.8843899999999998E-2</v>
      </c>
      <c r="M1829">
        <v>0.93183499999999997</v>
      </c>
      <c r="N1829">
        <v>0</v>
      </c>
      <c r="O1829" t="s">
        <v>42</v>
      </c>
    </row>
    <row r="1830" spans="1:15" x14ac:dyDescent="0.25">
      <c r="A1830" t="s">
        <v>162</v>
      </c>
      <c r="B1830">
        <v>7907.5</v>
      </c>
      <c r="C1830">
        <v>7840.09</v>
      </c>
      <c r="D1830">
        <v>7840.01</v>
      </c>
      <c r="E1830">
        <v>7833.81</v>
      </c>
      <c r="F1830">
        <v>357.21</v>
      </c>
      <c r="G1830">
        <v>637.88900000000001</v>
      </c>
      <c r="H1830">
        <v>220.899</v>
      </c>
      <c r="I1830">
        <v>175.90799999999999</v>
      </c>
      <c r="J1830">
        <v>210.904</v>
      </c>
      <c r="K1830">
        <v>6820.12</v>
      </c>
      <c r="L1830">
        <v>3.42224E-2</v>
      </c>
      <c r="M1830">
        <v>0.95701400000000003</v>
      </c>
      <c r="N1830">
        <v>0</v>
      </c>
      <c r="O1830" t="s">
        <v>42</v>
      </c>
    </row>
    <row r="1831" spans="1:15" x14ac:dyDescent="0.25">
      <c r="A1831" t="s">
        <v>162</v>
      </c>
      <c r="B1831">
        <v>7944.39</v>
      </c>
      <c r="C1831">
        <v>7870.62</v>
      </c>
      <c r="D1831">
        <v>7870.54</v>
      </c>
      <c r="E1831">
        <v>7864.36</v>
      </c>
      <c r="F1831">
        <v>355.57100000000003</v>
      </c>
      <c r="G1831">
        <v>638.47500000000002</v>
      </c>
      <c r="H1831">
        <v>223.453</v>
      </c>
      <c r="I1831">
        <v>175.08</v>
      </c>
      <c r="J1831">
        <v>209.86199999999999</v>
      </c>
      <c r="K1831">
        <v>6851.78</v>
      </c>
      <c r="L1831">
        <v>6.1706499999999997E-2</v>
      </c>
      <c r="M1831">
        <v>0.93182699999999996</v>
      </c>
      <c r="N1831">
        <v>0</v>
      </c>
      <c r="O1831" t="s">
        <v>42</v>
      </c>
    </row>
    <row r="1832" spans="1:15" x14ac:dyDescent="0.25">
      <c r="A1832" t="s">
        <v>162</v>
      </c>
      <c r="B1832">
        <v>7899.41</v>
      </c>
      <c r="C1832">
        <v>7827.01</v>
      </c>
      <c r="D1832">
        <v>7826.92</v>
      </c>
      <c r="E1832">
        <v>7820.75</v>
      </c>
      <c r="F1832">
        <v>355.31900000000002</v>
      </c>
      <c r="G1832">
        <v>637.05399999999997</v>
      </c>
      <c r="H1832">
        <v>220.083</v>
      </c>
      <c r="I1832">
        <v>175.91300000000001</v>
      </c>
      <c r="J1832">
        <v>210.91499999999999</v>
      </c>
      <c r="K1832">
        <v>6809.71</v>
      </c>
      <c r="L1832">
        <v>5.4202500000000001E-2</v>
      </c>
      <c r="M1832">
        <v>0.95733900000000005</v>
      </c>
      <c r="N1832">
        <v>0</v>
      </c>
      <c r="O1832" t="s">
        <v>42</v>
      </c>
    </row>
    <row r="1833" spans="1:15" x14ac:dyDescent="0.25">
      <c r="A1833" t="s">
        <v>162</v>
      </c>
      <c r="B1833">
        <v>7931.62</v>
      </c>
      <c r="C1833">
        <v>7864.14</v>
      </c>
      <c r="D1833">
        <v>7864.06</v>
      </c>
      <c r="E1833">
        <v>7857.9</v>
      </c>
      <c r="F1833">
        <v>356.24599999999998</v>
      </c>
      <c r="G1833">
        <v>638.59699999999998</v>
      </c>
      <c r="H1833">
        <v>222.50899999999999</v>
      </c>
      <c r="I1833">
        <v>175.01499999999999</v>
      </c>
      <c r="J1833">
        <v>211.07400000000001</v>
      </c>
      <c r="K1833">
        <v>6844.48</v>
      </c>
      <c r="L1833">
        <v>6.3973500000000003E-2</v>
      </c>
      <c r="M1833">
        <v>0.954928</v>
      </c>
      <c r="N1833">
        <v>0</v>
      </c>
      <c r="O1833" t="s">
        <v>42</v>
      </c>
    </row>
    <row r="1834" spans="1:15" x14ac:dyDescent="0.25">
      <c r="A1834" t="s">
        <v>162</v>
      </c>
      <c r="B1834">
        <v>7911.13</v>
      </c>
      <c r="C1834">
        <v>7859.29</v>
      </c>
      <c r="D1834">
        <v>7859.21</v>
      </c>
      <c r="E1834">
        <v>7852.96</v>
      </c>
      <c r="F1834">
        <v>357.03300000000002</v>
      </c>
      <c r="G1834">
        <v>638.84199999999998</v>
      </c>
      <c r="H1834">
        <v>221.922</v>
      </c>
      <c r="I1834">
        <v>175.69200000000001</v>
      </c>
      <c r="J1834">
        <v>211.15899999999999</v>
      </c>
      <c r="K1834">
        <v>6838.43</v>
      </c>
      <c r="L1834">
        <v>8.3274399999999998E-2</v>
      </c>
      <c r="M1834">
        <v>0.93167599999999995</v>
      </c>
      <c r="N1834">
        <v>0</v>
      </c>
      <c r="O1834" t="s">
        <v>42</v>
      </c>
    </row>
    <row r="1835" spans="1:15" x14ac:dyDescent="0.25">
      <c r="A1835" t="s">
        <v>162</v>
      </c>
      <c r="B1835">
        <v>7971.74</v>
      </c>
      <c r="C1835">
        <v>7897.84</v>
      </c>
      <c r="D1835">
        <v>7897.76</v>
      </c>
      <c r="E1835">
        <v>7891.49</v>
      </c>
      <c r="F1835">
        <v>358.02300000000002</v>
      </c>
      <c r="G1835">
        <v>639.41800000000001</v>
      </c>
      <c r="H1835">
        <v>223.55500000000001</v>
      </c>
      <c r="I1835">
        <v>175.36500000000001</v>
      </c>
      <c r="J1835">
        <v>210.31</v>
      </c>
      <c r="K1835">
        <v>6875.49</v>
      </c>
      <c r="L1835">
        <v>5.8497199999999999E-2</v>
      </c>
      <c r="M1835">
        <v>0.94738900000000004</v>
      </c>
      <c r="N1835">
        <v>0</v>
      </c>
      <c r="O1835" t="s">
        <v>42</v>
      </c>
    </row>
    <row r="1836" spans="1:15" x14ac:dyDescent="0.25">
      <c r="A1836" t="s">
        <v>162</v>
      </c>
      <c r="B1836">
        <v>7914.59</v>
      </c>
      <c r="C1836">
        <v>7857.51</v>
      </c>
      <c r="D1836">
        <v>7857.43</v>
      </c>
      <c r="E1836">
        <v>7851.17</v>
      </c>
      <c r="F1836">
        <v>357.73099999999999</v>
      </c>
      <c r="G1836">
        <v>637.93200000000002</v>
      </c>
      <c r="H1836">
        <v>221.58199999999999</v>
      </c>
      <c r="I1836">
        <v>175.339</v>
      </c>
      <c r="J1836">
        <v>210.917</v>
      </c>
      <c r="K1836">
        <v>6836.71</v>
      </c>
      <c r="L1836">
        <v>5.39385E-2</v>
      </c>
      <c r="M1836">
        <v>0.92940500000000004</v>
      </c>
      <c r="N1836">
        <v>0</v>
      </c>
      <c r="O1836" t="s">
        <v>42</v>
      </c>
    </row>
    <row r="1837" spans="1:15" x14ac:dyDescent="0.25">
      <c r="A1837" t="s">
        <v>162</v>
      </c>
      <c r="B1837">
        <v>7895.27</v>
      </c>
      <c r="C1837">
        <v>7824.67</v>
      </c>
      <c r="D1837">
        <v>7824.58</v>
      </c>
      <c r="E1837">
        <v>7818.3</v>
      </c>
      <c r="F1837">
        <v>356.38099999999997</v>
      </c>
      <c r="G1837">
        <v>637.31200000000001</v>
      </c>
      <c r="H1837">
        <v>219.584</v>
      </c>
      <c r="I1837">
        <v>175.77</v>
      </c>
      <c r="J1837">
        <v>211.78</v>
      </c>
      <c r="K1837">
        <v>6805.99</v>
      </c>
      <c r="L1837">
        <v>5.40543E-2</v>
      </c>
      <c r="M1837">
        <v>0.94332400000000005</v>
      </c>
      <c r="N1837">
        <v>0</v>
      </c>
      <c r="O1837" t="s">
        <v>42</v>
      </c>
    </row>
    <row r="1838" spans="1:15" x14ac:dyDescent="0.25">
      <c r="A1838" t="s">
        <v>162</v>
      </c>
      <c r="B1838">
        <v>7934.23</v>
      </c>
      <c r="C1838">
        <v>7872.41</v>
      </c>
      <c r="D1838">
        <v>7872.33</v>
      </c>
      <c r="E1838">
        <v>7866.25</v>
      </c>
      <c r="F1838">
        <v>355.58499999999998</v>
      </c>
      <c r="G1838">
        <v>639.46299999999997</v>
      </c>
      <c r="H1838">
        <v>222.786</v>
      </c>
      <c r="I1838">
        <v>175.38200000000001</v>
      </c>
      <c r="J1838">
        <v>211.16399999999999</v>
      </c>
      <c r="K1838">
        <v>6852.6</v>
      </c>
      <c r="L1838">
        <v>5.4284899999999997E-2</v>
      </c>
      <c r="M1838">
        <v>0.95425000000000004</v>
      </c>
      <c r="N1838">
        <v>0</v>
      </c>
      <c r="O1838" t="s">
        <v>42</v>
      </c>
    </row>
    <row r="1839" spans="1:15" x14ac:dyDescent="0.25">
      <c r="A1839" t="s">
        <v>162</v>
      </c>
      <c r="B1839">
        <v>7895.48</v>
      </c>
      <c r="C1839">
        <v>7831.12</v>
      </c>
      <c r="D1839">
        <v>7831.04</v>
      </c>
      <c r="E1839">
        <v>7824.83</v>
      </c>
      <c r="F1839">
        <v>356.37200000000001</v>
      </c>
      <c r="G1839">
        <v>637.61900000000003</v>
      </c>
      <c r="H1839">
        <v>220.21600000000001</v>
      </c>
      <c r="I1839">
        <v>175.923</v>
      </c>
      <c r="J1839">
        <v>211.24799999999999</v>
      </c>
      <c r="K1839">
        <v>6812.22</v>
      </c>
      <c r="L1839">
        <v>6.1164499999999997E-2</v>
      </c>
      <c r="M1839">
        <v>0.93145199999999995</v>
      </c>
      <c r="N1839">
        <v>0</v>
      </c>
      <c r="O1839" t="s">
        <v>42</v>
      </c>
    </row>
    <row r="1840" spans="1:15" x14ac:dyDescent="0.25">
      <c r="A1840" t="s">
        <v>162</v>
      </c>
      <c r="B1840">
        <v>7927.25</v>
      </c>
      <c r="C1840">
        <v>7874.33</v>
      </c>
      <c r="D1840">
        <v>7874.25</v>
      </c>
      <c r="E1840">
        <v>7867.96</v>
      </c>
      <c r="F1840">
        <v>356.80099999999999</v>
      </c>
      <c r="G1840">
        <v>639.96199999999999</v>
      </c>
      <c r="H1840">
        <v>222.73099999999999</v>
      </c>
      <c r="I1840">
        <v>175.36600000000001</v>
      </c>
      <c r="J1840">
        <v>211.73400000000001</v>
      </c>
      <c r="K1840">
        <v>6852.43</v>
      </c>
      <c r="L1840">
        <v>8.3255899999999994E-2</v>
      </c>
      <c r="M1840">
        <v>0.93152599999999997</v>
      </c>
      <c r="N1840">
        <v>0</v>
      </c>
      <c r="O1840" t="s">
        <v>42</v>
      </c>
    </row>
    <row r="1841" spans="1:25" x14ac:dyDescent="0.25">
      <c r="A1841" t="s">
        <v>162</v>
      </c>
      <c r="B1841">
        <v>7909.82</v>
      </c>
      <c r="C1841">
        <v>7861.57</v>
      </c>
      <c r="D1841">
        <v>7861.49</v>
      </c>
      <c r="E1841">
        <v>7855.26</v>
      </c>
      <c r="F1841">
        <v>357.00200000000001</v>
      </c>
      <c r="G1841">
        <v>638.64800000000002</v>
      </c>
      <c r="H1841">
        <v>221.82400000000001</v>
      </c>
      <c r="I1841">
        <v>175.57400000000001</v>
      </c>
      <c r="J1841">
        <v>211.08799999999999</v>
      </c>
      <c r="K1841">
        <v>6840.87</v>
      </c>
      <c r="L1841">
        <v>5.8159799999999998E-2</v>
      </c>
      <c r="M1841">
        <v>0.93183300000000002</v>
      </c>
      <c r="N1841">
        <v>0</v>
      </c>
      <c r="O1841" t="s">
        <v>42</v>
      </c>
    </row>
    <row r="1842" spans="1:25" x14ac:dyDescent="0.25">
      <c r="A1842" t="s">
        <v>162</v>
      </c>
      <c r="B1842">
        <v>7913.81</v>
      </c>
      <c r="C1842">
        <v>7867.6</v>
      </c>
      <c r="D1842">
        <v>7867.52</v>
      </c>
      <c r="E1842">
        <v>7861.4</v>
      </c>
      <c r="F1842">
        <v>356.76299999999998</v>
      </c>
      <c r="G1842">
        <v>638.63199999999995</v>
      </c>
      <c r="H1842">
        <v>221.59399999999999</v>
      </c>
      <c r="I1842">
        <v>175.63800000000001</v>
      </c>
      <c r="J1842">
        <v>211.14500000000001</v>
      </c>
      <c r="K1842">
        <v>6847.25</v>
      </c>
      <c r="L1842">
        <v>8.3257499999999998E-2</v>
      </c>
      <c r="M1842">
        <v>0.95884800000000003</v>
      </c>
      <c r="N1842">
        <v>0</v>
      </c>
      <c r="O1842" t="s">
        <v>42</v>
      </c>
    </row>
    <row r="1843" spans="1:25" x14ac:dyDescent="0.25">
      <c r="A1843" t="s">
        <v>162</v>
      </c>
      <c r="B1843">
        <v>7908.1</v>
      </c>
      <c r="C1843">
        <v>7847.39</v>
      </c>
      <c r="D1843">
        <v>7847.31</v>
      </c>
      <c r="E1843">
        <v>7841.12</v>
      </c>
      <c r="F1843">
        <v>356.17500000000001</v>
      </c>
      <c r="G1843">
        <v>637.32799999999997</v>
      </c>
      <c r="H1843">
        <v>221.27</v>
      </c>
      <c r="I1843">
        <v>175.464</v>
      </c>
      <c r="J1843">
        <v>210.52</v>
      </c>
      <c r="K1843">
        <v>6828.98</v>
      </c>
      <c r="L1843">
        <v>5.4025400000000001E-2</v>
      </c>
      <c r="M1843">
        <v>0.93182900000000002</v>
      </c>
      <c r="N1843">
        <v>0</v>
      </c>
      <c r="O1843" t="s">
        <v>42</v>
      </c>
    </row>
    <row r="1844" spans="1:25" x14ac:dyDescent="0.25">
      <c r="A1844" t="s">
        <v>162</v>
      </c>
      <c r="B1844">
        <v>7907.77</v>
      </c>
      <c r="C1844">
        <v>7849.13</v>
      </c>
      <c r="D1844">
        <v>7849.04</v>
      </c>
      <c r="E1844">
        <v>7842.66</v>
      </c>
      <c r="F1844">
        <v>357.28199999999998</v>
      </c>
      <c r="G1844">
        <v>640.37599999999998</v>
      </c>
      <c r="H1844">
        <v>220.84899999999999</v>
      </c>
      <c r="I1844">
        <v>176.40100000000001</v>
      </c>
      <c r="J1844">
        <v>212.864</v>
      </c>
      <c r="K1844">
        <v>6826.22</v>
      </c>
      <c r="L1844">
        <v>5.4119599999999997E-2</v>
      </c>
      <c r="M1844">
        <v>0.931836</v>
      </c>
      <c r="N1844">
        <v>0</v>
      </c>
      <c r="O1844" t="s">
        <v>42</v>
      </c>
    </row>
    <row r="1845" spans="1:25" x14ac:dyDescent="0.25">
      <c r="A1845" t="s">
        <v>162</v>
      </c>
      <c r="B1845">
        <v>7952.3</v>
      </c>
      <c r="C1845">
        <v>7897.61</v>
      </c>
      <c r="D1845">
        <v>7897.53</v>
      </c>
      <c r="E1845">
        <v>7891.33</v>
      </c>
      <c r="F1845">
        <v>356.404</v>
      </c>
      <c r="G1845">
        <v>640.04700000000003</v>
      </c>
      <c r="H1845">
        <v>223.97499999999999</v>
      </c>
      <c r="I1845">
        <v>175.25200000000001</v>
      </c>
      <c r="J1845">
        <v>210.72499999999999</v>
      </c>
      <c r="K1845">
        <v>6876.07</v>
      </c>
      <c r="L1845">
        <v>5.3982000000000002E-2</v>
      </c>
      <c r="M1845">
        <v>0.93171700000000002</v>
      </c>
      <c r="N1845">
        <v>0</v>
      </c>
      <c r="O1845" t="s">
        <v>42</v>
      </c>
    </row>
    <row r="1846" spans="1:25" x14ac:dyDescent="0.25">
      <c r="A1846" t="s">
        <v>162</v>
      </c>
      <c r="B1846">
        <v>7951.24</v>
      </c>
      <c r="C1846">
        <v>7886.12</v>
      </c>
      <c r="D1846">
        <v>7886.04</v>
      </c>
      <c r="E1846">
        <v>7879.88</v>
      </c>
      <c r="F1846">
        <v>358.25900000000001</v>
      </c>
      <c r="G1846">
        <v>639.84500000000003</v>
      </c>
      <c r="H1846">
        <v>222.44800000000001</v>
      </c>
      <c r="I1846">
        <v>175.96899999999999</v>
      </c>
      <c r="J1846">
        <v>211.13</v>
      </c>
      <c r="K1846">
        <v>6862.93</v>
      </c>
      <c r="L1846">
        <v>5.8787800000000001E-2</v>
      </c>
      <c r="M1846">
        <v>0.95922700000000005</v>
      </c>
      <c r="N1846">
        <v>0</v>
      </c>
      <c r="O1846" t="s">
        <v>42</v>
      </c>
    </row>
    <row r="1847" spans="1:25" x14ac:dyDescent="0.25">
      <c r="A1847" t="s">
        <v>162</v>
      </c>
      <c r="B1847">
        <v>7907.31</v>
      </c>
      <c r="C1847">
        <v>7859.37</v>
      </c>
      <c r="D1847">
        <v>7859.28</v>
      </c>
      <c r="E1847">
        <v>7852.84</v>
      </c>
      <c r="F1847">
        <v>361.392</v>
      </c>
      <c r="G1847">
        <v>639.29399999999998</v>
      </c>
      <c r="H1847">
        <v>219.49299999999999</v>
      </c>
      <c r="I1847">
        <v>176.11099999999999</v>
      </c>
      <c r="J1847">
        <v>213.15199999999999</v>
      </c>
      <c r="K1847">
        <v>6832.97</v>
      </c>
      <c r="L1847">
        <v>6.4226400000000003E-2</v>
      </c>
      <c r="M1847">
        <v>0.93180700000000005</v>
      </c>
      <c r="N1847">
        <v>0</v>
      </c>
      <c r="O1847" t="s">
        <v>42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162</v>
      </c>
      <c r="B1848">
        <v>7935.23</v>
      </c>
      <c r="C1848">
        <v>7885.17</v>
      </c>
      <c r="D1848">
        <v>7885.08</v>
      </c>
      <c r="E1848">
        <v>7878.48</v>
      </c>
      <c r="F1848">
        <v>358.59100000000001</v>
      </c>
      <c r="G1848">
        <v>641.71199999999999</v>
      </c>
      <c r="H1848">
        <v>222.375</v>
      </c>
      <c r="I1848">
        <v>176.09</v>
      </c>
      <c r="J1848">
        <v>212.857</v>
      </c>
      <c r="K1848">
        <v>6859.13</v>
      </c>
      <c r="L1848">
        <v>5.9710300000000001E-2</v>
      </c>
      <c r="M1848">
        <v>0.93183199999999999</v>
      </c>
      <c r="N1848">
        <v>0</v>
      </c>
      <c r="O1848" t="s">
        <v>42</v>
      </c>
      <c r="R1848">
        <f>AVERAGE(B1799:B1848)</f>
        <v>7920.3872000000001</v>
      </c>
      <c r="S1848">
        <f>AVERAGE(C1799:C1848)</f>
        <v>7861.0436</v>
      </c>
      <c r="U1848">
        <f>_xlfn.VAR.P(B1799:B1848)</f>
        <v>357.98714015999781</v>
      </c>
      <c r="V1848">
        <f>_xlfn.VAR.P(C1799:C1848)</f>
        <v>324.82952703999746</v>
      </c>
      <c r="X1848">
        <f>1.96*SQRT(U1848)/50</f>
        <v>0.74168548526680711</v>
      </c>
      <c r="Y1848">
        <f>1.96*SQRT(V1848)/50</f>
        <v>0.70650268536697125</v>
      </c>
    </row>
    <row r="1849" spans="1:25" x14ac:dyDescent="0.25">
      <c r="A1849" t="s">
        <v>163</v>
      </c>
      <c r="B1849">
        <v>396114.04859999998</v>
      </c>
      <c r="C1849" t="s">
        <v>36</v>
      </c>
    </row>
    <row r="1850" spans="1:25" x14ac:dyDescent="0.25">
      <c r="A1850" t="s">
        <v>164</v>
      </c>
      <c r="B1850">
        <v>7915.3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5.4555699999999999E-2</v>
      </c>
      <c r="L1850">
        <v>0.93180399999999997</v>
      </c>
      <c r="M1850">
        <v>0</v>
      </c>
      <c r="N1850" t="s">
        <v>42</v>
      </c>
    </row>
    <row r="1851" spans="1:25" x14ac:dyDescent="0.25">
      <c r="A1851" t="s">
        <v>164</v>
      </c>
      <c r="B1851">
        <v>7979.31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5.7985700000000001E-2</v>
      </c>
      <c r="L1851">
        <v>0.93182500000000001</v>
      </c>
      <c r="M1851">
        <v>0</v>
      </c>
      <c r="N1851" t="s">
        <v>42</v>
      </c>
    </row>
    <row r="1852" spans="1:25" x14ac:dyDescent="0.25">
      <c r="A1852" t="s">
        <v>164</v>
      </c>
      <c r="B1852">
        <v>7913.27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6.0889199999999997E-2</v>
      </c>
      <c r="L1852">
        <v>0.93825599999999998</v>
      </c>
      <c r="M1852">
        <v>0</v>
      </c>
      <c r="N1852" t="s">
        <v>42</v>
      </c>
    </row>
    <row r="1853" spans="1:25" x14ac:dyDescent="0.25">
      <c r="A1853" t="s">
        <v>164</v>
      </c>
      <c r="B1853">
        <v>7927.13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7.6807600000000004E-2</v>
      </c>
      <c r="L1853">
        <v>0.937697</v>
      </c>
      <c r="M1853">
        <v>0</v>
      </c>
      <c r="N1853" t="s">
        <v>42</v>
      </c>
    </row>
    <row r="1854" spans="1:25" x14ac:dyDescent="0.25">
      <c r="A1854" t="s">
        <v>164</v>
      </c>
      <c r="B1854">
        <v>7936.22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5.3909699999999998E-2</v>
      </c>
      <c r="L1854">
        <v>0.95870299999999997</v>
      </c>
      <c r="M1854">
        <v>0</v>
      </c>
      <c r="N1854" t="s">
        <v>42</v>
      </c>
    </row>
    <row r="1855" spans="1:25" x14ac:dyDescent="0.25">
      <c r="A1855" t="s">
        <v>164</v>
      </c>
      <c r="B1855">
        <v>7957.02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5.6449399999999997E-2</v>
      </c>
      <c r="L1855">
        <v>0.93168099999999998</v>
      </c>
      <c r="M1855">
        <v>0</v>
      </c>
      <c r="N1855" t="s">
        <v>42</v>
      </c>
    </row>
    <row r="1856" spans="1:25" x14ac:dyDescent="0.25">
      <c r="A1856" t="s">
        <v>164</v>
      </c>
      <c r="B1856">
        <v>7907.86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7.0790099999999995E-2</v>
      </c>
      <c r="L1856">
        <v>0.93171400000000004</v>
      </c>
      <c r="M1856">
        <v>0</v>
      </c>
      <c r="N1856" t="s">
        <v>42</v>
      </c>
    </row>
    <row r="1857" spans="1:14" x14ac:dyDescent="0.25">
      <c r="A1857" t="s">
        <v>164</v>
      </c>
      <c r="B1857">
        <v>7892.73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5.4506600000000002E-2</v>
      </c>
      <c r="L1857">
        <v>0.93183300000000002</v>
      </c>
      <c r="M1857">
        <v>0</v>
      </c>
      <c r="N1857" t="s">
        <v>42</v>
      </c>
    </row>
    <row r="1858" spans="1:14" x14ac:dyDescent="0.25">
      <c r="A1858" t="s">
        <v>164</v>
      </c>
      <c r="B1858">
        <v>7922.4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5.3913599999999999E-2</v>
      </c>
      <c r="L1858">
        <v>0.93149000000000004</v>
      </c>
      <c r="M1858">
        <v>0</v>
      </c>
      <c r="N1858" t="s">
        <v>42</v>
      </c>
    </row>
    <row r="1859" spans="1:14" x14ac:dyDescent="0.25">
      <c r="A1859" t="s">
        <v>164</v>
      </c>
      <c r="B1859">
        <v>7931.29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6.7866300000000004E-2</v>
      </c>
      <c r="L1859">
        <v>0.931836</v>
      </c>
      <c r="M1859">
        <v>0</v>
      </c>
      <c r="N1859" t="s">
        <v>42</v>
      </c>
    </row>
    <row r="1860" spans="1:14" x14ac:dyDescent="0.25">
      <c r="A1860" t="s">
        <v>164</v>
      </c>
      <c r="B1860">
        <v>7894.17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5.3996700000000002E-2</v>
      </c>
      <c r="L1860">
        <v>0.931477</v>
      </c>
      <c r="M1860">
        <v>0</v>
      </c>
      <c r="N1860" t="s">
        <v>42</v>
      </c>
    </row>
    <row r="1861" spans="1:14" x14ac:dyDescent="0.25">
      <c r="A1861" t="s">
        <v>164</v>
      </c>
      <c r="B1861">
        <v>7916.11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6.0310200000000001E-2</v>
      </c>
      <c r="L1861">
        <v>0.93179800000000002</v>
      </c>
      <c r="M1861">
        <v>0</v>
      </c>
      <c r="N1861" t="s">
        <v>42</v>
      </c>
    </row>
    <row r="1862" spans="1:14" x14ac:dyDescent="0.25">
      <c r="A1862" t="s">
        <v>164</v>
      </c>
      <c r="B1862">
        <v>8084.45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6.0560700000000002E-2</v>
      </c>
      <c r="L1862">
        <v>0.93130299999999999</v>
      </c>
      <c r="M1862">
        <v>0</v>
      </c>
      <c r="N1862" t="s">
        <v>42</v>
      </c>
    </row>
    <row r="1863" spans="1:14" x14ac:dyDescent="0.25">
      <c r="A1863" t="s">
        <v>164</v>
      </c>
      <c r="B1863">
        <v>7934.61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5.4815099999999999E-2</v>
      </c>
      <c r="L1863">
        <v>0.93169800000000003</v>
      </c>
      <c r="M1863">
        <v>0</v>
      </c>
      <c r="N1863" t="s">
        <v>42</v>
      </c>
    </row>
    <row r="1864" spans="1:14" x14ac:dyDescent="0.25">
      <c r="A1864" t="s">
        <v>164</v>
      </c>
      <c r="B1864">
        <v>7887.43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6.1951899999999997E-2</v>
      </c>
      <c r="L1864">
        <v>0.95736699999999997</v>
      </c>
      <c r="M1864">
        <v>0</v>
      </c>
      <c r="N1864" t="s">
        <v>42</v>
      </c>
    </row>
    <row r="1865" spans="1:14" x14ac:dyDescent="0.25">
      <c r="A1865" t="s">
        <v>164</v>
      </c>
      <c r="B1865">
        <v>7911.98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5.4097100000000002E-2</v>
      </c>
      <c r="L1865">
        <v>0.94780699999999996</v>
      </c>
      <c r="M1865">
        <v>0</v>
      </c>
      <c r="N1865" t="s">
        <v>42</v>
      </c>
    </row>
    <row r="1866" spans="1:14" x14ac:dyDescent="0.25">
      <c r="A1866" t="s">
        <v>164</v>
      </c>
      <c r="B1866">
        <v>7876.08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5.6483899999999997E-2</v>
      </c>
      <c r="L1866">
        <v>0.93135000000000001</v>
      </c>
      <c r="M1866">
        <v>0</v>
      </c>
      <c r="N1866" t="s">
        <v>42</v>
      </c>
    </row>
    <row r="1867" spans="1:14" x14ac:dyDescent="0.25">
      <c r="A1867" t="s">
        <v>164</v>
      </c>
      <c r="B1867">
        <v>7910.46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5.6073900000000003E-2</v>
      </c>
      <c r="L1867">
        <v>0.930705</v>
      </c>
      <c r="M1867">
        <v>0</v>
      </c>
      <c r="N1867" t="s">
        <v>42</v>
      </c>
    </row>
    <row r="1868" spans="1:14" x14ac:dyDescent="0.25">
      <c r="A1868" t="s">
        <v>164</v>
      </c>
      <c r="B1868">
        <v>7923.58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7.3250499999999996E-2</v>
      </c>
      <c r="L1868">
        <v>0.93132700000000002</v>
      </c>
      <c r="M1868">
        <v>0</v>
      </c>
      <c r="N1868" t="s">
        <v>42</v>
      </c>
    </row>
    <row r="1869" spans="1:14" x14ac:dyDescent="0.25">
      <c r="A1869" t="s">
        <v>164</v>
      </c>
      <c r="B1869">
        <v>7914.61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6.1662799999999997E-2</v>
      </c>
      <c r="L1869">
        <v>0.92941700000000005</v>
      </c>
      <c r="M1869">
        <v>0</v>
      </c>
      <c r="N1869" t="s">
        <v>42</v>
      </c>
    </row>
    <row r="1870" spans="1:14" x14ac:dyDescent="0.25">
      <c r="A1870" t="s">
        <v>164</v>
      </c>
      <c r="B1870">
        <v>7928.82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5.8814400000000003E-2</v>
      </c>
      <c r="L1870">
        <v>0.93179999999999996</v>
      </c>
      <c r="M1870">
        <v>0</v>
      </c>
      <c r="N1870" t="s">
        <v>42</v>
      </c>
    </row>
    <row r="1871" spans="1:14" x14ac:dyDescent="0.25">
      <c r="A1871" t="s">
        <v>164</v>
      </c>
      <c r="B1871">
        <v>7909.14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5.4073499999999997E-2</v>
      </c>
      <c r="L1871">
        <v>0.93142599999999998</v>
      </c>
      <c r="M1871">
        <v>0</v>
      </c>
      <c r="N1871" t="s">
        <v>42</v>
      </c>
    </row>
    <row r="1872" spans="1:14" x14ac:dyDescent="0.25">
      <c r="A1872" t="s">
        <v>164</v>
      </c>
      <c r="B1872">
        <v>7933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5.4263499999999999E-2</v>
      </c>
      <c r="L1872">
        <v>0.93182799999999999</v>
      </c>
      <c r="M1872">
        <v>0</v>
      </c>
      <c r="N1872" t="s">
        <v>42</v>
      </c>
    </row>
    <row r="1873" spans="1:14" x14ac:dyDescent="0.25">
      <c r="A1873" t="s">
        <v>164</v>
      </c>
      <c r="B1873">
        <v>7906.2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5.7691899999999997E-2</v>
      </c>
      <c r="L1873">
        <v>0.94713700000000001</v>
      </c>
      <c r="M1873">
        <v>0</v>
      </c>
      <c r="N1873" t="s">
        <v>42</v>
      </c>
    </row>
    <row r="1874" spans="1:14" x14ac:dyDescent="0.25">
      <c r="A1874" t="s">
        <v>164</v>
      </c>
      <c r="B1874">
        <v>7888.76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6.2671000000000004E-2</v>
      </c>
      <c r="L1874">
        <v>0.93149099999999996</v>
      </c>
      <c r="M1874">
        <v>0</v>
      </c>
      <c r="N1874" t="s">
        <v>42</v>
      </c>
    </row>
    <row r="1875" spans="1:14" x14ac:dyDescent="0.25">
      <c r="A1875" t="s">
        <v>164</v>
      </c>
      <c r="B1875">
        <v>7911.21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5.7443899999999999E-2</v>
      </c>
      <c r="L1875">
        <v>0.931836</v>
      </c>
      <c r="M1875">
        <v>0</v>
      </c>
      <c r="N1875" t="s">
        <v>42</v>
      </c>
    </row>
    <row r="1876" spans="1:14" x14ac:dyDescent="0.25">
      <c r="A1876" t="s">
        <v>164</v>
      </c>
      <c r="B1876">
        <v>7928.17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5.6670900000000003E-2</v>
      </c>
      <c r="L1876">
        <v>0.93167999999999995</v>
      </c>
      <c r="M1876">
        <v>0</v>
      </c>
      <c r="N1876" t="s">
        <v>42</v>
      </c>
    </row>
    <row r="1877" spans="1:14" x14ac:dyDescent="0.25">
      <c r="A1877" t="s">
        <v>164</v>
      </c>
      <c r="B1877">
        <v>7919.3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5.5126599999999998E-2</v>
      </c>
      <c r="L1877">
        <v>0.931176</v>
      </c>
      <c r="M1877">
        <v>0</v>
      </c>
      <c r="N1877" t="s">
        <v>42</v>
      </c>
    </row>
    <row r="1878" spans="1:14" x14ac:dyDescent="0.25">
      <c r="A1878" t="s">
        <v>164</v>
      </c>
      <c r="B1878">
        <v>7876.44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8.3260100000000004E-2</v>
      </c>
      <c r="L1878">
        <v>0.93179000000000001</v>
      </c>
      <c r="M1878">
        <v>0</v>
      </c>
      <c r="N1878" t="s">
        <v>42</v>
      </c>
    </row>
    <row r="1879" spans="1:14" x14ac:dyDescent="0.25">
      <c r="A1879" t="s">
        <v>164</v>
      </c>
      <c r="B1879">
        <v>7933.65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5.3921999999999998E-2</v>
      </c>
      <c r="L1879">
        <v>0.93101800000000001</v>
      </c>
      <c r="M1879">
        <v>0</v>
      </c>
      <c r="N1879" t="s">
        <v>42</v>
      </c>
    </row>
    <row r="1880" spans="1:14" x14ac:dyDescent="0.25">
      <c r="A1880" t="s">
        <v>164</v>
      </c>
      <c r="B1880">
        <v>7908.74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5.4613099999999998E-2</v>
      </c>
      <c r="L1880">
        <v>0.93967900000000004</v>
      </c>
      <c r="M1880">
        <v>0</v>
      </c>
      <c r="N1880" t="s">
        <v>42</v>
      </c>
    </row>
    <row r="1881" spans="1:14" x14ac:dyDescent="0.25">
      <c r="A1881" t="s">
        <v>164</v>
      </c>
      <c r="B1881">
        <v>7927.23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6.1586799999999997E-2</v>
      </c>
      <c r="L1881">
        <v>0.93163399999999996</v>
      </c>
      <c r="M1881">
        <v>0</v>
      </c>
      <c r="N1881" t="s">
        <v>42</v>
      </c>
    </row>
    <row r="1882" spans="1:14" x14ac:dyDescent="0.25">
      <c r="A1882" t="s">
        <v>164</v>
      </c>
      <c r="B1882">
        <v>7912.58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5.3917199999999998E-2</v>
      </c>
      <c r="L1882">
        <v>0.93139099999999997</v>
      </c>
      <c r="M1882">
        <v>0</v>
      </c>
      <c r="N1882" t="s">
        <v>42</v>
      </c>
    </row>
    <row r="1883" spans="1:14" x14ac:dyDescent="0.25">
      <c r="A1883" t="s">
        <v>164</v>
      </c>
      <c r="B1883">
        <v>7892.07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6.0392099999999997E-2</v>
      </c>
      <c r="L1883">
        <v>0.95907200000000004</v>
      </c>
      <c r="M1883">
        <v>0</v>
      </c>
      <c r="N1883" t="s">
        <v>42</v>
      </c>
    </row>
    <row r="1884" spans="1:14" x14ac:dyDescent="0.25">
      <c r="A1884" t="s">
        <v>164</v>
      </c>
      <c r="B1884">
        <v>7902.3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6.3043600000000005E-2</v>
      </c>
      <c r="L1884">
        <v>0.93183099999999996</v>
      </c>
      <c r="M1884">
        <v>0</v>
      </c>
      <c r="N1884" t="s">
        <v>42</v>
      </c>
    </row>
    <row r="1885" spans="1:14" x14ac:dyDescent="0.25">
      <c r="A1885" t="s">
        <v>164</v>
      </c>
      <c r="B1885">
        <v>7914.32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8.3257399999999995E-2</v>
      </c>
      <c r="L1885">
        <v>0.95682299999999998</v>
      </c>
      <c r="M1885">
        <v>0</v>
      </c>
      <c r="N1885" t="s">
        <v>42</v>
      </c>
    </row>
    <row r="1886" spans="1:14" x14ac:dyDescent="0.25">
      <c r="A1886" t="s">
        <v>164</v>
      </c>
      <c r="B1886">
        <v>7916.94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5.4558500000000003E-2</v>
      </c>
      <c r="L1886">
        <v>0.93154000000000003</v>
      </c>
      <c r="M1886">
        <v>0</v>
      </c>
      <c r="N1886" t="s">
        <v>42</v>
      </c>
    </row>
    <row r="1887" spans="1:14" x14ac:dyDescent="0.25">
      <c r="A1887" t="s">
        <v>164</v>
      </c>
      <c r="B1887">
        <v>7925.32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6.8933700000000001E-2</v>
      </c>
      <c r="L1887">
        <v>0.95486099999999996</v>
      </c>
      <c r="M1887">
        <v>0</v>
      </c>
      <c r="N1887" t="s">
        <v>42</v>
      </c>
    </row>
    <row r="1888" spans="1:14" x14ac:dyDescent="0.25">
      <c r="A1888" t="s">
        <v>164</v>
      </c>
      <c r="B1888">
        <v>7905.14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8.2643599999999998E-2</v>
      </c>
      <c r="L1888">
        <v>0.93183199999999999</v>
      </c>
      <c r="M1888">
        <v>0</v>
      </c>
      <c r="N1888" t="s">
        <v>42</v>
      </c>
    </row>
    <row r="1889" spans="1:25" x14ac:dyDescent="0.25">
      <c r="A1889" t="s">
        <v>164</v>
      </c>
      <c r="B1889">
        <v>7936.94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6.4382499999999995E-2</v>
      </c>
      <c r="L1889">
        <v>0.931836</v>
      </c>
      <c r="M1889">
        <v>0</v>
      </c>
      <c r="N1889" t="s">
        <v>42</v>
      </c>
    </row>
    <row r="1890" spans="1:25" x14ac:dyDescent="0.25">
      <c r="A1890" t="s">
        <v>164</v>
      </c>
      <c r="B1890">
        <v>7910.57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5.8799200000000003E-2</v>
      </c>
      <c r="L1890">
        <v>0.94405099999999997</v>
      </c>
      <c r="M1890">
        <v>0</v>
      </c>
      <c r="N1890" t="s">
        <v>42</v>
      </c>
    </row>
    <row r="1891" spans="1:25" x14ac:dyDescent="0.25">
      <c r="A1891" t="s">
        <v>164</v>
      </c>
      <c r="B1891">
        <v>7912.58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5.5637100000000002E-2</v>
      </c>
      <c r="L1891">
        <v>0.93140800000000001</v>
      </c>
      <c r="M1891">
        <v>0</v>
      </c>
      <c r="N1891" t="s">
        <v>42</v>
      </c>
    </row>
    <row r="1892" spans="1:25" x14ac:dyDescent="0.25">
      <c r="A1892" t="s">
        <v>164</v>
      </c>
      <c r="B1892">
        <v>7914.58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5.65417E-2</v>
      </c>
      <c r="L1892">
        <v>0.93183300000000002</v>
      </c>
      <c r="M1892">
        <v>0</v>
      </c>
      <c r="N1892" t="s">
        <v>42</v>
      </c>
    </row>
    <row r="1893" spans="1:25" x14ac:dyDescent="0.25">
      <c r="A1893" t="s">
        <v>164</v>
      </c>
      <c r="B1893">
        <v>7925.11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5.4467700000000001E-2</v>
      </c>
      <c r="L1893">
        <v>0.95921599999999996</v>
      </c>
      <c r="M1893">
        <v>0</v>
      </c>
      <c r="N1893" t="s">
        <v>42</v>
      </c>
    </row>
    <row r="1894" spans="1:25" x14ac:dyDescent="0.25">
      <c r="A1894" t="s">
        <v>164</v>
      </c>
      <c r="B1894">
        <v>7893.28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5.4794599999999999E-2</v>
      </c>
      <c r="L1894">
        <v>0.93182600000000004</v>
      </c>
      <c r="M1894">
        <v>0</v>
      </c>
      <c r="N1894" t="s">
        <v>42</v>
      </c>
    </row>
    <row r="1895" spans="1:25" x14ac:dyDescent="0.25">
      <c r="A1895" t="s">
        <v>164</v>
      </c>
      <c r="B1895">
        <v>7917.93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5.6545600000000001E-2</v>
      </c>
      <c r="L1895">
        <v>0.95127600000000001</v>
      </c>
      <c r="M1895">
        <v>0</v>
      </c>
      <c r="N1895" t="s">
        <v>42</v>
      </c>
    </row>
    <row r="1896" spans="1:25" x14ac:dyDescent="0.25">
      <c r="A1896" t="s">
        <v>164</v>
      </c>
      <c r="B1896">
        <v>7922.77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6.2259099999999998E-2</v>
      </c>
      <c r="L1896">
        <v>0.93179400000000001</v>
      </c>
      <c r="M1896">
        <v>0</v>
      </c>
      <c r="N1896" t="s">
        <v>42</v>
      </c>
    </row>
    <row r="1897" spans="1:25" x14ac:dyDescent="0.25">
      <c r="A1897" t="s">
        <v>164</v>
      </c>
      <c r="B1897">
        <v>7916.03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5.67036E-2</v>
      </c>
      <c r="L1897">
        <v>0.93179900000000004</v>
      </c>
      <c r="M1897">
        <v>0</v>
      </c>
      <c r="N1897" t="s">
        <v>42</v>
      </c>
    </row>
    <row r="1898" spans="1:25" x14ac:dyDescent="0.25">
      <c r="A1898" t="s">
        <v>164</v>
      </c>
      <c r="B1898">
        <v>7915.02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5.39286E-2</v>
      </c>
      <c r="L1898">
        <v>0.93170699999999995</v>
      </c>
      <c r="M1898">
        <v>0</v>
      </c>
      <c r="N1898" t="s">
        <v>42</v>
      </c>
    </row>
    <row r="1899" spans="1:25" x14ac:dyDescent="0.25">
      <c r="A1899" t="s">
        <v>164</v>
      </c>
      <c r="B1899">
        <v>7905.46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8.3259700000000006E-2</v>
      </c>
      <c r="L1899">
        <v>0.93182799999999999</v>
      </c>
      <c r="M1899">
        <v>0</v>
      </c>
      <c r="N1899" t="s">
        <v>42</v>
      </c>
    </row>
    <row r="1900" spans="1:25" x14ac:dyDescent="0.25">
      <c r="A1900" t="s">
        <v>164</v>
      </c>
      <c r="B1900">
        <v>7946.91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5.40917E-2</v>
      </c>
      <c r="L1900">
        <v>0.93183000000000005</v>
      </c>
      <c r="M1900">
        <v>0</v>
      </c>
      <c r="N1900" t="s">
        <v>42</v>
      </c>
    </row>
    <row r="1901" spans="1:25" x14ac:dyDescent="0.25">
      <c r="A1901" t="s">
        <v>164</v>
      </c>
      <c r="B1901">
        <v>7912.26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5.7338800000000002E-2</v>
      </c>
      <c r="L1901">
        <v>0.93181599999999998</v>
      </c>
      <c r="M1901">
        <v>0</v>
      </c>
      <c r="N1901" t="s">
        <v>42</v>
      </c>
    </row>
    <row r="1902" spans="1:25" x14ac:dyDescent="0.25">
      <c r="A1902" t="s">
        <v>164</v>
      </c>
      <c r="B1902">
        <v>7901.39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8.3256499999999997E-2</v>
      </c>
      <c r="L1902">
        <v>0.95501999999999998</v>
      </c>
      <c r="M1902">
        <v>0</v>
      </c>
      <c r="N1902" t="s">
        <v>42</v>
      </c>
    </row>
    <row r="1903" spans="1:25" x14ac:dyDescent="0.25">
      <c r="A1903" t="s">
        <v>164</v>
      </c>
      <c r="B1903">
        <v>7899.1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6.5835099999999994E-2</v>
      </c>
      <c r="L1903">
        <v>0.93182799999999999</v>
      </c>
      <c r="M1903">
        <v>0</v>
      </c>
      <c r="N1903" t="s">
        <v>42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164</v>
      </c>
      <c r="B1904">
        <v>7916.7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6.1502599999999998E-2</v>
      </c>
      <c r="L1904">
        <v>0.93676000000000004</v>
      </c>
      <c r="M1904">
        <v>0</v>
      </c>
      <c r="N1904" t="s">
        <v>42</v>
      </c>
      <c r="R1904">
        <f>AVERAGE(B1855:B1904)</f>
        <v>7917.0148000000036</v>
      </c>
      <c r="S1904">
        <f>AVERAGE(C1855:C1904)</f>
        <v>0</v>
      </c>
      <c r="U1904">
        <f>_xlfn.VAR.P(B1855:B1904)</f>
        <v>829.91544495999858</v>
      </c>
      <c r="V1904">
        <f>_xlfn.VAR.P(C1855:C1904)</f>
        <v>0</v>
      </c>
      <c r="X1904">
        <f>1.96*SQRT(U1904)/50</f>
        <v>1.1292835203540925</v>
      </c>
      <c r="Y1904">
        <f>1.96*SQRT(V1904)/50</f>
        <v>0</v>
      </c>
    </row>
    <row r="1905" spans="1:13" x14ac:dyDescent="0.25">
      <c r="A1905" t="s">
        <v>165</v>
      </c>
      <c r="B1905">
        <v>395903.36</v>
      </c>
      <c r="C1905" t="s">
        <v>36</v>
      </c>
    </row>
    <row r="1906" spans="1:13" x14ac:dyDescent="0.25">
      <c r="A1906" t="s">
        <v>166</v>
      </c>
      <c r="B1906">
        <v>7579.47</v>
      </c>
      <c r="C1906">
        <v>7575.47</v>
      </c>
      <c r="D1906">
        <v>7575.36</v>
      </c>
      <c r="E1906">
        <v>7568.94</v>
      </c>
      <c r="F1906">
        <v>366.584</v>
      </c>
      <c r="G1906">
        <v>0</v>
      </c>
      <c r="H1906">
        <v>229.44499999999999</v>
      </c>
      <c r="I1906">
        <v>0</v>
      </c>
      <c r="J1906">
        <v>5.5481299999999997E-2</v>
      </c>
      <c r="K1906">
        <v>0.93171499999999996</v>
      </c>
      <c r="L1906">
        <v>0</v>
      </c>
      <c r="M1906" t="s">
        <v>42</v>
      </c>
    </row>
    <row r="1907" spans="1:13" x14ac:dyDescent="0.25">
      <c r="A1907" t="s">
        <v>166</v>
      </c>
      <c r="B1907">
        <v>7561.1</v>
      </c>
      <c r="C1907">
        <v>7557.9</v>
      </c>
      <c r="D1907">
        <v>7557.78</v>
      </c>
      <c r="E1907">
        <v>7551.41</v>
      </c>
      <c r="F1907">
        <v>371.91899999999998</v>
      </c>
      <c r="G1907">
        <v>0</v>
      </c>
      <c r="H1907">
        <v>227.905</v>
      </c>
      <c r="I1907">
        <v>0</v>
      </c>
      <c r="J1907">
        <v>5.9483899999999999E-2</v>
      </c>
      <c r="K1907">
        <v>0.93177500000000002</v>
      </c>
      <c r="L1907">
        <v>0</v>
      </c>
      <c r="M1907" t="s">
        <v>42</v>
      </c>
    </row>
    <row r="1908" spans="1:13" x14ac:dyDescent="0.25">
      <c r="A1908" t="s">
        <v>166</v>
      </c>
      <c r="B1908">
        <v>7580.35</v>
      </c>
      <c r="C1908">
        <v>7577.41</v>
      </c>
      <c r="D1908">
        <v>7577.3</v>
      </c>
      <c r="E1908">
        <v>7570.81</v>
      </c>
      <c r="F1908">
        <v>371.00700000000001</v>
      </c>
      <c r="G1908">
        <v>0</v>
      </c>
      <c r="H1908">
        <v>228.93</v>
      </c>
      <c r="I1908">
        <v>0</v>
      </c>
      <c r="J1908">
        <v>5.41617E-2</v>
      </c>
      <c r="K1908">
        <v>0.92979999999999996</v>
      </c>
      <c r="L1908">
        <v>0</v>
      </c>
      <c r="M1908" t="s">
        <v>42</v>
      </c>
    </row>
    <row r="1909" spans="1:13" x14ac:dyDescent="0.25">
      <c r="A1909" t="s">
        <v>166</v>
      </c>
      <c r="B1909">
        <v>7572.43</v>
      </c>
      <c r="C1909">
        <v>7569.67</v>
      </c>
      <c r="D1909">
        <v>7569.55</v>
      </c>
      <c r="E1909">
        <v>7563.02</v>
      </c>
      <c r="F1909">
        <v>374.411</v>
      </c>
      <c r="G1909">
        <v>0</v>
      </c>
      <c r="H1909">
        <v>228.49100000000001</v>
      </c>
      <c r="I1909">
        <v>0</v>
      </c>
      <c r="J1909">
        <v>7.1150900000000003E-2</v>
      </c>
      <c r="K1909">
        <v>0.93183199999999999</v>
      </c>
      <c r="L1909">
        <v>0</v>
      </c>
      <c r="M1909" t="s">
        <v>42</v>
      </c>
    </row>
    <row r="1910" spans="1:13" x14ac:dyDescent="0.25">
      <c r="A1910" t="s">
        <v>166</v>
      </c>
      <c r="B1910">
        <v>7557.13</v>
      </c>
      <c r="C1910">
        <v>7554.33</v>
      </c>
      <c r="D1910">
        <v>7554.22</v>
      </c>
      <c r="E1910">
        <v>7547.74</v>
      </c>
      <c r="F1910">
        <v>371.51100000000002</v>
      </c>
      <c r="G1910">
        <v>0</v>
      </c>
      <c r="H1910">
        <v>227.309</v>
      </c>
      <c r="I1910">
        <v>0</v>
      </c>
      <c r="J1910">
        <v>5.6156299999999999E-2</v>
      </c>
      <c r="K1910">
        <v>0.95276700000000003</v>
      </c>
      <c r="L1910">
        <v>0</v>
      </c>
      <c r="M1910" t="s">
        <v>42</v>
      </c>
    </row>
    <row r="1911" spans="1:13" x14ac:dyDescent="0.25">
      <c r="A1911" t="s">
        <v>166</v>
      </c>
      <c r="B1911">
        <v>7574.29</v>
      </c>
      <c r="C1911">
        <v>7571.29</v>
      </c>
      <c r="D1911">
        <v>7571.18</v>
      </c>
      <c r="E1911">
        <v>7564.84</v>
      </c>
      <c r="F1911">
        <v>367.32299999999998</v>
      </c>
      <c r="G1911">
        <v>0</v>
      </c>
      <c r="H1911">
        <v>228.916</v>
      </c>
      <c r="I1911">
        <v>0</v>
      </c>
      <c r="J1911">
        <v>6.3386600000000001E-2</v>
      </c>
      <c r="K1911">
        <v>0.931836</v>
      </c>
      <c r="L1911">
        <v>0</v>
      </c>
      <c r="M1911" t="s">
        <v>42</v>
      </c>
    </row>
    <row r="1912" spans="1:13" x14ac:dyDescent="0.25">
      <c r="A1912" t="s">
        <v>166</v>
      </c>
      <c r="B1912">
        <v>7523.82</v>
      </c>
      <c r="C1912">
        <v>7520.99</v>
      </c>
      <c r="D1912">
        <v>7520.87</v>
      </c>
      <c r="E1912">
        <v>7514.4</v>
      </c>
      <c r="F1912">
        <v>369.87400000000002</v>
      </c>
      <c r="G1912">
        <v>0</v>
      </c>
      <c r="H1912">
        <v>225.69</v>
      </c>
      <c r="I1912">
        <v>0</v>
      </c>
      <c r="J1912">
        <v>5.4346199999999997E-2</v>
      </c>
      <c r="K1912">
        <v>0.95905899999999999</v>
      </c>
      <c r="L1912">
        <v>0</v>
      </c>
      <c r="M1912" t="s">
        <v>42</v>
      </c>
    </row>
    <row r="1913" spans="1:13" x14ac:dyDescent="0.25">
      <c r="A1913" t="s">
        <v>166</v>
      </c>
      <c r="B1913">
        <v>7606.86</v>
      </c>
      <c r="C1913">
        <v>7604.15</v>
      </c>
      <c r="D1913">
        <v>7604.03</v>
      </c>
      <c r="E1913">
        <v>7597.44</v>
      </c>
      <c r="F1913">
        <v>369.83600000000001</v>
      </c>
      <c r="G1913">
        <v>0</v>
      </c>
      <c r="H1913">
        <v>230.404</v>
      </c>
      <c r="I1913">
        <v>0</v>
      </c>
      <c r="J1913">
        <v>5.4748100000000001E-2</v>
      </c>
      <c r="K1913">
        <v>0.93141099999999999</v>
      </c>
      <c r="L1913">
        <v>0</v>
      </c>
      <c r="M1913" t="s">
        <v>42</v>
      </c>
    </row>
    <row r="1914" spans="1:13" x14ac:dyDescent="0.25">
      <c r="A1914" t="s">
        <v>166</v>
      </c>
      <c r="B1914">
        <v>7535.24</v>
      </c>
      <c r="C1914">
        <v>7532.36</v>
      </c>
      <c r="D1914">
        <v>7532.24</v>
      </c>
      <c r="E1914">
        <v>7525.77</v>
      </c>
      <c r="F1914">
        <v>370.714</v>
      </c>
      <c r="G1914">
        <v>0</v>
      </c>
      <c r="H1914">
        <v>226.56299999999999</v>
      </c>
      <c r="I1914">
        <v>0</v>
      </c>
      <c r="J1914">
        <v>6.2256899999999997E-2</v>
      </c>
      <c r="K1914">
        <v>0.93182399999999999</v>
      </c>
      <c r="L1914">
        <v>0</v>
      </c>
      <c r="M1914" t="s">
        <v>42</v>
      </c>
    </row>
    <row r="1915" spans="1:13" x14ac:dyDescent="0.25">
      <c r="A1915" t="s">
        <v>166</v>
      </c>
      <c r="B1915">
        <v>7608.07</v>
      </c>
      <c r="C1915">
        <v>7605</v>
      </c>
      <c r="D1915">
        <v>7604.89</v>
      </c>
      <c r="E1915">
        <v>7598.48</v>
      </c>
      <c r="F1915">
        <v>368.625</v>
      </c>
      <c r="G1915">
        <v>0</v>
      </c>
      <c r="H1915">
        <v>230.93100000000001</v>
      </c>
      <c r="I1915">
        <v>0</v>
      </c>
      <c r="J1915">
        <v>6.0555999999999999E-2</v>
      </c>
      <c r="K1915">
        <v>0.95911400000000002</v>
      </c>
      <c r="L1915">
        <v>0</v>
      </c>
      <c r="M1915" t="s">
        <v>42</v>
      </c>
    </row>
    <row r="1916" spans="1:13" x14ac:dyDescent="0.25">
      <c r="A1916" t="s">
        <v>166</v>
      </c>
      <c r="B1916">
        <v>7582.82</v>
      </c>
      <c r="C1916">
        <v>7579.83</v>
      </c>
      <c r="D1916">
        <v>7579.72</v>
      </c>
      <c r="E1916">
        <v>7573.35</v>
      </c>
      <c r="F1916">
        <v>366.79599999999999</v>
      </c>
      <c r="G1916">
        <v>0</v>
      </c>
      <c r="H1916">
        <v>229.73099999999999</v>
      </c>
      <c r="I1916">
        <v>0</v>
      </c>
      <c r="J1916">
        <v>5.39192E-2</v>
      </c>
      <c r="K1916">
        <v>0.93158099999999999</v>
      </c>
      <c r="L1916">
        <v>0</v>
      </c>
      <c r="M1916" t="s">
        <v>42</v>
      </c>
    </row>
    <row r="1917" spans="1:13" x14ac:dyDescent="0.25">
      <c r="A1917" t="s">
        <v>166</v>
      </c>
      <c r="B1917">
        <v>7561</v>
      </c>
      <c r="C1917">
        <v>7558.14</v>
      </c>
      <c r="D1917">
        <v>7558.02</v>
      </c>
      <c r="E1917">
        <v>7551.43</v>
      </c>
      <c r="F1917">
        <v>372.36900000000003</v>
      </c>
      <c r="G1917">
        <v>0</v>
      </c>
      <c r="H1917">
        <v>227.56</v>
      </c>
      <c r="I1917">
        <v>0</v>
      </c>
      <c r="J1917">
        <v>5.6697900000000002E-2</v>
      </c>
      <c r="K1917">
        <v>0.931786</v>
      </c>
      <c r="L1917">
        <v>0</v>
      </c>
      <c r="M1917" t="s">
        <v>42</v>
      </c>
    </row>
    <row r="1918" spans="1:13" x14ac:dyDescent="0.25">
      <c r="A1918" t="s">
        <v>166</v>
      </c>
      <c r="B1918">
        <v>7562.04</v>
      </c>
      <c r="C1918">
        <v>7558.98</v>
      </c>
      <c r="D1918">
        <v>7558.87</v>
      </c>
      <c r="E1918">
        <v>7552.43</v>
      </c>
      <c r="F1918">
        <v>367.71199999999999</v>
      </c>
      <c r="G1918">
        <v>0</v>
      </c>
      <c r="H1918">
        <v>227.95699999999999</v>
      </c>
      <c r="I1918">
        <v>0</v>
      </c>
      <c r="J1918">
        <v>5.6243799999999997E-2</v>
      </c>
      <c r="K1918">
        <v>0.93157500000000004</v>
      </c>
      <c r="L1918">
        <v>0</v>
      </c>
      <c r="M1918" t="s">
        <v>42</v>
      </c>
    </row>
    <row r="1919" spans="1:13" x14ac:dyDescent="0.25">
      <c r="A1919" t="s">
        <v>166</v>
      </c>
      <c r="B1919">
        <v>7567.8</v>
      </c>
      <c r="C1919">
        <v>7564.83</v>
      </c>
      <c r="D1919">
        <v>7564.72</v>
      </c>
      <c r="E1919">
        <v>7558.37</v>
      </c>
      <c r="F1919">
        <v>367.733</v>
      </c>
      <c r="G1919">
        <v>0</v>
      </c>
      <c r="H1919">
        <v>228.518</v>
      </c>
      <c r="I1919">
        <v>0</v>
      </c>
      <c r="J1919">
        <v>7.2049799999999997E-2</v>
      </c>
      <c r="K1919">
        <v>0.931558</v>
      </c>
      <c r="L1919">
        <v>0</v>
      </c>
      <c r="M1919" t="s">
        <v>42</v>
      </c>
    </row>
    <row r="1920" spans="1:13" x14ac:dyDescent="0.25">
      <c r="A1920" t="s">
        <v>166</v>
      </c>
      <c r="B1920">
        <v>7603.47</v>
      </c>
      <c r="C1920">
        <v>7600.47</v>
      </c>
      <c r="D1920">
        <v>7600.36</v>
      </c>
      <c r="E1920">
        <v>7593.91</v>
      </c>
      <c r="F1920">
        <v>370.20100000000002</v>
      </c>
      <c r="G1920">
        <v>0</v>
      </c>
      <c r="H1920">
        <v>230.77</v>
      </c>
      <c r="I1920">
        <v>0</v>
      </c>
      <c r="J1920">
        <v>5.3935299999999999E-2</v>
      </c>
      <c r="K1920">
        <v>0.93171899999999996</v>
      </c>
      <c r="L1920">
        <v>0</v>
      </c>
      <c r="M1920" t="s">
        <v>42</v>
      </c>
    </row>
    <row r="1921" spans="1:13" x14ac:dyDescent="0.25">
      <c r="A1921" t="s">
        <v>166</v>
      </c>
      <c r="B1921">
        <v>7554.81</v>
      </c>
      <c r="C1921">
        <v>7552</v>
      </c>
      <c r="D1921">
        <v>7551.88</v>
      </c>
      <c r="E1921">
        <v>7545.44</v>
      </c>
      <c r="F1921">
        <v>368.25900000000001</v>
      </c>
      <c r="G1921">
        <v>0</v>
      </c>
      <c r="H1921">
        <v>227.10599999999999</v>
      </c>
      <c r="I1921">
        <v>0</v>
      </c>
      <c r="J1921">
        <v>8.3258499999999999E-2</v>
      </c>
      <c r="K1921">
        <v>0.93179100000000004</v>
      </c>
      <c r="L1921">
        <v>0</v>
      </c>
      <c r="M1921" t="s">
        <v>42</v>
      </c>
    </row>
    <row r="1922" spans="1:13" x14ac:dyDescent="0.25">
      <c r="A1922" t="s">
        <v>166</v>
      </c>
      <c r="B1922">
        <v>7564.84</v>
      </c>
      <c r="C1922">
        <v>7561.89</v>
      </c>
      <c r="D1922">
        <v>7561.78</v>
      </c>
      <c r="E1922">
        <v>7555.3</v>
      </c>
      <c r="F1922">
        <v>370.83499999999998</v>
      </c>
      <c r="G1922">
        <v>0</v>
      </c>
      <c r="H1922">
        <v>227.54300000000001</v>
      </c>
      <c r="I1922">
        <v>0</v>
      </c>
      <c r="J1922">
        <v>5.4675000000000001E-2</v>
      </c>
      <c r="K1922">
        <v>0.93182600000000004</v>
      </c>
      <c r="L1922">
        <v>0</v>
      </c>
      <c r="M1922" t="s">
        <v>42</v>
      </c>
    </row>
    <row r="1923" spans="1:13" x14ac:dyDescent="0.25">
      <c r="A1923" t="s">
        <v>166</v>
      </c>
      <c r="B1923">
        <v>7542.05</v>
      </c>
      <c r="C1923">
        <v>7539.28</v>
      </c>
      <c r="D1923">
        <v>7539.16</v>
      </c>
      <c r="E1923">
        <v>7532.67</v>
      </c>
      <c r="F1923">
        <v>367.71699999999998</v>
      </c>
      <c r="G1923">
        <v>0</v>
      </c>
      <c r="H1923">
        <v>227.43100000000001</v>
      </c>
      <c r="I1923">
        <v>0</v>
      </c>
      <c r="J1923">
        <v>6.8468399999999999E-2</v>
      </c>
      <c r="K1923">
        <v>0.93183099999999996</v>
      </c>
      <c r="L1923">
        <v>0</v>
      </c>
      <c r="M1923" t="s">
        <v>42</v>
      </c>
    </row>
    <row r="1924" spans="1:13" x14ac:dyDescent="0.25">
      <c r="A1924" t="s">
        <v>166</v>
      </c>
      <c r="B1924">
        <v>7583.83</v>
      </c>
      <c r="C1924">
        <v>7580.97</v>
      </c>
      <c r="D1924">
        <v>7580.85</v>
      </c>
      <c r="E1924">
        <v>7574.31</v>
      </c>
      <c r="F1924">
        <v>373.166</v>
      </c>
      <c r="G1924">
        <v>0</v>
      </c>
      <c r="H1924">
        <v>229.3</v>
      </c>
      <c r="I1924">
        <v>0</v>
      </c>
      <c r="J1924">
        <v>6.4510399999999996E-2</v>
      </c>
      <c r="K1924">
        <v>0.93125400000000003</v>
      </c>
      <c r="L1924">
        <v>0</v>
      </c>
      <c r="M1924" t="s">
        <v>42</v>
      </c>
    </row>
    <row r="1925" spans="1:13" x14ac:dyDescent="0.25">
      <c r="A1925" t="s">
        <v>166</v>
      </c>
      <c r="B1925">
        <v>7558.95</v>
      </c>
      <c r="C1925">
        <v>7555.93</v>
      </c>
      <c r="D1925">
        <v>7555.82</v>
      </c>
      <c r="E1925">
        <v>7549.19</v>
      </c>
      <c r="F1925">
        <v>371.57</v>
      </c>
      <c r="G1925">
        <v>0</v>
      </c>
      <c r="H1925">
        <v>227.17500000000001</v>
      </c>
      <c r="I1925">
        <v>0</v>
      </c>
      <c r="J1925">
        <v>5.4108200000000002E-2</v>
      </c>
      <c r="K1925">
        <v>0.93152199999999996</v>
      </c>
      <c r="L1925">
        <v>0</v>
      </c>
      <c r="M1925" t="s">
        <v>42</v>
      </c>
    </row>
    <row r="1926" spans="1:13" x14ac:dyDescent="0.25">
      <c r="A1926" t="s">
        <v>166</v>
      </c>
      <c r="B1926">
        <v>7629.05</v>
      </c>
      <c r="C1926">
        <v>7626.19</v>
      </c>
      <c r="D1926">
        <v>7626.08</v>
      </c>
      <c r="E1926">
        <v>7619.64</v>
      </c>
      <c r="F1926">
        <v>369.43099999999998</v>
      </c>
      <c r="G1926">
        <v>0</v>
      </c>
      <c r="H1926">
        <v>231.32400000000001</v>
      </c>
      <c r="I1926">
        <v>0</v>
      </c>
      <c r="J1926">
        <v>5.3914299999999998E-2</v>
      </c>
      <c r="K1926">
        <v>0.93156399999999995</v>
      </c>
      <c r="L1926">
        <v>0</v>
      </c>
      <c r="M1926" t="s">
        <v>42</v>
      </c>
    </row>
    <row r="1927" spans="1:13" x14ac:dyDescent="0.25">
      <c r="A1927" t="s">
        <v>166</v>
      </c>
      <c r="B1927">
        <v>7623.42</v>
      </c>
      <c r="C1927">
        <v>7620.53</v>
      </c>
      <c r="D1927">
        <v>7620.41</v>
      </c>
      <c r="E1927">
        <v>7613.87</v>
      </c>
      <c r="F1927">
        <v>371.81700000000001</v>
      </c>
      <c r="G1927">
        <v>0</v>
      </c>
      <c r="H1927">
        <v>231.20400000000001</v>
      </c>
      <c r="I1927">
        <v>0</v>
      </c>
      <c r="J1927">
        <v>5.6501000000000003E-2</v>
      </c>
      <c r="K1927">
        <v>0.93183499999999997</v>
      </c>
      <c r="L1927">
        <v>0</v>
      </c>
      <c r="M1927" t="s">
        <v>42</v>
      </c>
    </row>
    <row r="1928" spans="1:13" x14ac:dyDescent="0.25">
      <c r="A1928" t="s">
        <v>166</v>
      </c>
      <c r="B1928">
        <v>7623.13</v>
      </c>
      <c r="C1928">
        <v>7620.2</v>
      </c>
      <c r="D1928">
        <v>7620.08</v>
      </c>
      <c r="E1928">
        <v>7613.55</v>
      </c>
      <c r="F1928">
        <v>369.62200000000001</v>
      </c>
      <c r="G1928">
        <v>0</v>
      </c>
      <c r="H1928">
        <v>231.58799999999999</v>
      </c>
      <c r="I1928">
        <v>0</v>
      </c>
      <c r="J1928">
        <v>5.4765000000000001E-2</v>
      </c>
      <c r="K1928">
        <v>0.93158300000000005</v>
      </c>
      <c r="L1928">
        <v>0</v>
      </c>
      <c r="M1928" t="s">
        <v>42</v>
      </c>
    </row>
    <row r="1929" spans="1:13" x14ac:dyDescent="0.25">
      <c r="A1929" t="s">
        <v>166</v>
      </c>
      <c r="B1929">
        <v>7515.14</v>
      </c>
      <c r="C1929">
        <v>7512.24</v>
      </c>
      <c r="D1929">
        <v>7512.13</v>
      </c>
      <c r="E1929">
        <v>7505.57</v>
      </c>
      <c r="F1929">
        <v>370.411</v>
      </c>
      <c r="G1929">
        <v>0</v>
      </c>
      <c r="H1929">
        <v>225.06700000000001</v>
      </c>
      <c r="I1929">
        <v>0</v>
      </c>
      <c r="J1929">
        <v>5.4141799999999997E-2</v>
      </c>
      <c r="K1929">
        <v>0.93180300000000005</v>
      </c>
      <c r="L1929">
        <v>0</v>
      </c>
      <c r="M1929" t="s">
        <v>42</v>
      </c>
    </row>
    <row r="1930" spans="1:13" x14ac:dyDescent="0.25">
      <c r="A1930" t="s">
        <v>166</v>
      </c>
      <c r="B1930">
        <v>7604.09</v>
      </c>
      <c r="C1930">
        <v>7601.31</v>
      </c>
      <c r="D1930">
        <v>7601.2</v>
      </c>
      <c r="E1930">
        <v>7594.79</v>
      </c>
      <c r="F1930">
        <v>366.50400000000002</v>
      </c>
      <c r="G1930">
        <v>0</v>
      </c>
      <c r="H1930">
        <v>230.34</v>
      </c>
      <c r="I1930">
        <v>0</v>
      </c>
      <c r="J1930">
        <v>5.9435200000000001E-2</v>
      </c>
      <c r="K1930">
        <v>0.93128500000000003</v>
      </c>
      <c r="L1930">
        <v>0</v>
      </c>
      <c r="M1930" t="s">
        <v>42</v>
      </c>
    </row>
    <row r="1931" spans="1:13" x14ac:dyDescent="0.25">
      <c r="A1931" t="s">
        <v>166</v>
      </c>
      <c r="B1931">
        <v>7558.14</v>
      </c>
      <c r="C1931">
        <v>7555.34</v>
      </c>
      <c r="D1931">
        <v>7555.22</v>
      </c>
      <c r="E1931">
        <v>7548.67</v>
      </c>
      <c r="F1931">
        <v>370.33300000000003</v>
      </c>
      <c r="G1931">
        <v>0</v>
      </c>
      <c r="H1931">
        <v>228.06299999999999</v>
      </c>
      <c r="I1931">
        <v>0</v>
      </c>
      <c r="J1931">
        <v>5.94552E-2</v>
      </c>
      <c r="K1931">
        <v>0.94361399999999995</v>
      </c>
      <c r="L1931">
        <v>0</v>
      </c>
      <c r="M1931" t="s">
        <v>42</v>
      </c>
    </row>
    <row r="1932" spans="1:13" x14ac:dyDescent="0.25">
      <c r="A1932" t="s">
        <v>166</v>
      </c>
      <c r="B1932">
        <v>7584.24</v>
      </c>
      <c r="C1932">
        <v>7581.46</v>
      </c>
      <c r="D1932">
        <v>7581.34</v>
      </c>
      <c r="E1932">
        <v>7574.79</v>
      </c>
      <c r="F1932">
        <v>370.16800000000001</v>
      </c>
      <c r="G1932">
        <v>0</v>
      </c>
      <c r="H1932">
        <v>229.261</v>
      </c>
      <c r="I1932">
        <v>0</v>
      </c>
      <c r="J1932">
        <v>6.0630499999999997E-2</v>
      </c>
      <c r="K1932">
        <v>0.93181000000000003</v>
      </c>
      <c r="L1932">
        <v>0</v>
      </c>
      <c r="M1932" t="s">
        <v>42</v>
      </c>
    </row>
    <row r="1933" spans="1:13" x14ac:dyDescent="0.25">
      <c r="A1933" t="s">
        <v>166</v>
      </c>
      <c r="B1933">
        <v>7563.21</v>
      </c>
      <c r="C1933">
        <v>7560.19</v>
      </c>
      <c r="D1933">
        <v>7560.07</v>
      </c>
      <c r="E1933">
        <v>7553.55</v>
      </c>
      <c r="F1933">
        <v>367.48200000000003</v>
      </c>
      <c r="G1933">
        <v>0</v>
      </c>
      <c r="H1933">
        <v>228.38800000000001</v>
      </c>
      <c r="I1933">
        <v>0</v>
      </c>
      <c r="J1933">
        <v>5.4386799999999999E-2</v>
      </c>
      <c r="K1933">
        <v>0.93171599999999999</v>
      </c>
      <c r="L1933">
        <v>0</v>
      </c>
      <c r="M1933" t="s">
        <v>42</v>
      </c>
    </row>
    <row r="1934" spans="1:13" x14ac:dyDescent="0.25">
      <c r="A1934" t="s">
        <v>166</v>
      </c>
      <c r="B1934">
        <v>7611.53</v>
      </c>
      <c r="C1934">
        <v>7608.19</v>
      </c>
      <c r="D1934">
        <v>7608.07</v>
      </c>
      <c r="E1934">
        <v>7601.48</v>
      </c>
      <c r="F1934">
        <v>371.197</v>
      </c>
      <c r="G1934">
        <v>0</v>
      </c>
      <c r="H1934">
        <v>230.33</v>
      </c>
      <c r="I1934">
        <v>0</v>
      </c>
      <c r="J1934">
        <v>5.4962900000000002E-2</v>
      </c>
      <c r="K1934">
        <v>0.931836</v>
      </c>
      <c r="L1934">
        <v>0</v>
      </c>
      <c r="M1934" t="s">
        <v>42</v>
      </c>
    </row>
    <row r="1935" spans="1:13" x14ac:dyDescent="0.25">
      <c r="A1935" t="s">
        <v>166</v>
      </c>
      <c r="B1935">
        <v>7584.08</v>
      </c>
      <c r="C1935">
        <v>7581.15</v>
      </c>
      <c r="D1935">
        <v>7581.03</v>
      </c>
      <c r="E1935">
        <v>7574.53</v>
      </c>
      <c r="F1935">
        <v>369.14800000000002</v>
      </c>
      <c r="G1935">
        <v>0</v>
      </c>
      <c r="H1935">
        <v>229.50399999999999</v>
      </c>
      <c r="I1935">
        <v>0</v>
      </c>
      <c r="J1935">
        <v>5.4421400000000002E-2</v>
      </c>
      <c r="K1935">
        <v>0.93131399999999998</v>
      </c>
      <c r="L1935">
        <v>0</v>
      </c>
      <c r="M1935" t="s">
        <v>42</v>
      </c>
    </row>
    <row r="1936" spans="1:13" x14ac:dyDescent="0.25">
      <c r="A1936" t="s">
        <v>166</v>
      </c>
      <c r="B1936">
        <v>7535.54</v>
      </c>
      <c r="C1936">
        <v>7532.66</v>
      </c>
      <c r="D1936">
        <v>7532.55</v>
      </c>
      <c r="E1936">
        <v>7525.98</v>
      </c>
      <c r="F1936">
        <v>369.73399999999998</v>
      </c>
      <c r="G1936">
        <v>0</v>
      </c>
      <c r="H1936">
        <v>226.71299999999999</v>
      </c>
      <c r="I1936">
        <v>0</v>
      </c>
      <c r="J1936">
        <v>5.4201300000000001E-2</v>
      </c>
      <c r="K1936">
        <v>0.93182600000000004</v>
      </c>
      <c r="L1936">
        <v>0</v>
      </c>
      <c r="M1936" t="s">
        <v>42</v>
      </c>
    </row>
    <row r="1937" spans="1:13" x14ac:dyDescent="0.25">
      <c r="A1937" t="s">
        <v>166</v>
      </c>
      <c r="B1937">
        <v>7599.01</v>
      </c>
      <c r="C1937">
        <v>7596.07</v>
      </c>
      <c r="D1937">
        <v>7595.95</v>
      </c>
      <c r="E1937">
        <v>7589.37</v>
      </c>
      <c r="F1937">
        <v>371.47699999999998</v>
      </c>
      <c r="G1937">
        <v>0</v>
      </c>
      <c r="H1937">
        <v>230.12299999999999</v>
      </c>
      <c r="I1937">
        <v>0</v>
      </c>
      <c r="J1937">
        <v>5.4784800000000002E-2</v>
      </c>
      <c r="K1937">
        <v>0.95214500000000002</v>
      </c>
      <c r="L1937">
        <v>0</v>
      </c>
      <c r="M1937" t="s">
        <v>42</v>
      </c>
    </row>
    <row r="1938" spans="1:13" x14ac:dyDescent="0.25">
      <c r="A1938" t="s">
        <v>166</v>
      </c>
      <c r="B1938">
        <v>7601.43</v>
      </c>
      <c r="C1938">
        <v>7598.23</v>
      </c>
      <c r="D1938">
        <v>7598.11</v>
      </c>
      <c r="E1938">
        <v>7591.59</v>
      </c>
      <c r="F1938">
        <v>370.41199999999998</v>
      </c>
      <c r="G1938">
        <v>0</v>
      </c>
      <c r="H1938">
        <v>230.31</v>
      </c>
      <c r="I1938">
        <v>0</v>
      </c>
      <c r="J1938">
        <v>5.3944600000000002E-2</v>
      </c>
      <c r="K1938">
        <v>0.94360699999999997</v>
      </c>
      <c r="L1938">
        <v>0</v>
      </c>
      <c r="M1938" t="s">
        <v>42</v>
      </c>
    </row>
    <row r="1939" spans="1:13" x14ac:dyDescent="0.25">
      <c r="A1939" t="s">
        <v>166</v>
      </c>
      <c r="B1939">
        <v>7556.46</v>
      </c>
      <c r="C1939">
        <v>7553.62</v>
      </c>
      <c r="D1939">
        <v>7553.51</v>
      </c>
      <c r="E1939">
        <v>7547.07</v>
      </c>
      <c r="F1939">
        <v>369.14</v>
      </c>
      <c r="G1939">
        <v>0</v>
      </c>
      <c r="H1939">
        <v>227.81700000000001</v>
      </c>
      <c r="I1939">
        <v>0</v>
      </c>
      <c r="J1939">
        <v>5.7462899999999997E-2</v>
      </c>
      <c r="K1939">
        <v>0.931813</v>
      </c>
      <c r="L1939">
        <v>0</v>
      </c>
      <c r="M1939" t="s">
        <v>42</v>
      </c>
    </row>
    <row r="1940" spans="1:13" x14ac:dyDescent="0.25">
      <c r="A1940" t="s">
        <v>166</v>
      </c>
      <c r="B1940">
        <v>7588.33</v>
      </c>
      <c r="C1940">
        <v>7585.28</v>
      </c>
      <c r="D1940">
        <v>7585.16</v>
      </c>
      <c r="E1940">
        <v>7578.63</v>
      </c>
      <c r="F1940">
        <v>370.47500000000002</v>
      </c>
      <c r="G1940">
        <v>0</v>
      </c>
      <c r="H1940">
        <v>229.37799999999999</v>
      </c>
      <c r="I1940">
        <v>0</v>
      </c>
      <c r="J1940">
        <v>5.6816400000000003E-2</v>
      </c>
      <c r="K1940">
        <v>0.93183000000000005</v>
      </c>
      <c r="L1940">
        <v>0</v>
      </c>
      <c r="M1940" t="s">
        <v>42</v>
      </c>
    </row>
    <row r="1941" spans="1:13" x14ac:dyDescent="0.25">
      <c r="A1941" t="s">
        <v>166</v>
      </c>
      <c r="B1941">
        <v>7559.18</v>
      </c>
      <c r="C1941">
        <v>7556.08</v>
      </c>
      <c r="D1941">
        <v>7555.97</v>
      </c>
      <c r="E1941">
        <v>7549.52</v>
      </c>
      <c r="F1941">
        <v>368.577</v>
      </c>
      <c r="G1941">
        <v>0</v>
      </c>
      <c r="H1941">
        <v>227.71700000000001</v>
      </c>
      <c r="I1941">
        <v>0</v>
      </c>
      <c r="J1941">
        <v>8.3256300000000005E-2</v>
      </c>
      <c r="K1941">
        <v>0.95612399999999997</v>
      </c>
      <c r="L1941">
        <v>0</v>
      </c>
      <c r="M1941" t="s">
        <v>42</v>
      </c>
    </row>
    <row r="1942" spans="1:13" x14ac:dyDescent="0.25">
      <c r="A1942" t="s">
        <v>166</v>
      </c>
      <c r="B1942">
        <v>7575.46</v>
      </c>
      <c r="C1942">
        <v>7571.3</v>
      </c>
      <c r="D1942">
        <v>7571.18</v>
      </c>
      <c r="E1942">
        <v>7564.55</v>
      </c>
      <c r="F1942">
        <v>373.358</v>
      </c>
      <c r="G1942">
        <v>0</v>
      </c>
      <c r="H1942">
        <v>228.334</v>
      </c>
      <c r="I1942">
        <v>0</v>
      </c>
      <c r="J1942">
        <v>5.4933299999999997E-2</v>
      </c>
      <c r="K1942">
        <v>0.94625700000000001</v>
      </c>
      <c r="L1942">
        <v>0</v>
      </c>
      <c r="M1942" t="s">
        <v>42</v>
      </c>
    </row>
    <row r="1943" spans="1:13" x14ac:dyDescent="0.25">
      <c r="A1943" t="s">
        <v>166</v>
      </c>
      <c r="B1943">
        <v>7568.42</v>
      </c>
      <c r="C1943">
        <v>7565.55</v>
      </c>
      <c r="D1943">
        <v>7565.44</v>
      </c>
      <c r="E1943">
        <v>7558.94</v>
      </c>
      <c r="F1943">
        <v>367.697</v>
      </c>
      <c r="G1943">
        <v>0</v>
      </c>
      <c r="H1943">
        <v>228.916</v>
      </c>
      <c r="I1943">
        <v>0</v>
      </c>
      <c r="J1943">
        <v>5.7318800000000003E-2</v>
      </c>
      <c r="K1943">
        <v>0.93170900000000001</v>
      </c>
      <c r="L1943">
        <v>0</v>
      </c>
      <c r="M1943" t="s">
        <v>42</v>
      </c>
    </row>
    <row r="1944" spans="1:13" x14ac:dyDescent="0.25">
      <c r="A1944" t="s">
        <v>166</v>
      </c>
      <c r="B1944">
        <v>7570.3</v>
      </c>
      <c r="C1944">
        <v>7567.23</v>
      </c>
      <c r="D1944">
        <v>7567.12</v>
      </c>
      <c r="E1944">
        <v>7560.62</v>
      </c>
      <c r="F1944">
        <v>369.23</v>
      </c>
      <c r="G1944">
        <v>0</v>
      </c>
      <c r="H1944">
        <v>228.27699999999999</v>
      </c>
      <c r="I1944">
        <v>0</v>
      </c>
      <c r="J1944">
        <v>8.3257999999999999E-2</v>
      </c>
      <c r="K1944">
        <v>0.95901000000000003</v>
      </c>
      <c r="L1944">
        <v>0</v>
      </c>
      <c r="M1944" t="s">
        <v>42</v>
      </c>
    </row>
    <row r="1945" spans="1:13" x14ac:dyDescent="0.25">
      <c r="A1945" t="s">
        <v>166</v>
      </c>
      <c r="B1945">
        <v>7594.23</v>
      </c>
      <c r="C1945">
        <v>7591.41</v>
      </c>
      <c r="D1945">
        <v>7591.29</v>
      </c>
      <c r="E1945">
        <v>7584.65</v>
      </c>
      <c r="F1945">
        <v>371.452</v>
      </c>
      <c r="G1945">
        <v>0</v>
      </c>
      <c r="H1945">
        <v>229.34200000000001</v>
      </c>
      <c r="I1945">
        <v>0</v>
      </c>
      <c r="J1945">
        <v>8.3265000000000006E-2</v>
      </c>
      <c r="K1945">
        <v>0.93171300000000001</v>
      </c>
      <c r="L1945">
        <v>0</v>
      </c>
      <c r="M1945" t="s">
        <v>42</v>
      </c>
    </row>
    <row r="1946" spans="1:13" x14ac:dyDescent="0.25">
      <c r="A1946" t="s">
        <v>166</v>
      </c>
      <c r="B1946">
        <v>7525.38</v>
      </c>
      <c r="C1946">
        <v>7522.47</v>
      </c>
      <c r="D1946">
        <v>7522.34</v>
      </c>
      <c r="E1946">
        <v>7515.73</v>
      </c>
      <c r="F1946">
        <v>370.923</v>
      </c>
      <c r="G1946">
        <v>0</v>
      </c>
      <c r="H1946">
        <v>225.67500000000001</v>
      </c>
      <c r="I1946">
        <v>0</v>
      </c>
      <c r="J1946">
        <v>7.8244099999999997E-2</v>
      </c>
      <c r="K1946">
        <v>0.931759</v>
      </c>
      <c r="L1946">
        <v>0</v>
      </c>
      <c r="M1946" t="s">
        <v>42</v>
      </c>
    </row>
    <row r="1947" spans="1:13" x14ac:dyDescent="0.25">
      <c r="A1947" t="s">
        <v>166</v>
      </c>
      <c r="B1947">
        <v>7553.75</v>
      </c>
      <c r="C1947">
        <v>7550.86</v>
      </c>
      <c r="D1947">
        <v>7550.74</v>
      </c>
      <c r="E1947">
        <v>7544.3</v>
      </c>
      <c r="F1947">
        <v>369.99299999999999</v>
      </c>
      <c r="G1947">
        <v>0</v>
      </c>
      <c r="H1947">
        <v>227.65299999999999</v>
      </c>
      <c r="I1947">
        <v>0</v>
      </c>
      <c r="J1947">
        <v>5.3933300000000003E-2</v>
      </c>
      <c r="K1947">
        <v>0.93170399999999998</v>
      </c>
      <c r="L1947">
        <v>0</v>
      </c>
      <c r="M1947" t="s">
        <v>42</v>
      </c>
    </row>
    <row r="1948" spans="1:13" x14ac:dyDescent="0.25">
      <c r="A1948" t="s">
        <v>166</v>
      </c>
      <c r="B1948">
        <v>7550.7</v>
      </c>
      <c r="C1948">
        <v>7547.56</v>
      </c>
      <c r="D1948">
        <v>7547.44</v>
      </c>
      <c r="E1948">
        <v>7540.85</v>
      </c>
      <c r="F1948">
        <v>370.18700000000001</v>
      </c>
      <c r="G1948">
        <v>0</v>
      </c>
      <c r="H1948">
        <v>227.66200000000001</v>
      </c>
      <c r="I1948">
        <v>0</v>
      </c>
      <c r="J1948">
        <v>4.0994900000000001E-2</v>
      </c>
      <c r="K1948">
        <v>0.93182399999999999</v>
      </c>
      <c r="L1948">
        <v>0</v>
      </c>
      <c r="M1948" t="s">
        <v>42</v>
      </c>
    </row>
    <row r="1949" spans="1:13" x14ac:dyDescent="0.25">
      <c r="A1949" t="s">
        <v>166</v>
      </c>
      <c r="B1949">
        <v>7569.51</v>
      </c>
      <c r="C1949">
        <v>7566.79</v>
      </c>
      <c r="D1949">
        <v>7566.68</v>
      </c>
      <c r="E1949">
        <v>7560.15</v>
      </c>
      <c r="F1949">
        <v>370.666</v>
      </c>
      <c r="G1949">
        <v>0</v>
      </c>
      <c r="H1949">
        <v>228.249</v>
      </c>
      <c r="I1949">
        <v>0</v>
      </c>
      <c r="J1949">
        <v>5.4235600000000002E-2</v>
      </c>
      <c r="K1949">
        <v>0.93098000000000003</v>
      </c>
      <c r="L1949">
        <v>0</v>
      </c>
      <c r="M1949" t="s">
        <v>42</v>
      </c>
    </row>
    <row r="1950" spans="1:13" x14ac:dyDescent="0.25">
      <c r="A1950" t="s">
        <v>166</v>
      </c>
      <c r="B1950">
        <v>7588.75</v>
      </c>
      <c r="C1950">
        <v>7585.94</v>
      </c>
      <c r="D1950">
        <v>7585.81</v>
      </c>
      <c r="E1950">
        <v>7579.12</v>
      </c>
      <c r="F1950">
        <v>369.84699999999998</v>
      </c>
      <c r="G1950">
        <v>0</v>
      </c>
      <c r="H1950">
        <v>229.86799999999999</v>
      </c>
      <c r="I1950">
        <v>0</v>
      </c>
      <c r="J1950">
        <v>6.9081400000000001E-2</v>
      </c>
      <c r="K1950">
        <v>0.931836</v>
      </c>
      <c r="L1950">
        <v>0</v>
      </c>
      <c r="M1950" t="s">
        <v>42</v>
      </c>
    </row>
    <row r="1951" spans="1:13" x14ac:dyDescent="0.25">
      <c r="A1951" t="s">
        <v>166</v>
      </c>
      <c r="B1951">
        <v>7554.02</v>
      </c>
      <c r="C1951">
        <v>7550.98</v>
      </c>
      <c r="D1951">
        <v>7550.86</v>
      </c>
      <c r="E1951">
        <v>7544.33</v>
      </c>
      <c r="F1951">
        <v>373.16899999999998</v>
      </c>
      <c r="G1951">
        <v>0</v>
      </c>
      <c r="H1951">
        <v>227.084</v>
      </c>
      <c r="I1951">
        <v>0</v>
      </c>
      <c r="J1951">
        <v>5.4097100000000002E-2</v>
      </c>
      <c r="K1951">
        <v>0.93171800000000005</v>
      </c>
      <c r="L1951">
        <v>0</v>
      </c>
      <c r="M1951" t="s">
        <v>42</v>
      </c>
    </row>
    <row r="1952" spans="1:13" x14ac:dyDescent="0.25">
      <c r="A1952" t="s">
        <v>166</v>
      </c>
      <c r="B1952">
        <v>7576.41</v>
      </c>
      <c r="C1952">
        <v>7573.58</v>
      </c>
      <c r="D1952">
        <v>7573.46</v>
      </c>
      <c r="E1952">
        <v>7566.94</v>
      </c>
      <c r="F1952">
        <v>370.87900000000002</v>
      </c>
      <c r="G1952">
        <v>0</v>
      </c>
      <c r="H1952">
        <v>228.815</v>
      </c>
      <c r="I1952">
        <v>0</v>
      </c>
      <c r="J1952">
        <v>7.3219900000000004E-2</v>
      </c>
      <c r="K1952">
        <v>0.93168099999999998</v>
      </c>
      <c r="L1952">
        <v>0</v>
      </c>
      <c r="M1952" t="s">
        <v>42</v>
      </c>
    </row>
    <row r="1953" spans="1:25" x14ac:dyDescent="0.25">
      <c r="A1953" t="s">
        <v>166</v>
      </c>
      <c r="B1953">
        <v>7596.48</v>
      </c>
      <c r="C1953">
        <v>7593.47</v>
      </c>
      <c r="D1953">
        <v>7593.36</v>
      </c>
      <c r="E1953">
        <v>7586.86</v>
      </c>
      <c r="F1953">
        <v>367.80099999999999</v>
      </c>
      <c r="G1953">
        <v>0</v>
      </c>
      <c r="H1953">
        <v>229.59700000000001</v>
      </c>
      <c r="I1953">
        <v>0</v>
      </c>
      <c r="J1953">
        <v>6.3856300000000005E-2</v>
      </c>
      <c r="K1953">
        <v>0.95920399999999995</v>
      </c>
      <c r="L1953">
        <v>0</v>
      </c>
      <c r="M1953" t="s">
        <v>42</v>
      </c>
    </row>
    <row r="1954" spans="1:25" x14ac:dyDescent="0.25">
      <c r="A1954" t="s">
        <v>166</v>
      </c>
      <c r="B1954">
        <v>7526.12</v>
      </c>
      <c r="C1954">
        <v>7522.98</v>
      </c>
      <c r="D1954">
        <v>7522.87</v>
      </c>
      <c r="E1954">
        <v>7516.37</v>
      </c>
      <c r="F1954">
        <v>369.85899999999998</v>
      </c>
      <c r="G1954">
        <v>0</v>
      </c>
      <c r="H1954">
        <v>225.88</v>
      </c>
      <c r="I1954">
        <v>0</v>
      </c>
      <c r="J1954">
        <v>5.64237E-2</v>
      </c>
      <c r="K1954">
        <v>0.94825599999999999</v>
      </c>
      <c r="L1954">
        <v>0</v>
      </c>
      <c r="M1954" t="s">
        <v>42</v>
      </c>
    </row>
    <row r="1955" spans="1:25" x14ac:dyDescent="0.25">
      <c r="A1955" t="s">
        <v>166</v>
      </c>
      <c r="B1955">
        <v>7582.09</v>
      </c>
      <c r="C1955">
        <v>7579.23</v>
      </c>
      <c r="D1955">
        <v>7579.11</v>
      </c>
      <c r="E1955">
        <v>7572.61</v>
      </c>
      <c r="F1955">
        <v>368.84</v>
      </c>
      <c r="G1955">
        <v>0</v>
      </c>
      <c r="H1955">
        <v>229.29300000000001</v>
      </c>
      <c r="I1955">
        <v>0</v>
      </c>
      <c r="J1955">
        <v>5.4333899999999997E-2</v>
      </c>
      <c r="K1955">
        <v>0.95799199999999995</v>
      </c>
      <c r="L1955">
        <v>0</v>
      </c>
      <c r="M1955" t="s">
        <v>42</v>
      </c>
    </row>
    <row r="1956" spans="1:25" x14ac:dyDescent="0.25">
      <c r="A1956" t="s">
        <v>166</v>
      </c>
      <c r="B1956">
        <v>7573.76</v>
      </c>
      <c r="C1956">
        <v>7570.93</v>
      </c>
      <c r="D1956">
        <v>7570.82</v>
      </c>
      <c r="E1956">
        <v>7564.38</v>
      </c>
      <c r="F1956">
        <v>368.92200000000003</v>
      </c>
      <c r="G1956">
        <v>0</v>
      </c>
      <c r="H1956">
        <v>228.66900000000001</v>
      </c>
      <c r="I1956">
        <v>0</v>
      </c>
      <c r="J1956">
        <v>6.3414200000000004E-2</v>
      </c>
      <c r="K1956">
        <v>0.93180099999999999</v>
      </c>
      <c r="L1956">
        <v>0</v>
      </c>
      <c r="M1956" t="s">
        <v>42</v>
      </c>
    </row>
    <row r="1957" spans="1:25" x14ac:dyDescent="0.25">
      <c r="A1957" t="s">
        <v>166</v>
      </c>
      <c r="B1957">
        <v>7591.63</v>
      </c>
      <c r="C1957">
        <v>7588.55</v>
      </c>
      <c r="D1957">
        <v>7588.44</v>
      </c>
      <c r="E1957">
        <v>7581.98</v>
      </c>
      <c r="F1957">
        <v>369.13799999999998</v>
      </c>
      <c r="G1957">
        <v>0</v>
      </c>
      <c r="H1957">
        <v>229.53299999999999</v>
      </c>
      <c r="I1957">
        <v>0</v>
      </c>
      <c r="J1957">
        <v>5.4012699999999997E-2</v>
      </c>
      <c r="K1957">
        <v>0.93162800000000001</v>
      </c>
      <c r="L1957">
        <v>0</v>
      </c>
      <c r="M1957" t="s">
        <v>42</v>
      </c>
    </row>
    <row r="1958" spans="1:25" x14ac:dyDescent="0.25">
      <c r="A1958" t="s">
        <v>166</v>
      </c>
      <c r="B1958">
        <v>7566.5</v>
      </c>
      <c r="C1958">
        <v>7563.72</v>
      </c>
      <c r="D1958">
        <v>7563.6</v>
      </c>
      <c r="E1958">
        <v>7557.08</v>
      </c>
      <c r="F1958">
        <v>369.53899999999999</v>
      </c>
      <c r="G1958">
        <v>0</v>
      </c>
      <c r="H1958">
        <v>228.28899999999999</v>
      </c>
      <c r="I1958">
        <v>0</v>
      </c>
      <c r="J1958">
        <v>7.5159199999999995E-2</v>
      </c>
      <c r="K1958">
        <v>0.931836</v>
      </c>
      <c r="L1958">
        <v>0</v>
      </c>
      <c r="M1958" t="s">
        <v>42</v>
      </c>
    </row>
    <row r="1959" spans="1:25" x14ac:dyDescent="0.25">
      <c r="A1959" t="s">
        <v>166</v>
      </c>
      <c r="B1959">
        <v>7603.72</v>
      </c>
      <c r="C1959">
        <v>7600.5</v>
      </c>
      <c r="D1959">
        <v>7600.38</v>
      </c>
      <c r="E1959">
        <v>7593.79</v>
      </c>
      <c r="F1959">
        <v>373.15899999999999</v>
      </c>
      <c r="G1959">
        <v>0</v>
      </c>
      <c r="H1959">
        <v>229.874</v>
      </c>
      <c r="I1959">
        <v>0</v>
      </c>
      <c r="J1959">
        <v>5.5260499999999997E-2</v>
      </c>
      <c r="K1959">
        <v>0.93093099999999995</v>
      </c>
      <c r="L1959">
        <v>0</v>
      </c>
      <c r="M1959" t="s">
        <v>42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166</v>
      </c>
      <c r="B1960">
        <v>7581.49</v>
      </c>
      <c r="C1960">
        <v>7578.21</v>
      </c>
      <c r="D1960">
        <v>7578.09</v>
      </c>
      <c r="E1960">
        <v>7571.62</v>
      </c>
      <c r="F1960">
        <v>366.11799999999999</v>
      </c>
      <c r="G1960">
        <v>0</v>
      </c>
      <c r="H1960">
        <v>229.81200000000001</v>
      </c>
      <c r="I1960">
        <v>0</v>
      </c>
      <c r="J1960">
        <v>7.2928499999999993E-2</v>
      </c>
      <c r="K1960">
        <v>0.93183300000000002</v>
      </c>
      <c r="L1960">
        <v>0</v>
      </c>
      <c r="M1960" t="s">
        <v>42</v>
      </c>
      <c r="R1960">
        <f>AVERAGE(B1911:B1960)</f>
        <v>7574.2917999999991</v>
      </c>
      <c r="S1960">
        <f>AVERAGE(C1911:C1960)</f>
        <v>7571.322199999996</v>
      </c>
      <c r="U1960">
        <f>_xlfn.VAR.P(B1911:B1960)</f>
        <v>715.2865627599989</v>
      </c>
      <c r="V1960">
        <f>_xlfn.VAR.P(C1911:C1960)</f>
        <v>714.26484115999938</v>
      </c>
      <c r="X1960">
        <f>1.96*SQRT(U1960)/50</f>
        <v>1.0483977984522499</v>
      </c>
      <c r="Y1960">
        <f>1.96*SQRT(V1960)/50</f>
        <v>1.0476487605682074</v>
      </c>
    </row>
    <row r="1961" spans="1:25" x14ac:dyDescent="0.25">
      <c r="A1961" t="s">
        <v>167</v>
      </c>
      <c r="B1961">
        <v>378779.68520000001</v>
      </c>
      <c r="C1961" t="s">
        <v>36</v>
      </c>
    </row>
    <row r="1962" spans="1:25" x14ac:dyDescent="0.25">
      <c r="A1962" t="s">
        <v>168</v>
      </c>
      <c r="B1962">
        <v>7931.01</v>
      </c>
      <c r="C1962">
        <v>7859.48</v>
      </c>
      <c r="D1962">
        <v>7859.4</v>
      </c>
      <c r="E1962">
        <v>7853.24</v>
      </c>
      <c r="F1962">
        <v>360.51799999999997</v>
      </c>
      <c r="G1962">
        <v>638.92899999999997</v>
      </c>
      <c r="H1962">
        <v>220.01599999999999</v>
      </c>
      <c r="I1962">
        <v>176.70099999999999</v>
      </c>
      <c r="J1962">
        <v>211.74</v>
      </c>
      <c r="K1962">
        <v>6834.85</v>
      </c>
      <c r="L1962">
        <v>5.4981000000000002E-2</v>
      </c>
      <c r="M1962">
        <v>0.93154599999999999</v>
      </c>
      <c r="N1962">
        <v>0</v>
      </c>
      <c r="O1962" t="s">
        <v>42</v>
      </c>
    </row>
    <row r="1963" spans="1:25" x14ac:dyDescent="0.25">
      <c r="A1963" t="s">
        <v>168</v>
      </c>
      <c r="B1963">
        <v>7950.06</v>
      </c>
      <c r="C1963">
        <v>7884.68</v>
      </c>
      <c r="D1963">
        <v>7884.6</v>
      </c>
      <c r="E1963">
        <v>7878.3</v>
      </c>
      <c r="F1963">
        <v>358.50400000000002</v>
      </c>
      <c r="G1963">
        <v>640.24699999999996</v>
      </c>
      <c r="H1963">
        <v>221.96600000000001</v>
      </c>
      <c r="I1963">
        <v>175.911</v>
      </c>
      <c r="J1963">
        <v>211.99600000000001</v>
      </c>
      <c r="K1963">
        <v>6860.61</v>
      </c>
      <c r="L1963">
        <v>5.8314699999999997E-2</v>
      </c>
      <c r="M1963">
        <v>0.93171099999999996</v>
      </c>
      <c r="N1963">
        <v>0</v>
      </c>
      <c r="O1963" t="s">
        <v>42</v>
      </c>
    </row>
    <row r="1964" spans="1:25" x14ac:dyDescent="0.25">
      <c r="A1964" t="s">
        <v>168</v>
      </c>
      <c r="B1964">
        <v>7922.3</v>
      </c>
      <c r="C1964">
        <v>7867.74</v>
      </c>
      <c r="D1964">
        <v>7867.65</v>
      </c>
      <c r="E1964">
        <v>7861.56</v>
      </c>
      <c r="F1964">
        <v>358.24299999999999</v>
      </c>
      <c r="G1964">
        <v>640.03700000000003</v>
      </c>
      <c r="H1964">
        <v>221.70500000000001</v>
      </c>
      <c r="I1964">
        <v>176.21899999999999</v>
      </c>
      <c r="J1964">
        <v>211.75200000000001</v>
      </c>
      <c r="K1964">
        <v>6844.62</v>
      </c>
      <c r="L1964">
        <v>5.5600799999999999E-2</v>
      </c>
      <c r="M1964">
        <v>0.93126500000000001</v>
      </c>
      <c r="N1964">
        <v>0</v>
      </c>
      <c r="O1964" t="s">
        <v>42</v>
      </c>
    </row>
    <row r="1965" spans="1:25" x14ac:dyDescent="0.25">
      <c r="A1965" t="s">
        <v>168</v>
      </c>
      <c r="B1965">
        <v>7934.82</v>
      </c>
      <c r="C1965">
        <v>7875.45</v>
      </c>
      <c r="D1965">
        <v>7875.38</v>
      </c>
      <c r="E1965">
        <v>7869.2</v>
      </c>
      <c r="F1965">
        <v>371.79899999999998</v>
      </c>
      <c r="G1965">
        <v>637.90899999999999</v>
      </c>
      <c r="H1965">
        <v>221.45400000000001</v>
      </c>
      <c r="I1965">
        <v>175.583</v>
      </c>
      <c r="J1965">
        <v>210.667</v>
      </c>
      <c r="K1965">
        <v>6840.71</v>
      </c>
      <c r="L1965">
        <v>8.3261799999999997E-2</v>
      </c>
      <c r="M1965">
        <v>0.93180300000000005</v>
      </c>
      <c r="N1965">
        <v>0</v>
      </c>
      <c r="O1965" t="s">
        <v>42</v>
      </c>
    </row>
    <row r="1966" spans="1:25" x14ac:dyDescent="0.25">
      <c r="A1966" t="s">
        <v>168</v>
      </c>
      <c r="B1966">
        <v>7915.22</v>
      </c>
      <c r="C1966">
        <v>7870.51</v>
      </c>
      <c r="D1966">
        <v>7870.44</v>
      </c>
      <c r="E1966">
        <v>7864.22</v>
      </c>
      <c r="F1966">
        <v>356.33699999999999</v>
      </c>
      <c r="G1966">
        <v>638.87</v>
      </c>
      <c r="H1966">
        <v>222.32599999999999</v>
      </c>
      <c r="I1966">
        <v>175.43899999999999</v>
      </c>
      <c r="J1966">
        <v>210.96700000000001</v>
      </c>
      <c r="K1966">
        <v>6850.28</v>
      </c>
      <c r="L1966">
        <v>5.7645000000000002E-2</v>
      </c>
      <c r="M1966">
        <v>0.93183400000000005</v>
      </c>
      <c r="N1966">
        <v>0</v>
      </c>
      <c r="O1966" t="s">
        <v>42</v>
      </c>
    </row>
    <row r="1967" spans="1:25" x14ac:dyDescent="0.25">
      <c r="A1967" t="s">
        <v>168</v>
      </c>
      <c r="B1967">
        <v>7904.1</v>
      </c>
      <c r="C1967">
        <v>7857.56</v>
      </c>
      <c r="D1967">
        <v>7857.48</v>
      </c>
      <c r="E1967">
        <v>7851.32</v>
      </c>
      <c r="F1967">
        <v>362.06799999999998</v>
      </c>
      <c r="G1967">
        <v>638.72900000000004</v>
      </c>
      <c r="H1967">
        <v>221.465</v>
      </c>
      <c r="I1967">
        <v>175.90700000000001</v>
      </c>
      <c r="J1967">
        <v>211.20400000000001</v>
      </c>
      <c r="K1967">
        <v>6831.82</v>
      </c>
      <c r="L1967">
        <v>5.4342000000000001E-2</v>
      </c>
      <c r="M1967">
        <v>0.931836</v>
      </c>
      <c r="N1967">
        <v>0</v>
      </c>
      <c r="O1967" t="s">
        <v>42</v>
      </c>
    </row>
    <row r="1968" spans="1:25" x14ac:dyDescent="0.25">
      <c r="A1968" t="s">
        <v>168</v>
      </c>
      <c r="B1968">
        <v>7949.44</v>
      </c>
      <c r="C1968">
        <v>7886.01</v>
      </c>
      <c r="D1968">
        <v>7885.93</v>
      </c>
      <c r="E1968">
        <v>7879.73</v>
      </c>
      <c r="F1968">
        <v>370.26799999999997</v>
      </c>
      <c r="G1968">
        <v>639.44899999999996</v>
      </c>
      <c r="H1968">
        <v>222.68199999999999</v>
      </c>
      <c r="I1968">
        <v>175.238</v>
      </c>
      <c r="J1968">
        <v>211.428</v>
      </c>
      <c r="K1968">
        <v>6851.16</v>
      </c>
      <c r="L1968">
        <v>5.4296999999999998E-2</v>
      </c>
      <c r="M1968">
        <v>0.95744200000000002</v>
      </c>
      <c r="N1968">
        <v>0</v>
      </c>
      <c r="O1968" t="s">
        <v>42</v>
      </c>
    </row>
    <row r="1969" spans="1:15" x14ac:dyDescent="0.25">
      <c r="A1969" t="s">
        <v>168</v>
      </c>
      <c r="B1969">
        <v>7916.42</v>
      </c>
      <c r="C1969">
        <v>7855.6</v>
      </c>
      <c r="D1969">
        <v>7855.51</v>
      </c>
      <c r="E1969">
        <v>7849.38</v>
      </c>
      <c r="F1969">
        <v>358.02499999999998</v>
      </c>
      <c r="G1969">
        <v>639.06500000000005</v>
      </c>
      <c r="H1969">
        <v>221.03200000000001</v>
      </c>
      <c r="I1969">
        <v>176.07</v>
      </c>
      <c r="J1969">
        <v>211.74700000000001</v>
      </c>
      <c r="K1969">
        <v>6833.49</v>
      </c>
      <c r="L1969">
        <v>5.4240799999999999E-2</v>
      </c>
      <c r="M1969">
        <v>0.93182100000000001</v>
      </c>
      <c r="N1969">
        <v>0</v>
      </c>
      <c r="O1969" t="s">
        <v>42</v>
      </c>
    </row>
    <row r="1970" spans="1:15" x14ac:dyDescent="0.25">
      <c r="A1970" t="s">
        <v>168</v>
      </c>
      <c r="B1970">
        <v>7912.52</v>
      </c>
      <c r="C1970">
        <v>7848.67</v>
      </c>
      <c r="D1970">
        <v>7848.59</v>
      </c>
      <c r="E1970">
        <v>7842.42</v>
      </c>
      <c r="F1970">
        <v>357.55200000000002</v>
      </c>
      <c r="G1970">
        <v>637.06700000000001</v>
      </c>
      <c r="H1970">
        <v>221.62100000000001</v>
      </c>
      <c r="I1970">
        <v>175.09299999999999</v>
      </c>
      <c r="J1970">
        <v>210.26300000000001</v>
      </c>
      <c r="K1970">
        <v>6829.14</v>
      </c>
      <c r="L1970">
        <v>5.8085400000000002E-2</v>
      </c>
      <c r="M1970">
        <v>0.93076899999999996</v>
      </c>
      <c r="N1970">
        <v>0</v>
      </c>
      <c r="O1970" t="s">
        <v>42</v>
      </c>
    </row>
    <row r="1971" spans="1:15" x14ac:dyDescent="0.25">
      <c r="A1971" t="s">
        <v>168</v>
      </c>
      <c r="B1971">
        <v>7897.69</v>
      </c>
      <c r="C1971">
        <v>7842.65</v>
      </c>
      <c r="D1971">
        <v>7842.57</v>
      </c>
      <c r="E1971">
        <v>7836.5</v>
      </c>
      <c r="F1971">
        <v>359.78500000000003</v>
      </c>
      <c r="G1971">
        <v>637.55700000000002</v>
      </c>
      <c r="H1971">
        <v>221.09299999999999</v>
      </c>
      <c r="I1971">
        <v>175.3</v>
      </c>
      <c r="J1971">
        <v>211.06800000000001</v>
      </c>
      <c r="K1971">
        <v>6820.51</v>
      </c>
      <c r="L1971">
        <v>5.5751599999999998E-2</v>
      </c>
      <c r="M1971">
        <v>0.93182699999999996</v>
      </c>
      <c r="N1971">
        <v>0</v>
      </c>
      <c r="O1971" t="s">
        <v>42</v>
      </c>
    </row>
    <row r="1972" spans="1:15" x14ac:dyDescent="0.25">
      <c r="A1972" t="s">
        <v>168</v>
      </c>
      <c r="B1972">
        <v>7936.55</v>
      </c>
      <c r="C1972">
        <v>7876.53</v>
      </c>
      <c r="D1972">
        <v>7876.44</v>
      </c>
      <c r="E1972">
        <v>7870.38</v>
      </c>
      <c r="F1972">
        <v>356.67</v>
      </c>
      <c r="G1972">
        <v>639.30100000000004</v>
      </c>
      <c r="H1972">
        <v>222.76400000000001</v>
      </c>
      <c r="I1972">
        <v>175.67599999999999</v>
      </c>
      <c r="J1972">
        <v>210.78899999999999</v>
      </c>
      <c r="K1972">
        <v>6855.73</v>
      </c>
      <c r="L1972">
        <v>6.6867300000000005E-2</v>
      </c>
      <c r="M1972">
        <v>0.95907399999999998</v>
      </c>
      <c r="N1972">
        <v>0</v>
      </c>
      <c r="O1972" t="s">
        <v>42</v>
      </c>
    </row>
    <row r="1973" spans="1:15" x14ac:dyDescent="0.25">
      <c r="A1973" t="s">
        <v>168</v>
      </c>
      <c r="B1973">
        <v>7927.38</v>
      </c>
      <c r="C1973">
        <v>7870.81</v>
      </c>
      <c r="D1973">
        <v>7870.74</v>
      </c>
      <c r="E1973">
        <v>7864.65</v>
      </c>
      <c r="F1973">
        <v>356.68400000000003</v>
      </c>
      <c r="G1973">
        <v>638.74199999999996</v>
      </c>
      <c r="H1973">
        <v>222.56899999999999</v>
      </c>
      <c r="I1973">
        <v>175.41399999999999</v>
      </c>
      <c r="J1973">
        <v>210.529</v>
      </c>
      <c r="K1973">
        <v>6850.47</v>
      </c>
      <c r="L1973">
        <v>5.4522399999999999E-2</v>
      </c>
      <c r="M1973">
        <v>0.93170699999999995</v>
      </c>
      <c r="N1973">
        <v>0</v>
      </c>
      <c r="O1973" t="s">
        <v>42</v>
      </c>
    </row>
    <row r="1974" spans="1:15" x14ac:dyDescent="0.25">
      <c r="A1974" t="s">
        <v>168</v>
      </c>
      <c r="B1974">
        <v>7912.71</v>
      </c>
      <c r="C1974">
        <v>7849.26</v>
      </c>
      <c r="D1974">
        <v>7849.18</v>
      </c>
      <c r="E1974">
        <v>7843.19</v>
      </c>
      <c r="F1974">
        <v>356.03100000000001</v>
      </c>
      <c r="G1974">
        <v>637.93399999999997</v>
      </c>
      <c r="H1974">
        <v>221.35</v>
      </c>
      <c r="I1974">
        <v>175.661</v>
      </c>
      <c r="J1974">
        <v>210.73400000000001</v>
      </c>
      <c r="K1974">
        <v>6830.6</v>
      </c>
      <c r="L1974">
        <v>6.0993199999999997E-2</v>
      </c>
      <c r="M1974">
        <v>0.93176899999999996</v>
      </c>
      <c r="N1974">
        <v>0</v>
      </c>
      <c r="O1974" t="s">
        <v>42</v>
      </c>
    </row>
    <row r="1975" spans="1:15" x14ac:dyDescent="0.25">
      <c r="A1975" t="s">
        <v>168</v>
      </c>
      <c r="B1975">
        <v>7928.06</v>
      </c>
      <c r="C1975">
        <v>7856.03</v>
      </c>
      <c r="D1975">
        <v>7855.95</v>
      </c>
      <c r="E1975">
        <v>7849.92</v>
      </c>
      <c r="F1975">
        <v>355.31099999999998</v>
      </c>
      <c r="G1975">
        <v>638.20600000000002</v>
      </c>
      <c r="H1975">
        <v>221.839</v>
      </c>
      <c r="I1975">
        <v>175.40700000000001</v>
      </c>
      <c r="J1975">
        <v>210.833</v>
      </c>
      <c r="K1975">
        <v>6837.84</v>
      </c>
      <c r="L1975">
        <v>5.3960599999999997E-2</v>
      </c>
      <c r="M1975">
        <v>0.95565999999999995</v>
      </c>
      <c r="N1975">
        <v>0</v>
      </c>
      <c r="O1975" t="s">
        <v>42</v>
      </c>
    </row>
    <row r="1976" spans="1:15" x14ac:dyDescent="0.25">
      <c r="A1976" t="s">
        <v>168</v>
      </c>
      <c r="B1976">
        <v>7879.39</v>
      </c>
      <c r="C1976">
        <v>7829.24</v>
      </c>
      <c r="D1976">
        <v>7829.15</v>
      </c>
      <c r="E1976">
        <v>7823.05</v>
      </c>
      <c r="F1976">
        <v>357.10899999999998</v>
      </c>
      <c r="G1976">
        <v>636.48900000000003</v>
      </c>
      <c r="H1976">
        <v>219.863</v>
      </c>
      <c r="I1976">
        <v>175.816</v>
      </c>
      <c r="J1976">
        <v>210.64</v>
      </c>
      <c r="K1976">
        <v>6810.77</v>
      </c>
      <c r="L1976">
        <v>5.6801900000000002E-2</v>
      </c>
      <c r="M1976">
        <v>0.93183700000000003</v>
      </c>
      <c r="N1976">
        <v>0</v>
      </c>
      <c r="O1976" t="s">
        <v>42</v>
      </c>
    </row>
    <row r="1977" spans="1:15" x14ac:dyDescent="0.25">
      <c r="A1977" t="s">
        <v>168</v>
      </c>
      <c r="B1977">
        <v>7876.26</v>
      </c>
      <c r="C1977">
        <v>7826.39</v>
      </c>
      <c r="D1977">
        <v>7826.31</v>
      </c>
      <c r="E1977">
        <v>7820.28</v>
      </c>
      <c r="F1977">
        <v>361.29899999999998</v>
      </c>
      <c r="G1977">
        <v>637.36599999999999</v>
      </c>
      <c r="H1977">
        <v>219.809</v>
      </c>
      <c r="I1977">
        <v>176.01300000000001</v>
      </c>
      <c r="J1977">
        <v>211.374</v>
      </c>
      <c r="K1977">
        <v>6802.88</v>
      </c>
      <c r="L1977">
        <v>6.0793300000000002E-2</v>
      </c>
      <c r="M1977">
        <v>0.931786</v>
      </c>
      <c r="N1977">
        <v>0</v>
      </c>
      <c r="O1977" t="s">
        <v>42</v>
      </c>
    </row>
    <row r="1978" spans="1:15" x14ac:dyDescent="0.25">
      <c r="A1978" t="s">
        <v>168</v>
      </c>
      <c r="B1978">
        <v>7922.01</v>
      </c>
      <c r="C1978">
        <v>7854.9</v>
      </c>
      <c r="D1978">
        <v>7854.82</v>
      </c>
      <c r="E1978">
        <v>7848.75</v>
      </c>
      <c r="F1978">
        <v>356.89499999999998</v>
      </c>
      <c r="G1978">
        <v>637.99900000000002</v>
      </c>
      <c r="H1978">
        <v>221.33500000000001</v>
      </c>
      <c r="I1978">
        <v>175.69</v>
      </c>
      <c r="J1978">
        <v>210.84200000000001</v>
      </c>
      <c r="K1978">
        <v>6835.18</v>
      </c>
      <c r="L1978">
        <v>5.4254400000000001E-2</v>
      </c>
      <c r="M1978">
        <v>0.94589100000000004</v>
      </c>
      <c r="N1978">
        <v>0</v>
      </c>
      <c r="O1978" t="s">
        <v>42</v>
      </c>
    </row>
    <row r="1979" spans="1:15" x14ac:dyDescent="0.25">
      <c r="A1979" t="s">
        <v>168</v>
      </c>
      <c r="B1979">
        <v>7892.93</v>
      </c>
      <c r="C1979">
        <v>7830.15</v>
      </c>
      <c r="D1979">
        <v>7830.06</v>
      </c>
      <c r="E1979">
        <v>7823.99</v>
      </c>
      <c r="F1979">
        <v>371.654</v>
      </c>
      <c r="G1979">
        <v>636.75599999999997</v>
      </c>
      <c r="H1979">
        <v>219.48</v>
      </c>
      <c r="I1979">
        <v>176.09899999999999</v>
      </c>
      <c r="J1979">
        <v>211.01599999999999</v>
      </c>
      <c r="K1979">
        <v>6796.8</v>
      </c>
      <c r="L1979">
        <v>8.3256200000000002E-2</v>
      </c>
      <c r="M1979">
        <v>0.93106299999999997</v>
      </c>
      <c r="N1979">
        <v>0</v>
      </c>
      <c r="O1979" t="s">
        <v>42</v>
      </c>
    </row>
    <row r="1980" spans="1:15" x14ac:dyDescent="0.25">
      <c r="A1980" t="s">
        <v>168</v>
      </c>
      <c r="B1980">
        <v>7943.26</v>
      </c>
      <c r="C1980">
        <v>7889.27</v>
      </c>
      <c r="D1980">
        <v>7889.2</v>
      </c>
      <c r="E1980">
        <v>7883.1</v>
      </c>
      <c r="F1980">
        <v>371.61700000000002</v>
      </c>
      <c r="G1980">
        <v>637.58000000000004</v>
      </c>
      <c r="H1980">
        <v>222.50700000000001</v>
      </c>
      <c r="I1980">
        <v>174.84</v>
      </c>
      <c r="J1980">
        <v>210.06200000000001</v>
      </c>
      <c r="K1980">
        <v>6855.13</v>
      </c>
      <c r="L1980">
        <v>8.3277500000000004E-2</v>
      </c>
      <c r="M1980">
        <v>0.93166300000000002</v>
      </c>
      <c r="N1980">
        <v>0</v>
      </c>
      <c r="O1980" t="s">
        <v>42</v>
      </c>
    </row>
    <row r="1981" spans="1:15" x14ac:dyDescent="0.25">
      <c r="A1981" t="s">
        <v>168</v>
      </c>
      <c r="B1981">
        <v>8141.75</v>
      </c>
      <c r="C1981">
        <v>8074.06</v>
      </c>
      <c r="D1981">
        <v>8073.96</v>
      </c>
      <c r="E1981">
        <v>8066.73</v>
      </c>
      <c r="F1981">
        <v>396.64299999999997</v>
      </c>
      <c r="G1981">
        <v>649.86300000000006</v>
      </c>
      <c r="H1981">
        <v>217.90299999999999</v>
      </c>
      <c r="I1981">
        <v>182.61500000000001</v>
      </c>
      <c r="J1981">
        <v>216.75399999999999</v>
      </c>
      <c r="K1981">
        <v>6998.44</v>
      </c>
      <c r="L1981">
        <v>5.40635E-2</v>
      </c>
      <c r="M1981">
        <v>0.93183499999999997</v>
      </c>
      <c r="N1981">
        <v>0</v>
      </c>
      <c r="O1981" t="s">
        <v>42</v>
      </c>
    </row>
    <row r="1982" spans="1:15" x14ac:dyDescent="0.25">
      <c r="A1982" t="s">
        <v>168</v>
      </c>
      <c r="B1982">
        <v>7923.81</v>
      </c>
      <c r="C1982">
        <v>7860.34</v>
      </c>
      <c r="D1982">
        <v>7860.26</v>
      </c>
      <c r="E1982">
        <v>7854.17</v>
      </c>
      <c r="F1982">
        <v>356.27600000000001</v>
      </c>
      <c r="G1982">
        <v>637.59900000000005</v>
      </c>
      <c r="H1982">
        <v>221.94300000000001</v>
      </c>
      <c r="I1982">
        <v>175.16</v>
      </c>
      <c r="J1982">
        <v>210.43100000000001</v>
      </c>
      <c r="K1982">
        <v>6841.5</v>
      </c>
      <c r="L1982">
        <v>5.4030599999999998E-2</v>
      </c>
      <c r="M1982">
        <v>0.94406100000000004</v>
      </c>
      <c r="N1982">
        <v>0</v>
      </c>
      <c r="O1982" t="s">
        <v>42</v>
      </c>
    </row>
    <row r="1983" spans="1:15" x14ac:dyDescent="0.25">
      <c r="A1983" t="s">
        <v>168</v>
      </c>
      <c r="B1983">
        <v>7913.88</v>
      </c>
      <c r="C1983">
        <v>7859.92</v>
      </c>
      <c r="D1983">
        <v>7859.84</v>
      </c>
      <c r="E1983">
        <v>7853.75</v>
      </c>
      <c r="F1983">
        <v>360.88600000000002</v>
      </c>
      <c r="G1983">
        <v>637.923</v>
      </c>
      <c r="H1983">
        <v>221.49799999999999</v>
      </c>
      <c r="I1983">
        <v>175.69200000000001</v>
      </c>
      <c r="J1983">
        <v>210.64099999999999</v>
      </c>
      <c r="K1983">
        <v>6836.23</v>
      </c>
      <c r="L1983">
        <v>6.8993399999999996E-2</v>
      </c>
      <c r="M1983">
        <v>0.95912900000000001</v>
      </c>
      <c r="N1983">
        <v>0</v>
      </c>
      <c r="O1983" t="s">
        <v>42</v>
      </c>
    </row>
    <row r="1984" spans="1:15" x14ac:dyDescent="0.25">
      <c r="A1984" t="s">
        <v>168</v>
      </c>
      <c r="B1984">
        <v>7911.41</v>
      </c>
      <c r="C1984">
        <v>7856.99</v>
      </c>
      <c r="D1984">
        <v>7856.91</v>
      </c>
      <c r="E1984">
        <v>7850.87</v>
      </c>
      <c r="F1984">
        <v>372.928</v>
      </c>
      <c r="G1984">
        <v>637.68299999999999</v>
      </c>
      <c r="H1984">
        <v>220.60400000000001</v>
      </c>
      <c r="I1984">
        <v>175.52699999999999</v>
      </c>
      <c r="J1984">
        <v>211.45099999999999</v>
      </c>
      <c r="K1984">
        <v>6821.51</v>
      </c>
      <c r="L1984">
        <v>5.3909600000000002E-2</v>
      </c>
      <c r="M1984">
        <v>0.93183499999999997</v>
      </c>
      <c r="N1984">
        <v>0</v>
      </c>
      <c r="O1984" t="s">
        <v>42</v>
      </c>
    </row>
    <row r="1985" spans="1:15" x14ac:dyDescent="0.25">
      <c r="A1985" t="s">
        <v>168</v>
      </c>
      <c r="B1985">
        <v>7903.95</v>
      </c>
      <c r="C1985">
        <v>7853.46</v>
      </c>
      <c r="D1985">
        <v>7853.39</v>
      </c>
      <c r="E1985">
        <v>7847.29</v>
      </c>
      <c r="F1985">
        <v>361.07400000000001</v>
      </c>
      <c r="G1985">
        <v>638.28899999999999</v>
      </c>
      <c r="H1985">
        <v>221.285</v>
      </c>
      <c r="I1985">
        <v>175.714</v>
      </c>
      <c r="J1985">
        <v>211.185</v>
      </c>
      <c r="K1985">
        <v>6829.28</v>
      </c>
      <c r="L1985">
        <v>5.7073800000000001E-2</v>
      </c>
      <c r="M1985">
        <v>0.93182299999999996</v>
      </c>
      <c r="N1985">
        <v>0</v>
      </c>
      <c r="O1985" t="s">
        <v>42</v>
      </c>
    </row>
    <row r="1986" spans="1:15" x14ac:dyDescent="0.25">
      <c r="A1986" t="s">
        <v>168</v>
      </c>
      <c r="B1986">
        <v>7933.64</v>
      </c>
      <c r="C1986">
        <v>7862.04</v>
      </c>
      <c r="D1986">
        <v>7861.96</v>
      </c>
      <c r="E1986">
        <v>7855.97</v>
      </c>
      <c r="F1986">
        <v>356.14299999999997</v>
      </c>
      <c r="G1986">
        <v>638.072</v>
      </c>
      <c r="H1986">
        <v>222.59</v>
      </c>
      <c r="I1986">
        <v>175.108</v>
      </c>
      <c r="J1986">
        <v>210.33</v>
      </c>
      <c r="K1986">
        <v>6843.16</v>
      </c>
      <c r="L1986">
        <v>6.4267699999999997E-2</v>
      </c>
      <c r="M1986">
        <v>0.93182399999999999</v>
      </c>
      <c r="N1986">
        <v>0</v>
      </c>
      <c r="O1986" t="s">
        <v>42</v>
      </c>
    </row>
    <row r="1987" spans="1:15" x14ac:dyDescent="0.25">
      <c r="A1987" t="s">
        <v>168</v>
      </c>
      <c r="B1987">
        <v>7944.25</v>
      </c>
      <c r="C1987">
        <v>7873.75</v>
      </c>
      <c r="D1987">
        <v>7873.68</v>
      </c>
      <c r="E1987">
        <v>7867.51</v>
      </c>
      <c r="F1987">
        <v>357.37900000000002</v>
      </c>
      <c r="G1987">
        <v>639.37699999999995</v>
      </c>
      <c r="H1987">
        <v>222.96100000000001</v>
      </c>
      <c r="I1987">
        <v>175.197</v>
      </c>
      <c r="J1987">
        <v>211.18</v>
      </c>
      <c r="K1987">
        <v>6852.04</v>
      </c>
      <c r="L1987">
        <v>5.4197200000000001E-2</v>
      </c>
      <c r="M1987">
        <v>0.93178899999999998</v>
      </c>
      <c r="N1987">
        <v>0</v>
      </c>
      <c r="O1987" t="s">
        <v>42</v>
      </c>
    </row>
    <row r="1988" spans="1:15" x14ac:dyDescent="0.25">
      <c r="A1988" t="s">
        <v>168</v>
      </c>
      <c r="B1988">
        <v>7919.32</v>
      </c>
      <c r="C1988">
        <v>7862.69</v>
      </c>
      <c r="D1988">
        <v>7862.6</v>
      </c>
      <c r="E1988">
        <v>7856.55</v>
      </c>
      <c r="F1988">
        <v>370.58199999999999</v>
      </c>
      <c r="G1988">
        <v>638.17200000000003</v>
      </c>
      <c r="H1988">
        <v>221.27199999999999</v>
      </c>
      <c r="I1988">
        <v>175.86199999999999</v>
      </c>
      <c r="J1988">
        <v>210.851</v>
      </c>
      <c r="K1988">
        <v>6829.17</v>
      </c>
      <c r="L1988">
        <v>5.3940000000000002E-2</v>
      </c>
      <c r="M1988">
        <v>0.948878</v>
      </c>
      <c r="N1988">
        <v>0</v>
      </c>
      <c r="O1988" t="s">
        <v>42</v>
      </c>
    </row>
    <row r="1989" spans="1:15" x14ac:dyDescent="0.25">
      <c r="A1989" t="s">
        <v>168</v>
      </c>
      <c r="B1989">
        <v>7908.16</v>
      </c>
      <c r="C1989">
        <v>7858</v>
      </c>
      <c r="D1989">
        <v>7857.92</v>
      </c>
      <c r="E1989">
        <v>7851.84</v>
      </c>
      <c r="F1989">
        <v>356.178</v>
      </c>
      <c r="G1989">
        <v>637.43399999999997</v>
      </c>
      <c r="H1989">
        <v>221.577</v>
      </c>
      <c r="I1989">
        <v>175.351</v>
      </c>
      <c r="J1989">
        <v>210.42</v>
      </c>
      <c r="K1989">
        <v>6839.44</v>
      </c>
      <c r="L1989">
        <v>5.80583E-2</v>
      </c>
      <c r="M1989">
        <v>0.93181000000000003</v>
      </c>
      <c r="N1989">
        <v>0</v>
      </c>
      <c r="O1989" t="s">
        <v>42</v>
      </c>
    </row>
    <row r="1990" spans="1:15" x14ac:dyDescent="0.25">
      <c r="A1990" t="s">
        <v>168</v>
      </c>
      <c r="B1990">
        <v>7911.23</v>
      </c>
      <c r="C1990">
        <v>7859.54</v>
      </c>
      <c r="D1990">
        <v>7859.46</v>
      </c>
      <c r="E1990">
        <v>7853.4</v>
      </c>
      <c r="F1990">
        <v>357.55399999999997</v>
      </c>
      <c r="G1990">
        <v>638.00800000000004</v>
      </c>
      <c r="H1990">
        <v>221.66499999999999</v>
      </c>
      <c r="I1990">
        <v>175.536</v>
      </c>
      <c r="J1990">
        <v>210.625</v>
      </c>
      <c r="K1990">
        <v>6839.25</v>
      </c>
      <c r="L1990">
        <v>6.4310500000000007E-2</v>
      </c>
      <c r="M1990">
        <v>0.93181000000000003</v>
      </c>
      <c r="N1990">
        <v>0</v>
      </c>
      <c r="O1990" t="s">
        <v>42</v>
      </c>
    </row>
    <row r="1991" spans="1:15" x14ac:dyDescent="0.25">
      <c r="A1991" t="s">
        <v>168</v>
      </c>
      <c r="B1991">
        <v>7894.09</v>
      </c>
      <c r="C1991">
        <v>7841.57</v>
      </c>
      <c r="D1991">
        <v>7841.49</v>
      </c>
      <c r="E1991">
        <v>7835.45</v>
      </c>
      <c r="F1991">
        <v>357.37200000000001</v>
      </c>
      <c r="G1991">
        <v>636.95299999999997</v>
      </c>
      <c r="H1991">
        <v>220.94399999999999</v>
      </c>
      <c r="I1991">
        <v>175.28</v>
      </c>
      <c r="J1991">
        <v>210.53899999999999</v>
      </c>
      <c r="K1991">
        <v>6822.41</v>
      </c>
      <c r="L1991">
        <v>5.4471400000000003E-2</v>
      </c>
      <c r="M1991">
        <v>0.931836</v>
      </c>
      <c r="N1991">
        <v>0</v>
      </c>
      <c r="O1991" t="s">
        <v>42</v>
      </c>
    </row>
    <row r="1992" spans="1:15" x14ac:dyDescent="0.25">
      <c r="A1992" t="s">
        <v>168</v>
      </c>
      <c r="B1992">
        <v>7906.74</v>
      </c>
      <c r="C1992">
        <v>7854.18</v>
      </c>
      <c r="D1992">
        <v>7854.1</v>
      </c>
      <c r="E1992">
        <v>7848.07</v>
      </c>
      <c r="F1992">
        <v>357.154</v>
      </c>
      <c r="G1992">
        <v>638.14599999999996</v>
      </c>
      <c r="H1992">
        <v>221.64599999999999</v>
      </c>
      <c r="I1992">
        <v>175.31899999999999</v>
      </c>
      <c r="J1992">
        <v>211.05600000000001</v>
      </c>
      <c r="K1992">
        <v>6833.89</v>
      </c>
      <c r="L1992">
        <v>8.3276500000000003E-2</v>
      </c>
      <c r="M1992">
        <v>0.93160299999999996</v>
      </c>
      <c r="N1992">
        <v>0</v>
      </c>
      <c r="O1992" t="s">
        <v>42</v>
      </c>
    </row>
    <row r="1993" spans="1:15" x14ac:dyDescent="0.25">
      <c r="A1993" t="s">
        <v>168</v>
      </c>
      <c r="B1993">
        <v>7885.67</v>
      </c>
      <c r="C1993">
        <v>7827.12</v>
      </c>
      <c r="D1993">
        <v>7827.04</v>
      </c>
      <c r="E1993">
        <v>7820.93</v>
      </c>
      <c r="F1993">
        <v>369.49700000000001</v>
      </c>
      <c r="G1993">
        <v>637.1</v>
      </c>
      <c r="H1993">
        <v>219.339</v>
      </c>
      <c r="I1993">
        <v>176.042</v>
      </c>
      <c r="J1993">
        <v>211.477</v>
      </c>
      <c r="K1993">
        <v>6795.52</v>
      </c>
      <c r="L1993">
        <v>5.5178699999999997E-2</v>
      </c>
      <c r="M1993">
        <v>0.93182900000000002</v>
      </c>
      <c r="N1993">
        <v>0</v>
      </c>
      <c r="O1993" t="s">
        <v>42</v>
      </c>
    </row>
    <row r="1994" spans="1:15" x14ac:dyDescent="0.25">
      <c r="A1994" t="s">
        <v>168</v>
      </c>
      <c r="B1994">
        <v>7906.03</v>
      </c>
      <c r="C1994">
        <v>7841.06</v>
      </c>
      <c r="D1994">
        <v>7840.99</v>
      </c>
      <c r="E1994">
        <v>7834.98</v>
      </c>
      <c r="F1994">
        <v>356.428</v>
      </c>
      <c r="G1994">
        <v>637.33600000000001</v>
      </c>
      <c r="H1994">
        <v>221.084</v>
      </c>
      <c r="I1994">
        <v>175.39400000000001</v>
      </c>
      <c r="J1994">
        <v>210.679</v>
      </c>
      <c r="K1994">
        <v>6822.48</v>
      </c>
      <c r="L1994">
        <v>5.3972699999999998E-2</v>
      </c>
      <c r="M1994">
        <v>0.931307</v>
      </c>
      <c r="N1994">
        <v>0</v>
      </c>
      <c r="O1994" t="s">
        <v>42</v>
      </c>
    </row>
    <row r="1995" spans="1:15" x14ac:dyDescent="0.25">
      <c r="A1995" t="s">
        <v>168</v>
      </c>
      <c r="B1995">
        <v>7907.39</v>
      </c>
      <c r="C1995">
        <v>7855.13</v>
      </c>
      <c r="D1995">
        <v>7855.05</v>
      </c>
      <c r="E1995">
        <v>7849</v>
      </c>
      <c r="F1995">
        <v>356.61799999999999</v>
      </c>
      <c r="G1995">
        <v>638.75099999999998</v>
      </c>
      <c r="H1995">
        <v>221.06299999999999</v>
      </c>
      <c r="I1995">
        <v>176.15600000000001</v>
      </c>
      <c r="J1995">
        <v>211.309</v>
      </c>
      <c r="K1995">
        <v>6834.87</v>
      </c>
      <c r="L1995">
        <v>5.8206399999999998E-2</v>
      </c>
      <c r="M1995">
        <v>0.931836</v>
      </c>
      <c r="N1995">
        <v>0</v>
      </c>
      <c r="O1995" t="s">
        <v>42</v>
      </c>
    </row>
    <row r="1996" spans="1:15" x14ac:dyDescent="0.25">
      <c r="A1996" t="s">
        <v>168</v>
      </c>
      <c r="B1996">
        <v>7921.09</v>
      </c>
      <c r="C1996">
        <v>7859.9</v>
      </c>
      <c r="D1996">
        <v>7859.82</v>
      </c>
      <c r="E1996">
        <v>7853.7</v>
      </c>
      <c r="F1996">
        <v>358.00900000000001</v>
      </c>
      <c r="G1996">
        <v>638.32000000000005</v>
      </c>
      <c r="H1996">
        <v>221.17500000000001</v>
      </c>
      <c r="I1996">
        <v>175.57</v>
      </c>
      <c r="J1996">
        <v>211.29499999999999</v>
      </c>
      <c r="K1996">
        <v>6838.54</v>
      </c>
      <c r="L1996">
        <v>5.5315099999999999E-2</v>
      </c>
      <c r="M1996">
        <v>0.93183400000000005</v>
      </c>
      <c r="N1996">
        <v>0</v>
      </c>
      <c r="O1996" t="s">
        <v>42</v>
      </c>
    </row>
    <row r="1997" spans="1:15" x14ac:dyDescent="0.25">
      <c r="A1997" t="s">
        <v>168</v>
      </c>
      <c r="B1997">
        <v>7923.64</v>
      </c>
      <c r="C1997">
        <v>7865.99</v>
      </c>
      <c r="D1997">
        <v>7865.92</v>
      </c>
      <c r="E1997">
        <v>7859.79</v>
      </c>
      <c r="F1997">
        <v>357.41500000000002</v>
      </c>
      <c r="G1997">
        <v>639.09799999999996</v>
      </c>
      <c r="H1997">
        <v>222.01900000000001</v>
      </c>
      <c r="I1997">
        <v>175.184</v>
      </c>
      <c r="J1997">
        <v>211.80199999999999</v>
      </c>
      <c r="K1997">
        <v>6844.47</v>
      </c>
      <c r="L1997">
        <v>5.6814400000000001E-2</v>
      </c>
      <c r="M1997">
        <v>0.93181999999999998</v>
      </c>
      <c r="N1997">
        <v>0</v>
      </c>
      <c r="O1997" t="s">
        <v>42</v>
      </c>
    </row>
    <row r="1998" spans="1:15" x14ac:dyDescent="0.25">
      <c r="A1998" t="s">
        <v>168</v>
      </c>
      <c r="B1998">
        <v>7921.58</v>
      </c>
      <c r="C1998">
        <v>7851.6</v>
      </c>
      <c r="D1998">
        <v>7851.52</v>
      </c>
      <c r="E1998">
        <v>7845.39</v>
      </c>
      <c r="F1998">
        <v>358.14100000000002</v>
      </c>
      <c r="G1998">
        <v>639.26199999999994</v>
      </c>
      <c r="H1998">
        <v>220.72499999999999</v>
      </c>
      <c r="I1998">
        <v>175.94300000000001</v>
      </c>
      <c r="J1998">
        <v>212.37899999999999</v>
      </c>
      <c r="K1998">
        <v>6829.17</v>
      </c>
      <c r="L1998">
        <v>5.43405E-2</v>
      </c>
      <c r="M1998">
        <v>0.93148299999999995</v>
      </c>
      <c r="N1998">
        <v>0</v>
      </c>
      <c r="O1998" t="s">
        <v>42</v>
      </c>
    </row>
    <row r="1999" spans="1:15" x14ac:dyDescent="0.25">
      <c r="A1999" t="s">
        <v>168</v>
      </c>
      <c r="B1999">
        <v>7900.82</v>
      </c>
      <c r="C1999">
        <v>7839.26</v>
      </c>
      <c r="D1999">
        <v>7839.18</v>
      </c>
      <c r="E1999">
        <v>7833.15</v>
      </c>
      <c r="F1999">
        <v>355.54700000000003</v>
      </c>
      <c r="G1999">
        <v>638.53300000000002</v>
      </c>
      <c r="H1999">
        <v>221.23699999999999</v>
      </c>
      <c r="I1999">
        <v>175.60499999999999</v>
      </c>
      <c r="J1999">
        <v>211.57300000000001</v>
      </c>
      <c r="K1999">
        <v>6820.46</v>
      </c>
      <c r="L1999">
        <v>5.4519999999999999E-2</v>
      </c>
      <c r="M1999">
        <v>0.93158200000000002</v>
      </c>
      <c r="N1999">
        <v>0</v>
      </c>
      <c r="O1999" t="s">
        <v>42</v>
      </c>
    </row>
    <row r="2000" spans="1:15" x14ac:dyDescent="0.25">
      <c r="A2000" t="s">
        <v>168</v>
      </c>
      <c r="B2000">
        <v>7901.43</v>
      </c>
      <c r="C2000">
        <v>7855.72</v>
      </c>
      <c r="D2000">
        <v>7855.64</v>
      </c>
      <c r="E2000">
        <v>7849.43</v>
      </c>
      <c r="F2000">
        <v>360.411</v>
      </c>
      <c r="G2000">
        <v>638.46500000000003</v>
      </c>
      <c r="H2000">
        <v>220.53299999999999</v>
      </c>
      <c r="I2000">
        <v>176.267</v>
      </c>
      <c r="J2000">
        <v>211.32499999999999</v>
      </c>
      <c r="K2000">
        <v>6831.69</v>
      </c>
      <c r="L2000">
        <v>6.9686300000000007E-2</v>
      </c>
      <c r="M2000">
        <v>0.93176400000000004</v>
      </c>
      <c r="N2000">
        <v>0</v>
      </c>
      <c r="O2000" t="s">
        <v>42</v>
      </c>
    </row>
    <row r="2001" spans="1:25" x14ac:dyDescent="0.25">
      <c r="A2001" t="s">
        <v>168</v>
      </c>
      <c r="B2001">
        <v>7939.17</v>
      </c>
      <c r="C2001">
        <v>7871.59</v>
      </c>
      <c r="D2001">
        <v>7871.51</v>
      </c>
      <c r="E2001">
        <v>7865.4</v>
      </c>
      <c r="F2001">
        <v>370.1</v>
      </c>
      <c r="G2001">
        <v>637.94899999999996</v>
      </c>
      <c r="H2001">
        <v>222.05600000000001</v>
      </c>
      <c r="I2001">
        <v>175.256</v>
      </c>
      <c r="J2001">
        <v>210.547</v>
      </c>
      <c r="K2001">
        <v>6838.68</v>
      </c>
      <c r="L2001">
        <v>5.4384399999999999E-2</v>
      </c>
      <c r="M2001">
        <v>0.93136600000000003</v>
      </c>
      <c r="N2001">
        <v>0</v>
      </c>
      <c r="O2001" t="s">
        <v>42</v>
      </c>
    </row>
    <row r="2002" spans="1:25" x14ac:dyDescent="0.25">
      <c r="A2002" t="s">
        <v>168</v>
      </c>
      <c r="B2002">
        <v>7925.22</v>
      </c>
      <c r="C2002">
        <v>7854.27</v>
      </c>
      <c r="D2002">
        <v>7854.19</v>
      </c>
      <c r="E2002">
        <v>7848.02</v>
      </c>
      <c r="F2002">
        <v>358.68400000000003</v>
      </c>
      <c r="G2002">
        <v>638.61500000000001</v>
      </c>
      <c r="H2002">
        <v>220.54</v>
      </c>
      <c r="I2002">
        <v>176.23500000000001</v>
      </c>
      <c r="J2002">
        <v>211.596</v>
      </c>
      <c r="K2002">
        <v>6831.95</v>
      </c>
      <c r="L2002">
        <v>5.6931799999999998E-2</v>
      </c>
      <c r="M2002">
        <v>0.931836</v>
      </c>
      <c r="N2002">
        <v>0</v>
      </c>
      <c r="O2002" t="s">
        <v>42</v>
      </c>
    </row>
    <row r="2003" spans="1:25" x14ac:dyDescent="0.25">
      <c r="A2003" t="s">
        <v>168</v>
      </c>
      <c r="B2003">
        <v>7900</v>
      </c>
      <c r="C2003">
        <v>7851.95</v>
      </c>
      <c r="D2003">
        <v>7851.87</v>
      </c>
      <c r="E2003">
        <v>7845.87</v>
      </c>
      <c r="F2003">
        <v>356.40699999999998</v>
      </c>
      <c r="G2003">
        <v>637.69500000000005</v>
      </c>
      <c r="H2003">
        <v>221.81800000000001</v>
      </c>
      <c r="I2003">
        <v>175.33099999999999</v>
      </c>
      <c r="J2003">
        <v>210.4</v>
      </c>
      <c r="K2003">
        <v>6833.19</v>
      </c>
      <c r="L2003">
        <v>5.8154999999999998E-2</v>
      </c>
      <c r="M2003">
        <v>0.93152199999999996</v>
      </c>
      <c r="N2003">
        <v>0</v>
      </c>
      <c r="O2003" t="s">
        <v>42</v>
      </c>
    </row>
    <row r="2004" spans="1:25" x14ac:dyDescent="0.25">
      <c r="A2004" t="s">
        <v>168</v>
      </c>
      <c r="B2004">
        <v>7924.48</v>
      </c>
      <c r="C2004">
        <v>7853.72</v>
      </c>
      <c r="D2004">
        <v>7853.64</v>
      </c>
      <c r="E2004">
        <v>7847.56</v>
      </c>
      <c r="F2004">
        <v>394.51299999999998</v>
      </c>
      <c r="G2004">
        <v>637.17499999999995</v>
      </c>
      <c r="H2004">
        <v>219.35300000000001</v>
      </c>
      <c r="I2004">
        <v>175.858</v>
      </c>
      <c r="J2004">
        <v>211.86500000000001</v>
      </c>
      <c r="K2004">
        <v>6797.12</v>
      </c>
      <c r="L2004">
        <v>5.3928299999999998E-2</v>
      </c>
      <c r="M2004">
        <v>0.93153600000000003</v>
      </c>
      <c r="N2004">
        <v>0</v>
      </c>
      <c r="O2004" t="s">
        <v>42</v>
      </c>
    </row>
    <row r="2005" spans="1:25" x14ac:dyDescent="0.25">
      <c r="A2005" t="s">
        <v>168</v>
      </c>
      <c r="B2005">
        <v>7895.79</v>
      </c>
      <c r="C2005">
        <v>7849.88</v>
      </c>
      <c r="D2005">
        <v>7849.79</v>
      </c>
      <c r="E2005">
        <v>7843.64</v>
      </c>
      <c r="F2005">
        <v>367.95699999999999</v>
      </c>
      <c r="G2005">
        <v>637.43499999999995</v>
      </c>
      <c r="H2005">
        <v>220.11500000000001</v>
      </c>
      <c r="I2005">
        <v>175.80199999999999</v>
      </c>
      <c r="J2005">
        <v>211.30600000000001</v>
      </c>
      <c r="K2005">
        <v>6819.46</v>
      </c>
      <c r="L2005">
        <v>6.3825800000000002E-2</v>
      </c>
      <c r="M2005">
        <v>0.931836</v>
      </c>
      <c r="N2005">
        <v>0</v>
      </c>
      <c r="O2005" t="s">
        <v>42</v>
      </c>
    </row>
    <row r="2006" spans="1:25" x14ac:dyDescent="0.25">
      <c r="A2006" t="s">
        <v>168</v>
      </c>
      <c r="B2006">
        <v>7921.87</v>
      </c>
      <c r="C2006">
        <v>7859.31</v>
      </c>
      <c r="D2006">
        <v>7859.22</v>
      </c>
      <c r="E2006">
        <v>7853.1</v>
      </c>
      <c r="F2006">
        <v>356.33199999999999</v>
      </c>
      <c r="G2006">
        <v>638.947</v>
      </c>
      <c r="H2006">
        <v>222.05799999999999</v>
      </c>
      <c r="I2006">
        <v>175.363</v>
      </c>
      <c r="J2006">
        <v>211.41800000000001</v>
      </c>
      <c r="K2006">
        <v>6839.06</v>
      </c>
      <c r="L2006">
        <v>6.9661200000000006E-2</v>
      </c>
      <c r="M2006">
        <v>0.93161799999999995</v>
      </c>
      <c r="N2006">
        <v>0</v>
      </c>
      <c r="O2006" t="s">
        <v>42</v>
      </c>
    </row>
    <row r="2007" spans="1:25" x14ac:dyDescent="0.25">
      <c r="A2007" t="s">
        <v>168</v>
      </c>
      <c r="B2007">
        <v>7923.56</v>
      </c>
      <c r="C2007">
        <v>7863.74</v>
      </c>
      <c r="D2007">
        <v>7863.66</v>
      </c>
      <c r="E2007">
        <v>7857.59</v>
      </c>
      <c r="F2007">
        <v>357.05399999999997</v>
      </c>
      <c r="G2007">
        <v>639.18700000000001</v>
      </c>
      <c r="H2007">
        <v>221.84700000000001</v>
      </c>
      <c r="I2007">
        <v>175.708</v>
      </c>
      <c r="J2007">
        <v>211.43299999999999</v>
      </c>
      <c r="K2007">
        <v>6842.53</v>
      </c>
      <c r="L2007">
        <v>8.3255700000000002E-2</v>
      </c>
      <c r="M2007">
        <v>0.95535800000000004</v>
      </c>
      <c r="N2007">
        <v>0</v>
      </c>
      <c r="O2007" t="s">
        <v>42</v>
      </c>
    </row>
    <row r="2008" spans="1:25" x14ac:dyDescent="0.25">
      <c r="A2008" t="s">
        <v>168</v>
      </c>
      <c r="B2008">
        <v>7895.4</v>
      </c>
      <c r="C2008">
        <v>7834.36</v>
      </c>
      <c r="D2008">
        <v>7834.28</v>
      </c>
      <c r="E2008">
        <v>7828.26</v>
      </c>
      <c r="F2008">
        <v>356.02699999999999</v>
      </c>
      <c r="G2008">
        <v>638.20899999999995</v>
      </c>
      <c r="H2008">
        <v>221.251</v>
      </c>
      <c r="I2008">
        <v>175.589</v>
      </c>
      <c r="J2008">
        <v>211.22499999999999</v>
      </c>
      <c r="K2008">
        <v>6815.31</v>
      </c>
      <c r="L2008">
        <v>5.4043500000000001E-2</v>
      </c>
      <c r="M2008">
        <v>0.93072200000000005</v>
      </c>
      <c r="N2008">
        <v>0</v>
      </c>
      <c r="O2008" t="s">
        <v>42</v>
      </c>
    </row>
    <row r="2009" spans="1:25" x14ac:dyDescent="0.25">
      <c r="A2009" t="s">
        <v>168</v>
      </c>
      <c r="B2009">
        <v>7915.32</v>
      </c>
      <c r="C2009">
        <v>7852.35</v>
      </c>
      <c r="D2009">
        <v>7852.27</v>
      </c>
      <c r="E2009">
        <v>7846.16</v>
      </c>
      <c r="F2009">
        <v>357.589</v>
      </c>
      <c r="G2009">
        <v>638.43899999999996</v>
      </c>
      <c r="H2009">
        <v>221.59200000000001</v>
      </c>
      <c r="I2009">
        <v>175.751</v>
      </c>
      <c r="J2009">
        <v>210.98500000000001</v>
      </c>
      <c r="K2009">
        <v>6831.47</v>
      </c>
      <c r="L2009">
        <v>6.1464199999999997E-2</v>
      </c>
      <c r="M2009">
        <v>0.93182900000000002</v>
      </c>
      <c r="N2009">
        <v>0</v>
      </c>
      <c r="O2009" t="s">
        <v>42</v>
      </c>
    </row>
    <row r="2010" spans="1:25" x14ac:dyDescent="0.25">
      <c r="A2010" t="s">
        <v>168</v>
      </c>
      <c r="B2010">
        <v>7905.4</v>
      </c>
      <c r="C2010">
        <v>7855.04</v>
      </c>
      <c r="D2010">
        <v>7854.96</v>
      </c>
      <c r="E2010">
        <v>7848.82</v>
      </c>
      <c r="F2010">
        <v>368.10199999999998</v>
      </c>
      <c r="G2010">
        <v>637.12599999999998</v>
      </c>
      <c r="H2010">
        <v>220.732</v>
      </c>
      <c r="I2010">
        <v>175.41800000000001</v>
      </c>
      <c r="J2010">
        <v>210.798</v>
      </c>
      <c r="K2010">
        <v>6824.87</v>
      </c>
      <c r="L2010">
        <v>5.4723599999999997E-2</v>
      </c>
      <c r="M2010">
        <v>0.93179199999999995</v>
      </c>
      <c r="N2010">
        <v>0</v>
      </c>
      <c r="O2010" t="s">
        <v>42</v>
      </c>
    </row>
    <row r="2011" spans="1:25" x14ac:dyDescent="0.25">
      <c r="A2011" t="s">
        <v>168</v>
      </c>
      <c r="B2011">
        <v>7918</v>
      </c>
      <c r="C2011">
        <v>7872.04</v>
      </c>
      <c r="D2011">
        <v>7871.95</v>
      </c>
      <c r="E2011">
        <v>7865.8</v>
      </c>
      <c r="F2011">
        <v>358.49900000000002</v>
      </c>
      <c r="G2011">
        <v>639.60400000000004</v>
      </c>
      <c r="H2011">
        <v>222.90899999999999</v>
      </c>
      <c r="I2011">
        <v>175.63800000000001</v>
      </c>
      <c r="J2011">
        <v>210.90299999999999</v>
      </c>
      <c r="K2011">
        <v>6848.97</v>
      </c>
      <c r="L2011">
        <v>6.1617600000000002E-2</v>
      </c>
      <c r="M2011">
        <v>0.93162299999999998</v>
      </c>
      <c r="N2011">
        <v>0</v>
      </c>
      <c r="O2011" t="s">
        <v>42</v>
      </c>
    </row>
    <row r="2012" spans="1:25" x14ac:dyDescent="0.25">
      <c r="A2012" t="s">
        <v>168</v>
      </c>
      <c r="B2012">
        <v>7874.92</v>
      </c>
      <c r="C2012">
        <v>7819.8</v>
      </c>
      <c r="D2012">
        <v>7819.7</v>
      </c>
      <c r="E2012">
        <v>7813.47</v>
      </c>
      <c r="F2012">
        <v>358.36799999999999</v>
      </c>
      <c r="G2012">
        <v>637.04200000000003</v>
      </c>
      <c r="H2012">
        <v>220.09200000000001</v>
      </c>
      <c r="I2012">
        <v>175.95599999999999</v>
      </c>
      <c r="J2012">
        <v>210.864</v>
      </c>
      <c r="K2012">
        <v>6799.43</v>
      </c>
      <c r="L2012">
        <v>5.4645699999999998E-2</v>
      </c>
      <c r="M2012">
        <v>0.93180700000000005</v>
      </c>
      <c r="N2012">
        <v>0</v>
      </c>
      <c r="O2012" t="s">
        <v>42</v>
      </c>
    </row>
    <row r="2013" spans="1:25" x14ac:dyDescent="0.25">
      <c r="A2013" t="s">
        <v>168</v>
      </c>
      <c r="B2013">
        <v>7914.58</v>
      </c>
      <c r="C2013">
        <v>7856.56</v>
      </c>
      <c r="D2013">
        <v>7856.47</v>
      </c>
      <c r="E2013">
        <v>7850.33</v>
      </c>
      <c r="F2013">
        <v>356.19</v>
      </c>
      <c r="G2013">
        <v>639.29499999999996</v>
      </c>
      <c r="H2013">
        <v>221.96799999999999</v>
      </c>
      <c r="I2013">
        <v>175.661</v>
      </c>
      <c r="J2013">
        <v>211.55099999999999</v>
      </c>
      <c r="K2013">
        <v>6836.18</v>
      </c>
      <c r="L2013">
        <v>5.2907500000000003E-2</v>
      </c>
      <c r="M2013">
        <v>0.93159800000000004</v>
      </c>
      <c r="N2013">
        <v>0</v>
      </c>
      <c r="O2013" t="s">
        <v>42</v>
      </c>
    </row>
    <row r="2014" spans="1:25" x14ac:dyDescent="0.25">
      <c r="A2014" t="s">
        <v>168</v>
      </c>
      <c r="B2014">
        <v>7881.96</v>
      </c>
      <c r="C2014">
        <v>7821.66</v>
      </c>
      <c r="D2014">
        <v>7821.58</v>
      </c>
      <c r="E2014">
        <v>7815.51</v>
      </c>
      <c r="F2014">
        <v>356.08600000000001</v>
      </c>
      <c r="G2014">
        <v>637.06899999999996</v>
      </c>
      <c r="H2014">
        <v>219.876</v>
      </c>
      <c r="I2014">
        <v>175.97399999999999</v>
      </c>
      <c r="J2014">
        <v>211.06800000000001</v>
      </c>
      <c r="K2014">
        <v>6803.66</v>
      </c>
      <c r="L2014">
        <v>5.9350100000000003E-2</v>
      </c>
      <c r="M2014">
        <v>0.93183700000000003</v>
      </c>
      <c r="N2014">
        <v>0</v>
      </c>
      <c r="O2014" t="s">
        <v>42</v>
      </c>
    </row>
    <row r="2015" spans="1:25" x14ac:dyDescent="0.25">
      <c r="A2015" t="s">
        <v>168</v>
      </c>
      <c r="B2015">
        <v>7935.35</v>
      </c>
      <c r="C2015">
        <v>7861.3</v>
      </c>
      <c r="D2015">
        <v>7861.22</v>
      </c>
      <c r="E2015">
        <v>7855.04</v>
      </c>
      <c r="F2015">
        <v>370.553</v>
      </c>
      <c r="G2015">
        <v>637.57100000000003</v>
      </c>
      <c r="H2015">
        <v>220.69</v>
      </c>
      <c r="I2015">
        <v>175.619</v>
      </c>
      <c r="J2015">
        <v>210.93299999999999</v>
      </c>
      <c r="K2015">
        <v>6828.12</v>
      </c>
      <c r="L2015">
        <v>5.7365199999999998E-2</v>
      </c>
      <c r="M2015">
        <v>0.95919299999999996</v>
      </c>
      <c r="N2015">
        <v>0</v>
      </c>
      <c r="O2015" t="s">
        <v>42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168</v>
      </c>
      <c r="B2016">
        <v>7918.96</v>
      </c>
      <c r="C2016">
        <v>7863.59</v>
      </c>
      <c r="D2016">
        <v>7863.5</v>
      </c>
      <c r="E2016">
        <v>7857.37</v>
      </c>
      <c r="F2016">
        <v>358.68799999999999</v>
      </c>
      <c r="G2016">
        <v>638.56100000000004</v>
      </c>
      <c r="H2016">
        <v>221.68</v>
      </c>
      <c r="I2016">
        <v>175.79</v>
      </c>
      <c r="J2016">
        <v>210.91200000000001</v>
      </c>
      <c r="K2016">
        <v>6841.45</v>
      </c>
      <c r="L2016">
        <v>5.74473E-2</v>
      </c>
      <c r="M2016">
        <v>0.93182799999999999</v>
      </c>
      <c r="N2016">
        <v>0</v>
      </c>
      <c r="O2016" t="s">
        <v>42</v>
      </c>
      <c r="R2016">
        <f>AVERAGE(B1967:B2016)</f>
        <v>7917.3716000000004</v>
      </c>
      <c r="S2016">
        <f>AVERAGE(C1967:C2016)</f>
        <v>7858.5309999999972</v>
      </c>
      <c r="U2016">
        <f>_xlfn.VAR.P(B1967:B2016)</f>
        <v>1325.8313574399999</v>
      </c>
      <c r="V2016">
        <f>_xlfn.VAR.P(C1967:C2016)</f>
        <v>1165.0117530000048</v>
      </c>
      <c r="X2016">
        <f>1.96*SQRT(U2016)/50</f>
        <v>1.4273491153521627</v>
      </c>
      <c r="Y2016">
        <f>1.96*SQRT(V2016)/50</f>
        <v>1.3379849252252163</v>
      </c>
    </row>
    <row r="2017" spans="1:22" x14ac:dyDescent="0.25">
      <c r="A2017" t="s">
        <v>169</v>
      </c>
      <c r="B2017">
        <v>395962.45319999999</v>
      </c>
      <c r="C2017" t="s">
        <v>36</v>
      </c>
      <c r="U2017" t="s">
        <v>81</v>
      </c>
    </row>
    <row r="2018" spans="1:22" x14ac:dyDescent="0.25">
      <c r="A2018" t="s">
        <v>170</v>
      </c>
      <c r="B2018">
        <v>7902.49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5.3914299999999998E-2</v>
      </c>
      <c r="L2018">
        <v>0.93172999999999995</v>
      </c>
      <c r="M2018">
        <v>0</v>
      </c>
      <c r="N2018" t="s">
        <v>42</v>
      </c>
      <c r="U2018">
        <f>_xlfn.STDEV.P(B1967:B2016)</f>
        <v>36.411967228371495</v>
      </c>
      <c r="V2018">
        <f>_xlfn.STDEV.P(C1967:C2016)</f>
        <v>34.132268500643271</v>
      </c>
    </row>
    <row r="2019" spans="1:22" x14ac:dyDescent="0.25">
      <c r="A2019" t="s">
        <v>170</v>
      </c>
      <c r="B2019">
        <v>7890.39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8.3256800000000006E-2</v>
      </c>
      <c r="L2019">
        <v>0.95920499999999997</v>
      </c>
      <c r="M2019">
        <v>0</v>
      </c>
      <c r="N2019" t="s">
        <v>42</v>
      </c>
    </row>
    <row r="2020" spans="1:22" x14ac:dyDescent="0.25">
      <c r="A2020" t="s">
        <v>170</v>
      </c>
      <c r="B2020">
        <v>7912.77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6.1828399999999999E-2</v>
      </c>
      <c r="L2020">
        <v>0.93177500000000002</v>
      </c>
      <c r="M2020">
        <v>0</v>
      </c>
      <c r="N2020" t="s">
        <v>42</v>
      </c>
    </row>
    <row r="2021" spans="1:22" x14ac:dyDescent="0.25">
      <c r="A2021" t="s">
        <v>170</v>
      </c>
      <c r="B2021">
        <v>7898.14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6.5441200000000005E-2</v>
      </c>
      <c r="L2021">
        <v>0.93123199999999995</v>
      </c>
      <c r="M2021">
        <v>0</v>
      </c>
      <c r="N2021" t="s">
        <v>42</v>
      </c>
    </row>
    <row r="2022" spans="1:22" x14ac:dyDescent="0.25">
      <c r="A2022" t="s">
        <v>170</v>
      </c>
      <c r="B2022">
        <v>7906.55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5.76775E-2</v>
      </c>
      <c r="L2022">
        <v>0.93182399999999999</v>
      </c>
      <c r="M2022">
        <v>0</v>
      </c>
      <c r="N2022" t="s">
        <v>42</v>
      </c>
    </row>
    <row r="2023" spans="1:22" x14ac:dyDescent="0.25">
      <c r="A2023" t="s">
        <v>170</v>
      </c>
      <c r="B2023">
        <v>7939.18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5.7189200000000003E-2</v>
      </c>
      <c r="L2023">
        <v>0.931836</v>
      </c>
      <c r="M2023">
        <v>0</v>
      </c>
      <c r="N2023" t="s">
        <v>42</v>
      </c>
    </row>
    <row r="2024" spans="1:22" x14ac:dyDescent="0.25">
      <c r="A2024" t="s">
        <v>170</v>
      </c>
      <c r="B2024">
        <v>7913.1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7.8008400000000006E-2</v>
      </c>
      <c r="L2024">
        <v>0.93176999999999999</v>
      </c>
      <c r="M2024">
        <v>0</v>
      </c>
      <c r="N2024" t="s">
        <v>42</v>
      </c>
    </row>
    <row r="2025" spans="1:22" x14ac:dyDescent="0.25">
      <c r="A2025" t="s">
        <v>170</v>
      </c>
      <c r="B2025">
        <v>7898.75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5.3914400000000001E-2</v>
      </c>
      <c r="L2025">
        <v>0.93181199999999997</v>
      </c>
      <c r="M2025">
        <v>0</v>
      </c>
      <c r="N2025" t="s">
        <v>42</v>
      </c>
    </row>
    <row r="2026" spans="1:22" x14ac:dyDescent="0.25">
      <c r="A2026" t="s">
        <v>170</v>
      </c>
      <c r="B2026">
        <v>7922.72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5.7715099999999998E-2</v>
      </c>
      <c r="L2026">
        <v>0.93180600000000002</v>
      </c>
      <c r="M2026">
        <v>0</v>
      </c>
      <c r="N2026" t="s">
        <v>42</v>
      </c>
    </row>
    <row r="2027" spans="1:22" x14ac:dyDescent="0.25">
      <c r="A2027" t="s">
        <v>170</v>
      </c>
      <c r="B2027">
        <v>7912.81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6.9089800000000007E-2</v>
      </c>
      <c r="L2027">
        <v>0.93167699999999998</v>
      </c>
      <c r="M2027">
        <v>0</v>
      </c>
      <c r="N2027" t="s">
        <v>42</v>
      </c>
    </row>
    <row r="2028" spans="1:22" x14ac:dyDescent="0.25">
      <c r="A2028" t="s">
        <v>170</v>
      </c>
      <c r="B2028">
        <v>7919.43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5.4688399999999998E-2</v>
      </c>
      <c r="L2028">
        <v>0.95095200000000002</v>
      </c>
      <c r="M2028">
        <v>0</v>
      </c>
      <c r="N2028" t="s">
        <v>42</v>
      </c>
    </row>
    <row r="2029" spans="1:22" x14ac:dyDescent="0.25">
      <c r="A2029" t="s">
        <v>170</v>
      </c>
      <c r="B2029">
        <v>7936.24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8.2614400000000004E-2</v>
      </c>
      <c r="L2029">
        <v>0.93168099999999998</v>
      </c>
      <c r="M2029">
        <v>0</v>
      </c>
      <c r="N2029" t="s">
        <v>42</v>
      </c>
    </row>
    <row r="2030" spans="1:22" x14ac:dyDescent="0.25">
      <c r="A2030" t="s">
        <v>170</v>
      </c>
      <c r="B2030">
        <v>7930.31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5.3976099999999999E-2</v>
      </c>
      <c r="L2030">
        <v>0.95638199999999995</v>
      </c>
      <c r="M2030">
        <v>0</v>
      </c>
      <c r="N2030" t="s">
        <v>42</v>
      </c>
    </row>
    <row r="2031" spans="1:22" x14ac:dyDescent="0.25">
      <c r="A2031" t="s">
        <v>170</v>
      </c>
      <c r="B2031">
        <v>7926.02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5.3934799999999998E-2</v>
      </c>
      <c r="L2031">
        <v>0.93183300000000002</v>
      </c>
      <c r="M2031">
        <v>0</v>
      </c>
      <c r="N2031" t="s">
        <v>42</v>
      </c>
    </row>
    <row r="2032" spans="1:22" x14ac:dyDescent="0.25">
      <c r="A2032" t="s">
        <v>170</v>
      </c>
      <c r="B2032">
        <v>7907.91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8.3263599999999993E-2</v>
      </c>
      <c r="L2032">
        <v>0.95699100000000004</v>
      </c>
      <c r="M2032">
        <v>0</v>
      </c>
      <c r="N2032" t="s">
        <v>42</v>
      </c>
    </row>
    <row r="2033" spans="1:14" x14ac:dyDescent="0.25">
      <c r="A2033" t="s">
        <v>170</v>
      </c>
      <c r="B2033">
        <v>7923.65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5.9713500000000003E-2</v>
      </c>
      <c r="L2033">
        <v>0.93174400000000002</v>
      </c>
      <c r="M2033">
        <v>0</v>
      </c>
      <c r="N2033" t="s">
        <v>42</v>
      </c>
    </row>
    <row r="2034" spans="1:14" x14ac:dyDescent="0.25">
      <c r="A2034" t="s">
        <v>170</v>
      </c>
      <c r="B2034">
        <v>7904.23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5.6866399999999998E-2</v>
      </c>
      <c r="L2034">
        <v>0.93183499999999997</v>
      </c>
      <c r="M2034">
        <v>0</v>
      </c>
      <c r="N2034" t="s">
        <v>42</v>
      </c>
    </row>
    <row r="2035" spans="1:14" x14ac:dyDescent="0.25">
      <c r="A2035" t="s">
        <v>170</v>
      </c>
      <c r="B2035">
        <v>7896.36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7.2264400000000006E-2</v>
      </c>
      <c r="L2035">
        <v>0.93182900000000002</v>
      </c>
      <c r="M2035">
        <v>0</v>
      </c>
      <c r="N2035" t="s">
        <v>42</v>
      </c>
    </row>
    <row r="2036" spans="1:14" x14ac:dyDescent="0.25">
      <c r="A2036" t="s">
        <v>170</v>
      </c>
      <c r="B2036">
        <v>7918.38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5.6561300000000002E-2</v>
      </c>
      <c r="L2036">
        <v>0.93177299999999996</v>
      </c>
      <c r="M2036">
        <v>0</v>
      </c>
      <c r="N2036" t="s">
        <v>42</v>
      </c>
    </row>
    <row r="2037" spans="1:14" x14ac:dyDescent="0.25">
      <c r="A2037" t="s">
        <v>170</v>
      </c>
      <c r="B2037">
        <v>7919.26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5.6820299999999997E-2</v>
      </c>
      <c r="L2037">
        <v>0.93062500000000004</v>
      </c>
      <c r="M2037">
        <v>0</v>
      </c>
      <c r="N2037" t="s">
        <v>42</v>
      </c>
    </row>
    <row r="2038" spans="1:14" x14ac:dyDescent="0.25">
      <c r="A2038" t="s">
        <v>170</v>
      </c>
      <c r="B2038">
        <v>7933.31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5.5798599999999997E-2</v>
      </c>
      <c r="L2038">
        <v>0.93091999999999997</v>
      </c>
      <c r="M2038">
        <v>0</v>
      </c>
      <c r="N2038" t="s">
        <v>42</v>
      </c>
    </row>
    <row r="2039" spans="1:14" x14ac:dyDescent="0.25">
      <c r="A2039" t="s">
        <v>170</v>
      </c>
      <c r="B2039">
        <v>7889.1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5.3918599999999997E-2</v>
      </c>
      <c r="L2039">
        <v>0.93145199999999995</v>
      </c>
      <c r="M2039">
        <v>0</v>
      </c>
      <c r="N2039" t="s">
        <v>42</v>
      </c>
    </row>
    <row r="2040" spans="1:14" x14ac:dyDescent="0.25">
      <c r="A2040" t="s">
        <v>170</v>
      </c>
      <c r="B2040">
        <v>7921.72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7.9597600000000004E-2</v>
      </c>
      <c r="L2040">
        <v>0.93169900000000005</v>
      </c>
      <c r="M2040">
        <v>0</v>
      </c>
      <c r="N2040" t="s">
        <v>42</v>
      </c>
    </row>
    <row r="2041" spans="1:14" x14ac:dyDescent="0.25">
      <c r="A2041" t="s">
        <v>170</v>
      </c>
      <c r="B2041">
        <v>7926.87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5.6008500000000003E-2</v>
      </c>
      <c r="L2041">
        <v>0.93180200000000002</v>
      </c>
      <c r="M2041">
        <v>0</v>
      </c>
      <c r="N2041" t="s">
        <v>42</v>
      </c>
    </row>
    <row r="2042" spans="1:14" x14ac:dyDescent="0.25">
      <c r="A2042" t="s">
        <v>170</v>
      </c>
      <c r="B2042">
        <v>7939.77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5.5285500000000001E-2</v>
      </c>
      <c r="L2042">
        <v>0.93130100000000005</v>
      </c>
      <c r="M2042">
        <v>0</v>
      </c>
      <c r="N2042" t="s">
        <v>42</v>
      </c>
    </row>
    <row r="2043" spans="1:14" x14ac:dyDescent="0.25">
      <c r="A2043" t="s">
        <v>170</v>
      </c>
      <c r="B2043">
        <v>7937.37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8.3255700000000002E-2</v>
      </c>
      <c r="L2043">
        <v>0.93183099999999996</v>
      </c>
      <c r="M2043">
        <v>0</v>
      </c>
      <c r="N2043" t="s">
        <v>42</v>
      </c>
    </row>
    <row r="2044" spans="1:14" x14ac:dyDescent="0.25">
      <c r="A2044" t="s">
        <v>170</v>
      </c>
      <c r="B2044">
        <v>7905.99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8.3255800000000005E-2</v>
      </c>
      <c r="L2044">
        <v>0.93183499999999997</v>
      </c>
      <c r="M2044">
        <v>0</v>
      </c>
      <c r="N2044" t="s">
        <v>42</v>
      </c>
    </row>
    <row r="2045" spans="1:14" x14ac:dyDescent="0.25">
      <c r="A2045" t="s">
        <v>170</v>
      </c>
      <c r="B2045">
        <v>7895.23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5.8343800000000001E-2</v>
      </c>
      <c r="L2045">
        <v>0.94630499999999995</v>
      </c>
      <c r="M2045">
        <v>0</v>
      </c>
      <c r="N2045" t="s">
        <v>42</v>
      </c>
    </row>
    <row r="2046" spans="1:14" x14ac:dyDescent="0.25">
      <c r="A2046" t="s">
        <v>170</v>
      </c>
      <c r="B2046">
        <v>7914.44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5.7820000000000003E-2</v>
      </c>
      <c r="L2046">
        <v>0.95144099999999998</v>
      </c>
      <c r="M2046">
        <v>0</v>
      </c>
      <c r="N2046" t="s">
        <v>42</v>
      </c>
    </row>
    <row r="2047" spans="1:14" x14ac:dyDescent="0.25">
      <c r="A2047" t="s">
        <v>170</v>
      </c>
      <c r="B2047">
        <v>7947.81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6.0952600000000003E-2</v>
      </c>
      <c r="L2047">
        <v>0.93504399999999999</v>
      </c>
      <c r="M2047">
        <v>0</v>
      </c>
      <c r="N2047" t="s">
        <v>42</v>
      </c>
    </row>
    <row r="2048" spans="1:14" x14ac:dyDescent="0.25">
      <c r="A2048" t="s">
        <v>170</v>
      </c>
      <c r="B2048">
        <v>7912.75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5.41658E-2</v>
      </c>
      <c r="L2048">
        <v>0.93183300000000002</v>
      </c>
      <c r="M2048">
        <v>0</v>
      </c>
      <c r="N2048" t="s">
        <v>42</v>
      </c>
    </row>
    <row r="2049" spans="1:14" x14ac:dyDescent="0.25">
      <c r="A2049" t="s">
        <v>170</v>
      </c>
      <c r="B2049">
        <v>7936.02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5.4698099999999999E-2</v>
      </c>
      <c r="L2049">
        <v>0.93181000000000003</v>
      </c>
      <c r="M2049">
        <v>0</v>
      </c>
      <c r="N2049" t="s">
        <v>42</v>
      </c>
    </row>
    <row r="2050" spans="1:14" x14ac:dyDescent="0.25">
      <c r="A2050" t="s">
        <v>170</v>
      </c>
      <c r="B2050">
        <v>7883.16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6.1812699999999998E-2</v>
      </c>
      <c r="L2050">
        <v>0.93089699999999997</v>
      </c>
      <c r="M2050">
        <v>0</v>
      </c>
      <c r="N2050" t="s">
        <v>42</v>
      </c>
    </row>
    <row r="2051" spans="1:14" x14ac:dyDescent="0.25">
      <c r="A2051" t="s">
        <v>170</v>
      </c>
      <c r="B2051">
        <v>7887.25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5.8222500000000003E-2</v>
      </c>
      <c r="L2051">
        <v>0.93182399999999999</v>
      </c>
      <c r="M2051">
        <v>0</v>
      </c>
      <c r="N2051" t="s">
        <v>42</v>
      </c>
    </row>
    <row r="2052" spans="1:14" x14ac:dyDescent="0.25">
      <c r="A2052" t="s">
        <v>170</v>
      </c>
      <c r="B2052">
        <v>7899.56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6.9999900000000004E-2</v>
      </c>
      <c r="L2052">
        <v>0.93183499999999997</v>
      </c>
      <c r="M2052">
        <v>0</v>
      </c>
      <c r="N2052" t="s">
        <v>42</v>
      </c>
    </row>
    <row r="2053" spans="1:14" x14ac:dyDescent="0.25">
      <c r="A2053" t="s">
        <v>170</v>
      </c>
      <c r="B2053">
        <v>7896.38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8.3258100000000002E-2</v>
      </c>
      <c r="L2053">
        <v>0.93182500000000001</v>
      </c>
      <c r="M2053">
        <v>0</v>
      </c>
      <c r="N2053" t="s">
        <v>42</v>
      </c>
    </row>
    <row r="2054" spans="1:14" x14ac:dyDescent="0.25">
      <c r="A2054" t="s">
        <v>170</v>
      </c>
      <c r="B2054">
        <v>7935.67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5.3952800000000002E-2</v>
      </c>
      <c r="L2054">
        <v>0.93169100000000005</v>
      </c>
      <c r="M2054">
        <v>0</v>
      </c>
      <c r="N2054" t="s">
        <v>42</v>
      </c>
    </row>
    <row r="2055" spans="1:14" x14ac:dyDescent="0.25">
      <c r="A2055" t="s">
        <v>170</v>
      </c>
      <c r="B2055">
        <v>7905.98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5.9659700000000003E-2</v>
      </c>
      <c r="L2055">
        <v>0.93179400000000001</v>
      </c>
      <c r="M2055">
        <v>0</v>
      </c>
      <c r="N2055" t="s">
        <v>42</v>
      </c>
    </row>
    <row r="2056" spans="1:14" x14ac:dyDescent="0.25">
      <c r="A2056" t="s">
        <v>170</v>
      </c>
      <c r="B2056">
        <v>7911.64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5.41764E-2</v>
      </c>
      <c r="L2056">
        <v>0.93174299999999999</v>
      </c>
      <c r="M2056">
        <v>0</v>
      </c>
      <c r="N2056" t="s">
        <v>42</v>
      </c>
    </row>
    <row r="2057" spans="1:14" x14ac:dyDescent="0.25">
      <c r="A2057" t="s">
        <v>170</v>
      </c>
      <c r="B2057">
        <v>7882.97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5.4020499999999999E-2</v>
      </c>
      <c r="L2057">
        <v>0.95660100000000003</v>
      </c>
      <c r="M2057">
        <v>0</v>
      </c>
      <c r="N2057" t="s">
        <v>42</v>
      </c>
    </row>
    <row r="2058" spans="1:14" x14ac:dyDescent="0.25">
      <c r="A2058" t="s">
        <v>170</v>
      </c>
      <c r="B2058">
        <v>7888.17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5.4499400000000003E-2</v>
      </c>
      <c r="L2058">
        <v>0.93180499999999999</v>
      </c>
      <c r="M2058">
        <v>0</v>
      </c>
      <c r="N2058" t="s">
        <v>42</v>
      </c>
    </row>
    <row r="2059" spans="1:14" x14ac:dyDescent="0.25">
      <c r="A2059" t="s">
        <v>170</v>
      </c>
      <c r="B2059">
        <v>7908.54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5.5463699999999998E-2</v>
      </c>
      <c r="L2059">
        <v>0.93165500000000001</v>
      </c>
      <c r="M2059">
        <v>0</v>
      </c>
      <c r="N2059" t="s">
        <v>42</v>
      </c>
    </row>
    <row r="2060" spans="1:14" x14ac:dyDescent="0.25">
      <c r="A2060" t="s">
        <v>170</v>
      </c>
      <c r="B2060">
        <v>7920.07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5.4609100000000001E-2</v>
      </c>
      <c r="L2060">
        <v>0.93170600000000003</v>
      </c>
      <c r="M2060">
        <v>0</v>
      </c>
      <c r="N2060" t="s">
        <v>42</v>
      </c>
    </row>
    <row r="2061" spans="1:14" x14ac:dyDescent="0.25">
      <c r="A2061" t="s">
        <v>170</v>
      </c>
      <c r="B2061">
        <v>7912.44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4.9729299999999997E-2</v>
      </c>
      <c r="L2061">
        <v>0.93179900000000004</v>
      </c>
      <c r="M2061">
        <v>0</v>
      </c>
      <c r="N2061" t="s">
        <v>42</v>
      </c>
    </row>
    <row r="2062" spans="1:14" x14ac:dyDescent="0.25">
      <c r="A2062" t="s">
        <v>170</v>
      </c>
      <c r="B2062">
        <v>7918.94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6.0134800000000002E-2</v>
      </c>
      <c r="L2062">
        <v>0.93182399999999999</v>
      </c>
      <c r="M2062">
        <v>0</v>
      </c>
      <c r="N2062" t="s">
        <v>42</v>
      </c>
    </row>
    <row r="2063" spans="1:14" x14ac:dyDescent="0.25">
      <c r="A2063" t="s">
        <v>170</v>
      </c>
      <c r="B2063">
        <v>7926.56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5.3926200000000001E-2</v>
      </c>
      <c r="L2063">
        <v>0.94353100000000001</v>
      </c>
      <c r="M2063">
        <v>0</v>
      </c>
      <c r="N2063" t="s">
        <v>42</v>
      </c>
    </row>
    <row r="2064" spans="1:14" x14ac:dyDescent="0.25">
      <c r="A2064" t="s">
        <v>170</v>
      </c>
      <c r="B2064">
        <v>7885.93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5.5990400000000003E-2</v>
      </c>
      <c r="L2064">
        <v>0.93183400000000005</v>
      </c>
      <c r="M2064">
        <v>0</v>
      </c>
      <c r="N2064" t="s">
        <v>42</v>
      </c>
    </row>
    <row r="2065" spans="1:25" x14ac:dyDescent="0.25">
      <c r="A2065" t="s">
        <v>170</v>
      </c>
      <c r="B2065">
        <v>7894.54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5.5381699999999999E-2</v>
      </c>
      <c r="L2065">
        <v>0.93126100000000001</v>
      </c>
      <c r="M2065">
        <v>0</v>
      </c>
      <c r="N2065" t="s">
        <v>42</v>
      </c>
    </row>
    <row r="2066" spans="1:25" x14ac:dyDescent="0.25">
      <c r="A2066" t="s">
        <v>170</v>
      </c>
      <c r="B2066">
        <v>7869.68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5.6321700000000002E-2</v>
      </c>
      <c r="L2066">
        <v>0.93181700000000001</v>
      </c>
      <c r="M2066">
        <v>0</v>
      </c>
      <c r="N2066" t="s">
        <v>42</v>
      </c>
    </row>
    <row r="2067" spans="1:25" x14ac:dyDescent="0.25">
      <c r="A2067" t="s">
        <v>170</v>
      </c>
      <c r="B2067">
        <v>7916.23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5.4320199999999999E-2</v>
      </c>
      <c r="L2067">
        <v>0.93182299999999996</v>
      </c>
      <c r="M2067">
        <v>0</v>
      </c>
      <c r="N2067" t="s">
        <v>42</v>
      </c>
    </row>
    <row r="2068" spans="1:25" x14ac:dyDescent="0.25">
      <c r="A2068" t="s">
        <v>170</v>
      </c>
      <c r="B2068">
        <v>7924.7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5.7793499999999998E-2</v>
      </c>
      <c r="L2068">
        <v>0.93177600000000005</v>
      </c>
      <c r="M2068">
        <v>0</v>
      </c>
      <c r="N2068" t="s">
        <v>42</v>
      </c>
    </row>
    <row r="2069" spans="1:25" x14ac:dyDescent="0.25">
      <c r="A2069" t="s">
        <v>170</v>
      </c>
      <c r="B2069">
        <v>7930.46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8.3256899999999995E-2</v>
      </c>
      <c r="L2069">
        <v>0.93180600000000002</v>
      </c>
      <c r="M2069">
        <v>0</v>
      </c>
      <c r="N2069" t="s">
        <v>42</v>
      </c>
    </row>
    <row r="2070" spans="1:25" x14ac:dyDescent="0.25">
      <c r="A2070" t="s">
        <v>170</v>
      </c>
      <c r="B2070">
        <v>7939.05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5.3931100000000003E-2</v>
      </c>
      <c r="L2070">
        <v>0.93182799999999999</v>
      </c>
      <c r="M2070">
        <v>0</v>
      </c>
      <c r="N2070" t="s">
        <v>42</v>
      </c>
    </row>
    <row r="2071" spans="1:25" x14ac:dyDescent="0.25">
      <c r="A2071" t="s">
        <v>170</v>
      </c>
      <c r="B2071">
        <v>7904.64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5.3985499999999999E-2</v>
      </c>
      <c r="L2071">
        <v>0.93161400000000005</v>
      </c>
      <c r="M2071">
        <v>0</v>
      </c>
      <c r="N2071" t="s">
        <v>42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170</v>
      </c>
      <c r="B2072">
        <v>7908.65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6.1776400000000002E-2</v>
      </c>
      <c r="L2072">
        <v>0.93183499999999997</v>
      </c>
      <c r="M2072">
        <v>0</v>
      </c>
      <c r="N2072" t="s">
        <v>42</v>
      </c>
      <c r="R2072">
        <f>AVERAGE(B2023:B2072)</f>
        <v>7913.5987999999988</v>
      </c>
      <c r="S2072">
        <f>AVERAGE(C2023:C2072)</f>
        <v>0</v>
      </c>
      <c r="U2072">
        <f>_xlfn.VAR.P(B2023:B2072)</f>
        <v>316.02244656000164</v>
      </c>
      <c r="V2072">
        <f>_xlfn.VAR.P(C2023:C2072)</f>
        <v>0</v>
      </c>
      <c r="X2072">
        <f>1.96*SQRT(U2072)/50</f>
        <v>0.69685919114406536</v>
      </c>
      <c r="Y2072">
        <f>1.96*SQRT(V2072)/50</f>
        <v>0</v>
      </c>
    </row>
    <row r="2073" spans="1:25" x14ac:dyDescent="0.25">
      <c r="A2073" t="s">
        <v>171</v>
      </c>
      <c r="B2073">
        <v>395733.8124</v>
      </c>
      <c r="C2073" t="s">
        <v>36</v>
      </c>
    </row>
    <row r="2074" spans="1:25" x14ac:dyDescent="0.25">
      <c r="A2074" t="s">
        <v>172</v>
      </c>
      <c r="B2074">
        <v>7627.97</v>
      </c>
      <c r="C2074">
        <v>7625.02</v>
      </c>
      <c r="D2074">
        <v>7624.91</v>
      </c>
      <c r="E2074">
        <v>7618.59</v>
      </c>
      <c r="F2074">
        <v>370.88</v>
      </c>
      <c r="G2074">
        <v>0</v>
      </c>
      <c r="H2074">
        <v>231.36500000000001</v>
      </c>
      <c r="I2074">
        <v>0</v>
      </c>
      <c r="J2074">
        <v>5.53646E-2</v>
      </c>
      <c r="K2074">
        <v>0.93181800000000004</v>
      </c>
      <c r="L2074">
        <v>0</v>
      </c>
      <c r="M2074" t="s">
        <v>42</v>
      </c>
    </row>
    <row r="2075" spans="1:25" x14ac:dyDescent="0.25">
      <c r="A2075" t="s">
        <v>172</v>
      </c>
      <c r="B2075">
        <v>7577.26</v>
      </c>
      <c r="C2075">
        <v>7574.24</v>
      </c>
      <c r="D2075">
        <v>7574.14</v>
      </c>
      <c r="E2075">
        <v>7567.93</v>
      </c>
      <c r="F2075">
        <v>369.33199999999999</v>
      </c>
      <c r="G2075">
        <v>0</v>
      </c>
      <c r="H2075">
        <v>229.49199999999999</v>
      </c>
      <c r="I2075">
        <v>0</v>
      </c>
      <c r="J2075">
        <v>5.60784E-2</v>
      </c>
      <c r="K2075">
        <v>0.93173600000000001</v>
      </c>
      <c r="L2075">
        <v>0</v>
      </c>
      <c r="M2075" t="s">
        <v>42</v>
      </c>
    </row>
    <row r="2076" spans="1:25" x14ac:dyDescent="0.25">
      <c r="A2076" t="s">
        <v>172</v>
      </c>
      <c r="B2076">
        <v>7615.25</v>
      </c>
      <c r="C2076">
        <v>7612.04</v>
      </c>
      <c r="D2076">
        <v>7611.93</v>
      </c>
      <c r="E2076">
        <v>7605.65</v>
      </c>
      <c r="F2076">
        <v>374.16699999999997</v>
      </c>
      <c r="G2076">
        <v>0</v>
      </c>
      <c r="H2076">
        <v>230.63200000000001</v>
      </c>
      <c r="I2076">
        <v>0</v>
      </c>
      <c r="J2076">
        <v>8.0610200000000007E-2</v>
      </c>
      <c r="K2076">
        <v>0.931836</v>
      </c>
      <c r="L2076">
        <v>0</v>
      </c>
      <c r="M2076" t="s">
        <v>42</v>
      </c>
    </row>
    <row r="2077" spans="1:25" x14ac:dyDescent="0.25">
      <c r="A2077" t="s">
        <v>172</v>
      </c>
      <c r="B2077">
        <v>7631.32</v>
      </c>
      <c r="C2077">
        <v>7628.19</v>
      </c>
      <c r="D2077">
        <v>7628.09</v>
      </c>
      <c r="E2077">
        <v>7621.85</v>
      </c>
      <c r="F2077">
        <v>371.86500000000001</v>
      </c>
      <c r="G2077">
        <v>0</v>
      </c>
      <c r="H2077">
        <v>231.339</v>
      </c>
      <c r="I2077">
        <v>0</v>
      </c>
      <c r="J2077">
        <v>5.4044399999999999E-2</v>
      </c>
      <c r="K2077">
        <v>0.93179900000000004</v>
      </c>
      <c r="L2077">
        <v>0</v>
      </c>
      <c r="M2077" t="s">
        <v>42</v>
      </c>
    </row>
    <row r="2078" spans="1:25" x14ac:dyDescent="0.25">
      <c r="A2078" t="s">
        <v>172</v>
      </c>
      <c r="B2078" s="9">
        <v>7595.72</v>
      </c>
      <c r="C2078" s="9">
        <v>7592.96</v>
      </c>
      <c r="D2078">
        <v>7592.85</v>
      </c>
      <c r="E2078">
        <v>7586.45</v>
      </c>
      <c r="F2078">
        <v>371.69099999999997</v>
      </c>
      <c r="G2078">
        <v>0</v>
      </c>
      <c r="H2078">
        <v>229.405</v>
      </c>
      <c r="I2078">
        <v>0</v>
      </c>
      <c r="J2078">
        <v>5.4336599999999999E-2</v>
      </c>
      <c r="K2078">
        <v>0.93131299999999995</v>
      </c>
      <c r="L2078">
        <v>0</v>
      </c>
      <c r="M2078" t="s">
        <v>42</v>
      </c>
    </row>
    <row r="2079" spans="1:25" x14ac:dyDescent="0.25">
      <c r="A2079" t="s">
        <v>172</v>
      </c>
      <c r="B2079">
        <v>7590.12</v>
      </c>
      <c r="C2079">
        <v>7587.3</v>
      </c>
      <c r="D2079">
        <v>7587.18</v>
      </c>
      <c r="E2079">
        <v>7580.8</v>
      </c>
      <c r="F2079">
        <v>371.50400000000002</v>
      </c>
      <c r="G2079">
        <v>0</v>
      </c>
      <c r="H2079">
        <v>229.62299999999999</v>
      </c>
      <c r="I2079">
        <v>0</v>
      </c>
      <c r="J2079">
        <v>5.9138099999999999E-2</v>
      </c>
      <c r="K2079">
        <v>0.93042499999999995</v>
      </c>
      <c r="L2079">
        <v>0</v>
      </c>
      <c r="M2079" t="s">
        <v>42</v>
      </c>
    </row>
    <row r="2080" spans="1:25" x14ac:dyDescent="0.25">
      <c r="A2080" t="s">
        <v>172</v>
      </c>
      <c r="B2080">
        <v>7579.5</v>
      </c>
      <c r="C2080">
        <v>7576.6</v>
      </c>
      <c r="D2080">
        <v>7576.49</v>
      </c>
      <c r="E2080">
        <v>7570.27</v>
      </c>
      <c r="F2080">
        <v>368.50200000000001</v>
      </c>
      <c r="G2080">
        <v>0</v>
      </c>
      <c r="H2080">
        <v>229.09800000000001</v>
      </c>
      <c r="I2080">
        <v>0</v>
      </c>
      <c r="J2080">
        <v>7.4562799999999999E-2</v>
      </c>
      <c r="K2080">
        <v>0.93183000000000005</v>
      </c>
      <c r="L2080">
        <v>0</v>
      </c>
      <c r="M2080" t="s">
        <v>42</v>
      </c>
    </row>
    <row r="2081" spans="1:13" x14ac:dyDescent="0.25">
      <c r="A2081" t="s">
        <v>172</v>
      </c>
      <c r="B2081">
        <v>7620.37</v>
      </c>
      <c r="C2081">
        <v>7617.52</v>
      </c>
      <c r="D2081">
        <v>7617.41</v>
      </c>
      <c r="E2081">
        <v>7611.09</v>
      </c>
      <c r="F2081">
        <v>374.02300000000002</v>
      </c>
      <c r="G2081">
        <v>0</v>
      </c>
      <c r="H2081">
        <v>231.46</v>
      </c>
      <c r="I2081">
        <v>0</v>
      </c>
      <c r="J2081">
        <v>7.3058100000000001E-2</v>
      </c>
      <c r="K2081">
        <v>0.93134600000000001</v>
      </c>
      <c r="L2081">
        <v>0</v>
      </c>
      <c r="M2081" t="s">
        <v>42</v>
      </c>
    </row>
    <row r="2082" spans="1:13" x14ac:dyDescent="0.25">
      <c r="A2082" t="s">
        <v>172</v>
      </c>
      <c r="B2082">
        <v>7540.26</v>
      </c>
      <c r="C2082">
        <v>7537.48</v>
      </c>
      <c r="D2082">
        <v>7537.38</v>
      </c>
      <c r="E2082">
        <v>7531.05</v>
      </c>
      <c r="F2082">
        <v>368.86099999999999</v>
      </c>
      <c r="G2082">
        <v>0</v>
      </c>
      <c r="H2082">
        <v>226.83</v>
      </c>
      <c r="I2082">
        <v>0</v>
      </c>
      <c r="J2082">
        <v>8.3255599999999999E-2</v>
      </c>
      <c r="K2082">
        <v>0.93175799999999998</v>
      </c>
      <c r="L2082">
        <v>0</v>
      </c>
      <c r="M2082" t="s">
        <v>42</v>
      </c>
    </row>
    <row r="2083" spans="1:13" x14ac:dyDescent="0.25">
      <c r="A2083" t="s">
        <v>172</v>
      </c>
      <c r="B2083">
        <v>7625.1</v>
      </c>
      <c r="C2083">
        <v>7622.31</v>
      </c>
      <c r="D2083">
        <v>7622.18</v>
      </c>
      <c r="E2083">
        <v>7615.77</v>
      </c>
      <c r="F2083">
        <v>369.279</v>
      </c>
      <c r="G2083">
        <v>0</v>
      </c>
      <c r="H2083">
        <v>231.798</v>
      </c>
      <c r="I2083">
        <v>0</v>
      </c>
      <c r="J2083">
        <v>5.68204E-2</v>
      </c>
      <c r="K2083">
        <v>0.931836</v>
      </c>
      <c r="L2083">
        <v>0</v>
      </c>
      <c r="M2083" t="s">
        <v>42</v>
      </c>
    </row>
    <row r="2084" spans="1:13" x14ac:dyDescent="0.25">
      <c r="A2084" t="s">
        <v>172</v>
      </c>
      <c r="B2084">
        <v>7581.32</v>
      </c>
      <c r="C2084">
        <v>7578.3</v>
      </c>
      <c r="D2084">
        <v>7578.19</v>
      </c>
      <c r="E2084">
        <v>7571.97</v>
      </c>
      <c r="F2084">
        <v>370.71100000000001</v>
      </c>
      <c r="G2084">
        <v>0</v>
      </c>
      <c r="H2084">
        <v>229.08199999999999</v>
      </c>
      <c r="I2084">
        <v>0</v>
      </c>
      <c r="J2084">
        <v>8.3256300000000005E-2</v>
      </c>
      <c r="K2084">
        <v>0.93181599999999998</v>
      </c>
      <c r="L2084">
        <v>0</v>
      </c>
      <c r="M2084" t="s">
        <v>42</v>
      </c>
    </row>
    <row r="2085" spans="1:13" x14ac:dyDescent="0.25">
      <c r="A2085" t="s">
        <v>172</v>
      </c>
      <c r="B2085">
        <v>7582.55</v>
      </c>
      <c r="C2085">
        <v>7579.66</v>
      </c>
      <c r="D2085">
        <v>7579.56</v>
      </c>
      <c r="E2085">
        <v>7573.33</v>
      </c>
      <c r="F2085">
        <v>366.82600000000002</v>
      </c>
      <c r="G2085">
        <v>0</v>
      </c>
      <c r="H2085">
        <v>229.55699999999999</v>
      </c>
      <c r="I2085">
        <v>0</v>
      </c>
      <c r="J2085">
        <v>6.0970200000000002E-2</v>
      </c>
      <c r="K2085">
        <v>0.93128299999999997</v>
      </c>
      <c r="L2085">
        <v>0</v>
      </c>
      <c r="M2085" t="s">
        <v>42</v>
      </c>
    </row>
    <row r="2086" spans="1:13" x14ac:dyDescent="0.25">
      <c r="A2086" t="s">
        <v>172</v>
      </c>
      <c r="B2086">
        <v>7598.07</v>
      </c>
      <c r="C2086">
        <v>7595.27</v>
      </c>
      <c r="D2086">
        <v>7595.16</v>
      </c>
      <c r="E2086">
        <v>7588.93</v>
      </c>
      <c r="F2086">
        <v>385.827</v>
      </c>
      <c r="G2086">
        <v>0</v>
      </c>
      <c r="H2086">
        <v>229.887</v>
      </c>
      <c r="I2086">
        <v>0</v>
      </c>
      <c r="J2086">
        <v>3.5167499999999997E-2</v>
      </c>
      <c r="K2086">
        <v>0.93134399999999995</v>
      </c>
      <c r="L2086">
        <v>0</v>
      </c>
      <c r="M2086" t="s">
        <v>42</v>
      </c>
    </row>
    <row r="2087" spans="1:13" x14ac:dyDescent="0.25">
      <c r="A2087" t="s">
        <v>172</v>
      </c>
      <c r="B2087">
        <v>7570.77</v>
      </c>
      <c r="C2087">
        <v>7567.97</v>
      </c>
      <c r="D2087">
        <v>7567.85</v>
      </c>
      <c r="E2087">
        <v>7561.37</v>
      </c>
      <c r="F2087">
        <v>374.02800000000002</v>
      </c>
      <c r="G2087">
        <v>0</v>
      </c>
      <c r="H2087">
        <v>227.86199999999999</v>
      </c>
      <c r="I2087">
        <v>0</v>
      </c>
      <c r="J2087">
        <v>5.4295000000000003E-2</v>
      </c>
      <c r="K2087">
        <v>0.93090099999999998</v>
      </c>
      <c r="L2087">
        <v>0</v>
      </c>
      <c r="M2087" t="s">
        <v>42</v>
      </c>
    </row>
    <row r="2088" spans="1:13" x14ac:dyDescent="0.25">
      <c r="A2088" t="s">
        <v>172</v>
      </c>
      <c r="B2088">
        <v>7626.2</v>
      </c>
      <c r="C2088">
        <v>7623.43</v>
      </c>
      <c r="D2088">
        <v>7623.31</v>
      </c>
      <c r="E2088">
        <v>7616.99</v>
      </c>
      <c r="F2088">
        <v>371.06099999999998</v>
      </c>
      <c r="G2088">
        <v>0</v>
      </c>
      <c r="H2088">
        <v>231.31899999999999</v>
      </c>
      <c r="I2088">
        <v>0</v>
      </c>
      <c r="J2088">
        <v>5.7328900000000002E-2</v>
      </c>
      <c r="K2088">
        <v>0.93182699999999996</v>
      </c>
      <c r="L2088">
        <v>0</v>
      </c>
      <c r="M2088" t="s">
        <v>42</v>
      </c>
    </row>
    <row r="2089" spans="1:13" x14ac:dyDescent="0.25">
      <c r="A2089" t="s">
        <v>172</v>
      </c>
      <c r="B2089">
        <v>7593.02</v>
      </c>
      <c r="C2089">
        <v>7590.14</v>
      </c>
      <c r="D2089">
        <v>7590.03</v>
      </c>
      <c r="E2089">
        <v>7583.49</v>
      </c>
      <c r="F2089">
        <v>370.12900000000002</v>
      </c>
      <c r="G2089">
        <v>0</v>
      </c>
      <c r="H2089">
        <v>229.983</v>
      </c>
      <c r="I2089">
        <v>0</v>
      </c>
      <c r="J2089">
        <v>8.3257700000000004E-2</v>
      </c>
      <c r="K2089">
        <v>0.93124200000000001</v>
      </c>
      <c r="L2089">
        <v>0</v>
      </c>
      <c r="M2089" t="s">
        <v>42</v>
      </c>
    </row>
    <row r="2090" spans="1:13" x14ac:dyDescent="0.25">
      <c r="A2090" t="s">
        <v>172</v>
      </c>
      <c r="B2090">
        <v>7571.65</v>
      </c>
      <c r="C2090">
        <v>7568.89</v>
      </c>
      <c r="D2090">
        <v>7568.78</v>
      </c>
      <c r="E2090">
        <v>7562.46</v>
      </c>
      <c r="F2090">
        <v>370.55099999999999</v>
      </c>
      <c r="G2090">
        <v>0</v>
      </c>
      <c r="H2090">
        <v>228.84299999999999</v>
      </c>
      <c r="I2090">
        <v>0</v>
      </c>
      <c r="J2090">
        <v>5.39129E-2</v>
      </c>
      <c r="K2090">
        <v>0.93179299999999998</v>
      </c>
      <c r="L2090">
        <v>0</v>
      </c>
      <c r="M2090" t="s">
        <v>42</v>
      </c>
    </row>
    <row r="2091" spans="1:13" x14ac:dyDescent="0.25">
      <c r="A2091" t="s">
        <v>172</v>
      </c>
      <c r="B2091">
        <v>7597.66</v>
      </c>
      <c r="C2091">
        <v>7594.23</v>
      </c>
      <c r="D2091">
        <v>7594.11</v>
      </c>
      <c r="E2091">
        <v>7587.52</v>
      </c>
      <c r="F2091">
        <v>366.27300000000002</v>
      </c>
      <c r="G2091">
        <v>0</v>
      </c>
      <c r="H2091">
        <v>230.52099999999999</v>
      </c>
      <c r="I2091">
        <v>0</v>
      </c>
      <c r="J2091">
        <v>5.3916199999999997E-2</v>
      </c>
      <c r="K2091">
        <v>0.93182200000000004</v>
      </c>
      <c r="L2091">
        <v>0</v>
      </c>
      <c r="M2091" t="s">
        <v>42</v>
      </c>
    </row>
    <row r="2092" spans="1:13" x14ac:dyDescent="0.25">
      <c r="A2092" t="s">
        <v>172</v>
      </c>
      <c r="B2092">
        <v>7593.19</v>
      </c>
      <c r="C2092">
        <v>7590.23</v>
      </c>
      <c r="D2092">
        <v>7590.12</v>
      </c>
      <c r="E2092">
        <v>7583.82</v>
      </c>
      <c r="F2092">
        <v>373.76499999999999</v>
      </c>
      <c r="G2092">
        <v>0</v>
      </c>
      <c r="H2092">
        <v>228.96299999999999</v>
      </c>
      <c r="I2092">
        <v>0</v>
      </c>
      <c r="J2092">
        <v>5.9180499999999997E-2</v>
      </c>
      <c r="K2092">
        <v>0.93182200000000004</v>
      </c>
      <c r="L2092">
        <v>0</v>
      </c>
      <c r="M2092" t="s">
        <v>42</v>
      </c>
    </row>
    <row r="2093" spans="1:13" x14ac:dyDescent="0.25">
      <c r="A2093" t="s">
        <v>172</v>
      </c>
      <c r="B2093">
        <v>7588.92</v>
      </c>
      <c r="C2093">
        <v>7586.1</v>
      </c>
      <c r="D2093">
        <v>7585.99</v>
      </c>
      <c r="E2093">
        <v>7579.72</v>
      </c>
      <c r="F2093">
        <v>374.15300000000002</v>
      </c>
      <c r="G2093">
        <v>0</v>
      </c>
      <c r="H2093">
        <v>228.96899999999999</v>
      </c>
      <c r="I2093">
        <v>0</v>
      </c>
      <c r="J2093">
        <v>7.8754900000000003E-2</v>
      </c>
      <c r="K2093">
        <v>0.95771099999999998</v>
      </c>
      <c r="L2093">
        <v>0</v>
      </c>
      <c r="M2093" t="s">
        <v>42</v>
      </c>
    </row>
    <row r="2094" spans="1:13" x14ac:dyDescent="0.25">
      <c r="A2094" t="s">
        <v>172</v>
      </c>
      <c r="B2094">
        <v>7541.82</v>
      </c>
      <c r="C2094">
        <v>7538.83</v>
      </c>
      <c r="D2094">
        <v>7538.73</v>
      </c>
      <c r="E2094">
        <v>7532.39</v>
      </c>
      <c r="F2094">
        <v>369.55599999999998</v>
      </c>
      <c r="G2094">
        <v>0</v>
      </c>
      <c r="H2094">
        <v>227.19</v>
      </c>
      <c r="I2094">
        <v>0</v>
      </c>
      <c r="J2094">
        <v>8.3255899999999994E-2</v>
      </c>
      <c r="K2094">
        <v>0.93041099999999999</v>
      </c>
      <c r="L2094">
        <v>0</v>
      </c>
      <c r="M2094" t="s">
        <v>42</v>
      </c>
    </row>
    <row r="2095" spans="1:13" x14ac:dyDescent="0.25">
      <c r="A2095" t="s">
        <v>172</v>
      </c>
      <c r="B2095">
        <v>7599.68</v>
      </c>
      <c r="C2095">
        <v>7595.54</v>
      </c>
      <c r="D2095">
        <v>7595.43</v>
      </c>
      <c r="E2095">
        <v>7589.1</v>
      </c>
      <c r="F2095">
        <v>367.29</v>
      </c>
      <c r="G2095">
        <v>0</v>
      </c>
      <c r="H2095">
        <v>229.65199999999999</v>
      </c>
      <c r="I2095">
        <v>0</v>
      </c>
      <c r="J2095">
        <v>5.5843999999999998E-2</v>
      </c>
      <c r="K2095">
        <v>0.95886800000000005</v>
      </c>
      <c r="L2095">
        <v>0</v>
      </c>
      <c r="M2095" t="s">
        <v>42</v>
      </c>
    </row>
    <row r="2096" spans="1:13" x14ac:dyDescent="0.25">
      <c r="A2096" t="s">
        <v>172</v>
      </c>
      <c r="B2096">
        <v>7624.6</v>
      </c>
      <c r="C2096">
        <v>7621.58</v>
      </c>
      <c r="D2096">
        <v>7621.47</v>
      </c>
      <c r="E2096">
        <v>7615.05</v>
      </c>
      <c r="F2096">
        <v>370.94</v>
      </c>
      <c r="G2096">
        <v>0</v>
      </c>
      <c r="H2096">
        <v>231.20400000000001</v>
      </c>
      <c r="I2096">
        <v>0</v>
      </c>
      <c r="J2096">
        <v>7.05432E-2</v>
      </c>
      <c r="K2096">
        <v>0.93183199999999999</v>
      </c>
      <c r="L2096">
        <v>0</v>
      </c>
      <c r="M2096" t="s">
        <v>42</v>
      </c>
    </row>
    <row r="2097" spans="1:13" x14ac:dyDescent="0.25">
      <c r="A2097" t="s">
        <v>172</v>
      </c>
      <c r="B2097">
        <v>7573.18</v>
      </c>
      <c r="C2097">
        <v>7570.19</v>
      </c>
      <c r="D2097">
        <v>7570.08</v>
      </c>
      <c r="E2097">
        <v>7563.75</v>
      </c>
      <c r="F2097">
        <v>372.44600000000003</v>
      </c>
      <c r="G2097">
        <v>0</v>
      </c>
      <c r="H2097">
        <v>228.553</v>
      </c>
      <c r="I2097">
        <v>0</v>
      </c>
      <c r="J2097">
        <v>6.6990099999999997E-2</v>
      </c>
      <c r="K2097">
        <v>0.929114</v>
      </c>
      <c r="L2097">
        <v>0</v>
      </c>
      <c r="M2097" t="s">
        <v>42</v>
      </c>
    </row>
    <row r="2098" spans="1:13" x14ac:dyDescent="0.25">
      <c r="A2098" t="s">
        <v>172</v>
      </c>
      <c r="B2098">
        <v>7719.81</v>
      </c>
      <c r="C2098">
        <v>7716.91</v>
      </c>
      <c r="D2098">
        <v>7716.79</v>
      </c>
      <c r="E2098">
        <v>7709.59</v>
      </c>
      <c r="F2098">
        <v>387.73</v>
      </c>
      <c r="G2098">
        <v>0</v>
      </c>
      <c r="H2098">
        <v>226.86</v>
      </c>
      <c r="I2098">
        <v>0</v>
      </c>
      <c r="J2098">
        <v>5.7310699999999999E-2</v>
      </c>
      <c r="K2098">
        <v>0.93167</v>
      </c>
      <c r="L2098">
        <v>0</v>
      </c>
      <c r="M2098" t="s">
        <v>42</v>
      </c>
    </row>
    <row r="2099" spans="1:13" x14ac:dyDescent="0.25">
      <c r="A2099" t="s">
        <v>172</v>
      </c>
      <c r="B2099">
        <v>7569.04</v>
      </c>
      <c r="C2099">
        <v>7566.12</v>
      </c>
      <c r="D2099">
        <v>7566.01</v>
      </c>
      <c r="E2099">
        <v>7559.76</v>
      </c>
      <c r="F2099">
        <v>369.66899999999998</v>
      </c>
      <c r="G2099">
        <v>0</v>
      </c>
      <c r="H2099">
        <v>228.24700000000001</v>
      </c>
      <c r="I2099">
        <v>0</v>
      </c>
      <c r="J2099">
        <v>5.45128E-2</v>
      </c>
      <c r="K2099">
        <v>0.93172299999999997</v>
      </c>
      <c r="L2099">
        <v>0</v>
      </c>
      <c r="M2099" t="s">
        <v>42</v>
      </c>
    </row>
    <row r="2100" spans="1:13" x14ac:dyDescent="0.25">
      <c r="A2100" t="s">
        <v>172</v>
      </c>
      <c r="B2100">
        <v>7543.82</v>
      </c>
      <c r="C2100">
        <v>7540.78</v>
      </c>
      <c r="D2100">
        <v>7540.67</v>
      </c>
      <c r="E2100">
        <v>7534.36</v>
      </c>
      <c r="F2100">
        <v>369.1</v>
      </c>
      <c r="G2100">
        <v>0</v>
      </c>
      <c r="H2100">
        <v>227.18600000000001</v>
      </c>
      <c r="I2100">
        <v>0</v>
      </c>
      <c r="J2100">
        <v>8.3260899999999999E-2</v>
      </c>
      <c r="K2100">
        <v>0.93140400000000001</v>
      </c>
      <c r="L2100">
        <v>0</v>
      </c>
      <c r="M2100" t="s">
        <v>42</v>
      </c>
    </row>
    <row r="2101" spans="1:13" x14ac:dyDescent="0.25">
      <c r="A2101" t="s">
        <v>172</v>
      </c>
      <c r="B2101">
        <v>7607.47</v>
      </c>
      <c r="C2101">
        <v>7604.37</v>
      </c>
      <c r="D2101">
        <v>7604.26</v>
      </c>
      <c r="E2101">
        <v>7597.87</v>
      </c>
      <c r="F2101">
        <v>369.86200000000002</v>
      </c>
      <c r="G2101">
        <v>0</v>
      </c>
      <c r="H2101">
        <v>230.852</v>
      </c>
      <c r="I2101">
        <v>0</v>
      </c>
      <c r="J2101">
        <v>5.4556199999999999E-2</v>
      </c>
      <c r="K2101">
        <v>0.93180799999999997</v>
      </c>
      <c r="L2101">
        <v>0</v>
      </c>
      <c r="M2101" t="s">
        <v>42</v>
      </c>
    </row>
    <row r="2102" spans="1:13" x14ac:dyDescent="0.25">
      <c r="A2102" t="s">
        <v>172</v>
      </c>
      <c r="B2102">
        <v>7563.07</v>
      </c>
      <c r="C2102">
        <v>7560.19</v>
      </c>
      <c r="D2102">
        <v>7560.08</v>
      </c>
      <c r="E2102">
        <v>7553.75</v>
      </c>
      <c r="F2102">
        <v>372.56400000000002</v>
      </c>
      <c r="G2102">
        <v>0</v>
      </c>
      <c r="H2102">
        <v>228.06100000000001</v>
      </c>
      <c r="I2102">
        <v>0</v>
      </c>
      <c r="J2102">
        <v>8.3263900000000002E-2</v>
      </c>
      <c r="K2102">
        <v>0.93111100000000002</v>
      </c>
      <c r="L2102">
        <v>0</v>
      </c>
      <c r="M2102" t="s">
        <v>42</v>
      </c>
    </row>
    <row r="2103" spans="1:13" x14ac:dyDescent="0.25">
      <c r="A2103" t="s">
        <v>172</v>
      </c>
      <c r="B2103">
        <v>7609.93</v>
      </c>
      <c r="C2103">
        <v>7607.1</v>
      </c>
      <c r="D2103">
        <v>7607</v>
      </c>
      <c r="E2103">
        <v>7600.67</v>
      </c>
      <c r="F2103">
        <v>369.18299999999999</v>
      </c>
      <c r="G2103">
        <v>0</v>
      </c>
      <c r="H2103">
        <v>231.029</v>
      </c>
      <c r="I2103">
        <v>0</v>
      </c>
      <c r="J2103">
        <v>8.1449400000000005E-2</v>
      </c>
      <c r="K2103">
        <v>0.93086899999999995</v>
      </c>
      <c r="L2103">
        <v>0</v>
      </c>
      <c r="M2103" t="s">
        <v>42</v>
      </c>
    </row>
    <row r="2104" spans="1:13" x14ac:dyDescent="0.25">
      <c r="A2104" t="s">
        <v>172</v>
      </c>
      <c r="B2104">
        <v>7569.61</v>
      </c>
      <c r="C2104">
        <v>7566.29</v>
      </c>
      <c r="D2104">
        <v>7566.18</v>
      </c>
      <c r="E2104">
        <v>7559.76</v>
      </c>
      <c r="F2104">
        <v>369.03100000000001</v>
      </c>
      <c r="G2104">
        <v>0</v>
      </c>
      <c r="H2104">
        <v>228.71100000000001</v>
      </c>
      <c r="I2104">
        <v>0</v>
      </c>
      <c r="J2104">
        <v>7.2106500000000004E-2</v>
      </c>
      <c r="K2104">
        <v>0.931836</v>
      </c>
      <c r="L2104">
        <v>0</v>
      </c>
      <c r="M2104" t="s">
        <v>42</v>
      </c>
    </row>
    <row r="2105" spans="1:13" x14ac:dyDescent="0.25">
      <c r="A2105" t="s">
        <v>172</v>
      </c>
      <c r="B2105">
        <v>7551.76</v>
      </c>
      <c r="C2105">
        <v>7548.89</v>
      </c>
      <c r="D2105">
        <v>7548.78</v>
      </c>
      <c r="E2105">
        <v>7542.43</v>
      </c>
      <c r="F2105">
        <v>369.58</v>
      </c>
      <c r="G2105">
        <v>0</v>
      </c>
      <c r="H2105">
        <v>227.96700000000001</v>
      </c>
      <c r="I2105">
        <v>0</v>
      </c>
      <c r="J2105">
        <v>8.0485399999999999E-2</v>
      </c>
      <c r="K2105">
        <v>0.93182900000000002</v>
      </c>
      <c r="L2105">
        <v>0</v>
      </c>
      <c r="M2105" t="s">
        <v>42</v>
      </c>
    </row>
    <row r="2106" spans="1:13" x14ac:dyDescent="0.25">
      <c r="A2106" t="s">
        <v>172</v>
      </c>
      <c r="B2106">
        <v>7587.82</v>
      </c>
      <c r="C2106">
        <v>7584.95</v>
      </c>
      <c r="D2106">
        <v>7584.84</v>
      </c>
      <c r="E2106">
        <v>7578.62</v>
      </c>
      <c r="F2106">
        <v>368.029</v>
      </c>
      <c r="G2106">
        <v>0</v>
      </c>
      <c r="H2106">
        <v>229.51900000000001</v>
      </c>
      <c r="I2106">
        <v>0</v>
      </c>
      <c r="J2106">
        <v>6.5391900000000003E-2</v>
      </c>
      <c r="K2106">
        <v>0.956623</v>
      </c>
      <c r="L2106">
        <v>0</v>
      </c>
      <c r="M2106" t="s">
        <v>42</v>
      </c>
    </row>
    <row r="2107" spans="1:13" x14ac:dyDescent="0.25">
      <c r="A2107" t="s">
        <v>172</v>
      </c>
      <c r="B2107">
        <v>7571.03</v>
      </c>
      <c r="C2107">
        <v>7568.17</v>
      </c>
      <c r="D2107">
        <v>7568.07</v>
      </c>
      <c r="E2107">
        <v>7561.81</v>
      </c>
      <c r="F2107">
        <v>364.76900000000001</v>
      </c>
      <c r="G2107">
        <v>0</v>
      </c>
      <c r="H2107">
        <v>229.10300000000001</v>
      </c>
      <c r="I2107">
        <v>0</v>
      </c>
      <c r="J2107">
        <v>5.5946299999999997E-2</v>
      </c>
      <c r="K2107">
        <v>0.93183499999999997</v>
      </c>
      <c r="L2107">
        <v>0</v>
      </c>
      <c r="M2107" t="s">
        <v>42</v>
      </c>
    </row>
    <row r="2108" spans="1:13" x14ac:dyDescent="0.25">
      <c r="A2108" t="s">
        <v>172</v>
      </c>
      <c r="B2108">
        <v>7632.87</v>
      </c>
      <c r="C2108">
        <v>7630.02</v>
      </c>
      <c r="D2108">
        <v>7629.91</v>
      </c>
      <c r="E2108">
        <v>7623.54</v>
      </c>
      <c r="F2108">
        <v>370.55099999999999</v>
      </c>
      <c r="G2108">
        <v>0</v>
      </c>
      <c r="H2108">
        <v>231.995</v>
      </c>
      <c r="I2108">
        <v>0</v>
      </c>
      <c r="J2108">
        <v>8.3255700000000002E-2</v>
      </c>
      <c r="K2108">
        <v>0.93166499999999997</v>
      </c>
      <c r="L2108">
        <v>0</v>
      </c>
      <c r="M2108" t="s">
        <v>42</v>
      </c>
    </row>
    <row r="2109" spans="1:13" x14ac:dyDescent="0.25">
      <c r="A2109" t="s">
        <v>172</v>
      </c>
      <c r="B2109">
        <v>7590.33</v>
      </c>
      <c r="C2109">
        <v>7587.35</v>
      </c>
      <c r="D2109">
        <v>7587.24</v>
      </c>
      <c r="E2109">
        <v>7580.89</v>
      </c>
      <c r="F2109">
        <v>371.09899999999999</v>
      </c>
      <c r="G2109">
        <v>0</v>
      </c>
      <c r="H2109">
        <v>228.971</v>
      </c>
      <c r="I2109">
        <v>0</v>
      </c>
      <c r="J2109">
        <v>5.6078900000000001E-2</v>
      </c>
      <c r="K2109">
        <v>0.931836</v>
      </c>
      <c r="L2109">
        <v>0</v>
      </c>
      <c r="M2109" t="s">
        <v>42</v>
      </c>
    </row>
    <row r="2110" spans="1:13" x14ac:dyDescent="0.25">
      <c r="A2110" t="s">
        <v>172</v>
      </c>
      <c r="B2110">
        <v>7585.88</v>
      </c>
      <c r="C2110">
        <v>7583.1</v>
      </c>
      <c r="D2110">
        <v>7582.99</v>
      </c>
      <c r="E2110">
        <v>7576.77</v>
      </c>
      <c r="F2110">
        <v>366.51299999999998</v>
      </c>
      <c r="G2110">
        <v>0</v>
      </c>
      <c r="H2110">
        <v>229.77799999999999</v>
      </c>
      <c r="I2110">
        <v>0</v>
      </c>
      <c r="J2110">
        <v>5.3981399999999999E-2</v>
      </c>
      <c r="K2110">
        <v>0.93119600000000002</v>
      </c>
      <c r="L2110">
        <v>0</v>
      </c>
      <c r="M2110" t="s">
        <v>42</v>
      </c>
    </row>
    <row r="2111" spans="1:13" x14ac:dyDescent="0.25">
      <c r="A2111" t="s">
        <v>172</v>
      </c>
      <c r="B2111">
        <v>7534.02</v>
      </c>
      <c r="C2111">
        <v>7531.08</v>
      </c>
      <c r="D2111">
        <v>7530.97</v>
      </c>
      <c r="E2111">
        <v>7524.57</v>
      </c>
      <c r="F2111">
        <v>370.01799999999997</v>
      </c>
      <c r="G2111">
        <v>0</v>
      </c>
      <c r="H2111">
        <v>226.24600000000001</v>
      </c>
      <c r="I2111">
        <v>0</v>
      </c>
      <c r="J2111">
        <v>5.4093799999999997E-2</v>
      </c>
      <c r="K2111">
        <v>0.93175300000000005</v>
      </c>
      <c r="L2111">
        <v>0</v>
      </c>
      <c r="M2111" t="s">
        <v>42</v>
      </c>
    </row>
    <row r="2112" spans="1:13" x14ac:dyDescent="0.25">
      <c r="A2112" t="s">
        <v>172</v>
      </c>
      <c r="B2112">
        <v>7523.53</v>
      </c>
      <c r="C2112">
        <v>7520.44</v>
      </c>
      <c r="D2112">
        <v>7520.33</v>
      </c>
      <c r="E2112">
        <v>7513.85</v>
      </c>
      <c r="F2112">
        <v>371.37599999999998</v>
      </c>
      <c r="G2112">
        <v>0</v>
      </c>
      <c r="H2112">
        <v>225.44499999999999</v>
      </c>
      <c r="I2112">
        <v>0</v>
      </c>
      <c r="J2112">
        <v>6.5536200000000003E-2</v>
      </c>
      <c r="K2112">
        <v>0.93167599999999995</v>
      </c>
      <c r="L2112">
        <v>0</v>
      </c>
      <c r="M2112" t="s">
        <v>42</v>
      </c>
    </row>
    <row r="2113" spans="1:25" x14ac:dyDescent="0.25">
      <c r="A2113" t="s">
        <v>172</v>
      </c>
      <c r="B2113">
        <v>7581.84</v>
      </c>
      <c r="C2113">
        <v>7578.73</v>
      </c>
      <c r="D2113">
        <v>7578.61</v>
      </c>
      <c r="E2113">
        <v>7572.15</v>
      </c>
      <c r="F2113">
        <v>371</v>
      </c>
      <c r="G2113">
        <v>0</v>
      </c>
      <c r="H2113">
        <v>228.59700000000001</v>
      </c>
      <c r="I2113">
        <v>0</v>
      </c>
      <c r="J2113">
        <v>5.9254000000000001E-2</v>
      </c>
      <c r="K2113">
        <v>0.93154300000000001</v>
      </c>
      <c r="L2113">
        <v>0</v>
      </c>
      <c r="M2113" t="s">
        <v>42</v>
      </c>
    </row>
    <row r="2114" spans="1:25" x14ac:dyDescent="0.25">
      <c r="A2114" t="s">
        <v>172</v>
      </c>
      <c r="B2114">
        <v>7567.62</v>
      </c>
      <c r="C2114">
        <v>7564.65</v>
      </c>
      <c r="D2114">
        <v>7564.54</v>
      </c>
      <c r="E2114">
        <v>7558.28</v>
      </c>
      <c r="F2114">
        <v>372.00700000000001</v>
      </c>
      <c r="G2114">
        <v>0</v>
      </c>
      <c r="H2114">
        <v>227.95</v>
      </c>
      <c r="I2114">
        <v>0</v>
      </c>
      <c r="J2114">
        <v>5.3915200000000003E-2</v>
      </c>
      <c r="K2114">
        <v>0.93183700000000003</v>
      </c>
      <c r="L2114">
        <v>0</v>
      </c>
      <c r="M2114" t="s">
        <v>42</v>
      </c>
    </row>
    <row r="2115" spans="1:25" x14ac:dyDescent="0.25">
      <c r="A2115" t="s">
        <v>172</v>
      </c>
      <c r="B2115">
        <v>7564.29</v>
      </c>
      <c r="C2115">
        <v>7561.42</v>
      </c>
      <c r="D2115">
        <v>7561.3</v>
      </c>
      <c r="E2115">
        <v>7554.89</v>
      </c>
      <c r="F2115">
        <v>370.16399999999999</v>
      </c>
      <c r="G2115">
        <v>0</v>
      </c>
      <c r="H2115">
        <v>228.49600000000001</v>
      </c>
      <c r="I2115">
        <v>0</v>
      </c>
      <c r="J2115">
        <v>5.71399E-2</v>
      </c>
      <c r="K2115">
        <v>0.93147899999999995</v>
      </c>
      <c r="L2115">
        <v>0</v>
      </c>
      <c r="M2115" t="s">
        <v>42</v>
      </c>
    </row>
    <row r="2116" spans="1:25" x14ac:dyDescent="0.25">
      <c r="A2116" t="s">
        <v>172</v>
      </c>
      <c r="B2116">
        <v>7551.2</v>
      </c>
      <c r="C2116">
        <v>7548.3</v>
      </c>
      <c r="D2116">
        <v>7548.19</v>
      </c>
      <c r="E2116">
        <v>7541.89</v>
      </c>
      <c r="F2116">
        <v>369.41899999999998</v>
      </c>
      <c r="G2116">
        <v>0</v>
      </c>
      <c r="H2116">
        <v>227.732</v>
      </c>
      <c r="I2116">
        <v>0</v>
      </c>
      <c r="J2116">
        <v>7.1781499999999998E-2</v>
      </c>
      <c r="K2116">
        <v>0.93183300000000002</v>
      </c>
      <c r="L2116">
        <v>0</v>
      </c>
      <c r="M2116" t="s">
        <v>42</v>
      </c>
    </row>
    <row r="2117" spans="1:25" x14ac:dyDescent="0.25">
      <c r="A2117" t="s">
        <v>172</v>
      </c>
      <c r="B2117">
        <v>7624.94</v>
      </c>
      <c r="C2117">
        <v>7622.15</v>
      </c>
      <c r="D2117">
        <v>7622.04</v>
      </c>
      <c r="E2117">
        <v>7615.7</v>
      </c>
      <c r="F2117">
        <v>371.63900000000001</v>
      </c>
      <c r="G2117">
        <v>0</v>
      </c>
      <c r="H2117">
        <v>231.446</v>
      </c>
      <c r="I2117">
        <v>0</v>
      </c>
      <c r="J2117">
        <v>6.22307E-2</v>
      </c>
      <c r="K2117">
        <v>0.93156000000000005</v>
      </c>
      <c r="L2117">
        <v>0</v>
      </c>
      <c r="M2117" t="s">
        <v>42</v>
      </c>
    </row>
    <row r="2118" spans="1:25" x14ac:dyDescent="0.25">
      <c r="A2118" t="s">
        <v>172</v>
      </c>
      <c r="B2118">
        <v>7611.22</v>
      </c>
      <c r="C2118">
        <v>7607.95</v>
      </c>
      <c r="D2118">
        <v>7607.82</v>
      </c>
      <c r="E2118">
        <v>7601.42</v>
      </c>
      <c r="F2118">
        <v>372.54300000000001</v>
      </c>
      <c r="G2118">
        <v>0</v>
      </c>
      <c r="H2118">
        <v>230.64</v>
      </c>
      <c r="I2118">
        <v>0</v>
      </c>
      <c r="J2118">
        <v>6.9765400000000005E-2</v>
      </c>
      <c r="K2118">
        <v>0.93176000000000003</v>
      </c>
      <c r="L2118">
        <v>0</v>
      </c>
      <c r="M2118" t="s">
        <v>42</v>
      </c>
    </row>
    <row r="2119" spans="1:25" x14ac:dyDescent="0.25">
      <c r="A2119" t="s">
        <v>172</v>
      </c>
      <c r="B2119">
        <v>7595.78</v>
      </c>
      <c r="C2119">
        <v>7593.01</v>
      </c>
      <c r="D2119">
        <v>7592.89</v>
      </c>
      <c r="E2119">
        <v>7586.39</v>
      </c>
      <c r="F2119">
        <v>373.2</v>
      </c>
      <c r="G2119">
        <v>0</v>
      </c>
      <c r="H2119">
        <v>229.47200000000001</v>
      </c>
      <c r="I2119">
        <v>0</v>
      </c>
      <c r="J2119">
        <v>5.70523E-2</v>
      </c>
      <c r="K2119">
        <v>0.93174000000000001</v>
      </c>
      <c r="L2119">
        <v>0</v>
      </c>
      <c r="M2119" t="s">
        <v>42</v>
      </c>
    </row>
    <row r="2120" spans="1:25" x14ac:dyDescent="0.25">
      <c r="A2120" t="s">
        <v>172</v>
      </c>
      <c r="B2120">
        <v>7592.44</v>
      </c>
      <c r="C2120">
        <v>7589.65</v>
      </c>
      <c r="D2120">
        <v>7589.53</v>
      </c>
      <c r="E2120">
        <v>7583.17</v>
      </c>
      <c r="F2120">
        <v>368.72800000000001</v>
      </c>
      <c r="G2120">
        <v>0</v>
      </c>
      <c r="H2120">
        <v>229.751</v>
      </c>
      <c r="I2120">
        <v>0</v>
      </c>
      <c r="J2120">
        <v>5.5386999999999999E-2</v>
      </c>
      <c r="K2120">
        <v>0.94522700000000004</v>
      </c>
      <c r="L2120">
        <v>0</v>
      </c>
      <c r="M2120" t="s">
        <v>42</v>
      </c>
    </row>
    <row r="2121" spans="1:25" x14ac:dyDescent="0.25">
      <c r="A2121" t="s">
        <v>172</v>
      </c>
      <c r="B2121">
        <v>7553.72</v>
      </c>
      <c r="C2121">
        <v>7550.84</v>
      </c>
      <c r="D2121">
        <v>7550.73</v>
      </c>
      <c r="E2121">
        <v>7544.36</v>
      </c>
      <c r="F2121">
        <v>370.05099999999999</v>
      </c>
      <c r="G2121">
        <v>0</v>
      </c>
      <c r="H2121">
        <v>227.751</v>
      </c>
      <c r="I2121">
        <v>0</v>
      </c>
      <c r="J2121">
        <v>7.3883900000000002E-2</v>
      </c>
      <c r="K2121">
        <v>0.93176999999999999</v>
      </c>
      <c r="L2121">
        <v>0</v>
      </c>
      <c r="M2121" t="s">
        <v>42</v>
      </c>
    </row>
    <row r="2122" spans="1:25" x14ac:dyDescent="0.25">
      <c r="A2122" t="s">
        <v>172</v>
      </c>
      <c r="B2122">
        <v>7589.85</v>
      </c>
      <c r="C2122">
        <v>7587.09</v>
      </c>
      <c r="D2122">
        <v>7586.98</v>
      </c>
      <c r="E2122">
        <v>7580.69</v>
      </c>
      <c r="F2122">
        <v>370.26299999999998</v>
      </c>
      <c r="G2122">
        <v>0</v>
      </c>
      <c r="H2122">
        <v>229.88499999999999</v>
      </c>
      <c r="I2122">
        <v>0</v>
      </c>
      <c r="J2122">
        <v>5.5878999999999998E-2</v>
      </c>
      <c r="K2122">
        <v>0.93181599999999998</v>
      </c>
      <c r="L2122">
        <v>0</v>
      </c>
      <c r="M2122" t="s">
        <v>42</v>
      </c>
    </row>
    <row r="2123" spans="1:25" x14ac:dyDescent="0.25">
      <c r="A2123" t="s">
        <v>172</v>
      </c>
      <c r="B2123">
        <v>7619.71</v>
      </c>
      <c r="C2123">
        <v>7616.62</v>
      </c>
      <c r="D2123">
        <v>7616.51</v>
      </c>
      <c r="E2123">
        <v>7609.97</v>
      </c>
      <c r="F2123">
        <v>370.38299999999998</v>
      </c>
      <c r="G2123">
        <v>0</v>
      </c>
      <c r="H2123">
        <v>231.19399999999999</v>
      </c>
      <c r="I2123">
        <v>0</v>
      </c>
      <c r="J2123">
        <v>6.5182799999999999E-2</v>
      </c>
      <c r="K2123">
        <v>0.93180700000000005</v>
      </c>
      <c r="L2123">
        <v>0</v>
      </c>
      <c r="M2123" t="s">
        <v>42</v>
      </c>
    </row>
    <row r="2124" spans="1:25" x14ac:dyDescent="0.25">
      <c r="A2124" t="s">
        <v>172</v>
      </c>
      <c r="B2124">
        <v>7574.84</v>
      </c>
      <c r="C2124">
        <v>7572.04</v>
      </c>
      <c r="D2124">
        <v>7571.93</v>
      </c>
      <c r="E2124">
        <v>7565.64</v>
      </c>
      <c r="F2124">
        <v>370.43299999999999</v>
      </c>
      <c r="G2124">
        <v>0</v>
      </c>
      <c r="H2124">
        <v>228.49600000000001</v>
      </c>
      <c r="I2124">
        <v>0</v>
      </c>
      <c r="J2124">
        <v>8.3268800000000004E-2</v>
      </c>
      <c r="K2124">
        <v>0.93161499999999997</v>
      </c>
      <c r="L2124">
        <v>0</v>
      </c>
      <c r="M2124" t="s">
        <v>42</v>
      </c>
    </row>
    <row r="2125" spans="1:25" x14ac:dyDescent="0.25">
      <c r="A2125" t="s">
        <v>172</v>
      </c>
      <c r="B2125">
        <v>7608.67</v>
      </c>
      <c r="C2125">
        <v>7605.9</v>
      </c>
      <c r="D2125">
        <v>7605.77</v>
      </c>
      <c r="E2125">
        <v>7599.44</v>
      </c>
      <c r="F2125">
        <v>370.47199999999998</v>
      </c>
      <c r="G2125">
        <v>0</v>
      </c>
      <c r="H2125">
        <v>230.79</v>
      </c>
      <c r="I2125">
        <v>0</v>
      </c>
      <c r="J2125">
        <v>8.3257200000000003E-2</v>
      </c>
      <c r="K2125">
        <v>0.93091500000000005</v>
      </c>
      <c r="L2125">
        <v>0</v>
      </c>
      <c r="M2125" t="s">
        <v>42</v>
      </c>
    </row>
    <row r="2126" spans="1:25" x14ac:dyDescent="0.25">
      <c r="A2126" t="s">
        <v>172</v>
      </c>
      <c r="B2126">
        <v>7571.9</v>
      </c>
      <c r="C2126">
        <v>7568.78</v>
      </c>
      <c r="D2126">
        <v>7568.67</v>
      </c>
      <c r="E2126">
        <v>7562.09</v>
      </c>
      <c r="F2126">
        <v>375.29399999999998</v>
      </c>
      <c r="G2126">
        <v>0</v>
      </c>
      <c r="H2126">
        <v>228.12799999999999</v>
      </c>
      <c r="I2126">
        <v>0</v>
      </c>
      <c r="J2126">
        <v>4.9011600000000002E-2</v>
      </c>
      <c r="K2126">
        <v>0.93172200000000005</v>
      </c>
      <c r="L2126">
        <v>0</v>
      </c>
      <c r="M2126" t="s">
        <v>42</v>
      </c>
    </row>
    <row r="2127" spans="1:25" x14ac:dyDescent="0.25">
      <c r="A2127" t="s">
        <v>172</v>
      </c>
      <c r="B2127">
        <v>7556.27</v>
      </c>
      <c r="C2127">
        <v>7553.37</v>
      </c>
      <c r="D2127">
        <v>7553.26</v>
      </c>
      <c r="E2127">
        <v>7546.86</v>
      </c>
      <c r="F2127">
        <v>371.81599999999997</v>
      </c>
      <c r="G2127">
        <v>0</v>
      </c>
      <c r="H2127">
        <v>228.28399999999999</v>
      </c>
      <c r="I2127">
        <v>0</v>
      </c>
      <c r="J2127">
        <v>5.4138600000000002E-2</v>
      </c>
      <c r="K2127">
        <v>0.93178499999999997</v>
      </c>
      <c r="L2127">
        <v>0</v>
      </c>
      <c r="M2127" t="s">
        <v>42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172</v>
      </c>
      <c r="B2128">
        <v>7575.88</v>
      </c>
      <c r="C2128">
        <v>7573.07</v>
      </c>
      <c r="D2128">
        <v>7572.96</v>
      </c>
      <c r="E2128">
        <v>7566.64</v>
      </c>
      <c r="F2128">
        <v>370.00200000000001</v>
      </c>
      <c r="G2128">
        <v>0</v>
      </c>
      <c r="H2128">
        <v>228.852</v>
      </c>
      <c r="I2128">
        <v>0</v>
      </c>
      <c r="J2128">
        <v>5.4658199999999997E-2</v>
      </c>
      <c r="K2128">
        <v>0.93182100000000001</v>
      </c>
      <c r="L2128">
        <v>0</v>
      </c>
      <c r="M2128" t="s">
        <v>42</v>
      </c>
      <c r="R2128">
        <f>AVERAGE(B2079:B2128)</f>
        <v>7585.9628000000002</v>
      </c>
      <c r="S2128">
        <f>AVERAGE(C2079:C2128)</f>
        <v>7583.0180000000028</v>
      </c>
      <c r="U2128">
        <f>_xlfn.VAR.P(B2079:B2128)</f>
        <v>1029.9410161600026</v>
      </c>
      <c r="V2128">
        <f>_xlfn.VAR.P(C2079:C2128)</f>
        <v>1030.0663840000034</v>
      </c>
      <c r="X2128">
        <f>1.96*SQRT(U2128)/50</f>
        <v>1.2580336096750779</v>
      </c>
      <c r="Y2128">
        <f>1.96*SQRT(V2128)/50</f>
        <v>1.25811017335914</v>
      </c>
    </row>
    <row r="2129" spans="1:9" x14ac:dyDescent="0.25">
      <c r="A2129" t="s">
        <v>173</v>
      </c>
      <c r="B2129">
        <v>379364.3186</v>
      </c>
      <c r="C2129" t="s">
        <v>36</v>
      </c>
    </row>
    <row r="2130" spans="1:9" x14ac:dyDescent="0.25">
      <c r="A2130" t="s">
        <v>174</v>
      </c>
      <c r="B2130">
        <v>1880.86</v>
      </c>
      <c r="C2130">
        <v>1844.24</v>
      </c>
      <c r="D2130">
        <v>1800.36</v>
      </c>
      <c r="E2130">
        <v>1792.25</v>
      </c>
      <c r="F2130">
        <v>384.10300000000001</v>
      </c>
      <c r="G2130">
        <v>8.2011500000000001E-2</v>
      </c>
      <c r="H2130">
        <v>0.95105499999999998</v>
      </c>
      <c r="I2130">
        <v>1115942140</v>
      </c>
    </row>
    <row r="2131" spans="1:9" x14ac:dyDescent="0.25">
      <c r="A2131" t="s">
        <v>174</v>
      </c>
      <c r="B2131">
        <v>1565.35</v>
      </c>
      <c r="C2131">
        <v>1557.56</v>
      </c>
      <c r="D2131">
        <v>1528.34</v>
      </c>
      <c r="E2131">
        <v>1521.8</v>
      </c>
      <c r="F2131">
        <v>364.68099999999998</v>
      </c>
      <c r="G2131">
        <v>7.6689499999999994E-2</v>
      </c>
      <c r="H2131">
        <v>0.94814900000000002</v>
      </c>
      <c r="I2131">
        <v>1115942140</v>
      </c>
    </row>
    <row r="2132" spans="1:9" x14ac:dyDescent="0.25">
      <c r="A2132" t="s">
        <v>174</v>
      </c>
      <c r="B2132">
        <v>1588.59</v>
      </c>
      <c r="C2132">
        <v>1580.93</v>
      </c>
      <c r="D2132">
        <v>1548.22</v>
      </c>
      <c r="E2132">
        <v>1540.89</v>
      </c>
      <c r="F2132">
        <v>379.43200000000002</v>
      </c>
      <c r="G2132">
        <v>5.4624199999999998E-2</v>
      </c>
      <c r="H2132">
        <v>0.93176300000000001</v>
      </c>
      <c r="I2132">
        <v>1115942140</v>
      </c>
    </row>
    <row r="2133" spans="1:9" x14ac:dyDescent="0.25">
      <c r="A2133" t="s">
        <v>174</v>
      </c>
      <c r="B2133">
        <v>1582.58</v>
      </c>
      <c r="C2133">
        <v>1574.82</v>
      </c>
      <c r="D2133">
        <v>1545.1</v>
      </c>
      <c r="E2133">
        <v>1538.08</v>
      </c>
      <c r="F2133">
        <v>378.56099999999998</v>
      </c>
      <c r="G2133">
        <v>5.9419300000000001E-2</v>
      </c>
      <c r="H2133">
        <v>0.94980600000000004</v>
      </c>
      <c r="I2133">
        <v>1115942140</v>
      </c>
    </row>
    <row r="2134" spans="1:9" x14ac:dyDescent="0.25">
      <c r="A2134" t="s">
        <v>174</v>
      </c>
      <c r="B2134">
        <v>1568.24</v>
      </c>
      <c r="C2134">
        <v>1560.57</v>
      </c>
      <c r="D2134">
        <v>1534.33</v>
      </c>
      <c r="E2134">
        <v>1528.79</v>
      </c>
      <c r="F2134">
        <v>375.214</v>
      </c>
      <c r="G2134">
        <v>5.6511400000000003E-2</v>
      </c>
      <c r="H2134">
        <v>0.955955</v>
      </c>
      <c r="I2134">
        <v>1115942140</v>
      </c>
    </row>
    <row r="2135" spans="1:9" x14ac:dyDescent="0.25">
      <c r="A2135" t="s">
        <v>174</v>
      </c>
      <c r="B2135">
        <v>1557.35</v>
      </c>
      <c r="C2135">
        <v>1549.53</v>
      </c>
      <c r="D2135">
        <v>1521.27</v>
      </c>
      <c r="E2135">
        <v>1515.31</v>
      </c>
      <c r="F2135">
        <v>359.82799999999997</v>
      </c>
      <c r="G2135">
        <v>5.5747199999999997E-2</v>
      </c>
      <c r="H2135">
        <v>0.93177699999999997</v>
      </c>
      <c r="I2135">
        <v>1115942140</v>
      </c>
    </row>
    <row r="2136" spans="1:9" x14ac:dyDescent="0.25">
      <c r="A2136" t="s">
        <v>174</v>
      </c>
      <c r="B2136">
        <v>1574.33</v>
      </c>
      <c r="C2136">
        <v>1566.44</v>
      </c>
      <c r="D2136">
        <v>1538.06</v>
      </c>
      <c r="E2136">
        <v>1532.09</v>
      </c>
      <c r="F2136">
        <v>376.678</v>
      </c>
      <c r="G2136">
        <v>5.4061499999999998E-2</v>
      </c>
      <c r="H2136">
        <v>0.95648</v>
      </c>
      <c r="I2136">
        <v>1115942140</v>
      </c>
    </row>
    <row r="2137" spans="1:9" x14ac:dyDescent="0.25">
      <c r="A2137" t="s">
        <v>174</v>
      </c>
      <c r="B2137">
        <v>1566.66</v>
      </c>
      <c r="C2137">
        <v>1558.87</v>
      </c>
      <c r="D2137">
        <v>1530.87</v>
      </c>
      <c r="E2137">
        <v>1525</v>
      </c>
      <c r="F2137">
        <v>369.53300000000002</v>
      </c>
      <c r="G2137">
        <v>8.3255599999999999E-2</v>
      </c>
      <c r="H2137">
        <v>0.93183700000000003</v>
      </c>
      <c r="I2137">
        <v>1115942140</v>
      </c>
    </row>
    <row r="2138" spans="1:9" x14ac:dyDescent="0.25">
      <c r="A2138" t="s">
        <v>174</v>
      </c>
      <c r="B2138">
        <v>1560.5</v>
      </c>
      <c r="C2138">
        <v>1552.03</v>
      </c>
      <c r="D2138">
        <v>1527</v>
      </c>
      <c r="E2138">
        <v>1521.82</v>
      </c>
      <c r="F2138">
        <v>369.75299999999999</v>
      </c>
      <c r="G2138">
        <v>6.5574499999999994E-2</v>
      </c>
      <c r="H2138">
        <v>0.93178799999999995</v>
      </c>
      <c r="I2138">
        <v>1115942140</v>
      </c>
    </row>
    <row r="2139" spans="1:9" x14ac:dyDescent="0.25">
      <c r="A2139" t="s">
        <v>174</v>
      </c>
      <c r="B2139">
        <v>1559.17</v>
      </c>
      <c r="C2139">
        <v>1551.55</v>
      </c>
      <c r="D2139">
        <v>1523.12</v>
      </c>
      <c r="E2139">
        <v>1517.2</v>
      </c>
      <c r="F2139">
        <v>361.74200000000002</v>
      </c>
      <c r="G2139">
        <v>5.4254200000000002E-2</v>
      </c>
      <c r="H2139">
        <v>0.93183199999999999</v>
      </c>
      <c r="I2139">
        <v>1115942140</v>
      </c>
    </row>
    <row r="2140" spans="1:9" x14ac:dyDescent="0.25">
      <c r="A2140" t="s">
        <v>174</v>
      </c>
      <c r="B2140">
        <v>1601.75</v>
      </c>
      <c r="C2140">
        <v>1594.07</v>
      </c>
      <c r="D2140">
        <v>1553.23</v>
      </c>
      <c r="E2140">
        <v>1543.82</v>
      </c>
      <c r="F2140">
        <v>373.25</v>
      </c>
      <c r="G2140">
        <v>8.3255599999999999E-2</v>
      </c>
      <c r="H2140">
        <v>0.93183499999999997</v>
      </c>
      <c r="I2140">
        <v>1115942140</v>
      </c>
    </row>
    <row r="2141" spans="1:9" x14ac:dyDescent="0.25">
      <c r="A2141" t="s">
        <v>174</v>
      </c>
      <c r="B2141">
        <v>1588.95</v>
      </c>
      <c r="C2141">
        <v>1581.17</v>
      </c>
      <c r="D2141">
        <v>1544.72</v>
      </c>
      <c r="E2141">
        <v>1536.65</v>
      </c>
      <c r="F2141">
        <v>371.11399999999998</v>
      </c>
      <c r="G2141">
        <v>5.6221100000000003E-2</v>
      </c>
      <c r="H2141">
        <v>0.93144099999999996</v>
      </c>
      <c r="I2141">
        <v>1115942140</v>
      </c>
    </row>
    <row r="2142" spans="1:9" x14ac:dyDescent="0.25">
      <c r="A2142" t="s">
        <v>174</v>
      </c>
      <c r="B2142">
        <v>1586.76</v>
      </c>
      <c r="C2142">
        <v>1578.87</v>
      </c>
      <c r="D2142">
        <v>1545.15</v>
      </c>
      <c r="E2142">
        <v>1537.45</v>
      </c>
      <c r="F2142">
        <v>375.54</v>
      </c>
      <c r="G2142">
        <v>8.1583000000000003E-2</v>
      </c>
      <c r="H2142">
        <v>0.93191800000000002</v>
      </c>
      <c r="I2142">
        <v>1115942140</v>
      </c>
    </row>
    <row r="2143" spans="1:9" x14ac:dyDescent="0.25">
      <c r="A2143" t="s">
        <v>174</v>
      </c>
      <c r="B2143">
        <v>1577.32</v>
      </c>
      <c r="C2143">
        <v>1569.43</v>
      </c>
      <c r="D2143">
        <v>1540.45</v>
      </c>
      <c r="E2143">
        <v>1533.81</v>
      </c>
      <c r="F2143">
        <v>376.84399999999999</v>
      </c>
      <c r="G2143">
        <v>5.8108600000000003E-2</v>
      </c>
      <c r="H2143">
        <v>0.93174500000000005</v>
      </c>
      <c r="I2143">
        <v>1115942140</v>
      </c>
    </row>
    <row r="2144" spans="1:9" x14ac:dyDescent="0.25">
      <c r="A2144" t="s">
        <v>174</v>
      </c>
      <c r="B2144">
        <v>1582.12</v>
      </c>
      <c r="C2144">
        <v>1574.27</v>
      </c>
      <c r="D2144">
        <v>1543.71</v>
      </c>
      <c r="E2144">
        <v>1536.54</v>
      </c>
      <c r="F2144">
        <v>376.76799999999997</v>
      </c>
      <c r="G2144">
        <v>5.7483199999999998E-2</v>
      </c>
      <c r="H2144">
        <v>0.95409500000000003</v>
      </c>
      <c r="I2144">
        <v>1115942140</v>
      </c>
    </row>
    <row r="2145" spans="1:9" x14ac:dyDescent="0.25">
      <c r="A2145" t="s">
        <v>174</v>
      </c>
      <c r="B2145">
        <v>1569.94</v>
      </c>
      <c r="C2145">
        <v>1562.23</v>
      </c>
      <c r="D2145">
        <v>1535.05</v>
      </c>
      <c r="E2145">
        <v>1528.74</v>
      </c>
      <c r="F2145">
        <v>372.68099999999998</v>
      </c>
      <c r="G2145">
        <v>8.3260000000000001E-2</v>
      </c>
      <c r="H2145">
        <v>0.93181999999999998</v>
      </c>
      <c r="I2145">
        <v>1115942140</v>
      </c>
    </row>
    <row r="2146" spans="1:9" x14ac:dyDescent="0.25">
      <c r="A2146" t="s">
        <v>174</v>
      </c>
      <c r="B2146">
        <v>1563.21</v>
      </c>
      <c r="C2146">
        <v>1554.69</v>
      </c>
      <c r="D2146">
        <v>1526.71</v>
      </c>
      <c r="E2146">
        <v>1520.6</v>
      </c>
      <c r="F2146">
        <v>364.77499999999998</v>
      </c>
      <c r="G2146">
        <v>5.5811699999999999E-2</v>
      </c>
      <c r="H2146">
        <v>0.931813</v>
      </c>
      <c r="I2146">
        <v>1115942140</v>
      </c>
    </row>
    <row r="2147" spans="1:9" x14ac:dyDescent="0.25">
      <c r="A2147" t="s">
        <v>174</v>
      </c>
      <c r="B2147">
        <v>1569.44</v>
      </c>
      <c r="C2147">
        <v>1561.52</v>
      </c>
      <c r="D2147">
        <v>1534.1</v>
      </c>
      <c r="E2147">
        <v>1528.35</v>
      </c>
      <c r="F2147">
        <v>374.32600000000002</v>
      </c>
      <c r="G2147">
        <v>5.8896200000000003E-2</v>
      </c>
      <c r="H2147">
        <v>0.93180499999999999</v>
      </c>
      <c r="I2147">
        <v>1115942140</v>
      </c>
    </row>
    <row r="2148" spans="1:9" x14ac:dyDescent="0.25">
      <c r="A2148" t="s">
        <v>174</v>
      </c>
      <c r="B2148">
        <v>1565.97</v>
      </c>
      <c r="C2148">
        <v>1558.14</v>
      </c>
      <c r="D2148">
        <v>1527.97</v>
      </c>
      <c r="E2148">
        <v>1521.62</v>
      </c>
      <c r="F2148">
        <v>363.60700000000003</v>
      </c>
      <c r="G2148">
        <v>5.5498499999999999E-2</v>
      </c>
      <c r="H2148">
        <v>0.93181700000000001</v>
      </c>
      <c r="I2148">
        <v>1115942140</v>
      </c>
    </row>
    <row r="2149" spans="1:9" x14ac:dyDescent="0.25">
      <c r="A2149" t="s">
        <v>174</v>
      </c>
      <c r="B2149">
        <v>1574.97</v>
      </c>
      <c r="C2149">
        <v>1567.28</v>
      </c>
      <c r="D2149">
        <v>1536.81</v>
      </c>
      <c r="E2149">
        <v>1530.01</v>
      </c>
      <c r="F2149">
        <v>371.20699999999999</v>
      </c>
      <c r="G2149">
        <v>5.46829E-2</v>
      </c>
      <c r="H2149">
        <v>0.93173700000000004</v>
      </c>
      <c r="I2149">
        <v>1115942140</v>
      </c>
    </row>
    <row r="2150" spans="1:9" x14ac:dyDescent="0.25">
      <c r="A2150" t="s">
        <v>174</v>
      </c>
      <c r="B2150">
        <v>1579.52</v>
      </c>
      <c r="C2150">
        <v>1571.59</v>
      </c>
      <c r="D2150">
        <v>1544.69</v>
      </c>
      <c r="E2150">
        <v>1538.86</v>
      </c>
      <c r="F2150">
        <v>383.67700000000002</v>
      </c>
      <c r="G2150">
        <v>6.9800600000000004E-2</v>
      </c>
      <c r="H2150">
        <v>0.93723500000000004</v>
      </c>
      <c r="I2150">
        <v>1115942140</v>
      </c>
    </row>
    <row r="2151" spans="1:9" x14ac:dyDescent="0.25">
      <c r="A2151" t="s">
        <v>174</v>
      </c>
      <c r="B2151">
        <v>1578.02</v>
      </c>
      <c r="C2151">
        <v>1570.34</v>
      </c>
      <c r="D2151">
        <v>1542.28</v>
      </c>
      <c r="E2151">
        <v>1536.29</v>
      </c>
      <c r="F2151">
        <v>380.48899999999998</v>
      </c>
      <c r="G2151">
        <v>6.8562499999999998E-2</v>
      </c>
      <c r="H2151">
        <v>0.931836</v>
      </c>
      <c r="I2151">
        <v>1115942140</v>
      </c>
    </row>
    <row r="2152" spans="1:9" x14ac:dyDescent="0.25">
      <c r="A2152" t="s">
        <v>174</v>
      </c>
      <c r="B2152">
        <v>1592.58</v>
      </c>
      <c r="C2152">
        <v>1584.58</v>
      </c>
      <c r="D2152">
        <v>1546.6</v>
      </c>
      <c r="E2152">
        <v>1537.63</v>
      </c>
      <c r="F2152">
        <v>369.63799999999998</v>
      </c>
      <c r="G2152">
        <v>7.5764300000000007E-2</v>
      </c>
      <c r="H2152">
        <v>0.931836</v>
      </c>
      <c r="I2152">
        <v>1115942140</v>
      </c>
    </row>
    <row r="2153" spans="1:9" x14ac:dyDescent="0.25">
      <c r="A2153" t="s">
        <v>174</v>
      </c>
      <c r="B2153">
        <v>1591.88</v>
      </c>
      <c r="C2153">
        <v>1584.04</v>
      </c>
      <c r="D2153">
        <v>1546.97</v>
      </c>
      <c r="E2153">
        <v>1538.6</v>
      </c>
      <c r="F2153">
        <v>374.00299999999999</v>
      </c>
      <c r="G2153">
        <v>5.3948200000000002E-2</v>
      </c>
      <c r="H2153">
        <v>0.95853200000000005</v>
      </c>
      <c r="I2153">
        <v>1115942140</v>
      </c>
    </row>
    <row r="2154" spans="1:9" x14ac:dyDescent="0.25">
      <c r="A2154" t="s">
        <v>174</v>
      </c>
      <c r="B2154">
        <v>1579.85</v>
      </c>
      <c r="C2154">
        <v>1572.11</v>
      </c>
      <c r="D2154">
        <v>1536.16</v>
      </c>
      <c r="E2154">
        <v>1528.14</v>
      </c>
      <c r="F2154">
        <v>364.16899999999998</v>
      </c>
      <c r="G2154">
        <v>5.5672399999999997E-2</v>
      </c>
      <c r="H2154">
        <v>0.93183199999999999</v>
      </c>
      <c r="I2154">
        <v>1115942140</v>
      </c>
    </row>
    <row r="2155" spans="1:9" x14ac:dyDescent="0.25">
      <c r="A2155" t="s">
        <v>174</v>
      </c>
      <c r="B2155">
        <v>1576.53</v>
      </c>
      <c r="C2155">
        <v>1568.75</v>
      </c>
      <c r="D2155">
        <v>1540.48</v>
      </c>
      <c r="E2155">
        <v>1533.98</v>
      </c>
      <c r="F2155">
        <v>372.62299999999999</v>
      </c>
      <c r="G2155">
        <v>5.4234200000000003E-2</v>
      </c>
      <c r="H2155">
        <v>0.95462800000000003</v>
      </c>
      <c r="I2155">
        <v>1115942140</v>
      </c>
    </row>
    <row r="2156" spans="1:9" x14ac:dyDescent="0.25">
      <c r="A2156" t="s">
        <v>174</v>
      </c>
      <c r="B2156">
        <v>1585.79</v>
      </c>
      <c r="C2156">
        <v>1578.14</v>
      </c>
      <c r="D2156">
        <v>1547.03</v>
      </c>
      <c r="E2156">
        <v>1539.58</v>
      </c>
      <c r="F2156">
        <v>373.64699999999999</v>
      </c>
      <c r="G2156">
        <v>5.4088900000000002E-2</v>
      </c>
      <c r="H2156">
        <v>0.93101699999999998</v>
      </c>
      <c r="I2156">
        <v>1115942140</v>
      </c>
    </row>
    <row r="2157" spans="1:9" x14ac:dyDescent="0.25">
      <c r="A2157" t="s">
        <v>174</v>
      </c>
      <c r="B2157">
        <v>1594.46</v>
      </c>
      <c r="C2157">
        <v>1586.67</v>
      </c>
      <c r="D2157">
        <v>1557.1</v>
      </c>
      <c r="E2157">
        <v>1550.23</v>
      </c>
      <c r="F2157">
        <v>386.49400000000003</v>
      </c>
      <c r="G2157">
        <v>5.5242100000000002E-2</v>
      </c>
      <c r="H2157">
        <v>0.93181800000000004</v>
      </c>
      <c r="I2157">
        <v>1115942140</v>
      </c>
    </row>
    <row r="2158" spans="1:9" x14ac:dyDescent="0.25">
      <c r="A2158" t="s">
        <v>174</v>
      </c>
      <c r="B2158">
        <v>1567.67</v>
      </c>
      <c r="C2158">
        <v>1559.83</v>
      </c>
      <c r="D2158">
        <v>1533.92</v>
      </c>
      <c r="E2158">
        <v>1528.5</v>
      </c>
      <c r="F2158">
        <v>369.74</v>
      </c>
      <c r="G2158">
        <v>5.4034199999999998E-2</v>
      </c>
      <c r="H2158">
        <v>0.93180399999999997</v>
      </c>
      <c r="I2158">
        <v>1115942140</v>
      </c>
    </row>
    <row r="2159" spans="1:9" x14ac:dyDescent="0.25">
      <c r="A2159" t="s">
        <v>174</v>
      </c>
      <c r="B2159">
        <v>1562.07</v>
      </c>
      <c r="C2159">
        <v>1553.89</v>
      </c>
      <c r="D2159">
        <v>1527.15</v>
      </c>
      <c r="E2159">
        <v>1521.55</v>
      </c>
      <c r="F2159">
        <v>362.86900000000003</v>
      </c>
      <c r="G2159">
        <v>5.3916400000000003E-2</v>
      </c>
      <c r="H2159">
        <v>0.95026900000000003</v>
      </c>
      <c r="I2159">
        <v>1115942140</v>
      </c>
    </row>
    <row r="2160" spans="1:9" x14ac:dyDescent="0.25">
      <c r="A2160" t="s">
        <v>174</v>
      </c>
      <c r="B2160">
        <v>1569.67</v>
      </c>
      <c r="C2160">
        <v>1561.84</v>
      </c>
      <c r="D2160">
        <v>1532.59</v>
      </c>
      <c r="E2160">
        <v>1526.29</v>
      </c>
      <c r="F2160">
        <v>363.62400000000002</v>
      </c>
      <c r="G2160">
        <v>5.4747400000000002E-2</v>
      </c>
      <c r="H2160">
        <v>0.95403400000000005</v>
      </c>
      <c r="I2160">
        <v>1115942140</v>
      </c>
    </row>
    <row r="2161" spans="1:9" x14ac:dyDescent="0.25">
      <c r="A2161" t="s">
        <v>174</v>
      </c>
      <c r="B2161">
        <v>1570.47</v>
      </c>
      <c r="C2161">
        <v>1562.66</v>
      </c>
      <c r="D2161">
        <v>1536.4</v>
      </c>
      <c r="E2161">
        <v>1530.78</v>
      </c>
      <c r="F2161">
        <v>371.80200000000002</v>
      </c>
      <c r="G2161">
        <v>5.4104399999999997E-2</v>
      </c>
      <c r="H2161">
        <v>0.93181400000000003</v>
      </c>
      <c r="I2161">
        <v>1115942140</v>
      </c>
    </row>
    <row r="2162" spans="1:9" x14ac:dyDescent="0.25">
      <c r="A2162" t="s">
        <v>174</v>
      </c>
      <c r="B2162">
        <v>1555.38</v>
      </c>
      <c r="C2162">
        <v>1547.54</v>
      </c>
      <c r="D2162">
        <v>1523.39</v>
      </c>
      <c r="E2162">
        <v>1518.33</v>
      </c>
      <c r="F2162">
        <v>361.75799999999998</v>
      </c>
      <c r="G2162">
        <v>5.3998200000000003E-2</v>
      </c>
      <c r="H2162">
        <v>0.93158399999999997</v>
      </c>
      <c r="I2162">
        <v>1115942140</v>
      </c>
    </row>
    <row r="2163" spans="1:9" x14ac:dyDescent="0.25">
      <c r="A2163" t="s">
        <v>174</v>
      </c>
      <c r="B2163">
        <v>1580.49</v>
      </c>
      <c r="C2163">
        <v>1572.68</v>
      </c>
      <c r="D2163">
        <v>1544.24</v>
      </c>
      <c r="E2163">
        <v>1537.69</v>
      </c>
      <c r="F2163">
        <v>375.51799999999997</v>
      </c>
      <c r="G2163">
        <v>5.4703399999999999E-2</v>
      </c>
      <c r="H2163">
        <v>0.93117399999999995</v>
      </c>
      <c r="I2163">
        <v>1115942140</v>
      </c>
    </row>
    <row r="2164" spans="1:9" x14ac:dyDescent="0.25">
      <c r="A2164" t="s">
        <v>174</v>
      </c>
      <c r="B2164">
        <v>1576.57</v>
      </c>
      <c r="C2164">
        <v>1568.73</v>
      </c>
      <c r="D2164">
        <v>1537.35</v>
      </c>
      <c r="E2164">
        <v>1530.44</v>
      </c>
      <c r="F2164">
        <v>364.88</v>
      </c>
      <c r="G2164">
        <v>8.3255800000000005E-2</v>
      </c>
      <c r="H2164">
        <v>0.93182399999999999</v>
      </c>
      <c r="I2164">
        <v>1115942140</v>
      </c>
    </row>
    <row r="2165" spans="1:9" x14ac:dyDescent="0.25">
      <c r="A2165" t="s">
        <v>174</v>
      </c>
      <c r="B2165">
        <v>1594.77</v>
      </c>
      <c r="C2165">
        <v>1586.85</v>
      </c>
      <c r="D2165">
        <v>1549.2</v>
      </c>
      <c r="E2165">
        <v>1540.67</v>
      </c>
      <c r="F2165">
        <v>369.55099999999999</v>
      </c>
      <c r="G2165">
        <v>5.5586299999999998E-2</v>
      </c>
      <c r="H2165">
        <v>0.93182900000000002</v>
      </c>
      <c r="I2165">
        <v>1115942140</v>
      </c>
    </row>
    <row r="2166" spans="1:9" x14ac:dyDescent="0.25">
      <c r="A2166" t="s">
        <v>174</v>
      </c>
      <c r="B2166">
        <v>1588.29</v>
      </c>
      <c r="C2166">
        <v>1580.38</v>
      </c>
      <c r="D2166">
        <v>1547.47</v>
      </c>
      <c r="E2166">
        <v>1540.17</v>
      </c>
      <c r="F2166">
        <v>373.91</v>
      </c>
      <c r="G2166">
        <v>8.3255700000000002E-2</v>
      </c>
      <c r="H2166">
        <v>0.93179800000000002</v>
      </c>
      <c r="I2166">
        <v>1115942140</v>
      </c>
    </row>
    <row r="2167" spans="1:9" x14ac:dyDescent="0.25">
      <c r="A2167" t="s">
        <v>174</v>
      </c>
      <c r="B2167">
        <v>1585.52</v>
      </c>
      <c r="C2167">
        <v>1577.84</v>
      </c>
      <c r="D2167">
        <v>1547.87</v>
      </c>
      <c r="E2167">
        <v>1540.89</v>
      </c>
      <c r="F2167">
        <v>376.89499999999998</v>
      </c>
      <c r="G2167">
        <v>5.4246599999999999E-2</v>
      </c>
      <c r="H2167">
        <v>0.93156700000000003</v>
      </c>
      <c r="I2167">
        <v>1115942140</v>
      </c>
    </row>
    <row r="2168" spans="1:9" x14ac:dyDescent="0.25">
      <c r="A2168" t="s">
        <v>174</v>
      </c>
      <c r="B2168">
        <v>1598.86</v>
      </c>
      <c r="C2168">
        <v>1591.26</v>
      </c>
      <c r="D2168">
        <v>1557.76</v>
      </c>
      <c r="E2168">
        <v>1549.56</v>
      </c>
      <c r="F2168">
        <v>380.23099999999999</v>
      </c>
      <c r="G2168">
        <v>5.4097800000000001E-2</v>
      </c>
      <c r="H2168">
        <v>0.931836</v>
      </c>
      <c r="I2168">
        <v>1115942140</v>
      </c>
    </row>
    <row r="2169" spans="1:9" x14ac:dyDescent="0.25">
      <c r="A2169" t="s">
        <v>174</v>
      </c>
      <c r="B2169">
        <v>1565.06</v>
      </c>
      <c r="C2169">
        <v>1557.41</v>
      </c>
      <c r="D2169">
        <v>1529.16</v>
      </c>
      <c r="E2169">
        <v>1522.58</v>
      </c>
      <c r="F2169">
        <v>360.68</v>
      </c>
      <c r="G2169">
        <v>5.3910100000000002E-2</v>
      </c>
      <c r="H2169">
        <v>0.93173300000000003</v>
      </c>
      <c r="I2169">
        <v>1115942140</v>
      </c>
    </row>
    <row r="2170" spans="1:9" x14ac:dyDescent="0.25">
      <c r="A2170" t="s">
        <v>174</v>
      </c>
      <c r="B2170">
        <v>1572.99</v>
      </c>
      <c r="C2170">
        <v>1565.12</v>
      </c>
      <c r="D2170">
        <v>1539.36</v>
      </c>
      <c r="E2170">
        <v>1533.97</v>
      </c>
      <c r="F2170">
        <v>375.78100000000001</v>
      </c>
      <c r="G2170">
        <v>6.5150799999999995E-2</v>
      </c>
      <c r="H2170">
        <v>0.93157699999999999</v>
      </c>
      <c r="I2170">
        <v>1115942140</v>
      </c>
    </row>
    <row r="2171" spans="1:9" x14ac:dyDescent="0.25">
      <c r="A2171" t="s">
        <v>174</v>
      </c>
      <c r="B2171">
        <v>1567.85</v>
      </c>
      <c r="C2171">
        <v>1560.1</v>
      </c>
      <c r="D2171">
        <v>1530.94</v>
      </c>
      <c r="E2171">
        <v>1524.62</v>
      </c>
      <c r="F2171">
        <v>362.06299999999999</v>
      </c>
      <c r="G2171">
        <v>5.5872699999999997E-2</v>
      </c>
      <c r="H2171">
        <v>0.93119499999999999</v>
      </c>
      <c r="I2171">
        <v>1115942140</v>
      </c>
    </row>
    <row r="2172" spans="1:9" x14ac:dyDescent="0.25">
      <c r="A2172" t="s">
        <v>174</v>
      </c>
      <c r="B2172">
        <v>1581.66</v>
      </c>
      <c r="C2172">
        <v>1573.95</v>
      </c>
      <c r="D2172">
        <v>1544.16</v>
      </c>
      <c r="E2172">
        <v>1537.74</v>
      </c>
      <c r="F2172">
        <v>374.846</v>
      </c>
      <c r="G2172">
        <v>5.4056399999999998E-2</v>
      </c>
      <c r="H2172">
        <v>0.93183300000000002</v>
      </c>
      <c r="I2172">
        <v>1115942140</v>
      </c>
    </row>
    <row r="2173" spans="1:9" x14ac:dyDescent="0.25">
      <c r="A2173" t="s">
        <v>174</v>
      </c>
      <c r="B2173">
        <v>1567.19</v>
      </c>
      <c r="C2173">
        <v>1559.41</v>
      </c>
      <c r="D2173">
        <v>1532.46</v>
      </c>
      <c r="E2173">
        <v>1526.77</v>
      </c>
      <c r="F2173">
        <v>367.03899999999999</v>
      </c>
      <c r="G2173">
        <v>5.4619399999999999E-2</v>
      </c>
      <c r="H2173">
        <v>0.93178099999999997</v>
      </c>
      <c r="I2173">
        <v>1115942140</v>
      </c>
    </row>
    <row r="2174" spans="1:9" x14ac:dyDescent="0.25">
      <c r="A2174" t="s">
        <v>174</v>
      </c>
      <c r="B2174">
        <v>1570.51</v>
      </c>
      <c r="C2174">
        <v>1562.64</v>
      </c>
      <c r="D2174">
        <v>1536.35</v>
      </c>
      <c r="E2174">
        <v>1530.97</v>
      </c>
      <c r="F2174">
        <v>371.97699999999998</v>
      </c>
      <c r="G2174">
        <v>5.3929499999999998E-2</v>
      </c>
      <c r="H2174">
        <v>0.93179000000000001</v>
      </c>
      <c r="I2174">
        <v>1115942140</v>
      </c>
    </row>
    <row r="2175" spans="1:9" x14ac:dyDescent="0.25">
      <c r="A2175" t="s">
        <v>174</v>
      </c>
      <c r="B2175">
        <v>1572.84</v>
      </c>
      <c r="C2175">
        <v>1565.05</v>
      </c>
      <c r="D2175">
        <v>1536.74</v>
      </c>
      <c r="E2175">
        <v>1530.59</v>
      </c>
      <c r="F2175">
        <v>369.12400000000002</v>
      </c>
      <c r="G2175">
        <v>8.3255700000000002E-2</v>
      </c>
      <c r="H2175">
        <v>0.93131299999999995</v>
      </c>
      <c r="I2175">
        <v>1115942140</v>
      </c>
    </row>
    <row r="2176" spans="1:9" x14ac:dyDescent="0.25">
      <c r="A2176" t="s">
        <v>174</v>
      </c>
      <c r="B2176">
        <v>1597.79</v>
      </c>
      <c r="C2176">
        <v>1589.9</v>
      </c>
      <c r="D2176">
        <v>1553.17</v>
      </c>
      <c r="E2176">
        <v>1544.74</v>
      </c>
      <c r="F2176">
        <v>373.38299999999998</v>
      </c>
      <c r="G2176">
        <v>5.4033499999999998E-2</v>
      </c>
      <c r="H2176">
        <v>0.95772299999999999</v>
      </c>
      <c r="I2176">
        <v>1115942140</v>
      </c>
    </row>
    <row r="2177" spans="1:25" x14ac:dyDescent="0.25">
      <c r="A2177" t="s">
        <v>174</v>
      </c>
      <c r="B2177">
        <v>1603.26</v>
      </c>
      <c r="C2177">
        <v>1595.23</v>
      </c>
      <c r="D2177">
        <v>1557.88</v>
      </c>
      <c r="E2177">
        <v>1549.42</v>
      </c>
      <c r="F2177">
        <v>378.142</v>
      </c>
      <c r="G2177">
        <v>5.6709099999999998E-2</v>
      </c>
      <c r="H2177">
        <v>0.93182200000000004</v>
      </c>
      <c r="I2177">
        <v>1115942140</v>
      </c>
    </row>
    <row r="2178" spans="1:25" x14ac:dyDescent="0.25">
      <c r="A2178" t="s">
        <v>174</v>
      </c>
      <c r="B2178">
        <v>1582.11</v>
      </c>
      <c r="C2178">
        <v>1574.4</v>
      </c>
      <c r="D2178">
        <v>1539.98</v>
      </c>
      <c r="E2178">
        <v>1531.87</v>
      </c>
      <c r="F2178">
        <v>363.65199999999999</v>
      </c>
      <c r="G2178">
        <v>5.4034699999999998E-2</v>
      </c>
      <c r="H2178">
        <v>0.93159000000000003</v>
      </c>
      <c r="I2178">
        <v>1115942140</v>
      </c>
    </row>
    <row r="2179" spans="1:25" x14ac:dyDescent="0.25">
      <c r="A2179" t="s">
        <v>174</v>
      </c>
      <c r="B2179">
        <v>1586.46</v>
      </c>
      <c r="C2179">
        <v>1578.7</v>
      </c>
      <c r="D2179">
        <v>1546.75</v>
      </c>
      <c r="E2179">
        <v>1539.36</v>
      </c>
      <c r="F2179">
        <v>373.74099999999999</v>
      </c>
      <c r="G2179">
        <v>5.8044900000000003E-2</v>
      </c>
      <c r="H2179">
        <v>0.93179100000000004</v>
      </c>
      <c r="I2179">
        <v>1115942140</v>
      </c>
    </row>
    <row r="2180" spans="1:25" x14ac:dyDescent="0.25">
      <c r="A2180" t="s">
        <v>174</v>
      </c>
      <c r="B2180">
        <v>1587.24</v>
      </c>
      <c r="C2180">
        <v>1579.61</v>
      </c>
      <c r="D2180">
        <v>1547.58</v>
      </c>
      <c r="E2180">
        <v>1539.86</v>
      </c>
      <c r="F2180">
        <v>373.685</v>
      </c>
      <c r="G2180">
        <v>5.4077E-2</v>
      </c>
      <c r="H2180">
        <v>0.93178700000000003</v>
      </c>
      <c r="I2180">
        <v>1115942140</v>
      </c>
    </row>
    <row r="2181" spans="1:25" x14ac:dyDescent="0.25">
      <c r="A2181" t="s">
        <v>174</v>
      </c>
      <c r="B2181">
        <v>1579.81</v>
      </c>
      <c r="C2181">
        <v>1571.85</v>
      </c>
      <c r="D2181">
        <v>1542.51</v>
      </c>
      <c r="E2181">
        <v>1535.84</v>
      </c>
      <c r="F2181">
        <v>373.976</v>
      </c>
      <c r="G2181">
        <v>8.32566E-2</v>
      </c>
      <c r="H2181">
        <v>0.93146099999999998</v>
      </c>
      <c r="I2181">
        <v>1115942140</v>
      </c>
    </row>
    <row r="2182" spans="1:25" x14ac:dyDescent="0.25">
      <c r="A2182" t="s">
        <v>174</v>
      </c>
      <c r="B2182">
        <v>1561.81</v>
      </c>
      <c r="C2182">
        <v>1554.03</v>
      </c>
      <c r="D2182">
        <v>1527.86</v>
      </c>
      <c r="E2182">
        <v>1522.26</v>
      </c>
      <c r="F2182">
        <v>363.74700000000001</v>
      </c>
      <c r="G2182">
        <v>5.3941299999999998E-2</v>
      </c>
      <c r="H2182">
        <v>0.93183499999999997</v>
      </c>
      <c r="I2182">
        <v>1115942140</v>
      </c>
    </row>
    <row r="2183" spans="1:25" x14ac:dyDescent="0.25">
      <c r="A2183" t="s">
        <v>174</v>
      </c>
      <c r="B2183">
        <v>1569.85</v>
      </c>
      <c r="C2183">
        <v>1561.96</v>
      </c>
      <c r="D2183">
        <v>1533.47</v>
      </c>
      <c r="E2183">
        <v>1527.1</v>
      </c>
      <c r="F2183">
        <v>364.83100000000002</v>
      </c>
      <c r="G2183">
        <v>5.6327700000000001E-2</v>
      </c>
      <c r="H2183">
        <v>0.931836</v>
      </c>
      <c r="I2183">
        <v>1115942140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174</v>
      </c>
      <c r="B2184">
        <v>1566.6</v>
      </c>
      <c r="C2184">
        <v>1558.88</v>
      </c>
      <c r="D2184">
        <v>1530.9</v>
      </c>
      <c r="E2184">
        <v>1524.75</v>
      </c>
      <c r="F2184">
        <v>364.048</v>
      </c>
      <c r="G2184">
        <v>5.4059000000000003E-2</v>
      </c>
      <c r="H2184">
        <v>0.931728</v>
      </c>
      <c r="I2184">
        <v>1115942140</v>
      </c>
      <c r="R2184">
        <f>AVERAGE(B2135:B2184)</f>
        <v>1577.1972000000001</v>
      </c>
      <c r="S2184">
        <f>AVERAGE(C2135:C2184)</f>
        <v>1569.3610000000001</v>
      </c>
      <c r="U2184">
        <f>_xlfn.VAR.P(B2135:B2184)</f>
        <v>145.7999201599998</v>
      </c>
      <c r="V2184">
        <f>_xlfn.VAR.P(C2135:C2184)</f>
        <v>146.64716499999992</v>
      </c>
      <c r="X2184">
        <f>1.96*SQRT(U2184)/50</f>
        <v>0.47333073987927521</v>
      </c>
      <c r="Y2184">
        <f>1.96*SQRT(V2184)/50</f>
        <v>0.47470401264956663</v>
      </c>
    </row>
    <row r="2185" spans="1:25" x14ac:dyDescent="0.25">
      <c r="A2185" t="s">
        <v>174</v>
      </c>
      <c r="B2185">
        <v>78922.151100000003</v>
      </c>
      <c r="C2185" t="s">
        <v>36</v>
      </c>
    </row>
    <row r="2186" spans="1:25" x14ac:dyDescent="0.25">
      <c r="A2186" t="s">
        <v>175</v>
      </c>
      <c r="B2186">
        <v>1545.25</v>
      </c>
      <c r="C2186">
        <v>0</v>
      </c>
      <c r="D2186">
        <v>0</v>
      </c>
      <c r="E2186">
        <v>0</v>
      </c>
      <c r="F2186">
        <v>0</v>
      </c>
      <c r="G2186">
        <v>5.6350499999999998E-2</v>
      </c>
      <c r="H2186">
        <v>0.93178700000000003</v>
      </c>
      <c r="I2186">
        <v>1115942140</v>
      </c>
    </row>
    <row r="2187" spans="1:25" x14ac:dyDescent="0.25">
      <c r="A2187" t="s">
        <v>175</v>
      </c>
      <c r="B2187">
        <v>1554.96</v>
      </c>
      <c r="C2187">
        <v>0</v>
      </c>
      <c r="D2187">
        <v>0</v>
      </c>
      <c r="E2187">
        <v>0</v>
      </c>
      <c r="F2187">
        <v>0</v>
      </c>
      <c r="G2187">
        <v>5.5994700000000001E-2</v>
      </c>
      <c r="H2187">
        <v>0.93182799999999999</v>
      </c>
      <c r="I2187">
        <v>1115942140</v>
      </c>
    </row>
    <row r="2188" spans="1:25" x14ac:dyDescent="0.25">
      <c r="A2188" t="s">
        <v>175</v>
      </c>
      <c r="B2188">
        <v>1544.71</v>
      </c>
      <c r="C2188">
        <v>0</v>
      </c>
      <c r="D2188">
        <v>0</v>
      </c>
      <c r="E2188">
        <v>0</v>
      </c>
      <c r="F2188">
        <v>0</v>
      </c>
      <c r="G2188">
        <v>6.0679299999999999E-2</v>
      </c>
      <c r="H2188">
        <v>0.93177699999999997</v>
      </c>
      <c r="I2188">
        <v>1115942140</v>
      </c>
    </row>
    <row r="2189" spans="1:25" x14ac:dyDescent="0.25">
      <c r="A2189" t="s">
        <v>175</v>
      </c>
      <c r="B2189">
        <v>1566.69</v>
      </c>
      <c r="C2189">
        <v>0</v>
      </c>
      <c r="D2189">
        <v>0</v>
      </c>
      <c r="E2189">
        <v>0</v>
      </c>
      <c r="F2189">
        <v>0</v>
      </c>
      <c r="G2189">
        <v>5.4000800000000002E-2</v>
      </c>
      <c r="H2189">
        <v>0.931782</v>
      </c>
      <c r="I2189">
        <v>1115942140</v>
      </c>
    </row>
    <row r="2190" spans="1:25" x14ac:dyDescent="0.25">
      <c r="A2190" t="s">
        <v>175</v>
      </c>
      <c r="B2190">
        <v>1560.96</v>
      </c>
      <c r="C2190">
        <v>0</v>
      </c>
      <c r="D2190">
        <v>0</v>
      </c>
      <c r="E2190">
        <v>0</v>
      </c>
      <c r="F2190">
        <v>0</v>
      </c>
      <c r="G2190">
        <v>5.6178100000000002E-2</v>
      </c>
      <c r="H2190">
        <v>0.930898</v>
      </c>
      <c r="I2190">
        <v>1115942140</v>
      </c>
    </row>
    <row r="2191" spans="1:25" x14ac:dyDescent="0.25">
      <c r="A2191" t="s">
        <v>175</v>
      </c>
      <c r="B2191">
        <v>1558.79</v>
      </c>
      <c r="C2191">
        <v>0</v>
      </c>
      <c r="D2191">
        <v>0</v>
      </c>
      <c r="E2191">
        <v>0</v>
      </c>
      <c r="F2191">
        <v>0</v>
      </c>
      <c r="G2191">
        <v>5.4015500000000001E-2</v>
      </c>
      <c r="H2191">
        <v>0.93165200000000004</v>
      </c>
      <c r="I2191">
        <v>1115942140</v>
      </c>
    </row>
    <row r="2192" spans="1:25" x14ac:dyDescent="0.25">
      <c r="A2192" t="s">
        <v>175</v>
      </c>
      <c r="B2192">
        <v>1561.65</v>
      </c>
      <c r="C2192">
        <v>0</v>
      </c>
      <c r="D2192">
        <v>0</v>
      </c>
      <c r="E2192">
        <v>0</v>
      </c>
      <c r="F2192">
        <v>0</v>
      </c>
      <c r="G2192">
        <v>5.9521900000000003E-2</v>
      </c>
      <c r="H2192">
        <v>0.93183300000000002</v>
      </c>
      <c r="I2192">
        <v>1115942140</v>
      </c>
    </row>
    <row r="2193" spans="1:9" x14ac:dyDescent="0.25">
      <c r="A2193" t="s">
        <v>175</v>
      </c>
      <c r="B2193">
        <v>1547.2</v>
      </c>
      <c r="C2193">
        <v>0</v>
      </c>
      <c r="D2193">
        <v>0</v>
      </c>
      <c r="E2193">
        <v>0</v>
      </c>
      <c r="F2193">
        <v>0</v>
      </c>
      <c r="G2193">
        <v>5.3966699999999999E-2</v>
      </c>
      <c r="H2193">
        <v>0.93173700000000004</v>
      </c>
      <c r="I2193">
        <v>1115942140</v>
      </c>
    </row>
    <row r="2194" spans="1:9" x14ac:dyDescent="0.25">
      <c r="A2194" t="s">
        <v>175</v>
      </c>
      <c r="B2194">
        <v>1558.36</v>
      </c>
      <c r="C2194">
        <v>0</v>
      </c>
      <c r="D2194">
        <v>0</v>
      </c>
      <c r="E2194">
        <v>0</v>
      </c>
      <c r="F2194">
        <v>0</v>
      </c>
      <c r="G2194">
        <v>5.3914400000000001E-2</v>
      </c>
      <c r="H2194">
        <v>0.93183300000000002</v>
      </c>
      <c r="I2194">
        <v>1115942140</v>
      </c>
    </row>
    <row r="2195" spans="1:9" x14ac:dyDescent="0.25">
      <c r="A2195" t="s">
        <v>175</v>
      </c>
      <c r="B2195">
        <v>1541</v>
      </c>
      <c r="C2195">
        <v>0</v>
      </c>
      <c r="D2195">
        <v>0</v>
      </c>
      <c r="E2195">
        <v>0</v>
      </c>
      <c r="F2195">
        <v>0</v>
      </c>
      <c r="G2195">
        <v>6.8232799999999996E-2</v>
      </c>
      <c r="H2195">
        <v>0.93179900000000004</v>
      </c>
      <c r="I2195">
        <v>1115942140</v>
      </c>
    </row>
    <row r="2196" spans="1:9" x14ac:dyDescent="0.25">
      <c r="A2196" t="s">
        <v>175</v>
      </c>
      <c r="B2196">
        <v>1554.36</v>
      </c>
      <c r="C2196">
        <v>0</v>
      </c>
      <c r="D2196">
        <v>0</v>
      </c>
      <c r="E2196">
        <v>0</v>
      </c>
      <c r="F2196">
        <v>0</v>
      </c>
      <c r="G2196">
        <v>5.3918800000000003E-2</v>
      </c>
      <c r="H2196">
        <v>0.93168099999999998</v>
      </c>
      <c r="I2196">
        <v>1115942140</v>
      </c>
    </row>
    <row r="2197" spans="1:9" x14ac:dyDescent="0.25">
      <c r="A2197" t="s">
        <v>175</v>
      </c>
      <c r="B2197">
        <v>1556.78</v>
      </c>
      <c r="C2197">
        <v>0</v>
      </c>
      <c r="D2197">
        <v>0</v>
      </c>
      <c r="E2197">
        <v>0</v>
      </c>
      <c r="F2197">
        <v>0</v>
      </c>
      <c r="G2197">
        <v>5.9358399999999999E-2</v>
      </c>
      <c r="H2197">
        <v>0.932002</v>
      </c>
      <c r="I2197">
        <v>1115942140</v>
      </c>
    </row>
    <row r="2198" spans="1:9" x14ac:dyDescent="0.25">
      <c r="A2198" t="s">
        <v>175</v>
      </c>
      <c r="B2198">
        <v>1550.37</v>
      </c>
      <c r="C2198">
        <v>0</v>
      </c>
      <c r="D2198">
        <v>0</v>
      </c>
      <c r="E2198">
        <v>0</v>
      </c>
      <c r="F2198">
        <v>0</v>
      </c>
      <c r="G2198">
        <v>5.6777899999999999E-2</v>
      </c>
      <c r="H2198">
        <v>0.93021699999999996</v>
      </c>
      <c r="I2198">
        <v>1115942140</v>
      </c>
    </row>
    <row r="2199" spans="1:9" x14ac:dyDescent="0.25">
      <c r="A2199" t="s">
        <v>175</v>
      </c>
      <c r="B2199">
        <v>1567.38</v>
      </c>
      <c r="C2199">
        <v>0</v>
      </c>
      <c r="D2199">
        <v>0</v>
      </c>
      <c r="E2199">
        <v>0</v>
      </c>
      <c r="F2199">
        <v>0</v>
      </c>
      <c r="G2199">
        <v>5.4216E-2</v>
      </c>
      <c r="H2199">
        <v>0.93149999999999999</v>
      </c>
      <c r="I2199">
        <v>1115942140</v>
      </c>
    </row>
    <row r="2200" spans="1:9" x14ac:dyDescent="0.25">
      <c r="A2200" t="s">
        <v>175</v>
      </c>
      <c r="B2200">
        <v>1552.07</v>
      </c>
      <c r="C2200">
        <v>0</v>
      </c>
      <c r="D2200">
        <v>0</v>
      </c>
      <c r="E2200">
        <v>0</v>
      </c>
      <c r="F2200">
        <v>0</v>
      </c>
      <c r="G2200">
        <v>5.4234999999999998E-2</v>
      </c>
      <c r="H2200">
        <v>0.93183400000000005</v>
      </c>
      <c r="I2200">
        <v>1115942140</v>
      </c>
    </row>
    <row r="2201" spans="1:9" x14ac:dyDescent="0.25">
      <c r="A2201" t="s">
        <v>175</v>
      </c>
      <c r="B2201">
        <v>1558.04</v>
      </c>
      <c r="C2201">
        <v>0</v>
      </c>
      <c r="D2201">
        <v>0</v>
      </c>
      <c r="E2201">
        <v>0</v>
      </c>
      <c r="F2201">
        <v>0</v>
      </c>
      <c r="G2201">
        <v>7.1384299999999998E-2</v>
      </c>
      <c r="H2201">
        <v>0.93163799999999997</v>
      </c>
      <c r="I2201">
        <v>1115942140</v>
      </c>
    </row>
    <row r="2202" spans="1:9" x14ac:dyDescent="0.25">
      <c r="A2202" t="s">
        <v>175</v>
      </c>
      <c r="B2202">
        <v>1552.96</v>
      </c>
      <c r="C2202">
        <v>0</v>
      </c>
      <c r="D2202">
        <v>0</v>
      </c>
      <c r="E2202">
        <v>0</v>
      </c>
      <c r="F2202">
        <v>0</v>
      </c>
      <c r="G2202">
        <v>6.3048699999999999E-2</v>
      </c>
      <c r="H2202">
        <v>0.959198</v>
      </c>
      <c r="I2202">
        <v>1115942140</v>
      </c>
    </row>
    <row r="2203" spans="1:9" x14ac:dyDescent="0.25">
      <c r="A2203" t="s">
        <v>175</v>
      </c>
      <c r="B2203">
        <v>1558.71</v>
      </c>
      <c r="C2203">
        <v>0</v>
      </c>
      <c r="D2203">
        <v>0</v>
      </c>
      <c r="E2203">
        <v>0</v>
      </c>
      <c r="F2203">
        <v>0</v>
      </c>
      <c r="G2203">
        <v>5.4063300000000002E-2</v>
      </c>
      <c r="H2203">
        <v>0.93174699999999999</v>
      </c>
      <c r="I2203">
        <v>1115942140</v>
      </c>
    </row>
    <row r="2204" spans="1:9" x14ac:dyDescent="0.25">
      <c r="A2204" t="s">
        <v>175</v>
      </c>
      <c r="B2204">
        <v>1546.97</v>
      </c>
      <c r="C2204">
        <v>0</v>
      </c>
      <c r="D2204">
        <v>0</v>
      </c>
      <c r="E2204">
        <v>0</v>
      </c>
      <c r="F2204">
        <v>0</v>
      </c>
      <c r="G2204">
        <v>5.51098E-2</v>
      </c>
      <c r="H2204">
        <v>0.94332199999999999</v>
      </c>
      <c r="I2204">
        <v>1115942140</v>
      </c>
    </row>
    <row r="2205" spans="1:9" x14ac:dyDescent="0.25">
      <c r="A2205" t="s">
        <v>175</v>
      </c>
      <c r="B2205">
        <v>1546.78</v>
      </c>
      <c r="C2205">
        <v>0</v>
      </c>
      <c r="D2205">
        <v>0</v>
      </c>
      <c r="E2205">
        <v>0</v>
      </c>
      <c r="F2205">
        <v>0</v>
      </c>
      <c r="G2205">
        <v>6.4980099999999999E-2</v>
      </c>
      <c r="H2205">
        <v>0.93181999999999998</v>
      </c>
      <c r="I2205">
        <v>1115942140</v>
      </c>
    </row>
    <row r="2206" spans="1:9" x14ac:dyDescent="0.25">
      <c r="A2206" t="s">
        <v>175</v>
      </c>
      <c r="B2206">
        <v>1553.25</v>
      </c>
      <c r="C2206">
        <v>0</v>
      </c>
      <c r="D2206">
        <v>0</v>
      </c>
      <c r="E2206">
        <v>0</v>
      </c>
      <c r="F2206">
        <v>0</v>
      </c>
      <c r="G2206">
        <v>5.4720499999999998E-2</v>
      </c>
      <c r="H2206">
        <v>0.93147899999999995</v>
      </c>
      <c r="I2206">
        <v>1115942140</v>
      </c>
    </row>
    <row r="2207" spans="1:9" x14ac:dyDescent="0.25">
      <c r="A2207" t="s">
        <v>175</v>
      </c>
      <c r="B2207">
        <v>1552.58</v>
      </c>
      <c r="C2207">
        <v>0</v>
      </c>
      <c r="D2207">
        <v>0</v>
      </c>
      <c r="E2207">
        <v>0</v>
      </c>
      <c r="F2207">
        <v>0</v>
      </c>
      <c r="G2207">
        <v>5.9585899999999997E-2</v>
      </c>
      <c r="H2207">
        <v>0.93179599999999996</v>
      </c>
      <c r="I2207">
        <v>1115942140</v>
      </c>
    </row>
    <row r="2208" spans="1:9" x14ac:dyDescent="0.25">
      <c r="A2208" t="s">
        <v>175</v>
      </c>
      <c r="B2208">
        <v>1555.09</v>
      </c>
      <c r="C2208">
        <v>0</v>
      </c>
      <c r="D2208">
        <v>0</v>
      </c>
      <c r="E2208">
        <v>0</v>
      </c>
      <c r="F2208">
        <v>0</v>
      </c>
      <c r="G2208">
        <v>6.0744800000000002E-2</v>
      </c>
      <c r="H2208">
        <v>0.93181999999999998</v>
      </c>
      <c r="I2208">
        <v>1115942140</v>
      </c>
    </row>
    <row r="2209" spans="1:9" x14ac:dyDescent="0.25">
      <c r="A2209" t="s">
        <v>175</v>
      </c>
      <c r="B2209">
        <v>1549.57</v>
      </c>
      <c r="C2209">
        <v>0</v>
      </c>
      <c r="D2209">
        <v>0</v>
      </c>
      <c r="E2209">
        <v>0</v>
      </c>
      <c r="F2209">
        <v>0</v>
      </c>
      <c r="G2209">
        <v>6.3192799999999993E-2</v>
      </c>
      <c r="H2209">
        <v>0.932481</v>
      </c>
      <c r="I2209">
        <v>1115942140</v>
      </c>
    </row>
    <row r="2210" spans="1:9" x14ac:dyDescent="0.25">
      <c r="A2210" t="s">
        <v>175</v>
      </c>
      <c r="B2210">
        <v>1551.67</v>
      </c>
      <c r="C2210">
        <v>0</v>
      </c>
      <c r="D2210">
        <v>0</v>
      </c>
      <c r="E2210">
        <v>0</v>
      </c>
      <c r="F2210">
        <v>0</v>
      </c>
      <c r="G2210">
        <v>5.4010799999999998E-2</v>
      </c>
      <c r="H2210">
        <v>0.93076899999999996</v>
      </c>
      <c r="I2210">
        <v>1115942140</v>
      </c>
    </row>
    <row r="2211" spans="1:9" x14ac:dyDescent="0.25">
      <c r="A2211" t="s">
        <v>175</v>
      </c>
      <c r="B2211">
        <v>1550.76</v>
      </c>
      <c r="C2211">
        <v>0</v>
      </c>
      <c r="D2211">
        <v>0</v>
      </c>
      <c r="E2211">
        <v>0</v>
      </c>
      <c r="F2211">
        <v>0</v>
      </c>
      <c r="G2211">
        <v>5.56286E-2</v>
      </c>
      <c r="H2211">
        <v>0.93182500000000001</v>
      </c>
      <c r="I2211">
        <v>1115942140</v>
      </c>
    </row>
    <row r="2212" spans="1:9" x14ac:dyDescent="0.25">
      <c r="A2212" t="s">
        <v>175</v>
      </c>
      <c r="B2212">
        <v>1543.46</v>
      </c>
      <c r="C2212">
        <v>0</v>
      </c>
      <c r="D2212">
        <v>0</v>
      </c>
      <c r="E2212">
        <v>0</v>
      </c>
      <c r="F2212">
        <v>0</v>
      </c>
      <c r="G2212">
        <v>5.6413499999999998E-2</v>
      </c>
      <c r="H2212">
        <v>0.93182200000000004</v>
      </c>
      <c r="I2212">
        <v>1115942140</v>
      </c>
    </row>
    <row r="2213" spans="1:9" x14ac:dyDescent="0.25">
      <c r="A2213" t="s">
        <v>175</v>
      </c>
      <c r="B2213">
        <v>1556.32</v>
      </c>
      <c r="C2213">
        <v>0</v>
      </c>
      <c r="D2213">
        <v>0</v>
      </c>
      <c r="E2213">
        <v>0</v>
      </c>
      <c r="F2213">
        <v>0</v>
      </c>
      <c r="G2213">
        <v>8.3259200000000005E-2</v>
      </c>
      <c r="H2213">
        <v>0.93181499999999995</v>
      </c>
      <c r="I2213">
        <v>1115942140</v>
      </c>
    </row>
    <row r="2214" spans="1:9" x14ac:dyDescent="0.25">
      <c r="A2214" t="s">
        <v>175</v>
      </c>
      <c r="B2214">
        <v>1558.98</v>
      </c>
      <c r="C2214">
        <v>0</v>
      </c>
      <c r="D2214">
        <v>0</v>
      </c>
      <c r="E2214">
        <v>0</v>
      </c>
      <c r="F2214">
        <v>0</v>
      </c>
      <c r="G2214">
        <v>5.4906700000000003E-2</v>
      </c>
      <c r="H2214">
        <v>0.93166499999999997</v>
      </c>
      <c r="I2214">
        <v>1115942140</v>
      </c>
    </row>
    <row r="2215" spans="1:9" x14ac:dyDescent="0.25">
      <c r="A2215" t="s">
        <v>175</v>
      </c>
      <c r="B2215">
        <v>1554.92</v>
      </c>
      <c r="C2215">
        <v>0</v>
      </c>
      <c r="D2215">
        <v>0</v>
      </c>
      <c r="E2215">
        <v>0</v>
      </c>
      <c r="F2215">
        <v>0</v>
      </c>
      <c r="G2215">
        <v>5.4960299999999997E-2</v>
      </c>
      <c r="H2215">
        <v>0.931836</v>
      </c>
      <c r="I2215">
        <v>1115942140</v>
      </c>
    </row>
    <row r="2216" spans="1:9" x14ac:dyDescent="0.25">
      <c r="A2216" t="s">
        <v>175</v>
      </c>
      <c r="B2216">
        <v>1543.31</v>
      </c>
      <c r="C2216">
        <v>0</v>
      </c>
      <c r="D2216">
        <v>0</v>
      </c>
      <c r="E2216">
        <v>0</v>
      </c>
      <c r="F2216">
        <v>0</v>
      </c>
      <c r="G2216">
        <v>6.4462000000000005E-2</v>
      </c>
      <c r="H2216">
        <v>0.93883000000000005</v>
      </c>
      <c r="I2216">
        <v>1115942140</v>
      </c>
    </row>
    <row r="2217" spans="1:9" x14ac:dyDescent="0.25">
      <c r="A2217" t="s">
        <v>175</v>
      </c>
      <c r="B2217">
        <v>1560.99</v>
      </c>
      <c r="C2217">
        <v>0</v>
      </c>
      <c r="D2217">
        <v>0</v>
      </c>
      <c r="E2217">
        <v>0</v>
      </c>
      <c r="F2217">
        <v>0</v>
      </c>
      <c r="G2217">
        <v>5.8289199999999999E-2</v>
      </c>
      <c r="H2217">
        <v>0.93130199999999996</v>
      </c>
      <c r="I2217">
        <v>1115942140</v>
      </c>
    </row>
    <row r="2218" spans="1:9" x14ac:dyDescent="0.25">
      <c r="A2218" t="s">
        <v>175</v>
      </c>
      <c r="B2218">
        <v>1548.31</v>
      </c>
      <c r="C2218">
        <v>0</v>
      </c>
      <c r="D2218">
        <v>0</v>
      </c>
      <c r="E2218">
        <v>0</v>
      </c>
      <c r="F2218">
        <v>0</v>
      </c>
      <c r="G2218">
        <v>5.4699900000000003E-2</v>
      </c>
      <c r="H2218">
        <v>0.93180399999999997</v>
      </c>
      <c r="I2218">
        <v>1115942140</v>
      </c>
    </row>
    <row r="2219" spans="1:9" x14ac:dyDescent="0.25">
      <c r="A2219" t="s">
        <v>175</v>
      </c>
      <c r="B2219">
        <v>1571.57</v>
      </c>
      <c r="C2219">
        <v>0</v>
      </c>
      <c r="D2219">
        <v>0</v>
      </c>
      <c r="E2219">
        <v>0</v>
      </c>
      <c r="F2219">
        <v>0</v>
      </c>
      <c r="G2219">
        <v>5.51303E-2</v>
      </c>
      <c r="H2219">
        <v>0.93183400000000005</v>
      </c>
      <c r="I2219">
        <v>1115942140</v>
      </c>
    </row>
    <row r="2220" spans="1:9" x14ac:dyDescent="0.25">
      <c r="A2220" t="s">
        <v>175</v>
      </c>
      <c r="B2220">
        <v>1544.11</v>
      </c>
      <c r="C2220">
        <v>0</v>
      </c>
      <c r="D2220">
        <v>0</v>
      </c>
      <c r="E2220">
        <v>0</v>
      </c>
      <c r="F2220">
        <v>0</v>
      </c>
      <c r="G2220">
        <v>8.3263500000000004E-2</v>
      </c>
      <c r="H2220">
        <v>0.931809</v>
      </c>
      <c r="I2220">
        <v>1115942140</v>
      </c>
    </row>
    <row r="2221" spans="1:9" x14ac:dyDescent="0.25">
      <c r="A2221" t="s">
        <v>175</v>
      </c>
      <c r="B2221">
        <v>1543.32</v>
      </c>
      <c r="C2221">
        <v>0</v>
      </c>
      <c r="D2221">
        <v>0</v>
      </c>
      <c r="E2221">
        <v>0</v>
      </c>
      <c r="F2221">
        <v>0</v>
      </c>
      <c r="G2221">
        <v>8.3257300000000006E-2</v>
      </c>
      <c r="H2221">
        <v>0.93173399999999995</v>
      </c>
      <c r="I2221">
        <v>1115942140</v>
      </c>
    </row>
    <row r="2222" spans="1:9" x14ac:dyDescent="0.25">
      <c r="A2222" t="s">
        <v>175</v>
      </c>
      <c r="B2222">
        <v>1541.41</v>
      </c>
      <c r="C2222">
        <v>0</v>
      </c>
      <c r="D2222">
        <v>0</v>
      </c>
      <c r="E2222">
        <v>0</v>
      </c>
      <c r="F2222">
        <v>0</v>
      </c>
      <c r="G2222">
        <v>5.8443700000000001E-2</v>
      </c>
      <c r="H2222">
        <v>0.931836</v>
      </c>
      <c r="I2222">
        <v>1115942140</v>
      </c>
    </row>
    <row r="2223" spans="1:9" x14ac:dyDescent="0.25">
      <c r="A2223" t="s">
        <v>175</v>
      </c>
      <c r="B2223">
        <v>1539.53</v>
      </c>
      <c r="C2223">
        <v>0</v>
      </c>
      <c r="D2223">
        <v>0</v>
      </c>
      <c r="E2223">
        <v>0</v>
      </c>
      <c r="F2223">
        <v>0</v>
      </c>
      <c r="G2223">
        <v>8.1604800000000005E-2</v>
      </c>
      <c r="H2223">
        <v>0.93176000000000003</v>
      </c>
      <c r="I2223">
        <v>1115942140</v>
      </c>
    </row>
    <row r="2224" spans="1:9" x14ac:dyDescent="0.25">
      <c r="A2224" t="s">
        <v>175</v>
      </c>
      <c r="B2224">
        <v>1540.39</v>
      </c>
      <c r="C2224">
        <v>0</v>
      </c>
      <c r="D2224">
        <v>0</v>
      </c>
      <c r="E2224">
        <v>0</v>
      </c>
      <c r="F2224">
        <v>0</v>
      </c>
      <c r="G2224">
        <v>5.3919300000000003E-2</v>
      </c>
      <c r="H2224">
        <v>0.94128400000000001</v>
      </c>
      <c r="I2224">
        <v>1115942140</v>
      </c>
    </row>
    <row r="2225" spans="1:25" x14ac:dyDescent="0.25">
      <c r="A2225" t="s">
        <v>175</v>
      </c>
      <c r="B2225">
        <v>1566.68</v>
      </c>
      <c r="C2225">
        <v>0</v>
      </c>
      <c r="D2225">
        <v>0</v>
      </c>
      <c r="E2225">
        <v>0</v>
      </c>
      <c r="F2225">
        <v>0</v>
      </c>
      <c r="G2225">
        <v>8.32561E-2</v>
      </c>
      <c r="H2225">
        <v>0.93173099999999998</v>
      </c>
      <c r="I2225">
        <v>1115942140</v>
      </c>
    </row>
    <row r="2226" spans="1:25" x14ac:dyDescent="0.25">
      <c r="A2226" t="s">
        <v>175</v>
      </c>
      <c r="B2226">
        <v>1572.78</v>
      </c>
      <c r="C2226">
        <v>0</v>
      </c>
      <c r="D2226">
        <v>0</v>
      </c>
      <c r="E2226">
        <v>0</v>
      </c>
      <c r="F2226">
        <v>0</v>
      </c>
      <c r="G2226">
        <v>5.39433E-2</v>
      </c>
      <c r="H2226">
        <v>0.93182799999999999</v>
      </c>
      <c r="I2226">
        <v>1115942140</v>
      </c>
    </row>
    <row r="2227" spans="1:25" x14ac:dyDescent="0.25">
      <c r="A2227" t="s">
        <v>175</v>
      </c>
      <c r="B2227">
        <v>1566.24</v>
      </c>
      <c r="C2227">
        <v>0</v>
      </c>
      <c r="D2227">
        <v>0</v>
      </c>
      <c r="E2227">
        <v>0</v>
      </c>
      <c r="F2227">
        <v>0</v>
      </c>
      <c r="G2227">
        <v>8.3256800000000006E-2</v>
      </c>
      <c r="H2227">
        <v>0.93182900000000002</v>
      </c>
      <c r="I2227">
        <v>1115942140</v>
      </c>
    </row>
    <row r="2228" spans="1:25" x14ac:dyDescent="0.25">
      <c r="A2228" t="s">
        <v>175</v>
      </c>
      <c r="B2228">
        <v>1545.36</v>
      </c>
      <c r="C2228">
        <v>0</v>
      </c>
      <c r="D2228">
        <v>0</v>
      </c>
      <c r="E2228">
        <v>0</v>
      </c>
      <c r="F2228">
        <v>0</v>
      </c>
      <c r="G2228">
        <v>5.3916699999999998E-2</v>
      </c>
      <c r="H2228">
        <v>0.94354800000000005</v>
      </c>
      <c r="I2228">
        <v>1115942140</v>
      </c>
    </row>
    <row r="2229" spans="1:25" x14ac:dyDescent="0.25">
      <c r="A2229" t="s">
        <v>175</v>
      </c>
      <c r="B2229">
        <v>1555.39</v>
      </c>
      <c r="C2229">
        <v>0</v>
      </c>
      <c r="D2229">
        <v>0</v>
      </c>
      <c r="E2229">
        <v>0</v>
      </c>
      <c r="F2229">
        <v>0</v>
      </c>
      <c r="G2229">
        <v>5.4432099999999997E-2</v>
      </c>
      <c r="H2229">
        <v>0.93182100000000001</v>
      </c>
      <c r="I2229">
        <v>1115942140</v>
      </c>
    </row>
    <row r="2230" spans="1:25" x14ac:dyDescent="0.25">
      <c r="A2230" t="s">
        <v>175</v>
      </c>
      <c r="B2230">
        <v>1559.29</v>
      </c>
      <c r="C2230">
        <v>0</v>
      </c>
      <c r="D2230">
        <v>0</v>
      </c>
      <c r="E2230">
        <v>0</v>
      </c>
      <c r="F2230">
        <v>0</v>
      </c>
      <c r="G2230">
        <v>5.4106899999999999E-2</v>
      </c>
      <c r="H2230">
        <v>0.93174800000000002</v>
      </c>
      <c r="I2230">
        <v>1115942140</v>
      </c>
    </row>
    <row r="2231" spans="1:25" x14ac:dyDescent="0.25">
      <c r="A2231" t="s">
        <v>175</v>
      </c>
      <c r="B2231">
        <v>1550.18</v>
      </c>
      <c r="C2231">
        <v>0</v>
      </c>
      <c r="D2231">
        <v>0</v>
      </c>
      <c r="E2231">
        <v>0</v>
      </c>
      <c r="F2231">
        <v>0</v>
      </c>
      <c r="G2231">
        <v>8.3257300000000006E-2</v>
      </c>
      <c r="H2231">
        <v>0.93183099999999996</v>
      </c>
      <c r="I2231">
        <v>1115942140</v>
      </c>
    </row>
    <row r="2232" spans="1:25" x14ac:dyDescent="0.25">
      <c r="A2232" t="s">
        <v>175</v>
      </c>
      <c r="B2232">
        <v>1544.33</v>
      </c>
      <c r="C2232">
        <v>0</v>
      </c>
      <c r="D2232">
        <v>0</v>
      </c>
      <c r="E2232">
        <v>0</v>
      </c>
      <c r="F2232">
        <v>0</v>
      </c>
      <c r="G2232">
        <v>7.8583E-2</v>
      </c>
      <c r="H2232">
        <v>0.931836</v>
      </c>
      <c r="I2232">
        <v>1115942140</v>
      </c>
    </row>
    <row r="2233" spans="1:25" x14ac:dyDescent="0.25">
      <c r="A2233" t="s">
        <v>175</v>
      </c>
      <c r="B2233">
        <v>1550.56</v>
      </c>
      <c r="C2233">
        <v>0</v>
      </c>
      <c r="D2233">
        <v>0</v>
      </c>
      <c r="E2233">
        <v>0</v>
      </c>
      <c r="F2233">
        <v>0</v>
      </c>
      <c r="G2233">
        <v>6.0292199999999997E-2</v>
      </c>
      <c r="H2233">
        <v>0.93173700000000004</v>
      </c>
      <c r="I2233">
        <v>1115942140</v>
      </c>
    </row>
    <row r="2234" spans="1:25" x14ac:dyDescent="0.25">
      <c r="A2234" t="s">
        <v>175</v>
      </c>
      <c r="B2234">
        <v>1541.56</v>
      </c>
      <c r="C2234">
        <v>0</v>
      </c>
      <c r="D2234">
        <v>0</v>
      </c>
      <c r="E2234">
        <v>0</v>
      </c>
      <c r="F2234">
        <v>0</v>
      </c>
      <c r="G2234">
        <v>6.2901100000000001E-2</v>
      </c>
      <c r="H2234">
        <v>0.931836</v>
      </c>
      <c r="I2234">
        <v>1115942140</v>
      </c>
    </row>
    <row r="2235" spans="1:25" x14ac:dyDescent="0.25">
      <c r="A2235" t="s">
        <v>175</v>
      </c>
      <c r="B2235">
        <v>1539.61</v>
      </c>
      <c r="C2235">
        <v>0</v>
      </c>
      <c r="D2235">
        <v>0</v>
      </c>
      <c r="E2235">
        <v>0</v>
      </c>
      <c r="F2235">
        <v>0</v>
      </c>
      <c r="G2235">
        <v>6.3676700000000003E-2</v>
      </c>
      <c r="H2235">
        <v>0.93182900000000002</v>
      </c>
      <c r="I2235">
        <v>1115942140</v>
      </c>
    </row>
    <row r="2236" spans="1:25" x14ac:dyDescent="0.25">
      <c r="A2236" t="s">
        <v>175</v>
      </c>
      <c r="B2236">
        <v>1554.25</v>
      </c>
      <c r="C2236">
        <v>0</v>
      </c>
      <c r="D2236">
        <v>0</v>
      </c>
      <c r="E2236">
        <v>0</v>
      </c>
      <c r="F2236">
        <v>0</v>
      </c>
      <c r="G2236">
        <v>5.4008100000000003E-2</v>
      </c>
      <c r="H2236">
        <v>0.93060100000000001</v>
      </c>
      <c r="I2236">
        <v>1115942140</v>
      </c>
    </row>
    <row r="2237" spans="1:25" x14ac:dyDescent="0.25">
      <c r="A2237" t="s">
        <v>175</v>
      </c>
      <c r="B2237">
        <v>1571.33</v>
      </c>
      <c r="C2237">
        <v>0</v>
      </c>
      <c r="D2237">
        <v>0</v>
      </c>
      <c r="E2237">
        <v>0</v>
      </c>
      <c r="F2237">
        <v>0</v>
      </c>
      <c r="G2237">
        <v>5.4068100000000001E-2</v>
      </c>
      <c r="H2237">
        <v>0.93049300000000001</v>
      </c>
      <c r="I2237">
        <v>1115942140</v>
      </c>
    </row>
    <row r="2238" spans="1:25" x14ac:dyDescent="0.25">
      <c r="A2238" t="s">
        <v>175</v>
      </c>
      <c r="B2238">
        <v>1560.71</v>
      </c>
      <c r="C2238">
        <v>0</v>
      </c>
      <c r="D2238">
        <v>0</v>
      </c>
      <c r="E2238">
        <v>0</v>
      </c>
      <c r="F2238">
        <v>0</v>
      </c>
      <c r="G2238">
        <v>7.2238300000000005E-2</v>
      </c>
      <c r="H2238">
        <v>0.93149700000000002</v>
      </c>
      <c r="I2238">
        <v>1115942140</v>
      </c>
    </row>
    <row r="2239" spans="1:25" x14ac:dyDescent="0.25">
      <c r="A2239" t="s">
        <v>175</v>
      </c>
      <c r="B2239">
        <v>1572.72</v>
      </c>
      <c r="C2239">
        <v>0</v>
      </c>
      <c r="D2239">
        <v>0</v>
      </c>
      <c r="E2239">
        <v>0</v>
      </c>
      <c r="F2239">
        <v>0</v>
      </c>
      <c r="G2239">
        <v>6.3336100000000006E-2</v>
      </c>
      <c r="H2239">
        <v>0.93170600000000003</v>
      </c>
      <c r="I2239">
        <v>1115942140</v>
      </c>
      <c r="R2239" t="s">
        <v>69</v>
      </c>
      <c r="U2239" t="s">
        <v>68</v>
      </c>
      <c r="X2239" t="s">
        <v>66</v>
      </c>
    </row>
    <row r="2240" spans="1:25" x14ac:dyDescent="0.25">
      <c r="A2240" t="s">
        <v>175</v>
      </c>
      <c r="B2240">
        <v>1562.71</v>
      </c>
      <c r="C2240">
        <v>0</v>
      </c>
      <c r="D2240">
        <v>0</v>
      </c>
      <c r="E2240">
        <v>0</v>
      </c>
      <c r="F2240">
        <v>0</v>
      </c>
      <c r="G2240">
        <v>5.4953299999999997E-2</v>
      </c>
      <c r="H2240">
        <v>0.93055100000000002</v>
      </c>
      <c r="I2240">
        <v>1115942140</v>
      </c>
      <c r="R2240">
        <f>AVERAGE(B2191:B2240)</f>
        <v>1553.6932000000004</v>
      </c>
      <c r="S2240">
        <f>AVERAGE(C2191:C2240)</f>
        <v>0</v>
      </c>
      <c r="U2240">
        <f>_xlfn.VAR.P(B2191:B2240)</f>
        <v>82.558309760000171</v>
      </c>
      <c r="V2240">
        <f>_xlfn.VAR.P(C2191:C2240)</f>
        <v>0</v>
      </c>
      <c r="X2240">
        <f>1.96*SQRT(U2240)/50</f>
        <v>0.35617748540524941</v>
      </c>
      <c r="Y2240">
        <f>1.96*SQRT(V2240)/50</f>
        <v>0</v>
      </c>
    </row>
    <row r="2241" spans="1:9" x14ac:dyDescent="0.25">
      <c r="A2241" t="s">
        <v>175</v>
      </c>
      <c r="B2241">
        <v>77733.228300000002</v>
      </c>
      <c r="C2241" t="s">
        <v>36</v>
      </c>
    </row>
    <row r="2242" spans="1:9" x14ac:dyDescent="0.25">
      <c r="A2242" t="s">
        <v>176</v>
      </c>
      <c r="B2242">
        <v>1338.99</v>
      </c>
      <c r="C2242">
        <v>1335.84</v>
      </c>
      <c r="D2242">
        <v>1304.76</v>
      </c>
      <c r="E2242">
        <v>1297.22</v>
      </c>
      <c r="F2242">
        <v>377.94299999999998</v>
      </c>
      <c r="G2242">
        <v>7.1120799999999998E-2</v>
      </c>
      <c r="H2242">
        <v>0.93174500000000005</v>
      </c>
      <c r="I2242">
        <v>1115942140</v>
      </c>
    </row>
    <row r="2243" spans="1:9" x14ac:dyDescent="0.25">
      <c r="A2243" t="s">
        <v>176</v>
      </c>
      <c r="B2243">
        <v>1322.11</v>
      </c>
      <c r="C2243">
        <v>1318.85</v>
      </c>
      <c r="D2243">
        <v>1289.3800000000001</v>
      </c>
      <c r="E2243">
        <v>1282.25</v>
      </c>
      <c r="F2243">
        <v>366.21600000000001</v>
      </c>
      <c r="G2243">
        <v>5.4914299999999999E-2</v>
      </c>
      <c r="H2243">
        <v>0.93151300000000004</v>
      </c>
      <c r="I2243">
        <v>1115942140</v>
      </c>
    </row>
    <row r="2244" spans="1:9" x14ac:dyDescent="0.25">
      <c r="A2244" t="s">
        <v>176</v>
      </c>
      <c r="B2244">
        <v>1326.55</v>
      </c>
      <c r="C2244">
        <v>1323.33</v>
      </c>
      <c r="D2244">
        <v>1294.8599999999999</v>
      </c>
      <c r="E2244">
        <v>1288.8800000000001</v>
      </c>
      <c r="F2244">
        <v>376.87700000000001</v>
      </c>
      <c r="G2244">
        <v>6.2784599999999996E-2</v>
      </c>
      <c r="H2244">
        <v>0.95135700000000001</v>
      </c>
      <c r="I2244">
        <v>1115942140</v>
      </c>
    </row>
    <row r="2245" spans="1:9" x14ac:dyDescent="0.25">
      <c r="A2245" t="s">
        <v>176</v>
      </c>
      <c r="B2245">
        <v>1307.02</v>
      </c>
      <c r="C2245">
        <v>1303.77</v>
      </c>
      <c r="D2245">
        <v>1277.53</v>
      </c>
      <c r="E2245">
        <v>1272.07</v>
      </c>
      <c r="F2245">
        <v>361.678</v>
      </c>
      <c r="G2245">
        <v>5.5459500000000002E-2</v>
      </c>
      <c r="H2245">
        <v>0.95824200000000004</v>
      </c>
      <c r="I2245">
        <v>1115942140</v>
      </c>
    </row>
    <row r="2246" spans="1:9" x14ac:dyDescent="0.25">
      <c r="A2246" t="s">
        <v>176</v>
      </c>
      <c r="B2246">
        <v>1307.76</v>
      </c>
      <c r="C2246">
        <v>1304.67</v>
      </c>
      <c r="D2246">
        <v>1277.53</v>
      </c>
      <c r="E2246">
        <v>1271.8499999999999</v>
      </c>
      <c r="F2246">
        <v>360.83699999999999</v>
      </c>
      <c r="G2246">
        <v>6.0355600000000002E-2</v>
      </c>
      <c r="H2246">
        <v>0.93183499999999997</v>
      </c>
      <c r="I2246">
        <v>1115942140</v>
      </c>
    </row>
    <row r="2247" spans="1:9" x14ac:dyDescent="0.25">
      <c r="A2247" t="s">
        <v>176</v>
      </c>
      <c r="B2247">
        <v>1309.05</v>
      </c>
      <c r="C2247">
        <v>1305.8699999999999</v>
      </c>
      <c r="D2247">
        <v>1279.1099999999999</v>
      </c>
      <c r="E2247">
        <v>1273.22</v>
      </c>
      <c r="F2247">
        <v>361.738</v>
      </c>
      <c r="G2247">
        <v>5.8871800000000002E-2</v>
      </c>
      <c r="H2247">
        <v>0.93037999999999998</v>
      </c>
      <c r="I2247">
        <v>1115942140</v>
      </c>
    </row>
    <row r="2248" spans="1:9" x14ac:dyDescent="0.25">
      <c r="A2248" t="s">
        <v>176</v>
      </c>
      <c r="B2248">
        <v>1314.54</v>
      </c>
      <c r="C2248">
        <v>1311.26</v>
      </c>
      <c r="D2248">
        <v>1287.3800000000001</v>
      </c>
      <c r="E2248">
        <v>1282.53</v>
      </c>
      <c r="F2248">
        <v>374.66</v>
      </c>
      <c r="G2248">
        <v>5.6427400000000003E-2</v>
      </c>
      <c r="H2248">
        <v>0.95850599999999997</v>
      </c>
      <c r="I2248">
        <v>1115942140</v>
      </c>
    </row>
    <row r="2249" spans="1:9" x14ac:dyDescent="0.25">
      <c r="A2249" t="s">
        <v>176</v>
      </c>
      <c r="B2249">
        <v>1298.92</v>
      </c>
      <c r="C2249">
        <v>1295.67</v>
      </c>
      <c r="D2249">
        <v>1271.43</v>
      </c>
      <c r="E2249">
        <v>1266.4000000000001</v>
      </c>
      <c r="F2249">
        <v>358.46699999999998</v>
      </c>
      <c r="G2249">
        <v>6.9790699999999997E-2</v>
      </c>
      <c r="H2249">
        <v>0.93183400000000005</v>
      </c>
      <c r="I2249">
        <v>1115942140</v>
      </c>
    </row>
    <row r="2250" spans="1:9" x14ac:dyDescent="0.25">
      <c r="A2250" t="s">
        <v>176</v>
      </c>
      <c r="B2250">
        <v>1319</v>
      </c>
      <c r="C2250">
        <v>1315.81</v>
      </c>
      <c r="D2250">
        <v>1291.17</v>
      </c>
      <c r="E2250">
        <v>1285.78</v>
      </c>
      <c r="F2250">
        <v>376.56</v>
      </c>
      <c r="G2250">
        <v>7.2490299999999994E-2</v>
      </c>
      <c r="H2250">
        <v>0.93166400000000005</v>
      </c>
      <c r="I2250">
        <v>1115942140</v>
      </c>
    </row>
    <row r="2251" spans="1:9" x14ac:dyDescent="0.25">
      <c r="A2251" t="s">
        <v>176</v>
      </c>
      <c r="B2251">
        <v>1320.19</v>
      </c>
      <c r="C2251">
        <v>1316.97</v>
      </c>
      <c r="D2251">
        <v>1286.42</v>
      </c>
      <c r="E2251">
        <v>1279.8699999999999</v>
      </c>
      <c r="F2251">
        <v>365.28500000000003</v>
      </c>
      <c r="G2251">
        <v>5.7287999999999999E-2</v>
      </c>
      <c r="H2251">
        <v>0.93176899999999996</v>
      </c>
      <c r="I2251">
        <v>1115942140</v>
      </c>
    </row>
    <row r="2252" spans="1:9" x14ac:dyDescent="0.25">
      <c r="A2252" t="s">
        <v>176</v>
      </c>
      <c r="B2252">
        <v>1344.43</v>
      </c>
      <c r="C2252">
        <v>1341.17</v>
      </c>
      <c r="D2252">
        <v>1302.1500000000001</v>
      </c>
      <c r="E2252">
        <v>1293.5</v>
      </c>
      <c r="F2252">
        <v>369.99299999999999</v>
      </c>
      <c r="G2252">
        <v>7.8578999999999996E-2</v>
      </c>
      <c r="H2252">
        <v>0.95906800000000003</v>
      </c>
      <c r="I2252">
        <v>1115942140</v>
      </c>
    </row>
    <row r="2253" spans="1:9" x14ac:dyDescent="0.25">
      <c r="A2253" t="s">
        <v>176</v>
      </c>
      <c r="B2253">
        <v>1334.11</v>
      </c>
      <c r="C2253">
        <v>1330.87</v>
      </c>
      <c r="D2253">
        <v>1298.6099999999999</v>
      </c>
      <c r="E2253">
        <v>1291.44</v>
      </c>
      <c r="F2253">
        <v>373.702</v>
      </c>
      <c r="G2253">
        <v>6.0020700000000003E-2</v>
      </c>
      <c r="H2253">
        <v>0.93174500000000005</v>
      </c>
      <c r="I2253">
        <v>1115942140</v>
      </c>
    </row>
    <row r="2254" spans="1:9" x14ac:dyDescent="0.25">
      <c r="A2254" t="s">
        <v>176</v>
      </c>
      <c r="B2254">
        <v>1361.31</v>
      </c>
      <c r="C2254">
        <v>1358.17</v>
      </c>
      <c r="D2254">
        <v>1316.37</v>
      </c>
      <c r="E2254">
        <v>1307.21</v>
      </c>
      <c r="F2254">
        <v>380.65699999999998</v>
      </c>
      <c r="G2254">
        <v>8.3259100000000003E-2</v>
      </c>
      <c r="H2254">
        <v>0.931836</v>
      </c>
      <c r="I2254">
        <v>1115942140</v>
      </c>
    </row>
    <row r="2255" spans="1:9" x14ac:dyDescent="0.25">
      <c r="A2255" t="s">
        <v>176</v>
      </c>
      <c r="B2255">
        <v>1327.85</v>
      </c>
      <c r="C2255">
        <v>1324.71</v>
      </c>
      <c r="D2255">
        <v>1297.43</v>
      </c>
      <c r="E2255">
        <v>1290.9000000000001</v>
      </c>
      <c r="F2255">
        <v>376.911</v>
      </c>
      <c r="G2255">
        <v>6.3375000000000001E-2</v>
      </c>
      <c r="H2255">
        <v>0.93169900000000005</v>
      </c>
      <c r="I2255">
        <v>1115942140</v>
      </c>
    </row>
    <row r="2256" spans="1:9" x14ac:dyDescent="0.25">
      <c r="A2256" t="s">
        <v>176</v>
      </c>
      <c r="B2256">
        <v>1318.28</v>
      </c>
      <c r="C2256">
        <v>1315.13</v>
      </c>
      <c r="D2256">
        <v>1286.8399999999999</v>
      </c>
      <c r="E2256">
        <v>1280.1400000000001</v>
      </c>
      <c r="F2256">
        <v>365.05799999999999</v>
      </c>
      <c r="G2256">
        <v>5.3955299999999998E-2</v>
      </c>
      <c r="H2256">
        <v>0.93183400000000005</v>
      </c>
      <c r="I2256">
        <v>1115942140</v>
      </c>
    </row>
    <row r="2257" spans="1:9" x14ac:dyDescent="0.25">
      <c r="A2257" t="s">
        <v>176</v>
      </c>
      <c r="B2257">
        <v>1318.57</v>
      </c>
      <c r="C2257">
        <v>1315.31</v>
      </c>
      <c r="D2257">
        <v>1288.73</v>
      </c>
      <c r="E2257">
        <v>1282.76</v>
      </c>
      <c r="F2257">
        <v>371.32100000000003</v>
      </c>
      <c r="G2257">
        <v>5.9830300000000003E-2</v>
      </c>
      <c r="H2257">
        <v>0.93180799999999997</v>
      </c>
      <c r="I2257">
        <v>1115942140</v>
      </c>
    </row>
    <row r="2258" spans="1:9" x14ac:dyDescent="0.25">
      <c r="A2258" t="s">
        <v>176</v>
      </c>
      <c r="B2258">
        <v>1327.66</v>
      </c>
      <c r="C2258">
        <v>1323.86</v>
      </c>
      <c r="D2258">
        <v>1294.58</v>
      </c>
      <c r="E2258">
        <v>1288.3499999999999</v>
      </c>
      <c r="F2258">
        <v>375.53</v>
      </c>
      <c r="G2258">
        <v>5.5531499999999998E-2</v>
      </c>
      <c r="H2258">
        <v>0.93183700000000003</v>
      </c>
      <c r="I2258">
        <v>1115942140</v>
      </c>
    </row>
    <row r="2259" spans="1:9" x14ac:dyDescent="0.25">
      <c r="A2259" t="s">
        <v>176</v>
      </c>
      <c r="B2259">
        <v>1310.1500000000001</v>
      </c>
      <c r="C2259">
        <v>1306.57</v>
      </c>
      <c r="D2259">
        <v>1279.8800000000001</v>
      </c>
      <c r="E2259">
        <v>1274.27</v>
      </c>
      <c r="F2259">
        <v>362.62299999999999</v>
      </c>
      <c r="G2259">
        <v>5.8777000000000003E-2</v>
      </c>
      <c r="H2259">
        <v>0.93733699999999998</v>
      </c>
      <c r="I2259">
        <v>1115942140</v>
      </c>
    </row>
    <row r="2260" spans="1:9" x14ac:dyDescent="0.25">
      <c r="A2260" t="s">
        <v>176</v>
      </c>
      <c r="B2260">
        <v>1311.28</v>
      </c>
      <c r="C2260">
        <v>1307.31</v>
      </c>
      <c r="D2260">
        <v>1280.23</v>
      </c>
      <c r="E2260">
        <v>1274.72</v>
      </c>
      <c r="F2260">
        <v>364.15199999999999</v>
      </c>
      <c r="G2260">
        <v>5.94499E-2</v>
      </c>
      <c r="H2260">
        <v>0.931836</v>
      </c>
      <c r="I2260">
        <v>1115942140</v>
      </c>
    </row>
    <row r="2261" spans="1:9" x14ac:dyDescent="0.25">
      <c r="A2261" t="s">
        <v>176</v>
      </c>
      <c r="B2261">
        <v>1322.39</v>
      </c>
      <c r="C2261">
        <v>1319.15</v>
      </c>
      <c r="D2261">
        <v>1291.47</v>
      </c>
      <c r="E2261">
        <v>1285.57</v>
      </c>
      <c r="F2261">
        <v>374.03699999999998</v>
      </c>
      <c r="G2261">
        <v>5.4018900000000002E-2</v>
      </c>
      <c r="H2261">
        <v>0.93181599999999998</v>
      </c>
      <c r="I2261">
        <v>1115942140</v>
      </c>
    </row>
    <row r="2262" spans="1:9" x14ac:dyDescent="0.25">
      <c r="A2262" t="s">
        <v>176</v>
      </c>
      <c r="B2262">
        <v>1324.32</v>
      </c>
      <c r="C2262">
        <v>1321.14</v>
      </c>
      <c r="D2262">
        <v>1293.69</v>
      </c>
      <c r="E2262">
        <v>1288.04</v>
      </c>
      <c r="F2262">
        <v>376.84800000000001</v>
      </c>
      <c r="G2262">
        <v>5.3956400000000002E-2</v>
      </c>
      <c r="H2262">
        <v>0.93178499999999997</v>
      </c>
      <c r="I2262">
        <v>1115942140</v>
      </c>
    </row>
    <row r="2263" spans="1:9" x14ac:dyDescent="0.25">
      <c r="A2263" t="s">
        <v>176</v>
      </c>
      <c r="B2263">
        <v>1316.14</v>
      </c>
      <c r="C2263">
        <v>1312.76</v>
      </c>
      <c r="D2263">
        <v>1283.33</v>
      </c>
      <c r="E2263">
        <v>1277.1500000000001</v>
      </c>
      <c r="F2263">
        <v>364.34899999999999</v>
      </c>
      <c r="G2263">
        <v>5.4732900000000001E-2</v>
      </c>
      <c r="H2263">
        <v>0.93697200000000003</v>
      </c>
      <c r="I2263">
        <v>1115942140</v>
      </c>
    </row>
    <row r="2264" spans="1:9" x14ac:dyDescent="0.25">
      <c r="A2264" t="s">
        <v>176</v>
      </c>
      <c r="B2264">
        <v>1322.85</v>
      </c>
      <c r="C2264">
        <v>1319.73</v>
      </c>
      <c r="D2264">
        <v>1293.96</v>
      </c>
      <c r="E2264">
        <v>1288.58</v>
      </c>
      <c r="F2264">
        <v>378.89299999999997</v>
      </c>
      <c r="G2264">
        <v>8.3259100000000003E-2</v>
      </c>
      <c r="H2264">
        <v>0.93181400000000003</v>
      </c>
      <c r="I2264">
        <v>1115942140</v>
      </c>
    </row>
    <row r="2265" spans="1:9" x14ac:dyDescent="0.25">
      <c r="A2265" t="s">
        <v>176</v>
      </c>
      <c r="B2265">
        <v>1339.74</v>
      </c>
      <c r="C2265">
        <v>1336.48</v>
      </c>
      <c r="D2265">
        <v>1302.6099999999999</v>
      </c>
      <c r="E2265">
        <v>1295.1500000000001</v>
      </c>
      <c r="F2265">
        <v>375.70499999999998</v>
      </c>
      <c r="G2265">
        <v>8.32561E-2</v>
      </c>
      <c r="H2265">
        <v>0.95920700000000003</v>
      </c>
      <c r="I2265">
        <v>1115942140</v>
      </c>
    </row>
    <row r="2266" spans="1:9" x14ac:dyDescent="0.25">
      <c r="A2266" t="s">
        <v>176</v>
      </c>
      <c r="B2266">
        <v>1328.36</v>
      </c>
      <c r="C2266">
        <v>1325.09</v>
      </c>
      <c r="D2266">
        <v>1291.8699999999999</v>
      </c>
      <c r="E2266">
        <v>1284.6199999999999</v>
      </c>
      <c r="F2266">
        <v>367.07600000000002</v>
      </c>
      <c r="G2266">
        <v>5.3938199999999999E-2</v>
      </c>
      <c r="H2266">
        <v>0.93170399999999998</v>
      </c>
      <c r="I2266">
        <v>1115942140</v>
      </c>
    </row>
    <row r="2267" spans="1:9" x14ac:dyDescent="0.25">
      <c r="A2267" t="s">
        <v>176</v>
      </c>
      <c r="B2267">
        <v>1348.2</v>
      </c>
      <c r="C2267">
        <v>1344.53</v>
      </c>
      <c r="D2267">
        <v>1307.77</v>
      </c>
      <c r="E2267">
        <v>1299.51</v>
      </c>
      <c r="F2267">
        <v>378.35399999999998</v>
      </c>
      <c r="G2267">
        <v>5.42418E-2</v>
      </c>
      <c r="H2267">
        <v>0.931836</v>
      </c>
      <c r="I2267">
        <v>1115942140</v>
      </c>
    </row>
    <row r="2268" spans="1:9" x14ac:dyDescent="0.25">
      <c r="A2268" t="s">
        <v>176</v>
      </c>
      <c r="B2268">
        <v>1316.54</v>
      </c>
      <c r="C2268">
        <v>1312.99</v>
      </c>
      <c r="D2268">
        <v>1284.45</v>
      </c>
      <c r="E2268">
        <v>1278.05</v>
      </c>
      <c r="F2268">
        <v>365.25799999999998</v>
      </c>
      <c r="G2268">
        <v>5.7433400000000003E-2</v>
      </c>
      <c r="H2268">
        <v>0.93182900000000002</v>
      </c>
      <c r="I2268">
        <v>1115942140</v>
      </c>
    </row>
    <row r="2269" spans="1:9" x14ac:dyDescent="0.25">
      <c r="A2269" t="s">
        <v>176</v>
      </c>
      <c r="B2269">
        <v>1326.65</v>
      </c>
      <c r="C2269">
        <v>1323.5</v>
      </c>
      <c r="D2269">
        <v>1295.1199999999999</v>
      </c>
      <c r="E2269">
        <v>1288.1600000000001</v>
      </c>
      <c r="F2269">
        <v>373.06400000000002</v>
      </c>
      <c r="G2269">
        <v>5.5587200000000003E-2</v>
      </c>
      <c r="H2269">
        <v>0.94280600000000003</v>
      </c>
      <c r="I2269">
        <v>1115942140</v>
      </c>
    </row>
    <row r="2270" spans="1:9" x14ac:dyDescent="0.25">
      <c r="A2270" t="s">
        <v>176</v>
      </c>
      <c r="B2270">
        <v>1337.93</v>
      </c>
      <c r="C2270">
        <v>1334.53</v>
      </c>
      <c r="D2270">
        <v>1299.1400000000001</v>
      </c>
      <c r="E2270">
        <v>1290.8599999999999</v>
      </c>
      <c r="F2270">
        <v>368.97899999999998</v>
      </c>
      <c r="G2270">
        <v>5.9713099999999998E-2</v>
      </c>
      <c r="H2270">
        <v>0.93183499999999997</v>
      </c>
      <c r="I2270">
        <v>1115942140</v>
      </c>
    </row>
    <row r="2271" spans="1:9" x14ac:dyDescent="0.25">
      <c r="A2271" t="s">
        <v>176</v>
      </c>
      <c r="B2271">
        <v>1329.41</v>
      </c>
      <c r="C2271">
        <v>1326.11</v>
      </c>
      <c r="D2271">
        <v>1296.24</v>
      </c>
      <c r="E2271">
        <v>1289.05</v>
      </c>
      <c r="F2271">
        <v>373.44299999999998</v>
      </c>
      <c r="G2271">
        <v>6.5692500000000001E-2</v>
      </c>
      <c r="H2271">
        <v>0.93181499999999995</v>
      </c>
      <c r="I2271">
        <v>1115942140</v>
      </c>
    </row>
    <row r="2272" spans="1:9" x14ac:dyDescent="0.25">
      <c r="A2272" t="s">
        <v>176</v>
      </c>
      <c r="B2272">
        <v>1330.27</v>
      </c>
      <c r="C2272">
        <v>1326.97</v>
      </c>
      <c r="D2272">
        <v>1296.98</v>
      </c>
      <c r="E2272">
        <v>1290.25</v>
      </c>
      <c r="F2272">
        <v>374.86700000000002</v>
      </c>
      <c r="G2272">
        <v>5.3910199999999998E-2</v>
      </c>
      <c r="H2272">
        <v>0.93182900000000002</v>
      </c>
      <c r="I2272">
        <v>1115942140</v>
      </c>
    </row>
    <row r="2273" spans="1:9" x14ac:dyDescent="0.25">
      <c r="A2273" t="s">
        <v>176</v>
      </c>
      <c r="B2273">
        <v>1305.29</v>
      </c>
      <c r="C2273">
        <v>1302.1199999999999</v>
      </c>
      <c r="D2273">
        <v>1275.6300000000001</v>
      </c>
      <c r="E2273">
        <v>1269.95</v>
      </c>
      <c r="F2273">
        <v>359.98700000000002</v>
      </c>
      <c r="G2273">
        <v>8.3260200000000006E-2</v>
      </c>
      <c r="H2273">
        <v>0.931836</v>
      </c>
      <c r="I2273">
        <v>1115942140</v>
      </c>
    </row>
    <row r="2274" spans="1:9" x14ac:dyDescent="0.25">
      <c r="A2274" t="s">
        <v>176</v>
      </c>
      <c r="B2274">
        <v>1303.75</v>
      </c>
      <c r="C2274">
        <v>1300.45</v>
      </c>
      <c r="D2274">
        <v>1275.3399999999999</v>
      </c>
      <c r="E2274">
        <v>1270.22</v>
      </c>
      <c r="F2274">
        <v>361.834</v>
      </c>
      <c r="G2274">
        <v>8.3257100000000001E-2</v>
      </c>
      <c r="H2274">
        <v>0.931836</v>
      </c>
      <c r="I2274">
        <v>1115942140</v>
      </c>
    </row>
    <row r="2275" spans="1:9" x14ac:dyDescent="0.25">
      <c r="A2275" t="s">
        <v>176</v>
      </c>
      <c r="B2275">
        <v>1314.51</v>
      </c>
      <c r="C2275">
        <v>1311.35</v>
      </c>
      <c r="D2275">
        <v>1283.46</v>
      </c>
      <c r="E2275">
        <v>1277.7</v>
      </c>
      <c r="F2275">
        <v>366.32400000000001</v>
      </c>
      <c r="G2275">
        <v>5.4985199999999998E-2</v>
      </c>
      <c r="H2275">
        <v>0.93178799999999995</v>
      </c>
      <c r="I2275">
        <v>1115942140</v>
      </c>
    </row>
    <row r="2276" spans="1:9" x14ac:dyDescent="0.25">
      <c r="A2276" t="s">
        <v>176</v>
      </c>
      <c r="B2276">
        <v>1317.05</v>
      </c>
      <c r="C2276">
        <v>1313.72</v>
      </c>
      <c r="D2276">
        <v>1287.58</v>
      </c>
      <c r="E2276">
        <v>1281.74</v>
      </c>
      <c r="F2276">
        <v>371.149</v>
      </c>
      <c r="G2276">
        <v>7.3490399999999997E-2</v>
      </c>
      <c r="H2276">
        <v>0.95249300000000003</v>
      </c>
      <c r="I2276">
        <v>1115942140</v>
      </c>
    </row>
    <row r="2277" spans="1:9" x14ac:dyDescent="0.25">
      <c r="A2277" t="s">
        <v>176</v>
      </c>
      <c r="B2277">
        <v>1318.92</v>
      </c>
      <c r="C2277">
        <v>1315.54</v>
      </c>
      <c r="D2277">
        <v>1289.5</v>
      </c>
      <c r="E2277">
        <v>1284.25</v>
      </c>
      <c r="F2277">
        <v>375.59199999999998</v>
      </c>
      <c r="G2277">
        <v>5.6310800000000001E-2</v>
      </c>
      <c r="H2277">
        <v>0.93138600000000005</v>
      </c>
      <c r="I2277">
        <v>1115942140</v>
      </c>
    </row>
    <row r="2278" spans="1:9" x14ac:dyDescent="0.25">
      <c r="A2278" t="s">
        <v>176</v>
      </c>
      <c r="B2278">
        <v>1311.89</v>
      </c>
      <c r="C2278">
        <v>1308.72</v>
      </c>
      <c r="D2278">
        <v>1284.77</v>
      </c>
      <c r="E2278">
        <v>1279.8599999999999</v>
      </c>
      <c r="F2278">
        <v>372.65199999999999</v>
      </c>
      <c r="G2278">
        <v>6.45038E-2</v>
      </c>
      <c r="H2278">
        <v>0.93973200000000001</v>
      </c>
      <c r="I2278">
        <v>1115942140</v>
      </c>
    </row>
    <row r="2279" spans="1:9" x14ac:dyDescent="0.25">
      <c r="A2279" t="s">
        <v>176</v>
      </c>
      <c r="B2279">
        <v>1335.59</v>
      </c>
      <c r="C2279">
        <v>1332.31</v>
      </c>
      <c r="D2279">
        <v>1301.06</v>
      </c>
      <c r="E2279">
        <v>1293.98</v>
      </c>
      <c r="F2279">
        <v>376.70800000000003</v>
      </c>
      <c r="G2279">
        <v>5.7409399999999999E-2</v>
      </c>
      <c r="H2279">
        <v>0.93183499999999997</v>
      </c>
      <c r="I2279">
        <v>1115942140</v>
      </c>
    </row>
    <row r="2280" spans="1:9" x14ac:dyDescent="0.25">
      <c r="A2280" t="s">
        <v>176</v>
      </c>
      <c r="B2280">
        <v>1331.97</v>
      </c>
      <c r="C2280">
        <v>1328.78</v>
      </c>
      <c r="D2280">
        <v>1294.3</v>
      </c>
      <c r="E2280">
        <v>1286.73</v>
      </c>
      <c r="F2280">
        <v>367.858</v>
      </c>
      <c r="G2280">
        <v>7.7372099999999999E-2</v>
      </c>
      <c r="H2280">
        <v>0.930732</v>
      </c>
      <c r="I2280">
        <v>1115942140</v>
      </c>
    </row>
    <row r="2281" spans="1:9" x14ac:dyDescent="0.25">
      <c r="A2281" t="s">
        <v>176</v>
      </c>
      <c r="B2281">
        <v>1362.99</v>
      </c>
      <c r="C2281">
        <v>1359.7</v>
      </c>
      <c r="D2281">
        <v>1318.34</v>
      </c>
      <c r="E2281">
        <v>1309.31</v>
      </c>
      <c r="F2281">
        <v>383.43400000000003</v>
      </c>
      <c r="G2281">
        <v>6.6484500000000002E-2</v>
      </c>
      <c r="H2281">
        <v>0.93145599999999995</v>
      </c>
      <c r="I2281">
        <v>1115942140</v>
      </c>
    </row>
    <row r="2282" spans="1:9" x14ac:dyDescent="0.25">
      <c r="A2282" t="s">
        <v>176</v>
      </c>
      <c r="B2282">
        <v>1345.67</v>
      </c>
      <c r="C2282">
        <v>1342.37</v>
      </c>
      <c r="D2282">
        <v>1302.83</v>
      </c>
      <c r="E2282">
        <v>1293.5899999999999</v>
      </c>
      <c r="F2282">
        <v>367.40699999999998</v>
      </c>
      <c r="G2282">
        <v>8.3255700000000002E-2</v>
      </c>
      <c r="H2282">
        <v>0.95878799999999997</v>
      </c>
      <c r="I2282">
        <v>1115942140</v>
      </c>
    </row>
    <row r="2283" spans="1:9" x14ac:dyDescent="0.25">
      <c r="A2283" t="s">
        <v>176</v>
      </c>
      <c r="B2283">
        <v>1341.01</v>
      </c>
      <c r="C2283">
        <v>1337.66</v>
      </c>
      <c r="D2283">
        <v>1304.1199999999999</v>
      </c>
      <c r="E2283">
        <v>1296.31</v>
      </c>
      <c r="F2283">
        <v>377.45</v>
      </c>
      <c r="G2283">
        <v>6.6412100000000002E-2</v>
      </c>
      <c r="H2283">
        <v>0.93168399999999996</v>
      </c>
      <c r="I2283">
        <v>1115942140</v>
      </c>
    </row>
    <row r="2284" spans="1:9" x14ac:dyDescent="0.25">
      <c r="A2284" t="s">
        <v>176</v>
      </c>
      <c r="B2284">
        <v>1330.75</v>
      </c>
      <c r="C2284">
        <v>1327.58</v>
      </c>
      <c r="D2284">
        <v>1297.21</v>
      </c>
      <c r="E2284">
        <v>1290.27</v>
      </c>
      <c r="F2284">
        <v>373.63</v>
      </c>
      <c r="G2284">
        <v>8.3285700000000004E-2</v>
      </c>
      <c r="H2284">
        <v>0.93183000000000005</v>
      </c>
      <c r="I2284">
        <v>1115942140</v>
      </c>
    </row>
    <row r="2285" spans="1:9" x14ac:dyDescent="0.25">
      <c r="A2285" t="s">
        <v>176</v>
      </c>
      <c r="B2285">
        <v>1327.99</v>
      </c>
      <c r="C2285">
        <v>1324.84</v>
      </c>
      <c r="D2285">
        <v>1297.8</v>
      </c>
      <c r="E2285">
        <v>1291.32</v>
      </c>
      <c r="F2285">
        <v>378.29700000000003</v>
      </c>
      <c r="G2285">
        <v>6.1171700000000002E-2</v>
      </c>
      <c r="H2285">
        <v>0.93169100000000005</v>
      </c>
      <c r="I2285">
        <v>1115942140</v>
      </c>
    </row>
    <row r="2286" spans="1:9" x14ac:dyDescent="0.25">
      <c r="A2286" t="s">
        <v>176</v>
      </c>
      <c r="B2286">
        <v>1317.58</v>
      </c>
      <c r="C2286">
        <v>1314.26</v>
      </c>
      <c r="D2286">
        <v>1285.67</v>
      </c>
      <c r="E2286">
        <v>1278.8</v>
      </c>
      <c r="F2286">
        <v>363.68799999999999</v>
      </c>
      <c r="G2286">
        <v>5.7137500000000001E-2</v>
      </c>
      <c r="H2286">
        <v>0.93111699999999997</v>
      </c>
      <c r="I2286">
        <v>1115942140</v>
      </c>
    </row>
    <row r="2287" spans="1:9" x14ac:dyDescent="0.25">
      <c r="A2287" t="s">
        <v>176</v>
      </c>
      <c r="B2287">
        <v>1331.54</v>
      </c>
      <c r="C2287">
        <v>1327.12</v>
      </c>
      <c r="D2287">
        <v>1295.1400000000001</v>
      </c>
      <c r="E2287">
        <v>1288.44</v>
      </c>
      <c r="F2287">
        <v>373.30900000000003</v>
      </c>
      <c r="G2287">
        <v>5.3928499999999997E-2</v>
      </c>
      <c r="H2287">
        <v>0.93183199999999999</v>
      </c>
      <c r="I2287">
        <v>1115942140</v>
      </c>
    </row>
    <row r="2288" spans="1:9" x14ac:dyDescent="0.25">
      <c r="A2288" t="s">
        <v>176</v>
      </c>
      <c r="B2288">
        <v>1325.69</v>
      </c>
      <c r="C2288">
        <v>1322.33</v>
      </c>
      <c r="D2288">
        <v>1295.1600000000001</v>
      </c>
      <c r="E2288">
        <v>1289.31</v>
      </c>
      <c r="F2288">
        <v>377.59399999999999</v>
      </c>
      <c r="G2288">
        <v>5.7457599999999998E-2</v>
      </c>
      <c r="H2288">
        <v>0.95699999999999996</v>
      </c>
      <c r="I2288">
        <v>1115942140</v>
      </c>
    </row>
    <row r="2289" spans="1:25" x14ac:dyDescent="0.25">
      <c r="A2289" t="s">
        <v>176</v>
      </c>
      <c r="B2289">
        <v>1315.86</v>
      </c>
      <c r="C2289">
        <v>1312.52</v>
      </c>
      <c r="D2289">
        <v>1284.54</v>
      </c>
      <c r="E2289">
        <v>1278.67</v>
      </c>
      <c r="F2289">
        <v>366.72800000000001</v>
      </c>
      <c r="G2289">
        <v>7.6452800000000001E-2</v>
      </c>
      <c r="H2289">
        <v>0.93181999999999998</v>
      </c>
      <c r="I2289">
        <v>1115942140</v>
      </c>
    </row>
    <row r="2290" spans="1:25" x14ac:dyDescent="0.25">
      <c r="A2290" t="s">
        <v>176</v>
      </c>
      <c r="B2290">
        <v>1304.23</v>
      </c>
      <c r="C2290">
        <v>1300.96</v>
      </c>
      <c r="D2290">
        <v>1275.67</v>
      </c>
      <c r="E2290">
        <v>1270.5899999999999</v>
      </c>
      <c r="F2290">
        <v>362.798</v>
      </c>
      <c r="G2290">
        <v>6.0308800000000003E-2</v>
      </c>
      <c r="H2290">
        <v>0.93178099999999997</v>
      </c>
      <c r="I2290">
        <v>1115942140</v>
      </c>
    </row>
    <row r="2291" spans="1:25" x14ac:dyDescent="0.25">
      <c r="A2291" t="s">
        <v>176</v>
      </c>
      <c r="B2291">
        <v>1324.96</v>
      </c>
      <c r="C2291">
        <v>1321.34</v>
      </c>
      <c r="D2291">
        <v>1292.46</v>
      </c>
      <c r="E2291">
        <v>1286.1300000000001</v>
      </c>
      <c r="F2291">
        <v>372.88099999999997</v>
      </c>
      <c r="G2291">
        <v>5.9069799999999999E-2</v>
      </c>
      <c r="H2291">
        <v>0.931836</v>
      </c>
      <c r="I2291">
        <v>1115942140</v>
      </c>
    </row>
    <row r="2292" spans="1:25" x14ac:dyDescent="0.25">
      <c r="A2292" t="s">
        <v>176</v>
      </c>
      <c r="B2292">
        <v>1319.07</v>
      </c>
      <c r="C2292">
        <v>1315.92</v>
      </c>
      <c r="D2292">
        <v>1289.71</v>
      </c>
      <c r="E2292">
        <v>1284.53</v>
      </c>
      <c r="F2292">
        <v>375.32400000000001</v>
      </c>
      <c r="G2292">
        <v>5.6167599999999998E-2</v>
      </c>
      <c r="H2292">
        <v>0.94681400000000004</v>
      </c>
      <c r="I2292">
        <v>1115942140</v>
      </c>
    </row>
    <row r="2293" spans="1:25" x14ac:dyDescent="0.25">
      <c r="A2293" t="s">
        <v>176</v>
      </c>
      <c r="B2293">
        <v>1311.92</v>
      </c>
      <c r="C2293">
        <v>1308.71</v>
      </c>
      <c r="D2293">
        <v>1281.8499999999999</v>
      </c>
      <c r="E2293">
        <v>1275.98</v>
      </c>
      <c r="F2293">
        <v>364.06599999999997</v>
      </c>
      <c r="G2293">
        <v>5.4303700000000003E-2</v>
      </c>
      <c r="H2293">
        <v>0.93183199999999999</v>
      </c>
      <c r="I2293">
        <v>1115942140</v>
      </c>
    </row>
    <row r="2294" spans="1:25" x14ac:dyDescent="0.25">
      <c r="A2294" t="s">
        <v>176</v>
      </c>
      <c r="B2294">
        <v>1350.65</v>
      </c>
      <c r="C2294">
        <v>1347.4</v>
      </c>
      <c r="D2294">
        <v>1310.26</v>
      </c>
      <c r="E2294">
        <v>1301.67</v>
      </c>
      <c r="F2294">
        <v>379.06900000000002</v>
      </c>
      <c r="G2294">
        <v>5.5567499999999999E-2</v>
      </c>
      <c r="H2294">
        <v>0.93168899999999999</v>
      </c>
      <c r="I2294">
        <v>1115942140</v>
      </c>
    </row>
    <row r="2295" spans="1:25" x14ac:dyDescent="0.25">
      <c r="A2295" t="s">
        <v>176</v>
      </c>
      <c r="B2295">
        <v>1340.32</v>
      </c>
      <c r="C2295">
        <v>1336.43</v>
      </c>
      <c r="D2295">
        <v>1299.33</v>
      </c>
      <c r="E2295">
        <v>1290.8800000000001</v>
      </c>
      <c r="F2295">
        <v>367.947</v>
      </c>
      <c r="G2295">
        <v>5.5573999999999998E-2</v>
      </c>
      <c r="H2295">
        <v>0.93182699999999996</v>
      </c>
      <c r="I2295">
        <v>1115942140</v>
      </c>
      <c r="R2295" t="s">
        <v>69</v>
      </c>
      <c r="U2295" t="s">
        <v>68</v>
      </c>
      <c r="X2295" t="s">
        <v>66</v>
      </c>
    </row>
    <row r="2296" spans="1:25" x14ac:dyDescent="0.25">
      <c r="A2296" t="s">
        <v>176</v>
      </c>
      <c r="B2296">
        <v>1342.57</v>
      </c>
      <c r="C2296">
        <v>1339.27</v>
      </c>
      <c r="D2296">
        <v>1305.77</v>
      </c>
      <c r="E2296">
        <v>1298.1600000000001</v>
      </c>
      <c r="F2296">
        <v>378.67200000000003</v>
      </c>
      <c r="G2296">
        <v>8.2148700000000005E-2</v>
      </c>
      <c r="H2296">
        <v>0.95813800000000005</v>
      </c>
      <c r="I2296">
        <v>1115942140</v>
      </c>
      <c r="R2296">
        <f>AVERAGE(B2247:B2296)</f>
        <v>1325.7982000000002</v>
      </c>
      <c r="S2296">
        <f>AVERAGE(C2247:C2296)</f>
        <v>1322.4612</v>
      </c>
      <c r="U2296">
        <f>_xlfn.VAR.P(B2247:B2296)</f>
        <v>201.58074676000001</v>
      </c>
      <c r="V2296">
        <f>_xlfn.VAR.P(C2247:C2296)</f>
        <v>201.16294256000015</v>
      </c>
      <c r="X2296">
        <f>1.96*SQRT(U2296)/50</f>
        <v>0.55655820782851317</v>
      </c>
      <c r="Y2296">
        <f>1.96*SQRT(V2296)/50</f>
        <v>0.5559811364204712</v>
      </c>
    </row>
    <row r="2297" spans="1:25" x14ac:dyDescent="0.25">
      <c r="A2297" t="s">
        <v>177</v>
      </c>
      <c r="B2297">
        <v>66351.401199999993</v>
      </c>
      <c r="C2297" t="s">
        <v>36</v>
      </c>
    </row>
    <row r="2298" spans="1:25" x14ac:dyDescent="0.25">
      <c r="A2298" t="s">
        <v>184</v>
      </c>
      <c r="B2298">
        <v>4940.45</v>
      </c>
      <c r="C2298">
        <v>4931.8100000000004</v>
      </c>
      <c r="D2298">
        <v>4895.43</v>
      </c>
      <c r="E2298">
        <v>4873.93</v>
      </c>
      <c r="F2298">
        <v>247.405</v>
      </c>
      <c r="G2298">
        <v>0</v>
      </c>
      <c r="H2298">
        <v>247.405</v>
      </c>
      <c r="I2298">
        <v>0.17874699999999999</v>
      </c>
      <c r="J2298">
        <v>1</v>
      </c>
      <c r="K2298">
        <v>3321256</v>
      </c>
    </row>
    <row r="2299" spans="1:25" x14ac:dyDescent="0.25">
      <c r="A2299" t="s">
        <v>184</v>
      </c>
      <c r="B2299">
        <v>4934.3900000000003</v>
      </c>
      <c r="C2299">
        <v>4926.4399999999996</v>
      </c>
      <c r="D2299">
        <v>4893.1400000000003</v>
      </c>
      <c r="E2299">
        <v>4871.72</v>
      </c>
      <c r="F2299">
        <v>247.30699999999999</v>
      </c>
      <c r="G2299">
        <v>0</v>
      </c>
      <c r="H2299">
        <v>247.30699999999999</v>
      </c>
      <c r="I2299">
        <v>0.17874300000000001</v>
      </c>
      <c r="J2299">
        <v>1</v>
      </c>
      <c r="K2299">
        <v>3321256</v>
      </c>
    </row>
    <row r="2300" spans="1:25" x14ac:dyDescent="0.25">
      <c r="A2300" t="s">
        <v>184</v>
      </c>
      <c r="B2300">
        <v>4934.67</v>
      </c>
      <c r="C2300">
        <v>4926.84</v>
      </c>
      <c r="D2300">
        <v>4893.29</v>
      </c>
      <c r="E2300">
        <v>4871.8100000000004</v>
      </c>
      <c r="F2300">
        <v>246.83600000000001</v>
      </c>
      <c r="G2300">
        <v>0</v>
      </c>
      <c r="H2300">
        <v>246.83600000000001</v>
      </c>
      <c r="I2300">
        <v>0.17874799999999999</v>
      </c>
      <c r="J2300">
        <v>1</v>
      </c>
      <c r="K2300">
        <v>3321256</v>
      </c>
    </row>
    <row r="2301" spans="1:25" x14ac:dyDescent="0.25">
      <c r="A2301" t="s">
        <v>184</v>
      </c>
      <c r="B2301">
        <v>4946.37</v>
      </c>
      <c r="C2301">
        <v>4938.57</v>
      </c>
      <c r="D2301">
        <v>4894.4799999999996</v>
      </c>
      <c r="E2301">
        <v>4871.5600000000004</v>
      </c>
      <c r="F2301">
        <v>247.38399999999999</v>
      </c>
      <c r="G2301">
        <v>0</v>
      </c>
      <c r="H2301">
        <v>247.38399999999999</v>
      </c>
      <c r="I2301">
        <v>0.17873900000000001</v>
      </c>
      <c r="J2301">
        <v>1</v>
      </c>
      <c r="K2301">
        <v>3321256</v>
      </c>
    </row>
    <row r="2302" spans="1:25" x14ac:dyDescent="0.25">
      <c r="A2302" t="s">
        <v>184</v>
      </c>
      <c r="B2302">
        <v>4941.51</v>
      </c>
      <c r="C2302">
        <v>4933.66</v>
      </c>
      <c r="D2302">
        <v>4894.7700000000004</v>
      </c>
      <c r="E2302">
        <v>4872.16</v>
      </c>
      <c r="F2302">
        <v>247.636</v>
      </c>
      <c r="G2302">
        <v>0</v>
      </c>
      <c r="H2302">
        <v>247.636</v>
      </c>
      <c r="I2302">
        <v>0.17875099999999999</v>
      </c>
      <c r="J2302">
        <v>1</v>
      </c>
      <c r="K2302">
        <v>3321256</v>
      </c>
    </row>
    <row r="2303" spans="1:25" x14ac:dyDescent="0.25">
      <c r="A2303" t="s">
        <v>184</v>
      </c>
      <c r="B2303">
        <v>4932.24</v>
      </c>
      <c r="C2303">
        <v>4924.4399999999996</v>
      </c>
      <c r="D2303">
        <v>4893.0600000000004</v>
      </c>
      <c r="E2303">
        <v>4872.1400000000003</v>
      </c>
      <c r="F2303">
        <v>246.89599999999999</v>
      </c>
      <c r="G2303">
        <v>0</v>
      </c>
      <c r="H2303">
        <v>246.89599999999999</v>
      </c>
      <c r="I2303">
        <v>0.17874699999999999</v>
      </c>
      <c r="J2303">
        <v>1</v>
      </c>
      <c r="K2303">
        <v>3321256</v>
      </c>
    </row>
    <row r="2304" spans="1:25" x14ac:dyDescent="0.25">
      <c r="A2304" t="s">
        <v>184</v>
      </c>
      <c r="B2304">
        <v>4939.3900000000003</v>
      </c>
      <c r="C2304">
        <v>4931.7</v>
      </c>
      <c r="D2304">
        <v>4895.51</v>
      </c>
      <c r="E2304">
        <v>4874.1000000000004</v>
      </c>
      <c r="F2304">
        <v>247.523</v>
      </c>
      <c r="G2304">
        <v>0</v>
      </c>
      <c r="H2304">
        <v>247.523</v>
      </c>
      <c r="I2304">
        <v>0.178753</v>
      </c>
      <c r="J2304">
        <v>1</v>
      </c>
      <c r="K2304">
        <v>3321256</v>
      </c>
    </row>
    <row r="2305" spans="1:11" x14ac:dyDescent="0.25">
      <c r="A2305" t="s">
        <v>184</v>
      </c>
      <c r="B2305">
        <v>4946.53</v>
      </c>
      <c r="C2305">
        <v>4938.6400000000003</v>
      </c>
      <c r="D2305">
        <v>4898.76</v>
      </c>
      <c r="E2305">
        <v>4875.79</v>
      </c>
      <c r="F2305">
        <v>246.96</v>
      </c>
      <c r="G2305">
        <v>0</v>
      </c>
      <c r="H2305">
        <v>246.96</v>
      </c>
      <c r="I2305">
        <v>0.17874499999999999</v>
      </c>
      <c r="J2305">
        <v>1</v>
      </c>
      <c r="K2305">
        <v>3321256</v>
      </c>
    </row>
    <row r="2306" spans="1:11" x14ac:dyDescent="0.25">
      <c r="A2306" t="s">
        <v>184</v>
      </c>
      <c r="B2306">
        <v>4938.38</v>
      </c>
      <c r="C2306">
        <v>4930.67</v>
      </c>
      <c r="D2306">
        <v>4893.79</v>
      </c>
      <c r="E2306">
        <v>4871.88</v>
      </c>
      <c r="F2306">
        <v>246.97</v>
      </c>
      <c r="G2306">
        <v>0</v>
      </c>
      <c r="H2306">
        <v>246.97</v>
      </c>
      <c r="I2306">
        <v>0.17874699999999999</v>
      </c>
      <c r="J2306">
        <v>1</v>
      </c>
      <c r="K2306">
        <v>3321256</v>
      </c>
    </row>
    <row r="2307" spans="1:11" x14ac:dyDescent="0.25">
      <c r="A2307" t="s">
        <v>184</v>
      </c>
      <c r="B2307">
        <v>4935.1499999999996</v>
      </c>
      <c r="C2307">
        <v>4927.45</v>
      </c>
      <c r="D2307">
        <v>4895.01</v>
      </c>
      <c r="E2307">
        <v>4873.71</v>
      </c>
      <c r="F2307">
        <v>247.18199999999999</v>
      </c>
      <c r="G2307">
        <v>0</v>
      </c>
      <c r="H2307">
        <v>247.18199999999999</v>
      </c>
      <c r="I2307">
        <v>0.17874200000000001</v>
      </c>
      <c r="J2307">
        <v>1</v>
      </c>
      <c r="K2307">
        <v>3321256</v>
      </c>
    </row>
    <row r="2308" spans="1:11" x14ac:dyDescent="0.25">
      <c r="A2308" t="s">
        <v>184</v>
      </c>
      <c r="B2308">
        <v>4939.8599999999997</v>
      </c>
      <c r="C2308">
        <v>4932.04</v>
      </c>
      <c r="D2308">
        <v>4896.08</v>
      </c>
      <c r="E2308">
        <v>4874.6400000000003</v>
      </c>
      <c r="F2308">
        <v>247.22200000000001</v>
      </c>
      <c r="G2308">
        <v>0</v>
      </c>
      <c r="H2308">
        <v>247.22200000000001</v>
      </c>
      <c r="I2308">
        <v>0.17875099999999999</v>
      </c>
      <c r="J2308">
        <v>1</v>
      </c>
      <c r="K2308">
        <v>3321256</v>
      </c>
    </row>
    <row r="2309" spans="1:11" x14ac:dyDescent="0.25">
      <c r="A2309" t="s">
        <v>184</v>
      </c>
      <c r="B2309">
        <v>4946.7</v>
      </c>
      <c r="C2309">
        <v>4938.7700000000004</v>
      </c>
      <c r="D2309">
        <v>4899.03</v>
      </c>
      <c r="E2309">
        <v>4876.37</v>
      </c>
      <c r="F2309">
        <v>247.33199999999999</v>
      </c>
      <c r="G2309">
        <v>0</v>
      </c>
      <c r="H2309">
        <v>247.33199999999999</v>
      </c>
      <c r="I2309">
        <v>0.17874999999999999</v>
      </c>
      <c r="J2309">
        <v>1</v>
      </c>
      <c r="K2309">
        <v>3321256</v>
      </c>
    </row>
    <row r="2310" spans="1:11" x14ac:dyDescent="0.25">
      <c r="A2310" t="s">
        <v>184</v>
      </c>
      <c r="B2310">
        <v>4938.38</v>
      </c>
      <c r="C2310">
        <v>4930.84</v>
      </c>
      <c r="D2310">
        <v>4895.6499999999996</v>
      </c>
      <c r="E2310">
        <v>4873.8500000000004</v>
      </c>
      <c r="F2310">
        <v>247.03200000000001</v>
      </c>
      <c r="G2310">
        <v>0</v>
      </c>
      <c r="H2310">
        <v>247.03200000000001</v>
      </c>
      <c r="I2310">
        <v>0.17874699999999999</v>
      </c>
      <c r="J2310">
        <v>1</v>
      </c>
      <c r="K2310">
        <v>3321256</v>
      </c>
    </row>
    <row r="2311" spans="1:11" x14ac:dyDescent="0.25">
      <c r="A2311" t="s">
        <v>184</v>
      </c>
      <c r="B2311">
        <v>4936.5600000000004</v>
      </c>
      <c r="C2311">
        <v>4927.68</v>
      </c>
      <c r="D2311">
        <v>4893.95</v>
      </c>
      <c r="E2311">
        <v>4872.92</v>
      </c>
      <c r="F2311">
        <v>247.09700000000001</v>
      </c>
      <c r="G2311">
        <v>0</v>
      </c>
      <c r="H2311">
        <v>247.09700000000001</v>
      </c>
      <c r="I2311">
        <v>0.17874200000000001</v>
      </c>
      <c r="J2311">
        <v>1</v>
      </c>
      <c r="K2311">
        <v>3321256</v>
      </c>
    </row>
    <row r="2312" spans="1:11" x14ac:dyDescent="0.25">
      <c r="A2312" t="s">
        <v>184</v>
      </c>
      <c r="B2312">
        <v>4945.57</v>
      </c>
      <c r="C2312">
        <v>4937.92</v>
      </c>
      <c r="D2312">
        <v>4896.83</v>
      </c>
      <c r="E2312">
        <v>4874</v>
      </c>
      <c r="F2312">
        <v>247.934</v>
      </c>
      <c r="G2312">
        <v>0</v>
      </c>
      <c r="H2312">
        <v>247.934</v>
      </c>
      <c r="I2312">
        <v>0.17874999999999999</v>
      </c>
      <c r="J2312">
        <v>1</v>
      </c>
      <c r="K2312">
        <v>3321256</v>
      </c>
    </row>
    <row r="2313" spans="1:11" x14ac:dyDescent="0.25">
      <c r="A2313" t="s">
        <v>184</v>
      </c>
      <c r="B2313">
        <v>4940.08</v>
      </c>
      <c r="C2313">
        <v>4932.37</v>
      </c>
      <c r="D2313">
        <v>4894.84</v>
      </c>
      <c r="E2313">
        <v>4872.78</v>
      </c>
      <c r="F2313">
        <v>247.602</v>
      </c>
      <c r="G2313">
        <v>0</v>
      </c>
      <c r="H2313">
        <v>247.602</v>
      </c>
      <c r="I2313">
        <v>0.17874799999999999</v>
      </c>
      <c r="J2313">
        <v>1</v>
      </c>
      <c r="K2313">
        <v>3321256</v>
      </c>
    </row>
    <row r="2314" spans="1:11" x14ac:dyDescent="0.25">
      <c r="A2314" t="s">
        <v>184</v>
      </c>
      <c r="B2314">
        <v>4941.21</v>
      </c>
      <c r="C2314">
        <v>4933.59</v>
      </c>
      <c r="D2314">
        <v>4896.42</v>
      </c>
      <c r="E2314">
        <v>4874.66</v>
      </c>
      <c r="F2314">
        <v>247.66399999999999</v>
      </c>
      <c r="G2314">
        <v>0</v>
      </c>
      <c r="H2314">
        <v>247.66399999999999</v>
      </c>
      <c r="I2314">
        <v>0.17876</v>
      </c>
      <c r="J2314">
        <v>1</v>
      </c>
      <c r="K2314">
        <v>3321256</v>
      </c>
    </row>
    <row r="2315" spans="1:11" x14ac:dyDescent="0.25">
      <c r="A2315" t="s">
        <v>184</v>
      </c>
      <c r="B2315" s="9">
        <v>13948200</v>
      </c>
      <c r="C2315" s="9">
        <v>13948100</v>
      </c>
      <c r="D2315">
        <v>4935.1000000000004</v>
      </c>
      <c r="E2315">
        <v>4911.5</v>
      </c>
      <c r="F2315">
        <v>248.30600000000001</v>
      </c>
      <c r="G2315">
        <v>0</v>
      </c>
      <c r="H2315">
        <v>248.30600000000001</v>
      </c>
      <c r="I2315">
        <v>0.17874799999999999</v>
      </c>
      <c r="J2315">
        <v>1</v>
      </c>
      <c r="K2315">
        <v>3321256</v>
      </c>
    </row>
    <row r="2316" spans="1:11" x14ac:dyDescent="0.25">
      <c r="A2316" t="s">
        <v>184</v>
      </c>
      <c r="B2316">
        <v>4935.95</v>
      </c>
      <c r="C2316">
        <v>4923.46</v>
      </c>
      <c r="D2316">
        <v>4876.75</v>
      </c>
      <c r="E2316">
        <v>4852.3500000000004</v>
      </c>
      <c r="F2316">
        <v>245.93100000000001</v>
      </c>
      <c r="G2316">
        <v>0</v>
      </c>
      <c r="H2316">
        <v>245.93100000000001</v>
      </c>
      <c r="I2316">
        <v>0.191077</v>
      </c>
      <c r="J2316">
        <v>1</v>
      </c>
      <c r="K2316">
        <v>3321256</v>
      </c>
    </row>
    <row r="2317" spans="1:11" x14ac:dyDescent="0.25">
      <c r="A2317" t="s">
        <v>184</v>
      </c>
      <c r="B2317">
        <v>4967.41</v>
      </c>
      <c r="C2317">
        <v>4958.8599999999997</v>
      </c>
      <c r="D2317">
        <v>4919.96</v>
      </c>
      <c r="E2317">
        <v>4897.8500000000004</v>
      </c>
      <c r="F2317">
        <v>248.364</v>
      </c>
      <c r="G2317">
        <v>0</v>
      </c>
      <c r="H2317">
        <v>248.364</v>
      </c>
      <c r="I2317">
        <v>0.17874799999999999</v>
      </c>
      <c r="J2317">
        <v>1</v>
      </c>
      <c r="K2317">
        <v>3321256</v>
      </c>
    </row>
    <row r="2318" spans="1:11" x14ac:dyDescent="0.25">
      <c r="A2318" t="s">
        <v>184</v>
      </c>
      <c r="B2318">
        <v>5087.1099999999997</v>
      </c>
      <c r="C2318">
        <v>5078.05</v>
      </c>
      <c r="D2318">
        <v>5028.17</v>
      </c>
      <c r="E2318">
        <v>5004.67</v>
      </c>
      <c r="F2318">
        <v>257.03699999999998</v>
      </c>
      <c r="G2318">
        <v>0</v>
      </c>
      <c r="H2318">
        <v>257.03699999999998</v>
      </c>
      <c r="I2318">
        <v>0.17873800000000001</v>
      </c>
      <c r="J2318">
        <v>1</v>
      </c>
      <c r="K2318">
        <v>3321256</v>
      </c>
    </row>
    <row r="2319" spans="1:11" x14ac:dyDescent="0.25">
      <c r="A2319" t="s">
        <v>184</v>
      </c>
      <c r="B2319">
        <v>4962.13</v>
      </c>
      <c r="C2319">
        <v>4952.3</v>
      </c>
      <c r="D2319">
        <v>4914.46</v>
      </c>
      <c r="E2319">
        <v>4892.8100000000004</v>
      </c>
      <c r="F2319">
        <v>248.31800000000001</v>
      </c>
      <c r="G2319">
        <v>0</v>
      </c>
      <c r="H2319">
        <v>248.31800000000001</v>
      </c>
      <c r="I2319">
        <v>0.19033900000000001</v>
      </c>
      <c r="J2319">
        <v>1</v>
      </c>
      <c r="K2319">
        <v>3321256</v>
      </c>
    </row>
    <row r="2320" spans="1:11" x14ac:dyDescent="0.25">
      <c r="A2320" t="s">
        <v>184</v>
      </c>
      <c r="B2320">
        <v>4919.5600000000004</v>
      </c>
      <c r="C2320">
        <v>4908.4399999999996</v>
      </c>
      <c r="D2320">
        <v>4872.7</v>
      </c>
      <c r="E2320">
        <v>4850.8500000000004</v>
      </c>
      <c r="F2320">
        <v>246.41200000000001</v>
      </c>
      <c r="G2320">
        <v>0</v>
      </c>
      <c r="H2320">
        <v>246.41200000000001</v>
      </c>
      <c r="I2320">
        <v>0.19109899999999999</v>
      </c>
      <c r="J2320">
        <v>1</v>
      </c>
      <c r="K2320">
        <v>3321256</v>
      </c>
    </row>
    <row r="2321" spans="1:11" x14ac:dyDescent="0.25">
      <c r="A2321" t="s">
        <v>184</v>
      </c>
      <c r="B2321">
        <v>4912.12</v>
      </c>
      <c r="C2321">
        <v>4903.8500000000004</v>
      </c>
      <c r="D2321">
        <v>4869.74</v>
      </c>
      <c r="E2321">
        <v>4848.2</v>
      </c>
      <c r="F2321">
        <v>245.767</v>
      </c>
      <c r="G2321">
        <v>0</v>
      </c>
      <c r="H2321">
        <v>245.767</v>
      </c>
      <c r="I2321">
        <v>0.19153999999999999</v>
      </c>
      <c r="J2321">
        <v>1</v>
      </c>
      <c r="K2321">
        <v>3321256</v>
      </c>
    </row>
    <row r="2322" spans="1:11" x14ac:dyDescent="0.25">
      <c r="A2322" t="s">
        <v>184</v>
      </c>
      <c r="B2322">
        <v>4925.17</v>
      </c>
      <c r="C2322">
        <v>4915.71</v>
      </c>
      <c r="D2322">
        <v>4882.28</v>
      </c>
      <c r="E2322">
        <v>4861.0200000000004</v>
      </c>
      <c r="F2322">
        <v>245.614</v>
      </c>
      <c r="G2322">
        <v>0</v>
      </c>
      <c r="H2322">
        <v>245.614</v>
      </c>
      <c r="I2322">
        <v>0.19108900000000001</v>
      </c>
      <c r="J2322">
        <v>1</v>
      </c>
      <c r="K2322">
        <v>3321256</v>
      </c>
    </row>
    <row r="2323" spans="1:11" x14ac:dyDescent="0.25">
      <c r="A2323" t="s">
        <v>184</v>
      </c>
      <c r="B2323">
        <v>4935.25</v>
      </c>
      <c r="C2323">
        <v>4926.9399999999996</v>
      </c>
      <c r="D2323">
        <v>4890.97</v>
      </c>
      <c r="E2323">
        <v>4869.43</v>
      </c>
      <c r="F2323">
        <v>247.48699999999999</v>
      </c>
      <c r="G2323">
        <v>0</v>
      </c>
      <c r="H2323">
        <v>247.48699999999999</v>
      </c>
      <c r="I2323">
        <v>0.178761</v>
      </c>
      <c r="J2323">
        <v>1</v>
      </c>
      <c r="K2323">
        <v>3321256</v>
      </c>
    </row>
    <row r="2324" spans="1:11" x14ac:dyDescent="0.25">
      <c r="A2324" t="s">
        <v>184</v>
      </c>
      <c r="B2324">
        <v>5021.68</v>
      </c>
      <c r="C2324">
        <v>5013.4399999999996</v>
      </c>
      <c r="D2324">
        <v>4963.01</v>
      </c>
      <c r="E2324">
        <v>4938.99</v>
      </c>
      <c r="F2324">
        <v>252.60499999999999</v>
      </c>
      <c r="G2324">
        <v>0</v>
      </c>
      <c r="H2324">
        <v>252.60499999999999</v>
      </c>
      <c r="I2324">
        <v>0.17874799999999999</v>
      </c>
      <c r="J2324">
        <v>1</v>
      </c>
      <c r="K2324">
        <v>3321256</v>
      </c>
    </row>
    <row r="2325" spans="1:11" x14ac:dyDescent="0.25">
      <c r="A2325" t="s">
        <v>184</v>
      </c>
      <c r="B2325">
        <v>4982.5600000000004</v>
      </c>
      <c r="C2325">
        <v>4974.18</v>
      </c>
      <c r="D2325">
        <v>4937.29</v>
      </c>
      <c r="E2325">
        <v>4915.8900000000003</v>
      </c>
      <c r="F2325">
        <v>250.27099999999999</v>
      </c>
      <c r="G2325">
        <v>0</v>
      </c>
      <c r="H2325">
        <v>250.27099999999999</v>
      </c>
      <c r="I2325">
        <v>0.19109799999999999</v>
      </c>
      <c r="J2325">
        <v>1</v>
      </c>
      <c r="K2325">
        <v>3321256</v>
      </c>
    </row>
    <row r="2326" spans="1:11" x14ac:dyDescent="0.25">
      <c r="A2326" t="s">
        <v>184</v>
      </c>
      <c r="B2326">
        <v>4968.87</v>
      </c>
      <c r="C2326">
        <v>4960.05</v>
      </c>
      <c r="D2326">
        <v>4923.1000000000004</v>
      </c>
      <c r="E2326">
        <v>4901.28</v>
      </c>
      <c r="F2326">
        <v>248.255</v>
      </c>
      <c r="G2326">
        <v>0</v>
      </c>
      <c r="H2326">
        <v>248.255</v>
      </c>
      <c r="I2326">
        <v>0.17874999999999999</v>
      </c>
      <c r="J2326">
        <v>1</v>
      </c>
      <c r="K2326">
        <v>3321256</v>
      </c>
    </row>
    <row r="2327" spans="1:11" x14ac:dyDescent="0.25">
      <c r="A2327" t="s">
        <v>184</v>
      </c>
      <c r="B2327">
        <v>4947.91</v>
      </c>
      <c r="C2327">
        <v>4938.59</v>
      </c>
      <c r="D2327">
        <v>4902.8500000000004</v>
      </c>
      <c r="E2327">
        <v>4880.8900000000003</v>
      </c>
      <c r="F2327">
        <v>247.07599999999999</v>
      </c>
      <c r="G2327">
        <v>0</v>
      </c>
      <c r="H2327">
        <v>247.07599999999999</v>
      </c>
      <c r="I2327">
        <v>0.18628</v>
      </c>
      <c r="J2327">
        <v>1</v>
      </c>
      <c r="K2327">
        <v>3321256</v>
      </c>
    </row>
    <row r="2328" spans="1:11" x14ac:dyDescent="0.25">
      <c r="A2328" t="s">
        <v>184</v>
      </c>
      <c r="B2328">
        <v>4941.22</v>
      </c>
      <c r="C2328">
        <v>4931.93</v>
      </c>
      <c r="D2328">
        <v>4895.9799999999996</v>
      </c>
      <c r="E2328">
        <v>4874.1000000000004</v>
      </c>
      <c r="F2328">
        <v>245.84700000000001</v>
      </c>
      <c r="G2328">
        <v>0</v>
      </c>
      <c r="H2328">
        <v>245.84700000000001</v>
      </c>
      <c r="I2328">
        <v>0.178756</v>
      </c>
      <c r="J2328">
        <v>1</v>
      </c>
      <c r="K2328">
        <v>3321256</v>
      </c>
    </row>
    <row r="2329" spans="1:11" x14ac:dyDescent="0.25">
      <c r="A2329" t="s">
        <v>184</v>
      </c>
      <c r="B2329">
        <v>4935.2</v>
      </c>
      <c r="C2329">
        <v>4924.62</v>
      </c>
      <c r="D2329">
        <v>4892.71</v>
      </c>
      <c r="E2329">
        <v>4871.67</v>
      </c>
      <c r="F2329">
        <v>246.14400000000001</v>
      </c>
      <c r="G2329">
        <v>0</v>
      </c>
      <c r="H2329">
        <v>246.14400000000001</v>
      </c>
      <c r="I2329">
        <v>0.19109000000000001</v>
      </c>
      <c r="J2329">
        <v>1</v>
      </c>
      <c r="K2329">
        <v>3321256</v>
      </c>
    </row>
    <row r="2330" spans="1:11" x14ac:dyDescent="0.25">
      <c r="A2330" t="s">
        <v>184</v>
      </c>
      <c r="B2330">
        <v>4932.93</v>
      </c>
      <c r="C2330">
        <v>4924.45</v>
      </c>
      <c r="D2330">
        <v>4892.82</v>
      </c>
      <c r="E2330">
        <v>4871.62</v>
      </c>
      <c r="F2330">
        <v>246.92599999999999</v>
      </c>
      <c r="G2330">
        <v>0</v>
      </c>
      <c r="H2330">
        <v>246.92599999999999</v>
      </c>
      <c r="I2330">
        <v>0.19109499999999999</v>
      </c>
      <c r="J2330">
        <v>1</v>
      </c>
      <c r="K2330">
        <v>3321256</v>
      </c>
    </row>
    <row r="2331" spans="1:11" x14ac:dyDescent="0.25">
      <c r="A2331" t="s">
        <v>184</v>
      </c>
      <c r="B2331">
        <v>4936</v>
      </c>
      <c r="C2331">
        <v>4927.3599999999997</v>
      </c>
      <c r="D2331">
        <v>4890.25</v>
      </c>
      <c r="E2331">
        <v>4868.42</v>
      </c>
      <c r="F2331">
        <v>246.43700000000001</v>
      </c>
      <c r="G2331">
        <v>0</v>
      </c>
      <c r="H2331">
        <v>246.43700000000001</v>
      </c>
      <c r="I2331">
        <v>0.19121299999999999</v>
      </c>
      <c r="J2331">
        <v>1</v>
      </c>
      <c r="K2331">
        <v>3321256</v>
      </c>
    </row>
    <row r="2332" spans="1:11" x14ac:dyDescent="0.25">
      <c r="A2332" t="s">
        <v>184</v>
      </c>
      <c r="B2332">
        <v>4937.8500000000004</v>
      </c>
      <c r="C2332">
        <v>4929.57</v>
      </c>
      <c r="D2332">
        <v>4893.92</v>
      </c>
      <c r="E2332">
        <v>4872.25</v>
      </c>
      <c r="F2332">
        <v>246.464</v>
      </c>
      <c r="G2332">
        <v>0</v>
      </c>
      <c r="H2332">
        <v>246.464</v>
      </c>
      <c r="I2332">
        <v>0.178754</v>
      </c>
      <c r="J2332">
        <v>1</v>
      </c>
      <c r="K2332">
        <v>3321256</v>
      </c>
    </row>
    <row r="2333" spans="1:11" x14ac:dyDescent="0.25">
      <c r="A2333" t="s">
        <v>184</v>
      </c>
      <c r="B2333">
        <v>4935.88</v>
      </c>
      <c r="C2333">
        <v>4926.54</v>
      </c>
      <c r="D2333">
        <v>4894.5600000000004</v>
      </c>
      <c r="E2333">
        <v>4873.42</v>
      </c>
      <c r="F2333">
        <v>246.73699999999999</v>
      </c>
      <c r="G2333">
        <v>0</v>
      </c>
      <c r="H2333">
        <v>246.73699999999999</v>
      </c>
      <c r="I2333">
        <v>0.191079</v>
      </c>
      <c r="J2333">
        <v>1</v>
      </c>
      <c r="K2333">
        <v>3321256</v>
      </c>
    </row>
    <row r="2334" spans="1:11" x14ac:dyDescent="0.25">
      <c r="A2334" t="s">
        <v>184</v>
      </c>
      <c r="B2334">
        <v>4934.6899999999996</v>
      </c>
      <c r="C2334">
        <v>4926.26</v>
      </c>
      <c r="D2334">
        <v>4893.71</v>
      </c>
      <c r="E2334">
        <v>4872.4399999999996</v>
      </c>
      <c r="F2334">
        <v>246.44499999999999</v>
      </c>
      <c r="G2334">
        <v>0</v>
      </c>
      <c r="H2334">
        <v>246.44499999999999</v>
      </c>
      <c r="I2334">
        <v>0.19115299999999999</v>
      </c>
      <c r="J2334">
        <v>1</v>
      </c>
      <c r="K2334">
        <v>3321256</v>
      </c>
    </row>
    <row r="2335" spans="1:11" x14ac:dyDescent="0.25">
      <c r="A2335" t="s">
        <v>184</v>
      </c>
      <c r="B2335">
        <v>4935.1000000000004</v>
      </c>
      <c r="C2335">
        <v>4926.8100000000004</v>
      </c>
      <c r="D2335">
        <v>4892.07</v>
      </c>
      <c r="E2335">
        <v>4870.6000000000004</v>
      </c>
      <c r="F2335">
        <v>247.136</v>
      </c>
      <c r="G2335">
        <v>0</v>
      </c>
      <c r="H2335">
        <v>247.136</v>
      </c>
      <c r="I2335">
        <v>0.191219</v>
      </c>
      <c r="J2335">
        <v>1</v>
      </c>
      <c r="K2335">
        <v>3321256</v>
      </c>
    </row>
    <row r="2336" spans="1:11" x14ac:dyDescent="0.25">
      <c r="A2336" t="s">
        <v>184</v>
      </c>
      <c r="B2336">
        <v>4937.38</v>
      </c>
      <c r="C2336">
        <v>4929.07</v>
      </c>
      <c r="D2336">
        <v>4894.2299999999996</v>
      </c>
      <c r="E2336">
        <v>4872.5600000000004</v>
      </c>
      <c r="F2336">
        <v>247.23400000000001</v>
      </c>
      <c r="G2336">
        <v>0</v>
      </c>
      <c r="H2336">
        <v>247.23400000000001</v>
      </c>
      <c r="I2336">
        <v>0.191908</v>
      </c>
      <c r="J2336">
        <v>1</v>
      </c>
      <c r="K2336">
        <v>3321256</v>
      </c>
    </row>
    <row r="2337" spans="1:25" x14ac:dyDescent="0.25">
      <c r="A2337" t="s">
        <v>184</v>
      </c>
      <c r="B2337">
        <v>4943.79</v>
      </c>
      <c r="C2337">
        <v>4935.6899999999996</v>
      </c>
      <c r="D2337">
        <v>4899.99</v>
      </c>
      <c r="E2337">
        <v>4878.34</v>
      </c>
      <c r="F2337">
        <v>247.191</v>
      </c>
      <c r="G2337">
        <v>0</v>
      </c>
      <c r="H2337">
        <v>247.191</v>
      </c>
      <c r="I2337">
        <v>0.19109599999999999</v>
      </c>
      <c r="J2337">
        <v>1</v>
      </c>
      <c r="K2337">
        <v>3321256</v>
      </c>
    </row>
    <row r="2338" spans="1:25" x14ac:dyDescent="0.25">
      <c r="A2338" t="s">
        <v>184</v>
      </c>
      <c r="B2338">
        <v>4943.01</v>
      </c>
      <c r="C2338">
        <v>4934.66</v>
      </c>
      <c r="D2338">
        <v>4899.6499999999996</v>
      </c>
      <c r="E2338">
        <v>4877.8999999999996</v>
      </c>
      <c r="F2338">
        <v>247.08</v>
      </c>
      <c r="G2338">
        <v>0</v>
      </c>
      <c r="H2338">
        <v>247.08</v>
      </c>
      <c r="I2338">
        <v>0.19109300000000001</v>
      </c>
      <c r="J2338">
        <v>1</v>
      </c>
      <c r="K2338">
        <v>3321256</v>
      </c>
    </row>
    <row r="2339" spans="1:25" x14ac:dyDescent="0.25">
      <c r="A2339" t="s">
        <v>184</v>
      </c>
      <c r="B2339">
        <v>4951.1099999999997</v>
      </c>
      <c r="C2339">
        <v>4941.3500000000004</v>
      </c>
      <c r="D2339">
        <v>4905.5600000000004</v>
      </c>
      <c r="E2339">
        <v>4883.99</v>
      </c>
      <c r="F2339">
        <v>246.536</v>
      </c>
      <c r="G2339">
        <v>0</v>
      </c>
      <c r="H2339">
        <v>246.536</v>
      </c>
      <c r="I2339">
        <v>0.19115099999999999</v>
      </c>
      <c r="J2339">
        <v>1</v>
      </c>
      <c r="K2339">
        <v>3321256</v>
      </c>
    </row>
    <row r="2340" spans="1:25" x14ac:dyDescent="0.25">
      <c r="A2340" t="s">
        <v>184</v>
      </c>
      <c r="B2340">
        <v>4937.97</v>
      </c>
      <c r="C2340">
        <v>4929.54</v>
      </c>
      <c r="D2340">
        <v>4893.71</v>
      </c>
      <c r="E2340">
        <v>4871.83</v>
      </c>
      <c r="F2340">
        <v>245.911</v>
      </c>
      <c r="G2340">
        <v>0</v>
      </c>
      <c r="H2340">
        <v>245.911</v>
      </c>
      <c r="I2340">
        <v>0.19108</v>
      </c>
      <c r="J2340">
        <v>1</v>
      </c>
      <c r="K2340">
        <v>3321256</v>
      </c>
    </row>
    <row r="2341" spans="1:25" x14ac:dyDescent="0.25">
      <c r="A2341" t="s">
        <v>184</v>
      </c>
      <c r="B2341">
        <v>4932.3900000000003</v>
      </c>
      <c r="C2341">
        <v>4923.13</v>
      </c>
      <c r="D2341">
        <v>4891.93</v>
      </c>
      <c r="E2341">
        <v>4870.87</v>
      </c>
      <c r="F2341">
        <v>247.39699999999999</v>
      </c>
      <c r="G2341">
        <v>0</v>
      </c>
      <c r="H2341">
        <v>247.39699999999999</v>
      </c>
      <c r="I2341">
        <v>0.19109899999999999</v>
      </c>
      <c r="J2341">
        <v>1</v>
      </c>
      <c r="K2341">
        <v>3321256</v>
      </c>
    </row>
    <row r="2342" spans="1:25" x14ac:dyDescent="0.25">
      <c r="A2342" t="s">
        <v>184</v>
      </c>
      <c r="B2342">
        <v>4936.5</v>
      </c>
      <c r="C2342">
        <v>4928.41</v>
      </c>
      <c r="D2342">
        <v>4894.21</v>
      </c>
      <c r="E2342">
        <v>4872.26</v>
      </c>
      <c r="F2342">
        <v>246.84899999999999</v>
      </c>
      <c r="G2342">
        <v>0</v>
      </c>
      <c r="H2342">
        <v>246.84899999999999</v>
      </c>
      <c r="I2342">
        <v>0.178726</v>
      </c>
      <c r="J2342">
        <v>1</v>
      </c>
      <c r="K2342">
        <v>3321256</v>
      </c>
    </row>
    <row r="2343" spans="1:25" x14ac:dyDescent="0.25">
      <c r="A2343" t="s">
        <v>184</v>
      </c>
      <c r="B2343">
        <v>4941.99</v>
      </c>
      <c r="C2343">
        <v>4933.1899999999996</v>
      </c>
      <c r="D2343">
        <v>4895.72</v>
      </c>
      <c r="E2343">
        <v>4873.46</v>
      </c>
      <c r="F2343">
        <v>246.37299999999999</v>
      </c>
      <c r="G2343">
        <v>0</v>
      </c>
      <c r="H2343">
        <v>246.37299999999999</v>
      </c>
      <c r="I2343">
        <v>0.196689</v>
      </c>
      <c r="J2343">
        <v>1</v>
      </c>
      <c r="K2343">
        <v>3321256</v>
      </c>
    </row>
    <row r="2344" spans="1:25" x14ac:dyDescent="0.25">
      <c r="A2344" t="s">
        <v>184</v>
      </c>
      <c r="B2344">
        <v>4938.68</v>
      </c>
      <c r="C2344">
        <v>4929.8100000000004</v>
      </c>
      <c r="D2344">
        <v>4896.68</v>
      </c>
      <c r="E2344">
        <v>4875.25</v>
      </c>
      <c r="F2344">
        <v>247.18700000000001</v>
      </c>
      <c r="G2344">
        <v>0</v>
      </c>
      <c r="H2344">
        <v>247.18700000000001</v>
      </c>
      <c r="I2344">
        <v>0.19119800000000001</v>
      </c>
      <c r="J2344">
        <v>1</v>
      </c>
      <c r="K2344">
        <v>3321256</v>
      </c>
    </row>
    <row r="2345" spans="1:25" x14ac:dyDescent="0.25">
      <c r="A2345" t="s">
        <v>184</v>
      </c>
      <c r="B2345">
        <v>4935.76</v>
      </c>
      <c r="C2345">
        <v>4927.5600000000004</v>
      </c>
      <c r="D2345">
        <v>4897.12</v>
      </c>
      <c r="E2345">
        <v>4876.3100000000004</v>
      </c>
      <c r="F2345">
        <v>246.54300000000001</v>
      </c>
      <c r="G2345">
        <v>0</v>
      </c>
      <c r="H2345">
        <v>246.54300000000001</v>
      </c>
      <c r="I2345">
        <v>0.191332</v>
      </c>
      <c r="J2345">
        <v>1</v>
      </c>
      <c r="K2345">
        <v>3321256</v>
      </c>
    </row>
    <row r="2346" spans="1:25" x14ac:dyDescent="0.25">
      <c r="A2346" t="s">
        <v>184</v>
      </c>
      <c r="B2346">
        <v>4942.6400000000003</v>
      </c>
      <c r="C2346">
        <v>4933.78</v>
      </c>
      <c r="D2346">
        <v>4895.9399999999996</v>
      </c>
      <c r="E2346">
        <v>4873.74</v>
      </c>
      <c r="F2346">
        <v>246.21199999999999</v>
      </c>
      <c r="G2346">
        <v>0</v>
      </c>
      <c r="H2346">
        <v>246.21199999999999</v>
      </c>
      <c r="I2346">
        <v>0.18662599999999999</v>
      </c>
      <c r="J2346">
        <v>1</v>
      </c>
      <c r="K2346">
        <v>3321256</v>
      </c>
    </row>
    <row r="2347" spans="1:25" x14ac:dyDescent="0.25">
      <c r="A2347" t="s">
        <v>184</v>
      </c>
      <c r="B2347">
        <v>4942.1099999999997</v>
      </c>
      <c r="C2347">
        <v>4931.07</v>
      </c>
      <c r="D2347">
        <v>4895.16</v>
      </c>
      <c r="E2347">
        <v>4873.42</v>
      </c>
      <c r="F2347">
        <v>247.12299999999999</v>
      </c>
      <c r="G2347">
        <v>0</v>
      </c>
      <c r="H2347">
        <v>247.12299999999999</v>
      </c>
      <c r="I2347">
        <v>0.191085</v>
      </c>
      <c r="J2347">
        <v>1</v>
      </c>
      <c r="K2347">
        <v>3321256</v>
      </c>
    </row>
    <row r="2348" spans="1:25" x14ac:dyDescent="0.25">
      <c r="A2348" t="s">
        <v>184</v>
      </c>
      <c r="B2348">
        <v>4952.34</v>
      </c>
      <c r="C2348">
        <v>4942.95</v>
      </c>
      <c r="D2348">
        <v>4910.07</v>
      </c>
      <c r="E2348">
        <v>4888.76</v>
      </c>
      <c r="F2348">
        <v>248.37200000000001</v>
      </c>
      <c r="G2348">
        <v>0</v>
      </c>
      <c r="H2348">
        <v>248.37200000000001</v>
      </c>
      <c r="I2348">
        <v>0.19120500000000001</v>
      </c>
      <c r="J2348">
        <v>1</v>
      </c>
      <c r="K2348">
        <v>3321256</v>
      </c>
    </row>
    <row r="2349" spans="1:25" x14ac:dyDescent="0.25">
      <c r="A2349" t="s">
        <v>184</v>
      </c>
      <c r="B2349">
        <v>4948.72</v>
      </c>
      <c r="C2349">
        <v>4937.32</v>
      </c>
      <c r="D2349">
        <v>4904.1099999999997</v>
      </c>
      <c r="E2349">
        <v>4883.16</v>
      </c>
      <c r="F2349">
        <v>247.46799999999999</v>
      </c>
      <c r="G2349">
        <v>0</v>
      </c>
      <c r="H2349">
        <v>247.46799999999999</v>
      </c>
      <c r="I2349">
        <v>0.17874899999999999</v>
      </c>
      <c r="J2349">
        <v>1</v>
      </c>
      <c r="K2349">
        <v>3321256</v>
      </c>
    </row>
    <row r="2350" spans="1:25" x14ac:dyDescent="0.25">
      <c r="A2350" t="s">
        <v>184</v>
      </c>
      <c r="B2350">
        <v>4942.13</v>
      </c>
      <c r="C2350">
        <v>4932.84</v>
      </c>
      <c r="D2350">
        <v>4894.4399999999996</v>
      </c>
      <c r="E2350">
        <v>4872.1099999999997</v>
      </c>
      <c r="F2350">
        <v>246.691</v>
      </c>
      <c r="G2350">
        <v>0</v>
      </c>
      <c r="H2350">
        <v>246.691</v>
      </c>
      <c r="I2350">
        <v>0.19158</v>
      </c>
      <c r="J2350">
        <v>1</v>
      </c>
      <c r="K2350">
        <v>3321256</v>
      </c>
    </row>
    <row r="2351" spans="1:25" x14ac:dyDescent="0.25">
      <c r="A2351" t="s">
        <v>184</v>
      </c>
      <c r="B2351">
        <v>4938.63</v>
      </c>
      <c r="C2351">
        <v>4929.7700000000004</v>
      </c>
      <c r="D2351">
        <v>4895.75</v>
      </c>
      <c r="E2351">
        <v>4874.4799999999996</v>
      </c>
      <c r="F2351">
        <v>246.625</v>
      </c>
      <c r="G2351">
        <v>0</v>
      </c>
      <c r="H2351">
        <v>246.625</v>
      </c>
      <c r="I2351">
        <v>0.178754</v>
      </c>
      <c r="J2351">
        <v>1</v>
      </c>
      <c r="K2351">
        <v>3321256</v>
      </c>
      <c r="R2351" t="s">
        <v>69</v>
      </c>
      <c r="U2351" t="s">
        <v>68</v>
      </c>
      <c r="X2351" t="s">
        <v>66</v>
      </c>
    </row>
    <row r="2352" spans="1:25" x14ac:dyDescent="0.25">
      <c r="A2352" t="s">
        <v>184</v>
      </c>
      <c r="B2352">
        <v>4937.75</v>
      </c>
      <c r="C2352">
        <v>4928.49</v>
      </c>
      <c r="D2352">
        <v>4895.38</v>
      </c>
      <c r="E2352">
        <v>4874.08</v>
      </c>
      <c r="F2352">
        <v>247.22900000000001</v>
      </c>
      <c r="G2352">
        <v>0</v>
      </c>
      <c r="H2352">
        <v>247.22900000000001</v>
      </c>
      <c r="I2352">
        <v>0.19104399999999999</v>
      </c>
      <c r="J2352">
        <v>1</v>
      </c>
      <c r="K2352">
        <v>3321256</v>
      </c>
      <c r="R2352">
        <f>AVERAGE(B2303:B2352)</f>
        <v>283810.75080000004</v>
      </c>
      <c r="S2352">
        <f>AVERAGE(C2303:C2352)</f>
        <v>283800.12299999991</v>
      </c>
      <c r="U2352">
        <f>_xlfn.VAR.P(B2303:B2352)</f>
        <v>3810521093592.3208</v>
      </c>
      <c r="V2352">
        <f>_xlfn.VAR.P(C2303:C2352)</f>
        <v>3810471248184.6138</v>
      </c>
      <c r="X2352">
        <f>1.96*SQRT(U2352)/50</f>
        <v>76520.579802153254</v>
      </c>
      <c r="Y2352">
        <f>1.96*SQRT(V2352)/50</f>
        <v>76520.079317852273</v>
      </c>
    </row>
    <row r="2353" spans="1:9" x14ac:dyDescent="0.25">
      <c r="A2353" t="s">
        <v>184</v>
      </c>
      <c r="B2353">
        <v>14191118.6053</v>
      </c>
      <c r="C2353" t="s">
        <v>36</v>
      </c>
    </row>
    <row r="2354" spans="1:9" x14ac:dyDescent="0.25">
      <c r="A2354" t="s">
        <v>185</v>
      </c>
      <c r="B2354">
        <v>1453.43</v>
      </c>
      <c r="C2354">
        <v>1443.38</v>
      </c>
      <c r="D2354">
        <v>1413.33</v>
      </c>
      <c r="E2354">
        <v>1395.17</v>
      </c>
      <c r="F2354">
        <v>322.81400000000002</v>
      </c>
      <c r="G2354">
        <v>7.1430199999999999E-2</v>
      </c>
      <c r="H2354">
        <v>0.93181000000000003</v>
      </c>
      <c r="I2354">
        <v>1115942140</v>
      </c>
    </row>
    <row r="2355" spans="1:9" x14ac:dyDescent="0.25">
      <c r="A2355" t="s">
        <v>185</v>
      </c>
      <c r="B2355">
        <v>1447.79</v>
      </c>
      <c r="C2355">
        <v>1439.06</v>
      </c>
      <c r="D2355">
        <v>1409.97</v>
      </c>
      <c r="E2355">
        <v>1392.11</v>
      </c>
      <c r="F2355">
        <v>323.08300000000003</v>
      </c>
      <c r="G2355">
        <v>6.6417199999999996E-2</v>
      </c>
      <c r="H2355">
        <v>0.93161899999999997</v>
      </c>
      <c r="I2355">
        <v>1115942140</v>
      </c>
    </row>
    <row r="2356" spans="1:9" x14ac:dyDescent="0.25">
      <c r="A2356" t="s">
        <v>185</v>
      </c>
      <c r="B2356">
        <v>1449.34</v>
      </c>
      <c r="C2356">
        <v>1440.13</v>
      </c>
      <c r="D2356">
        <v>1409.52</v>
      </c>
      <c r="E2356">
        <v>1391.32</v>
      </c>
      <c r="F2356">
        <v>323.14499999999998</v>
      </c>
      <c r="G2356">
        <v>5.8629300000000002E-2</v>
      </c>
      <c r="H2356">
        <v>0.931836</v>
      </c>
      <c r="I2356">
        <v>1115942140</v>
      </c>
    </row>
    <row r="2357" spans="1:9" x14ac:dyDescent="0.25">
      <c r="A2357" t="s">
        <v>185</v>
      </c>
      <c r="B2357">
        <v>1462.6</v>
      </c>
      <c r="C2357">
        <v>1453.19</v>
      </c>
      <c r="D2357">
        <v>1411.48</v>
      </c>
      <c r="E2357">
        <v>1391.77</v>
      </c>
      <c r="F2357">
        <v>322.17099999999999</v>
      </c>
      <c r="G2357">
        <v>5.5986599999999997E-2</v>
      </c>
      <c r="H2357">
        <v>0.93547199999999997</v>
      </c>
      <c r="I2357">
        <v>1115942140</v>
      </c>
    </row>
    <row r="2358" spans="1:9" x14ac:dyDescent="0.25">
      <c r="A2358" t="s">
        <v>185</v>
      </c>
      <c r="B2358">
        <v>1456.77</v>
      </c>
      <c r="C2358">
        <v>1446.46</v>
      </c>
      <c r="D2358">
        <v>1409.26</v>
      </c>
      <c r="E2358">
        <v>1390.37</v>
      </c>
      <c r="F2358">
        <v>322.50799999999998</v>
      </c>
      <c r="G2358">
        <v>6.1104400000000003E-2</v>
      </c>
      <c r="H2358">
        <v>0.92958799999999997</v>
      </c>
      <c r="I2358">
        <v>1115942140</v>
      </c>
    </row>
    <row r="2359" spans="1:9" x14ac:dyDescent="0.25">
      <c r="A2359" t="s">
        <v>185</v>
      </c>
      <c r="B2359">
        <v>1456.92</v>
      </c>
      <c r="C2359">
        <v>1447.48</v>
      </c>
      <c r="D2359">
        <v>1410.53</v>
      </c>
      <c r="E2359">
        <v>1391.6</v>
      </c>
      <c r="F2359">
        <v>323.637</v>
      </c>
      <c r="G2359">
        <v>6.8248799999999998E-2</v>
      </c>
      <c r="H2359">
        <v>0.93172999999999995</v>
      </c>
      <c r="I2359">
        <v>1115942140</v>
      </c>
    </row>
    <row r="2360" spans="1:9" x14ac:dyDescent="0.25">
      <c r="A2360" t="s">
        <v>185</v>
      </c>
      <c r="B2360">
        <v>1453.15</v>
      </c>
      <c r="C2360">
        <v>1443.75</v>
      </c>
      <c r="D2360">
        <v>1410.24</v>
      </c>
      <c r="E2360">
        <v>1391.54</v>
      </c>
      <c r="F2360">
        <v>322.06400000000002</v>
      </c>
      <c r="G2360">
        <v>5.4653899999999998E-2</v>
      </c>
      <c r="H2360">
        <v>0.93169500000000005</v>
      </c>
      <c r="I2360">
        <v>1115942140</v>
      </c>
    </row>
    <row r="2361" spans="1:9" x14ac:dyDescent="0.25">
      <c r="A2361" t="s">
        <v>185</v>
      </c>
      <c r="B2361">
        <v>1454.22</v>
      </c>
      <c r="C2361">
        <v>1444.89</v>
      </c>
      <c r="D2361">
        <v>1413.04</v>
      </c>
      <c r="E2361">
        <v>1394.16</v>
      </c>
      <c r="F2361">
        <v>323.84899999999999</v>
      </c>
      <c r="G2361">
        <v>5.61339E-2</v>
      </c>
      <c r="H2361">
        <v>0.93157000000000001</v>
      </c>
      <c r="I2361">
        <v>1115942140</v>
      </c>
    </row>
    <row r="2362" spans="1:9" x14ac:dyDescent="0.25">
      <c r="A2362" t="s">
        <v>185</v>
      </c>
      <c r="B2362">
        <v>1449.34</v>
      </c>
      <c r="C2362">
        <v>1440.92</v>
      </c>
      <c r="D2362">
        <v>1409.69</v>
      </c>
      <c r="E2362">
        <v>1391.41</v>
      </c>
      <c r="F2362">
        <v>322.24700000000001</v>
      </c>
      <c r="G2362">
        <v>5.6208300000000003E-2</v>
      </c>
      <c r="H2362">
        <v>0.93183499999999997</v>
      </c>
      <c r="I2362">
        <v>1115942140</v>
      </c>
    </row>
    <row r="2363" spans="1:9" x14ac:dyDescent="0.25">
      <c r="A2363" t="s">
        <v>185</v>
      </c>
      <c r="B2363">
        <v>1446.54</v>
      </c>
      <c r="C2363">
        <v>1437.18</v>
      </c>
      <c r="D2363">
        <v>1406.57</v>
      </c>
      <c r="E2363">
        <v>1388.51</v>
      </c>
      <c r="F2363">
        <v>322.27999999999997</v>
      </c>
      <c r="G2363">
        <v>6.8809999999999996E-2</v>
      </c>
      <c r="H2363">
        <v>0.93181400000000003</v>
      </c>
      <c r="I2363">
        <v>1115942140</v>
      </c>
    </row>
    <row r="2364" spans="1:9" x14ac:dyDescent="0.25">
      <c r="A2364" t="s">
        <v>185</v>
      </c>
      <c r="B2364">
        <v>1450.99</v>
      </c>
      <c r="C2364">
        <v>1441.87</v>
      </c>
      <c r="D2364">
        <v>1411.96</v>
      </c>
      <c r="E2364">
        <v>1394.05</v>
      </c>
      <c r="F2364">
        <v>323.399</v>
      </c>
      <c r="G2364">
        <v>5.39877E-2</v>
      </c>
      <c r="H2364">
        <v>0.93181999999999998</v>
      </c>
      <c r="I2364">
        <v>1115942140</v>
      </c>
    </row>
    <row r="2365" spans="1:9" x14ac:dyDescent="0.25">
      <c r="A2365" t="s">
        <v>185</v>
      </c>
      <c r="B2365">
        <v>1446.83</v>
      </c>
      <c r="C2365">
        <v>1437.68</v>
      </c>
      <c r="D2365">
        <v>1410.06</v>
      </c>
      <c r="E2365">
        <v>1392.55</v>
      </c>
      <c r="F2365">
        <v>323.3</v>
      </c>
      <c r="G2365">
        <v>5.39643E-2</v>
      </c>
      <c r="H2365">
        <v>0.93183199999999999</v>
      </c>
      <c r="I2365">
        <v>1115942140</v>
      </c>
    </row>
    <row r="2366" spans="1:9" x14ac:dyDescent="0.25">
      <c r="A2366" t="s">
        <v>185</v>
      </c>
      <c r="B2366">
        <v>1446.28</v>
      </c>
      <c r="C2366">
        <v>1436.96</v>
      </c>
      <c r="D2366">
        <v>1407.52</v>
      </c>
      <c r="E2366">
        <v>1389.59</v>
      </c>
      <c r="F2366">
        <v>322.49900000000002</v>
      </c>
      <c r="G2366">
        <v>6.0359000000000003E-2</v>
      </c>
      <c r="H2366">
        <v>0.95761200000000002</v>
      </c>
      <c r="I2366">
        <v>1115942140</v>
      </c>
    </row>
    <row r="2367" spans="1:9" x14ac:dyDescent="0.25">
      <c r="A2367" t="s">
        <v>185</v>
      </c>
      <c r="B2367">
        <v>1446</v>
      </c>
      <c r="C2367">
        <v>1436.76</v>
      </c>
      <c r="D2367">
        <v>1408.19</v>
      </c>
      <c r="E2367">
        <v>1390.57</v>
      </c>
      <c r="F2367">
        <v>323.25599999999997</v>
      </c>
      <c r="G2367">
        <v>5.3934999999999997E-2</v>
      </c>
      <c r="H2367">
        <v>0.93151099999999998</v>
      </c>
      <c r="I2367">
        <v>1115942140</v>
      </c>
    </row>
    <row r="2368" spans="1:9" x14ac:dyDescent="0.25">
      <c r="A2368" t="s">
        <v>185</v>
      </c>
      <c r="B2368">
        <v>1447.19</v>
      </c>
      <c r="C2368">
        <v>1437.53</v>
      </c>
      <c r="D2368">
        <v>1409.51</v>
      </c>
      <c r="E2368">
        <v>1391.66</v>
      </c>
      <c r="F2368">
        <v>322.37599999999998</v>
      </c>
      <c r="G2368">
        <v>5.3950999999999999E-2</v>
      </c>
      <c r="H2368">
        <v>0.931732</v>
      </c>
      <c r="I2368">
        <v>1115942140</v>
      </c>
    </row>
    <row r="2369" spans="1:9" x14ac:dyDescent="0.25">
      <c r="A2369" t="s">
        <v>185</v>
      </c>
      <c r="B2369">
        <v>1452.47</v>
      </c>
      <c r="C2369">
        <v>1442.65</v>
      </c>
      <c r="D2369">
        <v>1412.31</v>
      </c>
      <c r="E2369">
        <v>1394.4</v>
      </c>
      <c r="F2369">
        <v>324.19299999999998</v>
      </c>
      <c r="G2369">
        <v>8.3268900000000007E-2</v>
      </c>
      <c r="H2369">
        <v>0.93168799999999996</v>
      </c>
      <c r="I2369">
        <v>1115942140</v>
      </c>
    </row>
    <row r="2370" spans="1:9" x14ac:dyDescent="0.25">
      <c r="A2370" t="s">
        <v>185</v>
      </c>
      <c r="B2370">
        <v>1455.77</v>
      </c>
      <c r="C2370">
        <v>1446.7</v>
      </c>
      <c r="D2370">
        <v>1407.82</v>
      </c>
      <c r="E2370">
        <v>1388.44</v>
      </c>
      <c r="F2370">
        <v>322.19600000000003</v>
      </c>
      <c r="G2370">
        <v>8.3256700000000003E-2</v>
      </c>
      <c r="H2370">
        <v>0.93130999999999997</v>
      </c>
      <c r="I2370">
        <v>1115942140</v>
      </c>
    </row>
    <row r="2371" spans="1:9" x14ac:dyDescent="0.25">
      <c r="A2371" t="s">
        <v>185</v>
      </c>
      <c r="B2371">
        <v>1459.07</v>
      </c>
      <c r="C2371">
        <v>1449.66</v>
      </c>
      <c r="D2371">
        <v>1408.34</v>
      </c>
      <c r="E2371">
        <v>1388.69</v>
      </c>
      <c r="F2371">
        <v>322.85000000000002</v>
      </c>
      <c r="G2371">
        <v>7.5277499999999997E-2</v>
      </c>
      <c r="H2371">
        <v>0.93170799999999998</v>
      </c>
      <c r="I2371">
        <v>1115942140</v>
      </c>
    </row>
    <row r="2372" spans="1:9" x14ac:dyDescent="0.25">
      <c r="A2372" t="s">
        <v>185</v>
      </c>
      <c r="B2372">
        <v>1449</v>
      </c>
      <c r="C2372">
        <v>1440.02</v>
      </c>
      <c r="D2372">
        <v>1407.03</v>
      </c>
      <c r="E2372">
        <v>1387.94</v>
      </c>
      <c r="F2372">
        <v>322.125</v>
      </c>
      <c r="G2372">
        <v>5.4160399999999997E-2</v>
      </c>
      <c r="H2372">
        <v>0.95776399999999995</v>
      </c>
      <c r="I2372">
        <v>1115942140</v>
      </c>
    </row>
    <row r="2373" spans="1:9" x14ac:dyDescent="0.25">
      <c r="A2373" t="s">
        <v>185</v>
      </c>
      <c r="B2373">
        <v>1443.81</v>
      </c>
      <c r="C2373">
        <v>1434.53</v>
      </c>
      <c r="D2373">
        <v>1405.33</v>
      </c>
      <c r="E2373">
        <v>1387.37</v>
      </c>
      <c r="F2373">
        <v>321.98</v>
      </c>
      <c r="G2373">
        <v>5.7742399999999999E-2</v>
      </c>
      <c r="H2373">
        <v>0.93182799999999999</v>
      </c>
      <c r="I2373">
        <v>1115942140</v>
      </c>
    </row>
    <row r="2374" spans="1:9" x14ac:dyDescent="0.25">
      <c r="A2374" t="s">
        <v>185</v>
      </c>
      <c r="B2374">
        <v>1450.51</v>
      </c>
      <c r="C2374">
        <v>1442</v>
      </c>
      <c r="D2374">
        <v>1407.06</v>
      </c>
      <c r="E2374">
        <v>1388.09</v>
      </c>
      <c r="F2374">
        <v>322.60199999999998</v>
      </c>
      <c r="G2374">
        <v>6.4723299999999998E-2</v>
      </c>
      <c r="H2374">
        <v>0.93183300000000002</v>
      </c>
      <c r="I2374">
        <v>1115942140</v>
      </c>
    </row>
    <row r="2375" spans="1:9" x14ac:dyDescent="0.25">
      <c r="A2375" t="s">
        <v>185</v>
      </c>
      <c r="B2375">
        <v>1446.34</v>
      </c>
      <c r="C2375">
        <v>1437.03</v>
      </c>
      <c r="D2375">
        <v>1406.96</v>
      </c>
      <c r="E2375">
        <v>1388.24</v>
      </c>
      <c r="F2375">
        <v>322.98200000000003</v>
      </c>
      <c r="G2375">
        <v>3.7488500000000001E-2</v>
      </c>
      <c r="H2375">
        <v>0.93181000000000003</v>
      </c>
      <c r="I2375">
        <v>1115942140</v>
      </c>
    </row>
    <row r="2376" spans="1:9" x14ac:dyDescent="0.25">
      <c r="A2376" t="s">
        <v>185</v>
      </c>
      <c r="B2376">
        <v>1442.84</v>
      </c>
      <c r="C2376">
        <v>1433.75</v>
      </c>
      <c r="D2376">
        <v>1405.16</v>
      </c>
      <c r="E2376">
        <v>1387.41</v>
      </c>
      <c r="F2376">
        <v>322.24700000000001</v>
      </c>
      <c r="G2376">
        <v>8.3255599999999999E-2</v>
      </c>
      <c r="H2376">
        <v>0.931531</v>
      </c>
      <c r="I2376">
        <v>1115942140</v>
      </c>
    </row>
    <row r="2377" spans="1:9" x14ac:dyDescent="0.25">
      <c r="A2377" t="s">
        <v>185</v>
      </c>
      <c r="B2377">
        <v>1447.86</v>
      </c>
      <c r="C2377">
        <v>1438.82</v>
      </c>
      <c r="D2377">
        <v>1405.75</v>
      </c>
      <c r="E2377">
        <v>1387.43</v>
      </c>
      <c r="F2377">
        <v>321.83199999999999</v>
      </c>
      <c r="G2377">
        <v>5.3920599999999999E-2</v>
      </c>
      <c r="H2377">
        <v>0.92952699999999999</v>
      </c>
      <c r="I2377">
        <v>1115942140</v>
      </c>
    </row>
    <row r="2378" spans="1:9" x14ac:dyDescent="0.25">
      <c r="A2378" t="s">
        <v>185</v>
      </c>
      <c r="B2378">
        <v>1443.79</v>
      </c>
      <c r="C2378">
        <v>1434.53</v>
      </c>
      <c r="D2378">
        <v>1405.56</v>
      </c>
      <c r="E2378">
        <v>1387.56</v>
      </c>
      <c r="F2378">
        <v>321.83300000000003</v>
      </c>
      <c r="G2378">
        <v>5.3910600000000003E-2</v>
      </c>
      <c r="H2378">
        <v>0.93091400000000002</v>
      </c>
      <c r="I2378">
        <v>1115942140</v>
      </c>
    </row>
    <row r="2379" spans="1:9" x14ac:dyDescent="0.25">
      <c r="A2379" t="s">
        <v>185</v>
      </c>
      <c r="B2379">
        <v>1445.77</v>
      </c>
      <c r="C2379">
        <v>1436.82</v>
      </c>
      <c r="D2379">
        <v>1406.52</v>
      </c>
      <c r="E2379">
        <v>1388.6</v>
      </c>
      <c r="F2379">
        <v>322.18400000000003</v>
      </c>
      <c r="G2379">
        <v>6.8099199999999999E-2</v>
      </c>
      <c r="H2379">
        <v>0.93182399999999999</v>
      </c>
      <c r="I2379">
        <v>1115942140</v>
      </c>
    </row>
    <row r="2380" spans="1:9" x14ac:dyDescent="0.25">
      <c r="A2380" t="s">
        <v>185</v>
      </c>
      <c r="B2380">
        <v>1444.5</v>
      </c>
      <c r="C2380">
        <v>1435.49</v>
      </c>
      <c r="D2380">
        <v>1406.03</v>
      </c>
      <c r="E2380">
        <v>1387.59</v>
      </c>
      <c r="F2380">
        <v>322.03300000000002</v>
      </c>
      <c r="G2380">
        <v>6.1198799999999998E-2</v>
      </c>
      <c r="H2380">
        <v>0.93179999999999996</v>
      </c>
      <c r="I2380">
        <v>1115942140</v>
      </c>
    </row>
    <row r="2381" spans="1:9" x14ac:dyDescent="0.25">
      <c r="A2381" t="s">
        <v>185</v>
      </c>
      <c r="B2381">
        <v>1446.64</v>
      </c>
      <c r="C2381">
        <v>1437.98</v>
      </c>
      <c r="D2381">
        <v>1410.61</v>
      </c>
      <c r="E2381">
        <v>1393.13</v>
      </c>
      <c r="F2381">
        <v>322.64499999999998</v>
      </c>
      <c r="G2381">
        <v>5.4455999999999997E-2</v>
      </c>
      <c r="H2381">
        <v>0.931836</v>
      </c>
      <c r="I2381">
        <v>1115942140</v>
      </c>
    </row>
    <row r="2382" spans="1:9" x14ac:dyDescent="0.25">
      <c r="A2382" t="s">
        <v>185</v>
      </c>
      <c r="B2382">
        <v>1454.38</v>
      </c>
      <c r="C2382">
        <v>1445.05</v>
      </c>
      <c r="D2382">
        <v>1412.65</v>
      </c>
      <c r="E2382">
        <v>1394.28</v>
      </c>
      <c r="F2382">
        <v>324.04000000000002</v>
      </c>
      <c r="G2382">
        <v>5.4089499999999999E-2</v>
      </c>
      <c r="H2382">
        <v>0.931365</v>
      </c>
      <c r="I2382">
        <v>1115942140</v>
      </c>
    </row>
    <row r="2383" spans="1:9" x14ac:dyDescent="0.25">
      <c r="A2383" t="s">
        <v>185</v>
      </c>
      <c r="B2383">
        <v>1454.97</v>
      </c>
      <c r="C2383">
        <v>1445.03</v>
      </c>
      <c r="D2383">
        <v>1407.09</v>
      </c>
      <c r="E2383">
        <v>1387.97</v>
      </c>
      <c r="F2383">
        <v>322.24099999999999</v>
      </c>
      <c r="G2383">
        <v>5.3933300000000003E-2</v>
      </c>
      <c r="H2383">
        <v>0.95853100000000002</v>
      </c>
      <c r="I2383">
        <v>1115942140</v>
      </c>
    </row>
    <row r="2384" spans="1:9" x14ac:dyDescent="0.25">
      <c r="A2384" t="s">
        <v>185</v>
      </c>
      <c r="B2384">
        <v>1459.39</v>
      </c>
      <c r="C2384">
        <v>1450.08</v>
      </c>
      <c r="D2384">
        <v>1410.59</v>
      </c>
      <c r="E2384">
        <v>1391.36</v>
      </c>
      <c r="F2384">
        <v>323.012</v>
      </c>
      <c r="G2384">
        <v>8.3256899999999995E-2</v>
      </c>
      <c r="H2384">
        <v>0.94652700000000001</v>
      </c>
      <c r="I2384">
        <v>1115942140</v>
      </c>
    </row>
    <row r="2385" spans="1:9" x14ac:dyDescent="0.25">
      <c r="A2385" t="s">
        <v>185</v>
      </c>
      <c r="B2385">
        <v>1453.11</v>
      </c>
      <c r="C2385">
        <v>1444.02</v>
      </c>
      <c r="D2385">
        <v>1409.93</v>
      </c>
      <c r="E2385">
        <v>1391.14</v>
      </c>
      <c r="F2385">
        <v>322.70800000000003</v>
      </c>
      <c r="G2385">
        <v>6.4950999999999995E-2</v>
      </c>
      <c r="H2385">
        <v>0.95320700000000003</v>
      </c>
      <c r="I2385">
        <v>1115942140</v>
      </c>
    </row>
    <row r="2386" spans="1:9" x14ac:dyDescent="0.25">
      <c r="A2386" t="s">
        <v>185</v>
      </c>
      <c r="B2386">
        <v>1455.09</v>
      </c>
      <c r="C2386">
        <v>1445.32</v>
      </c>
      <c r="D2386">
        <v>1410.59</v>
      </c>
      <c r="E2386">
        <v>1391.35</v>
      </c>
      <c r="F2386">
        <v>322.798</v>
      </c>
      <c r="G2386">
        <v>5.4400999999999998E-2</v>
      </c>
      <c r="H2386">
        <v>0.93182200000000004</v>
      </c>
      <c r="I2386">
        <v>1115942140</v>
      </c>
    </row>
    <row r="2387" spans="1:9" x14ac:dyDescent="0.25">
      <c r="A2387" t="s">
        <v>185</v>
      </c>
      <c r="B2387">
        <v>1452.05</v>
      </c>
      <c r="C2387">
        <v>1442.24</v>
      </c>
      <c r="D2387">
        <v>1409.48</v>
      </c>
      <c r="E2387">
        <v>1390.91</v>
      </c>
      <c r="F2387">
        <v>322.3</v>
      </c>
      <c r="G2387">
        <v>5.4121700000000002E-2</v>
      </c>
      <c r="H2387">
        <v>0.931728</v>
      </c>
      <c r="I2387">
        <v>1115942140</v>
      </c>
    </row>
    <row r="2388" spans="1:9" x14ac:dyDescent="0.25">
      <c r="A2388" t="s">
        <v>185</v>
      </c>
      <c r="B2388">
        <v>1449.83</v>
      </c>
      <c r="C2388">
        <v>1441.23</v>
      </c>
      <c r="D2388">
        <v>1410.73</v>
      </c>
      <c r="E2388">
        <v>1392.4</v>
      </c>
      <c r="F2388">
        <v>324.17099999999999</v>
      </c>
      <c r="G2388">
        <v>6.4906099999999994E-2</v>
      </c>
      <c r="H2388">
        <v>0.93183499999999997</v>
      </c>
      <c r="I2388">
        <v>1115942140</v>
      </c>
    </row>
    <row r="2389" spans="1:9" x14ac:dyDescent="0.25">
      <c r="A2389" t="s">
        <v>185</v>
      </c>
      <c r="B2389">
        <v>1446.92</v>
      </c>
      <c r="C2389">
        <v>1437.61</v>
      </c>
      <c r="D2389">
        <v>1408.71</v>
      </c>
      <c r="E2389">
        <v>1390.97</v>
      </c>
      <c r="F2389">
        <v>323.08199999999999</v>
      </c>
      <c r="G2389">
        <v>8.3257600000000001E-2</v>
      </c>
      <c r="H2389">
        <v>0.93168300000000004</v>
      </c>
      <c r="I2389">
        <v>1115942140</v>
      </c>
    </row>
    <row r="2390" spans="1:9" x14ac:dyDescent="0.25">
      <c r="A2390" t="s">
        <v>185</v>
      </c>
      <c r="B2390">
        <v>1450.92</v>
      </c>
      <c r="C2390">
        <v>1440.12</v>
      </c>
      <c r="D2390">
        <v>1408.24</v>
      </c>
      <c r="E2390">
        <v>1390.42</v>
      </c>
      <c r="F2390">
        <v>322.39800000000002</v>
      </c>
      <c r="G2390">
        <v>6.2042899999999998E-2</v>
      </c>
      <c r="H2390">
        <v>0.93182900000000002</v>
      </c>
      <c r="I2390">
        <v>1115942140</v>
      </c>
    </row>
    <row r="2391" spans="1:9" x14ac:dyDescent="0.25">
      <c r="A2391" t="s">
        <v>185</v>
      </c>
      <c r="B2391">
        <v>1448.18</v>
      </c>
      <c r="C2391">
        <v>1438.92</v>
      </c>
      <c r="D2391">
        <v>1409.36</v>
      </c>
      <c r="E2391">
        <v>1391.55</v>
      </c>
      <c r="F2391">
        <v>323.32100000000003</v>
      </c>
      <c r="G2391">
        <v>6.1625199999999998E-2</v>
      </c>
      <c r="H2391">
        <v>0.95821100000000003</v>
      </c>
      <c r="I2391">
        <v>1115942140</v>
      </c>
    </row>
    <row r="2392" spans="1:9" x14ac:dyDescent="0.25">
      <c r="A2392" t="s">
        <v>185</v>
      </c>
      <c r="B2392">
        <v>1448.47</v>
      </c>
      <c r="C2392">
        <v>1438.81</v>
      </c>
      <c r="D2392">
        <v>1410.05</v>
      </c>
      <c r="E2392">
        <v>1392.26</v>
      </c>
      <c r="F2392">
        <v>322.33699999999999</v>
      </c>
      <c r="G2392">
        <v>7.6030500000000001E-2</v>
      </c>
      <c r="H2392">
        <v>0.931836</v>
      </c>
      <c r="I2392">
        <v>1115942140</v>
      </c>
    </row>
    <row r="2393" spans="1:9" x14ac:dyDescent="0.25">
      <c r="A2393" t="s">
        <v>185</v>
      </c>
      <c r="B2393">
        <v>1450.87</v>
      </c>
      <c r="C2393">
        <v>1440.85</v>
      </c>
      <c r="D2393">
        <v>1409.48</v>
      </c>
      <c r="E2393">
        <v>1391.67</v>
      </c>
      <c r="F2393">
        <v>322.65699999999998</v>
      </c>
      <c r="G2393">
        <v>6.1582999999999999E-2</v>
      </c>
      <c r="H2393">
        <v>0.93178399999999995</v>
      </c>
      <c r="I2393">
        <v>1115942140</v>
      </c>
    </row>
    <row r="2394" spans="1:9" x14ac:dyDescent="0.25">
      <c r="A2394" t="s">
        <v>185</v>
      </c>
      <c r="B2394">
        <v>1444.62</v>
      </c>
      <c r="C2394">
        <v>1436.12</v>
      </c>
      <c r="D2394">
        <v>1408.29</v>
      </c>
      <c r="E2394">
        <v>1390.81</v>
      </c>
      <c r="F2394">
        <v>322.34199999999998</v>
      </c>
      <c r="G2394">
        <v>5.4090800000000001E-2</v>
      </c>
      <c r="H2394">
        <v>0.93153699999999995</v>
      </c>
      <c r="I2394">
        <v>1115942140</v>
      </c>
    </row>
    <row r="2395" spans="1:9" x14ac:dyDescent="0.25">
      <c r="A2395" t="s">
        <v>185</v>
      </c>
      <c r="B2395">
        <v>1449.44</v>
      </c>
      <c r="C2395">
        <v>1441.05</v>
      </c>
      <c r="D2395">
        <v>1410.26</v>
      </c>
      <c r="E2395">
        <v>1392.48</v>
      </c>
      <c r="F2395">
        <v>324.06099999999998</v>
      </c>
      <c r="G2395">
        <v>6.8579000000000001E-2</v>
      </c>
      <c r="H2395">
        <v>0.93171800000000005</v>
      </c>
      <c r="I2395">
        <v>1115942140</v>
      </c>
    </row>
    <row r="2396" spans="1:9" x14ac:dyDescent="0.25">
      <c r="A2396" t="s">
        <v>185</v>
      </c>
      <c r="B2396">
        <v>1453.92</v>
      </c>
      <c r="C2396">
        <v>1444.61</v>
      </c>
      <c r="D2396">
        <v>1410.35</v>
      </c>
      <c r="E2396">
        <v>1391.95</v>
      </c>
      <c r="F2396">
        <v>322.51799999999997</v>
      </c>
      <c r="G2396">
        <v>5.6958799999999997E-2</v>
      </c>
      <c r="H2396">
        <v>0.95647700000000002</v>
      </c>
      <c r="I2396">
        <v>1115942140</v>
      </c>
    </row>
    <row r="2397" spans="1:9" x14ac:dyDescent="0.25">
      <c r="A2397" t="s">
        <v>185</v>
      </c>
      <c r="B2397">
        <v>1447.77</v>
      </c>
      <c r="C2397">
        <v>1439.09</v>
      </c>
      <c r="D2397">
        <v>1408.6</v>
      </c>
      <c r="E2397">
        <v>1390.64</v>
      </c>
      <c r="F2397">
        <v>323.26</v>
      </c>
      <c r="G2397">
        <v>5.5805599999999997E-2</v>
      </c>
      <c r="H2397">
        <v>0.93125899999999995</v>
      </c>
      <c r="I2397">
        <v>1115942140</v>
      </c>
    </row>
    <row r="2398" spans="1:9" x14ac:dyDescent="0.25">
      <c r="A2398" t="s">
        <v>185</v>
      </c>
      <c r="B2398">
        <v>1455.42</v>
      </c>
      <c r="C2398">
        <v>1445.66</v>
      </c>
      <c r="D2398">
        <v>1409.87</v>
      </c>
      <c r="E2398">
        <v>1391.35</v>
      </c>
      <c r="F2398">
        <v>322.69499999999999</v>
      </c>
      <c r="G2398">
        <v>2.9094100000000001E-2</v>
      </c>
      <c r="H2398">
        <v>0.95680299999999996</v>
      </c>
      <c r="I2398">
        <v>1115942140</v>
      </c>
    </row>
    <row r="2399" spans="1:9" x14ac:dyDescent="0.25">
      <c r="A2399" t="s">
        <v>185</v>
      </c>
      <c r="B2399">
        <v>1451.45</v>
      </c>
      <c r="C2399">
        <v>1442.99</v>
      </c>
      <c r="D2399">
        <v>1409.64</v>
      </c>
      <c r="E2399">
        <v>1390.61</v>
      </c>
      <c r="F2399">
        <v>323.04599999999999</v>
      </c>
      <c r="G2399">
        <v>8.3255599999999999E-2</v>
      </c>
      <c r="H2399">
        <v>0.93182100000000001</v>
      </c>
      <c r="I2399">
        <v>1115942140</v>
      </c>
    </row>
    <row r="2400" spans="1:9" x14ac:dyDescent="0.25">
      <c r="A2400" t="s">
        <v>185</v>
      </c>
      <c r="B2400">
        <v>1451.47</v>
      </c>
      <c r="C2400">
        <v>1441.99</v>
      </c>
      <c r="D2400">
        <v>1409.71</v>
      </c>
      <c r="E2400">
        <v>1391.45</v>
      </c>
      <c r="F2400">
        <v>323.03199999999998</v>
      </c>
      <c r="G2400">
        <v>7.0482000000000003E-2</v>
      </c>
      <c r="H2400">
        <v>0.93167100000000003</v>
      </c>
      <c r="I2400">
        <v>1115942140</v>
      </c>
    </row>
    <row r="2401" spans="1:25" x14ac:dyDescent="0.25">
      <c r="A2401" t="s">
        <v>185</v>
      </c>
      <c r="B2401">
        <v>1450.22</v>
      </c>
      <c r="C2401">
        <v>1440.81</v>
      </c>
      <c r="D2401">
        <v>1409.1</v>
      </c>
      <c r="E2401">
        <v>1391.1</v>
      </c>
      <c r="F2401">
        <v>323.11500000000001</v>
      </c>
      <c r="G2401">
        <v>8.3268800000000004E-2</v>
      </c>
      <c r="H2401">
        <v>0.931836</v>
      </c>
      <c r="I2401">
        <v>1115942140</v>
      </c>
    </row>
    <row r="2402" spans="1:25" x14ac:dyDescent="0.25">
      <c r="A2402" t="s">
        <v>185</v>
      </c>
      <c r="B2402">
        <v>1449.43</v>
      </c>
      <c r="C2402">
        <v>1440.12</v>
      </c>
      <c r="D2402">
        <v>1408.78</v>
      </c>
      <c r="E2402">
        <v>1390.82</v>
      </c>
      <c r="F2402">
        <v>322.85000000000002</v>
      </c>
      <c r="G2402">
        <v>5.3924699999999999E-2</v>
      </c>
      <c r="H2402">
        <v>0.93177299999999996</v>
      </c>
      <c r="I2402">
        <v>1115942140</v>
      </c>
    </row>
    <row r="2403" spans="1:25" x14ac:dyDescent="0.25">
      <c r="A2403" t="s">
        <v>185</v>
      </c>
      <c r="B2403">
        <v>1446.82</v>
      </c>
      <c r="C2403">
        <v>1437.86</v>
      </c>
      <c r="D2403">
        <v>1409.76</v>
      </c>
      <c r="E2403">
        <v>1392.35</v>
      </c>
      <c r="F2403">
        <v>323.16899999999998</v>
      </c>
      <c r="G2403">
        <v>6.8492800000000006E-2</v>
      </c>
      <c r="H2403">
        <v>0.93179500000000004</v>
      </c>
      <c r="I2403">
        <v>1115942140</v>
      </c>
    </row>
    <row r="2404" spans="1:25" x14ac:dyDescent="0.25">
      <c r="A2404" t="s">
        <v>185</v>
      </c>
      <c r="B2404">
        <v>1454.33</v>
      </c>
      <c r="C2404">
        <v>1445.5</v>
      </c>
      <c r="D2404">
        <v>1409.56</v>
      </c>
      <c r="E2404">
        <v>1391.57</v>
      </c>
      <c r="F2404">
        <v>323.202</v>
      </c>
      <c r="G2404">
        <v>5.5954700000000003E-2</v>
      </c>
      <c r="H2404">
        <v>0.93157299999999998</v>
      </c>
      <c r="I2404">
        <v>1115942140</v>
      </c>
    </row>
    <row r="2405" spans="1:25" x14ac:dyDescent="0.25">
      <c r="A2405" t="s">
        <v>185</v>
      </c>
      <c r="B2405">
        <v>1447.82</v>
      </c>
      <c r="C2405">
        <v>1439.04</v>
      </c>
      <c r="D2405">
        <v>1410.47</v>
      </c>
      <c r="E2405">
        <v>1392.99</v>
      </c>
      <c r="F2405">
        <v>323.14400000000001</v>
      </c>
      <c r="G2405">
        <v>6.2350599999999999E-2</v>
      </c>
      <c r="H2405">
        <v>0.93182100000000001</v>
      </c>
      <c r="I2405">
        <v>1115942140</v>
      </c>
    </row>
    <row r="2406" spans="1:25" x14ac:dyDescent="0.25">
      <c r="A2406" t="s">
        <v>185</v>
      </c>
      <c r="B2406">
        <v>1445.24</v>
      </c>
      <c r="C2406">
        <v>1436.62</v>
      </c>
      <c r="D2406">
        <v>1408.63</v>
      </c>
      <c r="E2406">
        <v>1391.1</v>
      </c>
      <c r="F2406">
        <v>322.94200000000001</v>
      </c>
      <c r="G2406">
        <v>5.4255900000000003E-2</v>
      </c>
      <c r="H2406">
        <v>0.93171400000000004</v>
      </c>
      <c r="I2406">
        <v>1115942140</v>
      </c>
    </row>
    <row r="2407" spans="1:25" x14ac:dyDescent="0.25">
      <c r="A2407" t="s">
        <v>185</v>
      </c>
      <c r="B2407">
        <v>1448.75</v>
      </c>
      <c r="C2407">
        <v>1439.34</v>
      </c>
      <c r="D2407">
        <v>1409.15</v>
      </c>
      <c r="E2407">
        <v>1391.01</v>
      </c>
      <c r="F2407">
        <v>322.31900000000002</v>
      </c>
      <c r="G2407">
        <v>5.4761999999999998E-2</v>
      </c>
      <c r="H2407">
        <v>0.93182900000000002</v>
      </c>
      <c r="I2407">
        <v>1115942140</v>
      </c>
      <c r="R2407" t="s">
        <v>69</v>
      </c>
      <c r="U2407" t="s">
        <v>68</v>
      </c>
      <c r="X2407" t="s">
        <v>66</v>
      </c>
    </row>
    <row r="2408" spans="1:25" x14ac:dyDescent="0.25">
      <c r="A2408" t="s">
        <v>185</v>
      </c>
      <c r="B2408">
        <v>1455.82</v>
      </c>
      <c r="C2408">
        <v>1446.3</v>
      </c>
      <c r="D2408">
        <v>1411.35</v>
      </c>
      <c r="E2408">
        <v>1392.55</v>
      </c>
      <c r="F2408">
        <v>322.95699999999999</v>
      </c>
      <c r="G2408">
        <v>5.4071500000000002E-2</v>
      </c>
      <c r="H2408">
        <v>0.93164999999999998</v>
      </c>
      <c r="I2408">
        <v>1115942140</v>
      </c>
      <c r="R2408">
        <f>AVERAGE(B2359:B2408)</f>
        <v>1450.0506000000003</v>
      </c>
      <c r="S2408">
        <f>AVERAGE(C2359:C2408)</f>
        <v>1440.8275999999998</v>
      </c>
      <c r="U2408">
        <f>_xlfn.VAR.P(B2359:B2408)</f>
        <v>16.581217640000137</v>
      </c>
      <c r="V2408">
        <f>_xlfn.VAR.P(C2359:C2408)</f>
        <v>15.593106240000104</v>
      </c>
      <c r="X2408">
        <f>1.96*SQRT(U2408)/50</f>
        <v>0.15962256192133306</v>
      </c>
      <c r="Y2408">
        <f>1.96*SQRT(V2408)/50</f>
        <v>0.15479338090704575</v>
      </c>
    </row>
    <row r="2409" spans="1:25" x14ac:dyDescent="0.25">
      <c r="A2409" t="s">
        <v>186</v>
      </c>
      <c r="B2409">
        <v>72568.119699999996</v>
      </c>
      <c r="C2409" t="s">
        <v>36</v>
      </c>
    </row>
    <row r="2410" spans="1:25" x14ac:dyDescent="0.25">
      <c r="A2410" t="s">
        <v>187</v>
      </c>
      <c r="B2410">
        <v>1451.45</v>
      </c>
      <c r="C2410">
        <v>1442.25</v>
      </c>
      <c r="D2410">
        <v>1403.03</v>
      </c>
      <c r="E2410">
        <v>1382.02</v>
      </c>
      <c r="F2410">
        <v>313.82299999999998</v>
      </c>
      <c r="G2410">
        <v>5.4074900000000002E-2</v>
      </c>
      <c r="H2410">
        <v>0.93177500000000002</v>
      </c>
      <c r="I2410">
        <v>1115942140</v>
      </c>
    </row>
    <row r="2411" spans="1:25" x14ac:dyDescent="0.25">
      <c r="A2411" t="s">
        <v>187</v>
      </c>
      <c r="B2411">
        <v>1451.47</v>
      </c>
      <c r="C2411">
        <v>1442.66</v>
      </c>
      <c r="D2411">
        <v>1403.28</v>
      </c>
      <c r="E2411">
        <v>1382.44</v>
      </c>
      <c r="F2411">
        <v>314.44400000000002</v>
      </c>
      <c r="G2411">
        <v>8.32619E-2</v>
      </c>
      <c r="H2411">
        <v>0.93180700000000005</v>
      </c>
      <c r="I2411">
        <v>1115942140</v>
      </c>
    </row>
    <row r="2412" spans="1:25" x14ac:dyDescent="0.25">
      <c r="A2412" t="s">
        <v>187</v>
      </c>
      <c r="B2412">
        <v>1448.45</v>
      </c>
      <c r="C2412">
        <v>1439.12</v>
      </c>
      <c r="D2412">
        <v>1403.39</v>
      </c>
      <c r="E2412">
        <v>1382.89</v>
      </c>
      <c r="F2412">
        <v>314.89800000000002</v>
      </c>
      <c r="G2412">
        <v>5.41477E-2</v>
      </c>
      <c r="H2412">
        <v>0.94170699999999996</v>
      </c>
      <c r="I2412">
        <v>1115942140</v>
      </c>
    </row>
    <row r="2413" spans="1:25" x14ac:dyDescent="0.25">
      <c r="A2413" t="s">
        <v>187</v>
      </c>
      <c r="B2413">
        <v>1451.77</v>
      </c>
      <c r="C2413">
        <v>1442.16</v>
      </c>
      <c r="D2413">
        <v>1403</v>
      </c>
      <c r="E2413">
        <v>1382.51</v>
      </c>
      <c r="F2413">
        <v>314.29199999999997</v>
      </c>
      <c r="G2413">
        <v>8.3255700000000002E-2</v>
      </c>
      <c r="H2413">
        <v>0.93149000000000004</v>
      </c>
      <c r="I2413">
        <v>1115942140</v>
      </c>
    </row>
    <row r="2414" spans="1:25" x14ac:dyDescent="0.25">
      <c r="A2414" t="s">
        <v>187</v>
      </c>
      <c r="B2414">
        <v>1448.24</v>
      </c>
      <c r="C2414">
        <v>1438.39</v>
      </c>
      <c r="D2414">
        <v>1403.61</v>
      </c>
      <c r="E2414">
        <v>1383.38</v>
      </c>
      <c r="F2414">
        <v>314.983</v>
      </c>
      <c r="G2414">
        <v>5.6897999999999997E-2</v>
      </c>
      <c r="H2414">
        <v>0.931813</v>
      </c>
      <c r="I2414">
        <v>1115942140</v>
      </c>
    </row>
    <row r="2415" spans="1:25" x14ac:dyDescent="0.25">
      <c r="A2415" t="s">
        <v>187</v>
      </c>
      <c r="B2415">
        <v>1443.68</v>
      </c>
      <c r="C2415">
        <v>1434.44</v>
      </c>
      <c r="D2415">
        <v>1403.75</v>
      </c>
      <c r="E2415">
        <v>1383.84</v>
      </c>
      <c r="F2415">
        <v>314.41800000000001</v>
      </c>
      <c r="G2415">
        <v>5.4819399999999997E-2</v>
      </c>
      <c r="H2415">
        <v>0.93182900000000002</v>
      </c>
      <c r="I2415">
        <v>1115942140</v>
      </c>
    </row>
    <row r="2416" spans="1:25" x14ac:dyDescent="0.25">
      <c r="A2416" t="s">
        <v>187</v>
      </c>
      <c r="B2416">
        <v>1437.68</v>
      </c>
      <c r="C2416">
        <v>1428.59</v>
      </c>
      <c r="D2416">
        <v>1398.5</v>
      </c>
      <c r="E2416">
        <v>1378.65</v>
      </c>
      <c r="F2416">
        <v>313.572</v>
      </c>
      <c r="G2416">
        <v>5.43936E-2</v>
      </c>
      <c r="H2416">
        <v>0.92981400000000003</v>
      </c>
      <c r="I2416">
        <v>1115942140</v>
      </c>
    </row>
    <row r="2417" spans="1:9" x14ac:dyDescent="0.25">
      <c r="A2417" t="s">
        <v>187</v>
      </c>
      <c r="B2417">
        <v>1440.22</v>
      </c>
      <c r="C2417">
        <v>1431</v>
      </c>
      <c r="D2417">
        <v>1398.4</v>
      </c>
      <c r="E2417">
        <v>1378.63</v>
      </c>
      <c r="F2417">
        <v>313.62099999999998</v>
      </c>
      <c r="G2417">
        <v>5.3980899999999998E-2</v>
      </c>
      <c r="H2417">
        <v>0.93183000000000005</v>
      </c>
      <c r="I2417">
        <v>1115942140</v>
      </c>
    </row>
    <row r="2418" spans="1:9" x14ac:dyDescent="0.25">
      <c r="A2418" t="s">
        <v>187</v>
      </c>
      <c r="B2418">
        <v>1434.19</v>
      </c>
      <c r="C2418">
        <v>1425.29</v>
      </c>
      <c r="D2418">
        <v>1397.38</v>
      </c>
      <c r="E2418">
        <v>1378.35</v>
      </c>
      <c r="F2418">
        <v>313.88200000000001</v>
      </c>
      <c r="G2418">
        <v>8.3256300000000005E-2</v>
      </c>
      <c r="H2418">
        <v>0.93174699999999999</v>
      </c>
      <c r="I2418">
        <v>1115942140</v>
      </c>
    </row>
    <row r="2419" spans="1:9" x14ac:dyDescent="0.25">
      <c r="A2419" t="s">
        <v>187</v>
      </c>
      <c r="B2419">
        <v>1435.66</v>
      </c>
      <c r="C2419">
        <v>1426.12</v>
      </c>
      <c r="D2419">
        <v>1397.67</v>
      </c>
      <c r="E2419">
        <v>1378.33</v>
      </c>
      <c r="F2419">
        <v>313.75900000000001</v>
      </c>
      <c r="G2419">
        <v>5.3912099999999998E-2</v>
      </c>
      <c r="H2419">
        <v>0.93180600000000002</v>
      </c>
      <c r="I2419">
        <v>1115942140</v>
      </c>
    </row>
    <row r="2420" spans="1:9" x14ac:dyDescent="0.25">
      <c r="A2420" t="s">
        <v>187</v>
      </c>
      <c r="B2420">
        <v>1435.19</v>
      </c>
      <c r="C2420">
        <v>1426.2</v>
      </c>
      <c r="D2420">
        <v>1398.01</v>
      </c>
      <c r="E2420">
        <v>1378.88</v>
      </c>
      <c r="F2420">
        <v>314.00200000000001</v>
      </c>
      <c r="G2420">
        <v>5.41214E-2</v>
      </c>
      <c r="H2420">
        <v>0.93177299999999996</v>
      </c>
      <c r="I2420">
        <v>1115942140</v>
      </c>
    </row>
    <row r="2421" spans="1:9" x14ac:dyDescent="0.25">
      <c r="A2421" t="s">
        <v>187</v>
      </c>
      <c r="B2421">
        <v>1436.8</v>
      </c>
      <c r="C2421">
        <v>1427.76</v>
      </c>
      <c r="D2421">
        <v>1398.49</v>
      </c>
      <c r="E2421">
        <v>1379.03</v>
      </c>
      <c r="F2421">
        <v>313.16899999999998</v>
      </c>
      <c r="G2421">
        <v>5.52992E-2</v>
      </c>
      <c r="H2421">
        <v>0.93183700000000003</v>
      </c>
      <c r="I2421">
        <v>1115942140</v>
      </c>
    </row>
    <row r="2422" spans="1:9" x14ac:dyDescent="0.25">
      <c r="A2422" t="s">
        <v>187</v>
      </c>
      <c r="B2422">
        <v>1446.38</v>
      </c>
      <c r="C2422">
        <v>1437.24</v>
      </c>
      <c r="D2422">
        <v>1405.47</v>
      </c>
      <c r="E2422">
        <v>1385.66</v>
      </c>
      <c r="F2422">
        <v>313.98</v>
      </c>
      <c r="G2422">
        <v>8.3256800000000006E-2</v>
      </c>
      <c r="H2422">
        <v>0.93179800000000002</v>
      </c>
      <c r="I2422">
        <v>1115942140</v>
      </c>
    </row>
    <row r="2423" spans="1:9" x14ac:dyDescent="0.25">
      <c r="A2423" t="s">
        <v>187</v>
      </c>
      <c r="B2423">
        <v>1448.9</v>
      </c>
      <c r="C2423">
        <v>1438.97</v>
      </c>
      <c r="D2423">
        <v>1402.47</v>
      </c>
      <c r="E2423">
        <v>1381.84</v>
      </c>
      <c r="F2423">
        <v>314.10700000000003</v>
      </c>
      <c r="G2423">
        <v>6.6322300000000001E-2</v>
      </c>
      <c r="H2423">
        <v>0.93183099999999996</v>
      </c>
      <c r="I2423">
        <v>1115942140</v>
      </c>
    </row>
    <row r="2424" spans="1:9" x14ac:dyDescent="0.25">
      <c r="A2424" t="s">
        <v>187</v>
      </c>
      <c r="B2424">
        <v>1450.57</v>
      </c>
      <c r="C2424">
        <v>1442.07</v>
      </c>
      <c r="D2424">
        <v>1404.57</v>
      </c>
      <c r="E2424">
        <v>1384.08</v>
      </c>
      <c r="F2424">
        <v>314.339</v>
      </c>
      <c r="G2424">
        <v>5.9093100000000003E-2</v>
      </c>
      <c r="H2424">
        <v>0.931836</v>
      </c>
      <c r="I2424">
        <v>1115942140</v>
      </c>
    </row>
    <row r="2425" spans="1:9" x14ac:dyDescent="0.25">
      <c r="A2425" t="s">
        <v>187</v>
      </c>
      <c r="B2425">
        <v>1446.44</v>
      </c>
      <c r="C2425">
        <v>1437.25</v>
      </c>
      <c r="D2425">
        <v>1401.49</v>
      </c>
      <c r="E2425">
        <v>1380.52</v>
      </c>
      <c r="F2425">
        <v>314.34100000000001</v>
      </c>
      <c r="G2425">
        <v>6.7438700000000004E-2</v>
      </c>
      <c r="H2425">
        <v>0.931778</v>
      </c>
      <c r="I2425">
        <v>1115942140</v>
      </c>
    </row>
    <row r="2426" spans="1:9" x14ac:dyDescent="0.25">
      <c r="A2426" t="s">
        <v>187</v>
      </c>
      <c r="B2426">
        <v>1446.32</v>
      </c>
      <c r="C2426">
        <v>1437.32</v>
      </c>
      <c r="D2426">
        <v>1406.4</v>
      </c>
      <c r="E2426">
        <v>1386.52</v>
      </c>
      <c r="F2426">
        <v>315.13499999999999</v>
      </c>
      <c r="G2426">
        <v>8.3255800000000005E-2</v>
      </c>
      <c r="H2426">
        <v>0.95352300000000001</v>
      </c>
      <c r="I2426">
        <v>1115942140</v>
      </c>
    </row>
    <row r="2427" spans="1:9" x14ac:dyDescent="0.25">
      <c r="A2427" t="s">
        <v>187</v>
      </c>
      <c r="B2427">
        <v>1439.48</v>
      </c>
      <c r="C2427">
        <v>1430.91</v>
      </c>
      <c r="D2427">
        <v>1399.83</v>
      </c>
      <c r="E2427">
        <v>1380.36</v>
      </c>
      <c r="F2427">
        <v>313.74599999999998</v>
      </c>
      <c r="G2427">
        <v>6.5837599999999996E-2</v>
      </c>
      <c r="H2427">
        <v>0.93167</v>
      </c>
      <c r="I2427">
        <v>1115942140</v>
      </c>
    </row>
    <row r="2428" spans="1:9" x14ac:dyDescent="0.25">
      <c r="A2428" t="s">
        <v>187</v>
      </c>
      <c r="B2428">
        <v>1443.93</v>
      </c>
      <c r="C2428">
        <v>1432.91</v>
      </c>
      <c r="D2428">
        <v>1401.56</v>
      </c>
      <c r="E2428">
        <v>1381.91</v>
      </c>
      <c r="F2428">
        <v>313.45499999999998</v>
      </c>
      <c r="G2428">
        <v>5.7373899999999999E-2</v>
      </c>
      <c r="H2428">
        <v>0.93171199999999998</v>
      </c>
      <c r="I2428">
        <v>1115942140</v>
      </c>
    </row>
    <row r="2429" spans="1:9" x14ac:dyDescent="0.25">
      <c r="A2429" t="s">
        <v>187</v>
      </c>
      <c r="B2429">
        <v>1439.97</v>
      </c>
      <c r="C2429">
        <v>1430.34</v>
      </c>
      <c r="D2429">
        <v>1401.27</v>
      </c>
      <c r="E2429">
        <v>1382.08</v>
      </c>
      <c r="F2429">
        <v>313.52300000000002</v>
      </c>
      <c r="G2429">
        <v>6.00539E-2</v>
      </c>
      <c r="H2429">
        <v>0.94499500000000003</v>
      </c>
      <c r="I2429">
        <v>1115942140</v>
      </c>
    </row>
    <row r="2430" spans="1:9" x14ac:dyDescent="0.25">
      <c r="A2430" t="s">
        <v>187</v>
      </c>
      <c r="B2430">
        <v>1439.54</v>
      </c>
      <c r="C2430">
        <v>1430.94</v>
      </c>
      <c r="D2430">
        <v>1401.59</v>
      </c>
      <c r="E2430">
        <v>1382.37</v>
      </c>
      <c r="F2430">
        <v>313.77699999999999</v>
      </c>
      <c r="G2430">
        <v>5.4004799999999999E-2</v>
      </c>
      <c r="H2430">
        <v>0.93181800000000004</v>
      </c>
      <c r="I2430">
        <v>1115942140</v>
      </c>
    </row>
    <row r="2431" spans="1:9" x14ac:dyDescent="0.25">
      <c r="A2431" t="s">
        <v>187</v>
      </c>
      <c r="B2431">
        <v>1440.42</v>
      </c>
      <c r="C2431">
        <v>1429.88</v>
      </c>
      <c r="D2431">
        <v>1401.55</v>
      </c>
      <c r="E2431">
        <v>1382.62</v>
      </c>
      <c r="F2431">
        <v>314.94299999999998</v>
      </c>
      <c r="G2431">
        <v>6.10973E-2</v>
      </c>
      <c r="H2431">
        <v>0.93096699999999999</v>
      </c>
      <c r="I2431">
        <v>1115942140</v>
      </c>
    </row>
    <row r="2432" spans="1:9" x14ac:dyDescent="0.25">
      <c r="A2432" t="s">
        <v>187</v>
      </c>
      <c r="B2432">
        <v>1438.9</v>
      </c>
      <c r="C2432">
        <v>1429.53</v>
      </c>
      <c r="D2432">
        <v>1401.33</v>
      </c>
      <c r="E2432">
        <v>1382.53</v>
      </c>
      <c r="F2432">
        <v>314.35500000000002</v>
      </c>
      <c r="G2432">
        <v>6.6954E-2</v>
      </c>
      <c r="H2432">
        <v>0.931759</v>
      </c>
      <c r="I2432">
        <v>1115942140</v>
      </c>
    </row>
    <row r="2433" spans="1:9" x14ac:dyDescent="0.25">
      <c r="A2433" t="s">
        <v>187</v>
      </c>
      <c r="B2433">
        <v>1443.05</v>
      </c>
      <c r="C2433">
        <v>1432.5</v>
      </c>
      <c r="D2433">
        <v>1403.08</v>
      </c>
      <c r="E2433">
        <v>1383.91</v>
      </c>
      <c r="F2433">
        <v>314.54399999999998</v>
      </c>
      <c r="G2433">
        <v>5.7422000000000001E-2</v>
      </c>
      <c r="H2433">
        <v>0.93182100000000001</v>
      </c>
      <c r="I2433">
        <v>1115942140</v>
      </c>
    </row>
    <row r="2434" spans="1:9" x14ac:dyDescent="0.25">
      <c r="A2434" t="s">
        <v>187</v>
      </c>
      <c r="B2434">
        <v>1439.83</v>
      </c>
      <c r="C2434">
        <v>1430.65</v>
      </c>
      <c r="D2434">
        <v>1401.85</v>
      </c>
      <c r="E2434">
        <v>1382.77</v>
      </c>
      <c r="F2434">
        <v>314.66500000000002</v>
      </c>
      <c r="G2434">
        <v>8.3257899999999996E-2</v>
      </c>
      <c r="H2434">
        <v>0.93152400000000002</v>
      </c>
      <c r="I2434">
        <v>1115942140</v>
      </c>
    </row>
    <row r="2435" spans="1:9" x14ac:dyDescent="0.25">
      <c r="A2435" t="s">
        <v>187</v>
      </c>
      <c r="B2435">
        <v>1450.26</v>
      </c>
      <c r="C2435">
        <v>1441.03</v>
      </c>
      <c r="D2435">
        <v>1402.51</v>
      </c>
      <c r="E2435">
        <v>1381.56</v>
      </c>
      <c r="F2435">
        <v>313.15699999999998</v>
      </c>
      <c r="G2435">
        <v>6.05838E-2</v>
      </c>
      <c r="H2435">
        <v>0.93183499999999997</v>
      </c>
      <c r="I2435">
        <v>1115942140</v>
      </c>
    </row>
    <row r="2436" spans="1:9" x14ac:dyDescent="0.25">
      <c r="A2436" t="s">
        <v>187</v>
      </c>
      <c r="B2436">
        <v>1449.7</v>
      </c>
      <c r="C2436">
        <v>1440.85</v>
      </c>
      <c r="D2436">
        <v>1402.69</v>
      </c>
      <c r="E2436">
        <v>1382.41</v>
      </c>
      <c r="F2436">
        <v>314.24799999999999</v>
      </c>
      <c r="G2436">
        <v>6.1342899999999999E-2</v>
      </c>
      <c r="H2436">
        <v>0.931813</v>
      </c>
      <c r="I2436">
        <v>1115942140</v>
      </c>
    </row>
    <row r="2437" spans="1:9" x14ac:dyDescent="0.25">
      <c r="A2437" t="s">
        <v>187</v>
      </c>
      <c r="B2437">
        <v>1451.63</v>
      </c>
      <c r="C2437">
        <v>1442.3</v>
      </c>
      <c r="D2437">
        <v>1403.15</v>
      </c>
      <c r="E2437">
        <v>1382.22</v>
      </c>
      <c r="F2437">
        <v>313.74599999999998</v>
      </c>
      <c r="G2437">
        <v>6.2177400000000001E-2</v>
      </c>
      <c r="H2437">
        <v>0.93166000000000004</v>
      </c>
      <c r="I2437">
        <v>1115942140</v>
      </c>
    </row>
    <row r="2438" spans="1:9" x14ac:dyDescent="0.25">
      <c r="A2438" t="s">
        <v>187</v>
      </c>
      <c r="B2438">
        <v>1451.9</v>
      </c>
      <c r="C2438">
        <v>1442.48</v>
      </c>
      <c r="D2438">
        <v>1403.93</v>
      </c>
      <c r="E2438">
        <v>1382.86</v>
      </c>
      <c r="F2438">
        <v>314.58</v>
      </c>
      <c r="G2438">
        <v>5.8811500000000003E-2</v>
      </c>
      <c r="H2438">
        <v>0.93170299999999995</v>
      </c>
      <c r="I2438">
        <v>1115942140</v>
      </c>
    </row>
    <row r="2439" spans="1:9" x14ac:dyDescent="0.25">
      <c r="A2439" t="s">
        <v>187</v>
      </c>
      <c r="B2439">
        <v>1439.6</v>
      </c>
      <c r="C2439">
        <v>1430.22</v>
      </c>
      <c r="D2439">
        <v>1400.6</v>
      </c>
      <c r="E2439">
        <v>1381.47</v>
      </c>
      <c r="F2439">
        <v>313.74900000000002</v>
      </c>
      <c r="G2439">
        <v>5.4425599999999998E-2</v>
      </c>
      <c r="H2439">
        <v>0.93167</v>
      </c>
      <c r="I2439">
        <v>1115942140</v>
      </c>
    </row>
    <row r="2440" spans="1:9" x14ac:dyDescent="0.25">
      <c r="A2440" t="s">
        <v>187</v>
      </c>
      <c r="B2440">
        <v>1443.38</v>
      </c>
      <c r="C2440">
        <v>1434.14</v>
      </c>
      <c r="D2440">
        <v>1402.42</v>
      </c>
      <c r="E2440">
        <v>1382.56</v>
      </c>
      <c r="F2440">
        <v>314.96899999999999</v>
      </c>
      <c r="G2440">
        <v>5.3977900000000002E-2</v>
      </c>
      <c r="H2440">
        <v>0.93163700000000005</v>
      </c>
      <c r="I2440">
        <v>1115942140</v>
      </c>
    </row>
    <row r="2441" spans="1:9" x14ac:dyDescent="0.25">
      <c r="A2441" t="s">
        <v>187</v>
      </c>
      <c r="B2441">
        <v>1445.83</v>
      </c>
      <c r="C2441">
        <v>1435.96</v>
      </c>
      <c r="D2441">
        <v>1403.08</v>
      </c>
      <c r="E2441">
        <v>1383.11</v>
      </c>
      <c r="F2441">
        <v>313.91800000000001</v>
      </c>
      <c r="G2441">
        <v>5.4267200000000002E-2</v>
      </c>
      <c r="H2441">
        <v>0.93183700000000003</v>
      </c>
      <c r="I2441">
        <v>1115942140</v>
      </c>
    </row>
    <row r="2442" spans="1:9" x14ac:dyDescent="0.25">
      <c r="A2442" t="s">
        <v>187</v>
      </c>
      <c r="B2442">
        <v>1440.22</v>
      </c>
      <c r="C2442">
        <v>1430.91</v>
      </c>
      <c r="D2442">
        <v>1401.2</v>
      </c>
      <c r="E2442">
        <v>1381.92</v>
      </c>
      <c r="F2442">
        <v>314.44</v>
      </c>
      <c r="G2442">
        <v>5.85684E-2</v>
      </c>
      <c r="H2442">
        <v>0.94142000000000003</v>
      </c>
      <c r="I2442">
        <v>1115942140</v>
      </c>
    </row>
    <row r="2443" spans="1:9" x14ac:dyDescent="0.25">
      <c r="A2443" t="s">
        <v>187</v>
      </c>
      <c r="B2443">
        <v>1439.57</v>
      </c>
      <c r="C2443">
        <v>1430.14</v>
      </c>
      <c r="D2443">
        <v>1401.21</v>
      </c>
      <c r="E2443">
        <v>1382.22</v>
      </c>
      <c r="F2443">
        <v>314.18200000000002</v>
      </c>
      <c r="G2443">
        <v>5.47167E-2</v>
      </c>
      <c r="H2443">
        <v>0.93179999999999996</v>
      </c>
      <c r="I2443">
        <v>1115942140</v>
      </c>
    </row>
    <row r="2444" spans="1:9" x14ac:dyDescent="0.25">
      <c r="A2444" t="s">
        <v>187</v>
      </c>
      <c r="B2444">
        <v>1441.09</v>
      </c>
      <c r="C2444">
        <v>1431.79</v>
      </c>
      <c r="D2444">
        <v>1402.35</v>
      </c>
      <c r="E2444">
        <v>1383.05</v>
      </c>
      <c r="F2444">
        <v>313.86799999999999</v>
      </c>
      <c r="G2444">
        <v>5.3964699999999997E-2</v>
      </c>
      <c r="H2444">
        <v>0.93273099999999998</v>
      </c>
      <c r="I2444">
        <v>1115942140</v>
      </c>
    </row>
    <row r="2445" spans="1:9" x14ac:dyDescent="0.25">
      <c r="A2445" t="s">
        <v>187</v>
      </c>
      <c r="B2445">
        <v>1439.15</v>
      </c>
      <c r="C2445">
        <v>1429.63</v>
      </c>
      <c r="D2445">
        <v>1401.5</v>
      </c>
      <c r="E2445">
        <v>1382.46</v>
      </c>
      <c r="F2445">
        <v>314.63</v>
      </c>
      <c r="G2445">
        <v>6.2427299999999998E-2</v>
      </c>
      <c r="H2445">
        <v>0.93179800000000002</v>
      </c>
      <c r="I2445">
        <v>1115942140</v>
      </c>
    </row>
    <row r="2446" spans="1:9" x14ac:dyDescent="0.25">
      <c r="A2446" t="s">
        <v>187</v>
      </c>
      <c r="B2446">
        <v>1438.86</v>
      </c>
      <c r="C2446">
        <v>1430.19</v>
      </c>
      <c r="D2446">
        <v>1401.39</v>
      </c>
      <c r="E2446">
        <v>1382.34</v>
      </c>
      <c r="F2446">
        <v>314.30799999999999</v>
      </c>
      <c r="G2446">
        <v>7.9191999999999999E-2</v>
      </c>
      <c r="H2446">
        <v>0.93176999999999999</v>
      </c>
      <c r="I2446">
        <v>1115942140</v>
      </c>
    </row>
    <row r="2447" spans="1:9" x14ac:dyDescent="0.25">
      <c r="A2447" t="s">
        <v>187</v>
      </c>
      <c r="B2447">
        <v>1439.42</v>
      </c>
      <c r="C2447">
        <v>1430.96</v>
      </c>
      <c r="D2447">
        <v>1401.06</v>
      </c>
      <c r="E2447">
        <v>1381.94</v>
      </c>
      <c r="F2447">
        <v>314.49299999999999</v>
      </c>
      <c r="G2447">
        <v>5.4616600000000001E-2</v>
      </c>
      <c r="H2447">
        <v>0.93150200000000005</v>
      </c>
      <c r="I2447">
        <v>1115942140</v>
      </c>
    </row>
    <row r="2448" spans="1:9" x14ac:dyDescent="0.25">
      <c r="A2448" t="s">
        <v>187</v>
      </c>
      <c r="B2448">
        <v>1451.17</v>
      </c>
      <c r="C2448">
        <v>1441.87</v>
      </c>
      <c r="D2448">
        <v>1402.69</v>
      </c>
      <c r="E2448">
        <v>1381.94</v>
      </c>
      <c r="F2448">
        <v>313.77499999999998</v>
      </c>
      <c r="G2448">
        <v>5.5742199999999999E-2</v>
      </c>
      <c r="H2448">
        <v>0.930369</v>
      </c>
      <c r="I2448">
        <v>1115942140</v>
      </c>
    </row>
    <row r="2449" spans="1:25" x14ac:dyDescent="0.25">
      <c r="A2449" t="s">
        <v>187</v>
      </c>
      <c r="B2449">
        <v>1454.32</v>
      </c>
      <c r="C2449">
        <v>1445.11</v>
      </c>
      <c r="D2449">
        <v>1402.15</v>
      </c>
      <c r="E2449">
        <v>1381.37</v>
      </c>
      <c r="F2449">
        <v>313.65499999999997</v>
      </c>
      <c r="G2449">
        <v>8.0199900000000005E-2</v>
      </c>
      <c r="H2449">
        <v>0.93172900000000003</v>
      </c>
      <c r="I2449">
        <v>1115942140</v>
      </c>
    </row>
    <row r="2450" spans="1:25" x14ac:dyDescent="0.25">
      <c r="A2450" t="s">
        <v>187</v>
      </c>
      <c r="B2450">
        <v>1449.19</v>
      </c>
      <c r="C2450">
        <v>1439.79</v>
      </c>
      <c r="D2450">
        <v>1404.33</v>
      </c>
      <c r="E2450">
        <v>1383.87</v>
      </c>
      <c r="F2450">
        <v>314.88900000000001</v>
      </c>
      <c r="G2450">
        <v>5.4065799999999997E-2</v>
      </c>
      <c r="H2450">
        <v>0.93173799999999996</v>
      </c>
      <c r="I2450">
        <v>1115942140</v>
      </c>
    </row>
    <row r="2451" spans="1:25" x14ac:dyDescent="0.25">
      <c r="A2451" t="s">
        <v>187</v>
      </c>
      <c r="B2451">
        <v>1442.36</v>
      </c>
      <c r="C2451">
        <v>1432.6</v>
      </c>
      <c r="D2451">
        <v>1401.74</v>
      </c>
      <c r="E2451">
        <v>1382.05</v>
      </c>
      <c r="F2451">
        <v>314.017</v>
      </c>
      <c r="G2451">
        <v>5.6232799999999999E-2</v>
      </c>
      <c r="H2451">
        <v>0.93178799999999995</v>
      </c>
      <c r="I2451">
        <v>1115942140</v>
      </c>
    </row>
    <row r="2452" spans="1:25" x14ac:dyDescent="0.25">
      <c r="A2452" t="s">
        <v>187</v>
      </c>
      <c r="B2452">
        <v>1447.35</v>
      </c>
      <c r="C2452">
        <v>1438.41</v>
      </c>
      <c r="D2452">
        <v>1403.73</v>
      </c>
      <c r="E2452">
        <v>1383.27</v>
      </c>
      <c r="F2452">
        <v>314.46800000000002</v>
      </c>
      <c r="G2452">
        <v>5.8173999999999997E-2</v>
      </c>
      <c r="H2452">
        <v>0.95480100000000001</v>
      </c>
      <c r="I2452">
        <v>1115942140</v>
      </c>
    </row>
    <row r="2453" spans="1:25" x14ac:dyDescent="0.25">
      <c r="A2453" t="s">
        <v>187</v>
      </c>
      <c r="B2453">
        <v>1446.39</v>
      </c>
      <c r="C2453">
        <v>1436.66</v>
      </c>
      <c r="D2453">
        <v>1403.24</v>
      </c>
      <c r="E2453">
        <v>1383.09</v>
      </c>
      <c r="F2453">
        <v>314.709</v>
      </c>
      <c r="G2453">
        <v>5.3928900000000002E-2</v>
      </c>
      <c r="H2453">
        <v>0.93152699999999999</v>
      </c>
      <c r="I2453">
        <v>1115942140</v>
      </c>
    </row>
    <row r="2454" spans="1:25" x14ac:dyDescent="0.25">
      <c r="A2454" t="s">
        <v>187</v>
      </c>
      <c r="B2454">
        <v>1442.94</v>
      </c>
      <c r="C2454">
        <v>1433.52</v>
      </c>
      <c r="D2454">
        <v>1402.44</v>
      </c>
      <c r="E2454">
        <v>1382.86</v>
      </c>
      <c r="F2454">
        <v>314.02699999999999</v>
      </c>
      <c r="G2454">
        <v>5.5433999999999997E-2</v>
      </c>
      <c r="H2454">
        <v>0.93181899999999995</v>
      </c>
      <c r="I2454">
        <v>1115942140</v>
      </c>
    </row>
    <row r="2455" spans="1:25" x14ac:dyDescent="0.25">
      <c r="A2455" t="s">
        <v>187</v>
      </c>
      <c r="B2455">
        <v>1443.43</v>
      </c>
      <c r="C2455">
        <v>1433.99</v>
      </c>
      <c r="D2455">
        <v>1403.08</v>
      </c>
      <c r="E2455">
        <v>1383.2</v>
      </c>
      <c r="F2455">
        <v>313.923</v>
      </c>
      <c r="G2455">
        <v>6.1747400000000001E-2</v>
      </c>
      <c r="H2455">
        <v>0.93181400000000003</v>
      </c>
      <c r="I2455">
        <v>1115942140</v>
      </c>
    </row>
    <row r="2456" spans="1:25" x14ac:dyDescent="0.25">
      <c r="A2456" t="s">
        <v>187</v>
      </c>
      <c r="B2456">
        <v>1441.9</v>
      </c>
      <c r="C2456">
        <v>1432.48</v>
      </c>
      <c r="D2456">
        <v>1402.01</v>
      </c>
      <c r="E2456">
        <v>1382.41</v>
      </c>
      <c r="F2456">
        <v>314.43400000000003</v>
      </c>
      <c r="G2456">
        <v>5.4632100000000003E-2</v>
      </c>
      <c r="H2456">
        <v>0.93183499999999997</v>
      </c>
      <c r="I2456">
        <v>1115942140</v>
      </c>
    </row>
    <row r="2457" spans="1:25" x14ac:dyDescent="0.25">
      <c r="A2457" t="s">
        <v>187</v>
      </c>
      <c r="B2457">
        <v>1448.83</v>
      </c>
      <c r="C2457">
        <v>1438.54</v>
      </c>
      <c r="D2457">
        <v>1403.22</v>
      </c>
      <c r="E2457">
        <v>1381.94</v>
      </c>
      <c r="F2457">
        <v>314.03899999999999</v>
      </c>
      <c r="G2457">
        <v>5.51455E-2</v>
      </c>
      <c r="H2457">
        <v>0.93155399999999999</v>
      </c>
      <c r="I2457">
        <v>1115942140</v>
      </c>
    </row>
    <row r="2458" spans="1:25" x14ac:dyDescent="0.25">
      <c r="A2458" t="s">
        <v>187</v>
      </c>
      <c r="B2458">
        <v>1439.79</v>
      </c>
      <c r="C2458">
        <v>1429.1</v>
      </c>
      <c r="D2458">
        <v>1401.76</v>
      </c>
      <c r="E2458">
        <v>1382.89</v>
      </c>
      <c r="F2458">
        <v>314.61099999999999</v>
      </c>
      <c r="G2458">
        <v>5.9057100000000001E-2</v>
      </c>
      <c r="H2458">
        <v>0.94066399999999994</v>
      </c>
      <c r="I2458">
        <v>1115942140</v>
      </c>
    </row>
    <row r="2459" spans="1:25" x14ac:dyDescent="0.25">
      <c r="A2459" t="s">
        <v>187</v>
      </c>
      <c r="B2459">
        <v>1439.94</v>
      </c>
      <c r="C2459">
        <v>1430.51</v>
      </c>
      <c r="D2459">
        <v>1401.44</v>
      </c>
      <c r="E2459">
        <v>1382.19</v>
      </c>
      <c r="F2459">
        <v>314.32100000000003</v>
      </c>
      <c r="G2459">
        <v>5.6172800000000002E-2</v>
      </c>
      <c r="H2459">
        <v>0.93047800000000003</v>
      </c>
      <c r="I2459">
        <v>1115942140</v>
      </c>
    </row>
    <row r="2460" spans="1:25" x14ac:dyDescent="0.25">
      <c r="A2460" t="s">
        <v>187</v>
      </c>
      <c r="B2460">
        <v>1441.26</v>
      </c>
      <c r="C2460">
        <v>1429.65</v>
      </c>
      <c r="D2460">
        <v>1400.81</v>
      </c>
      <c r="E2460">
        <v>1381.89</v>
      </c>
      <c r="F2460">
        <v>314.053</v>
      </c>
      <c r="G2460">
        <v>5.3958600000000002E-2</v>
      </c>
      <c r="H2460">
        <v>0.93182699999999996</v>
      </c>
      <c r="I2460">
        <v>1115942140</v>
      </c>
    </row>
    <row r="2461" spans="1:25" x14ac:dyDescent="0.25">
      <c r="A2461" t="s">
        <v>187</v>
      </c>
      <c r="B2461">
        <v>1447.19</v>
      </c>
      <c r="C2461">
        <v>1437.83</v>
      </c>
      <c r="D2461">
        <v>1401.99</v>
      </c>
      <c r="E2461">
        <v>1381.96</v>
      </c>
      <c r="F2461">
        <v>314.62200000000001</v>
      </c>
      <c r="G2461">
        <v>5.6187500000000001E-2</v>
      </c>
      <c r="H2461">
        <v>0.93173099999999998</v>
      </c>
      <c r="I2461">
        <v>1115942140</v>
      </c>
    </row>
    <row r="2462" spans="1:25" x14ac:dyDescent="0.25">
      <c r="A2462" t="s">
        <v>187</v>
      </c>
      <c r="B2462">
        <v>1449.37</v>
      </c>
      <c r="C2462">
        <v>1439.91</v>
      </c>
      <c r="D2462">
        <v>1402.95</v>
      </c>
      <c r="E2462">
        <v>1382.48</v>
      </c>
      <c r="F2462">
        <v>314.54300000000001</v>
      </c>
      <c r="G2462">
        <v>5.391E-2</v>
      </c>
      <c r="H2462">
        <v>0.93176000000000003</v>
      </c>
      <c r="I2462">
        <v>1115942140</v>
      </c>
    </row>
    <row r="2463" spans="1:25" x14ac:dyDescent="0.25">
      <c r="A2463" t="s">
        <v>187</v>
      </c>
      <c r="B2463">
        <v>1449.51</v>
      </c>
      <c r="C2463">
        <v>1440.32</v>
      </c>
      <c r="D2463">
        <v>1403.61</v>
      </c>
      <c r="E2463">
        <v>1383.16</v>
      </c>
      <c r="F2463">
        <v>314.28399999999999</v>
      </c>
      <c r="G2463">
        <v>5.5459099999999997E-2</v>
      </c>
      <c r="H2463">
        <v>0.93178000000000005</v>
      </c>
      <c r="I2463">
        <v>1115942140</v>
      </c>
      <c r="R2463" t="s">
        <v>69</v>
      </c>
      <c r="U2463" t="s">
        <v>68</v>
      </c>
      <c r="X2463" t="s">
        <v>66</v>
      </c>
    </row>
    <row r="2464" spans="1:25" x14ac:dyDescent="0.25">
      <c r="A2464" t="s">
        <v>187</v>
      </c>
      <c r="B2464">
        <v>1442.1</v>
      </c>
      <c r="C2464">
        <v>1432.97</v>
      </c>
      <c r="D2464">
        <v>1401.21</v>
      </c>
      <c r="E2464">
        <v>1381.33</v>
      </c>
      <c r="F2464">
        <v>314.97399999999999</v>
      </c>
      <c r="G2464">
        <v>7.7218899999999993E-2</v>
      </c>
      <c r="H2464">
        <v>0.931809</v>
      </c>
      <c r="I2464">
        <v>1115942140</v>
      </c>
      <c r="R2464">
        <f>AVERAGE(B2415:B2464)</f>
        <v>1443.4960000000001</v>
      </c>
      <c r="S2464">
        <f>AVERAGE(C2415:C2464)</f>
        <v>1434.0754000000004</v>
      </c>
      <c r="U2464">
        <f>_xlfn.VAR.P(B2415:B2464)</f>
        <v>24.235923999999986</v>
      </c>
      <c r="V2464">
        <f>_xlfn.VAR.P(C2415:C2464)</f>
        <v>24.509340839999833</v>
      </c>
      <c r="X2464">
        <f>1.96*SQRT(U2464)/50</f>
        <v>0.19298158009343788</v>
      </c>
      <c r="Y2464">
        <f>1.96*SQRT(V2464)/50</f>
        <v>0.19406708507208875</v>
      </c>
    </row>
    <row r="2465" spans="1:9" x14ac:dyDescent="0.25">
      <c r="A2465" t="s">
        <v>188</v>
      </c>
      <c r="B2465">
        <v>72238.608800000002</v>
      </c>
      <c r="C2465" t="s">
        <v>36</v>
      </c>
    </row>
    <row r="2466" spans="1:9" x14ac:dyDescent="0.25">
      <c r="A2466" t="s">
        <v>189</v>
      </c>
      <c r="B2466">
        <v>1560.29</v>
      </c>
      <c r="C2466">
        <v>1549.87</v>
      </c>
      <c r="D2466">
        <v>1526.18</v>
      </c>
      <c r="E2466">
        <v>1518.94</v>
      </c>
      <c r="F2466">
        <v>371.67500000000001</v>
      </c>
      <c r="G2466">
        <v>5.3924600000000003E-2</v>
      </c>
      <c r="H2466">
        <v>0.95075399999999999</v>
      </c>
      <c r="I2466">
        <v>1115942140</v>
      </c>
    </row>
    <row r="2467" spans="1:9" x14ac:dyDescent="0.25">
      <c r="A2467" t="s">
        <v>189</v>
      </c>
      <c r="B2467">
        <v>1580.33</v>
      </c>
      <c r="C2467">
        <v>1570.69</v>
      </c>
      <c r="D2467">
        <v>1543.44</v>
      </c>
      <c r="E2467">
        <v>1535.67</v>
      </c>
      <c r="F2467">
        <v>384.46100000000001</v>
      </c>
      <c r="G2467">
        <v>5.3960300000000003E-2</v>
      </c>
      <c r="H2467">
        <v>0.94990699999999995</v>
      </c>
      <c r="I2467">
        <v>1115942140</v>
      </c>
    </row>
    <row r="2468" spans="1:9" x14ac:dyDescent="0.25">
      <c r="A2468" t="s">
        <v>189</v>
      </c>
      <c r="B2468">
        <v>1575.9</v>
      </c>
      <c r="C2468">
        <v>1566.79</v>
      </c>
      <c r="D2468">
        <v>1539.84</v>
      </c>
      <c r="E2468">
        <v>1531.95</v>
      </c>
      <c r="F2468">
        <v>379.50900000000001</v>
      </c>
      <c r="G2468">
        <v>5.4316700000000002E-2</v>
      </c>
      <c r="H2468">
        <v>0.93182699999999996</v>
      </c>
      <c r="I2468">
        <v>1115942140</v>
      </c>
    </row>
    <row r="2469" spans="1:9" x14ac:dyDescent="0.25">
      <c r="A2469" t="s">
        <v>189</v>
      </c>
      <c r="B2469">
        <v>1549.2</v>
      </c>
      <c r="C2469">
        <v>1539.23</v>
      </c>
      <c r="D2469">
        <v>1518.68</v>
      </c>
      <c r="E2469">
        <v>1512.71</v>
      </c>
      <c r="F2469">
        <v>369.68400000000003</v>
      </c>
      <c r="G2469">
        <v>5.4236699999999999E-2</v>
      </c>
      <c r="H2469">
        <v>0.93183300000000002</v>
      </c>
      <c r="I2469">
        <v>1115942140</v>
      </c>
    </row>
    <row r="2470" spans="1:9" x14ac:dyDescent="0.25">
      <c r="A2470" t="s">
        <v>189</v>
      </c>
      <c r="B2470">
        <v>1564.92</v>
      </c>
      <c r="C2470">
        <v>1555.2</v>
      </c>
      <c r="D2470">
        <v>1531.53</v>
      </c>
      <c r="E2470">
        <v>1524.79</v>
      </c>
      <c r="F2470">
        <v>377.49099999999999</v>
      </c>
      <c r="G2470">
        <v>6.3128100000000006E-2</v>
      </c>
      <c r="H2470">
        <v>0.93170900000000001</v>
      </c>
      <c r="I2470">
        <v>1115942140</v>
      </c>
    </row>
    <row r="2471" spans="1:9" x14ac:dyDescent="0.25">
      <c r="A2471" t="s">
        <v>189</v>
      </c>
      <c r="B2471">
        <v>1547.65</v>
      </c>
      <c r="C2471">
        <v>1539.04</v>
      </c>
      <c r="D2471">
        <v>1518.02</v>
      </c>
      <c r="E2471">
        <v>1511.95</v>
      </c>
      <c r="F2471">
        <v>367.86700000000002</v>
      </c>
      <c r="G2471">
        <v>7.5883900000000004E-2</v>
      </c>
      <c r="H2471">
        <v>0.93368499999999999</v>
      </c>
      <c r="I2471">
        <v>1115942140</v>
      </c>
    </row>
    <row r="2472" spans="1:9" x14ac:dyDescent="0.25">
      <c r="A2472" t="s">
        <v>189</v>
      </c>
      <c r="B2472">
        <v>1557.99</v>
      </c>
      <c r="C2472">
        <v>1548.36</v>
      </c>
      <c r="D2472">
        <v>1527.24</v>
      </c>
      <c r="E2472">
        <v>1521.16</v>
      </c>
      <c r="F2472">
        <v>377.54700000000003</v>
      </c>
      <c r="G2472">
        <v>5.3985199999999997E-2</v>
      </c>
      <c r="H2472">
        <v>0.93183199999999999</v>
      </c>
      <c r="I2472">
        <v>1115942140</v>
      </c>
    </row>
    <row r="2473" spans="1:9" x14ac:dyDescent="0.25">
      <c r="A2473" t="s">
        <v>189</v>
      </c>
      <c r="B2473">
        <v>1545.63</v>
      </c>
      <c r="C2473">
        <v>1536.4</v>
      </c>
      <c r="D2473">
        <v>1515.8</v>
      </c>
      <c r="E2473">
        <v>1509.72</v>
      </c>
      <c r="F2473">
        <v>366.05700000000002</v>
      </c>
      <c r="G2473">
        <v>5.6990899999999997E-2</v>
      </c>
      <c r="H2473">
        <v>0.93183400000000005</v>
      </c>
      <c r="I2473">
        <v>1115942140</v>
      </c>
    </row>
    <row r="2474" spans="1:9" x14ac:dyDescent="0.25">
      <c r="A2474" t="s">
        <v>189</v>
      </c>
      <c r="B2474">
        <v>1579.28</v>
      </c>
      <c r="C2474">
        <v>1569.73</v>
      </c>
      <c r="D2474">
        <v>1542.13</v>
      </c>
      <c r="E2474">
        <v>1534.44</v>
      </c>
      <c r="F2474">
        <v>381.56799999999998</v>
      </c>
      <c r="G2474">
        <v>5.4542E-2</v>
      </c>
      <c r="H2474">
        <v>0.95365100000000003</v>
      </c>
      <c r="I2474">
        <v>1115942140</v>
      </c>
    </row>
    <row r="2475" spans="1:9" x14ac:dyDescent="0.25">
      <c r="A2475" t="s">
        <v>189</v>
      </c>
      <c r="B2475">
        <v>1591.61</v>
      </c>
      <c r="C2475">
        <v>1582.16</v>
      </c>
      <c r="D2475">
        <v>1551.25</v>
      </c>
      <c r="E2475">
        <v>1543.75</v>
      </c>
      <c r="F2475">
        <v>386.60899999999998</v>
      </c>
      <c r="G2475">
        <v>5.4023700000000001E-2</v>
      </c>
      <c r="H2475">
        <v>0.931836</v>
      </c>
      <c r="I2475">
        <v>1115942140</v>
      </c>
    </row>
    <row r="2476" spans="1:9" x14ac:dyDescent="0.25">
      <c r="A2476" t="s">
        <v>189</v>
      </c>
      <c r="B2476">
        <v>1579.48</v>
      </c>
      <c r="C2476">
        <v>1569.84</v>
      </c>
      <c r="D2476">
        <v>1541.89</v>
      </c>
      <c r="E2476">
        <v>1534.06</v>
      </c>
      <c r="F2476">
        <v>381.43700000000001</v>
      </c>
      <c r="G2476">
        <v>5.4008500000000001E-2</v>
      </c>
      <c r="H2476">
        <v>0.93183300000000002</v>
      </c>
      <c r="I2476">
        <v>1115942140</v>
      </c>
    </row>
    <row r="2477" spans="1:9" x14ac:dyDescent="0.25">
      <c r="A2477" t="s">
        <v>189</v>
      </c>
      <c r="B2477">
        <v>1583.02</v>
      </c>
      <c r="C2477">
        <v>1574.03</v>
      </c>
      <c r="D2477">
        <v>1544.96</v>
      </c>
      <c r="E2477">
        <v>1536.65</v>
      </c>
      <c r="F2477">
        <v>383.30099999999999</v>
      </c>
      <c r="G2477">
        <v>5.4619899999999999E-2</v>
      </c>
      <c r="H2477">
        <v>0.93166899999999997</v>
      </c>
      <c r="I2477">
        <v>1115942140</v>
      </c>
    </row>
    <row r="2478" spans="1:9" x14ac:dyDescent="0.25">
      <c r="A2478" t="s">
        <v>189</v>
      </c>
      <c r="B2478">
        <v>1583.5</v>
      </c>
      <c r="C2478">
        <v>1573.92</v>
      </c>
      <c r="D2478">
        <v>1546.45</v>
      </c>
      <c r="E2478">
        <v>1538.56</v>
      </c>
      <c r="F2478">
        <v>385.48500000000001</v>
      </c>
      <c r="G2478">
        <v>5.42015E-2</v>
      </c>
      <c r="H2478">
        <v>0.93179500000000004</v>
      </c>
      <c r="I2478">
        <v>1115942140</v>
      </c>
    </row>
    <row r="2479" spans="1:9" x14ac:dyDescent="0.25">
      <c r="A2479" t="s">
        <v>189</v>
      </c>
      <c r="B2479">
        <v>1579.64</v>
      </c>
      <c r="C2479">
        <v>1571.23</v>
      </c>
      <c r="D2479">
        <v>1543.02</v>
      </c>
      <c r="E2479">
        <v>1534.89</v>
      </c>
      <c r="F2479">
        <v>381.13499999999999</v>
      </c>
      <c r="G2479">
        <v>5.4279599999999997E-2</v>
      </c>
      <c r="H2479">
        <v>0.95610399999999995</v>
      </c>
      <c r="I2479">
        <v>1115942140</v>
      </c>
    </row>
    <row r="2480" spans="1:9" x14ac:dyDescent="0.25">
      <c r="A2480" t="s">
        <v>189</v>
      </c>
      <c r="B2480">
        <v>1565.72</v>
      </c>
      <c r="C2480">
        <v>1555.79</v>
      </c>
      <c r="D2480">
        <v>1532.23</v>
      </c>
      <c r="E2480">
        <v>1525.41</v>
      </c>
      <c r="F2480">
        <v>378.99700000000001</v>
      </c>
      <c r="G2480">
        <v>5.85064E-2</v>
      </c>
      <c r="H2480">
        <v>0.95231900000000003</v>
      </c>
      <c r="I2480">
        <v>1115942140</v>
      </c>
    </row>
    <row r="2481" spans="1:9" x14ac:dyDescent="0.25">
      <c r="A2481" t="s">
        <v>189</v>
      </c>
      <c r="B2481">
        <v>1561.38</v>
      </c>
      <c r="C2481">
        <v>1551.69</v>
      </c>
      <c r="D2481">
        <v>1529.14</v>
      </c>
      <c r="E2481">
        <v>1522.71</v>
      </c>
      <c r="F2481">
        <v>377.44099999999997</v>
      </c>
      <c r="G2481">
        <v>5.51747E-2</v>
      </c>
      <c r="H2481">
        <v>0.931836</v>
      </c>
      <c r="I2481">
        <v>1115942140</v>
      </c>
    </row>
    <row r="2482" spans="1:9" x14ac:dyDescent="0.25">
      <c r="A2482" t="s">
        <v>189</v>
      </c>
      <c r="B2482">
        <v>1554.72</v>
      </c>
      <c r="C2482">
        <v>1545.43</v>
      </c>
      <c r="D2482">
        <v>1522.69</v>
      </c>
      <c r="E2482">
        <v>1516.18</v>
      </c>
      <c r="F2482">
        <v>370.44200000000001</v>
      </c>
      <c r="G2482">
        <v>6.0140800000000001E-2</v>
      </c>
      <c r="H2482">
        <v>0.93182399999999999</v>
      </c>
      <c r="I2482">
        <v>1115942140</v>
      </c>
    </row>
    <row r="2483" spans="1:9" x14ac:dyDescent="0.25">
      <c r="A2483" t="s">
        <v>189</v>
      </c>
      <c r="B2483">
        <v>1553.24</v>
      </c>
      <c r="C2483">
        <v>1543.58</v>
      </c>
      <c r="D2483">
        <v>1521.63</v>
      </c>
      <c r="E2483">
        <v>1515.28</v>
      </c>
      <c r="F2483">
        <v>369.53899999999999</v>
      </c>
      <c r="G2483">
        <v>5.7700399999999999E-2</v>
      </c>
      <c r="H2483">
        <v>0.93174199999999996</v>
      </c>
      <c r="I2483">
        <v>1115942140</v>
      </c>
    </row>
    <row r="2484" spans="1:9" x14ac:dyDescent="0.25">
      <c r="A2484" t="s">
        <v>189</v>
      </c>
      <c r="B2484">
        <v>1555.68</v>
      </c>
      <c r="C2484">
        <v>1546.6</v>
      </c>
      <c r="D2484">
        <v>1524.79</v>
      </c>
      <c r="E2484">
        <v>1518.6</v>
      </c>
      <c r="F2484">
        <v>373.58499999999998</v>
      </c>
      <c r="G2484">
        <v>7.3671200000000006E-2</v>
      </c>
      <c r="H2484">
        <v>0.93183199999999999</v>
      </c>
      <c r="I2484">
        <v>1115942140</v>
      </c>
    </row>
    <row r="2485" spans="1:9" x14ac:dyDescent="0.25">
      <c r="A2485" t="s">
        <v>189</v>
      </c>
      <c r="B2485">
        <v>1556.57</v>
      </c>
      <c r="C2485">
        <v>1547.21</v>
      </c>
      <c r="D2485">
        <v>1526.6</v>
      </c>
      <c r="E2485">
        <v>1520.73</v>
      </c>
      <c r="F2485">
        <v>377.75400000000002</v>
      </c>
      <c r="G2485">
        <v>5.4646E-2</v>
      </c>
      <c r="H2485">
        <v>0.93839700000000004</v>
      </c>
      <c r="I2485">
        <v>1115942140</v>
      </c>
    </row>
    <row r="2486" spans="1:9" x14ac:dyDescent="0.25">
      <c r="A2486" t="s">
        <v>189</v>
      </c>
      <c r="B2486">
        <v>1575.15</v>
      </c>
      <c r="C2486">
        <v>1565.78</v>
      </c>
      <c r="D2486">
        <v>1539.06</v>
      </c>
      <c r="E2486">
        <v>1531.56</v>
      </c>
      <c r="F2486">
        <v>381.97699999999998</v>
      </c>
      <c r="G2486">
        <v>5.4046900000000002E-2</v>
      </c>
      <c r="H2486">
        <v>0.931782</v>
      </c>
      <c r="I2486">
        <v>1115942140</v>
      </c>
    </row>
    <row r="2487" spans="1:9" x14ac:dyDescent="0.25">
      <c r="A2487" t="s">
        <v>189</v>
      </c>
      <c r="B2487">
        <v>1568.02</v>
      </c>
      <c r="C2487">
        <v>1557.65</v>
      </c>
      <c r="D2487">
        <v>1530.49</v>
      </c>
      <c r="E2487">
        <v>1522.67</v>
      </c>
      <c r="F2487">
        <v>371.73700000000002</v>
      </c>
      <c r="G2487">
        <v>5.4142000000000003E-2</v>
      </c>
      <c r="H2487">
        <v>0.93179400000000001</v>
      </c>
      <c r="I2487">
        <v>1115942140</v>
      </c>
    </row>
    <row r="2488" spans="1:9" x14ac:dyDescent="0.25">
      <c r="A2488" t="s">
        <v>189</v>
      </c>
      <c r="B2488">
        <v>1587.78</v>
      </c>
      <c r="C2488">
        <v>1578.72</v>
      </c>
      <c r="D2488">
        <v>1546.95</v>
      </c>
      <c r="E2488">
        <v>1537.86</v>
      </c>
      <c r="F2488">
        <v>381.68700000000001</v>
      </c>
      <c r="G2488">
        <v>7.2660299999999997E-2</v>
      </c>
      <c r="H2488">
        <v>0.93161700000000003</v>
      </c>
      <c r="I2488">
        <v>1115942140</v>
      </c>
    </row>
    <row r="2489" spans="1:9" x14ac:dyDescent="0.25">
      <c r="A2489" t="s">
        <v>189</v>
      </c>
      <c r="B2489">
        <v>1559.44</v>
      </c>
      <c r="C2489">
        <v>1548.53</v>
      </c>
      <c r="D2489">
        <v>1526.19</v>
      </c>
      <c r="E2489">
        <v>1519.76</v>
      </c>
      <c r="F2489">
        <v>374.79399999999998</v>
      </c>
      <c r="G2489">
        <v>5.48318E-2</v>
      </c>
      <c r="H2489">
        <v>0.93179400000000001</v>
      </c>
      <c r="I2489">
        <v>1115942140</v>
      </c>
    </row>
    <row r="2490" spans="1:9" x14ac:dyDescent="0.25">
      <c r="A2490" t="s">
        <v>189</v>
      </c>
      <c r="B2490">
        <v>1563.58</v>
      </c>
      <c r="C2490">
        <v>1554.17</v>
      </c>
      <c r="D2490">
        <v>1531.21</v>
      </c>
      <c r="E2490">
        <v>1524.42</v>
      </c>
      <c r="F2490">
        <v>377.83100000000002</v>
      </c>
      <c r="G2490">
        <v>7.4913400000000005E-2</v>
      </c>
      <c r="H2490">
        <v>0.94636600000000004</v>
      </c>
      <c r="I2490">
        <v>1115942140</v>
      </c>
    </row>
    <row r="2491" spans="1:9" x14ac:dyDescent="0.25">
      <c r="A2491" t="s">
        <v>189</v>
      </c>
      <c r="B2491">
        <v>1579.87</v>
      </c>
      <c r="C2491">
        <v>1570.24</v>
      </c>
      <c r="D2491">
        <v>1543.72</v>
      </c>
      <c r="E2491">
        <v>1535.74</v>
      </c>
      <c r="F2491">
        <v>382.37700000000001</v>
      </c>
      <c r="G2491">
        <v>5.8961399999999997E-2</v>
      </c>
      <c r="H2491">
        <v>0.94741399999999998</v>
      </c>
      <c r="I2491">
        <v>1115942140</v>
      </c>
    </row>
    <row r="2492" spans="1:9" x14ac:dyDescent="0.25">
      <c r="A2492" t="s">
        <v>189</v>
      </c>
      <c r="B2492">
        <v>1573.13</v>
      </c>
      <c r="C2492">
        <v>1563.96</v>
      </c>
      <c r="D2492">
        <v>1538.97</v>
      </c>
      <c r="E2492">
        <v>1531.7</v>
      </c>
      <c r="F2492">
        <v>382.01499999999999</v>
      </c>
      <c r="G2492">
        <v>8.3258700000000005E-2</v>
      </c>
      <c r="H2492">
        <v>0.93158300000000005</v>
      </c>
      <c r="I2492">
        <v>1115942140</v>
      </c>
    </row>
    <row r="2493" spans="1:9" x14ac:dyDescent="0.25">
      <c r="A2493" t="s">
        <v>189</v>
      </c>
      <c r="B2493">
        <v>1564.65</v>
      </c>
      <c r="C2493">
        <v>1554.88</v>
      </c>
      <c r="D2493">
        <v>1532.2</v>
      </c>
      <c r="E2493">
        <v>1525.6</v>
      </c>
      <c r="F2493">
        <v>380.04</v>
      </c>
      <c r="G2493">
        <v>5.3999600000000002E-2</v>
      </c>
      <c r="H2493">
        <v>0.94153900000000001</v>
      </c>
      <c r="I2493">
        <v>1115942140</v>
      </c>
    </row>
    <row r="2494" spans="1:9" x14ac:dyDescent="0.25">
      <c r="A2494" t="s">
        <v>189</v>
      </c>
      <c r="B2494">
        <v>1564.34</v>
      </c>
      <c r="C2494">
        <v>1554.86</v>
      </c>
      <c r="D2494">
        <v>1530.46</v>
      </c>
      <c r="E2494">
        <v>1523.67</v>
      </c>
      <c r="F2494">
        <v>375.92500000000001</v>
      </c>
      <c r="G2494">
        <v>7.8865500000000005E-2</v>
      </c>
      <c r="H2494">
        <v>0.93176300000000001</v>
      </c>
      <c r="I2494">
        <v>1115942140</v>
      </c>
    </row>
    <row r="2495" spans="1:9" x14ac:dyDescent="0.25">
      <c r="A2495" t="s">
        <v>189</v>
      </c>
      <c r="B2495">
        <v>1557.07</v>
      </c>
      <c r="C2495">
        <v>1547.4</v>
      </c>
      <c r="D2495">
        <v>1523.87</v>
      </c>
      <c r="E2495">
        <v>1517.13</v>
      </c>
      <c r="F2495">
        <v>371.459</v>
      </c>
      <c r="G2495">
        <v>5.4370799999999997E-2</v>
      </c>
      <c r="H2495">
        <v>0.94199600000000006</v>
      </c>
      <c r="I2495">
        <v>1115942140</v>
      </c>
    </row>
    <row r="2496" spans="1:9" x14ac:dyDescent="0.25">
      <c r="A2496" t="s">
        <v>189</v>
      </c>
      <c r="B2496">
        <v>1551.01</v>
      </c>
      <c r="C2496">
        <v>1541.12</v>
      </c>
      <c r="D2496">
        <v>1519.94</v>
      </c>
      <c r="E2496">
        <v>1513.71</v>
      </c>
      <c r="F2496">
        <v>369.07499999999999</v>
      </c>
      <c r="G2496">
        <v>5.3931300000000001E-2</v>
      </c>
      <c r="H2496">
        <v>0.93180300000000005</v>
      </c>
      <c r="I2496">
        <v>1115942140</v>
      </c>
    </row>
    <row r="2497" spans="1:9" x14ac:dyDescent="0.25">
      <c r="A2497" t="s">
        <v>189</v>
      </c>
      <c r="B2497">
        <v>1551.19</v>
      </c>
      <c r="C2497">
        <v>1541.56</v>
      </c>
      <c r="D2497">
        <v>1519.46</v>
      </c>
      <c r="E2497">
        <v>1513.2</v>
      </c>
      <c r="F2497">
        <v>370.06599999999997</v>
      </c>
      <c r="G2497">
        <v>5.4332199999999997E-2</v>
      </c>
      <c r="H2497">
        <v>0.93126100000000001</v>
      </c>
      <c r="I2497">
        <v>1115942140</v>
      </c>
    </row>
    <row r="2498" spans="1:9" x14ac:dyDescent="0.25">
      <c r="A2498" t="s">
        <v>189</v>
      </c>
      <c r="B2498">
        <v>1573.16</v>
      </c>
      <c r="C2498">
        <v>1564.11</v>
      </c>
      <c r="D2498">
        <v>1538.75</v>
      </c>
      <c r="E2498">
        <v>1531.54</v>
      </c>
      <c r="F2498">
        <v>381.488</v>
      </c>
      <c r="G2498">
        <v>5.4745099999999998E-2</v>
      </c>
      <c r="H2498">
        <v>0.93012600000000001</v>
      </c>
      <c r="I2498">
        <v>1115942140</v>
      </c>
    </row>
    <row r="2499" spans="1:9" x14ac:dyDescent="0.25">
      <c r="A2499" t="s">
        <v>189</v>
      </c>
      <c r="B2499">
        <v>1591.7</v>
      </c>
      <c r="C2499">
        <v>1582.32</v>
      </c>
      <c r="D2499">
        <v>1551.5</v>
      </c>
      <c r="E2499">
        <v>1542.95</v>
      </c>
      <c r="F2499">
        <v>386.67500000000001</v>
      </c>
      <c r="G2499">
        <v>6.07626E-2</v>
      </c>
      <c r="H2499">
        <v>0.93181899999999995</v>
      </c>
      <c r="I2499">
        <v>1115942140</v>
      </c>
    </row>
    <row r="2500" spans="1:9" x14ac:dyDescent="0.25">
      <c r="A2500" t="s">
        <v>189</v>
      </c>
      <c r="B2500">
        <v>1578.62</v>
      </c>
      <c r="C2500">
        <v>1569.1</v>
      </c>
      <c r="D2500">
        <v>1538.17</v>
      </c>
      <c r="E2500">
        <v>1529.63</v>
      </c>
      <c r="F2500">
        <v>374.11700000000002</v>
      </c>
      <c r="G2500">
        <v>6.1249999999999999E-2</v>
      </c>
      <c r="H2500">
        <v>0.93160799999999999</v>
      </c>
      <c r="I2500">
        <v>1115942140</v>
      </c>
    </row>
    <row r="2501" spans="1:9" x14ac:dyDescent="0.25">
      <c r="A2501" t="s">
        <v>189</v>
      </c>
      <c r="B2501">
        <v>1579.14</v>
      </c>
      <c r="C2501">
        <v>1569.59</v>
      </c>
      <c r="D2501">
        <v>1542.98</v>
      </c>
      <c r="E2501">
        <v>1535.16</v>
      </c>
      <c r="F2501">
        <v>384.06</v>
      </c>
      <c r="G2501">
        <v>5.43697E-2</v>
      </c>
      <c r="H2501">
        <v>0.93134899999999998</v>
      </c>
      <c r="I2501">
        <v>1115942140</v>
      </c>
    </row>
    <row r="2502" spans="1:9" x14ac:dyDescent="0.25">
      <c r="A2502" t="s">
        <v>189</v>
      </c>
      <c r="B2502">
        <v>1572.75</v>
      </c>
      <c r="C2502">
        <v>1562.9</v>
      </c>
      <c r="D2502">
        <v>1535.39</v>
      </c>
      <c r="E2502">
        <v>1527.05</v>
      </c>
      <c r="F2502">
        <v>372.5</v>
      </c>
      <c r="G2502">
        <v>5.4405299999999997E-2</v>
      </c>
      <c r="H2502">
        <v>0.93183400000000005</v>
      </c>
      <c r="I2502">
        <v>1115942140</v>
      </c>
    </row>
    <row r="2503" spans="1:9" x14ac:dyDescent="0.25">
      <c r="A2503" t="s">
        <v>189</v>
      </c>
      <c r="B2503">
        <v>1576.89</v>
      </c>
      <c r="C2503">
        <v>1567.64</v>
      </c>
      <c r="D2503">
        <v>1540.93</v>
      </c>
      <c r="E2503">
        <v>1533.05</v>
      </c>
      <c r="F2503">
        <v>382.51600000000002</v>
      </c>
      <c r="G2503">
        <v>5.5215500000000001E-2</v>
      </c>
      <c r="H2503">
        <v>0.931836</v>
      </c>
      <c r="I2503">
        <v>1115942140</v>
      </c>
    </row>
    <row r="2504" spans="1:9" x14ac:dyDescent="0.25">
      <c r="A2504" t="s">
        <v>189</v>
      </c>
      <c r="B2504">
        <v>1561.51</v>
      </c>
      <c r="C2504">
        <v>1552.13</v>
      </c>
      <c r="D2504">
        <v>1529.41</v>
      </c>
      <c r="E2504">
        <v>1522.85</v>
      </c>
      <c r="F2504">
        <v>377.86599999999999</v>
      </c>
      <c r="G2504">
        <v>5.4444300000000001E-2</v>
      </c>
      <c r="H2504">
        <v>0.93175799999999998</v>
      </c>
      <c r="I2504">
        <v>1115942140</v>
      </c>
    </row>
    <row r="2505" spans="1:9" x14ac:dyDescent="0.25">
      <c r="A2505" t="s">
        <v>189</v>
      </c>
      <c r="B2505">
        <v>1556.59</v>
      </c>
      <c r="C2505">
        <v>1547.27</v>
      </c>
      <c r="D2505">
        <v>1526.25</v>
      </c>
      <c r="E2505">
        <v>1520.08</v>
      </c>
      <c r="F2505">
        <v>377.18099999999998</v>
      </c>
      <c r="G2505">
        <v>5.3910899999999998E-2</v>
      </c>
      <c r="H2505">
        <v>0.93182200000000004</v>
      </c>
      <c r="I2505">
        <v>1115942140</v>
      </c>
    </row>
    <row r="2506" spans="1:9" x14ac:dyDescent="0.25">
      <c r="A2506" t="s">
        <v>189</v>
      </c>
      <c r="B2506">
        <v>1565.7</v>
      </c>
      <c r="C2506">
        <v>1556.22</v>
      </c>
      <c r="D2506">
        <v>1533.39</v>
      </c>
      <c r="E2506">
        <v>1526.86</v>
      </c>
      <c r="F2506">
        <v>380.51900000000001</v>
      </c>
      <c r="G2506">
        <v>5.6353300000000002E-2</v>
      </c>
      <c r="H2506">
        <v>0.93001199999999995</v>
      </c>
      <c r="I2506">
        <v>1115942140</v>
      </c>
    </row>
    <row r="2507" spans="1:9" x14ac:dyDescent="0.25">
      <c r="A2507" t="s">
        <v>189</v>
      </c>
      <c r="B2507">
        <v>1561.83</v>
      </c>
      <c r="C2507">
        <v>1553.07</v>
      </c>
      <c r="D2507">
        <v>1529.13</v>
      </c>
      <c r="E2507">
        <v>1522.16</v>
      </c>
      <c r="F2507">
        <v>374.536</v>
      </c>
      <c r="G2507">
        <v>5.45128E-2</v>
      </c>
      <c r="H2507">
        <v>0.93174800000000002</v>
      </c>
      <c r="I2507">
        <v>1115942140</v>
      </c>
    </row>
    <row r="2508" spans="1:9" x14ac:dyDescent="0.25">
      <c r="A2508" t="s">
        <v>189</v>
      </c>
      <c r="B2508">
        <v>1547.96</v>
      </c>
      <c r="C2508">
        <v>1538.08</v>
      </c>
      <c r="D2508">
        <v>1517.46</v>
      </c>
      <c r="E2508">
        <v>1511.55</v>
      </c>
      <c r="F2508">
        <v>369.14100000000002</v>
      </c>
      <c r="G2508">
        <v>6.1163599999999999E-2</v>
      </c>
      <c r="H2508">
        <v>0.933724</v>
      </c>
      <c r="I2508">
        <v>1115942140</v>
      </c>
    </row>
    <row r="2509" spans="1:9" x14ac:dyDescent="0.25">
      <c r="A2509" t="s">
        <v>189</v>
      </c>
      <c r="B2509">
        <v>1547.7</v>
      </c>
      <c r="C2509">
        <v>1538.19</v>
      </c>
      <c r="D2509">
        <v>1517.02</v>
      </c>
      <c r="E2509">
        <v>1510.7</v>
      </c>
      <c r="F2509">
        <v>367.49700000000001</v>
      </c>
      <c r="G2509">
        <v>8.3261199999999994E-2</v>
      </c>
      <c r="H2509">
        <v>0.930342</v>
      </c>
      <c r="I2509">
        <v>1115942140</v>
      </c>
    </row>
    <row r="2510" spans="1:9" x14ac:dyDescent="0.25">
      <c r="A2510" t="s">
        <v>189</v>
      </c>
      <c r="B2510">
        <v>1584.26</v>
      </c>
      <c r="C2510">
        <v>1574.9</v>
      </c>
      <c r="D2510">
        <v>1544.84</v>
      </c>
      <c r="E2510">
        <v>1536.31</v>
      </c>
      <c r="F2510">
        <v>382.31599999999997</v>
      </c>
      <c r="G2510">
        <v>8.3255700000000002E-2</v>
      </c>
      <c r="H2510">
        <v>0.93142999999999998</v>
      </c>
      <c r="I2510">
        <v>1115942140</v>
      </c>
    </row>
    <row r="2511" spans="1:9" x14ac:dyDescent="0.25">
      <c r="A2511" t="s">
        <v>189</v>
      </c>
      <c r="B2511">
        <v>1587.79</v>
      </c>
      <c r="C2511">
        <v>1579.04</v>
      </c>
      <c r="D2511">
        <v>1547.3</v>
      </c>
      <c r="E2511">
        <v>1538.48</v>
      </c>
      <c r="F2511">
        <v>382.697</v>
      </c>
      <c r="G2511">
        <v>6.3081899999999996E-2</v>
      </c>
      <c r="H2511">
        <v>0.93182799999999999</v>
      </c>
      <c r="I2511">
        <v>1115942140</v>
      </c>
    </row>
    <row r="2512" spans="1:9" x14ac:dyDescent="0.25">
      <c r="A2512" t="s">
        <v>189</v>
      </c>
      <c r="B2512">
        <v>1579.22</v>
      </c>
      <c r="C2512">
        <v>1569.62</v>
      </c>
      <c r="D2512">
        <v>1541.97</v>
      </c>
      <c r="E2512">
        <v>1533.85</v>
      </c>
      <c r="F2512">
        <v>380.64499999999998</v>
      </c>
      <c r="G2512">
        <v>6.2684900000000002E-2</v>
      </c>
      <c r="H2512">
        <v>0.95606199999999997</v>
      </c>
      <c r="I2512">
        <v>1115942140</v>
      </c>
    </row>
    <row r="2513" spans="1:25" x14ac:dyDescent="0.25">
      <c r="A2513" t="s">
        <v>189</v>
      </c>
      <c r="B2513">
        <v>1574.78</v>
      </c>
      <c r="C2513">
        <v>1565.53</v>
      </c>
      <c r="D2513">
        <v>1538.26</v>
      </c>
      <c r="E2513">
        <v>1530.32</v>
      </c>
      <c r="F2513">
        <v>378.37799999999999</v>
      </c>
      <c r="G2513">
        <v>5.7038400000000003E-2</v>
      </c>
      <c r="H2513">
        <v>0.931836</v>
      </c>
      <c r="I2513">
        <v>1115942140</v>
      </c>
    </row>
    <row r="2514" spans="1:25" x14ac:dyDescent="0.25">
      <c r="A2514" t="s">
        <v>189</v>
      </c>
      <c r="B2514">
        <v>1569.39</v>
      </c>
      <c r="C2514">
        <v>1559.66</v>
      </c>
      <c r="D2514">
        <v>1536.24</v>
      </c>
      <c r="E2514">
        <v>1529.3</v>
      </c>
      <c r="F2514">
        <v>380.81599999999997</v>
      </c>
      <c r="G2514">
        <v>7.3458200000000001E-2</v>
      </c>
      <c r="H2514">
        <v>0.931836</v>
      </c>
      <c r="I2514">
        <v>1115942140</v>
      </c>
    </row>
    <row r="2515" spans="1:25" x14ac:dyDescent="0.25">
      <c r="A2515" t="s">
        <v>189</v>
      </c>
      <c r="B2515">
        <v>1567.92</v>
      </c>
      <c r="C2515">
        <v>1558.65</v>
      </c>
      <c r="D2515">
        <v>1534.83</v>
      </c>
      <c r="E2515">
        <v>1527.72</v>
      </c>
      <c r="F2515">
        <v>378.51499999999999</v>
      </c>
      <c r="G2515">
        <v>5.4363599999999998E-2</v>
      </c>
      <c r="H2515">
        <v>0.93183700000000003</v>
      </c>
      <c r="I2515">
        <v>1115942140</v>
      </c>
    </row>
    <row r="2516" spans="1:25" x14ac:dyDescent="0.25">
      <c r="A2516" t="s">
        <v>189</v>
      </c>
      <c r="B2516">
        <v>1561.33</v>
      </c>
      <c r="C2516">
        <v>1551.97</v>
      </c>
      <c r="D2516">
        <v>1529.47</v>
      </c>
      <c r="E2516">
        <v>1523.02</v>
      </c>
      <c r="F2516">
        <v>378.11700000000002</v>
      </c>
      <c r="G2516">
        <v>5.8525599999999997E-2</v>
      </c>
      <c r="H2516">
        <v>0.95713400000000004</v>
      </c>
      <c r="I2516">
        <v>1115942140</v>
      </c>
    </row>
    <row r="2517" spans="1:25" x14ac:dyDescent="0.25">
      <c r="A2517" t="s">
        <v>189</v>
      </c>
      <c r="B2517">
        <v>1551.74</v>
      </c>
      <c r="C2517">
        <v>1542.33</v>
      </c>
      <c r="D2517">
        <v>1521.18</v>
      </c>
      <c r="E2517">
        <v>1515.12</v>
      </c>
      <c r="F2517">
        <v>372.03300000000002</v>
      </c>
      <c r="G2517">
        <v>5.5988999999999997E-2</v>
      </c>
      <c r="H2517">
        <v>0.93183099999999996</v>
      </c>
      <c r="I2517">
        <v>1115942140</v>
      </c>
    </row>
    <row r="2518" spans="1:25" x14ac:dyDescent="0.25">
      <c r="A2518" t="s">
        <v>189</v>
      </c>
      <c r="B2518">
        <v>1563.13</v>
      </c>
      <c r="C2518">
        <v>1553.59</v>
      </c>
      <c r="D2518">
        <v>1531.45</v>
      </c>
      <c r="E2518">
        <v>1525.06</v>
      </c>
      <c r="F2518">
        <v>380.029</v>
      </c>
      <c r="G2518">
        <v>5.3915299999999999E-2</v>
      </c>
      <c r="H2518">
        <v>0.94401299999999999</v>
      </c>
      <c r="I2518">
        <v>1115942140</v>
      </c>
    </row>
    <row r="2519" spans="1:25" x14ac:dyDescent="0.25">
      <c r="A2519" t="s">
        <v>189</v>
      </c>
      <c r="B2519">
        <v>1567.95</v>
      </c>
      <c r="C2519">
        <v>1557.1</v>
      </c>
      <c r="D2519">
        <v>1534.57</v>
      </c>
      <c r="E2519">
        <v>1528.16</v>
      </c>
      <c r="F2519">
        <v>381.80599999999998</v>
      </c>
      <c r="G2519">
        <v>8.32653E-2</v>
      </c>
      <c r="H2519">
        <v>0.93181000000000003</v>
      </c>
      <c r="I2519">
        <v>1115942140</v>
      </c>
      <c r="R2519" t="s">
        <v>69</v>
      </c>
      <c r="U2519" t="s">
        <v>68</v>
      </c>
      <c r="X2519" t="s">
        <v>66</v>
      </c>
    </row>
    <row r="2520" spans="1:25" x14ac:dyDescent="0.25">
      <c r="A2520" t="s">
        <v>189</v>
      </c>
      <c r="B2520">
        <v>1554.25</v>
      </c>
      <c r="C2520">
        <v>1544.85</v>
      </c>
      <c r="D2520">
        <v>1522.03</v>
      </c>
      <c r="E2520">
        <v>1515.51</v>
      </c>
      <c r="F2520">
        <v>369.68</v>
      </c>
      <c r="G2520">
        <v>6.5771700000000002E-2</v>
      </c>
      <c r="H2520">
        <v>0.93182299999999996</v>
      </c>
      <c r="I2520">
        <v>1115942140</v>
      </c>
      <c r="R2520">
        <f>AVERAGE(B2471:B2520)</f>
        <v>1567.3130000000001</v>
      </c>
      <c r="S2520">
        <f>AVERAGE(C2471:C2520)</f>
        <v>1557.8348000000001</v>
      </c>
      <c r="U2520">
        <f>_xlfn.VAR.P(B2471:B2520)</f>
        <v>157.19921299999976</v>
      </c>
      <c r="V2520">
        <f>_xlfn.VAR.P(C2471:C2520)</f>
        <v>159.12480096000019</v>
      </c>
      <c r="X2520">
        <f>1.96*SQRT(U2520)/50</f>
        <v>0.49148611238194684</v>
      </c>
      <c r="Y2520">
        <f>1.96*SQRT(V2520)/50</f>
        <v>0.49448714254990966</v>
      </c>
    </row>
    <row r="2521" spans="1:25" x14ac:dyDescent="0.25">
      <c r="A2521" t="s">
        <v>189</v>
      </c>
      <c r="B2521">
        <v>78428.949900000007</v>
      </c>
      <c r="C2521" t="s">
        <v>36</v>
      </c>
    </row>
    <row r="2522" spans="1:25" x14ac:dyDescent="0.25">
      <c r="A2522" t="s">
        <v>190</v>
      </c>
      <c r="B2522">
        <v>4951.58</v>
      </c>
      <c r="C2522">
        <v>4941.83</v>
      </c>
      <c r="D2522">
        <v>4903.75</v>
      </c>
      <c r="E2522">
        <v>4637.34</v>
      </c>
      <c r="F2522">
        <v>0</v>
      </c>
      <c r="G2522">
        <v>0.5</v>
      </c>
      <c r="H2522">
        <v>1</v>
      </c>
      <c r="I2522">
        <v>3321256</v>
      </c>
    </row>
    <row r="2523" spans="1:25" x14ac:dyDescent="0.25">
      <c r="A2523" t="s">
        <v>190</v>
      </c>
      <c r="B2523">
        <v>4936.5</v>
      </c>
      <c r="C2523">
        <v>4927.99</v>
      </c>
      <c r="D2523">
        <v>4889.76</v>
      </c>
      <c r="E2523">
        <v>4624.93</v>
      </c>
      <c r="F2523">
        <v>0</v>
      </c>
      <c r="G2523">
        <v>0.5</v>
      </c>
      <c r="H2523">
        <v>1</v>
      </c>
      <c r="I2523">
        <v>3321256</v>
      </c>
    </row>
    <row r="2524" spans="1:25" x14ac:dyDescent="0.25">
      <c r="A2524" t="s">
        <v>190</v>
      </c>
      <c r="B2524">
        <v>4931.53</v>
      </c>
      <c r="C2524">
        <v>4922.1499999999996</v>
      </c>
      <c r="D2524">
        <v>4890.45</v>
      </c>
      <c r="E2524">
        <v>4626.6099999999997</v>
      </c>
      <c r="F2524">
        <v>0</v>
      </c>
      <c r="G2524">
        <v>0.5</v>
      </c>
      <c r="H2524">
        <v>1</v>
      </c>
      <c r="I2524">
        <v>3321256</v>
      </c>
    </row>
    <row r="2525" spans="1:25" x14ac:dyDescent="0.25">
      <c r="A2525" t="s">
        <v>190</v>
      </c>
      <c r="B2525">
        <v>4931.01</v>
      </c>
      <c r="C2525">
        <v>4922.21</v>
      </c>
      <c r="D2525">
        <v>4891.3500000000004</v>
      </c>
      <c r="E2525">
        <v>4627.8900000000003</v>
      </c>
      <c r="F2525">
        <v>0</v>
      </c>
      <c r="G2525">
        <v>0.5</v>
      </c>
      <c r="H2525">
        <v>1</v>
      </c>
      <c r="I2525">
        <v>3321256</v>
      </c>
    </row>
    <row r="2526" spans="1:25" x14ac:dyDescent="0.25">
      <c r="A2526" t="s">
        <v>190</v>
      </c>
      <c r="B2526">
        <v>4937.96</v>
      </c>
      <c r="C2526">
        <v>4926.5</v>
      </c>
      <c r="D2526">
        <v>4891.4799999999996</v>
      </c>
      <c r="E2526">
        <v>4626.66</v>
      </c>
      <c r="F2526">
        <v>0</v>
      </c>
      <c r="G2526">
        <v>0.5</v>
      </c>
      <c r="H2526">
        <v>1</v>
      </c>
      <c r="I2526">
        <v>3321256</v>
      </c>
    </row>
    <row r="2527" spans="1:25" x14ac:dyDescent="0.25">
      <c r="A2527" t="s">
        <v>190</v>
      </c>
      <c r="B2527">
        <v>4937.84</v>
      </c>
      <c r="C2527">
        <v>4928.6000000000004</v>
      </c>
      <c r="D2527">
        <v>4892.79</v>
      </c>
      <c r="E2527">
        <v>4628.07</v>
      </c>
      <c r="F2527">
        <v>0</v>
      </c>
      <c r="G2527">
        <v>0.5</v>
      </c>
      <c r="H2527">
        <v>1</v>
      </c>
      <c r="I2527">
        <v>3321256</v>
      </c>
    </row>
    <row r="2528" spans="1:25" x14ac:dyDescent="0.25">
      <c r="A2528" t="s">
        <v>190</v>
      </c>
      <c r="B2528">
        <v>4935.51</v>
      </c>
      <c r="C2528">
        <v>4924.3100000000004</v>
      </c>
      <c r="D2528">
        <v>4891.1499999999996</v>
      </c>
      <c r="E2528">
        <v>4626.6000000000004</v>
      </c>
      <c r="F2528">
        <v>0</v>
      </c>
      <c r="G2528">
        <v>0.5</v>
      </c>
      <c r="H2528">
        <v>1</v>
      </c>
      <c r="I2528">
        <v>3321256</v>
      </c>
    </row>
    <row r="2529" spans="1:9" x14ac:dyDescent="0.25">
      <c r="A2529" t="s">
        <v>190</v>
      </c>
      <c r="B2529">
        <v>4929.33</v>
      </c>
      <c r="C2529">
        <v>4920.05</v>
      </c>
      <c r="D2529">
        <v>4891.38</v>
      </c>
      <c r="E2529">
        <v>4627.75</v>
      </c>
      <c r="F2529">
        <v>0</v>
      </c>
      <c r="G2529">
        <v>0.5</v>
      </c>
      <c r="H2529">
        <v>1</v>
      </c>
      <c r="I2529">
        <v>3321256</v>
      </c>
    </row>
    <row r="2530" spans="1:9" x14ac:dyDescent="0.25">
      <c r="A2530" t="s">
        <v>190</v>
      </c>
      <c r="B2530">
        <v>4939.03</v>
      </c>
      <c r="C2530">
        <v>4930.01</v>
      </c>
      <c r="D2530">
        <v>4892.53</v>
      </c>
      <c r="E2530">
        <v>4627.4399999999996</v>
      </c>
      <c r="F2530">
        <v>0</v>
      </c>
      <c r="G2530">
        <v>0.5</v>
      </c>
      <c r="H2530">
        <v>1</v>
      </c>
      <c r="I2530">
        <v>3321256</v>
      </c>
    </row>
    <row r="2531" spans="1:9" x14ac:dyDescent="0.25">
      <c r="A2531" t="s">
        <v>190</v>
      </c>
      <c r="B2531">
        <v>4932.93</v>
      </c>
      <c r="C2531">
        <v>4924.24</v>
      </c>
      <c r="D2531">
        <v>4889.71</v>
      </c>
      <c r="E2531">
        <v>4625.47</v>
      </c>
      <c r="F2531">
        <v>0</v>
      </c>
      <c r="G2531">
        <v>0.5</v>
      </c>
      <c r="H2531">
        <v>1</v>
      </c>
      <c r="I2531">
        <v>3321256</v>
      </c>
    </row>
    <row r="2532" spans="1:9" x14ac:dyDescent="0.25">
      <c r="A2532" t="s">
        <v>190</v>
      </c>
      <c r="B2532">
        <v>4930.46</v>
      </c>
      <c r="C2532">
        <v>4921.8500000000004</v>
      </c>
      <c r="D2532">
        <v>4892.5</v>
      </c>
      <c r="E2532">
        <v>4629.3999999999996</v>
      </c>
      <c r="F2532">
        <v>0</v>
      </c>
      <c r="G2532">
        <v>0.5</v>
      </c>
      <c r="H2532">
        <v>1</v>
      </c>
      <c r="I2532">
        <v>3321256</v>
      </c>
    </row>
    <row r="2533" spans="1:9" x14ac:dyDescent="0.25">
      <c r="A2533" t="s">
        <v>190</v>
      </c>
      <c r="B2533">
        <v>4937.82</v>
      </c>
      <c r="C2533">
        <v>4928.8900000000003</v>
      </c>
      <c r="D2533">
        <v>4896.83</v>
      </c>
      <c r="E2533">
        <v>4632.6099999999997</v>
      </c>
      <c r="F2533">
        <v>0</v>
      </c>
      <c r="G2533">
        <v>0.5</v>
      </c>
      <c r="H2533">
        <v>1</v>
      </c>
      <c r="I2533">
        <v>3321256</v>
      </c>
    </row>
    <row r="2534" spans="1:9" x14ac:dyDescent="0.25">
      <c r="A2534" t="s">
        <v>190</v>
      </c>
      <c r="B2534">
        <v>4936.76</v>
      </c>
      <c r="C2534">
        <v>4928.3900000000003</v>
      </c>
      <c r="D2534">
        <v>4891.8599999999997</v>
      </c>
      <c r="E2534">
        <v>4627.18</v>
      </c>
      <c r="F2534">
        <v>0</v>
      </c>
      <c r="G2534">
        <v>0.5</v>
      </c>
      <c r="H2534">
        <v>1</v>
      </c>
      <c r="I2534">
        <v>3321256</v>
      </c>
    </row>
    <row r="2535" spans="1:9" x14ac:dyDescent="0.25">
      <c r="A2535" t="s">
        <v>190</v>
      </c>
      <c r="B2535">
        <v>4942.38</v>
      </c>
      <c r="C2535">
        <v>4932.91</v>
      </c>
      <c r="D2535">
        <v>4900.74</v>
      </c>
      <c r="E2535">
        <v>4636.3999999999996</v>
      </c>
      <c r="F2535">
        <v>0</v>
      </c>
      <c r="G2535">
        <v>0.5</v>
      </c>
      <c r="H2535">
        <v>1</v>
      </c>
      <c r="I2535">
        <v>3321256</v>
      </c>
    </row>
    <row r="2536" spans="1:9" x14ac:dyDescent="0.25">
      <c r="A2536" t="s">
        <v>190</v>
      </c>
      <c r="B2536">
        <v>4931.79</v>
      </c>
      <c r="C2536">
        <v>4922.8500000000004</v>
      </c>
      <c r="D2536">
        <v>4893.95</v>
      </c>
      <c r="E2536">
        <v>4630.79</v>
      </c>
      <c r="F2536">
        <v>0</v>
      </c>
      <c r="G2536">
        <v>0.5</v>
      </c>
      <c r="H2536">
        <v>1</v>
      </c>
      <c r="I2536">
        <v>3321256</v>
      </c>
    </row>
    <row r="2537" spans="1:9" x14ac:dyDescent="0.25">
      <c r="A2537" t="s">
        <v>190</v>
      </c>
      <c r="B2537">
        <v>4935.9799999999996</v>
      </c>
      <c r="C2537">
        <v>4926.16</v>
      </c>
      <c r="D2537">
        <v>4892.82</v>
      </c>
      <c r="E2537">
        <v>4628.18</v>
      </c>
      <c r="F2537">
        <v>0</v>
      </c>
      <c r="G2537">
        <v>0.5</v>
      </c>
      <c r="H2537">
        <v>1</v>
      </c>
      <c r="I2537">
        <v>3321256</v>
      </c>
    </row>
    <row r="2538" spans="1:9" x14ac:dyDescent="0.25">
      <c r="A2538" t="s">
        <v>190</v>
      </c>
      <c r="B2538">
        <v>4937.58</v>
      </c>
      <c r="C2538">
        <v>4927.3900000000003</v>
      </c>
      <c r="D2538">
        <v>4893.63</v>
      </c>
      <c r="E2538">
        <v>4628.93</v>
      </c>
      <c r="F2538">
        <v>0</v>
      </c>
      <c r="G2538">
        <v>0.5</v>
      </c>
      <c r="H2538">
        <v>1</v>
      </c>
      <c r="I2538">
        <v>3321256</v>
      </c>
    </row>
    <row r="2539" spans="1:9" x14ac:dyDescent="0.25">
      <c r="A2539" t="s">
        <v>190</v>
      </c>
      <c r="B2539">
        <v>4935.1400000000003</v>
      </c>
      <c r="C2539">
        <v>4926.3500000000004</v>
      </c>
      <c r="D2539">
        <v>4894.24</v>
      </c>
      <c r="E2539">
        <v>4630.04</v>
      </c>
      <c r="F2539">
        <v>0</v>
      </c>
      <c r="G2539">
        <v>0.5</v>
      </c>
      <c r="H2539">
        <v>1</v>
      </c>
      <c r="I2539">
        <v>3321256</v>
      </c>
    </row>
    <row r="2540" spans="1:9" x14ac:dyDescent="0.25">
      <c r="A2540" t="s">
        <v>190</v>
      </c>
      <c r="B2540">
        <v>4930.46</v>
      </c>
      <c r="C2540">
        <v>4921.78</v>
      </c>
      <c r="D2540">
        <v>4892.2</v>
      </c>
      <c r="E2540">
        <v>4628.9799999999996</v>
      </c>
      <c r="F2540">
        <v>0</v>
      </c>
      <c r="G2540">
        <v>0.5</v>
      </c>
      <c r="H2540">
        <v>1</v>
      </c>
      <c r="I2540">
        <v>3321256</v>
      </c>
    </row>
    <row r="2541" spans="1:9" x14ac:dyDescent="0.25">
      <c r="A2541" t="s">
        <v>190</v>
      </c>
      <c r="B2541">
        <v>4942.82</v>
      </c>
      <c r="C2541">
        <v>4933.53</v>
      </c>
      <c r="D2541">
        <v>4895.63</v>
      </c>
      <c r="E2541">
        <v>4630.16</v>
      </c>
      <c r="F2541">
        <v>0</v>
      </c>
      <c r="G2541">
        <v>0.5</v>
      </c>
      <c r="H2541">
        <v>1</v>
      </c>
      <c r="I2541">
        <v>3321256</v>
      </c>
    </row>
    <row r="2542" spans="1:9" x14ac:dyDescent="0.25">
      <c r="A2542" t="s">
        <v>190</v>
      </c>
      <c r="B2542">
        <v>4937.05</v>
      </c>
      <c r="C2542">
        <v>4927.3999999999996</v>
      </c>
      <c r="D2542">
        <v>4893.04</v>
      </c>
      <c r="E2542">
        <v>4628.0600000000004</v>
      </c>
      <c r="F2542">
        <v>0</v>
      </c>
      <c r="G2542">
        <v>1</v>
      </c>
      <c r="H2542">
        <v>1</v>
      </c>
      <c r="I2542">
        <v>3321256</v>
      </c>
    </row>
    <row r="2543" spans="1:9" x14ac:dyDescent="0.25">
      <c r="A2543" t="s">
        <v>190</v>
      </c>
      <c r="B2543">
        <v>4933.78</v>
      </c>
      <c r="C2543">
        <v>4924.9399999999996</v>
      </c>
      <c r="D2543">
        <v>4894.7</v>
      </c>
      <c r="E2543">
        <v>4631.5200000000004</v>
      </c>
      <c r="F2543">
        <v>0</v>
      </c>
      <c r="G2543">
        <v>0.5</v>
      </c>
      <c r="H2543">
        <v>1</v>
      </c>
      <c r="I2543">
        <v>3321256</v>
      </c>
    </row>
    <row r="2544" spans="1:9" x14ac:dyDescent="0.25">
      <c r="A2544" t="s">
        <v>190</v>
      </c>
      <c r="B2544">
        <v>4934.43</v>
      </c>
      <c r="C2544">
        <v>4925.8</v>
      </c>
      <c r="D2544">
        <v>4893.38</v>
      </c>
      <c r="E2544">
        <v>4628.7</v>
      </c>
      <c r="F2544">
        <v>0</v>
      </c>
      <c r="G2544">
        <v>0.5</v>
      </c>
      <c r="H2544">
        <v>1</v>
      </c>
      <c r="I2544">
        <v>3321256</v>
      </c>
    </row>
    <row r="2545" spans="1:9" x14ac:dyDescent="0.25">
      <c r="A2545" t="s">
        <v>190</v>
      </c>
      <c r="B2545">
        <v>4935.3900000000003</v>
      </c>
      <c r="C2545">
        <v>4926.75</v>
      </c>
      <c r="D2545">
        <v>4891.88</v>
      </c>
      <c r="E2545">
        <v>4627.51</v>
      </c>
      <c r="F2545">
        <v>0</v>
      </c>
      <c r="G2545">
        <v>0.5</v>
      </c>
      <c r="H2545">
        <v>1</v>
      </c>
      <c r="I2545">
        <v>3321256</v>
      </c>
    </row>
    <row r="2546" spans="1:9" x14ac:dyDescent="0.25">
      <c r="A2546" t="s">
        <v>190</v>
      </c>
      <c r="B2546">
        <v>4937.3100000000004</v>
      </c>
      <c r="C2546">
        <v>4928.22</v>
      </c>
      <c r="D2546">
        <v>4894.62</v>
      </c>
      <c r="E2546">
        <v>4630.7700000000004</v>
      </c>
      <c r="F2546">
        <v>0</v>
      </c>
      <c r="G2546">
        <v>0.5</v>
      </c>
      <c r="H2546">
        <v>1</v>
      </c>
      <c r="I2546">
        <v>3321256</v>
      </c>
    </row>
    <row r="2547" spans="1:9" x14ac:dyDescent="0.25">
      <c r="A2547" t="s">
        <v>190</v>
      </c>
      <c r="B2547">
        <v>4932.83</v>
      </c>
      <c r="C2547">
        <v>4923.3100000000004</v>
      </c>
      <c r="D2547">
        <v>4892.67</v>
      </c>
      <c r="E2547">
        <v>4628.34</v>
      </c>
      <c r="F2547">
        <v>0</v>
      </c>
      <c r="G2547">
        <v>0.5</v>
      </c>
      <c r="H2547">
        <v>1</v>
      </c>
      <c r="I2547">
        <v>3321256</v>
      </c>
    </row>
    <row r="2548" spans="1:9" x14ac:dyDescent="0.25">
      <c r="A2548" t="s">
        <v>190</v>
      </c>
      <c r="B2548">
        <v>4934.51</v>
      </c>
      <c r="C2548">
        <v>4924.2</v>
      </c>
      <c r="D2548">
        <v>4892.3900000000003</v>
      </c>
      <c r="E2548">
        <v>4629.0200000000004</v>
      </c>
      <c r="F2548">
        <v>0</v>
      </c>
      <c r="G2548">
        <v>0.5</v>
      </c>
      <c r="H2548">
        <v>1</v>
      </c>
      <c r="I2548">
        <v>3321256</v>
      </c>
    </row>
    <row r="2549" spans="1:9" x14ac:dyDescent="0.25">
      <c r="A2549" t="s">
        <v>190</v>
      </c>
      <c r="B2549">
        <v>4940.8500000000004</v>
      </c>
      <c r="C2549">
        <v>4931.46</v>
      </c>
      <c r="D2549">
        <v>4894.04</v>
      </c>
      <c r="E2549">
        <v>4628.96</v>
      </c>
      <c r="F2549">
        <v>0</v>
      </c>
      <c r="G2549">
        <v>0.5</v>
      </c>
      <c r="H2549">
        <v>1</v>
      </c>
      <c r="I2549">
        <v>3321256</v>
      </c>
    </row>
    <row r="2550" spans="1:9" x14ac:dyDescent="0.25">
      <c r="A2550" t="s">
        <v>190</v>
      </c>
      <c r="B2550">
        <v>4935.59</v>
      </c>
      <c r="C2550">
        <v>4925.57</v>
      </c>
      <c r="D2550">
        <v>4892.95</v>
      </c>
      <c r="E2550">
        <v>4629.04</v>
      </c>
      <c r="F2550">
        <v>0</v>
      </c>
      <c r="G2550">
        <v>0.5</v>
      </c>
      <c r="H2550">
        <v>1</v>
      </c>
      <c r="I2550">
        <v>3321256</v>
      </c>
    </row>
    <row r="2551" spans="1:9" x14ac:dyDescent="0.25">
      <c r="A2551" t="s">
        <v>190</v>
      </c>
      <c r="B2551">
        <v>4933.41</v>
      </c>
      <c r="C2551">
        <v>4923.4799999999996</v>
      </c>
      <c r="D2551">
        <v>4892.93</v>
      </c>
      <c r="E2551">
        <v>4628.66</v>
      </c>
      <c r="F2551">
        <v>0</v>
      </c>
      <c r="G2551">
        <v>0.5</v>
      </c>
      <c r="H2551">
        <v>1</v>
      </c>
      <c r="I2551">
        <v>3321256</v>
      </c>
    </row>
    <row r="2552" spans="1:9" x14ac:dyDescent="0.25">
      <c r="A2552" t="s">
        <v>190</v>
      </c>
      <c r="B2552">
        <v>4934.71</v>
      </c>
      <c r="C2552">
        <v>4925.79</v>
      </c>
      <c r="D2552">
        <v>4894.12</v>
      </c>
      <c r="E2552">
        <v>4630.38</v>
      </c>
      <c r="F2552">
        <v>0</v>
      </c>
      <c r="G2552">
        <v>0.5</v>
      </c>
      <c r="H2552">
        <v>1</v>
      </c>
      <c r="I2552">
        <v>3321256</v>
      </c>
    </row>
    <row r="2553" spans="1:9" x14ac:dyDescent="0.25">
      <c r="A2553" t="s">
        <v>190</v>
      </c>
      <c r="B2553">
        <v>4941.09</v>
      </c>
      <c r="C2553">
        <v>4931.71</v>
      </c>
      <c r="D2553">
        <v>4894.3999999999996</v>
      </c>
      <c r="E2553">
        <v>4629.21</v>
      </c>
      <c r="F2553">
        <v>0</v>
      </c>
      <c r="G2553">
        <v>1</v>
      </c>
      <c r="H2553">
        <v>1</v>
      </c>
      <c r="I2553">
        <v>3321256</v>
      </c>
    </row>
    <row r="2554" spans="1:9" x14ac:dyDescent="0.25">
      <c r="A2554" t="s">
        <v>190</v>
      </c>
      <c r="B2554">
        <v>4936.7299999999996</v>
      </c>
      <c r="C2554">
        <v>4927.29</v>
      </c>
      <c r="D2554">
        <v>4893.03</v>
      </c>
      <c r="E2554">
        <v>4629.03</v>
      </c>
      <c r="F2554">
        <v>0</v>
      </c>
      <c r="G2554">
        <v>1</v>
      </c>
      <c r="H2554">
        <v>1</v>
      </c>
      <c r="I2554">
        <v>3321256</v>
      </c>
    </row>
    <row r="2555" spans="1:9" x14ac:dyDescent="0.25">
      <c r="A2555" t="s">
        <v>190</v>
      </c>
      <c r="B2555">
        <v>4935.3100000000004</v>
      </c>
      <c r="C2555">
        <v>4926.72</v>
      </c>
      <c r="D2555">
        <v>4895.49</v>
      </c>
      <c r="E2555">
        <v>4631.79</v>
      </c>
      <c r="F2555">
        <v>0</v>
      </c>
      <c r="G2555">
        <v>0.5</v>
      </c>
      <c r="H2555">
        <v>1</v>
      </c>
      <c r="I2555">
        <v>3321256</v>
      </c>
    </row>
    <row r="2556" spans="1:9" x14ac:dyDescent="0.25">
      <c r="A2556" t="s">
        <v>190</v>
      </c>
      <c r="B2556">
        <v>4938.3900000000003</v>
      </c>
      <c r="C2556">
        <v>4929.8500000000004</v>
      </c>
      <c r="D2556">
        <v>4893.3100000000004</v>
      </c>
      <c r="E2556">
        <v>4627.3900000000003</v>
      </c>
      <c r="F2556">
        <v>0</v>
      </c>
      <c r="G2556">
        <v>0.5</v>
      </c>
      <c r="H2556">
        <v>1</v>
      </c>
      <c r="I2556">
        <v>3321256</v>
      </c>
    </row>
    <row r="2557" spans="1:9" x14ac:dyDescent="0.25">
      <c r="A2557" t="s">
        <v>190</v>
      </c>
      <c r="B2557">
        <v>4938.3900000000003</v>
      </c>
      <c r="C2557">
        <v>4929.74</v>
      </c>
      <c r="D2557">
        <v>4893.84</v>
      </c>
      <c r="E2557">
        <v>4629.8599999999997</v>
      </c>
      <c r="F2557">
        <v>0</v>
      </c>
      <c r="G2557">
        <v>0.5</v>
      </c>
      <c r="H2557">
        <v>1</v>
      </c>
      <c r="I2557">
        <v>3321256</v>
      </c>
    </row>
    <row r="2558" spans="1:9" x14ac:dyDescent="0.25">
      <c r="A2558" t="s">
        <v>190</v>
      </c>
      <c r="B2558">
        <v>4934.71</v>
      </c>
      <c r="C2558">
        <v>4926.0200000000004</v>
      </c>
      <c r="D2558">
        <v>4893.93</v>
      </c>
      <c r="E2558">
        <v>4629.8</v>
      </c>
      <c r="F2558">
        <v>0</v>
      </c>
      <c r="G2558">
        <v>0.5</v>
      </c>
      <c r="H2558">
        <v>1</v>
      </c>
      <c r="I2558">
        <v>3321256</v>
      </c>
    </row>
    <row r="2559" spans="1:9" x14ac:dyDescent="0.25">
      <c r="A2559" t="s">
        <v>190</v>
      </c>
      <c r="B2559">
        <v>4934.33</v>
      </c>
      <c r="C2559">
        <v>4924.93</v>
      </c>
      <c r="D2559">
        <v>4892.6099999999997</v>
      </c>
      <c r="E2559">
        <v>4628.6899999999996</v>
      </c>
      <c r="F2559">
        <v>0</v>
      </c>
      <c r="G2559">
        <v>0.5</v>
      </c>
      <c r="H2559">
        <v>1</v>
      </c>
      <c r="I2559">
        <v>3321256</v>
      </c>
    </row>
    <row r="2560" spans="1:9" x14ac:dyDescent="0.25">
      <c r="A2560" t="s">
        <v>190</v>
      </c>
      <c r="B2560">
        <v>4942.32</v>
      </c>
      <c r="C2560">
        <v>4933.22</v>
      </c>
      <c r="D2560">
        <v>4895.53</v>
      </c>
      <c r="E2560">
        <v>4629.68</v>
      </c>
      <c r="F2560">
        <v>0</v>
      </c>
      <c r="G2560">
        <v>0.5</v>
      </c>
      <c r="H2560">
        <v>1</v>
      </c>
      <c r="I2560">
        <v>3321256</v>
      </c>
    </row>
    <row r="2561" spans="1:25" x14ac:dyDescent="0.25">
      <c r="A2561" t="s">
        <v>190</v>
      </c>
      <c r="B2561">
        <v>4935.88</v>
      </c>
      <c r="C2561">
        <v>4925.93</v>
      </c>
      <c r="D2561">
        <v>4892.3999999999996</v>
      </c>
      <c r="E2561">
        <v>4628.6499999999996</v>
      </c>
      <c r="F2561">
        <v>0</v>
      </c>
      <c r="G2561">
        <v>0.5</v>
      </c>
      <c r="H2561">
        <v>1</v>
      </c>
      <c r="I2561">
        <v>3321256</v>
      </c>
    </row>
    <row r="2562" spans="1:25" x14ac:dyDescent="0.25">
      <c r="A2562" t="s">
        <v>190</v>
      </c>
      <c r="B2562">
        <v>4934.24</v>
      </c>
      <c r="C2562">
        <v>4924.62</v>
      </c>
      <c r="D2562">
        <v>4891.7700000000004</v>
      </c>
      <c r="E2562">
        <v>4627.21</v>
      </c>
      <c r="F2562">
        <v>0</v>
      </c>
      <c r="G2562">
        <v>1</v>
      </c>
      <c r="H2562">
        <v>1</v>
      </c>
      <c r="I2562">
        <v>3321256</v>
      </c>
    </row>
    <row r="2563" spans="1:25" x14ac:dyDescent="0.25">
      <c r="A2563" t="s">
        <v>190</v>
      </c>
      <c r="B2563">
        <v>4932.79</v>
      </c>
      <c r="C2563">
        <v>4923.72</v>
      </c>
      <c r="D2563">
        <v>4891.8500000000004</v>
      </c>
      <c r="E2563">
        <v>4627.3100000000004</v>
      </c>
      <c r="F2563">
        <v>0</v>
      </c>
      <c r="G2563">
        <v>0.5</v>
      </c>
      <c r="H2563">
        <v>1</v>
      </c>
      <c r="I2563">
        <v>3321256</v>
      </c>
    </row>
    <row r="2564" spans="1:25" x14ac:dyDescent="0.25">
      <c r="A2564" t="s">
        <v>190</v>
      </c>
      <c r="B2564">
        <v>4942.63</v>
      </c>
      <c r="C2564">
        <v>4933.17</v>
      </c>
      <c r="D2564">
        <v>4892.87</v>
      </c>
      <c r="E2564">
        <v>4626.84</v>
      </c>
      <c r="F2564">
        <v>0</v>
      </c>
      <c r="G2564">
        <v>0.5</v>
      </c>
      <c r="H2564">
        <v>1</v>
      </c>
      <c r="I2564">
        <v>3321256</v>
      </c>
    </row>
    <row r="2565" spans="1:25" x14ac:dyDescent="0.25">
      <c r="A2565" t="s">
        <v>190</v>
      </c>
      <c r="B2565">
        <v>4936.84</v>
      </c>
      <c r="C2565">
        <v>4926.8900000000003</v>
      </c>
      <c r="D2565">
        <v>4892.59</v>
      </c>
      <c r="E2565">
        <v>4627.6899999999996</v>
      </c>
      <c r="F2565">
        <v>0</v>
      </c>
      <c r="G2565">
        <v>1</v>
      </c>
      <c r="H2565">
        <v>1</v>
      </c>
      <c r="I2565">
        <v>3321256</v>
      </c>
    </row>
    <row r="2566" spans="1:25" x14ac:dyDescent="0.25">
      <c r="A2566" t="s">
        <v>190</v>
      </c>
      <c r="B2566">
        <v>4932.1400000000003</v>
      </c>
      <c r="C2566">
        <v>4923.42</v>
      </c>
      <c r="D2566">
        <v>4893.2299999999996</v>
      </c>
      <c r="E2566">
        <v>4629.92</v>
      </c>
      <c r="F2566">
        <v>0</v>
      </c>
      <c r="G2566">
        <v>0.5</v>
      </c>
      <c r="H2566">
        <v>1</v>
      </c>
      <c r="I2566">
        <v>3321256</v>
      </c>
    </row>
    <row r="2567" spans="1:25" x14ac:dyDescent="0.25">
      <c r="A2567" t="s">
        <v>190</v>
      </c>
      <c r="B2567">
        <v>4934.37</v>
      </c>
      <c r="C2567">
        <v>4925.03</v>
      </c>
      <c r="D2567">
        <v>4893.88</v>
      </c>
      <c r="E2567">
        <v>4629.8</v>
      </c>
      <c r="F2567">
        <v>0</v>
      </c>
      <c r="G2567">
        <v>1</v>
      </c>
      <c r="H2567">
        <v>1</v>
      </c>
      <c r="I2567">
        <v>3321256</v>
      </c>
    </row>
    <row r="2568" spans="1:25" x14ac:dyDescent="0.25">
      <c r="A2568" t="s">
        <v>190</v>
      </c>
      <c r="B2568">
        <v>4937.1899999999996</v>
      </c>
      <c r="C2568">
        <v>4928.26</v>
      </c>
      <c r="D2568">
        <v>4893.63</v>
      </c>
      <c r="E2568">
        <v>4629.03</v>
      </c>
      <c r="F2568">
        <v>0</v>
      </c>
      <c r="G2568">
        <v>0.5</v>
      </c>
      <c r="H2568">
        <v>1</v>
      </c>
      <c r="I2568">
        <v>3321256</v>
      </c>
    </row>
    <row r="2569" spans="1:25" x14ac:dyDescent="0.25">
      <c r="A2569" t="s">
        <v>190</v>
      </c>
      <c r="B2569">
        <v>4930.55</v>
      </c>
      <c r="C2569">
        <v>4921.8100000000004</v>
      </c>
      <c r="D2569">
        <v>4891.08</v>
      </c>
      <c r="E2569">
        <v>4627.55</v>
      </c>
      <c r="F2569">
        <v>0</v>
      </c>
      <c r="G2569">
        <v>0.5</v>
      </c>
      <c r="H2569">
        <v>1</v>
      </c>
      <c r="I2569">
        <v>3321256</v>
      </c>
    </row>
    <row r="2570" spans="1:25" x14ac:dyDescent="0.25">
      <c r="A2570" t="s">
        <v>190</v>
      </c>
      <c r="B2570">
        <v>4931.95</v>
      </c>
      <c r="C2570">
        <v>4922.28</v>
      </c>
      <c r="D2570">
        <v>4892.63</v>
      </c>
      <c r="E2570">
        <v>4629.1400000000003</v>
      </c>
      <c r="F2570">
        <v>0</v>
      </c>
      <c r="G2570">
        <v>1</v>
      </c>
      <c r="H2570">
        <v>1</v>
      </c>
      <c r="I2570">
        <v>3321256</v>
      </c>
    </row>
    <row r="2571" spans="1:25" x14ac:dyDescent="0.25">
      <c r="A2571" t="s">
        <v>190</v>
      </c>
      <c r="B2571">
        <v>4937.68</v>
      </c>
      <c r="C2571">
        <v>4928.32</v>
      </c>
      <c r="D2571">
        <v>4892.3900000000003</v>
      </c>
      <c r="E2571">
        <v>4627.91</v>
      </c>
      <c r="F2571">
        <v>0</v>
      </c>
      <c r="G2571">
        <v>0.5</v>
      </c>
      <c r="H2571">
        <v>1</v>
      </c>
      <c r="I2571">
        <v>3321256</v>
      </c>
    </row>
    <row r="2572" spans="1:25" x14ac:dyDescent="0.25">
      <c r="A2572" t="s">
        <v>190</v>
      </c>
      <c r="B2572">
        <v>4936.74</v>
      </c>
      <c r="C2572">
        <v>4926.67</v>
      </c>
      <c r="D2572">
        <v>4890.38</v>
      </c>
      <c r="E2572">
        <v>4625.93</v>
      </c>
      <c r="F2572">
        <v>0</v>
      </c>
      <c r="G2572">
        <v>1</v>
      </c>
      <c r="H2572">
        <v>1</v>
      </c>
      <c r="I2572">
        <v>3321256</v>
      </c>
    </row>
    <row r="2573" spans="1:25" x14ac:dyDescent="0.25">
      <c r="A2573" t="s">
        <v>190</v>
      </c>
      <c r="B2573">
        <v>4931.8599999999997</v>
      </c>
      <c r="C2573">
        <v>4922.92</v>
      </c>
      <c r="D2573">
        <v>4891.1400000000003</v>
      </c>
      <c r="E2573">
        <v>4626.9399999999996</v>
      </c>
      <c r="F2573">
        <v>0</v>
      </c>
      <c r="G2573">
        <v>0.5</v>
      </c>
      <c r="H2573">
        <v>1</v>
      </c>
      <c r="I2573">
        <v>3321256</v>
      </c>
    </row>
    <row r="2574" spans="1:25" x14ac:dyDescent="0.25">
      <c r="A2574" t="s">
        <v>190</v>
      </c>
      <c r="B2574">
        <v>4929.37</v>
      </c>
      <c r="C2574">
        <v>4920.71</v>
      </c>
      <c r="D2574">
        <v>4891.26</v>
      </c>
      <c r="E2574">
        <v>4627.93</v>
      </c>
      <c r="F2574">
        <v>0</v>
      </c>
      <c r="G2574">
        <v>1</v>
      </c>
      <c r="H2574">
        <v>1</v>
      </c>
      <c r="I2574">
        <v>3321256</v>
      </c>
    </row>
    <row r="2575" spans="1:25" x14ac:dyDescent="0.25">
      <c r="A2575" t="s">
        <v>190</v>
      </c>
      <c r="B2575">
        <v>4937.1099999999997</v>
      </c>
      <c r="C2575">
        <v>4928.34</v>
      </c>
      <c r="D2575">
        <v>4893.8100000000004</v>
      </c>
      <c r="E2575">
        <v>4629.46</v>
      </c>
      <c r="F2575">
        <v>0</v>
      </c>
      <c r="G2575">
        <v>0.5</v>
      </c>
      <c r="H2575">
        <v>1</v>
      </c>
      <c r="I2575">
        <v>3321256</v>
      </c>
      <c r="R2575" t="s">
        <v>69</v>
      </c>
      <c r="U2575" t="s">
        <v>68</v>
      </c>
      <c r="X2575" t="s">
        <v>66</v>
      </c>
    </row>
    <row r="2576" spans="1:25" x14ac:dyDescent="0.25">
      <c r="A2576" t="s">
        <v>190</v>
      </c>
      <c r="B2576">
        <v>4938.1899999999996</v>
      </c>
      <c r="C2576">
        <v>4928.72</v>
      </c>
      <c r="D2576">
        <v>4893.5</v>
      </c>
      <c r="E2576">
        <v>4629.84</v>
      </c>
      <c r="F2576">
        <v>0</v>
      </c>
      <c r="G2576">
        <v>0.5</v>
      </c>
      <c r="H2576">
        <v>1</v>
      </c>
      <c r="I2576">
        <v>3321256</v>
      </c>
      <c r="R2576">
        <f>AVERAGE(B2527:B2576)</f>
        <v>4935.7298000000001</v>
      </c>
      <c r="S2576">
        <f>AVERAGE(C2527:C2576)</f>
        <v>4926.4904000000006</v>
      </c>
      <c r="U2576">
        <f>_xlfn.VAR.P(B2527:B2576)</f>
        <v>11.356477960000001</v>
      </c>
      <c r="V2576">
        <f>_xlfn.VAR.P(C2527:C2576)</f>
        <v>10.993087839999996</v>
      </c>
      <c r="X2576">
        <f>1.96*SQRT(U2576)/50</f>
        <v>0.13210154538253671</v>
      </c>
      <c r="Y2576">
        <f>1.96*SQRT(V2576)/50</f>
        <v>0.12997083710762808</v>
      </c>
    </row>
    <row r="2577" spans="1:9" x14ac:dyDescent="0.25">
      <c r="A2577" t="s">
        <v>190</v>
      </c>
      <c r="B2577">
        <v>246833.9154</v>
      </c>
      <c r="C2577" t="s">
        <v>36</v>
      </c>
    </row>
    <row r="2578" spans="1:9" x14ac:dyDescent="0.25">
      <c r="A2578" t="s">
        <v>191</v>
      </c>
      <c r="B2578">
        <v>1445.07</v>
      </c>
      <c r="C2578">
        <v>1435.53</v>
      </c>
      <c r="D2578">
        <v>1404.56</v>
      </c>
      <c r="E2578">
        <v>1068.21</v>
      </c>
      <c r="F2578">
        <v>0</v>
      </c>
      <c r="G2578">
        <v>0.114923</v>
      </c>
      <c r="H2578">
        <v>0.86895599999999995</v>
      </c>
      <c r="I2578">
        <v>1115942140</v>
      </c>
    </row>
    <row r="2579" spans="1:9" x14ac:dyDescent="0.25">
      <c r="A2579" t="s">
        <v>191</v>
      </c>
      <c r="B2579">
        <v>1444.83</v>
      </c>
      <c r="C2579">
        <v>1435.18</v>
      </c>
      <c r="D2579">
        <v>1404.92</v>
      </c>
      <c r="E2579">
        <v>1068.32</v>
      </c>
      <c r="F2579">
        <v>0</v>
      </c>
      <c r="G2579">
        <v>8.4130399999999994E-2</v>
      </c>
      <c r="H2579">
        <v>0.90019400000000005</v>
      </c>
      <c r="I2579">
        <v>1115942140</v>
      </c>
    </row>
    <row r="2580" spans="1:9" x14ac:dyDescent="0.25">
      <c r="A2580" t="s">
        <v>191</v>
      </c>
      <c r="B2580">
        <v>1442.31</v>
      </c>
      <c r="C2580">
        <v>1432.9</v>
      </c>
      <c r="D2580">
        <v>1403.71</v>
      </c>
      <c r="E2580">
        <v>1067.92</v>
      </c>
      <c r="F2580">
        <v>0</v>
      </c>
      <c r="G2580">
        <v>0.115033</v>
      </c>
      <c r="H2580">
        <v>0.90096200000000004</v>
      </c>
      <c r="I2580">
        <v>1115942140</v>
      </c>
    </row>
    <row r="2581" spans="1:9" x14ac:dyDescent="0.25">
      <c r="A2581" t="s">
        <v>191</v>
      </c>
      <c r="B2581">
        <v>1445.42</v>
      </c>
      <c r="C2581">
        <v>1436.02</v>
      </c>
      <c r="D2581">
        <v>1404.64</v>
      </c>
      <c r="E2581">
        <v>1068.7</v>
      </c>
      <c r="F2581">
        <v>0</v>
      </c>
      <c r="G2581">
        <v>0.116115</v>
      </c>
      <c r="H2581">
        <v>0.90107599999999999</v>
      </c>
      <c r="I2581">
        <v>1115942140</v>
      </c>
    </row>
    <row r="2582" spans="1:9" x14ac:dyDescent="0.25">
      <c r="A2582" t="s">
        <v>191</v>
      </c>
      <c r="B2582">
        <v>1445.98</v>
      </c>
      <c r="C2582">
        <v>1436.69</v>
      </c>
      <c r="D2582">
        <v>1405.19</v>
      </c>
      <c r="E2582">
        <v>1068.4100000000001</v>
      </c>
      <c r="F2582">
        <v>0</v>
      </c>
      <c r="G2582">
        <v>0.115188</v>
      </c>
      <c r="H2582">
        <v>0.90105100000000005</v>
      </c>
      <c r="I2582">
        <v>1115942140</v>
      </c>
    </row>
    <row r="2583" spans="1:9" x14ac:dyDescent="0.25">
      <c r="A2583" t="s">
        <v>191</v>
      </c>
      <c r="B2583">
        <v>1440.86</v>
      </c>
      <c r="C2583">
        <v>1432.19</v>
      </c>
      <c r="D2583">
        <v>1403.68</v>
      </c>
      <c r="E2583">
        <v>1068.21</v>
      </c>
      <c r="F2583">
        <v>0</v>
      </c>
      <c r="G2583">
        <v>0.115832</v>
      </c>
      <c r="H2583">
        <v>0.89982799999999996</v>
      </c>
      <c r="I2583">
        <v>1115942140</v>
      </c>
    </row>
    <row r="2584" spans="1:9" x14ac:dyDescent="0.25">
      <c r="A2584" t="s">
        <v>191</v>
      </c>
      <c r="B2584">
        <v>1441.93</v>
      </c>
      <c r="C2584">
        <v>1433.04</v>
      </c>
      <c r="D2584">
        <v>1403.76</v>
      </c>
      <c r="E2584">
        <v>1067.8</v>
      </c>
      <c r="F2584">
        <v>0</v>
      </c>
      <c r="G2584">
        <v>0.11494699999999999</v>
      </c>
      <c r="H2584">
        <v>0.86895500000000003</v>
      </c>
      <c r="I2584">
        <v>1115942140</v>
      </c>
    </row>
    <row r="2585" spans="1:9" x14ac:dyDescent="0.25">
      <c r="A2585" t="s">
        <v>191</v>
      </c>
      <c r="B2585">
        <v>1448.99</v>
      </c>
      <c r="C2585">
        <v>1440.06</v>
      </c>
      <c r="D2585">
        <v>1406.02</v>
      </c>
      <c r="E2585">
        <v>1069.9100000000001</v>
      </c>
      <c r="F2585">
        <v>0</v>
      </c>
      <c r="G2585">
        <v>0.114935</v>
      </c>
      <c r="H2585">
        <v>0.89748899999999998</v>
      </c>
      <c r="I2585">
        <v>1115942140</v>
      </c>
    </row>
    <row r="2586" spans="1:9" x14ac:dyDescent="0.25">
      <c r="A2586" t="s">
        <v>191</v>
      </c>
      <c r="B2586">
        <v>1455.62</v>
      </c>
      <c r="C2586">
        <v>1446.87</v>
      </c>
      <c r="D2586">
        <v>1406.82</v>
      </c>
      <c r="E2586">
        <v>1068.83</v>
      </c>
      <c r="F2586">
        <v>0</v>
      </c>
      <c r="G2586">
        <v>0.114998</v>
      </c>
      <c r="H2586">
        <v>0.88179700000000005</v>
      </c>
      <c r="I2586">
        <v>1115942140</v>
      </c>
    </row>
    <row r="2587" spans="1:9" x14ac:dyDescent="0.25">
      <c r="A2587" t="s">
        <v>191</v>
      </c>
      <c r="B2587">
        <v>1447.87</v>
      </c>
      <c r="C2587">
        <v>1439.19</v>
      </c>
      <c r="D2587">
        <v>1404.54</v>
      </c>
      <c r="E2587">
        <v>1068.1600000000001</v>
      </c>
      <c r="F2587">
        <v>0</v>
      </c>
      <c r="G2587">
        <v>0.114927</v>
      </c>
      <c r="H2587">
        <v>0.89743300000000004</v>
      </c>
      <c r="I2587">
        <v>1115942140</v>
      </c>
    </row>
    <row r="2588" spans="1:9" x14ac:dyDescent="0.25">
      <c r="A2588" t="s">
        <v>191</v>
      </c>
      <c r="B2588">
        <v>1447.13</v>
      </c>
      <c r="C2588">
        <v>1437.57</v>
      </c>
      <c r="D2588">
        <v>1404.15</v>
      </c>
      <c r="E2588">
        <v>1068.08</v>
      </c>
      <c r="F2588">
        <v>0</v>
      </c>
      <c r="G2588">
        <v>8.3747000000000002E-2</v>
      </c>
      <c r="H2588">
        <v>0.88818600000000003</v>
      </c>
      <c r="I2588">
        <v>1115942140</v>
      </c>
    </row>
    <row r="2589" spans="1:9" x14ac:dyDescent="0.25">
      <c r="A2589" t="s">
        <v>191</v>
      </c>
      <c r="B2589">
        <v>1447.74</v>
      </c>
      <c r="C2589">
        <v>1437.95</v>
      </c>
      <c r="D2589">
        <v>1405.21</v>
      </c>
      <c r="E2589">
        <v>1068.74</v>
      </c>
      <c r="F2589">
        <v>0</v>
      </c>
      <c r="G2589">
        <v>0.114937</v>
      </c>
      <c r="H2589">
        <v>0.86895500000000003</v>
      </c>
      <c r="I2589">
        <v>1115942140</v>
      </c>
    </row>
    <row r="2590" spans="1:9" x14ac:dyDescent="0.25">
      <c r="A2590" t="s">
        <v>191</v>
      </c>
      <c r="B2590">
        <v>1445.83</v>
      </c>
      <c r="C2590">
        <v>1436.25</v>
      </c>
      <c r="D2590">
        <v>1405.49</v>
      </c>
      <c r="E2590">
        <v>1068.9100000000001</v>
      </c>
      <c r="F2590">
        <v>0</v>
      </c>
      <c r="G2590">
        <v>0.11493399999999999</v>
      </c>
      <c r="H2590">
        <v>0.86895599999999995</v>
      </c>
      <c r="I2590">
        <v>1115942140</v>
      </c>
    </row>
    <row r="2591" spans="1:9" x14ac:dyDescent="0.25">
      <c r="A2591" t="s">
        <v>191</v>
      </c>
      <c r="B2591">
        <v>1444.88</v>
      </c>
      <c r="C2591">
        <v>1435.48</v>
      </c>
      <c r="D2591">
        <v>1404.37</v>
      </c>
      <c r="E2591">
        <v>1067.3800000000001</v>
      </c>
      <c r="F2591">
        <v>0</v>
      </c>
      <c r="G2591">
        <v>0.114957</v>
      </c>
      <c r="H2591">
        <v>0.88544299999999998</v>
      </c>
      <c r="I2591">
        <v>1115942140</v>
      </c>
    </row>
    <row r="2592" spans="1:9" x14ac:dyDescent="0.25">
      <c r="A2592" t="s">
        <v>191</v>
      </c>
      <c r="B2592">
        <v>1444.73</v>
      </c>
      <c r="C2592">
        <v>1435.21</v>
      </c>
      <c r="D2592">
        <v>1404.7</v>
      </c>
      <c r="E2592">
        <v>1068.67</v>
      </c>
      <c r="F2592">
        <v>0</v>
      </c>
      <c r="G2592">
        <v>0.114972</v>
      </c>
      <c r="H2592">
        <v>0.901061</v>
      </c>
      <c r="I2592">
        <v>1115942140</v>
      </c>
    </row>
    <row r="2593" spans="1:9" x14ac:dyDescent="0.25">
      <c r="A2593" t="s">
        <v>191</v>
      </c>
      <c r="B2593">
        <v>1445.14</v>
      </c>
      <c r="C2593">
        <v>1434.99</v>
      </c>
      <c r="D2593">
        <v>1403.64</v>
      </c>
      <c r="E2593">
        <v>1068.3800000000001</v>
      </c>
      <c r="F2593">
        <v>0</v>
      </c>
      <c r="G2593">
        <v>0.114958</v>
      </c>
      <c r="H2593">
        <v>0.8992</v>
      </c>
      <c r="I2593">
        <v>1115942140</v>
      </c>
    </row>
    <row r="2594" spans="1:9" x14ac:dyDescent="0.25">
      <c r="A2594" t="s">
        <v>191</v>
      </c>
      <c r="B2594">
        <v>1446.65</v>
      </c>
      <c r="C2594">
        <v>1435.09</v>
      </c>
      <c r="D2594">
        <v>1403.81</v>
      </c>
      <c r="E2594">
        <v>1067.95</v>
      </c>
      <c r="F2594">
        <v>0</v>
      </c>
      <c r="G2594">
        <v>0.11556900000000001</v>
      </c>
      <c r="H2594">
        <v>0.87597000000000003</v>
      </c>
      <c r="I2594">
        <v>1115942140</v>
      </c>
    </row>
    <row r="2595" spans="1:9" x14ac:dyDescent="0.25">
      <c r="A2595" t="s">
        <v>191</v>
      </c>
      <c r="B2595">
        <v>1441.98</v>
      </c>
      <c r="C2595">
        <v>1432.56</v>
      </c>
      <c r="D2595">
        <v>1404.39</v>
      </c>
      <c r="E2595">
        <v>1068.8699999999999</v>
      </c>
      <c r="F2595">
        <v>0</v>
      </c>
      <c r="G2595">
        <v>0.11496199999999999</v>
      </c>
      <c r="H2595">
        <v>0.90103699999999998</v>
      </c>
      <c r="I2595">
        <v>1115942140</v>
      </c>
    </row>
    <row r="2596" spans="1:9" x14ac:dyDescent="0.25">
      <c r="A2596" t="s">
        <v>191</v>
      </c>
      <c r="B2596">
        <v>1442.29</v>
      </c>
      <c r="C2596">
        <v>1432.62</v>
      </c>
      <c r="D2596">
        <v>1404.11</v>
      </c>
      <c r="E2596">
        <v>1068.33</v>
      </c>
      <c r="F2596">
        <v>0</v>
      </c>
      <c r="G2596">
        <v>0.11496199999999999</v>
      </c>
      <c r="H2596">
        <v>0.86895599999999995</v>
      </c>
      <c r="I2596">
        <v>1115942140</v>
      </c>
    </row>
    <row r="2597" spans="1:9" x14ac:dyDescent="0.25">
      <c r="A2597" t="s">
        <v>191</v>
      </c>
      <c r="B2597">
        <v>1443.01</v>
      </c>
      <c r="C2597">
        <v>1433.87</v>
      </c>
      <c r="D2597">
        <v>1403.87</v>
      </c>
      <c r="E2597">
        <v>1068.08</v>
      </c>
      <c r="F2597">
        <v>0</v>
      </c>
      <c r="G2597">
        <v>0.115673</v>
      </c>
      <c r="H2597">
        <v>0.89836700000000003</v>
      </c>
      <c r="I2597">
        <v>1115942140</v>
      </c>
    </row>
    <row r="2598" spans="1:9" x14ac:dyDescent="0.25">
      <c r="A2598" t="s">
        <v>191</v>
      </c>
      <c r="B2598">
        <v>1450.87</v>
      </c>
      <c r="C2598">
        <v>1439.39</v>
      </c>
      <c r="D2598">
        <v>1405.09</v>
      </c>
      <c r="E2598">
        <v>1068.75</v>
      </c>
      <c r="F2598">
        <v>0</v>
      </c>
      <c r="G2598">
        <v>0.114949</v>
      </c>
      <c r="H2598">
        <v>0.89577300000000004</v>
      </c>
      <c r="I2598">
        <v>1115942140</v>
      </c>
    </row>
    <row r="2599" spans="1:9" x14ac:dyDescent="0.25">
      <c r="A2599" t="s">
        <v>191</v>
      </c>
      <c r="B2599">
        <v>1458.19</v>
      </c>
      <c r="C2599">
        <v>1448.54</v>
      </c>
      <c r="D2599">
        <v>1405.91</v>
      </c>
      <c r="E2599">
        <v>1067.01</v>
      </c>
      <c r="F2599">
        <v>0</v>
      </c>
      <c r="G2599">
        <v>0.11518299999999999</v>
      </c>
      <c r="H2599">
        <v>0.90079399999999998</v>
      </c>
      <c r="I2599">
        <v>1115942140</v>
      </c>
    </row>
    <row r="2600" spans="1:9" x14ac:dyDescent="0.25">
      <c r="A2600" t="s">
        <v>191</v>
      </c>
      <c r="B2600">
        <v>1447.96</v>
      </c>
      <c r="C2600">
        <v>1438.54</v>
      </c>
      <c r="D2600">
        <v>1405.51</v>
      </c>
      <c r="E2600">
        <v>1068.03</v>
      </c>
      <c r="F2600">
        <v>0</v>
      </c>
      <c r="G2600">
        <v>0.115296</v>
      </c>
      <c r="H2600">
        <v>0.86895500000000003</v>
      </c>
      <c r="I2600">
        <v>1115942140</v>
      </c>
    </row>
    <row r="2601" spans="1:9" x14ac:dyDescent="0.25">
      <c r="A2601" t="s">
        <v>191</v>
      </c>
      <c r="B2601">
        <v>1448.21</v>
      </c>
      <c r="C2601">
        <v>1439.37</v>
      </c>
      <c r="D2601">
        <v>1404.28</v>
      </c>
      <c r="E2601">
        <v>1067.3</v>
      </c>
      <c r="F2601">
        <v>0</v>
      </c>
      <c r="G2601">
        <v>0.114951</v>
      </c>
      <c r="H2601">
        <v>0.88429599999999997</v>
      </c>
      <c r="I2601">
        <v>1115942140</v>
      </c>
    </row>
    <row r="2602" spans="1:9" x14ac:dyDescent="0.25">
      <c r="A2602" t="s">
        <v>191</v>
      </c>
      <c r="B2602">
        <v>1445.42</v>
      </c>
      <c r="C2602">
        <v>1435.73</v>
      </c>
      <c r="D2602">
        <v>1404.56</v>
      </c>
      <c r="E2602">
        <v>1067.51</v>
      </c>
      <c r="F2602">
        <v>0</v>
      </c>
      <c r="G2602">
        <v>0.115607</v>
      </c>
      <c r="H2602">
        <v>0.89587799999999995</v>
      </c>
      <c r="I2602">
        <v>1115942140</v>
      </c>
    </row>
    <row r="2603" spans="1:9" x14ac:dyDescent="0.25">
      <c r="A2603" t="s">
        <v>191</v>
      </c>
      <c r="B2603">
        <v>1446.64</v>
      </c>
      <c r="C2603">
        <v>1437.14</v>
      </c>
      <c r="D2603">
        <v>1404.51</v>
      </c>
      <c r="E2603">
        <v>1067.99</v>
      </c>
      <c r="F2603">
        <v>0</v>
      </c>
      <c r="G2603">
        <v>0.115122</v>
      </c>
      <c r="H2603">
        <v>0.87605299999999997</v>
      </c>
      <c r="I2603">
        <v>1115942140</v>
      </c>
    </row>
    <row r="2604" spans="1:9" x14ac:dyDescent="0.25">
      <c r="A2604" t="s">
        <v>191</v>
      </c>
      <c r="B2604">
        <v>1446.88</v>
      </c>
      <c r="C2604">
        <v>1437.33</v>
      </c>
      <c r="D2604">
        <v>1403.63</v>
      </c>
      <c r="E2604">
        <v>1067.3599999999999</v>
      </c>
      <c r="F2604">
        <v>0</v>
      </c>
      <c r="G2604">
        <v>0.114995</v>
      </c>
      <c r="H2604">
        <v>0.868954</v>
      </c>
      <c r="I2604">
        <v>1115942140</v>
      </c>
    </row>
    <row r="2605" spans="1:9" x14ac:dyDescent="0.25">
      <c r="A2605" t="s">
        <v>191</v>
      </c>
      <c r="B2605">
        <v>1443.53</v>
      </c>
      <c r="C2605">
        <v>1434.79</v>
      </c>
      <c r="D2605">
        <v>1404.8</v>
      </c>
      <c r="E2605">
        <v>1068.08</v>
      </c>
      <c r="F2605">
        <v>0</v>
      </c>
      <c r="G2605">
        <v>0.114942</v>
      </c>
      <c r="H2605">
        <v>0.90047500000000003</v>
      </c>
      <c r="I2605">
        <v>1115942140</v>
      </c>
    </row>
    <row r="2606" spans="1:9" x14ac:dyDescent="0.25">
      <c r="A2606" t="s">
        <v>191</v>
      </c>
      <c r="B2606">
        <v>1444.38</v>
      </c>
      <c r="C2606">
        <v>1433.6</v>
      </c>
      <c r="D2606">
        <v>1404.84</v>
      </c>
      <c r="E2606">
        <v>1068.94</v>
      </c>
      <c r="F2606">
        <v>0</v>
      </c>
      <c r="G2606">
        <v>0.114955</v>
      </c>
      <c r="H2606">
        <v>0.89733799999999997</v>
      </c>
      <c r="I2606">
        <v>1115942140</v>
      </c>
    </row>
    <row r="2607" spans="1:9" x14ac:dyDescent="0.25">
      <c r="A2607" t="s">
        <v>191</v>
      </c>
      <c r="B2607">
        <v>1445.41</v>
      </c>
      <c r="C2607">
        <v>1435.76</v>
      </c>
      <c r="D2607">
        <v>1404.04</v>
      </c>
      <c r="E2607">
        <v>1067.98</v>
      </c>
      <c r="F2607">
        <v>0</v>
      </c>
      <c r="G2607">
        <v>0.11532299999999999</v>
      </c>
      <c r="H2607">
        <v>0.89177499999999998</v>
      </c>
      <c r="I2607">
        <v>1115942140</v>
      </c>
    </row>
    <row r="2608" spans="1:9" x14ac:dyDescent="0.25">
      <c r="A2608" t="s">
        <v>191</v>
      </c>
      <c r="B2608">
        <v>1442.52</v>
      </c>
      <c r="C2608">
        <v>1433.13</v>
      </c>
      <c r="D2608">
        <v>1404.62</v>
      </c>
      <c r="E2608">
        <v>1069.08</v>
      </c>
      <c r="F2608">
        <v>0</v>
      </c>
      <c r="G2608">
        <v>0.11497499999999999</v>
      </c>
      <c r="H2608">
        <v>0.89968899999999996</v>
      </c>
      <c r="I2608">
        <v>1115942140</v>
      </c>
    </row>
    <row r="2609" spans="1:9" x14ac:dyDescent="0.25">
      <c r="A2609" t="s">
        <v>191</v>
      </c>
      <c r="B2609">
        <v>1443.4</v>
      </c>
      <c r="C2609">
        <v>1433.95</v>
      </c>
      <c r="D2609">
        <v>1404.22</v>
      </c>
      <c r="E2609">
        <v>1068.04</v>
      </c>
      <c r="F2609">
        <v>0</v>
      </c>
      <c r="G2609">
        <v>0.114926</v>
      </c>
      <c r="H2609">
        <v>0.900671</v>
      </c>
      <c r="I2609">
        <v>1115942140</v>
      </c>
    </row>
    <row r="2610" spans="1:9" x14ac:dyDescent="0.25">
      <c r="A2610" t="s">
        <v>191</v>
      </c>
      <c r="B2610">
        <v>1442.15</v>
      </c>
      <c r="C2610">
        <v>1432.14</v>
      </c>
      <c r="D2610">
        <v>1403.04</v>
      </c>
      <c r="E2610">
        <v>1067.46</v>
      </c>
      <c r="F2610">
        <v>0</v>
      </c>
      <c r="G2610">
        <v>0.114923</v>
      </c>
      <c r="H2610">
        <v>0.86895599999999995</v>
      </c>
      <c r="I2610">
        <v>1115942140</v>
      </c>
    </row>
    <row r="2611" spans="1:9" x14ac:dyDescent="0.25">
      <c r="A2611" t="s">
        <v>191</v>
      </c>
      <c r="B2611">
        <v>1447.51</v>
      </c>
      <c r="C2611">
        <v>1436.56</v>
      </c>
      <c r="D2611">
        <v>1404.32</v>
      </c>
      <c r="E2611">
        <v>1068.23</v>
      </c>
      <c r="F2611">
        <v>0</v>
      </c>
      <c r="G2611">
        <v>0.11495</v>
      </c>
      <c r="H2611">
        <v>0.87596600000000002</v>
      </c>
      <c r="I2611">
        <v>1115942140</v>
      </c>
    </row>
    <row r="2612" spans="1:9" x14ac:dyDescent="0.25">
      <c r="A2612" t="s">
        <v>191</v>
      </c>
      <c r="B2612">
        <v>1460.5</v>
      </c>
      <c r="C2612">
        <v>1450.75</v>
      </c>
      <c r="D2612">
        <v>1406.94</v>
      </c>
      <c r="E2612">
        <v>1069.02</v>
      </c>
      <c r="F2612">
        <v>0</v>
      </c>
      <c r="G2612">
        <v>0.115827</v>
      </c>
      <c r="H2612">
        <v>0.86895100000000003</v>
      </c>
      <c r="I2612">
        <v>1115942140</v>
      </c>
    </row>
    <row r="2613" spans="1:9" x14ac:dyDescent="0.25">
      <c r="A2613" t="s">
        <v>191</v>
      </c>
      <c r="B2613">
        <v>1451.03</v>
      </c>
      <c r="C2613">
        <v>1442.42</v>
      </c>
      <c r="D2613">
        <v>1405.29</v>
      </c>
      <c r="E2613">
        <v>1068.0999999999999</v>
      </c>
      <c r="F2613">
        <v>0</v>
      </c>
      <c r="G2613">
        <v>0.115027</v>
      </c>
      <c r="H2613">
        <v>0.89983400000000002</v>
      </c>
      <c r="I2613">
        <v>1115942140</v>
      </c>
    </row>
    <row r="2614" spans="1:9" x14ac:dyDescent="0.25">
      <c r="A2614" t="s">
        <v>191</v>
      </c>
      <c r="B2614">
        <v>1450.91</v>
      </c>
      <c r="C2614">
        <v>1441.11</v>
      </c>
      <c r="D2614">
        <v>1405.3</v>
      </c>
      <c r="E2614">
        <v>1068.23</v>
      </c>
      <c r="F2614">
        <v>0</v>
      </c>
      <c r="G2614">
        <v>0.114926</v>
      </c>
      <c r="H2614">
        <v>0.88062600000000002</v>
      </c>
      <c r="I2614">
        <v>1115942140</v>
      </c>
    </row>
    <row r="2615" spans="1:9" x14ac:dyDescent="0.25">
      <c r="A2615" t="s">
        <v>191</v>
      </c>
      <c r="B2615">
        <v>1448.2</v>
      </c>
      <c r="C2615">
        <v>1438.55</v>
      </c>
      <c r="D2615">
        <v>1405.43</v>
      </c>
      <c r="E2615">
        <v>1069.82</v>
      </c>
      <c r="F2615">
        <v>0</v>
      </c>
      <c r="G2615">
        <v>0.114964</v>
      </c>
      <c r="H2615">
        <v>0.88272700000000004</v>
      </c>
      <c r="I2615">
        <v>1115942140</v>
      </c>
    </row>
    <row r="2616" spans="1:9" x14ac:dyDescent="0.25">
      <c r="A2616" t="s">
        <v>191</v>
      </c>
      <c r="B2616">
        <v>1447.39</v>
      </c>
      <c r="C2616">
        <v>1437.84</v>
      </c>
      <c r="D2616">
        <v>1405.45</v>
      </c>
      <c r="E2616">
        <v>1068.98</v>
      </c>
      <c r="F2616">
        <v>0</v>
      </c>
      <c r="G2616">
        <v>0.114927</v>
      </c>
      <c r="H2616">
        <v>0.89783100000000005</v>
      </c>
      <c r="I2616">
        <v>1115942140</v>
      </c>
    </row>
    <row r="2617" spans="1:9" x14ac:dyDescent="0.25">
      <c r="A2617" t="s">
        <v>191</v>
      </c>
      <c r="B2617">
        <v>1445.44</v>
      </c>
      <c r="C2617">
        <v>1435.86</v>
      </c>
      <c r="D2617">
        <v>1405.37</v>
      </c>
      <c r="E2617">
        <v>1069.22</v>
      </c>
      <c r="F2617">
        <v>0</v>
      </c>
      <c r="G2617">
        <v>0.115823</v>
      </c>
      <c r="H2617">
        <v>0.88830600000000004</v>
      </c>
      <c r="I2617">
        <v>1115942140</v>
      </c>
    </row>
    <row r="2618" spans="1:9" x14ac:dyDescent="0.25">
      <c r="A2618" t="s">
        <v>191</v>
      </c>
      <c r="B2618">
        <v>1444.37</v>
      </c>
      <c r="C2618">
        <v>1434.61</v>
      </c>
      <c r="D2618">
        <v>1403.81</v>
      </c>
      <c r="E2618">
        <v>1068.1199999999999</v>
      </c>
      <c r="F2618">
        <v>0</v>
      </c>
      <c r="G2618">
        <v>0.11518299999999999</v>
      </c>
      <c r="H2618">
        <v>0.868954</v>
      </c>
      <c r="I2618">
        <v>1115942140</v>
      </c>
    </row>
    <row r="2619" spans="1:9" x14ac:dyDescent="0.25">
      <c r="A2619" t="s">
        <v>191</v>
      </c>
      <c r="B2619">
        <v>1443.67</v>
      </c>
      <c r="C2619">
        <v>1434.68</v>
      </c>
      <c r="D2619">
        <v>1404.03</v>
      </c>
      <c r="E2619">
        <v>1067.79</v>
      </c>
      <c r="F2619">
        <v>0</v>
      </c>
      <c r="G2619">
        <v>0.11494699999999999</v>
      </c>
      <c r="H2619">
        <v>0.90054500000000004</v>
      </c>
      <c r="I2619">
        <v>1115942140</v>
      </c>
    </row>
    <row r="2620" spans="1:9" x14ac:dyDescent="0.25">
      <c r="A2620" t="s">
        <v>191</v>
      </c>
      <c r="B2620">
        <v>1446.38</v>
      </c>
      <c r="C2620">
        <v>1436.28</v>
      </c>
      <c r="D2620">
        <v>1404.52</v>
      </c>
      <c r="E2620">
        <v>1067.73</v>
      </c>
      <c r="F2620">
        <v>0</v>
      </c>
      <c r="G2620">
        <v>0.11496199999999999</v>
      </c>
      <c r="H2620">
        <v>0.90016200000000002</v>
      </c>
      <c r="I2620">
        <v>1115942140</v>
      </c>
    </row>
    <row r="2621" spans="1:9" x14ac:dyDescent="0.25">
      <c r="A2621" t="s">
        <v>191</v>
      </c>
      <c r="B2621">
        <v>1442.64</v>
      </c>
      <c r="C2621">
        <v>1432.67</v>
      </c>
      <c r="D2621">
        <v>1403.56</v>
      </c>
      <c r="E2621">
        <v>1067.81</v>
      </c>
      <c r="F2621">
        <v>0</v>
      </c>
      <c r="G2621">
        <v>0.11516700000000001</v>
      </c>
      <c r="H2621">
        <v>0.901057</v>
      </c>
      <c r="I2621">
        <v>1115942140</v>
      </c>
    </row>
    <row r="2622" spans="1:9" x14ac:dyDescent="0.25">
      <c r="A2622" t="s">
        <v>191</v>
      </c>
      <c r="B2622">
        <v>1443.71</v>
      </c>
      <c r="C2622">
        <v>1433.16</v>
      </c>
      <c r="D2622">
        <v>1404.16</v>
      </c>
      <c r="E2622">
        <v>1067.82</v>
      </c>
      <c r="F2622">
        <v>0</v>
      </c>
      <c r="G2622">
        <v>0.114923</v>
      </c>
      <c r="H2622">
        <v>0.91414600000000001</v>
      </c>
      <c r="I2622">
        <v>1115942140</v>
      </c>
    </row>
    <row r="2623" spans="1:9" x14ac:dyDescent="0.25">
      <c r="A2623" t="s">
        <v>191</v>
      </c>
      <c r="B2623">
        <v>1446.23</v>
      </c>
      <c r="C2623">
        <v>1437.08</v>
      </c>
      <c r="D2623">
        <v>1406.36</v>
      </c>
      <c r="E2623">
        <v>1069.27</v>
      </c>
      <c r="F2623">
        <v>0</v>
      </c>
      <c r="G2623">
        <v>0.114972</v>
      </c>
      <c r="H2623">
        <v>0.88198399999999999</v>
      </c>
      <c r="I2623">
        <v>1115942140</v>
      </c>
    </row>
    <row r="2624" spans="1:9" x14ac:dyDescent="0.25">
      <c r="A2624" t="s">
        <v>191</v>
      </c>
      <c r="B2624">
        <v>1453.57</v>
      </c>
      <c r="C2624">
        <v>1444.34</v>
      </c>
      <c r="D2624">
        <v>1407.26</v>
      </c>
      <c r="E2624">
        <v>1069.1500000000001</v>
      </c>
      <c r="F2624">
        <v>0</v>
      </c>
      <c r="G2624">
        <v>0.11562699999999999</v>
      </c>
      <c r="H2624">
        <v>0.891177</v>
      </c>
      <c r="I2624">
        <v>1115942140</v>
      </c>
    </row>
    <row r="2625" spans="1:25" x14ac:dyDescent="0.25">
      <c r="A2625" t="s">
        <v>191</v>
      </c>
      <c r="B2625">
        <v>1453.44</v>
      </c>
      <c r="C2625">
        <v>1443.62</v>
      </c>
      <c r="D2625">
        <v>1404.02</v>
      </c>
      <c r="E2625">
        <v>1066.58</v>
      </c>
      <c r="F2625">
        <v>0</v>
      </c>
      <c r="G2625">
        <v>0.103075</v>
      </c>
      <c r="H2625">
        <v>0.89704300000000003</v>
      </c>
      <c r="I2625">
        <v>1115942140</v>
      </c>
    </row>
    <row r="2626" spans="1:25" x14ac:dyDescent="0.25">
      <c r="A2626" t="s">
        <v>191</v>
      </c>
      <c r="B2626">
        <v>1450.02</v>
      </c>
      <c r="C2626">
        <v>1438.44</v>
      </c>
      <c r="D2626">
        <v>1404.81</v>
      </c>
      <c r="E2626">
        <v>1068.81</v>
      </c>
      <c r="F2626">
        <v>0</v>
      </c>
      <c r="G2626">
        <v>0.114942</v>
      </c>
      <c r="H2626">
        <v>0.89277899999999999</v>
      </c>
      <c r="I2626">
        <v>1115942140</v>
      </c>
    </row>
    <row r="2627" spans="1:25" x14ac:dyDescent="0.25">
      <c r="A2627" t="s">
        <v>191</v>
      </c>
      <c r="B2627">
        <v>1444.38</v>
      </c>
      <c r="C2627">
        <v>1434.72</v>
      </c>
      <c r="D2627">
        <v>1404</v>
      </c>
      <c r="E2627">
        <v>1068.01</v>
      </c>
      <c r="F2627">
        <v>0</v>
      </c>
      <c r="G2627">
        <v>0.11494699999999999</v>
      </c>
      <c r="H2627">
        <v>0.89590899999999996</v>
      </c>
      <c r="I2627">
        <v>1115942140</v>
      </c>
    </row>
    <row r="2628" spans="1:25" x14ac:dyDescent="0.25">
      <c r="A2628" t="s">
        <v>191</v>
      </c>
      <c r="B2628">
        <v>1445.72</v>
      </c>
      <c r="C2628">
        <v>1436.19</v>
      </c>
      <c r="D2628">
        <v>1404.22</v>
      </c>
      <c r="E2628">
        <v>1068.73</v>
      </c>
      <c r="F2628">
        <v>0</v>
      </c>
      <c r="G2628">
        <v>0.114926</v>
      </c>
      <c r="H2628">
        <v>0.89444000000000001</v>
      </c>
      <c r="I2628">
        <v>1115942140</v>
      </c>
    </row>
    <row r="2629" spans="1:25" x14ac:dyDescent="0.25">
      <c r="A2629" t="s">
        <v>191</v>
      </c>
      <c r="B2629">
        <v>1447.27</v>
      </c>
      <c r="C2629">
        <v>1438.69</v>
      </c>
      <c r="D2629">
        <v>1403.88</v>
      </c>
      <c r="E2629">
        <v>1067.3800000000001</v>
      </c>
      <c r="F2629">
        <v>0</v>
      </c>
      <c r="G2629">
        <v>0.114943</v>
      </c>
      <c r="H2629">
        <v>0.90046400000000004</v>
      </c>
      <c r="I2629">
        <v>1115942140</v>
      </c>
    </row>
    <row r="2630" spans="1:25" x14ac:dyDescent="0.25">
      <c r="A2630" t="s">
        <v>191</v>
      </c>
      <c r="B2630">
        <v>1442.14</v>
      </c>
      <c r="C2630">
        <v>1432.74</v>
      </c>
      <c r="D2630">
        <v>1403.81</v>
      </c>
      <c r="E2630">
        <v>1067.78</v>
      </c>
      <c r="F2630">
        <v>0</v>
      </c>
      <c r="G2630">
        <v>0.114923</v>
      </c>
      <c r="H2630">
        <v>0.868954</v>
      </c>
      <c r="I2630">
        <v>1115942140</v>
      </c>
    </row>
    <row r="2631" spans="1:25" x14ac:dyDescent="0.25">
      <c r="A2631" t="s">
        <v>191</v>
      </c>
      <c r="B2631">
        <v>1445.71</v>
      </c>
      <c r="C2631">
        <v>1436.14</v>
      </c>
      <c r="D2631">
        <v>1405.21</v>
      </c>
      <c r="E2631">
        <v>1068.24</v>
      </c>
      <c r="F2631">
        <v>0</v>
      </c>
      <c r="G2631">
        <v>0.114967</v>
      </c>
      <c r="H2631">
        <v>0.900285</v>
      </c>
      <c r="I2631">
        <v>1115942140</v>
      </c>
      <c r="R2631" t="s">
        <v>69</v>
      </c>
      <c r="U2631" t="s">
        <v>68</v>
      </c>
      <c r="X2631" t="s">
        <v>66</v>
      </c>
    </row>
    <row r="2632" spans="1:25" x14ac:dyDescent="0.25">
      <c r="A2632" t="s">
        <v>191</v>
      </c>
      <c r="B2632">
        <v>1444.64</v>
      </c>
      <c r="C2632">
        <v>1434.95</v>
      </c>
      <c r="D2632">
        <v>1405.58</v>
      </c>
      <c r="E2632">
        <v>1069.17</v>
      </c>
      <c r="F2632">
        <v>0</v>
      </c>
      <c r="G2632">
        <v>0.115575</v>
      </c>
      <c r="H2632">
        <v>0.89925299999999997</v>
      </c>
      <c r="I2632">
        <v>1115942140</v>
      </c>
      <c r="R2632">
        <f>AVERAGE(B2583:B2632)</f>
        <v>1446.7016000000001</v>
      </c>
      <c r="S2632">
        <f>AVERAGE(C2583:C2632)</f>
        <v>1437.075</v>
      </c>
      <c r="U2632">
        <f>_xlfn.VAR.P(B2583:B2632)</f>
        <v>16.794321439999877</v>
      </c>
      <c r="V2632">
        <f>_xlfn.VAR.P(C2583:C2632)</f>
        <v>16.898296999999872</v>
      </c>
      <c r="X2632">
        <f>1.96*SQRT(U2632)/50</f>
        <v>0.16064503135037017</v>
      </c>
      <c r="Y2632">
        <f>1.96*SQRT(V2632)/50</f>
        <v>0.16114154989350141</v>
      </c>
    </row>
    <row r="2633" spans="1:25" x14ac:dyDescent="0.25">
      <c r="A2633" t="s">
        <v>192</v>
      </c>
      <c r="B2633">
        <v>72394.251699999993</v>
      </c>
      <c r="C2633" t="s">
        <v>36</v>
      </c>
    </row>
    <row r="2634" spans="1:25" x14ac:dyDescent="0.25">
      <c r="A2634" t="s">
        <v>193</v>
      </c>
      <c r="B2634">
        <v>1438.47</v>
      </c>
      <c r="C2634">
        <v>1427.53</v>
      </c>
      <c r="D2634">
        <v>1399.47</v>
      </c>
      <c r="E2634">
        <v>1067.96</v>
      </c>
      <c r="F2634">
        <v>0</v>
      </c>
      <c r="G2634">
        <v>0.115601</v>
      </c>
      <c r="H2634">
        <v>0.88098600000000005</v>
      </c>
      <c r="I2634">
        <v>1115942140</v>
      </c>
    </row>
    <row r="2635" spans="1:25" x14ac:dyDescent="0.25">
      <c r="A2635" t="s">
        <v>193</v>
      </c>
      <c r="B2635">
        <v>1440.83</v>
      </c>
      <c r="C2635">
        <v>1430.34</v>
      </c>
      <c r="D2635">
        <v>1401.32</v>
      </c>
      <c r="E2635">
        <v>1068.25</v>
      </c>
      <c r="F2635">
        <v>0</v>
      </c>
      <c r="G2635">
        <v>0.11498899999999999</v>
      </c>
      <c r="H2635">
        <v>0.90107000000000004</v>
      </c>
      <c r="I2635">
        <v>1115942140</v>
      </c>
    </row>
    <row r="2636" spans="1:25" x14ac:dyDescent="0.25">
      <c r="A2636" t="s">
        <v>193</v>
      </c>
      <c r="B2636">
        <v>1438.66</v>
      </c>
      <c r="C2636">
        <v>1429.02</v>
      </c>
      <c r="D2636">
        <v>1399.57</v>
      </c>
      <c r="E2636">
        <v>1068.05</v>
      </c>
      <c r="F2636">
        <v>0</v>
      </c>
      <c r="G2636">
        <v>0.114929</v>
      </c>
      <c r="H2636">
        <v>0.89938499999999999</v>
      </c>
      <c r="I2636">
        <v>1115942140</v>
      </c>
    </row>
    <row r="2637" spans="1:25" x14ac:dyDescent="0.25">
      <c r="A2637" t="s">
        <v>193</v>
      </c>
      <c r="B2637">
        <v>1436.31</v>
      </c>
      <c r="C2637">
        <v>1426.5</v>
      </c>
      <c r="D2637">
        <v>1398.35</v>
      </c>
      <c r="E2637">
        <v>1066.67</v>
      </c>
      <c r="F2637">
        <v>0</v>
      </c>
      <c r="G2637">
        <v>0.11496099999999999</v>
      </c>
      <c r="H2637">
        <v>0.89724599999999999</v>
      </c>
      <c r="I2637">
        <v>1115942140</v>
      </c>
    </row>
    <row r="2638" spans="1:25" x14ac:dyDescent="0.25">
      <c r="A2638" t="s">
        <v>193</v>
      </c>
      <c r="B2638">
        <v>1448.74</v>
      </c>
      <c r="C2638">
        <v>1438.84</v>
      </c>
      <c r="D2638">
        <v>1400.33</v>
      </c>
      <c r="E2638">
        <v>1067.4000000000001</v>
      </c>
      <c r="F2638">
        <v>0</v>
      </c>
      <c r="G2638">
        <v>0.114992</v>
      </c>
      <c r="H2638">
        <v>0.90107800000000005</v>
      </c>
      <c r="I2638">
        <v>1115942140</v>
      </c>
    </row>
    <row r="2639" spans="1:25" x14ac:dyDescent="0.25">
      <c r="A2639" t="s">
        <v>193</v>
      </c>
      <c r="B2639">
        <v>1455.28</v>
      </c>
      <c r="C2639">
        <v>1444.81</v>
      </c>
      <c r="D2639">
        <v>1401.2</v>
      </c>
      <c r="E2639">
        <v>1066.5899999999999</v>
      </c>
      <c r="F2639">
        <v>0</v>
      </c>
      <c r="G2639">
        <v>0.114954</v>
      </c>
      <c r="H2639">
        <v>0.90016099999999999</v>
      </c>
      <c r="I2639">
        <v>1115942140</v>
      </c>
    </row>
    <row r="2640" spans="1:25" x14ac:dyDescent="0.25">
      <c r="A2640" t="s">
        <v>193</v>
      </c>
      <c r="B2640">
        <v>1447.43</v>
      </c>
      <c r="C2640">
        <v>1438.04</v>
      </c>
      <c r="D2640">
        <v>1400.99</v>
      </c>
      <c r="E2640">
        <v>1068.5899999999999</v>
      </c>
      <c r="F2640">
        <v>0</v>
      </c>
      <c r="G2640">
        <v>0.114941</v>
      </c>
      <c r="H2640">
        <v>0.90085599999999999</v>
      </c>
      <c r="I2640">
        <v>1115942140</v>
      </c>
    </row>
    <row r="2641" spans="1:9" x14ac:dyDescent="0.25">
      <c r="A2641" t="s">
        <v>193</v>
      </c>
      <c r="B2641">
        <v>1445.52</v>
      </c>
      <c r="C2641">
        <v>1436.07</v>
      </c>
      <c r="D2641">
        <v>1400.83</v>
      </c>
      <c r="E2641">
        <v>1067.55</v>
      </c>
      <c r="F2641">
        <v>0</v>
      </c>
      <c r="G2641">
        <v>0.114924</v>
      </c>
      <c r="H2641">
        <v>0.90107499999999996</v>
      </c>
      <c r="I2641">
        <v>1115942140</v>
      </c>
    </row>
    <row r="2642" spans="1:9" x14ac:dyDescent="0.25">
      <c r="A2642" t="s">
        <v>193</v>
      </c>
      <c r="B2642">
        <v>1441.89</v>
      </c>
      <c r="C2642">
        <v>1432.7</v>
      </c>
      <c r="D2642">
        <v>1399.92</v>
      </c>
      <c r="E2642">
        <v>1067.02</v>
      </c>
      <c r="F2642">
        <v>0</v>
      </c>
      <c r="G2642">
        <v>0.114925</v>
      </c>
      <c r="H2642">
        <v>0.90073599999999998</v>
      </c>
      <c r="I2642">
        <v>1115942140</v>
      </c>
    </row>
    <row r="2643" spans="1:9" x14ac:dyDescent="0.25">
      <c r="A2643" t="s">
        <v>193</v>
      </c>
      <c r="B2643">
        <v>1449.82</v>
      </c>
      <c r="C2643">
        <v>1438.18</v>
      </c>
      <c r="D2643">
        <v>1401.47</v>
      </c>
      <c r="E2643">
        <v>1068.58</v>
      </c>
      <c r="F2643">
        <v>0</v>
      </c>
      <c r="G2643">
        <v>0.114966</v>
      </c>
      <c r="H2643">
        <v>0.90107700000000002</v>
      </c>
      <c r="I2643">
        <v>1115942140</v>
      </c>
    </row>
    <row r="2644" spans="1:9" x14ac:dyDescent="0.25">
      <c r="A2644" t="s">
        <v>193</v>
      </c>
      <c r="B2644">
        <v>1439.06</v>
      </c>
      <c r="C2644">
        <v>1429.55</v>
      </c>
      <c r="D2644">
        <v>1399.23</v>
      </c>
      <c r="E2644">
        <v>1067.99</v>
      </c>
      <c r="F2644">
        <v>0</v>
      </c>
      <c r="G2644">
        <v>0.11496000000000001</v>
      </c>
      <c r="H2644">
        <v>0.90102499999999996</v>
      </c>
      <c r="I2644">
        <v>1115942140</v>
      </c>
    </row>
    <row r="2645" spans="1:9" x14ac:dyDescent="0.25">
      <c r="A2645" t="s">
        <v>193</v>
      </c>
      <c r="B2645">
        <v>1438.02</v>
      </c>
      <c r="C2645">
        <v>1428.62</v>
      </c>
      <c r="D2645">
        <v>1399.31</v>
      </c>
      <c r="E2645">
        <v>1068.79</v>
      </c>
      <c r="F2645">
        <v>0</v>
      </c>
      <c r="G2645">
        <v>0.11652700000000001</v>
      </c>
      <c r="H2645">
        <v>0.89700100000000005</v>
      </c>
      <c r="I2645">
        <v>1115942140</v>
      </c>
    </row>
    <row r="2646" spans="1:9" x14ac:dyDescent="0.25">
      <c r="A2646" t="s">
        <v>193</v>
      </c>
      <c r="B2646">
        <v>1436.47</v>
      </c>
      <c r="C2646">
        <v>1427.85</v>
      </c>
      <c r="D2646">
        <v>1398.85</v>
      </c>
      <c r="E2646">
        <v>1067.42</v>
      </c>
      <c r="F2646">
        <v>0</v>
      </c>
      <c r="G2646">
        <v>0.114924</v>
      </c>
      <c r="H2646">
        <v>0.89864699999999997</v>
      </c>
      <c r="I2646">
        <v>1115942140</v>
      </c>
    </row>
    <row r="2647" spans="1:9" x14ac:dyDescent="0.25">
      <c r="A2647" t="s">
        <v>193</v>
      </c>
      <c r="B2647">
        <v>1439.55</v>
      </c>
      <c r="C2647">
        <v>1430.16</v>
      </c>
      <c r="D2647">
        <v>1399.37</v>
      </c>
      <c r="E2647">
        <v>1067.73</v>
      </c>
      <c r="F2647">
        <v>0</v>
      </c>
      <c r="G2647">
        <v>0.11496000000000001</v>
      </c>
      <c r="H2647">
        <v>0.89665499999999998</v>
      </c>
      <c r="I2647">
        <v>1115942140</v>
      </c>
    </row>
    <row r="2648" spans="1:9" x14ac:dyDescent="0.25">
      <c r="A2648" t="s">
        <v>193</v>
      </c>
      <c r="B2648">
        <v>1436.16</v>
      </c>
      <c r="C2648">
        <v>1426.78</v>
      </c>
      <c r="D2648">
        <v>1399.02</v>
      </c>
      <c r="E2648">
        <v>1067.27</v>
      </c>
      <c r="F2648">
        <v>0</v>
      </c>
      <c r="G2648">
        <v>0.115105</v>
      </c>
      <c r="H2648">
        <v>0.89859900000000004</v>
      </c>
      <c r="I2648">
        <v>1115942140</v>
      </c>
    </row>
    <row r="2649" spans="1:9" x14ac:dyDescent="0.25">
      <c r="A2649" t="s">
        <v>193</v>
      </c>
      <c r="B2649">
        <v>1438.92</v>
      </c>
      <c r="C2649">
        <v>1429.66</v>
      </c>
      <c r="D2649">
        <v>1400.64</v>
      </c>
      <c r="E2649">
        <v>1069</v>
      </c>
      <c r="F2649">
        <v>0</v>
      </c>
      <c r="G2649">
        <v>0.115006</v>
      </c>
      <c r="H2649">
        <v>0.90064699999999998</v>
      </c>
      <c r="I2649">
        <v>1115942140</v>
      </c>
    </row>
    <row r="2650" spans="1:9" x14ac:dyDescent="0.25">
      <c r="A2650" t="s">
        <v>193</v>
      </c>
      <c r="B2650">
        <v>1438.15</v>
      </c>
      <c r="C2650">
        <v>1428.1</v>
      </c>
      <c r="D2650">
        <v>1398.95</v>
      </c>
      <c r="E2650">
        <v>1067.67</v>
      </c>
      <c r="F2650">
        <v>0</v>
      </c>
      <c r="G2650">
        <v>0.11509999999999999</v>
      </c>
      <c r="H2650">
        <v>0.86895500000000003</v>
      </c>
      <c r="I2650">
        <v>1115942140</v>
      </c>
    </row>
    <row r="2651" spans="1:9" x14ac:dyDescent="0.25">
      <c r="A2651" t="s">
        <v>193</v>
      </c>
      <c r="B2651">
        <v>1448.5</v>
      </c>
      <c r="C2651">
        <v>1438.8</v>
      </c>
      <c r="D2651">
        <v>1401.49</v>
      </c>
      <c r="E2651">
        <v>1068.74</v>
      </c>
      <c r="F2651">
        <v>0</v>
      </c>
      <c r="G2651">
        <v>0.11493</v>
      </c>
      <c r="H2651">
        <v>0.86895599999999995</v>
      </c>
      <c r="I2651">
        <v>1115942140</v>
      </c>
    </row>
    <row r="2652" spans="1:9" x14ac:dyDescent="0.25">
      <c r="A2652" t="s">
        <v>193</v>
      </c>
      <c r="B2652">
        <v>1452.5</v>
      </c>
      <c r="C2652">
        <v>1443.26</v>
      </c>
      <c r="D2652">
        <v>1401.91</v>
      </c>
      <c r="E2652">
        <v>1067.06</v>
      </c>
      <c r="F2652">
        <v>0</v>
      </c>
      <c r="G2652">
        <v>0.114923</v>
      </c>
      <c r="H2652">
        <v>0.87173699999999998</v>
      </c>
      <c r="I2652">
        <v>1115942140</v>
      </c>
    </row>
    <row r="2653" spans="1:9" x14ac:dyDescent="0.25">
      <c r="A2653" t="s">
        <v>193</v>
      </c>
      <c r="B2653">
        <v>1454.46</v>
      </c>
      <c r="C2653">
        <v>1444.85</v>
      </c>
      <c r="D2653">
        <v>1403.48</v>
      </c>
      <c r="E2653">
        <v>1069.73</v>
      </c>
      <c r="F2653">
        <v>0</v>
      </c>
      <c r="G2653">
        <v>0.115453</v>
      </c>
      <c r="H2653">
        <v>0.86895500000000003</v>
      </c>
      <c r="I2653">
        <v>1115942140</v>
      </c>
    </row>
    <row r="2654" spans="1:9" x14ac:dyDescent="0.25">
      <c r="A2654" t="s">
        <v>193</v>
      </c>
      <c r="B2654">
        <v>1444.74</v>
      </c>
      <c r="C2654">
        <v>1435.89</v>
      </c>
      <c r="D2654">
        <v>1400.61</v>
      </c>
      <c r="E2654">
        <v>1067.81</v>
      </c>
      <c r="F2654">
        <v>0</v>
      </c>
      <c r="G2654">
        <v>8.71088E-2</v>
      </c>
      <c r="H2654">
        <v>0.90034199999999998</v>
      </c>
      <c r="I2654">
        <v>1115942140</v>
      </c>
    </row>
    <row r="2655" spans="1:9" x14ac:dyDescent="0.25">
      <c r="A2655" t="s">
        <v>193</v>
      </c>
      <c r="B2655">
        <v>1444.12</v>
      </c>
      <c r="C2655">
        <v>1434.39</v>
      </c>
      <c r="D2655">
        <v>1400.73</v>
      </c>
      <c r="E2655">
        <v>1067.5999999999999</v>
      </c>
      <c r="F2655">
        <v>0</v>
      </c>
      <c r="G2655">
        <v>0.114927</v>
      </c>
      <c r="H2655">
        <v>0.89971199999999996</v>
      </c>
      <c r="I2655">
        <v>1115942140</v>
      </c>
    </row>
    <row r="2656" spans="1:9" x14ac:dyDescent="0.25">
      <c r="A2656" t="s">
        <v>193</v>
      </c>
      <c r="B2656">
        <v>1442.4</v>
      </c>
      <c r="C2656">
        <v>1433.36</v>
      </c>
      <c r="D2656">
        <v>1400.72</v>
      </c>
      <c r="E2656">
        <v>1068.5</v>
      </c>
      <c r="F2656">
        <v>0</v>
      </c>
      <c r="G2656">
        <v>0.116106</v>
      </c>
      <c r="H2656">
        <v>0.899169</v>
      </c>
      <c r="I2656">
        <v>1115942140</v>
      </c>
    </row>
    <row r="2657" spans="1:9" x14ac:dyDescent="0.25">
      <c r="A2657" t="s">
        <v>193</v>
      </c>
      <c r="B2657">
        <v>1442.33</v>
      </c>
      <c r="C2657">
        <v>1432.7</v>
      </c>
      <c r="D2657">
        <v>1401.76</v>
      </c>
      <c r="E2657">
        <v>1069.27</v>
      </c>
      <c r="F2657">
        <v>0</v>
      </c>
      <c r="G2657">
        <v>0.114925</v>
      </c>
      <c r="H2657">
        <v>0.89987099999999998</v>
      </c>
      <c r="I2657">
        <v>1115942140</v>
      </c>
    </row>
    <row r="2658" spans="1:9" x14ac:dyDescent="0.25">
      <c r="A2658" t="s">
        <v>193</v>
      </c>
      <c r="B2658">
        <v>1441.03</v>
      </c>
      <c r="C2658">
        <v>1430.33</v>
      </c>
      <c r="D2658">
        <v>1400.82</v>
      </c>
      <c r="E2658">
        <v>1068.21</v>
      </c>
      <c r="F2658">
        <v>0</v>
      </c>
      <c r="G2658">
        <v>0.114924</v>
      </c>
      <c r="H2658">
        <v>0.86895199999999995</v>
      </c>
      <c r="I2658">
        <v>1115942140</v>
      </c>
    </row>
    <row r="2659" spans="1:9" x14ac:dyDescent="0.25">
      <c r="A2659" t="s">
        <v>193</v>
      </c>
      <c r="B2659">
        <v>1444.04</v>
      </c>
      <c r="C2659">
        <v>1432.78</v>
      </c>
      <c r="D2659">
        <v>1401.29</v>
      </c>
      <c r="E2659">
        <v>1067.98</v>
      </c>
      <c r="F2659">
        <v>0</v>
      </c>
      <c r="G2659">
        <v>0.11509800000000001</v>
      </c>
      <c r="H2659">
        <v>0.89435600000000004</v>
      </c>
      <c r="I2659">
        <v>1115942140</v>
      </c>
    </row>
    <row r="2660" spans="1:9" x14ac:dyDescent="0.25">
      <c r="A2660" t="s">
        <v>193</v>
      </c>
      <c r="B2660">
        <v>1439.78</v>
      </c>
      <c r="C2660">
        <v>1429.59</v>
      </c>
      <c r="D2660">
        <v>1400.63</v>
      </c>
      <c r="E2660">
        <v>1067.27</v>
      </c>
      <c r="F2660">
        <v>0</v>
      </c>
      <c r="G2660">
        <v>0.11547300000000001</v>
      </c>
      <c r="H2660">
        <v>0.90083199999999997</v>
      </c>
      <c r="I2660">
        <v>1115942140</v>
      </c>
    </row>
    <row r="2661" spans="1:9" x14ac:dyDescent="0.25">
      <c r="A2661" t="s">
        <v>193</v>
      </c>
      <c r="B2661">
        <v>1441.01</v>
      </c>
      <c r="C2661">
        <v>1429.78</v>
      </c>
      <c r="D2661">
        <v>1399.8</v>
      </c>
      <c r="E2661">
        <v>1067.99</v>
      </c>
      <c r="F2661">
        <v>0</v>
      </c>
      <c r="G2661">
        <v>0.10009800000000001</v>
      </c>
      <c r="H2661">
        <v>0.88628300000000004</v>
      </c>
      <c r="I2661">
        <v>1115942140</v>
      </c>
    </row>
    <row r="2662" spans="1:9" x14ac:dyDescent="0.25">
      <c r="A2662" t="s">
        <v>193</v>
      </c>
      <c r="B2662">
        <v>1438.44</v>
      </c>
      <c r="C2662">
        <v>1428.81</v>
      </c>
      <c r="D2662">
        <v>1399.39</v>
      </c>
      <c r="E2662">
        <v>1067.56</v>
      </c>
      <c r="F2662">
        <v>0</v>
      </c>
      <c r="G2662">
        <v>0.11511299999999999</v>
      </c>
      <c r="H2662">
        <v>0.88548899999999997</v>
      </c>
      <c r="I2662">
        <v>1115942140</v>
      </c>
    </row>
    <row r="2663" spans="1:9" x14ac:dyDescent="0.25">
      <c r="A2663" t="s">
        <v>193</v>
      </c>
      <c r="B2663">
        <v>1436.93</v>
      </c>
      <c r="C2663">
        <v>1426.81</v>
      </c>
      <c r="D2663">
        <v>1398.5</v>
      </c>
      <c r="E2663">
        <v>1067.1300000000001</v>
      </c>
      <c r="F2663">
        <v>0</v>
      </c>
      <c r="G2663">
        <v>9.1168799999999994E-2</v>
      </c>
      <c r="H2663">
        <v>0.89317500000000005</v>
      </c>
      <c r="I2663">
        <v>1115942140</v>
      </c>
    </row>
    <row r="2664" spans="1:9" x14ac:dyDescent="0.25">
      <c r="A2664" t="s">
        <v>193</v>
      </c>
      <c r="B2664">
        <v>1445.93</v>
      </c>
      <c r="C2664">
        <v>1436.17</v>
      </c>
      <c r="D2664">
        <v>1400.71</v>
      </c>
      <c r="E2664">
        <v>1067.3599999999999</v>
      </c>
      <c r="F2664">
        <v>0</v>
      </c>
      <c r="G2664">
        <v>0.115158</v>
      </c>
      <c r="H2664">
        <v>0.88735399999999998</v>
      </c>
      <c r="I2664">
        <v>1115942140</v>
      </c>
    </row>
    <row r="2665" spans="1:9" x14ac:dyDescent="0.25">
      <c r="A2665" t="s">
        <v>193</v>
      </c>
      <c r="B2665">
        <v>1447.23</v>
      </c>
      <c r="C2665">
        <v>1438.49</v>
      </c>
      <c r="D2665">
        <v>1401.23</v>
      </c>
      <c r="E2665">
        <v>1068.05</v>
      </c>
      <c r="F2665">
        <v>0</v>
      </c>
      <c r="G2665">
        <v>0.114928</v>
      </c>
      <c r="H2665">
        <v>0.87974699999999995</v>
      </c>
      <c r="I2665">
        <v>1115942140</v>
      </c>
    </row>
    <row r="2666" spans="1:9" x14ac:dyDescent="0.25">
      <c r="A2666" t="s">
        <v>193</v>
      </c>
      <c r="B2666">
        <v>1451.69</v>
      </c>
      <c r="C2666">
        <v>1442.3</v>
      </c>
      <c r="D2666">
        <v>1402.41</v>
      </c>
      <c r="E2666">
        <v>1069.0899999999999</v>
      </c>
      <c r="F2666">
        <v>0</v>
      </c>
      <c r="G2666">
        <v>8.3530099999999996E-2</v>
      </c>
      <c r="H2666">
        <v>0.90063800000000005</v>
      </c>
      <c r="I2666">
        <v>1115942140</v>
      </c>
    </row>
    <row r="2667" spans="1:9" x14ac:dyDescent="0.25">
      <c r="A2667" t="s">
        <v>193</v>
      </c>
      <c r="B2667">
        <v>1442.9</v>
      </c>
      <c r="C2667">
        <v>1434.02</v>
      </c>
      <c r="D2667">
        <v>1401.78</v>
      </c>
      <c r="E2667">
        <v>1068.93</v>
      </c>
      <c r="F2667">
        <v>0</v>
      </c>
      <c r="G2667">
        <v>0.11501500000000001</v>
      </c>
      <c r="H2667">
        <v>0.868954</v>
      </c>
      <c r="I2667">
        <v>1115942140</v>
      </c>
    </row>
    <row r="2668" spans="1:9" x14ac:dyDescent="0.25">
      <c r="A2668" t="s">
        <v>193</v>
      </c>
      <c r="B2668">
        <v>1444.28</v>
      </c>
      <c r="C2668">
        <v>1434.8</v>
      </c>
      <c r="D2668">
        <v>1401.44</v>
      </c>
      <c r="E2668">
        <v>1069.3399999999999</v>
      </c>
      <c r="F2668">
        <v>0</v>
      </c>
      <c r="G2668">
        <v>0.114993</v>
      </c>
      <c r="H2668">
        <v>0.89580899999999997</v>
      </c>
      <c r="I2668">
        <v>1115942140</v>
      </c>
    </row>
    <row r="2669" spans="1:9" x14ac:dyDescent="0.25">
      <c r="A2669" t="s">
        <v>193</v>
      </c>
      <c r="B2669">
        <v>1443.68</v>
      </c>
      <c r="C2669">
        <v>1434.24</v>
      </c>
      <c r="D2669">
        <v>1400.78</v>
      </c>
      <c r="E2669">
        <v>1068.92</v>
      </c>
      <c r="F2669">
        <v>0</v>
      </c>
      <c r="G2669">
        <v>0.114925</v>
      </c>
      <c r="H2669">
        <v>0.90106600000000003</v>
      </c>
      <c r="I2669">
        <v>1115942140</v>
      </c>
    </row>
    <row r="2670" spans="1:9" x14ac:dyDescent="0.25">
      <c r="A2670" t="s">
        <v>193</v>
      </c>
      <c r="B2670">
        <v>1441.69</v>
      </c>
      <c r="C2670">
        <v>1432.18</v>
      </c>
      <c r="D2670">
        <v>1400.92</v>
      </c>
      <c r="E2670">
        <v>1068.6600000000001</v>
      </c>
      <c r="F2670">
        <v>0</v>
      </c>
      <c r="G2670">
        <v>0.11493</v>
      </c>
      <c r="H2670">
        <v>0.89913299999999996</v>
      </c>
      <c r="I2670">
        <v>1115942140</v>
      </c>
    </row>
    <row r="2671" spans="1:9" x14ac:dyDescent="0.25">
      <c r="A2671" t="s">
        <v>193</v>
      </c>
      <c r="B2671">
        <v>1440.7</v>
      </c>
      <c r="C2671">
        <v>1431.13</v>
      </c>
      <c r="D2671">
        <v>1400.11</v>
      </c>
      <c r="E2671">
        <v>1068.24</v>
      </c>
      <c r="F2671">
        <v>0</v>
      </c>
      <c r="G2671">
        <v>0.114923</v>
      </c>
      <c r="H2671">
        <v>0.90094300000000005</v>
      </c>
      <c r="I2671">
        <v>1115942140</v>
      </c>
    </row>
    <row r="2672" spans="1:9" x14ac:dyDescent="0.25">
      <c r="A2672" t="s">
        <v>193</v>
      </c>
      <c r="B2672">
        <v>1439.55</v>
      </c>
      <c r="C2672">
        <v>1430.07</v>
      </c>
      <c r="D2672">
        <v>1399.47</v>
      </c>
      <c r="E2672">
        <v>1066.8399999999999</v>
      </c>
      <c r="F2672">
        <v>0</v>
      </c>
      <c r="G2672">
        <v>0.115189</v>
      </c>
      <c r="H2672">
        <v>0.90061899999999995</v>
      </c>
      <c r="I2672">
        <v>1115942140</v>
      </c>
    </row>
    <row r="2673" spans="1:25" x14ac:dyDescent="0.25">
      <c r="A2673" t="s">
        <v>193</v>
      </c>
      <c r="B2673">
        <v>1440.17</v>
      </c>
      <c r="C2673">
        <v>1430.64</v>
      </c>
      <c r="D2673">
        <v>1399.51</v>
      </c>
      <c r="E2673">
        <v>1067.8699999999999</v>
      </c>
      <c r="F2673">
        <v>0</v>
      </c>
      <c r="G2673">
        <v>0.115133</v>
      </c>
      <c r="H2673">
        <v>0.90060099999999998</v>
      </c>
      <c r="I2673">
        <v>1115942140</v>
      </c>
    </row>
    <row r="2674" spans="1:25" x14ac:dyDescent="0.25">
      <c r="A2674" t="s">
        <v>193</v>
      </c>
      <c r="B2674">
        <v>1437.09</v>
      </c>
      <c r="C2674">
        <v>1427.91</v>
      </c>
      <c r="D2674">
        <v>1399.55</v>
      </c>
      <c r="E2674">
        <v>1068.1500000000001</v>
      </c>
      <c r="F2674">
        <v>0</v>
      </c>
      <c r="G2674">
        <v>0.116185</v>
      </c>
      <c r="H2674">
        <v>0.868954</v>
      </c>
      <c r="I2674">
        <v>1115942140</v>
      </c>
    </row>
    <row r="2675" spans="1:25" x14ac:dyDescent="0.25">
      <c r="A2675" t="s">
        <v>193</v>
      </c>
      <c r="B2675">
        <v>1437.29</v>
      </c>
      <c r="C2675">
        <v>1427.36</v>
      </c>
      <c r="D2675">
        <v>1398.79</v>
      </c>
      <c r="E2675">
        <v>1067.04</v>
      </c>
      <c r="F2675">
        <v>0</v>
      </c>
      <c r="G2675">
        <v>0.114963</v>
      </c>
      <c r="H2675">
        <v>0.89856000000000003</v>
      </c>
      <c r="I2675">
        <v>1115942140</v>
      </c>
    </row>
    <row r="2676" spans="1:25" x14ac:dyDescent="0.25">
      <c r="A2676" t="s">
        <v>193</v>
      </c>
      <c r="B2676">
        <v>1439.04</v>
      </c>
      <c r="C2676">
        <v>1429.66</v>
      </c>
      <c r="D2676">
        <v>1400.62</v>
      </c>
      <c r="E2676">
        <v>1068.57</v>
      </c>
      <c r="F2676">
        <v>0</v>
      </c>
      <c r="G2676">
        <v>0.11493299999999999</v>
      </c>
      <c r="H2676">
        <v>0.86895500000000003</v>
      </c>
      <c r="I2676">
        <v>1115942140</v>
      </c>
    </row>
    <row r="2677" spans="1:25" x14ac:dyDescent="0.25">
      <c r="A2677" t="s">
        <v>193</v>
      </c>
      <c r="B2677">
        <v>1449.01</v>
      </c>
      <c r="C2677">
        <v>1439.64</v>
      </c>
      <c r="D2677">
        <v>1401.43</v>
      </c>
      <c r="E2677">
        <v>1069.05</v>
      </c>
      <c r="F2677">
        <v>0</v>
      </c>
      <c r="G2677">
        <v>0.114924</v>
      </c>
      <c r="H2677">
        <v>0.90106799999999998</v>
      </c>
      <c r="I2677">
        <v>1115942140</v>
      </c>
    </row>
    <row r="2678" spans="1:25" x14ac:dyDescent="0.25">
      <c r="A2678" t="s">
        <v>193</v>
      </c>
      <c r="B2678">
        <v>1452.61</v>
      </c>
      <c r="C2678">
        <v>1443.79</v>
      </c>
      <c r="D2678">
        <v>1401.68</v>
      </c>
      <c r="E2678">
        <v>1067.98</v>
      </c>
      <c r="F2678">
        <v>0</v>
      </c>
      <c r="G2678">
        <v>0.114972</v>
      </c>
      <c r="H2678">
        <v>0.87536000000000003</v>
      </c>
      <c r="I2678">
        <v>1115942140</v>
      </c>
    </row>
    <row r="2679" spans="1:25" x14ac:dyDescent="0.25">
      <c r="A2679" t="s">
        <v>193</v>
      </c>
      <c r="B2679">
        <v>1452.8</v>
      </c>
      <c r="C2679">
        <v>1442.08</v>
      </c>
      <c r="D2679">
        <v>1401.16</v>
      </c>
      <c r="E2679">
        <v>1068.23</v>
      </c>
      <c r="F2679">
        <v>0</v>
      </c>
      <c r="G2679">
        <v>0.11493200000000001</v>
      </c>
      <c r="H2679">
        <v>0.868954</v>
      </c>
      <c r="I2679">
        <v>1115942140</v>
      </c>
    </row>
    <row r="2680" spans="1:25" x14ac:dyDescent="0.25">
      <c r="A2680" t="s">
        <v>193</v>
      </c>
      <c r="B2680">
        <v>1445.02</v>
      </c>
      <c r="C2680">
        <v>1436.21</v>
      </c>
      <c r="D2680">
        <v>1400.52</v>
      </c>
      <c r="E2680">
        <v>1068.0899999999999</v>
      </c>
      <c r="F2680">
        <v>0</v>
      </c>
      <c r="G2680">
        <v>0.11493200000000001</v>
      </c>
      <c r="H2680">
        <v>0.89152600000000004</v>
      </c>
      <c r="I2680">
        <v>1115942140</v>
      </c>
    </row>
    <row r="2681" spans="1:25" x14ac:dyDescent="0.25">
      <c r="A2681" t="s">
        <v>193</v>
      </c>
      <c r="B2681">
        <v>1439.12</v>
      </c>
      <c r="C2681">
        <v>1429.33</v>
      </c>
      <c r="D2681">
        <v>1399.54</v>
      </c>
      <c r="E2681">
        <v>1067.92</v>
      </c>
      <c r="F2681">
        <v>0</v>
      </c>
      <c r="G2681">
        <v>0.115504</v>
      </c>
      <c r="H2681">
        <v>0.90093900000000005</v>
      </c>
      <c r="I2681">
        <v>1115942140</v>
      </c>
    </row>
    <row r="2682" spans="1:25" x14ac:dyDescent="0.25">
      <c r="A2682" t="s">
        <v>193</v>
      </c>
      <c r="B2682">
        <v>1448.12</v>
      </c>
      <c r="C2682">
        <v>1438.17</v>
      </c>
      <c r="D2682">
        <v>1401.31</v>
      </c>
      <c r="E2682">
        <v>1068.57</v>
      </c>
      <c r="F2682">
        <v>0</v>
      </c>
      <c r="G2682">
        <v>0.114968</v>
      </c>
      <c r="H2682">
        <v>0.86895599999999995</v>
      </c>
      <c r="I2682">
        <v>1115942140</v>
      </c>
    </row>
    <row r="2683" spans="1:25" x14ac:dyDescent="0.25">
      <c r="A2683" t="s">
        <v>193</v>
      </c>
      <c r="B2683">
        <v>1441.98</v>
      </c>
      <c r="C2683">
        <v>1432.09</v>
      </c>
      <c r="D2683">
        <v>1399.7</v>
      </c>
      <c r="E2683">
        <v>1067.97</v>
      </c>
      <c r="F2683">
        <v>0</v>
      </c>
      <c r="G2683">
        <v>0.115007</v>
      </c>
      <c r="H2683">
        <v>0.89261000000000001</v>
      </c>
      <c r="I2683">
        <v>1115942140</v>
      </c>
    </row>
    <row r="2684" spans="1:25" x14ac:dyDescent="0.25">
      <c r="A2684" t="s">
        <v>193</v>
      </c>
      <c r="B2684">
        <v>1438.52</v>
      </c>
      <c r="C2684">
        <v>1429.05</v>
      </c>
      <c r="D2684">
        <v>1399.54</v>
      </c>
      <c r="E2684">
        <v>1067.75</v>
      </c>
      <c r="F2684">
        <v>0</v>
      </c>
      <c r="G2684">
        <v>0.11497499999999999</v>
      </c>
      <c r="H2684">
        <v>0.89956800000000003</v>
      </c>
      <c r="I2684">
        <v>1115942140</v>
      </c>
    </row>
    <row r="2685" spans="1:25" x14ac:dyDescent="0.25">
      <c r="A2685" t="s">
        <v>193</v>
      </c>
      <c r="B2685">
        <v>1438.84</v>
      </c>
      <c r="C2685">
        <v>1429.36</v>
      </c>
      <c r="D2685">
        <v>1399.25</v>
      </c>
      <c r="E2685">
        <v>1067.78</v>
      </c>
      <c r="F2685">
        <v>0</v>
      </c>
      <c r="G2685">
        <v>0.114986</v>
      </c>
      <c r="H2685">
        <v>0.86895299999999998</v>
      </c>
      <c r="I2685">
        <v>1115942140</v>
      </c>
    </row>
    <row r="2686" spans="1:25" x14ac:dyDescent="0.25">
      <c r="A2686" t="s">
        <v>193</v>
      </c>
      <c r="B2686">
        <v>1437.5</v>
      </c>
      <c r="C2686">
        <v>1428.89</v>
      </c>
      <c r="D2686">
        <v>1399.41</v>
      </c>
      <c r="E2686">
        <v>1067.8399999999999</v>
      </c>
      <c r="F2686">
        <v>0</v>
      </c>
      <c r="G2686">
        <v>0.11500100000000001</v>
      </c>
      <c r="H2686">
        <v>0.900725</v>
      </c>
      <c r="I2686">
        <v>1115942140</v>
      </c>
    </row>
    <row r="2687" spans="1:25" x14ac:dyDescent="0.25">
      <c r="A2687" t="s">
        <v>193</v>
      </c>
      <c r="B2687">
        <v>1438.53</v>
      </c>
      <c r="C2687">
        <v>1429.24</v>
      </c>
      <c r="D2687">
        <v>1400.43</v>
      </c>
      <c r="E2687">
        <v>1068.3800000000001</v>
      </c>
      <c r="F2687">
        <v>0</v>
      </c>
      <c r="G2687">
        <v>0.114925</v>
      </c>
      <c r="H2687">
        <v>0.90081199999999995</v>
      </c>
      <c r="I2687">
        <v>1115942140</v>
      </c>
      <c r="R2687" t="s">
        <v>69</v>
      </c>
      <c r="U2687" t="s">
        <v>68</v>
      </c>
      <c r="X2687" t="s">
        <v>66</v>
      </c>
    </row>
    <row r="2688" spans="1:25" x14ac:dyDescent="0.25">
      <c r="A2688" t="s">
        <v>193</v>
      </c>
      <c r="B2688">
        <v>1438.25</v>
      </c>
      <c r="C2688">
        <v>1428.77</v>
      </c>
      <c r="D2688">
        <v>1400.05</v>
      </c>
      <c r="E2688">
        <v>1068.69</v>
      </c>
      <c r="F2688">
        <v>0</v>
      </c>
      <c r="G2688">
        <v>0.11498</v>
      </c>
      <c r="H2688">
        <v>0.87818300000000005</v>
      </c>
      <c r="I2688">
        <v>1115942140</v>
      </c>
      <c r="R2688">
        <f>AVERAGE(B2639:B2688)</f>
        <v>1442.9618000000003</v>
      </c>
      <c r="S2688">
        <f>AVERAGE(C2639:C2688)</f>
        <v>1433.3492000000001</v>
      </c>
      <c r="U2688">
        <f>_xlfn.VAR.P(B2639:B2688)</f>
        <v>26.708526759999938</v>
      </c>
      <c r="V2688">
        <f>_xlfn.VAR.P(C2639:C2688)</f>
        <v>26.025915360000027</v>
      </c>
      <c r="X2688">
        <f>1.96*SQRT(U2688)/50</f>
        <v>0.20258674823513581</v>
      </c>
      <c r="Y2688">
        <f>1.96*SQRT(V2688)/50</f>
        <v>0.19998115555919374</v>
      </c>
    </row>
    <row r="2689" spans="1:3" x14ac:dyDescent="0.25">
      <c r="A2689" t="s">
        <v>194</v>
      </c>
      <c r="B2689">
        <v>72207.091199999995</v>
      </c>
      <c r="C2689" t="s">
        <v>36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69</v>
      </c>
      <c r="U2855" t="s">
        <v>68</v>
      </c>
      <c r="X2855" t="s">
        <v>66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69</v>
      </c>
      <c r="U2911" t="s">
        <v>68</v>
      </c>
      <c r="X2911" t="s">
        <v>66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69</v>
      </c>
      <c r="U2967" t="s">
        <v>68</v>
      </c>
      <c r="X2967" t="s">
        <v>66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69</v>
      </c>
      <c r="U3023" t="s">
        <v>68</v>
      </c>
      <c r="X3023" t="s">
        <v>66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69</v>
      </c>
      <c r="U3079" t="s">
        <v>68</v>
      </c>
      <c r="X3079" t="s">
        <v>66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69</v>
      </c>
      <c r="U3135" t="s">
        <v>68</v>
      </c>
      <c r="X3135" t="s">
        <v>66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69</v>
      </c>
      <c r="U3191" t="s">
        <v>68</v>
      </c>
      <c r="X3191" t="s">
        <v>66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69</v>
      </c>
      <c r="U3247" t="s">
        <v>68</v>
      </c>
      <c r="X3247" t="s">
        <v>66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69</v>
      </c>
      <c r="U3303" t="s">
        <v>68</v>
      </c>
      <c r="X3303" t="s">
        <v>66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81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69</v>
      </c>
      <c r="U3359" t="s">
        <v>68</v>
      </c>
      <c r="X3359" t="s">
        <v>66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69</v>
      </c>
      <c r="U3415" t="s">
        <v>68</v>
      </c>
      <c r="X3415" t="s">
        <v>66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69</v>
      </c>
      <c r="U3471" t="s">
        <v>68</v>
      </c>
      <c r="X3471" t="s">
        <v>66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69</v>
      </c>
      <c r="U3527" t="s">
        <v>68</v>
      </c>
      <c r="X3527" t="s">
        <v>66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69</v>
      </c>
      <c r="U3583" t="s">
        <v>68</v>
      </c>
      <c r="X3583" t="s">
        <v>66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69</v>
      </c>
      <c r="U3639" t="s">
        <v>68</v>
      </c>
      <c r="X3639" t="s">
        <v>66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69</v>
      </c>
      <c r="U3695" t="s">
        <v>68</v>
      </c>
      <c r="X3695" t="s">
        <v>66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69</v>
      </c>
      <c r="U3751" t="s">
        <v>68</v>
      </c>
      <c r="X3751" t="s">
        <v>66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69</v>
      </c>
      <c r="U3807" t="s">
        <v>68</v>
      </c>
      <c r="X3807" t="s">
        <v>66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69</v>
      </c>
      <c r="U3863" t="s">
        <v>68</v>
      </c>
      <c r="X3863" t="s">
        <v>66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69</v>
      </c>
      <c r="U3919" t="s">
        <v>68</v>
      </c>
      <c r="X3919" t="s">
        <v>66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69</v>
      </c>
      <c r="U3975" t="s">
        <v>68</v>
      </c>
      <c r="X3975" t="s">
        <v>66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60</v>
      </c>
    </row>
    <row r="2" spans="2:15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  <c r="K2" t="s">
        <v>59</v>
      </c>
      <c r="L2" t="s">
        <v>55</v>
      </c>
      <c r="M2" t="s">
        <v>56</v>
      </c>
      <c r="N2" t="s">
        <v>57</v>
      </c>
      <c r="O2" t="s">
        <v>58</v>
      </c>
    </row>
    <row r="3" spans="2:15" x14ac:dyDescent="0.25">
      <c r="B3" s="16" t="s">
        <v>0</v>
      </c>
      <c r="C3">
        <v>25</v>
      </c>
      <c r="F3">
        <f>'336p stat'!H2-'336p stat'!K2</f>
        <v>1.0897510000000068</v>
      </c>
      <c r="G3">
        <f>'336p stat'!K2-'336p stat'!N2</f>
        <v>239.82944699999999</v>
      </c>
      <c r="H3">
        <f>'336p stat'!N2</f>
        <v>13.146712000000001</v>
      </c>
      <c r="K3">
        <f>D3/$C3</f>
        <v>0</v>
      </c>
      <c r="L3">
        <f t="shared" ref="L3:O3" si="0">E3/$C3</f>
        <v>0</v>
      </c>
      <c r="M3">
        <f t="shared" si="0"/>
        <v>4.3590040000000274E-2</v>
      </c>
      <c r="N3">
        <f t="shared" si="0"/>
        <v>9.5931778799999989</v>
      </c>
      <c r="O3">
        <f t="shared" si="0"/>
        <v>0.52586848000000008</v>
      </c>
    </row>
    <row r="4" spans="2:15" x14ac:dyDescent="0.25">
      <c r="B4" s="16"/>
      <c r="C4">
        <v>50</v>
      </c>
      <c r="F4">
        <f>'336p stat'!H3-'336p stat'!K3</f>
        <v>2.2070489999999836</v>
      </c>
      <c r="G4">
        <f>'336p stat'!K3-'336p stat'!N3</f>
        <v>478.75110799999999</v>
      </c>
      <c r="H4">
        <f>'336p stat'!N3</f>
        <v>26.302904000000002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4.414097999999967E-2</v>
      </c>
      <c r="N4">
        <f t="shared" ref="N4:N67" si="4">G4/$C4</f>
        <v>9.5750221599999996</v>
      </c>
      <c r="O4">
        <f t="shared" ref="O4:O67" si="5">H4/$C4</f>
        <v>0.52605807999999998</v>
      </c>
    </row>
    <row r="5" spans="2:15" x14ac:dyDescent="0.25">
      <c r="B5" s="16"/>
      <c r="C5">
        <v>75</v>
      </c>
      <c r="F5">
        <f>'336p stat'!H4-'336p stat'!K4</f>
        <v>3.3267909999999574</v>
      </c>
      <c r="G5">
        <f>'336p stat'!K4-'336p stat'!N4</f>
        <v>717.99156000000005</v>
      </c>
      <c r="H5">
        <f>'336p stat'!N4</f>
        <v>39.452692999999996</v>
      </c>
      <c r="K5">
        <f t="shared" si="1"/>
        <v>0</v>
      </c>
      <c r="L5">
        <f t="shared" si="2"/>
        <v>0</v>
      </c>
      <c r="M5">
        <f t="shared" si="3"/>
        <v>4.4357213333332764E-2</v>
      </c>
      <c r="N5">
        <f t="shared" si="4"/>
        <v>9.5732208000000014</v>
      </c>
      <c r="O5">
        <f t="shared" si="5"/>
        <v>0.52603590666666666</v>
      </c>
    </row>
    <row r="6" spans="2:15" x14ac:dyDescent="0.25">
      <c r="B6" s="16"/>
      <c r="C6">
        <v>100</v>
      </c>
      <c r="F6">
        <f>'336p stat'!H5-'336p stat'!K5</f>
        <v>4.4487550000000056</v>
      </c>
      <c r="G6">
        <f>'336p stat'!K5-'336p stat'!N5</f>
        <v>957.31594700000005</v>
      </c>
      <c r="H6">
        <f>'336p stat'!N5</f>
        <v>52.684230999999997</v>
      </c>
      <c r="K6">
        <f t="shared" si="1"/>
        <v>0</v>
      </c>
      <c r="L6">
        <f t="shared" si="2"/>
        <v>0</v>
      </c>
      <c r="M6">
        <f t="shared" si="3"/>
        <v>4.4487550000000056E-2</v>
      </c>
      <c r="N6">
        <f t="shared" si="4"/>
        <v>9.5731594700000002</v>
      </c>
      <c r="O6">
        <f t="shared" si="5"/>
        <v>0.52684230999999992</v>
      </c>
    </row>
    <row r="7" spans="2:15" x14ac:dyDescent="0.25">
      <c r="B7" s="16"/>
      <c r="C7">
        <v>125</v>
      </c>
      <c r="F7">
        <f>'336p stat'!H6-'336p stat'!K6</f>
        <v>5.5662449999999808</v>
      </c>
      <c r="G7">
        <f>'336p stat'!K6-'336p stat'!N6</f>
        <v>1196.1941370000002</v>
      </c>
      <c r="H7">
        <f>'336p stat'!N6</f>
        <v>65.819385999999994</v>
      </c>
      <c r="K7">
        <f t="shared" si="1"/>
        <v>0</v>
      </c>
      <c r="L7">
        <f t="shared" si="2"/>
        <v>0</v>
      </c>
      <c r="M7">
        <f t="shared" si="3"/>
        <v>4.4529959999999848E-2</v>
      </c>
      <c r="N7">
        <f t="shared" si="4"/>
        <v>9.5695530960000017</v>
      </c>
      <c r="O7">
        <f t="shared" si="5"/>
        <v>0.52655508799999995</v>
      </c>
    </row>
    <row r="8" spans="2:15" x14ac:dyDescent="0.25">
      <c r="B8" s="16"/>
      <c r="C8">
        <v>150</v>
      </c>
      <c r="F8">
        <f>'336p stat'!H7-'336p stat'!K7</f>
        <v>6.6816329999999198</v>
      </c>
      <c r="G8">
        <f>'336p stat'!K7-'336p stat'!N7</f>
        <v>1435.2885200000001</v>
      </c>
      <c r="H8">
        <f>'336p stat'!N7</f>
        <v>79.038116000000002</v>
      </c>
      <c r="K8">
        <f t="shared" si="1"/>
        <v>0</v>
      </c>
      <c r="L8">
        <f t="shared" si="2"/>
        <v>0</v>
      </c>
      <c r="M8">
        <f t="shared" si="3"/>
        <v>4.4544219999999468E-2</v>
      </c>
      <c r="N8">
        <f t="shared" si="4"/>
        <v>9.5685901333333341</v>
      </c>
      <c r="O8">
        <f t="shared" si="5"/>
        <v>0.52692077333333331</v>
      </c>
    </row>
    <row r="9" spans="2:15" x14ac:dyDescent="0.25">
      <c r="B9" s="16"/>
      <c r="C9">
        <v>175</v>
      </c>
      <c r="F9">
        <f>'336p stat'!H8-'336p stat'!K8</f>
        <v>7.78989700000011</v>
      </c>
      <c r="G9">
        <f>'336p stat'!K8-'336p stat'!N8</f>
        <v>1674.5153379999999</v>
      </c>
      <c r="H9">
        <f>'336p stat'!N8</f>
        <v>92.235956000000002</v>
      </c>
      <c r="K9">
        <f t="shared" si="1"/>
        <v>0</v>
      </c>
      <c r="L9">
        <f t="shared" si="2"/>
        <v>0</v>
      </c>
      <c r="M9">
        <f t="shared" si="3"/>
        <v>4.4513697142857772E-2</v>
      </c>
      <c r="N9">
        <f t="shared" si="4"/>
        <v>9.5686590742857138</v>
      </c>
      <c r="O9">
        <f t="shared" si="5"/>
        <v>0.52706260571428576</v>
      </c>
    </row>
    <row r="10" spans="2:15" x14ac:dyDescent="0.25">
      <c r="B10" s="16"/>
      <c r="C10">
        <v>200</v>
      </c>
      <c r="F10">
        <f>'336p stat'!H9-'336p stat'!K9</f>
        <v>8.9022370000000137</v>
      </c>
      <c r="G10">
        <f>'336p stat'!K9-'336p stat'!N9</f>
        <v>1913.6640439999999</v>
      </c>
      <c r="H10">
        <f>'336p stat'!N9</f>
        <v>105.40262800000001</v>
      </c>
      <c r="K10">
        <f t="shared" si="1"/>
        <v>0</v>
      </c>
      <c r="L10">
        <f t="shared" si="2"/>
        <v>0</v>
      </c>
      <c r="M10">
        <f t="shared" si="3"/>
        <v>4.4511185000000071E-2</v>
      </c>
      <c r="N10">
        <f t="shared" si="4"/>
        <v>9.5683202199999986</v>
      </c>
      <c r="O10">
        <f t="shared" si="5"/>
        <v>0.52701313999999999</v>
      </c>
    </row>
    <row r="11" spans="2:15" x14ac:dyDescent="0.25">
      <c r="B11" s="16"/>
      <c r="C11">
        <v>225</v>
      </c>
      <c r="F11">
        <f>'336p stat'!H10-'336p stat'!K10</f>
        <v>10.022020999999768</v>
      </c>
      <c r="G11">
        <f>'336p stat'!K10-'336p stat'!N10</f>
        <v>2152.8809679999999</v>
      </c>
      <c r="H11">
        <f>'336p stat'!N10</f>
        <v>118.556962</v>
      </c>
      <c r="K11">
        <f t="shared" si="1"/>
        <v>0</v>
      </c>
      <c r="L11">
        <f t="shared" si="2"/>
        <v>0</v>
      </c>
      <c r="M11">
        <f t="shared" si="3"/>
        <v>4.4542315555554525E-2</v>
      </c>
      <c r="N11">
        <f t="shared" si="4"/>
        <v>9.5683598577777769</v>
      </c>
      <c r="O11">
        <f t="shared" si="5"/>
        <v>0.52691983111111107</v>
      </c>
    </row>
    <row r="12" spans="2:15" x14ac:dyDescent="0.25">
      <c r="B12" s="16"/>
      <c r="C12">
        <v>250</v>
      </c>
      <c r="F12">
        <f>'336p stat'!H11-'336p stat'!K11</f>
        <v>11.166166999999859</v>
      </c>
      <c r="G12">
        <f>'336p stat'!K11-'336p stat'!N11</f>
        <v>2392.1418650000001</v>
      </c>
      <c r="H12">
        <f>'336p stat'!N11</f>
        <v>131.704556</v>
      </c>
      <c r="K12">
        <f t="shared" si="1"/>
        <v>0</v>
      </c>
      <c r="L12">
        <f t="shared" si="2"/>
        <v>0</v>
      </c>
      <c r="M12">
        <f t="shared" si="3"/>
        <v>4.4664667999999436E-2</v>
      </c>
      <c r="N12">
        <f t="shared" si="4"/>
        <v>9.5685674600000006</v>
      </c>
      <c r="O12">
        <f t="shared" si="5"/>
        <v>0.526818224</v>
      </c>
    </row>
    <row r="13" spans="2:15" x14ac:dyDescent="0.25">
      <c r="B13" s="16"/>
      <c r="C13">
        <v>275</v>
      </c>
      <c r="F13">
        <f>'336p stat'!H12-'336p stat'!K12</f>
        <v>12.308550000000196</v>
      </c>
      <c r="G13">
        <f>'336p stat'!K12-'336p stat'!N12</f>
        <v>2631.5377140000001</v>
      </c>
      <c r="H13">
        <f>'336p stat'!N12</f>
        <v>144.77118200000001</v>
      </c>
      <c r="K13">
        <f t="shared" si="1"/>
        <v>0</v>
      </c>
      <c r="L13">
        <f t="shared" si="2"/>
        <v>0</v>
      </c>
      <c r="M13">
        <f t="shared" si="3"/>
        <v>4.4758363636364346E-2</v>
      </c>
      <c r="N13">
        <f t="shared" si="4"/>
        <v>9.569228050909091</v>
      </c>
      <c r="O13">
        <f t="shared" si="5"/>
        <v>0.52644066181818183</v>
      </c>
    </row>
    <row r="14" spans="2:15" x14ac:dyDescent="0.25">
      <c r="B14" s="16"/>
      <c r="C14">
        <v>300</v>
      </c>
      <c r="F14">
        <f>'336p stat'!H13-'336p stat'!K13</f>
        <v>13.4334530000001</v>
      </c>
      <c r="G14">
        <f>'336p stat'!K13-'336p stat'!N13</f>
        <v>2871.3221990000002</v>
      </c>
      <c r="H14">
        <f>'336p stat'!N13</f>
        <v>157.98957300000001</v>
      </c>
      <c r="K14">
        <f t="shared" si="1"/>
        <v>0</v>
      </c>
      <c r="L14">
        <f t="shared" si="2"/>
        <v>0</v>
      </c>
      <c r="M14">
        <f t="shared" si="3"/>
        <v>4.4778176666666995E-2</v>
      </c>
      <c r="N14">
        <f t="shared" si="4"/>
        <v>9.5710739966666676</v>
      </c>
      <c r="O14">
        <f t="shared" si="5"/>
        <v>0.52663190999999998</v>
      </c>
    </row>
    <row r="15" spans="2:15" x14ac:dyDescent="0.25">
      <c r="B15" s="16"/>
      <c r="C15">
        <v>325</v>
      </c>
      <c r="F15">
        <f>'336p stat'!H14-'336p stat'!K14</f>
        <v>14.57132300000012</v>
      </c>
      <c r="G15">
        <f>'336p stat'!K14-'336p stat'!N14</f>
        <v>3110.5721739999999</v>
      </c>
      <c r="H15">
        <f>'336p stat'!N14</f>
        <v>171.255619</v>
      </c>
      <c r="K15">
        <f t="shared" si="1"/>
        <v>0</v>
      </c>
      <c r="L15">
        <f t="shared" si="2"/>
        <v>0</v>
      </c>
      <c r="M15">
        <f t="shared" si="3"/>
        <v>4.4834840000000369E-2</v>
      </c>
      <c r="N15">
        <f t="shared" si="4"/>
        <v>9.5709913046153847</v>
      </c>
      <c r="O15">
        <f t="shared" si="5"/>
        <v>0.5269403661538461</v>
      </c>
    </row>
    <row r="16" spans="2:15" x14ac:dyDescent="0.25">
      <c r="B16" s="16"/>
      <c r="C16">
        <v>350</v>
      </c>
      <c r="F16">
        <f>'336p stat'!H15-'336p stat'!K15</f>
        <v>15.678452000000107</v>
      </c>
      <c r="G16">
        <f>'336p stat'!K15-'336p stat'!N15</f>
        <v>3350.0204569999996</v>
      </c>
      <c r="H16">
        <f>'336p stat'!N15</f>
        <v>184.441599</v>
      </c>
      <c r="K16">
        <f t="shared" si="1"/>
        <v>0</v>
      </c>
      <c r="L16">
        <f t="shared" si="2"/>
        <v>0</v>
      </c>
      <c r="M16">
        <f t="shared" si="3"/>
        <v>4.4795577142857444E-2</v>
      </c>
      <c r="N16">
        <f t="shared" si="4"/>
        <v>9.5714870199999993</v>
      </c>
      <c r="O16">
        <f t="shared" si="5"/>
        <v>0.52697599714285714</v>
      </c>
    </row>
    <row r="17" spans="2:15" x14ac:dyDescent="0.25">
      <c r="B17" s="16"/>
      <c r="C17">
        <v>375</v>
      </c>
      <c r="F17">
        <f>'336p stat'!H16-'336p stat'!K16</f>
        <v>16.807968999999957</v>
      </c>
      <c r="G17">
        <f>'336p stat'!K16-'336p stat'!N16</f>
        <v>3589.2096750000001</v>
      </c>
      <c r="H17">
        <f>'336p stat'!N16</f>
        <v>197.66258099999999</v>
      </c>
      <c r="K17">
        <f t="shared" si="1"/>
        <v>0</v>
      </c>
      <c r="L17">
        <f t="shared" si="2"/>
        <v>0</v>
      </c>
      <c r="M17">
        <f t="shared" si="3"/>
        <v>4.4821250666666555E-2</v>
      </c>
      <c r="N17">
        <f t="shared" si="4"/>
        <v>9.5712258000000006</v>
      </c>
      <c r="O17">
        <f t="shared" si="5"/>
        <v>0.52710021600000001</v>
      </c>
    </row>
    <row r="18" spans="2:15" x14ac:dyDescent="0.25">
      <c r="B18" s="16"/>
      <c r="C18">
        <v>400</v>
      </c>
      <c r="F18">
        <f>'336p stat'!H17-'336p stat'!K17</f>
        <v>17.918877000000066</v>
      </c>
      <c r="G18">
        <f>'336p stat'!K17-'336p stat'!N17</f>
        <v>3828.6245900000004</v>
      </c>
      <c r="H18">
        <f>'336p stat'!N17</f>
        <v>210.92137199999999</v>
      </c>
      <c r="K18">
        <f t="shared" si="1"/>
        <v>0</v>
      </c>
      <c r="L18">
        <f t="shared" si="2"/>
        <v>0</v>
      </c>
      <c r="M18">
        <f t="shared" si="3"/>
        <v>4.4797192500000166E-2</v>
      </c>
      <c r="N18">
        <f t="shared" si="4"/>
        <v>9.5715614750000011</v>
      </c>
      <c r="O18">
        <f t="shared" si="5"/>
        <v>0.52730343000000002</v>
      </c>
    </row>
    <row r="19" spans="2:15" x14ac:dyDescent="0.25">
      <c r="B19" s="16"/>
      <c r="C19">
        <v>425</v>
      </c>
      <c r="F19">
        <f>'336p stat'!H18-'336p stat'!K18</f>
        <v>19.035146000000168</v>
      </c>
      <c r="G19">
        <f>'336p stat'!K18-'336p stat'!N18</f>
        <v>4068.005107</v>
      </c>
      <c r="H19">
        <f>'336p stat'!N18</f>
        <v>224.17176799999999</v>
      </c>
      <c r="K19">
        <f t="shared" si="1"/>
        <v>0</v>
      </c>
      <c r="L19">
        <f t="shared" si="2"/>
        <v>0</v>
      </c>
      <c r="M19">
        <f t="shared" si="3"/>
        <v>4.4788578823529809E-2</v>
      </c>
      <c r="N19">
        <f t="shared" si="4"/>
        <v>9.5717767223529417</v>
      </c>
      <c r="O19">
        <f t="shared" si="5"/>
        <v>0.52746298352941168</v>
      </c>
    </row>
    <row r="20" spans="2:15" x14ac:dyDescent="0.25">
      <c r="B20" s="16"/>
      <c r="C20">
        <v>450</v>
      </c>
      <c r="F20">
        <f>'336p stat'!H19-'336p stat'!K19</f>
        <v>20.154540999999881</v>
      </c>
      <c r="G20">
        <f>'336p stat'!K19-'336p stat'!N19</f>
        <v>4307.6672500000004</v>
      </c>
      <c r="H20">
        <f>'336p stat'!N19</f>
        <v>237.38655900000001</v>
      </c>
      <c r="K20">
        <f t="shared" si="1"/>
        <v>0</v>
      </c>
      <c r="L20">
        <f t="shared" si="2"/>
        <v>0</v>
      </c>
      <c r="M20">
        <f t="shared" si="3"/>
        <v>4.4787868888888624E-2</v>
      </c>
      <c r="N20">
        <f t="shared" si="4"/>
        <v>9.5725938888888891</v>
      </c>
      <c r="O20">
        <f t="shared" si="5"/>
        <v>0.52752568666666666</v>
      </c>
    </row>
    <row r="21" spans="2:15" x14ac:dyDescent="0.25">
      <c r="B21" s="16"/>
      <c r="C21">
        <v>475</v>
      </c>
      <c r="F21">
        <f>'336p stat'!H20-'336p stat'!K20</f>
        <v>21.26054699999986</v>
      </c>
      <c r="G21">
        <f>'336p stat'!K20-'336p stat'!N20</f>
        <v>4547.6940400000003</v>
      </c>
      <c r="H21">
        <f>'336p stat'!N20</f>
        <v>250.64800099999999</v>
      </c>
      <c r="K21">
        <f t="shared" si="1"/>
        <v>0</v>
      </c>
      <c r="L21">
        <f t="shared" si="2"/>
        <v>0</v>
      </c>
      <c r="M21">
        <f t="shared" si="3"/>
        <v>4.4759046315789183E-2</v>
      </c>
      <c r="N21">
        <f t="shared" si="4"/>
        <v>9.5740927157894742</v>
      </c>
      <c r="O21">
        <f t="shared" si="5"/>
        <v>0.52768000210526311</v>
      </c>
    </row>
    <row r="22" spans="2:15" x14ac:dyDescent="0.25">
      <c r="B22" s="16"/>
      <c r="C22">
        <v>500</v>
      </c>
      <c r="F22">
        <f>'336p stat'!H21-'336p stat'!K21</f>
        <v>22.391991999999846</v>
      </c>
      <c r="G22">
        <f>'336p stat'!K21-'336p stat'!N21</f>
        <v>4787.2835850000001</v>
      </c>
      <c r="H22">
        <f>'336p stat'!N21</f>
        <v>263.88108299999999</v>
      </c>
      <c r="K22">
        <f t="shared" si="1"/>
        <v>0</v>
      </c>
      <c r="L22">
        <f t="shared" si="2"/>
        <v>0</v>
      </c>
      <c r="M22">
        <f t="shared" si="3"/>
        <v>4.4783983999999694E-2</v>
      </c>
      <c r="N22">
        <f t="shared" si="4"/>
        <v>9.5745671699999999</v>
      </c>
      <c r="O22">
        <f t="shared" si="5"/>
        <v>0.52776216600000003</v>
      </c>
    </row>
    <row r="23" spans="2:15" x14ac:dyDescent="0.25">
      <c r="B23" s="16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6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6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6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6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6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6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6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6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6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6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6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6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6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6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6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6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6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6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6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6" t="s">
        <v>14</v>
      </c>
      <c r="C43">
        <v>25</v>
      </c>
      <c r="F43">
        <f>'336p stat'!H42-'336p stat'!K42</f>
        <v>1.045605000000009</v>
      </c>
      <c r="G43">
        <f>'336p stat'!K42-'336p stat'!N42</f>
        <v>72.548507999999998</v>
      </c>
      <c r="H43">
        <f>'336p stat'!N42</f>
        <v>13.904192</v>
      </c>
      <c r="K43">
        <f t="shared" si="1"/>
        <v>0</v>
      </c>
      <c r="L43">
        <f t="shared" si="2"/>
        <v>0</v>
      </c>
      <c r="M43">
        <f t="shared" si="3"/>
        <v>4.182420000000036E-2</v>
      </c>
      <c r="N43">
        <f t="shared" si="4"/>
        <v>2.90194032</v>
      </c>
      <c r="O43">
        <f t="shared" si="5"/>
        <v>0.55616768000000005</v>
      </c>
    </row>
    <row r="44" spans="2:15" x14ac:dyDescent="0.25">
      <c r="B44" s="16" t="s">
        <v>14</v>
      </c>
      <c r="C44">
        <v>50</v>
      </c>
      <c r="F44">
        <f>'336p stat'!H43-'336p stat'!K43</f>
        <v>2.1068309999999997</v>
      </c>
      <c r="G44">
        <f>'336p stat'!K43-'336p stat'!N43</f>
        <v>144.62708499999999</v>
      </c>
      <c r="H44">
        <f>'336p stat'!N43</f>
        <v>27.571413</v>
      </c>
      <c r="K44">
        <f t="shared" si="1"/>
        <v>0</v>
      </c>
      <c r="L44">
        <f t="shared" si="2"/>
        <v>0</v>
      </c>
      <c r="M44">
        <f t="shared" si="3"/>
        <v>4.2136619999999993E-2</v>
      </c>
      <c r="N44">
        <f t="shared" si="4"/>
        <v>2.8925416999999998</v>
      </c>
      <c r="O44">
        <f t="shared" si="5"/>
        <v>0.55142826</v>
      </c>
    </row>
    <row r="45" spans="2:15" x14ac:dyDescent="0.25">
      <c r="B45" s="16" t="s">
        <v>14</v>
      </c>
      <c r="C45">
        <v>75</v>
      </c>
      <c r="F45">
        <f>'336p stat'!H44-'336p stat'!K44</f>
        <v>3.1646729999999934</v>
      </c>
      <c r="G45">
        <f>'336p stat'!K44-'336p stat'!N44</f>
        <v>216.63519600000001</v>
      </c>
      <c r="H45">
        <f>'336p stat'!N44</f>
        <v>41.358342</v>
      </c>
      <c r="K45">
        <f t="shared" si="1"/>
        <v>0</v>
      </c>
      <c r="L45">
        <f t="shared" si="2"/>
        <v>0</v>
      </c>
      <c r="M45">
        <f t="shared" si="3"/>
        <v>4.2195639999999909E-2</v>
      </c>
      <c r="N45">
        <f t="shared" si="4"/>
        <v>2.8884692800000002</v>
      </c>
      <c r="O45">
        <f t="shared" si="5"/>
        <v>0.55144455999999997</v>
      </c>
    </row>
    <row r="46" spans="2:15" x14ac:dyDescent="0.25">
      <c r="B46" s="16" t="s">
        <v>14</v>
      </c>
      <c r="C46">
        <v>100</v>
      </c>
      <c r="F46">
        <f>'336p stat'!H45-'336p stat'!K45</f>
        <v>4.2064510000000155</v>
      </c>
      <c r="G46">
        <f>'336p stat'!K45-'336p stat'!N45</f>
        <v>288.660706</v>
      </c>
      <c r="H46">
        <f>'336p stat'!N45</f>
        <v>55.069957000000002</v>
      </c>
      <c r="K46">
        <f t="shared" si="1"/>
        <v>0</v>
      </c>
      <c r="L46">
        <f t="shared" si="2"/>
        <v>0</v>
      </c>
      <c r="M46">
        <f t="shared" si="3"/>
        <v>4.2064510000000152E-2</v>
      </c>
      <c r="N46">
        <f t="shared" si="4"/>
        <v>2.8866070600000002</v>
      </c>
      <c r="O46">
        <f t="shared" si="5"/>
        <v>0.55069957000000003</v>
      </c>
    </row>
    <row r="47" spans="2:15" x14ac:dyDescent="0.25">
      <c r="B47" s="16" t="s">
        <v>14</v>
      </c>
      <c r="C47">
        <v>125</v>
      </c>
      <c r="F47">
        <f>'336p stat'!H46-'336p stat'!K46</f>
        <v>5.2670329999999694</v>
      </c>
      <c r="G47">
        <f>'336p stat'!K46-'336p stat'!N46</f>
        <v>360.65271800000005</v>
      </c>
      <c r="H47">
        <f>'336p stat'!N46</f>
        <v>68.812984999999998</v>
      </c>
      <c r="K47">
        <f t="shared" si="1"/>
        <v>0</v>
      </c>
      <c r="L47">
        <f t="shared" si="2"/>
        <v>0</v>
      </c>
      <c r="M47">
        <f t="shared" si="3"/>
        <v>4.2136263999999757E-2</v>
      </c>
      <c r="N47">
        <f t="shared" si="4"/>
        <v>2.8852217440000003</v>
      </c>
      <c r="O47">
        <f t="shared" si="5"/>
        <v>0.55050387999999995</v>
      </c>
    </row>
    <row r="48" spans="2:15" x14ac:dyDescent="0.25">
      <c r="B48" s="16" t="s">
        <v>14</v>
      </c>
      <c r="C48">
        <v>150</v>
      </c>
      <c r="F48">
        <f>'336p stat'!H47-'336p stat'!K47</f>
        <v>6.3106980000000021</v>
      </c>
      <c r="G48">
        <f>'336p stat'!K47-'336p stat'!N47</f>
        <v>432.69077200000004</v>
      </c>
      <c r="H48">
        <f>'336p stat'!N47</f>
        <v>82.533137999999994</v>
      </c>
      <c r="K48">
        <f t="shared" si="1"/>
        <v>0</v>
      </c>
      <c r="L48">
        <f t="shared" si="2"/>
        <v>0</v>
      </c>
      <c r="M48">
        <f t="shared" si="3"/>
        <v>4.2071320000000016E-2</v>
      </c>
      <c r="N48">
        <f t="shared" si="4"/>
        <v>2.8846051466666669</v>
      </c>
      <c r="O48">
        <f t="shared" si="5"/>
        <v>0.55022092</v>
      </c>
    </row>
    <row r="49" spans="2:15" x14ac:dyDescent="0.25">
      <c r="B49" s="16" t="s">
        <v>14</v>
      </c>
      <c r="C49">
        <v>175</v>
      </c>
      <c r="F49">
        <f>'336p stat'!H48-'336p stat'!K48</f>
        <v>7.3583969999999681</v>
      </c>
      <c r="G49">
        <f>'336p stat'!K48-'336p stat'!N48</f>
        <v>504.72123000000005</v>
      </c>
      <c r="H49">
        <f>'336p stat'!N48</f>
        <v>96.299013000000002</v>
      </c>
      <c r="K49">
        <f t="shared" si="1"/>
        <v>0</v>
      </c>
      <c r="L49">
        <f t="shared" si="2"/>
        <v>0</v>
      </c>
      <c r="M49">
        <f t="shared" si="3"/>
        <v>4.2047982857142674E-2</v>
      </c>
      <c r="N49">
        <f t="shared" si="4"/>
        <v>2.8841213142857147</v>
      </c>
      <c r="O49">
        <f t="shared" si="5"/>
        <v>0.55028007428571435</v>
      </c>
    </row>
    <row r="50" spans="2:15" x14ac:dyDescent="0.25">
      <c r="B50" s="16" t="s">
        <v>14</v>
      </c>
      <c r="C50">
        <v>200</v>
      </c>
      <c r="F50">
        <f>'336p stat'!H49-'336p stat'!K49</f>
        <v>8.4098010000000158</v>
      </c>
      <c r="G50">
        <f>'336p stat'!K49-'336p stat'!N49</f>
        <v>576.69710900000007</v>
      </c>
      <c r="H50">
        <f>'336p stat'!N49</f>
        <v>110.069948</v>
      </c>
      <c r="K50">
        <f t="shared" si="1"/>
        <v>0</v>
      </c>
      <c r="L50">
        <f t="shared" si="2"/>
        <v>0</v>
      </c>
      <c r="M50">
        <f t="shared" si="3"/>
        <v>4.2049005000000077E-2</v>
      </c>
      <c r="N50">
        <f t="shared" si="4"/>
        <v>2.8834855450000005</v>
      </c>
      <c r="O50">
        <f t="shared" si="5"/>
        <v>0.55034974000000003</v>
      </c>
    </row>
    <row r="51" spans="2:15" x14ac:dyDescent="0.25">
      <c r="B51" s="16" t="s">
        <v>14</v>
      </c>
      <c r="C51">
        <v>225</v>
      </c>
      <c r="F51">
        <f>'336p stat'!H50-'336p stat'!K50</f>
        <v>9.4662060000000565</v>
      </c>
      <c r="G51">
        <f>'336p stat'!K50-'336p stat'!N50</f>
        <v>648.66972499999997</v>
      </c>
      <c r="H51">
        <f>'336p stat'!N50</f>
        <v>123.86914</v>
      </c>
      <c r="K51">
        <f t="shared" si="1"/>
        <v>0</v>
      </c>
      <c r="L51">
        <f t="shared" si="2"/>
        <v>0</v>
      </c>
      <c r="M51">
        <f t="shared" si="3"/>
        <v>4.2072026666666915E-2</v>
      </c>
      <c r="N51">
        <f t="shared" si="4"/>
        <v>2.8829765555555555</v>
      </c>
      <c r="O51">
        <f t="shared" si="5"/>
        <v>0.55052951111111115</v>
      </c>
    </row>
    <row r="52" spans="2:15" x14ac:dyDescent="0.25">
      <c r="B52" s="16" t="s">
        <v>14</v>
      </c>
      <c r="C52">
        <v>250</v>
      </c>
      <c r="F52">
        <f>'336p stat'!H51-'336p stat'!K51</f>
        <v>10.512870000000021</v>
      </c>
      <c r="G52">
        <f>'336p stat'!K51-'336p stat'!N51</f>
        <v>720.774901</v>
      </c>
      <c r="H52">
        <f>'336p stat'!N51</f>
        <v>137.55457000000001</v>
      </c>
      <c r="K52">
        <f t="shared" si="1"/>
        <v>0</v>
      </c>
      <c r="L52">
        <f t="shared" si="2"/>
        <v>0</v>
      </c>
      <c r="M52">
        <f t="shared" si="3"/>
        <v>4.2051480000000085E-2</v>
      </c>
      <c r="N52">
        <f t="shared" si="4"/>
        <v>2.8830996039999999</v>
      </c>
      <c r="O52">
        <f t="shared" si="5"/>
        <v>0.55021828000000006</v>
      </c>
    </row>
    <row r="53" spans="2:15" x14ac:dyDescent="0.25">
      <c r="B53" s="16" t="s">
        <v>14</v>
      </c>
      <c r="C53">
        <v>275</v>
      </c>
      <c r="F53">
        <f>'336p stat'!H52-'336p stat'!K52</f>
        <v>11.568507999999952</v>
      </c>
      <c r="G53">
        <f>'336p stat'!K52-'336p stat'!N52</f>
        <v>792.73668899999996</v>
      </c>
      <c r="H53">
        <f>'336p stat'!N52</f>
        <v>151.29123000000001</v>
      </c>
      <c r="K53">
        <f t="shared" si="1"/>
        <v>0</v>
      </c>
      <c r="L53">
        <f t="shared" si="2"/>
        <v>0</v>
      </c>
      <c r="M53">
        <f t="shared" si="3"/>
        <v>4.2067301818181642E-2</v>
      </c>
      <c r="N53">
        <f t="shared" si="4"/>
        <v>2.8826788690909089</v>
      </c>
      <c r="O53">
        <f t="shared" si="5"/>
        <v>0.55014992727272727</v>
      </c>
    </row>
    <row r="54" spans="2:15" x14ac:dyDescent="0.25">
      <c r="B54" s="16" t="s">
        <v>14</v>
      </c>
      <c r="C54">
        <v>300</v>
      </c>
      <c r="F54">
        <f>'336p stat'!H53-'336p stat'!K53</f>
        <v>12.623141999999916</v>
      </c>
      <c r="G54">
        <f>'336p stat'!K53-'336p stat'!N53</f>
        <v>864.76218399999993</v>
      </c>
      <c r="H54">
        <f>'336p stat'!N53</f>
        <v>165.03335100000001</v>
      </c>
      <c r="K54">
        <f t="shared" si="1"/>
        <v>0</v>
      </c>
      <c r="L54">
        <f t="shared" si="2"/>
        <v>0</v>
      </c>
      <c r="M54">
        <f t="shared" si="3"/>
        <v>4.2077139999999721E-2</v>
      </c>
      <c r="N54">
        <f t="shared" si="4"/>
        <v>2.8825406133333331</v>
      </c>
      <c r="O54">
        <f t="shared" si="5"/>
        <v>0.55011116999999998</v>
      </c>
    </row>
    <row r="55" spans="2:15" x14ac:dyDescent="0.25">
      <c r="B55" s="16" t="s">
        <v>14</v>
      </c>
      <c r="C55">
        <v>325</v>
      </c>
      <c r="F55">
        <f>'336p stat'!H54-'336p stat'!K54</f>
        <v>13.674836999999798</v>
      </c>
      <c r="G55">
        <f>'336p stat'!K54-'336p stat'!N54</f>
        <v>936.74120900000014</v>
      </c>
      <c r="H55">
        <f>'336p stat'!N54</f>
        <v>178.83448899999999</v>
      </c>
      <c r="K55">
        <f t="shared" si="1"/>
        <v>0</v>
      </c>
      <c r="L55">
        <f t="shared" si="2"/>
        <v>0</v>
      </c>
      <c r="M55">
        <f t="shared" si="3"/>
        <v>4.2076421538460917E-2</v>
      </c>
      <c r="N55">
        <f t="shared" si="4"/>
        <v>2.8822806430769234</v>
      </c>
      <c r="O55">
        <f t="shared" si="5"/>
        <v>0.55025996615384609</v>
      </c>
    </row>
    <row r="56" spans="2:15" x14ac:dyDescent="0.25">
      <c r="B56" s="16" t="s">
        <v>14</v>
      </c>
      <c r="C56">
        <v>350</v>
      </c>
      <c r="F56">
        <f>'336p stat'!H55-'336p stat'!K55</f>
        <v>14.719475000000102</v>
      </c>
      <c r="G56">
        <f>'336p stat'!K55-'336p stat'!N55</f>
        <v>1008.69868</v>
      </c>
      <c r="H56">
        <f>'336p stat'!N55</f>
        <v>192.60843399999999</v>
      </c>
      <c r="K56">
        <f t="shared" si="1"/>
        <v>0</v>
      </c>
      <c r="L56">
        <f t="shared" si="2"/>
        <v>0</v>
      </c>
      <c r="M56">
        <f t="shared" si="3"/>
        <v>4.2055642857143152E-2</v>
      </c>
      <c r="N56">
        <f t="shared" si="4"/>
        <v>2.8819962285714285</v>
      </c>
      <c r="O56">
        <f t="shared" si="5"/>
        <v>0.55030981142857138</v>
      </c>
    </row>
    <row r="57" spans="2:15" x14ac:dyDescent="0.25">
      <c r="B57" s="16" t="s">
        <v>14</v>
      </c>
      <c r="C57">
        <v>375</v>
      </c>
      <c r="F57">
        <f>'336p stat'!H56-'336p stat'!K56</f>
        <v>15.762919999999895</v>
      </c>
      <c r="G57">
        <f>'336p stat'!K56-'336p stat'!N56</f>
        <v>1080.7756429999999</v>
      </c>
      <c r="H57">
        <f>'336p stat'!N56</f>
        <v>206.38743099999999</v>
      </c>
      <c r="K57">
        <f t="shared" si="1"/>
        <v>0</v>
      </c>
      <c r="L57">
        <f t="shared" si="2"/>
        <v>0</v>
      </c>
      <c r="M57">
        <f t="shared" si="3"/>
        <v>4.2034453333333055E-2</v>
      </c>
      <c r="N57">
        <f t="shared" si="4"/>
        <v>2.8820683813333332</v>
      </c>
      <c r="O57">
        <f t="shared" si="5"/>
        <v>0.55036648266666666</v>
      </c>
    </row>
    <row r="58" spans="2:15" x14ac:dyDescent="0.25">
      <c r="B58" s="16" t="s">
        <v>14</v>
      </c>
      <c r="C58">
        <v>400</v>
      </c>
      <c r="F58">
        <f>'336p stat'!H57-'336p stat'!K57</f>
        <v>16.826011000000108</v>
      </c>
      <c r="G58">
        <f>'336p stat'!K57-'336p stat'!N57</f>
        <v>1152.8043189999999</v>
      </c>
      <c r="H58">
        <f>'336p stat'!N57</f>
        <v>220.15735100000001</v>
      </c>
      <c r="K58">
        <f t="shared" si="1"/>
        <v>0</v>
      </c>
      <c r="L58">
        <f t="shared" si="2"/>
        <v>0</v>
      </c>
      <c r="M58">
        <f t="shared" si="3"/>
        <v>4.2065027500000268E-2</v>
      </c>
      <c r="N58">
        <f t="shared" si="4"/>
        <v>2.8820107974999996</v>
      </c>
      <c r="O58">
        <f t="shared" si="5"/>
        <v>0.55039337750000006</v>
      </c>
    </row>
    <row r="59" spans="2:15" x14ac:dyDescent="0.25">
      <c r="B59" s="16" t="s">
        <v>14</v>
      </c>
      <c r="C59">
        <v>425</v>
      </c>
      <c r="F59">
        <f>'336p stat'!H58-'336p stat'!K58</f>
        <v>17.876064000000042</v>
      </c>
      <c r="G59">
        <f>'336p stat'!K58-'336p stat'!N58</f>
        <v>1224.7635809999999</v>
      </c>
      <c r="H59">
        <f>'336p stat'!N58</f>
        <v>233.87137999999999</v>
      </c>
      <c r="K59">
        <f t="shared" si="1"/>
        <v>0</v>
      </c>
      <c r="L59">
        <f t="shared" si="2"/>
        <v>0</v>
      </c>
      <c r="M59">
        <f t="shared" si="3"/>
        <v>4.2061327058823629E-2</v>
      </c>
      <c r="N59">
        <f t="shared" si="4"/>
        <v>2.8817966611764705</v>
      </c>
      <c r="O59">
        <f t="shared" si="5"/>
        <v>0.55028559999999993</v>
      </c>
    </row>
    <row r="60" spans="2:15" x14ac:dyDescent="0.25">
      <c r="B60" s="16" t="s">
        <v>14</v>
      </c>
      <c r="C60">
        <v>450</v>
      </c>
      <c r="F60">
        <f>'336p stat'!H59-'336p stat'!K59</f>
        <v>18.926586999999927</v>
      </c>
      <c r="G60">
        <f>'336p stat'!K59-'336p stat'!N59</f>
        <v>1296.8688890000001</v>
      </c>
      <c r="H60">
        <f>'336p stat'!N59</f>
        <v>247.58229499999999</v>
      </c>
      <c r="K60">
        <f t="shared" si="1"/>
        <v>0</v>
      </c>
      <c r="L60">
        <f t="shared" si="2"/>
        <v>0</v>
      </c>
      <c r="M60">
        <f t="shared" si="3"/>
        <v>4.2059082222222058E-2</v>
      </c>
      <c r="N60">
        <f t="shared" si="4"/>
        <v>2.8819308644444446</v>
      </c>
      <c r="O60">
        <f t="shared" si="5"/>
        <v>0.55018287777777775</v>
      </c>
    </row>
    <row r="61" spans="2:15" x14ac:dyDescent="0.25">
      <c r="B61" s="16" t="s">
        <v>14</v>
      </c>
      <c r="C61">
        <v>475</v>
      </c>
      <c r="F61">
        <f>'336p stat'!H60-'336p stat'!K60</f>
        <v>19.986379999999826</v>
      </c>
      <c r="G61">
        <f>'336p stat'!K60-'336p stat'!N60</f>
        <v>1368.927944</v>
      </c>
      <c r="H61">
        <f>'336p stat'!N60</f>
        <v>261.31656500000003</v>
      </c>
      <c r="K61">
        <f t="shared" si="1"/>
        <v>0</v>
      </c>
      <c r="L61">
        <f t="shared" si="2"/>
        <v>0</v>
      </c>
      <c r="M61">
        <f t="shared" si="3"/>
        <v>4.2076589473683847E-2</v>
      </c>
      <c r="N61">
        <f t="shared" si="4"/>
        <v>2.8819535663157896</v>
      </c>
      <c r="O61">
        <f t="shared" si="5"/>
        <v>0.55014013684210528</v>
      </c>
    </row>
    <row r="62" spans="2:15" x14ac:dyDescent="0.25">
      <c r="B62" s="16" t="s">
        <v>14</v>
      </c>
      <c r="C62">
        <v>500</v>
      </c>
      <c r="F62">
        <f>'336p stat'!H61-'336p stat'!K61</f>
        <v>21.036706000000095</v>
      </c>
      <c r="G62">
        <f>'336p stat'!K61-'336p stat'!N61</f>
        <v>1440.8953739999999</v>
      </c>
      <c r="H62">
        <f>'336p stat'!N61</f>
        <v>275.06647199999998</v>
      </c>
      <c r="K62">
        <f t="shared" si="1"/>
        <v>0</v>
      </c>
      <c r="L62">
        <f t="shared" si="2"/>
        <v>0</v>
      </c>
      <c r="M62">
        <f t="shared" si="3"/>
        <v>4.2073412000000192E-2</v>
      </c>
      <c r="N62">
        <f t="shared" si="4"/>
        <v>2.8817907479999998</v>
      </c>
      <c r="O62">
        <f t="shared" si="5"/>
        <v>0.5501329439999999</v>
      </c>
    </row>
    <row r="63" spans="2:15" x14ac:dyDescent="0.25">
      <c r="B63" s="16" t="s">
        <v>15</v>
      </c>
      <c r="C63">
        <v>25</v>
      </c>
      <c r="F63">
        <f>'336p stat'!H62-'336p stat'!K62</f>
        <v>0.96229599999999493</v>
      </c>
      <c r="G63">
        <f>'336p stat'!K62-'336p stat'!N62</f>
        <v>55.893366</v>
      </c>
      <c r="H63">
        <f>'336p stat'!N62</f>
        <v>16.576685000000001</v>
      </c>
      <c r="K63">
        <f t="shared" si="1"/>
        <v>0</v>
      </c>
      <c r="L63">
        <f t="shared" si="2"/>
        <v>0</v>
      </c>
      <c r="M63">
        <f t="shared" si="3"/>
        <v>3.8491839999999798E-2</v>
      </c>
      <c r="N63">
        <f t="shared" si="4"/>
        <v>2.23573464</v>
      </c>
      <c r="O63">
        <f t="shared" si="5"/>
        <v>0.66306740000000008</v>
      </c>
    </row>
    <row r="64" spans="2:15" x14ac:dyDescent="0.25">
      <c r="B64" s="16" t="s">
        <v>15</v>
      </c>
      <c r="C64">
        <v>50</v>
      </c>
      <c r="F64">
        <f>'336p stat'!H63-'336p stat'!K63</f>
        <v>1.9137029999999982</v>
      </c>
      <c r="G64">
        <f>'336p stat'!K63-'336p stat'!N63</f>
        <v>111.051365</v>
      </c>
      <c r="H64">
        <f>'336p stat'!N63</f>
        <v>32.971798999999997</v>
      </c>
      <c r="K64">
        <f t="shared" si="1"/>
        <v>0</v>
      </c>
      <c r="L64">
        <f t="shared" si="2"/>
        <v>0</v>
      </c>
      <c r="M64">
        <f t="shared" si="3"/>
        <v>3.8274059999999964E-2</v>
      </c>
      <c r="N64">
        <f t="shared" si="4"/>
        <v>2.2210273000000003</v>
      </c>
      <c r="O64">
        <f t="shared" si="5"/>
        <v>0.65943597999999992</v>
      </c>
    </row>
    <row r="65" spans="2:15" x14ac:dyDescent="0.25">
      <c r="B65" s="16" t="s">
        <v>15</v>
      </c>
      <c r="C65">
        <v>75</v>
      </c>
      <c r="F65">
        <f>'336p stat'!H64-'336p stat'!K64</f>
        <v>2.876925</v>
      </c>
      <c r="G65">
        <f>'336p stat'!K64-'336p stat'!N64</f>
        <v>166.20958200000001</v>
      </c>
      <c r="H65">
        <f>'336p stat'!N64</f>
        <v>49.442819999999998</v>
      </c>
      <c r="K65">
        <f t="shared" si="1"/>
        <v>0</v>
      </c>
      <c r="L65">
        <f t="shared" si="2"/>
        <v>0</v>
      </c>
      <c r="M65">
        <f t="shared" si="3"/>
        <v>3.8358999999999997E-2</v>
      </c>
      <c r="N65">
        <f t="shared" si="4"/>
        <v>2.21612776</v>
      </c>
      <c r="O65">
        <f t="shared" si="5"/>
        <v>0.65923759999999998</v>
      </c>
    </row>
    <row r="66" spans="2:15" x14ac:dyDescent="0.25">
      <c r="B66" s="16" t="s">
        <v>15</v>
      </c>
      <c r="C66">
        <v>100</v>
      </c>
      <c r="F66">
        <f>'336p stat'!H65-'336p stat'!K65</f>
        <v>3.839431999999988</v>
      </c>
      <c r="G66">
        <f>'336p stat'!K65-'336p stat'!N65</f>
        <v>221.40365100000002</v>
      </c>
      <c r="H66">
        <f>'336p stat'!N65</f>
        <v>65.850486000000004</v>
      </c>
      <c r="K66">
        <f t="shared" si="1"/>
        <v>0</v>
      </c>
      <c r="L66">
        <f t="shared" si="2"/>
        <v>0</v>
      </c>
      <c r="M66">
        <f t="shared" si="3"/>
        <v>3.8394319999999878E-2</v>
      </c>
      <c r="N66">
        <f t="shared" si="4"/>
        <v>2.2140365100000001</v>
      </c>
      <c r="O66">
        <f t="shared" si="5"/>
        <v>0.65850486000000008</v>
      </c>
    </row>
    <row r="67" spans="2:15" x14ac:dyDescent="0.25">
      <c r="B67" s="16" t="s">
        <v>15</v>
      </c>
      <c r="C67">
        <v>125</v>
      </c>
      <c r="F67">
        <f>'336p stat'!H66-'336p stat'!K66</f>
        <v>4.7887129999999729</v>
      </c>
      <c r="G67">
        <f>'336p stat'!K66-'336p stat'!N66</f>
        <v>276.58716300000003</v>
      </c>
      <c r="H67">
        <f>'336p stat'!N66</f>
        <v>82.346215999999998</v>
      </c>
      <c r="K67">
        <f t="shared" si="1"/>
        <v>0</v>
      </c>
      <c r="L67">
        <f t="shared" si="2"/>
        <v>0</v>
      </c>
      <c r="M67">
        <f t="shared" si="3"/>
        <v>3.8309703999999785E-2</v>
      </c>
      <c r="N67">
        <f t="shared" si="4"/>
        <v>2.2126973040000002</v>
      </c>
      <c r="O67">
        <f t="shared" si="5"/>
        <v>0.658769728</v>
      </c>
    </row>
    <row r="68" spans="2:15" x14ac:dyDescent="0.25">
      <c r="B68" s="16" t="s">
        <v>15</v>
      </c>
      <c r="C68">
        <v>150</v>
      </c>
      <c r="F68">
        <f>'336p stat'!H67-'336p stat'!K67</f>
        <v>5.739373999999998</v>
      </c>
      <c r="G68">
        <f>'336p stat'!K67-'336p stat'!N67</f>
        <v>331.67413799999997</v>
      </c>
      <c r="H68">
        <f>'336p stat'!N67</f>
        <v>98.852616999999995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3.8262493333333321E-2</v>
      </c>
      <c r="N68">
        <f t="shared" ref="N68:N131" si="9">G68/$C68</f>
        <v>2.2111609199999998</v>
      </c>
      <c r="O68">
        <f t="shared" ref="O68:O131" si="10">H68/$C68</f>
        <v>0.65901744666666662</v>
      </c>
    </row>
    <row r="69" spans="2:15" x14ac:dyDescent="0.25">
      <c r="B69" s="16" t="s">
        <v>15</v>
      </c>
      <c r="C69">
        <v>175</v>
      </c>
      <c r="F69">
        <f>'336p stat'!H68-'336p stat'!K68</f>
        <v>6.6948199999999929</v>
      </c>
      <c r="G69">
        <f>'336p stat'!K68-'336p stat'!N68</f>
        <v>386.883894</v>
      </c>
      <c r="H69">
        <f>'336p stat'!N68</f>
        <v>115.276246</v>
      </c>
      <c r="K69">
        <f t="shared" si="6"/>
        <v>0</v>
      </c>
      <c r="L69">
        <f t="shared" si="7"/>
        <v>0</v>
      </c>
      <c r="M69">
        <f t="shared" si="8"/>
        <v>3.8256114285714245E-2</v>
      </c>
      <c r="N69">
        <f t="shared" si="9"/>
        <v>2.2107651085714286</v>
      </c>
      <c r="O69">
        <f t="shared" si="10"/>
        <v>0.65872140571428572</v>
      </c>
    </row>
    <row r="70" spans="2:15" x14ac:dyDescent="0.25">
      <c r="B70" s="16" t="s">
        <v>15</v>
      </c>
      <c r="C70">
        <v>200</v>
      </c>
      <c r="F70">
        <f>'336p stat'!H69-'336p stat'!K69</f>
        <v>7.6723069999999325</v>
      </c>
      <c r="G70">
        <f>'336p stat'!K69-'336p stat'!N69</f>
        <v>442.09831200000008</v>
      </c>
      <c r="H70">
        <f>'336p stat'!N69</f>
        <v>131.73997199999999</v>
      </c>
      <c r="K70">
        <f t="shared" si="6"/>
        <v>0</v>
      </c>
      <c r="L70">
        <f t="shared" si="7"/>
        <v>0</v>
      </c>
      <c r="M70">
        <f t="shared" si="8"/>
        <v>3.8361534999999662E-2</v>
      </c>
      <c r="N70">
        <f t="shared" si="9"/>
        <v>2.2104915600000004</v>
      </c>
      <c r="O70">
        <f t="shared" si="10"/>
        <v>0.65869986000000003</v>
      </c>
    </row>
    <row r="71" spans="2:15" x14ac:dyDescent="0.25">
      <c r="B71" s="16" t="s">
        <v>15</v>
      </c>
      <c r="C71">
        <v>225</v>
      </c>
      <c r="F71">
        <f>'336p stat'!H70-'336p stat'!K70</f>
        <v>8.657760000000053</v>
      </c>
      <c r="G71">
        <f>'336p stat'!K70-'336p stat'!N70</f>
        <v>497.27714099999992</v>
      </c>
      <c r="H71">
        <f>'336p stat'!N70</f>
        <v>148.18919600000001</v>
      </c>
      <c r="K71">
        <f t="shared" si="6"/>
        <v>0</v>
      </c>
      <c r="L71">
        <f t="shared" si="7"/>
        <v>0</v>
      </c>
      <c r="M71">
        <f t="shared" si="8"/>
        <v>3.8478933333333569E-2</v>
      </c>
      <c r="N71">
        <f t="shared" si="9"/>
        <v>2.2101206266666664</v>
      </c>
      <c r="O71">
        <f t="shared" si="10"/>
        <v>0.65861864888888888</v>
      </c>
    </row>
    <row r="72" spans="2:15" x14ac:dyDescent="0.25">
      <c r="B72" s="16" t="s">
        <v>15</v>
      </c>
      <c r="C72">
        <v>250</v>
      </c>
      <c r="F72">
        <f>'336p stat'!H71-'336p stat'!K71</f>
        <v>9.6247019999999566</v>
      </c>
      <c r="G72">
        <f>'336p stat'!K71-'336p stat'!N71</f>
        <v>552.52378900000008</v>
      </c>
      <c r="H72">
        <f>'336p stat'!N71</f>
        <v>164.698002</v>
      </c>
      <c r="K72">
        <f t="shared" si="6"/>
        <v>0</v>
      </c>
      <c r="L72">
        <f t="shared" si="7"/>
        <v>0</v>
      </c>
      <c r="M72">
        <f t="shared" si="8"/>
        <v>3.8498807999999829E-2</v>
      </c>
      <c r="N72">
        <f t="shared" si="9"/>
        <v>2.2100951560000004</v>
      </c>
      <c r="O72">
        <f t="shared" si="10"/>
        <v>0.65879200800000004</v>
      </c>
    </row>
    <row r="73" spans="2:15" x14ac:dyDescent="0.25">
      <c r="B73" s="16" t="s">
        <v>15</v>
      </c>
      <c r="C73">
        <v>275</v>
      </c>
      <c r="F73">
        <f>'336p stat'!H72-'336p stat'!K72</f>
        <v>10.611210999999912</v>
      </c>
      <c r="G73">
        <f>'336p stat'!K72-'336p stat'!N72</f>
        <v>607.83681900000011</v>
      </c>
      <c r="H73">
        <f>'336p stat'!N72</f>
        <v>181.135381</v>
      </c>
      <c r="K73">
        <f t="shared" si="6"/>
        <v>0</v>
      </c>
      <c r="L73">
        <f t="shared" si="7"/>
        <v>0</v>
      </c>
      <c r="M73">
        <f t="shared" si="8"/>
        <v>3.8586221818181499E-2</v>
      </c>
      <c r="N73">
        <f t="shared" si="9"/>
        <v>2.2103157054545459</v>
      </c>
      <c r="O73">
        <f t="shared" si="10"/>
        <v>0.65867411272727272</v>
      </c>
    </row>
    <row r="74" spans="2:15" x14ac:dyDescent="0.25">
      <c r="B74" s="16" t="s">
        <v>15</v>
      </c>
      <c r="C74">
        <v>300</v>
      </c>
      <c r="F74">
        <f>'336p stat'!H73-'336p stat'!K73</f>
        <v>11.573244000000045</v>
      </c>
      <c r="G74">
        <f>'336p stat'!K73-'336p stat'!N73</f>
        <v>663.142019</v>
      </c>
      <c r="H74">
        <f>'336p stat'!N73</f>
        <v>197.59258199999999</v>
      </c>
      <c r="K74">
        <f t="shared" si="6"/>
        <v>0</v>
      </c>
      <c r="L74">
        <f t="shared" si="7"/>
        <v>0</v>
      </c>
      <c r="M74">
        <f t="shared" si="8"/>
        <v>3.857748000000015E-2</v>
      </c>
      <c r="N74">
        <f t="shared" si="9"/>
        <v>2.2104733966666665</v>
      </c>
      <c r="O74">
        <f t="shared" si="10"/>
        <v>0.65864193999999998</v>
      </c>
    </row>
    <row r="75" spans="2:15" x14ac:dyDescent="0.25">
      <c r="B75" s="16" t="s">
        <v>15</v>
      </c>
      <c r="C75">
        <v>325</v>
      </c>
      <c r="F75">
        <f>'336p stat'!H74-'336p stat'!K74</f>
        <v>12.524866999999972</v>
      </c>
      <c r="G75">
        <f>'336p stat'!K74-'336p stat'!N74</f>
        <v>718.34937300000001</v>
      </c>
      <c r="H75">
        <f>'336p stat'!N74</f>
        <v>214.06699900000001</v>
      </c>
      <c r="K75">
        <f t="shared" si="6"/>
        <v>0</v>
      </c>
      <c r="L75">
        <f t="shared" si="7"/>
        <v>0</v>
      </c>
      <c r="M75">
        <f t="shared" si="8"/>
        <v>3.8538052307692222E-2</v>
      </c>
      <c r="N75">
        <f t="shared" si="9"/>
        <v>2.2103057630769229</v>
      </c>
      <c r="O75">
        <f t="shared" si="10"/>
        <v>0.65866768923076924</v>
      </c>
    </row>
    <row r="76" spans="2:15" x14ac:dyDescent="0.25">
      <c r="B76" s="16" t="s">
        <v>15</v>
      </c>
      <c r="C76">
        <v>350</v>
      </c>
      <c r="F76">
        <f>'336p stat'!H75-'336p stat'!K75</f>
        <v>13.490854000000013</v>
      </c>
      <c r="G76">
        <f>'336p stat'!K75-'336p stat'!N75</f>
        <v>773.464878</v>
      </c>
      <c r="H76">
        <f>'336p stat'!N75</f>
        <v>230.585735</v>
      </c>
      <c r="K76">
        <f t="shared" si="6"/>
        <v>0</v>
      </c>
      <c r="L76">
        <f t="shared" si="7"/>
        <v>0</v>
      </c>
      <c r="M76">
        <f t="shared" si="8"/>
        <v>3.8545297142857177E-2</v>
      </c>
      <c r="N76">
        <f t="shared" si="9"/>
        <v>2.2098996514285716</v>
      </c>
      <c r="O76">
        <f t="shared" si="10"/>
        <v>0.65881638571428569</v>
      </c>
    </row>
    <row r="77" spans="2:15" x14ac:dyDescent="0.25">
      <c r="B77" s="16" t="s">
        <v>15</v>
      </c>
      <c r="C77">
        <v>375</v>
      </c>
      <c r="F77">
        <f>'336p stat'!H76-'336p stat'!K76</f>
        <v>14.462499999999864</v>
      </c>
      <c r="G77">
        <f>'336p stat'!K76-'336p stat'!N76</f>
        <v>828.77218200000004</v>
      </c>
      <c r="H77">
        <f>'336p stat'!N76</f>
        <v>247.059842</v>
      </c>
      <c r="K77">
        <f t="shared" si="6"/>
        <v>0</v>
      </c>
      <c r="L77">
        <f t="shared" si="7"/>
        <v>0</v>
      </c>
      <c r="M77">
        <f t="shared" si="8"/>
        <v>3.8566666666666305E-2</v>
      </c>
      <c r="N77">
        <f t="shared" si="9"/>
        <v>2.2100591519999999</v>
      </c>
      <c r="O77">
        <f t="shared" si="10"/>
        <v>0.65882624533333334</v>
      </c>
    </row>
    <row r="78" spans="2:15" x14ac:dyDescent="0.25">
      <c r="B78" s="16" t="s">
        <v>15</v>
      </c>
      <c r="C78">
        <v>400</v>
      </c>
      <c r="F78">
        <f>'336p stat'!H77-'336p stat'!K77</f>
        <v>15.429187000000184</v>
      </c>
      <c r="G78">
        <f>'336p stat'!K77-'336p stat'!N77</f>
        <v>884.03391799999986</v>
      </c>
      <c r="H78">
        <f>'336p stat'!N77</f>
        <v>263.51466799999997</v>
      </c>
      <c r="K78">
        <f t="shared" si="6"/>
        <v>0</v>
      </c>
      <c r="L78">
        <f t="shared" si="7"/>
        <v>0</v>
      </c>
      <c r="M78">
        <f t="shared" si="8"/>
        <v>3.8572967500000457E-2</v>
      </c>
      <c r="N78">
        <f t="shared" si="9"/>
        <v>2.2100847949999998</v>
      </c>
      <c r="O78">
        <f t="shared" si="10"/>
        <v>0.65878666999999991</v>
      </c>
    </row>
    <row r="79" spans="2:15" x14ac:dyDescent="0.25">
      <c r="B79" s="16" t="s">
        <v>15</v>
      </c>
      <c r="C79">
        <v>425</v>
      </c>
      <c r="F79">
        <f>'336p stat'!H78-'336p stat'!K78</f>
        <v>16.376100999999835</v>
      </c>
      <c r="G79">
        <f>'336p stat'!K78-'336p stat'!N78</f>
        <v>939.28619600000002</v>
      </c>
      <c r="H79">
        <f>'336p stat'!N78</f>
        <v>279.91279800000001</v>
      </c>
      <c r="K79">
        <f t="shared" si="6"/>
        <v>0</v>
      </c>
      <c r="L79">
        <f t="shared" si="7"/>
        <v>0</v>
      </c>
      <c r="M79">
        <f t="shared" si="8"/>
        <v>3.853200235294079E-2</v>
      </c>
      <c r="N79">
        <f t="shared" si="9"/>
        <v>2.2100851670588235</v>
      </c>
      <c r="O79">
        <f t="shared" si="10"/>
        <v>0.65861834823529419</v>
      </c>
    </row>
    <row r="80" spans="2:15" x14ac:dyDescent="0.25">
      <c r="B80" s="16" t="s">
        <v>15</v>
      </c>
      <c r="C80">
        <v>450</v>
      </c>
      <c r="F80">
        <f>'336p stat'!H79-'336p stat'!K79</f>
        <v>17.341591999999991</v>
      </c>
      <c r="G80">
        <f>'336p stat'!K79-'336p stat'!N79</f>
        <v>994.45693400000005</v>
      </c>
      <c r="H80">
        <f>'336p stat'!N79</f>
        <v>296.43211400000001</v>
      </c>
      <c r="K80">
        <f t="shared" si="6"/>
        <v>0</v>
      </c>
      <c r="L80">
        <f t="shared" si="7"/>
        <v>0</v>
      </c>
      <c r="M80">
        <f t="shared" si="8"/>
        <v>3.8536871111111093E-2</v>
      </c>
      <c r="N80">
        <f t="shared" si="9"/>
        <v>2.2099042977777779</v>
      </c>
      <c r="O80">
        <f t="shared" si="10"/>
        <v>0.65873803111111118</v>
      </c>
    </row>
    <row r="81" spans="2:15" x14ac:dyDescent="0.25">
      <c r="B81" s="16" t="s">
        <v>15</v>
      </c>
      <c r="C81">
        <v>475</v>
      </c>
      <c r="F81">
        <f>'336p stat'!H80-'336p stat'!K80</f>
        <v>18.304141000000072</v>
      </c>
      <c r="G81">
        <f>'336p stat'!K80-'336p stat'!N80</f>
        <v>1049.7383159999999</v>
      </c>
      <c r="H81">
        <f>'336p stat'!N80</f>
        <v>312.875878</v>
      </c>
      <c r="K81">
        <f t="shared" si="6"/>
        <v>0</v>
      </c>
      <c r="L81">
        <f t="shared" si="7"/>
        <v>0</v>
      </c>
      <c r="M81">
        <f t="shared" si="8"/>
        <v>3.8535033684210677E-2</v>
      </c>
      <c r="N81">
        <f t="shared" si="9"/>
        <v>2.2099754021052629</v>
      </c>
      <c r="O81">
        <f t="shared" si="10"/>
        <v>0.65868605894736842</v>
      </c>
    </row>
    <row r="82" spans="2:15" x14ac:dyDescent="0.25">
      <c r="B82" s="16" t="s">
        <v>15</v>
      </c>
      <c r="C82">
        <v>500</v>
      </c>
      <c r="F82">
        <f>'336p stat'!H81-'336p stat'!K81</f>
        <v>19.274409000000105</v>
      </c>
      <c r="G82">
        <f>'336p stat'!K81-'336p stat'!N81</f>
        <v>1104.854681</v>
      </c>
      <c r="H82">
        <f>'336p stat'!N81</f>
        <v>329.31067100000001</v>
      </c>
      <c r="K82">
        <f t="shared" si="6"/>
        <v>0</v>
      </c>
      <c r="L82">
        <f t="shared" si="7"/>
        <v>0</v>
      </c>
      <c r="M82">
        <f t="shared" si="8"/>
        <v>3.8548818000000214E-2</v>
      </c>
      <c r="N82">
        <f t="shared" si="9"/>
        <v>2.2097093619999999</v>
      </c>
      <c r="O82">
        <f t="shared" si="10"/>
        <v>0.658621342</v>
      </c>
    </row>
    <row r="83" spans="2:15" x14ac:dyDescent="0.25">
      <c r="B83" s="16" t="s">
        <v>16</v>
      </c>
      <c r="C83">
        <v>25</v>
      </c>
      <c r="F83">
        <f>'336p stat'!H82-'336p stat'!K82</f>
        <v>1.0202990000000085</v>
      </c>
      <c r="G83">
        <f>'336p stat'!K82-'336p stat'!N82</f>
        <v>54.985752999999995</v>
      </c>
      <c r="H83">
        <f>'336p stat'!N82</f>
        <v>15.955339</v>
      </c>
      <c r="K83">
        <f t="shared" si="6"/>
        <v>0</v>
      </c>
      <c r="L83">
        <f t="shared" si="7"/>
        <v>0</v>
      </c>
      <c r="M83">
        <f t="shared" si="8"/>
        <v>4.0811960000000341E-2</v>
      </c>
      <c r="N83">
        <f t="shared" si="9"/>
        <v>2.1994301199999997</v>
      </c>
      <c r="O83">
        <f t="shared" si="10"/>
        <v>0.63821356000000007</v>
      </c>
    </row>
    <row r="84" spans="2:15" x14ac:dyDescent="0.25">
      <c r="B84" s="16" t="s">
        <v>16</v>
      </c>
      <c r="C84">
        <v>50</v>
      </c>
      <c r="F84">
        <f>'336p stat'!H83-'336p stat'!K83</f>
        <v>2.0355989999999906</v>
      </c>
      <c r="G84">
        <f>'336p stat'!K83-'336p stat'!N83</f>
        <v>109.336692</v>
      </c>
      <c r="H84">
        <f>'336p stat'!N83</f>
        <v>31.751608999999998</v>
      </c>
      <c r="K84">
        <f t="shared" si="6"/>
        <v>0</v>
      </c>
      <c r="L84">
        <f t="shared" si="7"/>
        <v>0</v>
      </c>
      <c r="M84">
        <f t="shared" si="8"/>
        <v>4.0711979999999814E-2</v>
      </c>
      <c r="N84">
        <f t="shared" si="9"/>
        <v>2.18673384</v>
      </c>
      <c r="O84">
        <f t="shared" si="10"/>
        <v>0.63503217999999995</v>
      </c>
    </row>
    <row r="85" spans="2:15" x14ac:dyDescent="0.25">
      <c r="B85" s="16" t="s">
        <v>16</v>
      </c>
      <c r="C85">
        <v>75</v>
      </c>
      <c r="F85">
        <f>'336p stat'!H84-'336p stat'!K84</f>
        <v>3.0515489999999943</v>
      </c>
      <c r="G85">
        <f>'336p stat'!K84-'336p stat'!N84</f>
        <v>163.53296399999999</v>
      </c>
      <c r="H85">
        <f>'336p stat'!N84</f>
        <v>47.554456999999999</v>
      </c>
      <c r="K85">
        <f t="shared" si="6"/>
        <v>0</v>
      </c>
      <c r="L85">
        <f t="shared" si="7"/>
        <v>0</v>
      </c>
      <c r="M85">
        <f t="shared" si="8"/>
        <v>4.0687319999999923E-2</v>
      </c>
      <c r="N85">
        <f t="shared" si="9"/>
        <v>2.1804395199999997</v>
      </c>
      <c r="O85">
        <f t="shared" si="10"/>
        <v>0.6340594266666667</v>
      </c>
    </row>
    <row r="86" spans="2:15" x14ac:dyDescent="0.25">
      <c r="B86" s="16" t="s">
        <v>16</v>
      </c>
      <c r="C86">
        <v>100</v>
      </c>
      <c r="F86">
        <f>'336p stat'!H85-'336p stat'!K85</f>
        <v>4.0848249999999666</v>
      </c>
      <c r="G86">
        <f>'336p stat'!K85-'336p stat'!N85</f>
        <v>217.84063600000002</v>
      </c>
      <c r="H86">
        <f>'336p stat'!N85</f>
        <v>63.388646999999999</v>
      </c>
      <c r="K86">
        <f t="shared" si="6"/>
        <v>0</v>
      </c>
      <c r="L86">
        <f t="shared" si="7"/>
        <v>0</v>
      </c>
      <c r="M86">
        <f t="shared" si="8"/>
        <v>4.084824999999967E-2</v>
      </c>
      <c r="N86">
        <f t="shared" si="9"/>
        <v>2.1784063600000003</v>
      </c>
      <c r="O86">
        <f t="shared" si="10"/>
        <v>0.63388646999999998</v>
      </c>
    </row>
    <row r="87" spans="2:15" x14ac:dyDescent="0.25">
      <c r="B87" s="16" t="s">
        <v>16</v>
      </c>
      <c r="C87">
        <v>125</v>
      </c>
      <c r="F87">
        <f>'336p stat'!H86-'336p stat'!K86</f>
        <v>5.1199490000000196</v>
      </c>
      <c r="G87">
        <f>'336p stat'!K86-'336p stat'!N86</f>
        <v>272.12072599999999</v>
      </c>
      <c r="H87">
        <f>'336p stat'!N86</f>
        <v>79.191739999999996</v>
      </c>
      <c r="K87">
        <f t="shared" si="6"/>
        <v>0</v>
      </c>
      <c r="L87">
        <f t="shared" si="7"/>
        <v>0</v>
      </c>
      <c r="M87">
        <f t="shared" si="8"/>
        <v>4.0959592000000156E-2</v>
      </c>
      <c r="N87">
        <f t="shared" si="9"/>
        <v>2.1769658079999998</v>
      </c>
      <c r="O87">
        <f t="shared" si="10"/>
        <v>0.63353391999999997</v>
      </c>
    </row>
    <row r="88" spans="2:15" x14ac:dyDescent="0.25">
      <c r="B88" s="16" t="s">
        <v>16</v>
      </c>
      <c r="C88">
        <v>150</v>
      </c>
      <c r="F88">
        <f>'336p stat'!H87-'336p stat'!K87</f>
        <v>6.1549919999999929</v>
      </c>
      <c r="G88">
        <f>'336p stat'!K87-'336p stat'!N87</f>
        <v>326.41637500000002</v>
      </c>
      <c r="H88">
        <f>'336p stat'!N87</f>
        <v>95.019087999999996</v>
      </c>
      <c r="K88">
        <f t="shared" si="6"/>
        <v>0</v>
      </c>
      <c r="L88">
        <f t="shared" si="7"/>
        <v>0</v>
      </c>
      <c r="M88">
        <f t="shared" si="8"/>
        <v>4.103327999999995E-2</v>
      </c>
      <c r="N88">
        <f t="shared" si="9"/>
        <v>2.176109166666667</v>
      </c>
      <c r="O88">
        <f t="shared" si="10"/>
        <v>0.6334605866666666</v>
      </c>
    </row>
    <row r="89" spans="2:15" x14ac:dyDescent="0.25">
      <c r="B89" s="16" t="s">
        <v>16</v>
      </c>
      <c r="C89">
        <v>175</v>
      </c>
      <c r="F89">
        <f>'336p stat'!H88-'336p stat'!K88</f>
        <v>7.1915789999999902</v>
      </c>
      <c r="G89">
        <f>'336p stat'!K88-'336p stat'!N88</f>
        <v>380.71343100000001</v>
      </c>
      <c r="H89">
        <f>'336p stat'!N88</f>
        <v>110.836393</v>
      </c>
      <c r="K89">
        <f t="shared" si="6"/>
        <v>0</v>
      </c>
      <c r="L89">
        <f t="shared" si="7"/>
        <v>0</v>
      </c>
      <c r="M89">
        <f t="shared" si="8"/>
        <v>4.1094737142857087E-2</v>
      </c>
      <c r="N89">
        <f t="shared" si="9"/>
        <v>2.1755053200000001</v>
      </c>
      <c r="O89">
        <f t="shared" si="10"/>
        <v>0.63335081714285713</v>
      </c>
    </row>
    <row r="90" spans="2:15" x14ac:dyDescent="0.25">
      <c r="B90" s="16" t="s">
        <v>16</v>
      </c>
      <c r="C90">
        <v>200</v>
      </c>
      <c r="F90">
        <f>'336p stat'!H89-'336p stat'!K89</f>
        <v>8.2427999999999884</v>
      </c>
      <c r="G90">
        <f>'336p stat'!K89-'336p stat'!N89</f>
        <v>435.035304</v>
      </c>
      <c r="H90">
        <f>'336p stat'!N89</f>
        <v>126.66569699999999</v>
      </c>
      <c r="K90">
        <f t="shared" si="6"/>
        <v>0</v>
      </c>
      <c r="L90">
        <f t="shared" si="7"/>
        <v>0</v>
      </c>
      <c r="M90">
        <f t="shared" si="8"/>
        <v>4.1213999999999945E-2</v>
      </c>
      <c r="N90">
        <f t="shared" si="9"/>
        <v>2.1751765199999999</v>
      </c>
      <c r="O90">
        <f t="shared" si="10"/>
        <v>0.63332848499999994</v>
      </c>
    </row>
    <row r="91" spans="2:15" x14ac:dyDescent="0.25">
      <c r="B91" s="16" t="s">
        <v>16</v>
      </c>
      <c r="C91">
        <v>225</v>
      </c>
      <c r="F91">
        <f>'336p stat'!H90-'336p stat'!K90</f>
        <v>9.2793300000000727</v>
      </c>
      <c r="G91">
        <f>'336p stat'!K90-'336p stat'!N90</f>
        <v>489.44816099999991</v>
      </c>
      <c r="H91">
        <f>'336p stat'!N90</f>
        <v>142.46770100000001</v>
      </c>
      <c r="K91">
        <f t="shared" si="6"/>
        <v>0</v>
      </c>
      <c r="L91">
        <f t="shared" si="7"/>
        <v>0</v>
      </c>
      <c r="M91">
        <f t="shared" si="8"/>
        <v>4.124146666666699E-2</v>
      </c>
      <c r="N91">
        <f t="shared" si="9"/>
        <v>2.1753251599999994</v>
      </c>
      <c r="O91">
        <f t="shared" si="10"/>
        <v>0.63318978222222222</v>
      </c>
    </row>
    <row r="92" spans="2:15" x14ac:dyDescent="0.25">
      <c r="B92" s="16" t="s">
        <v>16</v>
      </c>
      <c r="C92">
        <v>250</v>
      </c>
      <c r="F92">
        <f>'336p stat'!H91-'336p stat'!K91</f>
        <v>10.297208000000069</v>
      </c>
      <c r="G92">
        <f>'336p stat'!K91-'336p stat'!N91</f>
        <v>543.83079799999996</v>
      </c>
      <c r="H92">
        <f>'336p stat'!N91</f>
        <v>158.284628</v>
      </c>
      <c r="K92">
        <f t="shared" si="6"/>
        <v>0</v>
      </c>
      <c r="L92">
        <f t="shared" si="7"/>
        <v>0</v>
      </c>
      <c r="M92">
        <f t="shared" si="8"/>
        <v>4.1188832000000272E-2</v>
      </c>
      <c r="N92">
        <f t="shared" si="9"/>
        <v>2.175323192</v>
      </c>
      <c r="O92">
        <f t="shared" si="10"/>
        <v>0.63313851200000004</v>
      </c>
    </row>
    <row r="93" spans="2:15" x14ac:dyDescent="0.25">
      <c r="B93" s="16" t="s">
        <v>16</v>
      </c>
      <c r="C93">
        <v>275</v>
      </c>
      <c r="F93">
        <f>'336p stat'!H92-'336p stat'!K92</f>
        <v>11.299788000000035</v>
      </c>
      <c r="G93">
        <f>'336p stat'!K92-'336p stat'!N92</f>
        <v>598.37239299999999</v>
      </c>
      <c r="H93">
        <f>'336p stat'!N92</f>
        <v>174.12702200000001</v>
      </c>
      <c r="K93">
        <f t="shared" si="6"/>
        <v>0</v>
      </c>
      <c r="L93">
        <f t="shared" si="7"/>
        <v>0</v>
      </c>
      <c r="M93">
        <f t="shared" si="8"/>
        <v>4.1090138181818309E-2</v>
      </c>
      <c r="N93">
        <f t="shared" si="9"/>
        <v>2.1758996109090907</v>
      </c>
      <c r="O93">
        <f t="shared" si="10"/>
        <v>0.63318917090909099</v>
      </c>
    </row>
    <row r="94" spans="2:15" x14ac:dyDescent="0.25">
      <c r="B94" s="16" t="s">
        <v>16</v>
      </c>
      <c r="C94">
        <v>300</v>
      </c>
      <c r="F94">
        <f>'336p stat'!H93-'336p stat'!K93</f>
        <v>12.330227000000036</v>
      </c>
      <c r="G94">
        <f>'336p stat'!K93-'336p stat'!N93</f>
        <v>652.62761499999999</v>
      </c>
      <c r="H94">
        <f>'336p stat'!N93</f>
        <v>190.00613999999999</v>
      </c>
      <c r="K94">
        <f t="shared" si="6"/>
        <v>0</v>
      </c>
      <c r="L94">
        <f t="shared" si="7"/>
        <v>0</v>
      </c>
      <c r="M94">
        <f t="shared" si="8"/>
        <v>4.1100756666666786E-2</v>
      </c>
      <c r="N94">
        <f t="shared" si="9"/>
        <v>2.1754253833333332</v>
      </c>
      <c r="O94">
        <f t="shared" si="10"/>
        <v>0.63335379999999997</v>
      </c>
    </row>
    <row r="95" spans="2:15" x14ac:dyDescent="0.25">
      <c r="B95" s="16" t="s">
        <v>16</v>
      </c>
      <c r="C95">
        <v>325</v>
      </c>
      <c r="F95">
        <f>'336p stat'!H94-'336p stat'!K94</f>
        <v>13.352191999999945</v>
      </c>
      <c r="G95">
        <f>'336p stat'!K94-'336p stat'!N94</f>
        <v>707.01836400000002</v>
      </c>
      <c r="H95">
        <f>'336p stat'!N94</f>
        <v>205.83738700000001</v>
      </c>
      <c r="K95">
        <f t="shared" si="6"/>
        <v>0</v>
      </c>
      <c r="L95">
        <f t="shared" si="7"/>
        <v>0</v>
      </c>
      <c r="M95">
        <f t="shared" si="8"/>
        <v>4.1083667692307521E-2</v>
      </c>
      <c r="N95">
        <f t="shared" si="9"/>
        <v>2.1754411199999999</v>
      </c>
      <c r="O95">
        <f t="shared" si="10"/>
        <v>0.63334580615384617</v>
      </c>
    </row>
    <row r="96" spans="2:15" x14ac:dyDescent="0.25">
      <c r="B96" s="16" t="s">
        <v>16</v>
      </c>
      <c r="C96">
        <v>350</v>
      </c>
      <c r="F96">
        <f>'336p stat'!H95-'336p stat'!K95</f>
        <v>14.374043999999913</v>
      </c>
      <c r="G96">
        <f>'336p stat'!K95-'336p stat'!N95</f>
        <v>761.339111</v>
      </c>
      <c r="H96">
        <f>'336p stat'!N95</f>
        <v>221.695179</v>
      </c>
      <c r="K96">
        <f t="shared" si="6"/>
        <v>0</v>
      </c>
      <c r="L96">
        <f t="shared" si="7"/>
        <v>0</v>
      </c>
      <c r="M96">
        <f t="shared" si="8"/>
        <v>4.1068697142856894E-2</v>
      </c>
      <c r="N96">
        <f t="shared" si="9"/>
        <v>2.1752546028571427</v>
      </c>
      <c r="O96">
        <f t="shared" si="10"/>
        <v>0.63341479714285709</v>
      </c>
    </row>
    <row r="97" spans="2:15" x14ac:dyDescent="0.25">
      <c r="B97" s="16" t="s">
        <v>16</v>
      </c>
      <c r="C97">
        <v>375</v>
      </c>
      <c r="F97">
        <f>'336p stat'!H96-'336p stat'!K96</f>
        <v>15.395565999999917</v>
      </c>
      <c r="G97">
        <f>'336p stat'!K96-'336p stat'!N96</f>
        <v>815.52980500000001</v>
      </c>
      <c r="H97">
        <f>'336p stat'!N96</f>
        <v>237.537373</v>
      </c>
      <c r="K97">
        <f t="shared" si="6"/>
        <v>0</v>
      </c>
      <c r="L97">
        <f t="shared" si="7"/>
        <v>0</v>
      </c>
      <c r="M97">
        <f t="shared" si="8"/>
        <v>4.1054842666666445E-2</v>
      </c>
      <c r="N97">
        <f t="shared" si="9"/>
        <v>2.1747461466666667</v>
      </c>
      <c r="O97">
        <f t="shared" si="10"/>
        <v>0.63343299466666669</v>
      </c>
    </row>
    <row r="98" spans="2:15" x14ac:dyDescent="0.25">
      <c r="B98" s="16" t="s">
        <v>16</v>
      </c>
      <c r="C98">
        <v>400</v>
      </c>
      <c r="F98">
        <f>'336p stat'!H97-'336p stat'!K97</f>
        <v>16.408657000000176</v>
      </c>
      <c r="G98">
        <f>'336p stat'!K97-'336p stat'!N97</f>
        <v>869.87439699999993</v>
      </c>
      <c r="H98">
        <f>'336p stat'!N97</f>
        <v>253.39765399999999</v>
      </c>
      <c r="K98">
        <f t="shared" si="6"/>
        <v>0</v>
      </c>
      <c r="L98">
        <f t="shared" si="7"/>
        <v>0</v>
      </c>
      <c r="M98">
        <f t="shared" si="8"/>
        <v>4.1021642500000441E-2</v>
      </c>
      <c r="N98">
        <f t="shared" si="9"/>
        <v>2.1746859924999997</v>
      </c>
      <c r="O98">
        <f t="shared" si="10"/>
        <v>0.63349413499999996</v>
      </c>
    </row>
    <row r="99" spans="2:15" x14ac:dyDescent="0.25">
      <c r="B99" s="16" t="s">
        <v>16</v>
      </c>
      <c r="C99">
        <v>425</v>
      </c>
      <c r="F99">
        <f>'336p stat'!H98-'336p stat'!K98</f>
        <v>17.431301000000076</v>
      </c>
      <c r="G99">
        <f>'336p stat'!K98-'336p stat'!N98</f>
        <v>924.24569599999995</v>
      </c>
      <c r="H99">
        <f>'336p stat'!N98</f>
        <v>269.22122100000001</v>
      </c>
      <c r="K99">
        <f t="shared" si="6"/>
        <v>0</v>
      </c>
      <c r="L99">
        <f t="shared" si="7"/>
        <v>0</v>
      </c>
      <c r="M99">
        <f t="shared" si="8"/>
        <v>4.1014825882353119E-2</v>
      </c>
      <c r="N99">
        <f t="shared" si="9"/>
        <v>2.1746957552941177</v>
      </c>
      <c r="O99">
        <f t="shared" si="10"/>
        <v>0.63346169647058825</v>
      </c>
    </row>
    <row r="100" spans="2:15" x14ac:dyDescent="0.25">
      <c r="B100" s="16" t="s">
        <v>16</v>
      </c>
      <c r="C100">
        <v>450</v>
      </c>
      <c r="F100">
        <f>'336p stat'!H99-'336p stat'!K99</f>
        <v>18.464126000000078</v>
      </c>
      <c r="G100">
        <f>'336p stat'!K99-'336p stat'!N99</f>
        <v>978.71322399999997</v>
      </c>
      <c r="H100">
        <f>'336p stat'!N99</f>
        <v>285.02337999999997</v>
      </c>
      <c r="K100">
        <f t="shared" si="6"/>
        <v>0</v>
      </c>
      <c r="L100">
        <f t="shared" si="7"/>
        <v>0</v>
      </c>
      <c r="M100">
        <f t="shared" si="8"/>
        <v>4.1031391111111287E-2</v>
      </c>
      <c r="N100">
        <f t="shared" si="9"/>
        <v>2.1749182755555556</v>
      </c>
      <c r="O100">
        <f t="shared" si="10"/>
        <v>0.63338528888888879</v>
      </c>
    </row>
    <row r="101" spans="2:15" x14ac:dyDescent="0.25">
      <c r="B101" s="16" t="s">
        <v>16</v>
      </c>
      <c r="C101">
        <v>475</v>
      </c>
      <c r="F101">
        <f>'336p stat'!H100-'336p stat'!K100</f>
        <v>19.489862999999787</v>
      </c>
      <c r="G101">
        <f>'336p stat'!K100-'336p stat'!N100</f>
        <v>1033.1249010000001</v>
      </c>
      <c r="H101">
        <f>'336p stat'!N100</f>
        <v>300.83804099999998</v>
      </c>
      <c r="K101">
        <f t="shared" si="6"/>
        <v>0</v>
      </c>
      <c r="L101">
        <f t="shared" si="7"/>
        <v>0</v>
      </c>
      <c r="M101">
        <f t="shared" si="8"/>
        <v>4.1031290526315344E-2</v>
      </c>
      <c r="N101">
        <f t="shared" si="9"/>
        <v>2.1749997915789478</v>
      </c>
      <c r="O101">
        <f t="shared" si="10"/>
        <v>0.63334324421052623</v>
      </c>
    </row>
    <row r="102" spans="2:15" x14ac:dyDescent="0.25">
      <c r="B102" s="16" t="s">
        <v>16</v>
      </c>
      <c r="C102">
        <v>500</v>
      </c>
      <c r="F102">
        <f>'336p stat'!H101-'336p stat'!K101</f>
        <v>20.511203999999907</v>
      </c>
      <c r="G102">
        <f>'336p stat'!K101-'336p stat'!N101</f>
        <v>1087.4087119999999</v>
      </c>
      <c r="H102">
        <f>'336p stat'!N101</f>
        <v>316.67935199999999</v>
      </c>
      <c r="K102">
        <f t="shared" si="6"/>
        <v>0</v>
      </c>
      <c r="L102">
        <f t="shared" si="7"/>
        <v>0</v>
      </c>
      <c r="M102">
        <f t="shared" si="8"/>
        <v>4.1022407999999816E-2</v>
      </c>
      <c r="N102">
        <f t="shared" si="9"/>
        <v>2.174817424</v>
      </c>
      <c r="O102">
        <f t="shared" si="10"/>
        <v>0.63335870399999994</v>
      </c>
    </row>
    <row r="103" spans="2:15" x14ac:dyDescent="0.25">
      <c r="B103" s="16" t="s">
        <v>17</v>
      </c>
      <c r="C103">
        <v>25</v>
      </c>
      <c r="F103">
        <f>'336p stat'!H102-'336p stat'!K102</f>
        <v>1.0264829999999989</v>
      </c>
      <c r="G103">
        <f>'336p stat'!K102-'336p stat'!N102</f>
        <v>55.319505999999997</v>
      </c>
      <c r="H103">
        <f>'336p stat'!N102</f>
        <v>15.772574000000001</v>
      </c>
      <c r="K103">
        <f t="shared" si="6"/>
        <v>0</v>
      </c>
      <c r="L103">
        <f t="shared" si="7"/>
        <v>0</v>
      </c>
      <c r="M103">
        <f t="shared" si="8"/>
        <v>4.1059319999999955E-2</v>
      </c>
      <c r="N103">
        <f t="shared" si="9"/>
        <v>2.2127802399999998</v>
      </c>
      <c r="O103">
        <f t="shared" si="10"/>
        <v>0.63090296000000001</v>
      </c>
    </row>
    <row r="104" spans="2:15" x14ac:dyDescent="0.25">
      <c r="B104" s="16" t="s">
        <v>17</v>
      </c>
      <c r="C104">
        <v>50</v>
      </c>
      <c r="F104">
        <f>'336p stat'!H103-'336p stat'!K103</f>
        <v>2.0339710000000082</v>
      </c>
      <c r="G104">
        <f>'336p stat'!K103-'336p stat'!N103</f>
        <v>110.01985099999999</v>
      </c>
      <c r="H104">
        <f>'336p stat'!N103</f>
        <v>31.492401999999998</v>
      </c>
      <c r="K104">
        <f t="shared" si="6"/>
        <v>0</v>
      </c>
      <c r="L104">
        <f t="shared" si="7"/>
        <v>0</v>
      </c>
      <c r="M104">
        <f t="shared" si="8"/>
        <v>4.067942000000016E-2</v>
      </c>
      <c r="N104">
        <f t="shared" si="9"/>
        <v>2.2003970199999996</v>
      </c>
      <c r="O104">
        <f t="shared" si="10"/>
        <v>0.62984803999999994</v>
      </c>
    </row>
    <row r="105" spans="2:15" x14ac:dyDescent="0.25">
      <c r="B105" s="16" t="s">
        <v>17</v>
      </c>
      <c r="C105">
        <v>75</v>
      </c>
      <c r="F105">
        <f>'336p stat'!H104-'336p stat'!K104</f>
        <v>3.0407120000000134</v>
      </c>
      <c r="G105">
        <f>'336p stat'!K104-'336p stat'!N104</f>
        <v>164.73608099999998</v>
      </c>
      <c r="H105">
        <f>'336p stat'!N104</f>
        <v>47.224150999999999</v>
      </c>
      <c r="K105">
        <f t="shared" si="6"/>
        <v>0</v>
      </c>
      <c r="L105">
        <f t="shared" si="7"/>
        <v>0</v>
      </c>
      <c r="M105">
        <f t="shared" si="8"/>
        <v>4.0542826666666844E-2</v>
      </c>
      <c r="N105">
        <f t="shared" si="9"/>
        <v>2.1964810799999999</v>
      </c>
      <c r="O105">
        <f t="shared" si="10"/>
        <v>0.62965534666666667</v>
      </c>
    </row>
    <row r="106" spans="2:15" x14ac:dyDescent="0.25">
      <c r="B106" s="16" t="s">
        <v>17</v>
      </c>
      <c r="C106">
        <v>100</v>
      </c>
      <c r="F106">
        <f>'336p stat'!H105-'336p stat'!K105</f>
        <v>4.0444360000000188</v>
      </c>
      <c r="G106">
        <f>'336p stat'!K105-'336p stat'!N105</f>
        <v>219.70998</v>
      </c>
      <c r="H106">
        <f>'336p stat'!N105</f>
        <v>62.987110999999999</v>
      </c>
      <c r="K106">
        <f t="shared" si="6"/>
        <v>0</v>
      </c>
      <c r="L106">
        <f t="shared" si="7"/>
        <v>0</v>
      </c>
      <c r="M106">
        <f t="shared" si="8"/>
        <v>4.0444360000000186E-2</v>
      </c>
      <c r="N106">
        <f t="shared" si="9"/>
        <v>2.1970998000000002</v>
      </c>
      <c r="O106">
        <f t="shared" si="10"/>
        <v>0.62987110999999996</v>
      </c>
    </row>
    <row r="107" spans="2:15" x14ac:dyDescent="0.25">
      <c r="B107" s="16" t="s">
        <v>17</v>
      </c>
      <c r="C107">
        <v>125</v>
      </c>
      <c r="F107">
        <f>'336p stat'!H106-'336p stat'!K106</f>
        <v>5.0520510000000058</v>
      </c>
      <c r="G107">
        <f>'336p stat'!K106-'336p stat'!N106</f>
        <v>274.91381999999999</v>
      </c>
      <c r="H107">
        <f>'336p stat'!N106</f>
        <v>78.812753000000001</v>
      </c>
      <c r="K107">
        <f t="shared" si="6"/>
        <v>0</v>
      </c>
      <c r="L107">
        <f t="shared" si="7"/>
        <v>0</v>
      </c>
      <c r="M107">
        <f t="shared" si="8"/>
        <v>4.0416408000000049E-2</v>
      </c>
      <c r="N107">
        <f t="shared" si="9"/>
        <v>2.1993105599999998</v>
      </c>
      <c r="O107">
        <f t="shared" si="10"/>
        <v>0.63050202399999999</v>
      </c>
    </row>
    <row r="108" spans="2:15" x14ac:dyDescent="0.25">
      <c r="B108" s="16" t="s">
        <v>17</v>
      </c>
      <c r="C108">
        <v>150</v>
      </c>
      <c r="F108">
        <f>'336p stat'!H107-'336p stat'!K107</f>
        <v>6.0591839999999593</v>
      </c>
      <c r="G108">
        <f>'336p stat'!K107-'336p stat'!N107</f>
        <v>330.05868400000003</v>
      </c>
      <c r="H108">
        <f>'336p stat'!N107</f>
        <v>94.596456000000003</v>
      </c>
      <c r="K108">
        <f t="shared" si="6"/>
        <v>0</v>
      </c>
      <c r="L108">
        <f t="shared" si="7"/>
        <v>0</v>
      </c>
      <c r="M108">
        <f t="shared" si="8"/>
        <v>4.0394559999999725E-2</v>
      </c>
      <c r="N108">
        <f t="shared" si="9"/>
        <v>2.200391226666667</v>
      </c>
      <c r="O108">
        <f t="shared" si="10"/>
        <v>0.63064304000000004</v>
      </c>
    </row>
    <row r="109" spans="2:15" x14ac:dyDescent="0.25">
      <c r="B109" s="16" t="s">
        <v>17</v>
      </c>
      <c r="C109">
        <v>175</v>
      </c>
      <c r="F109">
        <f>'336p stat'!H108-'336p stat'!K108</f>
        <v>7.0634909999999991</v>
      </c>
      <c r="G109">
        <f>'336p stat'!K108-'336p stat'!N108</f>
        <v>385.08435299999996</v>
      </c>
      <c r="H109">
        <f>'336p stat'!N108</f>
        <v>110.39377</v>
      </c>
      <c r="K109">
        <f t="shared" si="6"/>
        <v>0</v>
      </c>
      <c r="L109">
        <f t="shared" si="7"/>
        <v>0</v>
      </c>
      <c r="M109">
        <f t="shared" si="8"/>
        <v>4.0362805714285709E-2</v>
      </c>
      <c r="N109">
        <f t="shared" si="9"/>
        <v>2.200482017142857</v>
      </c>
      <c r="O109">
        <f t="shared" si="10"/>
        <v>0.63082154285714287</v>
      </c>
    </row>
    <row r="110" spans="2:15" x14ac:dyDescent="0.25">
      <c r="B110" s="16" t="s">
        <v>17</v>
      </c>
      <c r="C110">
        <v>200</v>
      </c>
      <c r="F110">
        <f>'336p stat'!H109-'336p stat'!K109</f>
        <v>8.0640480000000707</v>
      </c>
      <c r="G110">
        <f>'336p stat'!K109-'336p stat'!N109</f>
        <v>439.98362299999997</v>
      </c>
      <c r="H110">
        <f>'336p stat'!N109</f>
        <v>126.1314</v>
      </c>
      <c r="K110">
        <f t="shared" si="6"/>
        <v>0</v>
      </c>
      <c r="L110">
        <f t="shared" si="7"/>
        <v>0</v>
      </c>
      <c r="M110">
        <f t="shared" si="8"/>
        <v>4.0320240000000354E-2</v>
      </c>
      <c r="N110">
        <f t="shared" si="9"/>
        <v>2.199918115</v>
      </c>
      <c r="O110">
        <f t="shared" si="10"/>
        <v>0.63065700000000002</v>
      </c>
    </row>
    <row r="111" spans="2:15" x14ac:dyDescent="0.25">
      <c r="B111" s="16" t="s">
        <v>17</v>
      </c>
      <c r="C111">
        <v>225</v>
      </c>
      <c r="F111">
        <f>'336p stat'!H110-'336p stat'!K110</f>
        <v>9.0731670000000122</v>
      </c>
      <c r="G111">
        <f>'336p stat'!K110-'336p stat'!N110</f>
        <v>494.80760000000004</v>
      </c>
      <c r="H111">
        <f>'336p stat'!N110</f>
        <v>141.89177000000001</v>
      </c>
      <c r="K111">
        <f t="shared" si="6"/>
        <v>0</v>
      </c>
      <c r="L111">
        <f t="shared" si="7"/>
        <v>0</v>
      </c>
      <c r="M111">
        <f t="shared" si="8"/>
        <v>4.0325186666666721E-2</v>
      </c>
      <c r="N111">
        <f t="shared" si="9"/>
        <v>2.1991448888888891</v>
      </c>
      <c r="O111">
        <f t="shared" si="10"/>
        <v>0.63063008888888894</v>
      </c>
    </row>
    <row r="112" spans="2:15" x14ac:dyDescent="0.25">
      <c r="B112" s="16" t="s">
        <v>17</v>
      </c>
      <c r="C112">
        <v>250</v>
      </c>
      <c r="F112">
        <f>'336p stat'!H111-'336p stat'!K111</f>
        <v>10.096358000000009</v>
      </c>
      <c r="G112">
        <f>'336p stat'!K111-'336p stat'!N111</f>
        <v>549.69518899999991</v>
      </c>
      <c r="H112">
        <f>'336p stat'!N111</f>
        <v>157.60828100000001</v>
      </c>
      <c r="K112">
        <f t="shared" si="6"/>
        <v>0</v>
      </c>
      <c r="L112">
        <f t="shared" si="7"/>
        <v>0</v>
      </c>
      <c r="M112">
        <f t="shared" si="8"/>
        <v>4.0385432000000041E-2</v>
      </c>
      <c r="N112">
        <f t="shared" si="9"/>
        <v>2.1987807559999997</v>
      </c>
      <c r="O112">
        <f t="shared" si="10"/>
        <v>0.63043312400000007</v>
      </c>
    </row>
    <row r="113" spans="2:15" x14ac:dyDescent="0.25">
      <c r="B113" s="16" t="s">
        <v>17</v>
      </c>
      <c r="C113">
        <v>275</v>
      </c>
      <c r="F113">
        <f>'336p stat'!H112-'336p stat'!K112</f>
        <v>11.099550000000022</v>
      </c>
      <c r="G113">
        <f>'336p stat'!K112-'336p stat'!N112</f>
        <v>604.52913199999989</v>
      </c>
      <c r="H113">
        <f>'336p stat'!N112</f>
        <v>173.33755500000001</v>
      </c>
      <c r="K113">
        <f t="shared" si="6"/>
        <v>0</v>
      </c>
      <c r="L113">
        <f t="shared" si="7"/>
        <v>0</v>
      </c>
      <c r="M113">
        <f t="shared" si="8"/>
        <v>4.0362000000000078E-2</v>
      </c>
      <c r="N113">
        <f t="shared" si="9"/>
        <v>2.1982877527272722</v>
      </c>
      <c r="O113">
        <f t="shared" si="10"/>
        <v>0.63031838181818189</v>
      </c>
    </row>
    <row r="114" spans="2:15" x14ac:dyDescent="0.25">
      <c r="B114" s="16" t="s">
        <v>17</v>
      </c>
      <c r="C114">
        <v>300</v>
      </c>
      <c r="F114">
        <f>'336p stat'!H113-'336p stat'!K113</f>
        <v>12.104499000000033</v>
      </c>
      <c r="G114">
        <f>'336p stat'!K113-'336p stat'!N113</f>
        <v>659.40788199999997</v>
      </c>
      <c r="H114">
        <f>'336p stat'!N113</f>
        <v>189.06528599999999</v>
      </c>
      <c r="K114">
        <f t="shared" si="6"/>
        <v>0</v>
      </c>
      <c r="L114">
        <f t="shared" si="7"/>
        <v>0</v>
      </c>
      <c r="M114">
        <f t="shared" si="8"/>
        <v>4.0348330000000106E-2</v>
      </c>
      <c r="N114">
        <f t="shared" si="9"/>
        <v>2.1980262733333333</v>
      </c>
      <c r="O114">
        <f t="shared" si="10"/>
        <v>0.63021761999999992</v>
      </c>
    </row>
    <row r="115" spans="2:15" x14ac:dyDescent="0.25">
      <c r="B115" s="16" t="s">
        <v>17</v>
      </c>
      <c r="C115">
        <v>325</v>
      </c>
      <c r="F115">
        <f>'336p stat'!H114-'336p stat'!K114</f>
        <v>13.116771999999969</v>
      </c>
      <c r="G115">
        <f>'336p stat'!K114-'336p stat'!N114</f>
        <v>714.44825400000002</v>
      </c>
      <c r="H115">
        <f>'336p stat'!N114</f>
        <v>204.81767400000001</v>
      </c>
      <c r="K115">
        <f t="shared" si="6"/>
        <v>0</v>
      </c>
      <c r="L115">
        <f t="shared" si="7"/>
        <v>0</v>
      </c>
      <c r="M115">
        <f t="shared" si="8"/>
        <v>4.0359298461538365E-2</v>
      </c>
      <c r="N115">
        <f t="shared" si="9"/>
        <v>2.1983023200000003</v>
      </c>
      <c r="O115">
        <f t="shared" si="10"/>
        <v>0.63020822769230778</v>
      </c>
    </row>
    <row r="116" spans="2:15" x14ac:dyDescent="0.25">
      <c r="B116" s="16" t="s">
        <v>17</v>
      </c>
      <c r="C116">
        <v>350</v>
      </c>
      <c r="F116">
        <f>'336p stat'!H115-'336p stat'!K115</f>
        <v>14.131332000000043</v>
      </c>
      <c r="G116">
        <f>'336p stat'!K115-'336p stat'!N115</f>
        <v>769.32005200000003</v>
      </c>
      <c r="H116">
        <f>'336p stat'!N115</f>
        <v>220.57558299999999</v>
      </c>
      <c r="K116">
        <f t="shared" si="6"/>
        <v>0</v>
      </c>
      <c r="L116">
        <f t="shared" si="7"/>
        <v>0</v>
      </c>
      <c r="M116">
        <f t="shared" si="8"/>
        <v>4.0375234285714406E-2</v>
      </c>
      <c r="N116">
        <f t="shared" si="9"/>
        <v>2.1980572914285714</v>
      </c>
      <c r="O116">
        <f t="shared" si="10"/>
        <v>0.63021595142857145</v>
      </c>
    </row>
    <row r="117" spans="2:15" x14ac:dyDescent="0.25">
      <c r="B117" s="16" t="s">
        <v>17</v>
      </c>
      <c r="C117">
        <v>375</v>
      </c>
      <c r="F117">
        <f>'336p stat'!H116-'336p stat'!K116</f>
        <v>15.127552999999807</v>
      </c>
      <c r="G117">
        <f>'336p stat'!K116-'336p stat'!N116</f>
        <v>824.09412700000007</v>
      </c>
      <c r="H117">
        <f>'336p stat'!N116</f>
        <v>236.306906</v>
      </c>
      <c r="K117">
        <f t="shared" si="6"/>
        <v>0</v>
      </c>
      <c r="L117">
        <f t="shared" si="7"/>
        <v>0</v>
      </c>
      <c r="M117">
        <f t="shared" si="8"/>
        <v>4.0340141333332816E-2</v>
      </c>
      <c r="N117">
        <f t="shared" si="9"/>
        <v>2.1975843386666667</v>
      </c>
      <c r="O117">
        <f t="shared" si="10"/>
        <v>0.63015174933333329</v>
      </c>
    </row>
    <row r="118" spans="2:15" x14ac:dyDescent="0.25">
      <c r="B118" s="16" t="s">
        <v>17</v>
      </c>
      <c r="C118">
        <v>400</v>
      </c>
      <c r="F118">
        <f>'336p stat'!H117-'336p stat'!K117</f>
        <v>16.148905999999897</v>
      </c>
      <c r="G118">
        <f>'336p stat'!K117-'336p stat'!N117</f>
        <v>878.88224600000001</v>
      </c>
      <c r="H118">
        <f>'336p stat'!N117</f>
        <v>252.021106</v>
      </c>
      <c r="K118">
        <f t="shared" si="6"/>
        <v>0</v>
      </c>
      <c r="L118">
        <f t="shared" si="7"/>
        <v>0</v>
      </c>
      <c r="M118">
        <f t="shared" si="8"/>
        <v>4.0372264999999741E-2</v>
      </c>
      <c r="N118">
        <f t="shared" si="9"/>
        <v>2.1972056150000001</v>
      </c>
      <c r="O118">
        <f t="shared" si="10"/>
        <v>0.63005276499999996</v>
      </c>
    </row>
    <row r="119" spans="2:15" x14ac:dyDescent="0.25">
      <c r="B119" s="16" t="s">
        <v>17</v>
      </c>
      <c r="C119">
        <v>425</v>
      </c>
      <c r="F119">
        <f>'336p stat'!H118-'336p stat'!K118</f>
        <v>17.157434000000194</v>
      </c>
      <c r="G119">
        <f>'336p stat'!K118-'336p stat'!N118</f>
        <v>933.64953299999991</v>
      </c>
      <c r="H119">
        <f>'336p stat'!N118</f>
        <v>267.724603</v>
      </c>
      <c r="K119">
        <f t="shared" si="6"/>
        <v>0</v>
      </c>
      <c r="L119">
        <f t="shared" si="7"/>
        <v>0</v>
      </c>
      <c r="M119">
        <f t="shared" si="8"/>
        <v>4.0370432941176926E-2</v>
      </c>
      <c r="N119">
        <f t="shared" si="9"/>
        <v>2.1968224305882349</v>
      </c>
      <c r="O119">
        <f t="shared" si="10"/>
        <v>0.62994024235294122</v>
      </c>
    </row>
    <row r="120" spans="2:15" x14ac:dyDescent="0.25">
      <c r="B120" s="16" t="s">
        <v>17</v>
      </c>
      <c r="C120">
        <v>450</v>
      </c>
      <c r="F120">
        <f>'336p stat'!H119-'336p stat'!K119</f>
        <v>18.162739000000101</v>
      </c>
      <c r="G120">
        <f>'336p stat'!K119-'336p stat'!N119</f>
        <v>988.45155799999998</v>
      </c>
      <c r="H120">
        <f>'336p stat'!N119</f>
        <v>283.47162800000001</v>
      </c>
      <c r="K120">
        <f t="shared" si="6"/>
        <v>0</v>
      </c>
      <c r="L120">
        <f t="shared" si="7"/>
        <v>0</v>
      </c>
      <c r="M120">
        <f t="shared" si="8"/>
        <v>4.0361642222222445E-2</v>
      </c>
      <c r="N120">
        <f t="shared" si="9"/>
        <v>2.1965590177777776</v>
      </c>
      <c r="O120">
        <f t="shared" si="10"/>
        <v>0.62993695111111114</v>
      </c>
    </row>
    <row r="121" spans="2:15" x14ac:dyDescent="0.25">
      <c r="B121" s="16" t="s">
        <v>17</v>
      </c>
      <c r="C121">
        <v>475</v>
      </c>
      <c r="F121">
        <f>'336p stat'!H120-'336p stat'!K120</f>
        <v>19.170896000000084</v>
      </c>
      <c r="G121">
        <f>'336p stat'!K120-'336p stat'!N120</f>
        <v>1043.208026</v>
      </c>
      <c r="H121">
        <f>'336p stat'!N120</f>
        <v>299.181803</v>
      </c>
      <c r="K121">
        <f t="shared" si="6"/>
        <v>0</v>
      </c>
      <c r="L121">
        <f t="shared" si="7"/>
        <v>0</v>
      </c>
      <c r="M121">
        <f t="shared" si="8"/>
        <v>4.0359781052631757E-2</v>
      </c>
      <c r="N121">
        <f t="shared" si="9"/>
        <v>2.1962274231578949</v>
      </c>
      <c r="O121">
        <f t="shared" si="10"/>
        <v>0.62985642736842107</v>
      </c>
    </row>
    <row r="122" spans="2:15" x14ac:dyDescent="0.25">
      <c r="B122" s="16" t="s">
        <v>17</v>
      </c>
      <c r="C122">
        <v>500</v>
      </c>
      <c r="F122">
        <f>'336p stat'!H121-'336p stat'!K121</f>
        <v>20.189994999999954</v>
      </c>
      <c r="G122">
        <f>'336p stat'!K121-'336p stat'!N121</f>
        <v>1097.837716</v>
      </c>
      <c r="H122">
        <f>'336p stat'!N121</f>
        <v>314.89305100000001</v>
      </c>
      <c r="K122">
        <f t="shared" si="6"/>
        <v>0</v>
      </c>
      <c r="L122">
        <f t="shared" si="7"/>
        <v>0</v>
      </c>
      <c r="M122">
        <f t="shared" si="8"/>
        <v>4.0379989999999907E-2</v>
      </c>
      <c r="N122">
        <f t="shared" si="9"/>
        <v>2.1956754319999998</v>
      </c>
      <c r="O122">
        <f t="shared" si="10"/>
        <v>0.62978610200000007</v>
      </c>
    </row>
    <row r="123" spans="2:15" x14ac:dyDescent="0.25">
      <c r="B123" s="16" t="s">
        <v>18</v>
      </c>
      <c r="C123">
        <v>25</v>
      </c>
      <c r="F123">
        <f>'336p stat'!H122-'336p stat'!K122</f>
        <v>0.94738800000000367</v>
      </c>
      <c r="G123">
        <f>'336p stat'!K122-'336p stat'!N122</f>
        <v>43.258713999999998</v>
      </c>
      <c r="H123">
        <f>'336p stat'!N122</f>
        <v>16.453797000000002</v>
      </c>
      <c r="K123">
        <f t="shared" si="6"/>
        <v>0</v>
      </c>
      <c r="L123">
        <f t="shared" si="7"/>
        <v>0</v>
      </c>
      <c r="M123">
        <f t="shared" si="8"/>
        <v>3.7895520000000148E-2</v>
      </c>
      <c r="N123">
        <f t="shared" si="9"/>
        <v>1.7303485599999999</v>
      </c>
      <c r="O123">
        <f t="shared" si="10"/>
        <v>0.65815188000000002</v>
      </c>
    </row>
    <row r="124" spans="2:15" x14ac:dyDescent="0.25">
      <c r="B124" s="16" t="s">
        <v>18</v>
      </c>
      <c r="C124">
        <v>50</v>
      </c>
      <c r="F124">
        <f>'336p stat'!H123-'336p stat'!K123</f>
        <v>1.8993700000000047</v>
      </c>
      <c r="G124">
        <f>'336p stat'!K123-'336p stat'!N123</f>
        <v>85.969697999999994</v>
      </c>
      <c r="H124">
        <f>'336p stat'!N123</f>
        <v>32.884881999999998</v>
      </c>
      <c r="K124">
        <f t="shared" si="6"/>
        <v>0</v>
      </c>
      <c r="L124">
        <f t="shared" si="7"/>
        <v>0</v>
      </c>
      <c r="M124">
        <f t="shared" si="8"/>
        <v>3.7987400000000095E-2</v>
      </c>
      <c r="N124">
        <f t="shared" si="9"/>
        <v>1.7193939599999999</v>
      </c>
      <c r="O124">
        <f t="shared" si="10"/>
        <v>0.65769763999999997</v>
      </c>
    </row>
    <row r="125" spans="2:15" x14ac:dyDescent="0.25">
      <c r="B125" s="16" t="s">
        <v>18</v>
      </c>
      <c r="C125">
        <v>75</v>
      </c>
      <c r="F125">
        <f>'336p stat'!H124-'336p stat'!K124</f>
        <v>2.8633629999999926</v>
      </c>
      <c r="G125">
        <f>'336p stat'!K124-'336p stat'!N124</f>
        <v>128.60215099999999</v>
      </c>
      <c r="H125">
        <f>'336p stat'!N124</f>
        <v>49.284194999999997</v>
      </c>
      <c r="K125">
        <f t="shared" si="6"/>
        <v>0</v>
      </c>
      <c r="L125">
        <f t="shared" si="7"/>
        <v>0</v>
      </c>
      <c r="M125">
        <f t="shared" si="8"/>
        <v>3.8178173333333232E-2</v>
      </c>
      <c r="N125">
        <f t="shared" si="9"/>
        <v>1.7146953466666666</v>
      </c>
      <c r="O125">
        <f t="shared" si="10"/>
        <v>0.6571226</v>
      </c>
    </row>
    <row r="126" spans="2:15" x14ac:dyDescent="0.25">
      <c r="B126" s="16" t="s">
        <v>18</v>
      </c>
      <c r="C126">
        <v>100</v>
      </c>
      <c r="F126">
        <f>'336p stat'!H125-'336p stat'!K125</f>
        <v>3.8181560000000161</v>
      </c>
      <c r="G126">
        <f>'336p stat'!K125-'336p stat'!N125</f>
        <v>171.21403499999997</v>
      </c>
      <c r="H126">
        <f>'336p stat'!N125</f>
        <v>65.634482000000006</v>
      </c>
      <c r="K126">
        <f t="shared" si="6"/>
        <v>0</v>
      </c>
      <c r="L126">
        <f t="shared" si="7"/>
        <v>0</v>
      </c>
      <c r="M126">
        <f t="shared" si="8"/>
        <v>3.8181560000000163E-2</v>
      </c>
      <c r="N126">
        <f t="shared" si="9"/>
        <v>1.7121403499999996</v>
      </c>
      <c r="O126">
        <f t="shared" si="10"/>
        <v>0.65634482000000005</v>
      </c>
    </row>
    <row r="127" spans="2:15" x14ac:dyDescent="0.25">
      <c r="B127" s="16" t="s">
        <v>18</v>
      </c>
      <c r="C127">
        <v>125</v>
      </c>
      <c r="F127">
        <f>'336p stat'!H126-'336p stat'!K126</f>
        <v>4.792583000000036</v>
      </c>
      <c r="G127">
        <f>'336p stat'!K126-'336p stat'!N126</f>
        <v>213.79725499999998</v>
      </c>
      <c r="H127">
        <f>'336p stat'!N126</f>
        <v>81.980852999999996</v>
      </c>
      <c r="K127">
        <f t="shared" si="6"/>
        <v>0</v>
      </c>
      <c r="L127">
        <f t="shared" si="7"/>
        <v>0</v>
      </c>
      <c r="M127">
        <f t="shared" si="8"/>
        <v>3.8340664000000288E-2</v>
      </c>
      <c r="N127">
        <f t="shared" si="9"/>
        <v>1.7103780399999999</v>
      </c>
      <c r="O127">
        <f t="shared" si="10"/>
        <v>0.65584682399999994</v>
      </c>
    </row>
    <row r="128" spans="2:15" x14ac:dyDescent="0.25">
      <c r="B128" s="16" t="s">
        <v>18</v>
      </c>
      <c r="C128">
        <v>150</v>
      </c>
      <c r="F128">
        <f>'336p stat'!H127-'336p stat'!K127</f>
        <v>5.7452989999999886</v>
      </c>
      <c r="G128">
        <f>'336p stat'!K127-'336p stat'!N127</f>
        <v>256.38962600000002</v>
      </c>
      <c r="H128">
        <f>'336p stat'!N127</f>
        <v>98.308626000000004</v>
      </c>
      <c r="K128">
        <f t="shared" si="6"/>
        <v>0</v>
      </c>
      <c r="L128">
        <f t="shared" si="7"/>
        <v>0</v>
      </c>
      <c r="M128">
        <f t="shared" si="8"/>
        <v>3.8301993333333256E-2</v>
      </c>
      <c r="N128">
        <f t="shared" si="9"/>
        <v>1.7092641733333336</v>
      </c>
      <c r="O128">
        <f t="shared" si="10"/>
        <v>0.65539084000000003</v>
      </c>
    </row>
    <row r="129" spans="2:15" x14ac:dyDescent="0.25">
      <c r="B129" s="16" t="s">
        <v>18</v>
      </c>
      <c r="C129">
        <v>175</v>
      </c>
      <c r="F129">
        <f>'336p stat'!H128-'336p stat'!K128</f>
        <v>6.6924319999999966</v>
      </c>
      <c r="G129">
        <f>'336p stat'!K128-'336p stat'!N128</f>
        <v>298.963503</v>
      </c>
      <c r="H129">
        <f>'336p stat'!N128</f>
        <v>114.640507</v>
      </c>
      <c r="K129">
        <f t="shared" si="6"/>
        <v>0</v>
      </c>
      <c r="L129">
        <f t="shared" si="7"/>
        <v>0</v>
      </c>
      <c r="M129">
        <f t="shared" si="8"/>
        <v>3.8242468571428552E-2</v>
      </c>
      <c r="N129">
        <f t="shared" si="9"/>
        <v>1.7083628742857142</v>
      </c>
      <c r="O129">
        <f t="shared" si="10"/>
        <v>0.65508861142857144</v>
      </c>
    </row>
    <row r="130" spans="2:15" x14ac:dyDescent="0.25">
      <c r="B130" s="16" t="s">
        <v>18</v>
      </c>
      <c r="C130">
        <v>200</v>
      </c>
      <c r="F130">
        <f>'336p stat'!H129-'336p stat'!K129</f>
        <v>7.6352180000000089</v>
      </c>
      <c r="G130">
        <f>'336p stat'!K129-'336p stat'!N129</f>
        <v>341.49479300000002</v>
      </c>
      <c r="H130">
        <f>'336p stat'!N129</f>
        <v>131.01396199999999</v>
      </c>
      <c r="K130">
        <f t="shared" si="6"/>
        <v>0</v>
      </c>
      <c r="L130">
        <f t="shared" si="7"/>
        <v>0</v>
      </c>
      <c r="M130">
        <f t="shared" si="8"/>
        <v>3.8176090000000044E-2</v>
      </c>
      <c r="N130">
        <f t="shared" si="9"/>
        <v>1.7074739650000001</v>
      </c>
      <c r="O130">
        <f t="shared" si="10"/>
        <v>0.65506980999999997</v>
      </c>
    </row>
    <row r="131" spans="2:15" x14ac:dyDescent="0.25">
      <c r="B131" s="16" t="s">
        <v>18</v>
      </c>
      <c r="C131">
        <v>225</v>
      </c>
      <c r="F131">
        <f>'336p stat'!H130-'336p stat'!K130</f>
        <v>8.5771480000000793</v>
      </c>
      <c r="G131">
        <f>'336p stat'!K130-'336p stat'!N130</f>
        <v>384.04468399999996</v>
      </c>
      <c r="H131">
        <f>'336p stat'!N130</f>
        <v>147.37775099999999</v>
      </c>
      <c r="K131">
        <f t="shared" si="6"/>
        <v>0</v>
      </c>
      <c r="L131">
        <f t="shared" si="7"/>
        <v>0</v>
      </c>
      <c r="M131">
        <f t="shared" si="8"/>
        <v>3.8120657777778129E-2</v>
      </c>
      <c r="N131">
        <f t="shared" si="9"/>
        <v>1.706865262222222</v>
      </c>
      <c r="O131">
        <f t="shared" si="10"/>
        <v>0.65501222666666659</v>
      </c>
    </row>
    <row r="132" spans="2:15" x14ac:dyDescent="0.25">
      <c r="B132" s="16" t="s">
        <v>18</v>
      </c>
      <c r="C132">
        <v>250</v>
      </c>
      <c r="F132">
        <f>'336p stat'!H131-'336p stat'!K131</f>
        <v>9.5379700000000867</v>
      </c>
      <c r="G132">
        <f>'336p stat'!K131-'336p stat'!N131</f>
        <v>426.52727999999996</v>
      </c>
      <c r="H132">
        <f>'336p stat'!N131</f>
        <v>163.765872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3.8151880000000346E-2</v>
      </c>
      <c r="N132">
        <f t="shared" ref="N132:N195" si="14">G132/$C132</f>
        <v>1.7061091199999998</v>
      </c>
      <c r="O132">
        <f t="shared" ref="O132:O195" si="15">H132/$C132</f>
        <v>0.65506348800000003</v>
      </c>
    </row>
    <row r="133" spans="2:15" x14ac:dyDescent="0.25">
      <c r="B133" s="16" t="s">
        <v>18</v>
      </c>
      <c r="C133">
        <v>275</v>
      </c>
      <c r="F133">
        <f>'336p stat'!H132-'336p stat'!K132</f>
        <v>10.502978999999982</v>
      </c>
      <c r="G133">
        <f>'336p stat'!K132-'336p stat'!N132</f>
        <v>469.04353700000001</v>
      </c>
      <c r="H133">
        <f>'336p stat'!N132</f>
        <v>180.16444799999999</v>
      </c>
      <c r="K133">
        <f t="shared" si="11"/>
        <v>0</v>
      </c>
      <c r="L133">
        <f t="shared" si="12"/>
        <v>0</v>
      </c>
      <c r="M133">
        <f t="shared" si="13"/>
        <v>3.8192650909090846E-2</v>
      </c>
      <c r="N133">
        <f t="shared" si="14"/>
        <v>1.7056128618181818</v>
      </c>
      <c r="O133">
        <f t="shared" si="15"/>
        <v>0.65514344727272722</v>
      </c>
    </row>
    <row r="134" spans="2:15" x14ac:dyDescent="0.25">
      <c r="B134" s="16" t="s">
        <v>18</v>
      </c>
      <c r="C134">
        <v>300</v>
      </c>
      <c r="F134">
        <f>'336p stat'!H133-'336p stat'!K133</f>
        <v>11.469750999999974</v>
      </c>
      <c r="G134">
        <f>'336p stat'!K133-'336p stat'!N133</f>
        <v>511.60364500000003</v>
      </c>
      <c r="H134">
        <f>'336p stat'!N133</f>
        <v>196.54921300000001</v>
      </c>
      <c r="K134">
        <f t="shared" si="11"/>
        <v>0</v>
      </c>
      <c r="L134">
        <f t="shared" si="12"/>
        <v>0</v>
      </c>
      <c r="M134">
        <f t="shared" si="13"/>
        <v>3.8232503333333244E-2</v>
      </c>
      <c r="N134">
        <f t="shared" si="14"/>
        <v>1.7053454833333335</v>
      </c>
      <c r="O134">
        <f t="shared" si="15"/>
        <v>0.65516404333333333</v>
      </c>
    </row>
    <row r="135" spans="2:15" x14ac:dyDescent="0.25">
      <c r="B135" s="16" t="s">
        <v>18</v>
      </c>
      <c r="C135">
        <v>325</v>
      </c>
      <c r="F135">
        <f>'336p stat'!H134-'336p stat'!K134</f>
        <v>12.415278000000058</v>
      </c>
      <c r="G135">
        <f>'336p stat'!K134-'336p stat'!N134</f>
        <v>554.18971299999998</v>
      </c>
      <c r="H135">
        <f>'336p stat'!N134</f>
        <v>212.92305200000001</v>
      </c>
      <c r="K135">
        <f t="shared" si="11"/>
        <v>0</v>
      </c>
      <c r="L135">
        <f t="shared" si="12"/>
        <v>0</v>
      </c>
      <c r="M135">
        <f t="shared" si="13"/>
        <v>3.820085538461556E-2</v>
      </c>
      <c r="N135">
        <f t="shared" si="14"/>
        <v>1.7051991169230769</v>
      </c>
      <c r="O135">
        <f t="shared" si="15"/>
        <v>0.65514785230769235</v>
      </c>
    </row>
    <row r="136" spans="2:15" x14ac:dyDescent="0.25">
      <c r="B136" s="16" t="s">
        <v>18</v>
      </c>
      <c r="C136">
        <v>350</v>
      </c>
      <c r="F136">
        <f>'336p stat'!H135-'336p stat'!K135</f>
        <v>13.357279000000062</v>
      </c>
      <c r="G136">
        <f>'336p stat'!K135-'336p stat'!N135</f>
        <v>596.79652099999998</v>
      </c>
      <c r="H136">
        <f>'336p stat'!N135</f>
        <v>229.329972</v>
      </c>
      <c r="K136">
        <f t="shared" si="11"/>
        <v>0</v>
      </c>
      <c r="L136">
        <f t="shared" si="12"/>
        <v>0</v>
      </c>
      <c r="M136">
        <f t="shared" si="13"/>
        <v>3.8163654285714464E-2</v>
      </c>
      <c r="N136">
        <f t="shared" si="14"/>
        <v>1.7051329171428571</v>
      </c>
      <c r="O136">
        <f t="shared" si="15"/>
        <v>0.65522849142857142</v>
      </c>
    </row>
    <row r="137" spans="2:15" x14ac:dyDescent="0.25">
      <c r="B137" s="16" t="s">
        <v>18</v>
      </c>
      <c r="C137">
        <v>375</v>
      </c>
      <c r="F137">
        <f>'336p stat'!H136-'336p stat'!K136</f>
        <v>14.307999999999993</v>
      </c>
      <c r="G137">
        <f>'336p stat'!K136-'336p stat'!N136</f>
        <v>639.42451499999993</v>
      </c>
      <c r="H137">
        <f>'336p stat'!N136</f>
        <v>245.66037399999999</v>
      </c>
      <c r="K137">
        <f t="shared" si="11"/>
        <v>0</v>
      </c>
      <c r="L137">
        <f t="shared" si="12"/>
        <v>0</v>
      </c>
      <c r="M137">
        <f t="shared" si="13"/>
        <v>3.8154666666666649E-2</v>
      </c>
      <c r="N137">
        <f t="shared" si="14"/>
        <v>1.7051320399999998</v>
      </c>
      <c r="O137">
        <f t="shared" si="15"/>
        <v>0.65509433066666667</v>
      </c>
    </row>
    <row r="138" spans="2:15" x14ac:dyDescent="0.25">
      <c r="B138" s="16" t="s">
        <v>18</v>
      </c>
      <c r="C138">
        <v>400</v>
      </c>
      <c r="F138">
        <f>'336p stat'!H137-'336p stat'!K137</f>
        <v>15.249786999999969</v>
      </c>
      <c r="G138">
        <f>'336p stat'!K137-'336p stat'!N137</f>
        <v>681.98362399999996</v>
      </c>
      <c r="H138">
        <f>'336p stat'!N137</f>
        <v>262.05558300000001</v>
      </c>
      <c r="K138">
        <f t="shared" si="11"/>
        <v>0</v>
      </c>
      <c r="L138">
        <f t="shared" si="12"/>
        <v>0</v>
      </c>
      <c r="M138">
        <f t="shared" si="13"/>
        <v>3.8124467499999926E-2</v>
      </c>
      <c r="N138">
        <f t="shared" si="14"/>
        <v>1.70495906</v>
      </c>
      <c r="O138">
        <f t="shared" si="15"/>
        <v>0.65513895750000006</v>
      </c>
    </row>
    <row r="139" spans="2:15" x14ac:dyDescent="0.25">
      <c r="B139" s="16" t="s">
        <v>18</v>
      </c>
      <c r="C139">
        <v>425</v>
      </c>
      <c r="F139">
        <f>'336p stat'!H138-'336p stat'!K138</f>
        <v>16.193497000000093</v>
      </c>
      <c r="G139">
        <f>'336p stat'!K138-'336p stat'!N138</f>
        <v>724.55060600000002</v>
      </c>
      <c r="H139">
        <f>'336p stat'!N138</f>
        <v>278.45040499999999</v>
      </c>
      <c r="K139">
        <f t="shared" si="11"/>
        <v>0</v>
      </c>
      <c r="L139">
        <f t="shared" si="12"/>
        <v>0</v>
      </c>
      <c r="M139">
        <f t="shared" si="13"/>
        <v>3.8102345882353159E-2</v>
      </c>
      <c r="N139">
        <f t="shared" si="14"/>
        <v>1.7048249552941177</v>
      </c>
      <c r="O139">
        <f t="shared" si="15"/>
        <v>0.65517742352941177</v>
      </c>
    </row>
    <row r="140" spans="2:15" x14ac:dyDescent="0.25">
      <c r="B140" s="16" t="s">
        <v>18</v>
      </c>
      <c r="C140">
        <v>450</v>
      </c>
      <c r="F140">
        <f>'336p stat'!H139-'336p stat'!K139</f>
        <v>17.137633999999935</v>
      </c>
      <c r="G140">
        <f>'336p stat'!K139-'336p stat'!N139</f>
        <v>767.19680200000005</v>
      </c>
      <c r="H140">
        <f>'336p stat'!N139</f>
        <v>294.78673300000003</v>
      </c>
      <c r="K140">
        <f t="shared" si="11"/>
        <v>0</v>
      </c>
      <c r="L140">
        <f t="shared" si="12"/>
        <v>0</v>
      </c>
      <c r="M140">
        <f t="shared" si="13"/>
        <v>3.8083631111110967E-2</v>
      </c>
      <c r="N140">
        <f t="shared" si="14"/>
        <v>1.7048817822222224</v>
      </c>
      <c r="O140">
        <f t="shared" si="15"/>
        <v>0.65508162888888899</v>
      </c>
    </row>
    <row r="141" spans="2:15" x14ac:dyDescent="0.25">
      <c r="B141" s="16" t="s">
        <v>18</v>
      </c>
      <c r="C141">
        <v>475</v>
      </c>
      <c r="F141">
        <f>'336p stat'!H140-'336p stat'!K140</f>
        <v>18.083517999999913</v>
      </c>
      <c r="G141">
        <f>'336p stat'!K140-'336p stat'!N140</f>
        <v>809.82514200000003</v>
      </c>
      <c r="H141">
        <f>'336p stat'!N140</f>
        <v>311.18228499999998</v>
      </c>
      <c r="K141">
        <f t="shared" si="11"/>
        <v>0</v>
      </c>
      <c r="L141">
        <f t="shared" si="12"/>
        <v>0</v>
      </c>
      <c r="M141">
        <f t="shared" si="13"/>
        <v>3.8070564210526132E-2</v>
      </c>
      <c r="N141">
        <f t="shared" si="14"/>
        <v>1.7048950357894737</v>
      </c>
      <c r="O141">
        <f t="shared" si="15"/>
        <v>0.65512059999999994</v>
      </c>
    </row>
    <row r="142" spans="2:15" x14ac:dyDescent="0.25">
      <c r="B142" s="16" t="s">
        <v>18</v>
      </c>
      <c r="C142">
        <v>500</v>
      </c>
      <c r="F142">
        <f>'336p stat'!H141-'336p stat'!K141</f>
        <v>19.036295999999993</v>
      </c>
      <c r="G142">
        <f>'336p stat'!K141-'336p stat'!N141</f>
        <v>852.44860799999992</v>
      </c>
      <c r="H142">
        <f>'336p stat'!N141</f>
        <v>327.54397299999999</v>
      </c>
      <c r="K142">
        <f t="shared" si="11"/>
        <v>0</v>
      </c>
      <c r="L142">
        <f t="shared" si="12"/>
        <v>0</v>
      </c>
      <c r="M142">
        <f t="shared" si="13"/>
        <v>3.8072591999999988E-2</v>
      </c>
      <c r="N142">
        <f t="shared" si="14"/>
        <v>1.7048972159999998</v>
      </c>
      <c r="O142">
        <f t="shared" si="15"/>
        <v>0.65508794599999998</v>
      </c>
    </row>
    <row r="143" spans="2:15" x14ac:dyDescent="0.25">
      <c r="B143" s="16" t="s">
        <v>19</v>
      </c>
      <c r="C143">
        <v>25</v>
      </c>
      <c r="F143">
        <f>'336p stat'!H142-'336p stat'!K142</f>
        <v>0.35352399999999307</v>
      </c>
      <c r="G143">
        <f>'336p stat'!K142-'336p stat'!N142</f>
        <v>59.056858000000005</v>
      </c>
      <c r="H143">
        <f>'336p stat'!N142</f>
        <v>18.761392000000001</v>
      </c>
      <c r="K143">
        <f t="shared" si="11"/>
        <v>0</v>
      </c>
      <c r="L143">
        <f t="shared" si="12"/>
        <v>0</v>
      </c>
      <c r="M143">
        <f t="shared" si="13"/>
        <v>1.4140959999999723E-2</v>
      </c>
      <c r="N143">
        <f t="shared" si="14"/>
        <v>2.36227432</v>
      </c>
      <c r="O143">
        <f t="shared" si="15"/>
        <v>0.75045568000000007</v>
      </c>
    </row>
    <row r="144" spans="2:15" x14ac:dyDescent="0.25">
      <c r="B144" s="16" t="s">
        <v>19</v>
      </c>
      <c r="C144">
        <v>50</v>
      </c>
      <c r="F144">
        <f>'336p stat'!H143-'336p stat'!K143</f>
        <v>0.72310799999999631</v>
      </c>
      <c r="G144">
        <f>'336p stat'!K143-'336p stat'!N143</f>
        <v>117.485333</v>
      </c>
      <c r="H144">
        <f>'336p stat'!N143</f>
        <v>37.559237000000003</v>
      </c>
      <c r="K144">
        <f t="shared" si="11"/>
        <v>0</v>
      </c>
      <c r="L144">
        <f t="shared" si="12"/>
        <v>0</v>
      </c>
      <c r="M144">
        <f t="shared" si="13"/>
        <v>1.4462159999999925E-2</v>
      </c>
      <c r="N144">
        <f t="shared" si="14"/>
        <v>2.3497066599999998</v>
      </c>
      <c r="O144">
        <f t="shared" si="15"/>
        <v>0.75118474000000002</v>
      </c>
    </row>
    <row r="145" spans="2:15" x14ac:dyDescent="0.25">
      <c r="B145" s="16" t="s">
        <v>19</v>
      </c>
      <c r="C145">
        <v>75</v>
      </c>
      <c r="F145">
        <f>'336p stat'!H144-'336p stat'!K144</f>
        <v>1.1130990000000054</v>
      </c>
      <c r="G145">
        <f>'336p stat'!K144-'336p stat'!N144</f>
        <v>175.93159299999999</v>
      </c>
      <c r="H145">
        <f>'336p stat'!N144</f>
        <v>56.358272999999997</v>
      </c>
      <c r="K145">
        <f t="shared" si="11"/>
        <v>0</v>
      </c>
      <c r="L145">
        <f t="shared" si="12"/>
        <v>0</v>
      </c>
      <c r="M145">
        <f t="shared" si="13"/>
        <v>1.4841320000000073E-2</v>
      </c>
      <c r="N145">
        <f t="shared" si="14"/>
        <v>2.3457545733333331</v>
      </c>
      <c r="O145">
        <f t="shared" si="15"/>
        <v>0.75144363999999997</v>
      </c>
    </row>
    <row r="146" spans="2:15" x14ac:dyDescent="0.25">
      <c r="B146" s="16" t="s">
        <v>19</v>
      </c>
      <c r="C146">
        <v>100</v>
      </c>
      <c r="F146">
        <f>'336p stat'!H145-'336p stat'!K145</f>
        <v>1.4947429999999713</v>
      </c>
      <c r="G146">
        <f>'336p stat'!K145-'336p stat'!N145</f>
        <v>234.33301499999999</v>
      </c>
      <c r="H146">
        <f>'336p stat'!N145</f>
        <v>75.122876000000005</v>
      </c>
      <c r="K146">
        <f t="shared" si="11"/>
        <v>0</v>
      </c>
      <c r="L146">
        <f t="shared" si="12"/>
        <v>0</v>
      </c>
      <c r="M146">
        <f t="shared" si="13"/>
        <v>1.4947429999999713E-2</v>
      </c>
      <c r="N146">
        <f t="shared" si="14"/>
        <v>2.3433301499999999</v>
      </c>
      <c r="O146">
        <f t="shared" si="15"/>
        <v>0.75122876000000005</v>
      </c>
    </row>
    <row r="147" spans="2:15" x14ac:dyDescent="0.25">
      <c r="B147" s="16" t="s">
        <v>19</v>
      </c>
      <c r="C147">
        <v>125</v>
      </c>
      <c r="F147">
        <f>'336p stat'!H146-'336p stat'!K146</f>
        <v>1.8720519999999965</v>
      </c>
      <c r="G147">
        <f>'336p stat'!K146-'336p stat'!N146</f>
        <v>292.79104199999995</v>
      </c>
      <c r="H147">
        <f>'336p stat'!N146</f>
        <v>93.903174000000007</v>
      </c>
      <c r="K147">
        <f t="shared" si="11"/>
        <v>0</v>
      </c>
      <c r="L147">
        <f t="shared" si="12"/>
        <v>0</v>
      </c>
      <c r="M147">
        <f t="shared" si="13"/>
        <v>1.4976415999999972E-2</v>
      </c>
      <c r="N147">
        <f t="shared" si="14"/>
        <v>2.3423283359999996</v>
      </c>
      <c r="O147">
        <f t="shared" si="15"/>
        <v>0.75122539200000005</v>
      </c>
    </row>
    <row r="148" spans="2:15" x14ac:dyDescent="0.25">
      <c r="B148" s="16" t="s">
        <v>19</v>
      </c>
      <c r="C148">
        <v>150</v>
      </c>
      <c r="F148">
        <f>'336p stat'!H147-'336p stat'!K147</f>
        <v>2.2357310000000439</v>
      </c>
      <c r="G148">
        <f>'336p stat'!K147-'336p stat'!N147</f>
        <v>351.15841799999998</v>
      </c>
      <c r="H148">
        <f>'336p stat'!N147</f>
        <v>112.61023299999999</v>
      </c>
      <c r="K148">
        <f t="shared" si="11"/>
        <v>0</v>
      </c>
      <c r="L148">
        <f t="shared" si="12"/>
        <v>0</v>
      </c>
      <c r="M148">
        <f t="shared" si="13"/>
        <v>1.4904873333333625E-2</v>
      </c>
      <c r="N148">
        <f t="shared" si="14"/>
        <v>2.3410561199999997</v>
      </c>
      <c r="O148">
        <f t="shared" si="15"/>
        <v>0.75073488666666666</v>
      </c>
    </row>
    <row r="149" spans="2:15" x14ac:dyDescent="0.25">
      <c r="B149" s="16" t="s">
        <v>19</v>
      </c>
      <c r="C149">
        <v>175</v>
      </c>
      <c r="F149">
        <f>'336p stat'!H148-'336p stat'!K148</f>
        <v>2.6063540000000103</v>
      </c>
      <c r="G149">
        <f>'336p stat'!K148-'336p stat'!N148</f>
        <v>409.547752</v>
      </c>
      <c r="H149">
        <f>'336p stat'!N148</f>
        <v>131.40099900000001</v>
      </c>
      <c r="K149">
        <f t="shared" si="11"/>
        <v>0</v>
      </c>
      <c r="L149">
        <f t="shared" si="12"/>
        <v>0</v>
      </c>
      <c r="M149">
        <f t="shared" si="13"/>
        <v>1.4893451428571488E-2</v>
      </c>
      <c r="N149">
        <f t="shared" si="14"/>
        <v>2.3402728685714287</v>
      </c>
      <c r="O149">
        <f t="shared" si="15"/>
        <v>0.75086285142857145</v>
      </c>
    </row>
    <row r="150" spans="2:15" x14ac:dyDescent="0.25">
      <c r="B150" s="16" t="s">
        <v>19</v>
      </c>
      <c r="C150">
        <v>200</v>
      </c>
      <c r="F150">
        <f>'336p stat'!H149-'336p stat'!K149</f>
        <v>2.980419999999981</v>
      </c>
      <c r="G150">
        <f>'336p stat'!K149-'336p stat'!N149</f>
        <v>467.93855300000007</v>
      </c>
      <c r="H150">
        <f>'336p stat'!N149</f>
        <v>150.206423</v>
      </c>
      <c r="K150">
        <f t="shared" si="11"/>
        <v>0</v>
      </c>
      <c r="L150">
        <f t="shared" si="12"/>
        <v>0</v>
      </c>
      <c r="M150">
        <f t="shared" si="13"/>
        <v>1.4902099999999904E-2</v>
      </c>
      <c r="N150">
        <f t="shared" si="14"/>
        <v>2.3396927650000006</v>
      </c>
      <c r="O150">
        <f t="shared" si="15"/>
        <v>0.751032115</v>
      </c>
    </row>
    <row r="151" spans="2:15" x14ac:dyDescent="0.25">
      <c r="B151" s="16" t="s">
        <v>19</v>
      </c>
      <c r="C151">
        <v>225</v>
      </c>
      <c r="F151">
        <f>'336p stat'!H150-'336p stat'!K150</f>
        <v>3.36066500000004</v>
      </c>
      <c r="G151">
        <f>'336p stat'!K150-'336p stat'!N150</f>
        <v>526.38667999999996</v>
      </c>
      <c r="H151">
        <f>'336p stat'!N150</f>
        <v>168.996848</v>
      </c>
      <c r="K151">
        <f t="shared" si="11"/>
        <v>0</v>
      </c>
      <c r="L151">
        <f t="shared" si="12"/>
        <v>0</v>
      </c>
      <c r="M151">
        <f t="shared" si="13"/>
        <v>1.4936288888889067E-2</v>
      </c>
      <c r="N151">
        <f t="shared" si="14"/>
        <v>2.3394963555555552</v>
      </c>
      <c r="O151">
        <f t="shared" si="15"/>
        <v>0.75109710222222226</v>
      </c>
    </row>
    <row r="152" spans="2:15" x14ac:dyDescent="0.25">
      <c r="B152" s="16" t="s">
        <v>19</v>
      </c>
      <c r="C152">
        <v>250</v>
      </c>
      <c r="F152">
        <f>'336p stat'!H151-'336p stat'!K151</f>
        <v>3.7375979999999345</v>
      </c>
      <c r="G152">
        <f>'336p stat'!K151-'336p stat'!N151</f>
        <v>584.83957199999998</v>
      </c>
      <c r="H152">
        <f>'336p stat'!N151</f>
        <v>187.75529700000001</v>
      </c>
      <c r="K152">
        <f t="shared" si="11"/>
        <v>0</v>
      </c>
      <c r="L152">
        <f t="shared" si="12"/>
        <v>0</v>
      </c>
      <c r="M152">
        <f t="shared" si="13"/>
        <v>1.4950391999999738E-2</v>
      </c>
      <c r="N152">
        <f t="shared" si="14"/>
        <v>2.3393582880000001</v>
      </c>
      <c r="O152">
        <f t="shared" si="15"/>
        <v>0.75102118800000006</v>
      </c>
    </row>
    <row r="153" spans="2:15" x14ac:dyDescent="0.25">
      <c r="B153" s="16" t="s">
        <v>19</v>
      </c>
      <c r="C153">
        <v>275</v>
      </c>
      <c r="F153">
        <f>'336p stat'!H152-'336p stat'!K152</f>
        <v>4.0981409999999414</v>
      </c>
      <c r="G153">
        <f>'336p stat'!K152-'336p stat'!N152</f>
        <v>643.21895500000005</v>
      </c>
      <c r="H153">
        <f>'336p stat'!N152</f>
        <v>206.46957800000001</v>
      </c>
      <c r="K153">
        <f t="shared" si="11"/>
        <v>0</v>
      </c>
      <c r="L153">
        <f t="shared" si="12"/>
        <v>0</v>
      </c>
      <c r="M153">
        <f t="shared" si="13"/>
        <v>1.4902330909090697E-2</v>
      </c>
      <c r="N153">
        <f t="shared" si="14"/>
        <v>2.3389780181818183</v>
      </c>
      <c r="O153">
        <f t="shared" si="15"/>
        <v>0.75079846545454554</v>
      </c>
    </row>
    <row r="154" spans="2:15" x14ac:dyDescent="0.25">
      <c r="B154" s="16" t="s">
        <v>19</v>
      </c>
      <c r="C154">
        <v>300</v>
      </c>
      <c r="F154">
        <f>'336p stat'!H153-'336p stat'!K153</f>
        <v>4.4670249999999214</v>
      </c>
      <c r="G154">
        <f>'336p stat'!K153-'336p stat'!N153</f>
        <v>701.63389800000004</v>
      </c>
      <c r="H154">
        <f>'336p stat'!N153</f>
        <v>225.25752800000001</v>
      </c>
      <c r="K154">
        <f t="shared" si="11"/>
        <v>0</v>
      </c>
      <c r="L154">
        <f t="shared" si="12"/>
        <v>0</v>
      </c>
      <c r="M154">
        <f t="shared" si="13"/>
        <v>1.4890083333333071E-2</v>
      </c>
      <c r="N154">
        <f t="shared" si="14"/>
        <v>2.3387796600000001</v>
      </c>
      <c r="O154">
        <f t="shared" si="15"/>
        <v>0.75085842666666669</v>
      </c>
    </row>
    <row r="155" spans="2:15" x14ac:dyDescent="0.25">
      <c r="B155" s="16" t="s">
        <v>19</v>
      </c>
      <c r="C155">
        <v>325</v>
      </c>
      <c r="F155">
        <f>'336p stat'!H154-'336p stat'!K154</f>
        <v>4.8372339999999667</v>
      </c>
      <c r="G155">
        <f>'336p stat'!K154-'336p stat'!N154</f>
        <v>760.04433300000005</v>
      </c>
      <c r="H155">
        <f>'336p stat'!N154</f>
        <v>243.88582700000001</v>
      </c>
      <c r="K155">
        <f t="shared" si="11"/>
        <v>0</v>
      </c>
      <c r="L155">
        <f t="shared" si="12"/>
        <v>0</v>
      </c>
      <c r="M155">
        <f t="shared" si="13"/>
        <v>1.4883796923076821E-2</v>
      </c>
      <c r="N155">
        <f t="shared" si="14"/>
        <v>2.3385979476923078</v>
      </c>
      <c r="O155">
        <f t="shared" si="15"/>
        <v>0.75041792923076922</v>
      </c>
    </row>
    <row r="156" spans="2:15" x14ac:dyDescent="0.25">
      <c r="B156" s="16" t="s">
        <v>19</v>
      </c>
      <c r="C156">
        <v>350</v>
      </c>
      <c r="F156">
        <f>'336p stat'!H155-'336p stat'!K155</f>
        <v>5.2116770000000088</v>
      </c>
      <c r="G156">
        <f>'336p stat'!K155-'336p stat'!N155</f>
        <v>818.45222400000011</v>
      </c>
      <c r="H156">
        <f>'336p stat'!N155</f>
        <v>262.62036899999998</v>
      </c>
      <c r="K156">
        <f t="shared" si="11"/>
        <v>0</v>
      </c>
      <c r="L156">
        <f t="shared" si="12"/>
        <v>0</v>
      </c>
      <c r="M156">
        <f t="shared" si="13"/>
        <v>1.489050571428574E-2</v>
      </c>
      <c r="N156">
        <f t="shared" si="14"/>
        <v>2.338434925714286</v>
      </c>
      <c r="O156">
        <f t="shared" si="15"/>
        <v>0.75034391142857138</v>
      </c>
    </row>
    <row r="157" spans="2:15" x14ac:dyDescent="0.25">
      <c r="B157" s="16" t="s">
        <v>19</v>
      </c>
      <c r="C157">
        <v>375</v>
      </c>
      <c r="F157">
        <f>'336p stat'!H156-'336p stat'!K156</f>
        <v>5.5861059999999725</v>
      </c>
      <c r="G157">
        <f>'336p stat'!K156-'336p stat'!N156</f>
        <v>876.84593000000007</v>
      </c>
      <c r="H157">
        <f>'336p stat'!N156</f>
        <v>281.393191</v>
      </c>
      <c r="K157">
        <f t="shared" si="11"/>
        <v>0</v>
      </c>
      <c r="L157">
        <f t="shared" si="12"/>
        <v>0</v>
      </c>
      <c r="M157">
        <f t="shared" si="13"/>
        <v>1.4896282666666594E-2</v>
      </c>
      <c r="N157">
        <f t="shared" si="14"/>
        <v>2.3382558133333333</v>
      </c>
      <c r="O157">
        <f t="shared" si="15"/>
        <v>0.75038184266666663</v>
      </c>
    </row>
    <row r="158" spans="2:15" x14ac:dyDescent="0.25">
      <c r="B158" s="16" t="s">
        <v>19</v>
      </c>
      <c r="C158">
        <v>400</v>
      </c>
      <c r="F158">
        <f>'336p stat'!H157-'336p stat'!K157</f>
        <v>5.9611790000001292</v>
      </c>
      <c r="G158">
        <f>'336p stat'!K157-'336p stat'!N157</f>
        <v>935.36075400000004</v>
      </c>
      <c r="H158">
        <f>'336p stat'!N157</f>
        <v>300.178113</v>
      </c>
      <c r="K158">
        <f t="shared" si="11"/>
        <v>0</v>
      </c>
      <c r="L158">
        <f t="shared" si="12"/>
        <v>0</v>
      </c>
      <c r="M158">
        <f t="shared" si="13"/>
        <v>1.4902947500000324E-2</v>
      </c>
      <c r="N158">
        <f t="shared" si="14"/>
        <v>2.3384018850000001</v>
      </c>
      <c r="O158">
        <f t="shared" si="15"/>
        <v>0.75044528249999998</v>
      </c>
    </row>
    <row r="159" spans="2:15" x14ac:dyDescent="0.25">
      <c r="B159" s="16" t="s">
        <v>19</v>
      </c>
      <c r="C159">
        <v>425</v>
      </c>
      <c r="F159">
        <f>'336p stat'!H158-'336p stat'!K158</f>
        <v>6.3403729999999996</v>
      </c>
      <c r="G159">
        <f>'336p stat'!K158-'336p stat'!N158</f>
        <v>993.78741100000002</v>
      </c>
      <c r="H159">
        <f>'336p stat'!N158</f>
        <v>318.89012600000001</v>
      </c>
      <c r="K159">
        <f t="shared" si="11"/>
        <v>0</v>
      </c>
      <c r="L159">
        <f t="shared" si="12"/>
        <v>0</v>
      </c>
      <c r="M159">
        <f t="shared" si="13"/>
        <v>1.4918524705882352E-2</v>
      </c>
      <c r="N159">
        <f t="shared" si="14"/>
        <v>2.3383233200000002</v>
      </c>
      <c r="O159">
        <f t="shared" si="15"/>
        <v>0.7503297082352941</v>
      </c>
    </row>
    <row r="160" spans="2:15" x14ac:dyDescent="0.25">
      <c r="B160" s="16" t="s">
        <v>19</v>
      </c>
      <c r="C160">
        <v>450</v>
      </c>
      <c r="F160">
        <f>'336p stat'!H159-'336p stat'!K159</f>
        <v>6.7061079999998583</v>
      </c>
      <c r="G160">
        <f>'336p stat'!K159-'336p stat'!N159</f>
        <v>1052.0906</v>
      </c>
      <c r="H160">
        <f>'336p stat'!N159</f>
        <v>337.477845</v>
      </c>
      <c r="K160">
        <f t="shared" si="11"/>
        <v>0</v>
      </c>
      <c r="L160">
        <f t="shared" si="12"/>
        <v>0</v>
      </c>
      <c r="M160">
        <f t="shared" si="13"/>
        <v>1.4902462222221908E-2</v>
      </c>
      <c r="N160">
        <f t="shared" si="14"/>
        <v>2.3379791111111112</v>
      </c>
      <c r="O160">
        <f t="shared" si="15"/>
        <v>0.74995076666666671</v>
      </c>
    </row>
    <row r="161" spans="2:15" x14ac:dyDescent="0.25">
      <c r="B161" s="16" t="s">
        <v>19</v>
      </c>
      <c r="C161">
        <v>475</v>
      </c>
      <c r="F161">
        <f>'336p stat'!H160-'336p stat'!K160</f>
        <v>7.0757429999998749</v>
      </c>
      <c r="G161">
        <f>'336p stat'!K160-'336p stat'!N160</f>
        <v>1110.4632019999999</v>
      </c>
      <c r="H161">
        <f>'336p stat'!N160</f>
        <v>356.27142900000001</v>
      </c>
      <c r="K161">
        <f t="shared" si="11"/>
        <v>0</v>
      </c>
      <c r="L161">
        <f t="shared" si="12"/>
        <v>0</v>
      </c>
      <c r="M161">
        <f t="shared" si="13"/>
        <v>1.4896301052631315E-2</v>
      </c>
      <c r="N161">
        <f t="shared" si="14"/>
        <v>2.337817267368421</v>
      </c>
      <c r="O161">
        <f t="shared" si="15"/>
        <v>0.75004511368421056</v>
      </c>
    </row>
    <row r="162" spans="2:15" x14ac:dyDescent="0.25">
      <c r="B162" s="16" t="s">
        <v>19</v>
      </c>
      <c r="C162">
        <v>500</v>
      </c>
      <c r="F162">
        <f>'336p stat'!H161-'336p stat'!K161</f>
        <v>7.4445729999999912</v>
      </c>
      <c r="G162">
        <f>'336p stat'!K161-'336p stat'!N161</f>
        <v>1168.8547659999999</v>
      </c>
      <c r="H162">
        <f>'336p stat'!N161</f>
        <v>374.93299000000002</v>
      </c>
      <c r="K162">
        <f t="shared" si="11"/>
        <v>0</v>
      </c>
      <c r="L162">
        <f t="shared" si="12"/>
        <v>0</v>
      </c>
      <c r="M162">
        <f t="shared" si="13"/>
        <v>1.4889145999999982E-2</v>
      </c>
      <c r="N162">
        <f t="shared" si="14"/>
        <v>2.3377095319999999</v>
      </c>
      <c r="O162">
        <f t="shared" si="15"/>
        <v>0.74986598000000004</v>
      </c>
    </row>
    <row r="163" spans="2:15" x14ac:dyDescent="0.25">
      <c r="B163" s="16" t="s">
        <v>20</v>
      </c>
      <c r="C163">
        <v>25</v>
      </c>
      <c r="F163">
        <f>'336p stat'!H162-'336p stat'!K162</f>
        <v>0.36452299999999127</v>
      </c>
      <c r="G163">
        <f>'336p stat'!K162-'336p stat'!N162</f>
        <v>60.248271000000003</v>
      </c>
      <c r="H163">
        <f>'336p stat'!N162</f>
        <v>18.747900000000001</v>
      </c>
      <c r="K163">
        <f t="shared" si="11"/>
        <v>0</v>
      </c>
      <c r="L163">
        <f t="shared" si="12"/>
        <v>0</v>
      </c>
      <c r="M163">
        <f t="shared" si="13"/>
        <v>1.458091999999965E-2</v>
      </c>
      <c r="N163">
        <f t="shared" si="14"/>
        <v>2.4099308399999999</v>
      </c>
      <c r="O163">
        <f t="shared" si="15"/>
        <v>0.74991600000000003</v>
      </c>
    </row>
    <row r="164" spans="2:15" x14ac:dyDescent="0.25">
      <c r="B164" s="16" t="s">
        <v>20</v>
      </c>
      <c r="C164">
        <v>50</v>
      </c>
      <c r="F164">
        <f>'336p stat'!H163-'336p stat'!K163</f>
        <v>0.7198190000000011</v>
      </c>
      <c r="G164">
        <f>'336p stat'!K163-'336p stat'!N163</f>
        <v>119.592455</v>
      </c>
      <c r="H164">
        <f>'336p stat'!N163</f>
        <v>37.528163999999997</v>
      </c>
      <c r="K164">
        <f t="shared" si="11"/>
        <v>0</v>
      </c>
      <c r="L164">
        <f t="shared" si="12"/>
        <v>0</v>
      </c>
      <c r="M164">
        <f t="shared" si="13"/>
        <v>1.4396380000000021E-2</v>
      </c>
      <c r="N164">
        <f t="shared" si="14"/>
        <v>2.3918491</v>
      </c>
      <c r="O164">
        <f t="shared" si="15"/>
        <v>0.75056327999999994</v>
      </c>
    </row>
    <row r="165" spans="2:15" x14ac:dyDescent="0.25">
      <c r="B165" s="16" t="s">
        <v>20</v>
      </c>
      <c r="C165">
        <v>75</v>
      </c>
      <c r="F165">
        <f>'336p stat'!H164-'336p stat'!K164</f>
        <v>1.0919780000000117</v>
      </c>
      <c r="G165">
        <f>'336p stat'!K164-'336p stat'!N164</f>
        <v>178.90604000000002</v>
      </c>
      <c r="H165">
        <f>'336p stat'!N164</f>
        <v>56.216482999999997</v>
      </c>
      <c r="K165">
        <f t="shared" si="11"/>
        <v>0</v>
      </c>
      <c r="L165">
        <f t="shared" si="12"/>
        <v>0</v>
      </c>
      <c r="M165">
        <f t="shared" si="13"/>
        <v>1.4559706666666823E-2</v>
      </c>
      <c r="N165">
        <f t="shared" si="14"/>
        <v>2.3854138666666671</v>
      </c>
      <c r="O165">
        <f t="shared" si="15"/>
        <v>0.74955310666666664</v>
      </c>
    </row>
    <row r="166" spans="2:15" x14ac:dyDescent="0.25">
      <c r="B166" s="16" t="s">
        <v>20</v>
      </c>
      <c r="C166">
        <v>100</v>
      </c>
      <c r="F166">
        <f>'336p stat'!H165-'336p stat'!K165</f>
        <v>1.4456589999999778</v>
      </c>
      <c r="G166">
        <f>'336p stat'!K165-'336p stat'!N165</f>
        <v>238.27403500000003</v>
      </c>
      <c r="H166">
        <f>'336p stat'!N165</f>
        <v>74.946261000000007</v>
      </c>
      <c r="K166">
        <f t="shared" si="11"/>
        <v>0</v>
      </c>
      <c r="L166">
        <f t="shared" si="12"/>
        <v>0</v>
      </c>
      <c r="M166">
        <f t="shared" si="13"/>
        <v>1.4456589999999778E-2</v>
      </c>
      <c r="N166">
        <f t="shared" si="14"/>
        <v>2.3827403500000002</v>
      </c>
      <c r="O166">
        <f t="shared" si="15"/>
        <v>0.74946261000000003</v>
      </c>
    </row>
    <row r="167" spans="2:15" x14ac:dyDescent="0.25">
      <c r="B167" s="16" t="s">
        <v>20</v>
      </c>
      <c r="C167">
        <v>125</v>
      </c>
      <c r="F167">
        <f>'336p stat'!H166-'336p stat'!K166</f>
        <v>1.7923289999999952</v>
      </c>
      <c r="G167">
        <f>'336p stat'!K166-'336p stat'!N166</f>
        <v>297.57584700000001</v>
      </c>
      <c r="H167">
        <f>'336p stat'!N166</f>
        <v>93.632884000000004</v>
      </c>
      <c r="K167">
        <f t="shared" si="11"/>
        <v>0</v>
      </c>
      <c r="L167">
        <f t="shared" si="12"/>
        <v>0</v>
      </c>
      <c r="M167">
        <f t="shared" si="13"/>
        <v>1.4338631999999961E-2</v>
      </c>
      <c r="N167">
        <f t="shared" si="14"/>
        <v>2.380606776</v>
      </c>
      <c r="O167">
        <f t="shared" si="15"/>
        <v>0.749063072</v>
      </c>
    </row>
    <row r="168" spans="2:15" x14ac:dyDescent="0.25">
      <c r="B168" s="16" t="s">
        <v>20</v>
      </c>
      <c r="C168">
        <v>150</v>
      </c>
      <c r="F168">
        <f>'336p stat'!H167-'336p stat'!K167</f>
        <v>2.153336999999965</v>
      </c>
      <c r="G168">
        <f>'336p stat'!K167-'336p stat'!N167</f>
        <v>356.98013400000002</v>
      </c>
      <c r="H168">
        <f>'336p stat'!N167</f>
        <v>112.337064</v>
      </c>
      <c r="K168">
        <f t="shared" si="11"/>
        <v>0</v>
      </c>
      <c r="L168">
        <f t="shared" si="12"/>
        <v>0</v>
      </c>
      <c r="M168">
        <f t="shared" si="13"/>
        <v>1.4355579999999767E-2</v>
      </c>
      <c r="N168">
        <f t="shared" si="14"/>
        <v>2.3798675600000001</v>
      </c>
      <c r="O168">
        <f t="shared" si="15"/>
        <v>0.74891375999999998</v>
      </c>
    </row>
    <row r="169" spans="2:15" x14ac:dyDescent="0.25">
      <c r="B169" s="16" t="s">
        <v>20</v>
      </c>
      <c r="C169">
        <v>175</v>
      </c>
      <c r="F169">
        <f>'336p stat'!H168-'336p stat'!K168</f>
        <v>2.5313689999999269</v>
      </c>
      <c r="G169">
        <f>'336p stat'!K168-'336p stat'!N168</f>
        <v>416.52767500000004</v>
      </c>
      <c r="H169">
        <f>'336p stat'!N168</f>
        <v>131.11721800000001</v>
      </c>
      <c r="K169">
        <f t="shared" si="11"/>
        <v>0</v>
      </c>
      <c r="L169">
        <f t="shared" si="12"/>
        <v>0</v>
      </c>
      <c r="M169">
        <f t="shared" si="13"/>
        <v>1.4464965714285297E-2</v>
      </c>
      <c r="N169">
        <f t="shared" si="14"/>
        <v>2.3801581428571432</v>
      </c>
      <c r="O169">
        <f t="shared" si="15"/>
        <v>0.74924124571428574</v>
      </c>
    </row>
    <row r="170" spans="2:15" x14ac:dyDescent="0.25">
      <c r="B170" s="16" t="s">
        <v>20</v>
      </c>
      <c r="C170">
        <v>200</v>
      </c>
      <c r="F170">
        <f>'336p stat'!H169-'336p stat'!K169</f>
        <v>2.901911000000041</v>
      </c>
      <c r="G170">
        <f>'336p stat'!K169-'336p stat'!N169</f>
        <v>475.95182599999998</v>
      </c>
      <c r="H170">
        <f>'336p stat'!N169</f>
        <v>149.78232399999999</v>
      </c>
      <c r="K170">
        <f t="shared" si="11"/>
        <v>0</v>
      </c>
      <c r="L170">
        <f t="shared" si="12"/>
        <v>0</v>
      </c>
      <c r="M170">
        <f t="shared" si="13"/>
        <v>1.4509555000000205E-2</v>
      </c>
      <c r="N170">
        <f t="shared" si="14"/>
        <v>2.3797591300000001</v>
      </c>
      <c r="O170">
        <f t="shared" si="15"/>
        <v>0.74891161999999989</v>
      </c>
    </row>
    <row r="171" spans="2:15" x14ac:dyDescent="0.25">
      <c r="B171" s="16" t="s">
        <v>20</v>
      </c>
      <c r="C171">
        <v>225</v>
      </c>
      <c r="F171">
        <f>'336p stat'!H170-'336p stat'!K170</f>
        <v>3.2617129999999861</v>
      </c>
      <c r="G171">
        <f>'336p stat'!K170-'336p stat'!N170</f>
        <v>535.24266599999999</v>
      </c>
      <c r="H171">
        <f>'336p stat'!N170</f>
        <v>168.430376</v>
      </c>
      <c r="K171">
        <f t="shared" si="11"/>
        <v>0</v>
      </c>
      <c r="L171">
        <f t="shared" si="12"/>
        <v>0</v>
      </c>
      <c r="M171">
        <f t="shared" si="13"/>
        <v>1.449650222222216E-2</v>
      </c>
      <c r="N171">
        <f t="shared" si="14"/>
        <v>2.3788562933333335</v>
      </c>
      <c r="O171">
        <f t="shared" si="15"/>
        <v>0.74857944888888883</v>
      </c>
    </row>
    <row r="172" spans="2:15" x14ac:dyDescent="0.25">
      <c r="B172" s="16" t="s">
        <v>20</v>
      </c>
      <c r="C172">
        <v>250</v>
      </c>
      <c r="F172">
        <f>'336p stat'!H171-'336p stat'!K171</f>
        <v>3.6195769999999357</v>
      </c>
      <c r="G172">
        <f>'336p stat'!K171-'336p stat'!N171</f>
        <v>594.63893900000005</v>
      </c>
      <c r="H172">
        <f>'336p stat'!N171</f>
        <v>187.08205000000001</v>
      </c>
      <c r="K172">
        <f t="shared" si="11"/>
        <v>0</v>
      </c>
      <c r="L172">
        <f t="shared" si="12"/>
        <v>0</v>
      </c>
      <c r="M172">
        <f t="shared" si="13"/>
        <v>1.4478307999999742E-2</v>
      </c>
      <c r="N172">
        <f t="shared" si="14"/>
        <v>2.3785557560000004</v>
      </c>
      <c r="O172">
        <f t="shared" si="15"/>
        <v>0.7483282</v>
      </c>
    </row>
    <row r="173" spans="2:15" x14ac:dyDescent="0.25">
      <c r="B173" s="16" t="s">
        <v>20</v>
      </c>
      <c r="C173">
        <v>275</v>
      </c>
      <c r="F173">
        <f>'336p stat'!H172-'336p stat'!K172</f>
        <v>3.9869259999999258</v>
      </c>
      <c r="G173">
        <f>'336p stat'!K172-'336p stat'!N172</f>
        <v>654.02401100000009</v>
      </c>
      <c r="H173">
        <f>'336p stat'!N172</f>
        <v>205.86272099999999</v>
      </c>
      <c r="K173">
        <f t="shared" si="11"/>
        <v>0</v>
      </c>
      <c r="L173">
        <f t="shared" si="12"/>
        <v>0</v>
      </c>
      <c r="M173">
        <f t="shared" si="13"/>
        <v>1.4497912727272457E-2</v>
      </c>
      <c r="N173">
        <f t="shared" si="14"/>
        <v>2.3782691309090911</v>
      </c>
      <c r="O173">
        <f t="shared" si="15"/>
        <v>0.74859171272727265</v>
      </c>
    </row>
    <row r="174" spans="2:15" x14ac:dyDescent="0.25">
      <c r="B174" s="16" t="s">
        <v>20</v>
      </c>
      <c r="C174">
        <v>300</v>
      </c>
      <c r="F174">
        <f>'336p stat'!H173-'336p stat'!K173</f>
        <v>4.3523890000000165</v>
      </c>
      <c r="G174">
        <f>'336p stat'!K173-'336p stat'!N173</f>
        <v>713.520847</v>
      </c>
      <c r="H174">
        <f>'336p stat'!N173</f>
        <v>224.61234099999999</v>
      </c>
      <c r="K174">
        <f t="shared" si="11"/>
        <v>0</v>
      </c>
      <c r="L174">
        <f t="shared" si="12"/>
        <v>0</v>
      </c>
      <c r="M174">
        <f t="shared" si="13"/>
        <v>1.4507963333333389E-2</v>
      </c>
      <c r="N174">
        <f t="shared" si="14"/>
        <v>2.3784028233333334</v>
      </c>
      <c r="O174">
        <f t="shared" si="15"/>
        <v>0.74870780333333331</v>
      </c>
    </row>
    <row r="175" spans="2:15" x14ac:dyDescent="0.25">
      <c r="B175" s="16" t="s">
        <v>20</v>
      </c>
      <c r="C175">
        <v>325</v>
      </c>
      <c r="F175">
        <f>'336p stat'!H174-'336p stat'!K174</f>
        <v>4.7133959999999888</v>
      </c>
      <c r="G175">
        <f>'336p stat'!K174-'336p stat'!N174</f>
        <v>772.91717300000005</v>
      </c>
      <c r="H175">
        <f>'336p stat'!N174</f>
        <v>243.40707599999999</v>
      </c>
      <c r="K175">
        <f t="shared" si="11"/>
        <v>0</v>
      </c>
      <c r="L175">
        <f t="shared" si="12"/>
        <v>0</v>
      </c>
      <c r="M175">
        <f t="shared" si="13"/>
        <v>1.4502756923076888E-2</v>
      </c>
      <c r="N175">
        <f t="shared" si="14"/>
        <v>2.3782066861538462</v>
      </c>
      <c r="O175">
        <f t="shared" si="15"/>
        <v>0.74894484923076921</v>
      </c>
    </row>
    <row r="176" spans="2:15" x14ac:dyDescent="0.25">
      <c r="B176" s="16" t="s">
        <v>20</v>
      </c>
      <c r="C176">
        <v>350</v>
      </c>
      <c r="F176">
        <f>'336p stat'!H175-'336p stat'!K175</f>
        <v>5.0835540000000492</v>
      </c>
      <c r="G176">
        <f>'336p stat'!K175-'336p stat'!N175</f>
        <v>832.26565299999993</v>
      </c>
      <c r="H176">
        <f>'336p stat'!N175</f>
        <v>262.15348299999999</v>
      </c>
      <c r="K176">
        <f t="shared" si="11"/>
        <v>0</v>
      </c>
      <c r="L176">
        <f t="shared" si="12"/>
        <v>0</v>
      </c>
      <c r="M176">
        <f t="shared" si="13"/>
        <v>1.452444000000014E-2</v>
      </c>
      <c r="N176">
        <f t="shared" si="14"/>
        <v>2.3779018657142856</v>
      </c>
      <c r="O176">
        <f t="shared" si="15"/>
        <v>0.74900995142857141</v>
      </c>
    </row>
    <row r="177" spans="2:15" x14ac:dyDescent="0.25">
      <c r="B177" s="16" t="s">
        <v>20</v>
      </c>
      <c r="C177">
        <v>375</v>
      </c>
      <c r="F177">
        <f>'336p stat'!H176-'336p stat'!K176</f>
        <v>5.4426700000001347</v>
      </c>
      <c r="G177">
        <f>'336p stat'!K176-'336p stat'!N176</f>
        <v>891.66303599999992</v>
      </c>
      <c r="H177">
        <f>'336p stat'!N176</f>
        <v>280.86481600000002</v>
      </c>
      <c r="K177">
        <f t="shared" si="11"/>
        <v>0</v>
      </c>
      <c r="L177">
        <f t="shared" si="12"/>
        <v>0</v>
      </c>
      <c r="M177">
        <f t="shared" si="13"/>
        <v>1.4513786666667026E-2</v>
      </c>
      <c r="N177">
        <f t="shared" si="14"/>
        <v>2.3777680959999996</v>
      </c>
      <c r="O177">
        <f t="shared" si="15"/>
        <v>0.74897284266666675</v>
      </c>
    </row>
    <row r="178" spans="2:15" x14ac:dyDescent="0.25">
      <c r="B178" s="16" t="s">
        <v>20</v>
      </c>
      <c r="C178">
        <v>400</v>
      </c>
      <c r="F178">
        <f>'336p stat'!H177-'336p stat'!K177</f>
        <v>5.8259199999999964</v>
      </c>
      <c r="G178">
        <f>'336p stat'!K177-'336p stat'!N177</f>
        <v>951.14040899999986</v>
      </c>
      <c r="H178">
        <f>'336p stat'!N177</f>
        <v>299.61205699999999</v>
      </c>
      <c r="K178">
        <f t="shared" si="11"/>
        <v>0</v>
      </c>
      <c r="L178">
        <f t="shared" si="12"/>
        <v>0</v>
      </c>
      <c r="M178">
        <f t="shared" si="13"/>
        <v>1.4564799999999991E-2</v>
      </c>
      <c r="N178">
        <f t="shared" si="14"/>
        <v>2.3778510224999998</v>
      </c>
      <c r="O178">
        <f t="shared" si="15"/>
        <v>0.7490301425</v>
      </c>
    </row>
    <row r="179" spans="2:15" x14ac:dyDescent="0.25">
      <c r="B179" s="16" t="s">
        <v>20</v>
      </c>
      <c r="C179">
        <v>425</v>
      </c>
      <c r="F179">
        <f>'336p stat'!H178-'336p stat'!K178</f>
        <v>6.1920749999999316</v>
      </c>
      <c r="G179">
        <f>'336p stat'!K178-'336p stat'!N178</f>
        <v>1010.543346</v>
      </c>
      <c r="H179">
        <f>'336p stat'!N178</f>
        <v>318.30587800000001</v>
      </c>
      <c r="K179">
        <f t="shared" si="11"/>
        <v>0</v>
      </c>
      <c r="L179">
        <f t="shared" si="12"/>
        <v>0</v>
      </c>
      <c r="M179">
        <f t="shared" si="13"/>
        <v>1.4569588235293958E-2</v>
      </c>
      <c r="N179">
        <f t="shared" si="14"/>
        <v>2.377749049411765</v>
      </c>
      <c r="O179">
        <f t="shared" si="15"/>
        <v>0.74895500705882356</v>
      </c>
    </row>
    <row r="180" spans="2:15" x14ac:dyDescent="0.25">
      <c r="B180" s="16" t="s">
        <v>20</v>
      </c>
      <c r="C180">
        <v>450</v>
      </c>
      <c r="F180">
        <f>'336p stat'!H179-'336p stat'!K179</f>
        <v>6.5583650000000944</v>
      </c>
      <c r="G180">
        <f>'336p stat'!K179-'336p stat'!N179</f>
        <v>1069.9144699999999</v>
      </c>
      <c r="H180">
        <f>'336p stat'!N179</f>
        <v>337.06584700000002</v>
      </c>
      <c r="K180">
        <f t="shared" si="11"/>
        <v>0</v>
      </c>
      <c r="L180">
        <f t="shared" si="12"/>
        <v>0</v>
      </c>
      <c r="M180">
        <f t="shared" si="13"/>
        <v>1.4574144444444654E-2</v>
      </c>
      <c r="N180">
        <f t="shared" si="14"/>
        <v>2.377587711111111</v>
      </c>
      <c r="O180">
        <f t="shared" si="15"/>
        <v>0.74903521555555563</v>
      </c>
    </row>
    <row r="181" spans="2:15" x14ac:dyDescent="0.25">
      <c r="B181" s="16" t="s">
        <v>20</v>
      </c>
      <c r="C181">
        <v>475</v>
      </c>
      <c r="F181">
        <f>'336p stat'!H180-'336p stat'!K180</f>
        <v>6.9066109999998844</v>
      </c>
      <c r="G181">
        <f>'336p stat'!K180-'336p stat'!N180</f>
        <v>1129.229844</v>
      </c>
      <c r="H181">
        <f>'336p stat'!N180</f>
        <v>355.768506</v>
      </c>
      <c r="K181">
        <f t="shared" si="11"/>
        <v>0</v>
      </c>
      <c r="L181">
        <f t="shared" si="12"/>
        <v>0</v>
      </c>
      <c r="M181">
        <f t="shared" si="13"/>
        <v>1.4540233684210284E-2</v>
      </c>
      <c r="N181">
        <f t="shared" si="14"/>
        <v>2.3773259873684212</v>
      </c>
      <c r="O181">
        <f t="shared" si="15"/>
        <v>0.74898632842105262</v>
      </c>
    </row>
    <row r="182" spans="2:15" x14ac:dyDescent="0.25">
      <c r="B182" s="16" t="s">
        <v>20</v>
      </c>
      <c r="C182">
        <v>500</v>
      </c>
      <c r="F182">
        <f>'336p stat'!H181-'336p stat'!K181</f>
        <v>7.2615789999999834</v>
      </c>
      <c r="G182">
        <f>'336p stat'!K181-'336p stat'!N181</f>
        <v>1188.6360099999999</v>
      </c>
      <c r="H182">
        <f>'336p stat'!N181</f>
        <v>374.48838000000001</v>
      </c>
      <c r="K182">
        <f t="shared" si="11"/>
        <v>0</v>
      </c>
      <c r="L182">
        <f t="shared" si="12"/>
        <v>0</v>
      </c>
      <c r="M182">
        <f t="shared" si="13"/>
        <v>1.4523157999999967E-2</v>
      </c>
      <c r="N182">
        <f t="shared" si="14"/>
        <v>2.3772720199999999</v>
      </c>
      <c r="O182">
        <f t="shared" si="15"/>
        <v>0.74897676000000002</v>
      </c>
    </row>
    <row r="183" spans="2:15" x14ac:dyDescent="0.25">
      <c r="B183" s="16" t="s">
        <v>21</v>
      </c>
      <c r="C183">
        <v>25</v>
      </c>
      <c r="F183">
        <f>'336p stat'!H182-'336p stat'!K182</f>
        <v>0</v>
      </c>
      <c r="G183">
        <f>'336p stat'!K182-'336p stat'!N182</f>
        <v>0</v>
      </c>
      <c r="H183">
        <f>'336p stat'!N182</f>
        <v>0</v>
      </c>
      <c r="K183">
        <f t="shared" si="11"/>
        <v>0</v>
      </c>
      <c r="L183">
        <f t="shared" si="12"/>
        <v>0</v>
      </c>
      <c r="M183">
        <f t="shared" si="13"/>
        <v>0</v>
      </c>
      <c r="N183">
        <f t="shared" si="14"/>
        <v>0</v>
      </c>
      <c r="O183">
        <f t="shared" si="15"/>
        <v>0</v>
      </c>
    </row>
    <row r="184" spans="2:15" x14ac:dyDescent="0.25">
      <c r="B184" s="16" t="s">
        <v>21</v>
      </c>
      <c r="C184">
        <v>50</v>
      </c>
      <c r="F184">
        <f>'336p stat'!H183-'336p stat'!K183</f>
        <v>0</v>
      </c>
      <c r="G184">
        <f>'336p stat'!K183-'336p stat'!N183</f>
        <v>0</v>
      </c>
      <c r="H184">
        <f>'336p stat'!N183</f>
        <v>0</v>
      </c>
      <c r="K184">
        <f t="shared" si="11"/>
        <v>0</v>
      </c>
      <c r="L184">
        <f t="shared" si="12"/>
        <v>0</v>
      </c>
      <c r="M184">
        <f t="shared" si="13"/>
        <v>0</v>
      </c>
      <c r="N184">
        <f t="shared" si="14"/>
        <v>0</v>
      </c>
      <c r="O184">
        <f t="shared" si="15"/>
        <v>0</v>
      </c>
    </row>
    <row r="185" spans="2:15" x14ac:dyDescent="0.25">
      <c r="B185" s="16" t="s">
        <v>21</v>
      </c>
      <c r="C185">
        <v>75</v>
      </c>
      <c r="F185">
        <f>'336p stat'!H184-'336p stat'!K184</f>
        <v>0</v>
      </c>
      <c r="G185">
        <f>'336p stat'!K184-'336p stat'!N184</f>
        <v>0</v>
      </c>
      <c r="H185">
        <f>'336p stat'!N184</f>
        <v>0</v>
      </c>
      <c r="K185">
        <f t="shared" si="11"/>
        <v>0</v>
      </c>
      <c r="L185">
        <f t="shared" si="12"/>
        <v>0</v>
      </c>
      <c r="M185">
        <f t="shared" si="13"/>
        <v>0</v>
      </c>
      <c r="N185">
        <f t="shared" si="14"/>
        <v>0</v>
      </c>
      <c r="O185">
        <f t="shared" si="15"/>
        <v>0</v>
      </c>
    </row>
    <row r="186" spans="2:15" x14ac:dyDescent="0.25">
      <c r="B186" s="16" t="s">
        <v>21</v>
      </c>
      <c r="C186">
        <v>100</v>
      </c>
      <c r="F186">
        <f>'336p stat'!H185-'336p stat'!K185</f>
        <v>0</v>
      </c>
      <c r="G186">
        <f>'336p stat'!K185-'336p stat'!N185</f>
        <v>0</v>
      </c>
      <c r="H186">
        <f>'336p stat'!N185</f>
        <v>0</v>
      </c>
      <c r="K186">
        <f t="shared" si="11"/>
        <v>0</v>
      </c>
      <c r="L186">
        <f t="shared" si="12"/>
        <v>0</v>
      </c>
      <c r="M186">
        <f t="shared" si="13"/>
        <v>0</v>
      </c>
      <c r="N186">
        <f t="shared" si="14"/>
        <v>0</v>
      </c>
      <c r="O186">
        <f t="shared" si="15"/>
        <v>0</v>
      </c>
    </row>
    <row r="187" spans="2:15" x14ac:dyDescent="0.25">
      <c r="B187" s="16" t="s">
        <v>21</v>
      </c>
      <c r="C187">
        <v>125</v>
      </c>
      <c r="F187">
        <f>'336p stat'!H186-'336p stat'!K186</f>
        <v>0</v>
      </c>
      <c r="G187">
        <f>'336p stat'!K186-'336p stat'!N186</f>
        <v>0</v>
      </c>
      <c r="H187">
        <f>'336p stat'!N186</f>
        <v>0</v>
      </c>
      <c r="K187">
        <f t="shared" si="11"/>
        <v>0</v>
      </c>
      <c r="L187">
        <f t="shared" si="12"/>
        <v>0</v>
      </c>
      <c r="M187">
        <f t="shared" si="13"/>
        <v>0</v>
      </c>
      <c r="N187">
        <f t="shared" si="14"/>
        <v>0</v>
      </c>
      <c r="O187">
        <f t="shared" si="15"/>
        <v>0</v>
      </c>
    </row>
    <row r="188" spans="2:15" x14ac:dyDescent="0.25">
      <c r="B188" s="16" t="s">
        <v>21</v>
      </c>
      <c r="C188">
        <v>150</v>
      </c>
      <c r="F188">
        <f>'336p stat'!H187-'336p stat'!K187</f>
        <v>0</v>
      </c>
      <c r="G188">
        <f>'336p stat'!K187-'336p stat'!N187</f>
        <v>0</v>
      </c>
      <c r="H188">
        <f>'336p stat'!N187</f>
        <v>0</v>
      </c>
      <c r="K188">
        <f t="shared" si="11"/>
        <v>0</v>
      </c>
      <c r="L188">
        <f t="shared" si="12"/>
        <v>0</v>
      </c>
      <c r="M188">
        <f t="shared" si="13"/>
        <v>0</v>
      </c>
      <c r="N188">
        <f t="shared" si="14"/>
        <v>0</v>
      </c>
      <c r="O188">
        <f t="shared" si="15"/>
        <v>0</v>
      </c>
    </row>
    <row r="189" spans="2:15" x14ac:dyDescent="0.25">
      <c r="B189" s="16" t="s">
        <v>21</v>
      </c>
      <c r="C189">
        <v>175</v>
      </c>
      <c r="F189">
        <f>'336p stat'!H188-'336p stat'!K188</f>
        <v>0</v>
      </c>
      <c r="G189">
        <f>'336p stat'!K188-'336p stat'!N188</f>
        <v>0</v>
      </c>
      <c r="H189">
        <f>'336p stat'!N188</f>
        <v>0</v>
      </c>
      <c r="K189">
        <f t="shared" si="11"/>
        <v>0</v>
      </c>
      <c r="L189">
        <f t="shared" si="12"/>
        <v>0</v>
      </c>
      <c r="M189">
        <f t="shared" si="13"/>
        <v>0</v>
      </c>
      <c r="N189">
        <f t="shared" si="14"/>
        <v>0</v>
      </c>
      <c r="O189">
        <f t="shared" si="15"/>
        <v>0</v>
      </c>
    </row>
    <row r="190" spans="2:15" x14ac:dyDescent="0.25">
      <c r="B190" s="16" t="s">
        <v>21</v>
      </c>
      <c r="C190">
        <v>200</v>
      </c>
      <c r="F190">
        <f>'336p stat'!H189-'336p stat'!K189</f>
        <v>0</v>
      </c>
      <c r="G190">
        <f>'336p stat'!K189-'336p stat'!N189</f>
        <v>0</v>
      </c>
      <c r="H190">
        <f>'336p stat'!N189</f>
        <v>0</v>
      </c>
      <c r="K190">
        <f t="shared" si="11"/>
        <v>0</v>
      </c>
      <c r="L190">
        <f t="shared" si="12"/>
        <v>0</v>
      </c>
      <c r="M190">
        <f t="shared" si="13"/>
        <v>0</v>
      </c>
      <c r="N190">
        <f t="shared" si="14"/>
        <v>0</v>
      </c>
      <c r="O190">
        <f t="shared" si="15"/>
        <v>0</v>
      </c>
    </row>
    <row r="191" spans="2:15" x14ac:dyDescent="0.25">
      <c r="B191" s="16" t="s">
        <v>21</v>
      </c>
      <c r="C191">
        <v>225</v>
      </c>
      <c r="F191">
        <f>'336p stat'!H190-'336p stat'!K190</f>
        <v>0</v>
      </c>
      <c r="G191">
        <f>'336p stat'!K190-'336p stat'!N190</f>
        <v>0</v>
      </c>
      <c r="H191">
        <f>'336p stat'!N190</f>
        <v>0</v>
      </c>
      <c r="K191">
        <f t="shared" si="11"/>
        <v>0</v>
      </c>
      <c r="L191">
        <f t="shared" si="12"/>
        <v>0</v>
      </c>
      <c r="M191">
        <f t="shared" si="13"/>
        <v>0</v>
      </c>
      <c r="N191">
        <f t="shared" si="14"/>
        <v>0</v>
      </c>
      <c r="O191">
        <f t="shared" si="15"/>
        <v>0</v>
      </c>
    </row>
    <row r="192" spans="2:15" x14ac:dyDescent="0.25">
      <c r="B192" s="16" t="s">
        <v>21</v>
      </c>
      <c r="C192">
        <v>250</v>
      </c>
      <c r="F192">
        <f>'336p stat'!H191-'336p stat'!K191</f>
        <v>0</v>
      </c>
      <c r="G192">
        <f>'336p stat'!K191-'336p stat'!N191</f>
        <v>0</v>
      </c>
      <c r="H192">
        <f>'336p stat'!N191</f>
        <v>0</v>
      </c>
      <c r="K192">
        <f t="shared" si="11"/>
        <v>0</v>
      </c>
      <c r="L192">
        <f t="shared" si="12"/>
        <v>0</v>
      </c>
      <c r="M192">
        <f t="shared" si="13"/>
        <v>0</v>
      </c>
      <c r="N192">
        <f t="shared" si="14"/>
        <v>0</v>
      </c>
      <c r="O192">
        <f t="shared" si="15"/>
        <v>0</v>
      </c>
    </row>
    <row r="193" spans="2:15" x14ac:dyDescent="0.25">
      <c r="B193" s="16" t="s">
        <v>21</v>
      </c>
      <c r="C193">
        <v>275</v>
      </c>
      <c r="F193">
        <f>'336p stat'!H192-'336p stat'!K192</f>
        <v>0</v>
      </c>
      <c r="G193">
        <f>'336p stat'!K192-'336p stat'!N192</f>
        <v>0</v>
      </c>
      <c r="H193">
        <f>'336p stat'!N192</f>
        <v>0</v>
      </c>
      <c r="K193">
        <f t="shared" si="11"/>
        <v>0</v>
      </c>
      <c r="L193">
        <f t="shared" si="12"/>
        <v>0</v>
      </c>
      <c r="M193">
        <f t="shared" si="13"/>
        <v>0</v>
      </c>
      <c r="N193">
        <f t="shared" si="14"/>
        <v>0</v>
      </c>
      <c r="O193">
        <f t="shared" si="15"/>
        <v>0</v>
      </c>
    </row>
    <row r="194" spans="2:15" x14ac:dyDescent="0.25">
      <c r="B194" s="16" t="s">
        <v>21</v>
      </c>
      <c r="C194">
        <v>300</v>
      </c>
      <c r="F194">
        <f>'336p stat'!H193-'336p stat'!K193</f>
        <v>0</v>
      </c>
      <c r="G194">
        <f>'336p stat'!K193-'336p stat'!N193</f>
        <v>0</v>
      </c>
      <c r="H194">
        <f>'336p stat'!N193</f>
        <v>0</v>
      </c>
      <c r="K194">
        <f t="shared" si="11"/>
        <v>0</v>
      </c>
      <c r="L194">
        <f t="shared" si="12"/>
        <v>0</v>
      </c>
      <c r="M194">
        <f t="shared" si="13"/>
        <v>0</v>
      </c>
      <c r="N194">
        <f t="shared" si="14"/>
        <v>0</v>
      </c>
      <c r="O194">
        <f t="shared" si="15"/>
        <v>0</v>
      </c>
    </row>
    <row r="195" spans="2:15" x14ac:dyDescent="0.25">
      <c r="B195" s="16" t="s">
        <v>21</v>
      </c>
      <c r="C195">
        <v>325</v>
      </c>
      <c r="F195">
        <f>'336p stat'!H194-'336p stat'!K194</f>
        <v>0</v>
      </c>
      <c r="G195">
        <f>'336p stat'!K194-'336p stat'!N194</f>
        <v>0</v>
      </c>
      <c r="H195">
        <f>'336p stat'!N194</f>
        <v>0</v>
      </c>
      <c r="K195">
        <f t="shared" si="11"/>
        <v>0</v>
      </c>
      <c r="L195">
        <f t="shared" si="12"/>
        <v>0</v>
      </c>
      <c r="M195">
        <f t="shared" si="13"/>
        <v>0</v>
      </c>
      <c r="N195">
        <f t="shared" si="14"/>
        <v>0</v>
      </c>
      <c r="O195">
        <f t="shared" si="15"/>
        <v>0</v>
      </c>
    </row>
    <row r="196" spans="2:15" x14ac:dyDescent="0.25">
      <c r="B196" s="16" t="s">
        <v>21</v>
      </c>
      <c r="C196">
        <v>350</v>
      </c>
      <c r="F196">
        <f>'336p stat'!H195-'336p stat'!K195</f>
        <v>0</v>
      </c>
      <c r="G196">
        <f>'336p stat'!K195-'336p stat'!N195</f>
        <v>0</v>
      </c>
      <c r="H196">
        <f>'336p stat'!N195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</v>
      </c>
      <c r="N196">
        <f t="shared" ref="N196:N242" si="19">G196/$C196</f>
        <v>0</v>
      </c>
      <c r="O196">
        <f t="shared" ref="O196:O242" si="20">H196/$C196</f>
        <v>0</v>
      </c>
    </row>
    <row r="197" spans="2:15" x14ac:dyDescent="0.25">
      <c r="B197" s="16" t="s">
        <v>21</v>
      </c>
      <c r="C197">
        <v>375</v>
      </c>
      <c r="F197">
        <f>'336p stat'!H196-'336p stat'!K196</f>
        <v>0</v>
      </c>
      <c r="G197">
        <f>'336p stat'!K196-'336p stat'!N196</f>
        <v>0</v>
      </c>
      <c r="H197">
        <f>'336p stat'!N196</f>
        <v>0</v>
      </c>
      <c r="K197">
        <f t="shared" si="16"/>
        <v>0</v>
      </c>
      <c r="L197">
        <f t="shared" si="17"/>
        <v>0</v>
      </c>
      <c r="M197">
        <f t="shared" si="18"/>
        <v>0</v>
      </c>
      <c r="N197">
        <f t="shared" si="19"/>
        <v>0</v>
      </c>
      <c r="O197">
        <f t="shared" si="20"/>
        <v>0</v>
      </c>
    </row>
    <row r="198" spans="2:15" x14ac:dyDescent="0.25">
      <c r="B198" s="16" t="s">
        <v>21</v>
      </c>
      <c r="C198">
        <v>400</v>
      </c>
      <c r="F198">
        <f>'336p stat'!H197-'336p stat'!K197</f>
        <v>0</v>
      </c>
      <c r="G198">
        <f>'336p stat'!K197-'336p stat'!N197</f>
        <v>0</v>
      </c>
      <c r="H198">
        <f>'336p stat'!N197</f>
        <v>0</v>
      </c>
      <c r="K198">
        <f t="shared" si="16"/>
        <v>0</v>
      </c>
      <c r="L198">
        <f t="shared" si="17"/>
        <v>0</v>
      </c>
      <c r="M198">
        <f t="shared" si="18"/>
        <v>0</v>
      </c>
      <c r="N198">
        <f t="shared" si="19"/>
        <v>0</v>
      </c>
      <c r="O198">
        <f t="shared" si="20"/>
        <v>0</v>
      </c>
    </row>
    <row r="199" spans="2:15" x14ac:dyDescent="0.25">
      <c r="B199" s="16" t="s">
        <v>21</v>
      </c>
      <c r="C199">
        <v>425</v>
      </c>
      <c r="F199">
        <f>'336p stat'!H198-'336p stat'!K198</f>
        <v>0</v>
      </c>
      <c r="G199">
        <f>'336p stat'!K198-'336p stat'!N198</f>
        <v>0</v>
      </c>
      <c r="H199">
        <f>'336p stat'!N198</f>
        <v>0</v>
      </c>
      <c r="K199">
        <f t="shared" si="16"/>
        <v>0</v>
      </c>
      <c r="L199">
        <f t="shared" si="17"/>
        <v>0</v>
      </c>
      <c r="M199">
        <f t="shared" si="18"/>
        <v>0</v>
      </c>
      <c r="N199">
        <f t="shared" si="19"/>
        <v>0</v>
      </c>
      <c r="O199">
        <f t="shared" si="20"/>
        <v>0</v>
      </c>
    </row>
    <row r="200" spans="2:15" x14ac:dyDescent="0.25">
      <c r="B200" s="16" t="s">
        <v>21</v>
      </c>
      <c r="C200">
        <v>450</v>
      </c>
      <c r="F200">
        <f>'336p stat'!H199-'336p stat'!K199</f>
        <v>0</v>
      </c>
      <c r="G200">
        <f>'336p stat'!K199-'336p stat'!N199</f>
        <v>0</v>
      </c>
      <c r="H200">
        <f>'336p stat'!N199</f>
        <v>0</v>
      </c>
      <c r="K200">
        <f t="shared" si="16"/>
        <v>0</v>
      </c>
      <c r="L200">
        <f t="shared" si="17"/>
        <v>0</v>
      </c>
      <c r="M200">
        <f t="shared" si="18"/>
        <v>0</v>
      </c>
      <c r="N200">
        <f t="shared" si="19"/>
        <v>0</v>
      </c>
      <c r="O200">
        <f t="shared" si="20"/>
        <v>0</v>
      </c>
    </row>
    <row r="201" spans="2:15" x14ac:dyDescent="0.25">
      <c r="B201" s="16" t="s">
        <v>21</v>
      </c>
      <c r="C201">
        <v>475</v>
      </c>
      <c r="F201">
        <f>'336p stat'!H200-'336p stat'!K200</f>
        <v>0</v>
      </c>
      <c r="G201">
        <f>'336p stat'!K200-'336p stat'!N200</f>
        <v>0</v>
      </c>
      <c r="H201">
        <f>'336p stat'!N200</f>
        <v>0</v>
      </c>
      <c r="K201">
        <f t="shared" si="16"/>
        <v>0</v>
      </c>
      <c r="L201">
        <f t="shared" si="17"/>
        <v>0</v>
      </c>
      <c r="M201">
        <f t="shared" si="18"/>
        <v>0</v>
      </c>
      <c r="N201">
        <f t="shared" si="19"/>
        <v>0</v>
      </c>
      <c r="O201">
        <f t="shared" si="20"/>
        <v>0</v>
      </c>
    </row>
    <row r="202" spans="2:15" x14ac:dyDescent="0.25">
      <c r="B202" s="16" t="s">
        <v>21</v>
      </c>
      <c r="C202">
        <v>500</v>
      </c>
      <c r="F202">
        <f>'336p stat'!H201-'336p stat'!K201</f>
        <v>0</v>
      </c>
      <c r="G202">
        <f>'336p stat'!K201-'336p stat'!N201</f>
        <v>0</v>
      </c>
      <c r="H202">
        <f>'336p stat'!N201</f>
        <v>0</v>
      </c>
      <c r="K202">
        <f t="shared" si="16"/>
        <v>0</v>
      </c>
      <c r="L202">
        <f t="shared" si="17"/>
        <v>0</v>
      </c>
      <c r="M202">
        <f t="shared" si="18"/>
        <v>0</v>
      </c>
      <c r="N202">
        <f t="shared" si="19"/>
        <v>0</v>
      </c>
      <c r="O202">
        <f t="shared" si="20"/>
        <v>0</v>
      </c>
    </row>
    <row r="203" spans="2:15" x14ac:dyDescent="0.25">
      <c r="B203" s="16" t="s">
        <v>22</v>
      </c>
      <c r="C203">
        <v>25</v>
      </c>
      <c r="F203">
        <f>'336p stat'!H202-'336p stat'!K202</f>
        <v>0.33696499999999219</v>
      </c>
      <c r="G203">
        <f>'336p stat'!K202-'336p stat'!N202</f>
        <v>46.955881000000005</v>
      </c>
      <c r="H203">
        <f>'336p stat'!N202</f>
        <v>18.537544</v>
      </c>
      <c r="K203">
        <f t="shared" si="16"/>
        <v>0</v>
      </c>
      <c r="L203">
        <f t="shared" si="17"/>
        <v>0</v>
      </c>
      <c r="M203">
        <f t="shared" si="18"/>
        <v>1.3478599999999688E-2</v>
      </c>
      <c r="N203">
        <f t="shared" si="19"/>
        <v>1.8782352400000002</v>
      </c>
      <c r="O203">
        <f t="shared" si="20"/>
        <v>0.74150176000000001</v>
      </c>
    </row>
    <row r="204" spans="2:15" x14ac:dyDescent="0.25">
      <c r="B204" s="16" t="s">
        <v>22</v>
      </c>
      <c r="C204">
        <v>50</v>
      </c>
      <c r="F204">
        <f>'336p stat'!H203-'336p stat'!K203</f>
        <v>0.70388500000001386</v>
      </c>
      <c r="G204">
        <f>'336p stat'!K203-'336p stat'!N203</f>
        <v>93.492900999999989</v>
      </c>
      <c r="H204">
        <f>'336p stat'!N203</f>
        <v>37.191676000000001</v>
      </c>
      <c r="K204">
        <f t="shared" si="16"/>
        <v>0</v>
      </c>
      <c r="L204">
        <f t="shared" si="17"/>
        <v>0</v>
      </c>
      <c r="M204">
        <f t="shared" si="18"/>
        <v>1.4077700000000278E-2</v>
      </c>
      <c r="N204">
        <f t="shared" si="19"/>
        <v>1.8698580199999997</v>
      </c>
      <c r="O204">
        <f t="shared" si="20"/>
        <v>0.74383352000000003</v>
      </c>
    </row>
    <row r="205" spans="2:15" x14ac:dyDescent="0.25">
      <c r="B205" s="16" t="s">
        <v>22</v>
      </c>
      <c r="C205">
        <v>75</v>
      </c>
      <c r="F205">
        <f>'336p stat'!H204-'336p stat'!K204</f>
        <v>1.0773640000000171</v>
      </c>
      <c r="G205">
        <f>'336p stat'!K204-'336p stat'!N204</f>
        <v>139.94615099999999</v>
      </c>
      <c r="H205">
        <f>'336p stat'!N204</f>
        <v>55.821223000000003</v>
      </c>
      <c r="K205">
        <f t="shared" si="16"/>
        <v>0</v>
      </c>
      <c r="L205">
        <f t="shared" si="17"/>
        <v>0</v>
      </c>
      <c r="M205">
        <f t="shared" si="18"/>
        <v>1.4364853333333561E-2</v>
      </c>
      <c r="N205">
        <f t="shared" si="19"/>
        <v>1.8659486799999998</v>
      </c>
      <c r="O205">
        <f t="shared" si="20"/>
        <v>0.74428297333333338</v>
      </c>
    </row>
    <row r="206" spans="2:15" x14ac:dyDescent="0.25">
      <c r="B206" s="16" t="s">
        <v>22</v>
      </c>
      <c r="C206">
        <v>100</v>
      </c>
      <c r="F206">
        <f>'336p stat'!H205-'336p stat'!K205</f>
        <v>1.4455020000000331</v>
      </c>
      <c r="G206">
        <f>'336p stat'!K205-'336p stat'!N205</f>
        <v>186.35512499999999</v>
      </c>
      <c r="H206">
        <f>'336p stat'!N205</f>
        <v>74.434460000000001</v>
      </c>
      <c r="K206">
        <f t="shared" si="16"/>
        <v>0</v>
      </c>
      <c r="L206">
        <f t="shared" si="17"/>
        <v>0</v>
      </c>
      <c r="M206">
        <f t="shared" si="18"/>
        <v>1.4455020000000332E-2</v>
      </c>
      <c r="N206">
        <f t="shared" si="19"/>
        <v>1.8635512499999998</v>
      </c>
      <c r="O206">
        <f t="shared" si="20"/>
        <v>0.74434460000000002</v>
      </c>
    </row>
    <row r="207" spans="2:15" x14ac:dyDescent="0.25">
      <c r="B207" s="16" t="s">
        <v>22</v>
      </c>
      <c r="C207">
        <v>125</v>
      </c>
      <c r="F207">
        <f>'336p stat'!H206-'336p stat'!K206</f>
        <v>1.8072730000000092</v>
      </c>
      <c r="G207">
        <f>'336p stat'!K206-'336p stat'!N206</f>
        <v>232.797169</v>
      </c>
      <c r="H207">
        <f>'336p stat'!N206</f>
        <v>93.079445000000007</v>
      </c>
      <c r="K207">
        <f t="shared" si="16"/>
        <v>0</v>
      </c>
      <c r="L207">
        <f t="shared" si="17"/>
        <v>0</v>
      </c>
      <c r="M207">
        <f t="shared" si="18"/>
        <v>1.4458184000000074E-2</v>
      </c>
      <c r="N207">
        <f t="shared" si="19"/>
        <v>1.862377352</v>
      </c>
      <c r="O207">
        <f t="shared" si="20"/>
        <v>0.74463556000000009</v>
      </c>
    </row>
    <row r="208" spans="2:15" x14ac:dyDescent="0.25">
      <c r="B208" s="16" t="s">
        <v>22</v>
      </c>
      <c r="C208">
        <v>150</v>
      </c>
      <c r="F208">
        <f>'336p stat'!H207-'336p stat'!K207</f>
        <v>2.1774290000000178</v>
      </c>
      <c r="G208">
        <f>'336p stat'!K207-'336p stat'!N207</f>
        <v>279.23794099999998</v>
      </c>
      <c r="H208">
        <f>'336p stat'!N207</f>
        <v>111.60374400000001</v>
      </c>
      <c r="K208">
        <f t="shared" si="16"/>
        <v>0</v>
      </c>
      <c r="L208">
        <f t="shared" si="17"/>
        <v>0</v>
      </c>
      <c r="M208">
        <f t="shared" si="18"/>
        <v>1.4516193333333453E-2</v>
      </c>
      <c r="N208">
        <f t="shared" si="19"/>
        <v>1.8615862733333333</v>
      </c>
      <c r="O208">
        <f t="shared" si="20"/>
        <v>0.74402496000000007</v>
      </c>
    </row>
    <row r="209" spans="2:15" x14ac:dyDescent="0.25">
      <c r="B209" s="16" t="s">
        <v>22</v>
      </c>
      <c r="C209">
        <v>175</v>
      </c>
      <c r="F209">
        <f>'336p stat'!H208-'336p stat'!K208</f>
        <v>2.5529280000000085</v>
      </c>
      <c r="G209">
        <f>'336p stat'!K208-'336p stat'!N208</f>
        <v>325.67017499999997</v>
      </c>
      <c r="H209">
        <f>'336p stat'!N208</f>
        <v>130.06431499999999</v>
      </c>
      <c r="K209">
        <f t="shared" si="16"/>
        <v>0</v>
      </c>
      <c r="L209">
        <f t="shared" si="17"/>
        <v>0</v>
      </c>
      <c r="M209">
        <f t="shared" si="18"/>
        <v>1.4588160000000048E-2</v>
      </c>
      <c r="N209">
        <f t="shared" si="19"/>
        <v>1.8609724285714284</v>
      </c>
      <c r="O209">
        <f t="shared" si="20"/>
        <v>0.74322465714285713</v>
      </c>
    </row>
    <row r="210" spans="2:15" x14ac:dyDescent="0.25">
      <c r="B210" s="16" t="s">
        <v>22</v>
      </c>
      <c r="C210">
        <v>200</v>
      </c>
      <c r="F210">
        <f>'336p stat'!H209-'336p stat'!K209</f>
        <v>2.9144360000000233</v>
      </c>
      <c r="G210">
        <f>'336p stat'!K209-'336p stat'!N209</f>
        <v>372.04587500000002</v>
      </c>
      <c r="H210">
        <f>'336p stat'!N209</f>
        <v>148.59694999999999</v>
      </c>
      <c r="K210">
        <f t="shared" si="16"/>
        <v>0</v>
      </c>
      <c r="L210">
        <f t="shared" si="17"/>
        <v>0</v>
      </c>
      <c r="M210">
        <f t="shared" si="18"/>
        <v>1.4572180000000117E-2</v>
      </c>
      <c r="N210">
        <f t="shared" si="19"/>
        <v>1.8602293750000001</v>
      </c>
      <c r="O210">
        <f t="shared" si="20"/>
        <v>0.74298474999999997</v>
      </c>
    </row>
    <row r="211" spans="2:15" x14ac:dyDescent="0.25">
      <c r="B211" s="16" t="s">
        <v>22</v>
      </c>
      <c r="C211">
        <v>225</v>
      </c>
      <c r="F211">
        <f>'336p stat'!H210-'336p stat'!K210</f>
        <v>3.2952530000000024</v>
      </c>
      <c r="G211">
        <f>'336p stat'!K210-'336p stat'!N210</f>
        <v>418.56916599999994</v>
      </c>
      <c r="H211">
        <f>'336p stat'!N210</f>
        <v>167.19242800000001</v>
      </c>
      <c r="K211">
        <f t="shared" si="16"/>
        <v>0</v>
      </c>
      <c r="L211">
        <f t="shared" si="17"/>
        <v>0</v>
      </c>
      <c r="M211">
        <f t="shared" si="18"/>
        <v>1.4645568888888899E-2</v>
      </c>
      <c r="N211">
        <f t="shared" si="19"/>
        <v>1.8603074044444441</v>
      </c>
      <c r="O211">
        <f t="shared" si="20"/>
        <v>0.74307745777777778</v>
      </c>
    </row>
    <row r="212" spans="2:15" x14ac:dyDescent="0.25">
      <c r="B212" s="16" t="s">
        <v>22</v>
      </c>
      <c r="C212">
        <v>250</v>
      </c>
      <c r="F212">
        <f>'336p stat'!H211-'336p stat'!K211</f>
        <v>3.6657430000000204</v>
      </c>
      <c r="G212">
        <f>'336p stat'!K211-'336p stat'!N211</f>
        <v>464.97478999999998</v>
      </c>
      <c r="H212">
        <f>'336p stat'!N211</f>
        <v>185.752666</v>
      </c>
      <c r="K212">
        <f t="shared" si="16"/>
        <v>0</v>
      </c>
      <c r="L212">
        <f t="shared" si="17"/>
        <v>0</v>
      </c>
      <c r="M212">
        <f t="shared" si="18"/>
        <v>1.4662972000000081E-2</v>
      </c>
      <c r="N212">
        <f t="shared" si="19"/>
        <v>1.8598991599999999</v>
      </c>
      <c r="O212">
        <f t="shared" si="20"/>
        <v>0.74301066400000004</v>
      </c>
    </row>
    <row r="213" spans="2:15" x14ac:dyDescent="0.25">
      <c r="B213" s="16" t="s">
        <v>22</v>
      </c>
      <c r="C213">
        <v>275</v>
      </c>
      <c r="F213">
        <f>'336p stat'!H212-'336p stat'!K212</f>
        <v>4.0453290000000379</v>
      </c>
      <c r="G213">
        <f>'336p stat'!K212-'336p stat'!N212</f>
        <v>511.42449799999997</v>
      </c>
      <c r="H213">
        <f>'336p stat'!N212</f>
        <v>204.345136</v>
      </c>
      <c r="K213">
        <f t="shared" si="16"/>
        <v>0</v>
      </c>
      <c r="L213">
        <f t="shared" si="17"/>
        <v>0</v>
      </c>
      <c r="M213">
        <f t="shared" si="18"/>
        <v>1.4710287272727411E-2</v>
      </c>
      <c r="N213">
        <f t="shared" si="19"/>
        <v>1.8597254472727272</v>
      </c>
      <c r="O213">
        <f t="shared" si="20"/>
        <v>0.74307322181818181</v>
      </c>
    </row>
    <row r="214" spans="2:15" x14ac:dyDescent="0.25">
      <c r="B214" s="16" t="s">
        <v>22</v>
      </c>
      <c r="C214">
        <v>300</v>
      </c>
      <c r="F214">
        <f>'336p stat'!H213-'336p stat'!K213</f>
        <v>4.4107239999999592</v>
      </c>
      <c r="G214">
        <f>'336p stat'!K213-'336p stat'!N213</f>
        <v>557.84712999999999</v>
      </c>
      <c r="H214">
        <f>'336p stat'!N213</f>
        <v>222.88665399999999</v>
      </c>
      <c r="K214">
        <f t="shared" si="16"/>
        <v>0</v>
      </c>
      <c r="L214">
        <f t="shared" si="17"/>
        <v>0</v>
      </c>
      <c r="M214">
        <f t="shared" si="18"/>
        <v>1.4702413333333197E-2</v>
      </c>
      <c r="N214">
        <f t="shared" si="19"/>
        <v>1.8594904333333333</v>
      </c>
      <c r="O214">
        <f t="shared" si="20"/>
        <v>0.74295551333333332</v>
      </c>
    </row>
    <row r="215" spans="2:15" x14ac:dyDescent="0.25">
      <c r="B215" s="16" t="s">
        <v>22</v>
      </c>
      <c r="C215">
        <v>325</v>
      </c>
      <c r="F215">
        <f>'336p stat'!H214-'336p stat'!K214</f>
        <v>4.7914230000000089</v>
      </c>
      <c r="G215">
        <f>'336p stat'!K214-'336p stat'!N214</f>
        <v>604.30902700000001</v>
      </c>
      <c r="H215">
        <f>'336p stat'!N214</f>
        <v>241.46683100000001</v>
      </c>
      <c r="K215">
        <f t="shared" si="16"/>
        <v>0</v>
      </c>
      <c r="L215">
        <f t="shared" si="17"/>
        <v>0</v>
      </c>
      <c r="M215">
        <f t="shared" si="18"/>
        <v>1.4742840000000028E-2</v>
      </c>
      <c r="N215">
        <f t="shared" si="19"/>
        <v>1.8594123907692308</v>
      </c>
      <c r="O215">
        <f t="shared" si="20"/>
        <v>0.74297486461538464</v>
      </c>
    </row>
    <row r="216" spans="2:15" x14ac:dyDescent="0.25">
      <c r="B216" s="16" t="s">
        <v>22</v>
      </c>
      <c r="C216">
        <v>350</v>
      </c>
      <c r="F216">
        <f>'336p stat'!H215-'336p stat'!K215</f>
        <v>5.1740730000000212</v>
      </c>
      <c r="G216">
        <f>'336p stat'!K215-'336p stat'!N215</f>
        <v>650.77867500000002</v>
      </c>
      <c r="H216">
        <f>'336p stat'!N215</f>
        <v>260.09320400000001</v>
      </c>
      <c r="K216">
        <f t="shared" si="16"/>
        <v>0</v>
      </c>
      <c r="L216">
        <f t="shared" si="17"/>
        <v>0</v>
      </c>
      <c r="M216">
        <f t="shared" si="18"/>
        <v>1.4783065714285774E-2</v>
      </c>
      <c r="N216">
        <f t="shared" si="19"/>
        <v>1.8593676428571428</v>
      </c>
      <c r="O216">
        <f t="shared" si="20"/>
        <v>0.74312344000000008</v>
      </c>
    </row>
    <row r="217" spans="2:15" x14ac:dyDescent="0.25">
      <c r="B217" s="16" t="s">
        <v>22</v>
      </c>
      <c r="C217">
        <v>375</v>
      </c>
      <c r="F217">
        <f>'336p stat'!H216-'336p stat'!K216</f>
        <v>5.5517580000000635</v>
      </c>
      <c r="G217">
        <f>'336p stat'!K216-'336p stat'!N216</f>
        <v>697.27789200000007</v>
      </c>
      <c r="H217">
        <f>'336p stat'!N216</f>
        <v>278.71008899999998</v>
      </c>
      <c r="K217">
        <f t="shared" si="16"/>
        <v>0</v>
      </c>
      <c r="L217">
        <f t="shared" si="17"/>
        <v>0</v>
      </c>
      <c r="M217">
        <f t="shared" si="18"/>
        <v>1.480468800000017E-2</v>
      </c>
      <c r="N217">
        <f t="shared" si="19"/>
        <v>1.8594077120000001</v>
      </c>
      <c r="O217">
        <f t="shared" si="20"/>
        <v>0.74322690399999991</v>
      </c>
    </row>
    <row r="218" spans="2:15" x14ac:dyDescent="0.25">
      <c r="B218" s="16" t="s">
        <v>22</v>
      </c>
      <c r="C218">
        <v>400</v>
      </c>
      <c r="F218">
        <f>'336p stat'!H217-'336p stat'!K217</f>
        <v>5.9339159999999538</v>
      </c>
      <c r="G218">
        <f>'336p stat'!K217-'336p stat'!N217</f>
        <v>743.77651900000001</v>
      </c>
      <c r="H218">
        <f>'336p stat'!N217</f>
        <v>297.315673</v>
      </c>
      <c r="K218">
        <f t="shared" si="16"/>
        <v>0</v>
      </c>
      <c r="L218">
        <f t="shared" si="17"/>
        <v>0</v>
      </c>
      <c r="M218">
        <f t="shared" si="18"/>
        <v>1.4834789999999884E-2</v>
      </c>
      <c r="N218">
        <f t="shared" si="19"/>
        <v>1.8594412975000001</v>
      </c>
      <c r="O218">
        <f t="shared" si="20"/>
        <v>0.74328918249999998</v>
      </c>
    </row>
    <row r="219" spans="2:15" x14ac:dyDescent="0.25">
      <c r="B219" s="16" t="s">
        <v>22</v>
      </c>
      <c r="C219">
        <v>425</v>
      </c>
      <c r="F219">
        <f>'336p stat'!H218-'336p stat'!K218</f>
        <v>6.3054250000000138</v>
      </c>
      <c r="G219">
        <f>'336p stat'!K218-'336p stat'!N218</f>
        <v>790.23616299999992</v>
      </c>
      <c r="H219">
        <f>'336p stat'!N218</f>
        <v>315.86968899999999</v>
      </c>
      <c r="K219">
        <f t="shared" si="16"/>
        <v>0</v>
      </c>
      <c r="L219">
        <f t="shared" si="17"/>
        <v>0</v>
      </c>
      <c r="M219">
        <f t="shared" si="18"/>
        <v>1.4836294117647092E-2</v>
      </c>
      <c r="N219">
        <f t="shared" si="19"/>
        <v>1.8593792070588233</v>
      </c>
      <c r="O219">
        <f t="shared" si="20"/>
        <v>0.74322279764705879</v>
      </c>
    </row>
    <row r="220" spans="2:15" x14ac:dyDescent="0.25">
      <c r="B220" s="16" t="s">
        <v>22</v>
      </c>
      <c r="C220">
        <v>450</v>
      </c>
      <c r="F220">
        <f>'336p stat'!H219-'336p stat'!K219</f>
        <v>6.6831689999999071</v>
      </c>
      <c r="G220">
        <f>'336p stat'!K219-'336p stat'!N219</f>
        <v>836.65002000000004</v>
      </c>
      <c r="H220">
        <f>'336p stat'!N219</f>
        <v>334.506306</v>
      </c>
      <c r="K220">
        <f t="shared" si="16"/>
        <v>0</v>
      </c>
      <c r="L220">
        <f t="shared" si="17"/>
        <v>0</v>
      </c>
      <c r="M220">
        <f t="shared" si="18"/>
        <v>1.485148666666646E-2</v>
      </c>
      <c r="N220">
        <f t="shared" si="19"/>
        <v>1.8592222666666667</v>
      </c>
      <c r="O220">
        <f t="shared" si="20"/>
        <v>0.74334734666666669</v>
      </c>
    </row>
    <row r="221" spans="2:15" x14ac:dyDescent="0.25">
      <c r="B221" s="16" t="s">
        <v>22</v>
      </c>
      <c r="C221">
        <v>475</v>
      </c>
      <c r="F221">
        <f>'336p stat'!H220-'336p stat'!K220</f>
        <v>7.059631999999965</v>
      </c>
      <c r="G221">
        <f>'336p stat'!K220-'336p stat'!N220</f>
        <v>883.120496</v>
      </c>
      <c r="H221">
        <f>'336p stat'!N220</f>
        <v>353.09987000000001</v>
      </c>
      <c r="K221">
        <f t="shared" si="16"/>
        <v>0</v>
      </c>
      <c r="L221">
        <f t="shared" si="17"/>
        <v>0</v>
      </c>
      <c r="M221">
        <f t="shared" si="18"/>
        <v>1.4862383157894662E-2</v>
      </c>
      <c r="N221">
        <f t="shared" si="19"/>
        <v>1.8592010442105262</v>
      </c>
      <c r="O221">
        <f t="shared" si="20"/>
        <v>0.74336814736842105</v>
      </c>
    </row>
    <row r="222" spans="2:15" x14ac:dyDescent="0.25">
      <c r="B222" s="16" t="s">
        <v>22</v>
      </c>
      <c r="C222">
        <v>500</v>
      </c>
      <c r="F222">
        <f>'336p stat'!H221-'336p stat'!K221</f>
        <v>7.432360000000017</v>
      </c>
      <c r="G222">
        <f>'336p stat'!K221-'336p stat'!N221</f>
        <v>929.62317400000006</v>
      </c>
      <c r="H222">
        <f>'336p stat'!N221</f>
        <v>371.76205099999999</v>
      </c>
      <c r="K222">
        <f t="shared" si="16"/>
        <v>0</v>
      </c>
      <c r="L222">
        <f t="shared" si="17"/>
        <v>0</v>
      </c>
      <c r="M222">
        <f t="shared" si="18"/>
        <v>1.4864720000000034E-2</v>
      </c>
      <c r="N222">
        <f t="shared" si="19"/>
        <v>1.8592463480000001</v>
      </c>
      <c r="O222">
        <f t="shared" si="20"/>
        <v>0.74352410199999996</v>
      </c>
    </row>
    <row r="223" spans="2:15" x14ac:dyDescent="0.25">
      <c r="B223" s="16" t="s">
        <v>23</v>
      </c>
      <c r="C223">
        <v>25</v>
      </c>
      <c r="F223">
        <f>'336p stat'!H222-'336p stat'!K222</f>
        <v>8.3510430000000042</v>
      </c>
      <c r="G223">
        <f>'336p stat'!K222-'336p stat'!N222</f>
        <v>319.305069</v>
      </c>
      <c r="H223">
        <f>'336p stat'!N222</f>
        <v>200.710339</v>
      </c>
      <c r="K223">
        <f t="shared" si="16"/>
        <v>0</v>
      </c>
      <c r="L223">
        <f t="shared" si="17"/>
        <v>0</v>
      </c>
      <c r="M223">
        <f t="shared" si="18"/>
        <v>0.33404172000000015</v>
      </c>
      <c r="N223">
        <f t="shared" si="19"/>
        <v>12.772202760000001</v>
      </c>
      <c r="O223">
        <f t="shared" si="20"/>
        <v>8.0284135600000006</v>
      </c>
    </row>
    <row r="224" spans="2:15" x14ac:dyDescent="0.25">
      <c r="B224" s="16" t="s">
        <v>23</v>
      </c>
      <c r="C224">
        <v>50</v>
      </c>
      <c r="F224">
        <f>'336p stat'!H223-'336p stat'!K223</f>
        <v>16.464762999999948</v>
      </c>
      <c r="G224">
        <f>'336p stat'!K223-'336p stat'!N223</f>
        <v>637.82145500000001</v>
      </c>
      <c r="H224">
        <f>'336p stat'!N223</f>
        <v>401.35498899999999</v>
      </c>
      <c r="K224">
        <f t="shared" si="16"/>
        <v>0</v>
      </c>
      <c r="L224">
        <f t="shared" si="17"/>
        <v>0</v>
      </c>
      <c r="M224">
        <f t="shared" si="18"/>
        <v>0.32929525999999898</v>
      </c>
      <c r="N224">
        <f t="shared" si="19"/>
        <v>12.7564291</v>
      </c>
      <c r="O224">
        <f t="shared" si="20"/>
        <v>8.0270997800000004</v>
      </c>
    </row>
    <row r="225" spans="2:15" x14ac:dyDescent="0.25">
      <c r="B225" s="16" t="s">
        <v>23</v>
      </c>
      <c r="C225">
        <v>75</v>
      </c>
      <c r="F225">
        <f>'336p stat'!H224-'336p stat'!K224</f>
        <v>24.428560999999945</v>
      </c>
      <c r="G225">
        <f>'336p stat'!K224-'336p stat'!N224</f>
        <v>956.53772600000013</v>
      </c>
      <c r="H225">
        <f>'336p stat'!N224</f>
        <v>596.82741799999997</v>
      </c>
      <c r="K225">
        <f t="shared" si="16"/>
        <v>0</v>
      </c>
      <c r="L225">
        <f t="shared" si="17"/>
        <v>0</v>
      </c>
      <c r="M225">
        <f t="shared" si="18"/>
        <v>0.32571414666666593</v>
      </c>
      <c r="N225">
        <f t="shared" si="19"/>
        <v>12.753836346666668</v>
      </c>
      <c r="O225">
        <f t="shared" si="20"/>
        <v>7.9576989066666659</v>
      </c>
    </row>
    <row r="226" spans="2:15" x14ac:dyDescent="0.25">
      <c r="B226" s="16" t="s">
        <v>23</v>
      </c>
      <c r="C226">
        <v>100</v>
      </c>
      <c r="F226">
        <f>'336p stat'!H225-'336p stat'!K225</f>
        <v>32.333071000000018</v>
      </c>
      <c r="G226">
        <f>'336p stat'!K225-'336p stat'!N225</f>
        <v>1274.8917729999998</v>
      </c>
      <c r="H226">
        <f>'336p stat'!N225</f>
        <v>790.80683799999997</v>
      </c>
      <c r="K226">
        <f t="shared" si="16"/>
        <v>0</v>
      </c>
      <c r="L226">
        <f t="shared" si="17"/>
        <v>0</v>
      </c>
      <c r="M226">
        <f t="shared" si="18"/>
        <v>0.32333071000000019</v>
      </c>
      <c r="N226">
        <f t="shared" si="19"/>
        <v>12.748917729999999</v>
      </c>
      <c r="O226">
        <f t="shared" si="20"/>
        <v>7.9080683799999996</v>
      </c>
    </row>
    <row r="227" spans="2:15" x14ac:dyDescent="0.25">
      <c r="B227" s="16" t="s">
        <v>23</v>
      </c>
      <c r="C227">
        <v>125</v>
      </c>
      <c r="F227">
        <f>'336p stat'!H226-'336p stat'!K226</f>
        <v>40.409345999999914</v>
      </c>
      <c r="G227">
        <f>'336p stat'!K226-'336p stat'!N226</f>
        <v>1593.8256670000001</v>
      </c>
      <c r="H227">
        <f>'336p stat'!N226</f>
        <v>989.53675699999997</v>
      </c>
      <c r="K227">
        <f t="shared" si="16"/>
        <v>0</v>
      </c>
      <c r="L227">
        <f t="shared" si="17"/>
        <v>0</v>
      </c>
      <c r="M227">
        <f t="shared" si="18"/>
        <v>0.32327476799999932</v>
      </c>
      <c r="N227">
        <f t="shared" si="19"/>
        <v>12.750605336000001</v>
      </c>
      <c r="O227">
        <f t="shared" si="20"/>
        <v>7.9162940559999999</v>
      </c>
    </row>
    <row r="228" spans="2:15" x14ac:dyDescent="0.25">
      <c r="B228" s="16" t="s">
        <v>23</v>
      </c>
      <c r="C228">
        <v>150</v>
      </c>
      <c r="F228">
        <f>'336p stat'!H227-'336p stat'!K227</f>
        <v>48.44513199999983</v>
      </c>
      <c r="G228">
        <f>'336p stat'!K227-'336p stat'!N227</f>
        <v>1912.9347720000001</v>
      </c>
      <c r="H228">
        <f>'336p stat'!N227</f>
        <v>1185.5556670000001</v>
      </c>
      <c r="K228">
        <f t="shared" si="16"/>
        <v>0</v>
      </c>
      <c r="L228">
        <f t="shared" si="17"/>
        <v>0</v>
      </c>
      <c r="M228">
        <f t="shared" si="18"/>
        <v>0.32296754666666555</v>
      </c>
      <c r="N228">
        <f t="shared" si="19"/>
        <v>12.752898480000001</v>
      </c>
      <c r="O228">
        <f t="shared" si="20"/>
        <v>7.9037044466666675</v>
      </c>
    </row>
    <row r="229" spans="2:15" x14ac:dyDescent="0.25">
      <c r="B229" s="16" t="s">
        <v>23</v>
      </c>
      <c r="C229">
        <v>175</v>
      </c>
      <c r="F229">
        <f>'336p stat'!H228-'336p stat'!K228</f>
        <v>56.543007999999645</v>
      </c>
      <c r="G229">
        <f>'336p stat'!K228-'336p stat'!N228</f>
        <v>2231.4268480000001</v>
      </c>
      <c r="H229">
        <f>'336p stat'!N228</f>
        <v>1385.0147830000001</v>
      </c>
      <c r="K229">
        <f t="shared" si="16"/>
        <v>0</v>
      </c>
      <c r="L229">
        <f t="shared" si="17"/>
        <v>0</v>
      </c>
      <c r="M229">
        <f t="shared" si="18"/>
        <v>0.32310290285714083</v>
      </c>
      <c r="N229">
        <f t="shared" si="19"/>
        <v>12.751010560000001</v>
      </c>
      <c r="O229">
        <f t="shared" si="20"/>
        <v>7.9143701885714286</v>
      </c>
    </row>
    <row r="230" spans="2:15" x14ac:dyDescent="0.25">
      <c r="B230" s="16" t="s">
        <v>23</v>
      </c>
      <c r="C230">
        <v>200</v>
      </c>
      <c r="F230">
        <f>'336p stat'!H229-'336p stat'!K229</f>
        <v>64.548403999999209</v>
      </c>
      <c r="G230">
        <f>'336p stat'!K229-'336p stat'!N229</f>
        <v>2550.0338450000004</v>
      </c>
      <c r="H230">
        <f>'336p stat'!N229</f>
        <v>1579.096677</v>
      </c>
      <c r="K230">
        <f t="shared" si="16"/>
        <v>0</v>
      </c>
      <c r="L230">
        <f t="shared" si="17"/>
        <v>0</v>
      </c>
      <c r="M230">
        <f t="shared" si="18"/>
        <v>0.32274201999999602</v>
      </c>
      <c r="N230">
        <f t="shared" si="19"/>
        <v>12.750169225000002</v>
      </c>
      <c r="O230">
        <f t="shared" si="20"/>
        <v>7.8954833850000004</v>
      </c>
    </row>
    <row r="231" spans="2:15" x14ac:dyDescent="0.25">
      <c r="B231" s="16" t="s">
        <v>23</v>
      </c>
      <c r="C231">
        <v>225</v>
      </c>
      <c r="F231">
        <f>'336p stat'!H230-'336p stat'!K230</f>
        <v>72.500170999999682</v>
      </c>
      <c r="G231">
        <f>'336p stat'!K230-'336p stat'!N230</f>
        <v>2868.2069739999997</v>
      </c>
      <c r="H231">
        <f>'336p stat'!N230</f>
        <v>1771.6650520000001</v>
      </c>
      <c r="K231">
        <f t="shared" si="16"/>
        <v>0</v>
      </c>
      <c r="L231">
        <f t="shared" si="17"/>
        <v>0</v>
      </c>
      <c r="M231">
        <f t="shared" si="18"/>
        <v>0.32222298222222079</v>
      </c>
      <c r="N231">
        <f t="shared" si="19"/>
        <v>12.747586551111111</v>
      </c>
      <c r="O231">
        <f t="shared" si="20"/>
        <v>7.8740668977777784</v>
      </c>
    </row>
    <row r="232" spans="2:15" x14ac:dyDescent="0.25">
      <c r="B232" s="16" t="s">
        <v>23</v>
      </c>
      <c r="C232">
        <v>250</v>
      </c>
      <c r="F232">
        <f>'336p stat'!H231-'336p stat'!K231</f>
        <v>80.52672899999925</v>
      </c>
      <c r="G232">
        <f>'336p stat'!K231-'336p stat'!N231</f>
        <v>3188.0519990000003</v>
      </c>
      <c r="H232">
        <f>'336p stat'!N231</f>
        <v>1966.086204</v>
      </c>
      <c r="K232">
        <f t="shared" si="16"/>
        <v>0</v>
      </c>
      <c r="L232">
        <f t="shared" si="17"/>
        <v>0</v>
      </c>
      <c r="M232">
        <f t="shared" si="18"/>
        <v>0.32210691599999702</v>
      </c>
      <c r="N232">
        <f t="shared" si="19"/>
        <v>12.752207996000001</v>
      </c>
      <c r="O232">
        <f t="shared" si="20"/>
        <v>7.864344816</v>
      </c>
    </row>
    <row r="233" spans="2:15" x14ac:dyDescent="0.25">
      <c r="B233" s="16" t="s">
        <v>23</v>
      </c>
      <c r="C233">
        <v>275</v>
      </c>
      <c r="F233">
        <f>'336p stat'!H232-'336p stat'!K232</f>
        <v>88.487241000000722</v>
      </c>
      <c r="G233">
        <f>'336p stat'!K232-'336p stat'!N232</f>
        <v>3508.0433949999997</v>
      </c>
      <c r="H233">
        <f>'336p stat'!N232</f>
        <v>2162.434139</v>
      </c>
      <c r="K233">
        <f t="shared" si="16"/>
        <v>0</v>
      </c>
      <c r="L233">
        <f t="shared" si="17"/>
        <v>0</v>
      </c>
      <c r="M233">
        <f t="shared" si="18"/>
        <v>0.3217717854545481</v>
      </c>
      <c r="N233">
        <f t="shared" si="19"/>
        <v>12.756521436363636</v>
      </c>
      <c r="O233">
        <f t="shared" si="20"/>
        <v>7.8633968690909093</v>
      </c>
    </row>
    <row r="234" spans="2:15" x14ac:dyDescent="0.25">
      <c r="B234" s="16" t="s">
        <v>23</v>
      </c>
      <c r="C234">
        <v>300</v>
      </c>
      <c r="F234">
        <f>'336p stat'!H233-'336p stat'!K233</f>
        <v>96.387099999999919</v>
      </c>
      <c r="G234">
        <f>'336p stat'!K233-'336p stat'!N233</f>
        <v>3827.5601119999997</v>
      </c>
      <c r="H234">
        <f>'336p stat'!N233</f>
        <v>2354.100586</v>
      </c>
      <c r="K234">
        <f t="shared" si="16"/>
        <v>0</v>
      </c>
      <c r="L234">
        <f t="shared" si="17"/>
        <v>0</v>
      </c>
      <c r="M234">
        <f t="shared" si="18"/>
        <v>0.32129033333333307</v>
      </c>
      <c r="N234">
        <f t="shared" si="19"/>
        <v>12.758533706666666</v>
      </c>
      <c r="O234">
        <f t="shared" si="20"/>
        <v>7.8470019533333337</v>
      </c>
    </row>
    <row r="235" spans="2:15" x14ac:dyDescent="0.25">
      <c r="B235" s="16" t="s">
        <v>23</v>
      </c>
      <c r="C235">
        <v>325</v>
      </c>
      <c r="F235">
        <f>'336p stat'!H234-'336p stat'!K234</f>
        <v>104.38512699999956</v>
      </c>
      <c r="G235">
        <f>'336p stat'!K234-'336p stat'!N234</f>
        <v>4146.9271669999998</v>
      </c>
      <c r="H235">
        <f>'336p stat'!N234</f>
        <v>2548.998497</v>
      </c>
      <c r="K235">
        <f t="shared" si="16"/>
        <v>0</v>
      </c>
      <c r="L235">
        <f t="shared" si="17"/>
        <v>0</v>
      </c>
      <c r="M235">
        <f t="shared" si="18"/>
        <v>0.32118500615384477</v>
      </c>
      <c r="N235">
        <f t="shared" si="19"/>
        <v>12.759775898461537</v>
      </c>
      <c r="O235">
        <f t="shared" si="20"/>
        <v>7.8430722984615384</v>
      </c>
    </row>
    <row r="236" spans="2:15" x14ac:dyDescent="0.25">
      <c r="B236" s="16" t="s">
        <v>23</v>
      </c>
      <c r="C236">
        <v>350</v>
      </c>
      <c r="F236">
        <f>'336p stat'!H235-'336p stat'!K235</f>
        <v>112.57256899999993</v>
      </c>
      <c r="G236">
        <f>'336p stat'!K235-'336p stat'!N235</f>
        <v>4466.6722580000005</v>
      </c>
      <c r="H236">
        <f>'336p stat'!N235</f>
        <v>2749.1522239999999</v>
      </c>
      <c r="K236">
        <f t="shared" si="16"/>
        <v>0</v>
      </c>
      <c r="L236">
        <f t="shared" si="17"/>
        <v>0</v>
      </c>
      <c r="M236">
        <f t="shared" si="18"/>
        <v>0.32163591142857123</v>
      </c>
      <c r="N236">
        <f t="shared" si="19"/>
        <v>12.761920737142859</v>
      </c>
      <c r="O236">
        <f t="shared" si="20"/>
        <v>7.85472064</v>
      </c>
    </row>
    <row r="237" spans="2:15" x14ac:dyDescent="0.25">
      <c r="B237" s="16" t="s">
        <v>23</v>
      </c>
      <c r="C237">
        <v>375</v>
      </c>
      <c r="F237">
        <f>'336p stat'!H236-'336p stat'!K236</f>
        <v>120.85257799999999</v>
      </c>
      <c r="G237">
        <f>'336p stat'!K236-'336p stat'!N236</f>
        <v>4786.478685</v>
      </c>
      <c r="H237">
        <f>'336p stat'!N236</f>
        <v>2952.4905530000001</v>
      </c>
      <c r="K237">
        <f t="shared" si="16"/>
        <v>0</v>
      </c>
      <c r="L237">
        <f t="shared" si="17"/>
        <v>0</v>
      </c>
      <c r="M237">
        <f t="shared" si="18"/>
        <v>0.3222735413333333</v>
      </c>
      <c r="N237">
        <f t="shared" si="19"/>
        <v>12.76394316</v>
      </c>
      <c r="O237">
        <f t="shared" si="20"/>
        <v>7.8733081413333332</v>
      </c>
    </row>
    <row r="238" spans="2:15" x14ac:dyDescent="0.25">
      <c r="B238" s="16" t="s">
        <v>23</v>
      </c>
      <c r="C238">
        <v>400</v>
      </c>
      <c r="F238">
        <f>'336p stat'!H237-'336p stat'!K237</f>
        <v>129.39746999999988</v>
      </c>
      <c r="G238">
        <f>'336p stat'!K237-'336p stat'!N237</f>
        <v>5106.232586000001</v>
      </c>
      <c r="H238">
        <f>'336p stat'!N237</f>
        <v>3157.0565059999999</v>
      </c>
      <c r="K238">
        <f t="shared" si="16"/>
        <v>0</v>
      </c>
      <c r="L238">
        <f t="shared" si="17"/>
        <v>0</v>
      </c>
      <c r="M238">
        <f t="shared" si="18"/>
        <v>0.3234936749999997</v>
      </c>
      <c r="N238">
        <f t="shared" si="19"/>
        <v>12.765581465000002</v>
      </c>
      <c r="O238">
        <f t="shared" si="20"/>
        <v>7.892641265</v>
      </c>
    </row>
    <row r="239" spans="2:15" x14ac:dyDescent="0.25">
      <c r="B239" s="16" t="s">
        <v>23</v>
      </c>
      <c r="C239">
        <v>425</v>
      </c>
      <c r="F239">
        <f>'336p stat'!H238-'336p stat'!K238</f>
        <v>137.47312500000044</v>
      </c>
      <c r="G239">
        <f>'336p stat'!K238-'336p stat'!N238</f>
        <v>5425.2749069999991</v>
      </c>
      <c r="H239">
        <f>'336p stat'!N238</f>
        <v>3352.742017</v>
      </c>
      <c r="K239">
        <f t="shared" si="16"/>
        <v>0</v>
      </c>
      <c r="L239">
        <f t="shared" si="17"/>
        <v>0</v>
      </c>
      <c r="M239">
        <f t="shared" si="18"/>
        <v>0.32346617647058928</v>
      </c>
      <c r="N239">
        <f t="shared" si="19"/>
        <v>12.765352722352938</v>
      </c>
      <c r="O239">
        <f t="shared" si="20"/>
        <v>7.8888047458823527</v>
      </c>
    </row>
    <row r="240" spans="2:15" x14ac:dyDescent="0.25">
      <c r="B240" s="16" t="s">
        <v>23</v>
      </c>
      <c r="C240">
        <v>450</v>
      </c>
      <c r="F240">
        <f>'336p stat'!H239-'336p stat'!K239</f>
        <v>145.37153299999954</v>
      </c>
      <c r="G240">
        <f>'336p stat'!K239-'336p stat'!N239</f>
        <v>5743.851541</v>
      </c>
      <c r="H240">
        <f>'336p stat'!N239</f>
        <v>3544.2143380000002</v>
      </c>
      <c r="K240">
        <f t="shared" si="16"/>
        <v>0</v>
      </c>
      <c r="L240">
        <f t="shared" si="17"/>
        <v>0</v>
      </c>
      <c r="M240">
        <f t="shared" si="18"/>
        <v>0.32304785111111012</v>
      </c>
      <c r="N240">
        <f t="shared" si="19"/>
        <v>12.764114535555555</v>
      </c>
      <c r="O240">
        <f t="shared" si="20"/>
        <v>7.8760318622222227</v>
      </c>
    </row>
    <row r="241" spans="2:15" x14ac:dyDescent="0.25">
      <c r="B241" s="16" t="s">
        <v>23</v>
      </c>
      <c r="C241">
        <v>475</v>
      </c>
      <c r="F241">
        <f>'336p stat'!H240-'336p stat'!K240</f>
        <v>153.35706099999879</v>
      </c>
      <c r="G241">
        <f>'336p stat'!K240-'336p stat'!N240</f>
        <v>6061.8697800000009</v>
      </c>
      <c r="H241">
        <f>'336p stat'!N240</f>
        <v>3737.0587059999998</v>
      </c>
      <c r="K241">
        <f t="shared" si="16"/>
        <v>0</v>
      </c>
      <c r="L241">
        <f t="shared" si="17"/>
        <v>0</v>
      </c>
      <c r="M241">
        <f t="shared" si="18"/>
        <v>0.32285697052631324</v>
      </c>
      <c r="N241">
        <f t="shared" si="19"/>
        <v>12.761831115789475</v>
      </c>
      <c r="O241">
        <f t="shared" si="20"/>
        <v>7.8674920126315788</v>
      </c>
    </row>
    <row r="242" spans="2:15" x14ac:dyDescent="0.25">
      <c r="B242" s="16" t="s">
        <v>23</v>
      </c>
      <c r="C242">
        <v>500</v>
      </c>
      <c r="F242">
        <f>'336p stat'!H241-'336p stat'!K241</f>
        <v>161.39042000000154</v>
      </c>
      <c r="G242">
        <f>'336p stat'!K241-'336p stat'!N241</f>
        <v>6380.8035909999999</v>
      </c>
      <c r="H242">
        <f>'336p stat'!N241</f>
        <v>3933.4726489999998</v>
      </c>
      <c r="K242">
        <f t="shared" si="16"/>
        <v>0</v>
      </c>
      <c r="L242">
        <f t="shared" si="17"/>
        <v>0</v>
      </c>
      <c r="M242">
        <f t="shared" si="18"/>
        <v>0.32278084000000307</v>
      </c>
      <c r="N242">
        <f t="shared" si="19"/>
        <v>12.761607182000001</v>
      </c>
      <c r="O242">
        <f t="shared" si="20"/>
        <v>7.8669452979999992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43" zoomScale="85" zoomScaleNormal="85" workbookViewId="0">
      <selection activeCell="J43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7.6328000000012253</v>
      </c>
      <c r="E3">
        <f ca="1">OFFSET('336p trace'!$S$56,(A3-1)*56,0)-OFFSET('336p stat'!$H$1,A3*20,0)</f>
        <v>41.651539999999841</v>
      </c>
      <c r="F3">
        <f ca="1">OFFSET('336p stat'!$H$1,A3*20,0)-OFFSET('336p stat'!$K$1,A3*20,0)</f>
        <v>22.391991999999846</v>
      </c>
      <c r="G3">
        <f ca="1">OFFSET('336p stat'!$K$1,A3*20,0)-OFFSET('336p stat'!$N$1,A3*20,0)</f>
        <v>4787.2835850000001</v>
      </c>
      <c r="H3">
        <f ca="1">OFFSET('336p stat'!$N$1,A3*20,0)</f>
        <v>263.88108299999999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4034.5521449999983</v>
      </c>
      <c r="E4" s="5">
        <f ca="1">OFFSET('336p trace'!$V$56,(A4-1)*56,0)</f>
        <v>4021.2803947599941</v>
      </c>
      <c r="F4" s="5">
        <f ca="1">OFFSET('336p stat'!$H$1,A4*20,1)</f>
        <v>3765.1912520000001</v>
      </c>
      <c r="G4" s="5">
        <f ca="1">OFFSET('336p stat'!$K$1,A4*20,1)</f>
        <v>3740.709515</v>
      </c>
      <c r="H4" s="5">
        <f ca="1">OFFSET('336p stat'!$N$1,A4*20,1)</f>
        <v>12.303234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5139.8945999999996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8.3231968399998788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3.4015999999999167</v>
      </c>
      <c r="E7">
        <f ca="1">OFFSET('336p trace'!$S$56,(A7-1)*56,0)-OFFSET('336p stat'!$H$1,A7*20,0)</f>
        <v>33.330048000000033</v>
      </c>
      <c r="F7">
        <f ca="1">OFFSET('336p stat'!$H$1,A7*20,0)-OFFSET('336p stat'!$K$1,A7*20,0)</f>
        <v>21.036706000000095</v>
      </c>
      <c r="G7">
        <f ca="1">OFFSET('336p stat'!$K$1,A7*20,0)-OFFSET('336p stat'!$N$1,A7*20,0)</f>
        <v>1440.8953739999999</v>
      </c>
      <c r="H7">
        <f ca="1">OFFSET('336p stat'!$N$1,A7*20,0)</f>
        <v>275.06647199999998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20.818053960000064</v>
      </c>
      <c r="E8" s="5">
        <f ca="1">OFFSET('336p trace'!$V$56,(A8-1)*56,0)</f>
        <v>20.326992040000071</v>
      </c>
      <c r="F8" s="5">
        <f ca="1">OFFSET('336p stat'!$H$1,A8*20,1)</f>
        <v>2.4483100000000002</v>
      </c>
      <c r="G8" s="5">
        <f ca="1">OFFSET('336p stat'!$K$1,A8*20,1)</f>
        <v>1.209506</v>
      </c>
      <c r="H8" s="5">
        <f ca="1">OFFSET('336p stat'!$N$1,A8*20,1)</f>
        <v>0.837897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8.1243999999996959</v>
      </c>
      <c r="E9">
        <f ca="1">OFFSET('336p trace'!$S$56,(A9-1)*56,0)-OFFSET('336p stat'!$H$1,A9*20,0)</f>
        <v>35.324638999999934</v>
      </c>
      <c r="F9">
        <f ca="1">OFFSET('336p stat'!$H$1,A9*20,0)-OFFSET('336p stat'!$K$1,A9*20,0)</f>
        <v>19.274409000000105</v>
      </c>
      <c r="G9">
        <f ca="1">OFFSET('336p stat'!$K$1,A9*20,0)-OFFSET('336p stat'!$N$1,A9*20,0)</f>
        <v>1104.854681</v>
      </c>
      <c r="H9">
        <f ca="1">OFFSET('336p stat'!$N$1,A9*20,0)</f>
        <v>329.31067100000001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519.15631456000028</v>
      </c>
      <c r="E10" s="5">
        <f ca="1">OFFSET('336p trace'!$V$56,(A10-1)*56,0)</f>
        <v>515.60418864000007</v>
      </c>
      <c r="F10" s="5">
        <f ca="1">OFFSET('336p stat'!$H$1,A10*20,1)</f>
        <v>384.251463</v>
      </c>
      <c r="G10" s="5">
        <f ca="1">OFFSET('336p stat'!$K$1,A10*20,1)</f>
        <v>370.897651</v>
      </c>
      <c r="H10" s="5">
        <f ca="1">OFFSET('336p stat'!$N$1,A10*20,1)</f>
        <v>10.776569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8.3190000000001874</v>
      </c>
      <c r="E11">
        <f ca="1">OFFSET('336p trace'!$S$56,(A11-1)*56,0)-OFFSET('336p stat'!$H$1,A11*20,0)</f>
        <v>32.497332000000142</v>
      </c>
      <c r="F11">
        <f ca="1">OFFSET('336p stat'!$H$1,A11*20,0)-OFFSET('336p stat'!$K$1,A11*20,0)</f>
        <v>20.511203999999907</v>
      </c>
      <c r="G11">
        <f ca="1">OFFSET('336p stat'!$K$1,A11*20,0)-OFFSET('336p stat'!$N$1,A11*20,0)</f>
        <v>1087.4087119999999</v>
      </c>
      <c r="H11">
        <f ca="1">OFFSET('336p stat'!$N$1,A11*20,0)</f>
        <v>316.67935199999999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662.06173263999972</v>
      </c>
      <c r="E12" s="5">
        <f ca="1">OFFSET('336p trace'!$V$56,(A12-1)*56,0)</f>
        <v>653.40056643999935</v>
      </c>
      <c r="F12" s="5">
        <f ca="1">OFFSET('336p stat'!$H$1,A12*20,1)</f>
        <v>444.58309500000001</v>
      </c>
      <c r="G12" s="5">
        <f ca="1">OFFSET('336p stat'!$K$1,A12*20,1)</f>
        <v>424.73938199999998</v>
      </c>
      <c r="H12" s="5">
        <f ca="1">OFFSET('336p stat'!$N$1,A12*20,1)</f>
        <v>10.030559</v>
      </c>
    </row>
    <row r="13" spans="1:8" x14ac:dyDescent="0.25">
      <c r="A13">
        <v>6</v>
      </c>
      <c r="B13" s="2"/>
      <c r="C13" t="str">
        <f ca="1">OFFSET('336p stat'!$A$1,A13*20,0)</f>
        <v>CUDA ant par global</v>
      </c>
      <c r="D13">
        <f ca="1">OFFSET('336p trace'!$R$56,(A13-1)*56,0)-OFFSET('336p trace'!$S$56,(A13-1)*56,0)</f>
        <v>8.0978000000002339</v>
      </c>
      <c r="E13">
        <f ca="1">OFFSET('336p trace'!$S$56,(A13-1)*56,0)-OFFSET('336p stat'!$H$1,A13*20,0)</f>
        <v>30.291637999999921</v>
      </c>
      <c r="F13">
        <f ca="1">OFFSET('336p stat'!$H$1,A13*20,0)-OFFSET('336p stat'!$K$1,A13*20,0)</f>
        <v>20.189994999999954</v>
      </c>
      <c r="G13">
        <f ca="1">OFFSET('336p stat'!$K$1,A13*20,0)-OFFSET('336p stat'!$N$1,A13*20,0)</f>
        <v>1097.837716</v>
      </c>
      <c r="H13">
        <f ca="1">OFFSET('336p stat'!$N$1,A13*20,0)</f>
        <v>314.89305100000001</v>
      </c>
    </row>
    <row r="14" spans="1:8" x14ac:dyDescent="0.25">
      <c r="A14">
        <v>6</v>
      </c>
      <c r="B14" s="2"/>
      <c r="C14" t="str">
        <f ca="1">OFFSET('336p stat'!$A$1,A14*20,0)</f>
        <v>CUDA ant par global</v>
      </c>
      <c r="D14" s="5">
        <f ca="1">OFFSET('336p trace'!$U$56,(A14-1)*56,0)</f>
        <v>369.62510195999971</v>
      </c>
      <c r="E14" s="5">
        <f ca="1">OFFSET('336p trace'!$V$56,(A14-1)*56,0)</f>
        <v>360.93205023999974</v>
      </c>
      <c r="F14" s="5">
        <f ca="1">OFFSET('336p stat'!$H$1,A14*20,1)</f>
        <v>258.93775599999998</v>
      </c>
      <c r="G14" s="5">
        <f ca="1">OFFSET('336p stat'!$K$1,A14*20,1)</f>
        <v>255.55420000000001</v>
      </c>
      <c r="H14" s="5">
        <f ca="1">OFFSET('336p stat'!$N$1,A14*20,1)</f>
        <v>6.8883559999999999</v>
      </c>
    </row>
    <row r="15" spans="1:8" x14ac:dyDescent="0.25">
      <c r="A15">
        <v>7</v>
      </c>
      <c r="C15" t="str">
        <f ca="1">OFFSET('336p stat'!$A$1,A15*20,0)</f>
        <v>CUDA ant non hash</v>
      </c>
      <c r="D15">
        <f ca="1">OFFSET('336p trace'!$R$56,(A15-1)*56,0)-OFFSET('336p trace'!$S$56,(A15-1)*56,0)</f>
        <v>3.4447999999999865</v>
      </c>
      <c r="E15">
        <f ca="1">OFFSET('336p trace'!$S$56,(A15-1)*56,0)-OFFSET('336p stat'!$H$1,A15*20,0)</f>
        <v>32.782322999999906</v>
      </c>
      <c r="F15">
        <f ca="1">OFFSET('336p stat'!$H$1,A15*20,0)-OFFSET('336p stat'!$K$1,A15*20,0)</f>
        <v>19.036295999999993</v>
      </c>
      <c r="G15">
        <f ca="1">OFFSET('336p stat'!$K$1,A15*20,0)-OFFSET('336p stat'!$N$1,A15*20,0)</f>
        <v>852.44860799999992</v>
      </c>
      <c r="H15">
        <f ca="1">OFFSET('336p stat'!$N$1,A15*20,0)</f>
        <v>327.54397299999999</v>
      </c>
    </row>
    <row r="16" spans="1:8" x14ac:dyDescent="0.25">
      <c r="A16">
        <v>7</v>
      </c>
      <c r="C16" t="str">
        <f ca="1">OFFSET('336p stat'!$A$1,A16*20,0)</f>
        <v>CUDA ant non hash</v>
      </c>
      <c r="D16" s="5">
        <f ca="1">OFFSET('336p trace'!$U$56,(A16-1)*56,0)</f>
        <v>196.54624399999946</v>
      </c>
      <c r="E16" s="5">
        <f ca="1">OFFSET('336p trace'!$V$56,(A16-1)*56,0)</f>
        <v>194.65791056</v>
      </c>
      <c r="F16" s="5">
        <f ca="1">OFFSET('336p stat'!$H$1,A16*20,1)</f>
        <v>121.129696</v>
      </c>
      <c r="G16" s="5">
        <f ca="1">OFFSET('336p stat'!$K$1,A16*20,1)</f>
        <v>115.902021</v>
      </c>
      <c r="H16" s="5">
        <f ca="1">OFFSET('336p stat'!$N$1,A16*20,1)</f>
        <v>5.2902719999999999</v>
      </c>
    </row>
    <row r="17" spans="1:12" x14ac:dyDescent="0.25">
      <c r="A17">
        <v>8</v>
      </c>
      <c r="C17" t="str">
        <f ca="1">OFFSET('336p stat'!$A$1,A17*20,0)</f>
        <v>CUDA ant add CPU Time</v>
      </c>
      <c r="D17">
        <f ca="1">OFFSET('336p trace'!$R$56,(A17-1)*56,0)-OFFSET('336p trace'!$S$56,(A17-1)*56,0)</f>
        <v>8.107600000000275</v>
      </c>
      <c r="E17">
        <f ca="1">OFFSET('336p trace'!$S$56,(A17-1)*56,0)-OFFSET('336p stat'!$H$1,A17*20,0)</f>
        <v>26.986071000000038</v>
      </c>
      <c r="F17">
        <f ca="1">OFFSET('336p stat'!$H$1,A17*20,0)-OFFSET('336p stat'!$K$1,A17*20,0)</f>
        <v>7.4445729999999912</v>
      </c>
      <c r="G17">
        <f ca="1">OFFSET('336p stat'!$K$1,A17*20,0)-OFFSET('336p stat'!$N$1,A17*20,0)</f>
        <v>1168.8547659999999</v>
      </c>
      <c r="H17">
        <f ca="1">OFFSET('336p stat'!$N$1,A17*20,0)</f>
        <v>374.93299000000002</v>
      </c>
    </row>
    <row r="18" spans="1:12" x14ac:dyDescent="0.25">
      <c r="A18">
        <v>8</v>
      </c>
      <c r="C18" t="str">
        <f ca="1">OFFSET('336p stat'!$A$1,A18*20,0)</f>
        <v>CUDA ant add CPU Time</v>
      </c>
      <c r="D18" s="5">
        <f ca="1">OFFSET('336p trace'!$U$56,(A18-1)*56,0)</f>
        <v>134.71589200000008</v>
      </c>
      <c r="E18" s="5">
        <f ca="1">OFFSET('336p trace'!$V$56,(A18-1)*56,0)</f>
        <v>134.20123744000011</v>
      </c>
      <c r="F18" s="5">
        <f ca="1">OFFSET('336p stat'!$H$1,A18*20,1)</f>
        <v>73.058908000000002</v>
      </c>
      <c r="G18" s="5">
        <f ca="1">OFFSET('336p stat'!$K$1,A18*20,1)</f>
        <v>57.733156999999999</v>
      </c>
      <c r="H18" s="5">
        <f ca="1">OFFSET('336p stat'!$N$1,A18*20,1)</f>
        <v>6.7886009999999999</v>
      </c>
    </row>
    <row r="19" spans="1:12" x14ac:dyDescent="0.25">
      <c r="A19">
        <v>9</v>
      </c>
      <c r="C19" t="str">
        <f ca="1">OFFSET('336p stat'!$A$1,A19*20,0)</f>
        <v>CUDA ant add CPU Time global</v>
      </c>
      <c r="D19">
        <f ca="1">OFFSET('336p trace'!$R$56,(A19-1)*56,0)-OFFSET('336p trace'!$S$56,(A19-1)*56,0)</f>
        <v>8.053799999999228</v>
      </c>
      <c r="E19">
        <f ca="1">OFFSET('336p trace'!$S$56,(A19-1)*56,0)-OFFSET('336p stat'!$H$1,A19*20,0)</f>
        <v>26.313231000000542</v>
      </c>
      <c r="F19">
        <f ca="1">OFFSET('336p stat'!$H$1,A19*20,0)-OFFSET('336p stat'!$K$1,A19*20,0)</f>
        <v>7.2615789999999834</v>
      </c>
      <c r="G19">
        <f ca="1">OFFSET('336p stat'!$K$1,A19*20,0)-OFFSET('336p stat'!$N$1,A19*20,0)</f>
        <v>1188.6360099999999</v>
      </c>
      <c r="H19">
        <f ca="1">OFFSET('336p stat'!$N$1,A19*20,0)</f>
        <v>374.48838000000001</v>
      </c>
    </row>
    <row r="20" spans="1:12" x14ac:dyDescent="0.25">
      <c r="A20">
        <v>9</v>
      </c>
      <c r="C20" t="str">
        <f ca="1">OFFSET('336p stat'!$A$1,A20*20,0)</f>
        <v>CUDA ant add CPU Time global</v>
      </c>
      <c r="D20" s="5">
        <f ca="1">OFFSET('336p trace'!$U$56,(A20-1)*56,0)</f>
        <v>87.304377000000045</v>
      </c>
      <c r="E20" s="5">
        <f ca="1">OFFSET('336p trace'!$V$56,(A20-1)*56,0)</f>
        <v>87.952855360000243</v>
      </c>
      <c r="F20" s="5">
        <f ca="1">OFFSET('336p stat'!$H$1,A20*20,1)</f>
        <v>49.952739999999999</v>
      </c>
      <c r="G20" s="5">
        <f ca="1">OFFSET('336p stat'!$K$1,A20*20,1)</f>
        <v>39.971442000000003</v>
      </c>
      <c r="H20" s="5">
        <f ca="1">OFFSET('336p stat'!$N$1,A20*20,1)</f>
        <v>6.4142910000000004</v>
      </c>
    </row>
    <row r="21" spans="1:12" x14ac:dyDescent="0.25">
      <c r="A21">
        <v>10</v>
      </c>
      <c r="C21" t="str">
        <f ca="1">OFFSET('336p stat'!$A$1,A21*20,0)</f>
        <v>CUDA ant add CPU</v>
      </c>
      <c r="D21">
        <f ca="1">OFFSET('336p trace'!$R$56,(A21-1)*56,0)-OFFSET('336p trace'!$S$56,(A21-1)*56,0)</f>
        <v>1561.5104000000001</v>
      </c>
      <c r="E21">
        <f ca="1">OFFSET('336p trace'!$S$56,(A21-1)*56,0)-OFFSET('336p stat'!$H$1,A21*20,0)</f>
        <v>0</v>
      </c>
      <c r="F21">
        <f ca="1">OFFSET('336p stat'!$H$1,A21*20,0)-OFFSET('336p stat'!$K$1,A21*20,0)</f>
        <v>0</v>
      </c>
      <c r="G21">
        <f ca="1">OFFSET('336p stat'!$K$1,A21*20,0)-OFFSET('336p stat'!$N$1,A21*20,0)</f>
        <v>0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ant add CPU</v>
      </c>
      <c r="D22" s="5">
        <f ca="1">OFFSET('336p trace'!$U$56,(A22-1)*56,0)</f>
        <v>118.39481184000005</v>
      </c>
      <c r="E22" s="5">
        <f ca="1">OFFSET('336p trace'!$V$56,(A22-1)*56,0)</f>
        <v>0</v>
      </c>
      <c r="F22" s="5">
        <f ca="1">OFFSET('336p stat'!$H$1,A22*20,1)</f>
        <v>0</v>
      </c>
      <c r="G22" s="5">
        <f ca="1">OFFSET('336p stat'!$K$1,A22*20,1)</f>
        <v>0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ant add CPU non hash</v>
      </c>
      <c r="D23">
        <f ca="1">OFFSET('336p trace'!$R$56,(A23-1)*56,0)-OFFSET('336p trace'!$S$56,(A23-1)*56,0)</f>
        <v>3.471400000000358</v>
      </c>
      <c r="E23">
        <f ca="1">OFFSET('336p trace'!$S$56,(A23-1)*56,0)-OFFSET('336p stat'!$H$1,A23*20,0)</f>
        <v>26.995014999999512</v>
      </c>
      <c r="F23">
        <f ca="1">OFFSET('336p stat'!$H$1,A23*20,0)-OFFSET('336p stat'!$K$1,A23*20,0)</f>
        <v>7.432360000000017</v>
      </c>
      <c r="G23">
        <f ca="1">OFFSET('336p stat'!$K$1,A23*20,0)-OFFSET('336p stat'!$N$1,A23*20,0)</f>
        <v>929.62317400000006</v>
      </c>
      <c r="H23">
        <f ca="1">OFFSET('336p stat'!$N$1,A23*20,0)</f>
        <v>371.76205099999999</v>
      </c>
    </row>
    <row r="24" spans="1:12" x14ac:dyDescent="0.25">
      <c r="A24">
        <v>11</v>
      </c>
      <c r="C24" t="str">
        <f ca="1">OFFSET('336p stat'!$A$1,A24*20,0)</f>
        <v>CUDA ant add CPU non hash</v>
      </c>
      <c r="D24" s="5">
        <f ca="1">OFFSET('336p trace'!$U$56,(A24-1)*56,0)</f>
        <v>121.15909200000034</v>
      </c>
      <c r="E24" s="5">
        <f ca="1">OFFSET('336p trace'!$V$56,(A24-1)*56,0)</f>
        <v>119.78501924000017</v>
      </c>
      <c r="F24" s="5">
        <f ca="1">OFFSET('336p stat'!$H$1,A24*20,1)</f>
        <v>66.998131000000001</v>
      </c>
      <c r="G24" s="5">
        <f ca="1">OFFSET('336p stat'!$K$1,A24*20,1)</f>
        <v>53.810901000000001</v>
      </c>
      <c r="H24" s="5">
        <f ca="1">OFFSET('336p stat'!$N$1,A24*20,1)</f>
        <v>8.6315600000000003</v>
      </c>
    </row>
    <row r="25" spans="1:12" x14ac:dyDescent="0.25">
      <c r="A25">
        <v>12</v>
      </c>
      <c r="C25" t="str">
        <f ca="1">OFFSET('336p stat'!$A$1,A25*20,0)</f>
        <v>CUDA ant add CPU12</v>
      </c>
      <c r="D25">
        <f ca="1">OFFSET('336p trace'!$R$56,(A25-1)*56,0)-OFFSET('336p trace'!$S$56,(A25-1)*56,0)</f>
        <v>76.489200000003621</v>
      </c>
      <c r="E25">
        <f ca="1">OFFSET('336p trace'!$S$56,(A25-1)*56,0)-OFFSET('336p stat'!$H$1,A25*20,0)</f>
        <v>27.604739999998856</v>
      </c>
      <c r="F25">
        <f ca="1">OFFSET('336p stat'!$H$1,A25*20,0)-OFFSET('336p stat'!$K$1,A25*20,0)</f>
        <v>161.39042000000154</v>
      </c>
      <c r="G25">
        <f ca="1">OFFSET('336p stat'!$K$1,A25*20,0)-OFFSET('336p stat'!$N$1,A25*20,0)</f>
        <v>6380.8035909999999</v>
      </c>
      <c r="H25">
        <f ca="1">OFFSET('336p stat'!$N$1,A25*20,0)</f>
        <v>3933.4726489999998</v>
      </c>
    </row>
    <row r="26" spans="1:12" x14ac:dyDescent="0.25">
      <c r="A26">
        <v>12</v>
      </c>
      <c r="C26" t="str">
        <f ca="1">OFFSET('336p stat'!$A$1,A26*20,0)</f>
        <v>CUDA ant add CPU12</v>
      </c>
      <c r="D26" s="5">
        <f ca="1">OFFSET('336p trace'!$U$56,(A26-1)*56,0)</f>
        <v>270675.42661764013</v>
      </c>
      <c r="E26" s="5">
        <f ca="1">OFFSET('336p trace'!$V$56,(A26-1)*56,0)</f>
        <v>270243.52978804003</v>
      </c>
      <c r="F26" s="5">
        <f ca="1">OFFSET('336p stat'!$H$1,A26*20,1)</f>
        <v>269049.38134399999</v>
      </c>
      <c r="G26" s="5">
        <f ca="1">OFFSET('336p stat'!$K$1,A26*20,1)</f>
        <v>254053.340814</v>
      </c>
      <c r="H26" s="5">
        <f ca="1">OFFSET('336p stat'!$N$1,A26*20,1)</f>
        <v>209060.57508800001</v>
      </c>
    </row>
    <row r="27" spans="1:12" x14ac:dyDescent="0.25">
      <c r="A27">
        <v>13</v>
      </c>
      <c r="C27" t="str">
        <f ca="1">OFFSET('336p stat'!$A$1,A27*20,0)</f>
        <v>CUDA opt</v>
      </c>
      <c r="D27">
        <f ca="1">OFFSET('336p trace'!$R$56,(A27-1)*56,0)-OFFSET('336p trace'!$S$56,(A27-1)*56,0)</f>
        <v>4943.6515999999992</v>
      </c>
      <c r="E27">
        <f ca="1">OFFSET('336p trace'!$S$56,(A27-1)*56,0)-OFFSET('336p stat'!$H$1,A27*20,0)</f>
        <v>0</v>
      </c>
      <c r="F27">
        <f ca="1">OFFSET('336p stat'!$H$1,A27*20,0)-OFFSET('336p stat'!$K$1,A27*20,0)</f>
        <v>0</v>
      </c>
      <c r="G27">
        <f ca="1">OFFSET('336p stat'!$K$1,A27*20,0)-OFFSET('336p stat'!$N$1,A27*20,0)</f>
        <v>0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</v>
      </c>
      <c r="D28" s="5">
        <f ca="1">OFFSET('336p trace'!$U$56,(A28-1)*56,0)</f>
        <v>1598.7709894399991</v>
      </c>
      <c r="E28" s="5">
        <f ca="1">OFFSET('336p trace'!$V$56,(A28-1)*56,0)</f>
        <v>0</v>
      </c>
      <c r="F28" s="5">
        <f ca="1">OFFSET('336p stat'!$H$1,A28*20,1)</f>
        <v>0</v>
      </c>
      <c r="G28" s="5">
        <f ca="1">OFFSET('336p stat'!$K$1,A28*20,1)</f>
        <v>0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7.6328000000012253</v>
      </c>
      <c r="E31" s="5">
        <f ca="1">OFFSET('336p trace'!$S$56,(A31-1)*56,0)-OFFSET('336p stat'!$H$1,A31*20,0)</f>
        <v>41.651539999999841</v>
      </c>
      <c r="F31" s="5">
        <f ca="1">OFFSET('336p stat'!$H$1,A31*20,0)-OFFSET('336p stat'!$K$1,A31*20,0)</f>
        <v>22.391991999999846</v>
      </c>
      <c r="G31" s="5">
        <f ca="1">OFFSET('336p stat'!$K$1,A31*20,0)-OFFSET('336p stat'!$N$1,A31*20,0)</f>
        <v>4787.2835850000001</v>
      </c>
      <c r="H31" s="5">
        <f ca="1">OFFSET('336p stat'!$N$1,A31*20,0)</f>
        <v>263.88108299999999</v>
      </c>
      <c r="I31" s="5"/>
      <c r="J31" s="5">
        <f ca="1">SUM(E31:H31)</f>
        <v>5115.2082</v>
      </c>
      <c r="K31" s="10">
        <f ca="1">G31/J31</f>
        <v>0.93589222526660798</v>
      </c>
      <c r="L31">
        <f t="shared" ref="L31:L59" ca="1" si="0">$K$29*POWER(K31,2)*SQRT(G139/(POWER(G31,2)*$L$29)+J139/(POWER(J31,2)*$L$29))</f>
        <v>6.6862475301778124E-3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5139.8945999999996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ca="1">SUM(D32:H32)</f>
        <v>5139.8945999999996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3.4015999999999167</v>
      </c>
      <c r="E33" s="5">
        <f ca="1">OFFSET('336p trace'!$S$56,(A33-1)*56,0)-OFFSET('336p stat'!$H$1,A33*20,0)</f>
        <v>33.330048000000033</v>
      </c>
      <c r="F33" s="5">
        <f ca="1">OFFSET('336p stat'!$H$1,A33*20,0)-OFFSET('336p stat'!$K$1,A33*20,0)</f>
        <v>21.036706000000095</v>
      </c>
      <c r="G33" s="5">
        <f ca="1">OFFSET('336p stat'!$K$1,A33*20,0)-OFFSET('336p stat'!$N$1,A33*20,0)</f>
        <v>1440.8953739999999</v>
      </c>
      <c r="H33" s="5">
        <f ca="1">OFFSET('336p stat'!$N$1,A33*20,0)</f>
        <v>275.06647199999998</v>
      </c>
      <c r="I33" s="5"/>
      <c r="J33" s="5">
        <f t="shared" ref="J33:J78" ca="1" si="2">SUM(E33:H33)</f>
        <v>1770.3286000000001</v>
      </c>
      <c r="K33" s="10">
        <f t="shared" ca="1" si="1"/>
        <v>0.81391408013179012</v>
      </c>
      <c r="L33">
        <f t="shared" ca="1" si="0"/>
        <v>5.3543980423570285E-4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8.1243999999996959</v>
      </c>
      <c r="E34" s="5">
        <f ca="1">OFFSET('336p trace'!$S$56,(A34-1)*56,0)-OFFSET('336p stat'!$H$1,A34*20,0)</f>
        <v>35.324638999999934</v>
      </c>
      <c r="F34" s="5">
        <f ca="1">OFFSET('336p stat'!$H$1,A34*20,0)-OFFSET('336p stat'!$K$1,A34*20,0)</f>
        <v>19.274409000000105</v>
      </c>
      <c r="G34" s="5">
        <f ca="1">OFFSET('336p stat'!$K$1,A34*20,0)-OFFSET('336p stat'!$N$1,A34*20,0)</f>
        <v>1104.854681</v>
      </c>
      <c r="H34" s="5">
        <f ca="1">OFFSET('336p stat'!$N$1,A34*20,0)</f>
        <v>329.31067100000001</v>
      </c>
      <c r="I34" s="5"/>
      <c r="J34" s="5">
        <f t="shared" ca="1" si="2"/>
        <v>1488.7644</v>
      </c>
      <c r="K34" s="10">
        <f t="shared" ca="1" si="1"/>
        <v>0.74212862760554998</v>
      </c>
      <c r="L34">
        <f t="shared" ca="1" si="0"/>
        <v>4.5339105505503565E-3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8.3190000000001874</v>
      </c>
      <c r="E35" s="5">
        <f ca="1">OFFSET('336p trace'!$S$56,(A35-1)*56,0)-OFFSET('336p stat'!$H$1,A35*20,0)</f>
        <v>32.497332000000142</v>
      </c>
      <c r="F35" s="5">
        <f ca="1">OFFSET('336p stat'!$H$1,A35*20,0)-OFFSET('336p stat'!$K$1,A35*20,0)</f>
        <v>20.511203999999907</v>
      </c>
      <c r="G35" s="5">
        <f ca="1">OFFSET('336p stat'!$K$1,A35*20,0)-OFFSET('336p stat'!$N$1,A35*20,0)</f>
        <v>1087.4087119999999</v>
      </c>
      <c r="H35" s="5">
        <f ca="1">OFFSET('336p stat'!$N$1,A35*20,0)</f>
        <v>316.67935199999999</v>
      </c>
      <c r="I35" s="5"/>
      <c r="J35" s="5">
        <f t="shared" ca="1" si="2"/>
        <v>1457.0965999999999</v>
      </c>
      <c r="K35" s="10">
        <f t="shared" ca="1" si="1"/>
        <v>0.74628457166120632</v>
      </c>
      <c r="L35">
        <f t="shared" ca="1" si="0"/>
        <v>5.0759722797546602E-3</v>
      </c>
    </row>
    <row r="36" spans="1:12" x14ac:dyDescent="0.25">
      <c r="A36">
        <v>6</v>
      </c>
      <c r="C36" t="str">
        <f ca="1">OFFSET('336p stat'!$A$1,A36*20,0)</f>
        <v>CUDA ant par global</v>
      </c>
      <c r="D36" s="5">
        <f ca="1">OFFSET('336p trace'!$R$56,(A36-1)*56,0)-OFFSET('336p trace'!$S$56,(A36-1)*56,0)</f>
        <v>8.0978000000002339</v>
      </c>
      <c r="E36" s="5">
        <f ca="1">OFFSET('336p trace'!$S$56,(A36-1)*56,0)-OFFSET('336p stat'!$H$1,A36*20,0)</f>
        <v>30.291637999999921</v>
      </c>
      <c r="F36" s="5">
        <f ca="1">OFFSET('336p stat'!$H$1,A36*20,0)-OFFSET('336p stat'!$K$1,A36*20,0)</f>
        <v>20.189994999999954</v>
      </c>
      <c r="G36" s="5">
        <f ca="1">OFFSET('336p stat'!$K$1,A36*20,0)-OFFSET('336p stat'!$N$1,A36*20,0)</f>
        <v>1097.837716</v>
      </c>
      <c r="H36" s="5">
        <f ca="1">OFFSET('336p stat'!$N$1,A36*20,0)</f>
        <v>314.89305100000001</v>
      </c>
      <c r="I36" s="5"/>
      <c r="J36" s="5">
        <f t="shared" ca="1" si="2"/>
        <v>1463.2123999999999</v>
      </c>
      <c r="K36" s="10">
        <f t="shared" ca="1" si="1"/>
        <v>0.75029279139515226</v>
      </c>
      <c r="L36">
        <f t="shared" ca="1" si="0"/>
        <v>3.8982833006669083E-3</v>
      </c>
    </row>
    <row r="37" spans="1:12" x14ac:dyDescent="0.25">
      <c r="A37">
        <v>7</v>
      </c>
      <c r="C37" t="str">
        <f ca="1">OFFSET('336p stat'!$A$1,A37*20,0)</f>
        <v>CUDA ant non hash</v>
      </c>
      <c r="D37" s="5">
        <f ca="1">OFFSET('336p trace'!$R$56,(A37-1)*56,0)-OFFSET('336p trace'!$S$56,(A37-1)*56,0)</f>
        <v>3.4447999999999865</v>
      </c>
      <c r="E37" s="5">
        <f ca="1">OFFSET('336p trace'!$S$56,(A37-1)*56,0)-OFFSET('336p stat'!$H$1,A37*20,0)</f>
        <v>32.782322999999906</v>
      </c>
      <c r="F37" s="5">
        <f ca="1">OFFSET('336p stat'!$H$1,A37*20,0)-OFFSET('336p stat'!$K$1,A37*20,0)</f>
        <v>19.036295999999993</v>
      </c>
      <c r="G37" s="5">
        <f ca="1">OFFSET('336p stat'!$K$1,A37*20,0)-OFFSET('336p stat'!$N$1,A37*20,0)</f>
        <v>852.44860799999992</v>
      </c>
      <c r="H37" s="5">
        <f ca="1">OFFSET('336p stat'!$N$1,A37*20,0)</f>
        <v>327.54397299999999</v>
      </c>
      <c r="I37" s="5"/>
      <c r="J37" s="5">
        <f t="shared" ca="1" si="2"/>
        <v>1231.8111999999999</v>
      </c>
      <c r="K37" s="10">
        <f t="shared" ca="1" si="1"/>
        <v>0.6920286225681338</v>
      </c>
      <c r="L37">
        <f t="shared" ca="1" si="0"/>
        <v>2.8080730416981631E-3</v>
      </c>
    </row>
    <row r="38" spans="1:12" x14ac:dyDescent="0.25">
      <c r="A38">
        <v>8</v>
      </c>
      <c r="C38" t="str">
        <f ca="1">OFFSET('336p stat'!$A$1,A38*20,0)</f>
        <v>CUDA ant add CPU Time</v>
      </c>
      <c r="D38" s="5">
        <f ca="1">OFFSET('336p trace'!$R$56,(A38-1)*56,0)-OFFSET('336p trace'!$S$56,(A38-1)*56,0)</f>
        <v>8.107600000000275</v>
      </c>
      <c r="E38" s="5">
        <f ca="1">OFFSET('336p trace'!$S$56,(A38-1)*56,0)-OFFSET('336p stat'!$H$1,A38*20,0)</f>
        <v>26.986071000000038</v>
      </c>
      <c r="F38" s="5">
        <f ca="1">OFFSET('336p stat'!$H$1,A38*20,0)-OFFSET('336p stat'!$K$1,A38*20,0)</f>
        <v>7.4445729999999912</v>
      </c>
      <c r="G38" s="5">
        <f ca="1">OFFSET('336p stat'!$K$1,A38*20,0)-OFFSET('336p stat'!$N$1,A38*20,0)</f>
        <v>1168.8547659999999</v>
      </c>
      <c r="H38" s="5">
        <f ca="1">OFFSET('336p stat'!$N$1,A38*20,0)</f>
        <v>374.93299000000002</v>
      </c>
      <c r="I38" s="5"/>
      <c r="J38" s="5">
        <f t="shared" ca="1" si="2"/>
        <v>1578.2184</v>
      </c>
      <c r="K38" s="10">
        <f t="shared" ca="1" si="1"/>
        <v>0.74061661301122828</v>
      </c>
      <c r="L38">
        <f t="shared" ca="1" si="0"/>
        <v>1.8706054351037254E-3</v>
      </c>
    </row>
    <row r="39" spans="1:12" x14ac:dyDescent="0.25">
      <c r="A39">
        <v>9</v>
      </c>
      <c r="C39" t="str">
        <f ca="1">OFFSET('336p stat'!$A$1,A39*20,0)</f>
        <v>CUDA ant add CPU Time global</v>
      </c>
      <c r="D39" s="5">
        <f ca="1">OFFSET('336p trace'!$R$56,(A39-1)*56,0)-OFFSET('336p trace'!$S$56,(A39-1)*56,0)</f>
        <v>8.053799999999228</v>
      </c>
      <c r="E39" s="5">
        <f ca="1">OFFSET('336p trace'!$S$56,(A39-1)*56,0)-OFFSET('336p stat'!$H$1,A39*20,0)</f>
        <v>26.313231000000542</v>
      </c>
      <c r="F39" s="5">
        <f ca="1">OFFSET('336p stat'!$H$1,A39*20,0)-OFFSET('336p stat'!$K$1,A39*20,0)</f>
        <v>7.2615789999999834</v>
      </c>
      <c r="G39" s="5">
        <f ca="1">OFFSET('336p stat'!$K$1,A39*20,0)-OFFSET('336p stat'!$N$1,A39*20,0)</f>
        <v>1188.6360099999999</v>
      </c>
      <c r="H39" s="5">
        <f ca="1">OFFSET('336p stat'!$N$1,A39*20,0)</f>
        <v>374.48838000000001</v>
      </c>
      <c r="I39" s="5"/>
      <c r="J39" s="5">
        <f t="shared" ca="1" si="2"/>
        <v>1596.6992000000005</v>
      </c>
      <c r="K39" s="10">
        <f t="shared" ca="1" si="1"/>
        <v>0.74443327209032206</v>
      </c>
      <c r="L39">
        <f t="shared" ca="1" si="0"/>
        <v>1.7836254671290508E-3</v>
      </c>
    </row>
    <row r="40" spans="1:12" x14ac:dyDescent="0.25">
      <c r="A40">
        <v>10</v>
      </c>
      <c r="C40" t="str">
        <f ca="1">OFFSET('336p stat'!$A$1,A40*20,0)</f>
        <v>CUDA ant add CPU</v>
      </c>
      <c r="D40" s="5">
        <f ca="1">OFFSET('336p trace'!$R$56,(A40-1)*56,0)-OFFSET('336p trace'!$S$56,(A40-1)*56,0)</f>
        <v>1561.5104000000001</v>
      </c>
      <c r="E40" s="5">
        <f ca="1">OFFSET('336p trace'!$S$56,(A40-1)*56,0)-OFFSET('336p stat'!$H$1,A40*20,0)</f>
        <v>0</v>
      </c>
      <c r="F40" s="5">
        <f ca="1">OFFSET('336p stat'!$H$1,A40*20,0)-OFFSET('336p stat'!$K$1,A40*20,0)</f>
        <v>0</v>
      </c>
      <c r="G40" s="5">
        <f ca="1">OFFSET('336p stat'!$K$1,A40*20,0)-OFFSET('336p stat'!$N$1,A40*20,0)</f>
        <v>0</v>
      </c>
      <c r="H40" s="5">
        <f ca="1">OFFSET('336p stat'!$N$1,A40*20,0)</f>
        <v>0</v>
      </c>
      <c r="I40" s="5"/>
      <c r="J40" s="5">
        <f ca="1">SUM(D40:H40)</f>
        <v>1561.5104000000001</v>
      </c>
      <c r="K40" s="10">
        <f t="shared" ca="1" si="1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OFFSET('336p stat'!$A$1,A41*20,0)</f>
        <v>CUDA ant add CPU non hash</v>
      </c>
      <c r="D41" s="5">
        <f ca="1">OFFSET('336p trace'!$R$56,(A41-1)*56,0)-OFFSET('336p trace'!$S$56,(A41-1)*56,0)</f>
        <v>3.471400000000358</v>
      </c>
      <c r="E41" s="5">
        <f ca="1">OFFSET('336p trace'!$S$56,(A41-1)*56,0)-OFFSET('336p stat'!$H$1,A41*20,0)</f>
        <v>26.995014999999512</v>
      </c>
      <c r="F41" s="5">
        <f ca="1">OFFSET('336p stat'!$H$1,A41*20,0)-OFFSET('336p stat'!$K$1,A41*20,0)</f>
        <v>7.432360000000017</v>
      </c>
      <c r="G41" s="5">
        <f ca="1">OFFSET('336p stat'!$K$1,A41*20,0)-OFFSET('336p stat'!$N$1,A41*20,0)</f>
        <v>929.62317400000006</v>
      </c>
      <c r="H41" s="5">
        <f ca="1">OFFSET('336p stat'!$N$1,A41*20,0)</f>
        <v>371.76205099999999</v>
      </c>
      <c r="I41" s="5"/>
      <c r="J41" s="5">
        <f t="shared" ca="1" si="2"/>
        <v>1335.8125999999995</v>
      </c>
      <c r="K41" s="10">
        <f t="shared" ca="1" si="1"/>
        <v>0.69592334583458815</v>
      </c>
      <c r="L41">
        <f t="shared" ca="1" si="0"/>
        <v>1.9076603778194103E-3</v>
      </c>
    </row>
    <row r="42" spans="1:12" x14ac:dyDescent="0.25">
      <c r="A42">
        <v>12</v>
      </c>
      <c r="C42" t="str">
        <f ca="1">OFFSET('336p stat'!$A$1,A42*20,0)</f>
        <v>CUDA ant add CPU12</v>
      </c>
      <c r="D42" s="5">
        <f ca="1">OFFSET('336p trace'!$R$56,(A42-1)*56,0)-OFFSET('336p trace'!$S$56,(A42-1)*56,0)</f>
        <v>76.489200000003621</v>
      </c>
      <c r="E42" s="5">
        <f ca="1">OFFSET('336p trace'!$S$56,(A42-1)*56,0)-OFFSET('336p stat'!$H$1,A42*20,0)</f>
        <v>27.604739999998856</v>
      </c>
      <c r="F42" s="5">
        <f ca="1">OFFSET('336p stat'!$H$1,A42*20,0)-OFFSET('336p stat'!$K$1,A42*20,0)</f>
        <v>161.39042000000154</v>
      </c>
      <c r="G42" s="5">
        <f ca="1">OFFSET('336p stat'!$K$1,A42*20,0)-OFFSET('336p stat'!$N$1,A42*20,0)</f>
        <v>6380.8035909999999</v>
      </c>
      <c r="H42" s="5">
        <f ca="1">OFFSET('336p stat'!$N$1,A42*20,0)</f>
        <v>3933.4726489999998</v>
      </c>
      <c r="I42" s="5"/>
      <c r="J42" s="5">
        <f t="shared" ca="1" si="2"/>
        <v>10503.2714</v>
      </c>
      <c r="K42" s="10">
        <f t="shared" ca="1" si="1"/>
        <v>0.6075063042739236</v>
      </c>
      <c r="L42">
        <f t="shared" ca="1" si="0"/>
        <v>1.3640716262308705E-2</v>
      </c>
    </row>
    <row r="43" spans="1:12" x14ac:dyDescent="0.25">
      <c r="A43">
        <v>13</v>
      </c>
      <c r="C43" t="str">
        <f ca="1">OFFSET('336p stat'!$A$1,A43*20,0)</f>
        <v>CUDA opt</v>
      </c>
      <c r="D43" s="5">
        <f ca="1">OFFSET('336p trace'!$R$56,(A43-1)*56,0)-OFFSET('336p trace'!$S$56,(A43-1)*56,0)</f>
        <v>4943.6515999999992</v>
      </c>
      <c r="E43" s="5">
        <f ca="1">OFFSET('336p trace'!$S$56,(A43-1)*56,0)-OFFSET('336p stat'!$H$1,A43*20,0)</f>
        <v>0</v>
      </c>
      <c r="F43" s="5">
        <f ca="1">OFFSET('336p stat'!$H$1,A43*20,0)-OFFSET('336p stat'!$K$1,A43*20,0)</f>
        <v>0</v>
      </c>
      <c r="G43" s="5">
        <f ca="1">OFFSET('336p stat'!$K$1,A43*20,0)-OFFSET('336p stat'!$N$1,A43*20,0)</f>
        <v>0</v>
      </c>
      <c r="H43" s="5">
        <f ca="1">OFFSET('336p stat'!$N$1,A43*20,0)</f>
        <v>0</v>
      </c>
      <c r="I43" s="5"/>
      <c r="J43" s="5">
        <f ca="1">SUM(D43:H43)</f>
        <v>4943.6515999999992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OFFSET('336p stat'!$A$1,A44*20,0)</f>
        <v>CUDA opt Time</v>
      </c>
      <c r="D44" s="5">
        <f ca="1">OFFSET('336p trace'!$R$56,(A44-1)*56,0)-OFFSET('336p trace'!$S$56,(A44-1)*56,0)</f>
        <v>7.8401999999996406</v>
      </c>
      <c r="E44" s="5">
        <f ca="1">OFFSET('336p trace'!$S$56,(A44-1)*56,0)-OFFSET('336p stat'!$H$1,A44*20,0)</f>
        <v>36.465194999998857</v>
      </c>
      <c r="F44" s="5">
        <f ca="1">OFFSET('336p stat'!$H$1,A44*20,0)-OFFSET('336p stat'!$K$1,A44*20,0)</f>
        <v>274.73285099999976</v>
      </c>
      <c r="G44" s="5">
        <f ca="1">OFFSET('336p stat'!$K$1,A44*20,0)-OFFSET('336p stat'!$N$1,A44*20,0)</f>
        <v>4659.7773539999998</v>
      </c>
      <c r="H44" s="5">
        <f ca="1">OFFSET('336p stat'!$N$1,A44*20,0)</f>
        <v>0</v>
      </c>
      <c r="I44" s="5"/>
      <c r="J44" s="5">
        <f t="shared" ca="1" si="2"/>
        <v>4970.9753999999984</v>
      </c>
      <c r="K44" s="10">
        <f t="shared" ca="1" si="1"/>
        <v>0.93739698530795412</v>
      </c>
      <c r="L44">
        <f t="shared" ca="1" si="0"/>
        <v>7.3479923456367885E-3</v>
      </c>
    </row>
    <row r="45" spans="1:12" x14ac:dyDescent="0.25">
      <c r="A45">
        <v>15</v>
      </c>
      <c r="C45" t="str">
        <f ca="1">OFFSET('336p stat'!$A$1,A45*20,0)</f>
        <v>CUDA opt non hash</v>
      </c>
      <c r="D45" s="5">
        <f ca="1">OFFSET('336p trace'!$R$56,(A45-1)*56,0)-OFFSET('336p trace'!$S$56,(A45-1)*56,0)</f>
        <v>3.7326000000007298</v>
      </c>
      <c r="E45" s="5">
        <f ca="1">OFFSET('336p trace'!$S$56,(A45-1)*56,0)-OFFSET('336p stat'!$H$1,A45*20,0)</f>
        <v>33.96253200000001</v>
      </c>
      <c r="F45" s="5">
        <f ca="1">OFFSET('336p stat'!$H$1,A45*20,0)-OFFSET('336p stat'!$K$1,A45*20,0)</f>
        <v>278.7677349999999</v>
      </c>
      <c r="G45" s="5">
        <f ca="1">OFFSET('336p stat'!$K$1,A45*20,0)-OFFSET('336p stat'!$N$1,A45*20,0)</f>
        <v>1388.729333</v>
      </c>
      <c r="H45" s="5">
        <f ca="1">OFFSET('336p stat'!$N$1,A45*20,0)</f>
        <v>0</v>
      </c>
      <c r="I45" s="5"/>
      <c r="J45" s="5">
        <f t="shared" ca="1" si="2"/>
        <v>1701.4595999999999</v>
      </c>
      <c r="K45" s="10">
        <f t="shared" ca="1" si="1"/>
        <v>0.8161988289348745</v>
      </c>
      <c r="L45">
        <f t="shared" ca="1" si="0"/>
        <v>5.7088762489215642E-4</v>
      </c>
    </row>
    <row r="46" spans="1:12" x14ac:dyDescent="0.25">
      <c r="A46">
        <v>16</v>
      </c>
      <c r="C46" t="str">
        <f ca="1">OFFSET('336p stat'!$A$1,A46*20,0)</f>
        <v>CUDA opt ant</v>
      </c>
      <c r="D46" s="5">
        <f ca="1">OFFSET('336p trace'!$R$56,(A46-1)*56,0)-OFFSET('336p trace'!$S$56,(A46-1)*56,0)</f>
        <v>8.0433999999997923</v>
      </c>
      <c r="E46" s="5">
        <f ca="1">OFFSET('336p trace'!$S$56,(A46-1)*56,0)-OFFSET('336p stat'!$H$1,A46*20,0)</f>
        <v>33.273775999999998</v>
      </c>
      <c r="F46" s="5">
        <f ca="1">OFFSET('336p stat'!$H$1,A46*20,0)-OFFSET('336p stat'!$K$1,A46*20,0)</f>
        <v>335.64955099999997</v>
      </c>
      <c r="G46" s="5">
        <f ca="1">OFFSET('336p stat'!$K$1,A46*20,0)-OFFSET('336p stat'!$N$1,A46*20,0)</f>
        <v>1070.8798730000001</v>
      </c>
      <c r="H46" s="5">
        <f ca="1">OFFSET('336p stat'!$N$1,A46*20,0)</f>
        <v>0</v>
      </c>
      <c r="I46" s="5"/>
      <c r="J46" s="5">
        <f t="shared" ca="1" si="2"/>
        <v>1439.8032000000001</v>
      </c>
      <c r="K46" s="10">
        <f t="shared" ca="1" si="1"/>
        <v>0.74376822679655108</v>
      </c>
      <c r="L46">
        <f t="shared" ca="1" si="0"/>
        <v>5.1081378765948846E-4</v>
      </c>
    </row>
    <row r="47" spans="1:12" x14ac:dyDescent="0.25">
      <c r="A47">
        <v>17</v>
      </c>
      <c r="C47" t="str">
        <f ca="1">OFFSET('336p stat'!$A$1,A47*20,0)</f>
        <v>CUDA opt ant non hash</v>
      </c>
      <c r="D47" s="5">
        <f ca="1">OFFSET('336p trace'!$R$56,(A47-1)*56,0)-OFFSET('336p trace'!$S$56,(A47-1)*56,0)</f>
        <v>3.8027999999999338</v>
      </c>
      <c r="E47" s="5">
        <f ca="1">OFFSET('336p trace'!$S$56,(A47-1)*56,0)-OFFSET('336p stat'!$H$1,A47*20,0)</f>
        <v>34.76504100000011</v>
      </c>
      <c r="F47" s="5">
        <f ca="1">OFFSET('336p stat'!$H$1,A47*20,0)-OFFSET('336p stat'!$K$1,A47*20,0)</f>
        <v>335.93407599999989</v>
      </c>
      <c r="G47" s="5">
        <f ca="1">OFFSET('336p stat'!$K$1,A47*20,0)-OFFSET('336p stat'!$N$1,A47*20,0)</f>
        <v>835.77348300000006</v>
      </c>
      <c r="H47" s="5">
        <f ca="1">OFFSET('336p stat'!$N$1,A47*20,0)</f>
        <v>0</v>
      </c>
      <c r="I47" s="5"/>
      <c r="J47" s="5">
        <f t="shared" ca="1" si="2"/>
        <v>1206.4726000000001</v>
      </c>
      <c r="K47" s="10">
        <f t="shared" ca="1" si="1"/>
        <v>0.69274137100171196</v>
      </c>
      <c r="L47">
        <f t="shared" ca="1" si="0"/>
        <v>6.3693872285282478E-4</v>
      </c>
    </row>
    <row r="48" spans="1:12" x14ac:dyDescent="0.25">
      <c r="A48">
        <v>18</v>
      </c>
      <c r="C48" t="str">
        <f ca="1">OFFSET('336p stat'!$A$1,A48*20,0)</f>
        <v>CUDA opt ant par</v>
      </c>
      <c r="D48" s="5">
        <f ca="1">OFFSET('336p trace'!$R$56,(A48-1)*56,0)-OFFSET('336p trace'!$S$56,(A48-1)*56,0)</f>
        <v>8.0139999999989868</v>
      </c>
      <c r="E48" s="5">
        <f ca="1">OFFSET('336p trace'!$S$56,(A48-1)*56,0)-OFFSET('336p stat'!$H$1,A48*20,0)</f>
        <v>33.429849000000559</v>
      </c>
      <c r="F48" s="5">
        <f ca="1">OFFSET('336p stat'!$H$1,A48*20,0)-OFFSET('336p stat'!$K$1,A48*20,0)</f>
        <v>331.20861100000002</v>
      </c>
      <c r="G48" s="5">
        <f ca="1">OFFSET('336p stat'!$K$1,A48*20,0)-OFFSET('336p stat'!$N$1,A48*20,0)</f>
        <v>1070.9485400000001</v>
      </c>
      <c r="H48" s="5">
        <f ca="1">OFFSET('336p stat'!$N$1,A48*20,0)</f>
        <v>0</v>
      </c>
      <c r="I48" s="5"/>
      <c r="J48" s="5">
        <f t="shared" ca="1" si="2"/>
        <v>1435.5870000000007</v>
      </c>
      <c r="K48" s="10">
        <f t="shared" ca="1" si="1"/>
        <v>0.74600044441750979</v>
      </c>
      <c r="L48">
        <f t="shared" ca="1" si="0"/>
        <v>5.818537681397763E-4</v>
      </c>
    </row>
    <row r="49" spans="1:12" x14ac:dyDescent="0.25">
      <c r="A49">
        <v>19</v>
      </c>
      <c r="C49" t="str">
        <f ca="1">OFFSET('336p stat'!$A$1,A49*20,0)</f>
        <v>CUDA opt ant par global</v>
      </c>
      <c r="D49" s="5">
        <f ca="1">OFFSET('336p trace'!$R$56,(A49-1)*56,0)-OFFSET('336p trace'!$S$56,(A49-1)*56,0)</f>
        <v>8.0796000000004824</v>
      </c>
      <c r="E49" s="5">
        <f ca="1">OFFSET('336p trace'!$S$56,(A49-1)*56,0)-OFFSET('336p stat'!$H$1,A49*20,0)</f>
        <v>34.061421999999766</v>
      </c>
      <c r="F49" s="5">
        <f ca="1">OFFSET('336p stat'!$H$1,A49*20,0)-OFFSET('336p stat'!$K$1,A49*20,0)</f>
        <v>331.0920050000002</v>
      </c>
      <c r="G49" s="5">
        <f ca="1">OFFSET('336p stat'!$K$1,A49*20,0)-OFFSET('336p stat'!$N$1,A49*20,0)</f>
        <v>1091.2501729999999</v>
      </c>
      <c r="H49" s="5">
        <f ca="1">OFFSET('336p stat'!$N$1,A49*20,0)</f>
        <v>0</v>
      </c>
      <c r="I49" s="5"/>
      <c r="J49" s="5">
        <f t="shared" ca="1" si="2"/>
        <v>1456.4035999999999</v>
      </c>
      <c r="K49" s="10">
        <f t="shared" ca="1" si="1"/>
        <v>0.74927731090475191</v>
      </c>
      <c r="L49">
        <f t="shared" ca="1" si="0"/>
        <v>6.1632809139150187E-4</v>
      </c>
    </row>
    <row r="50" spans="1:12" x14ac:dyDescent="0.25">
      <c r="A50">
        <v>20</v>
      </c>
      <c r="C50" t="str">
        <f ca="1">OFFSET('336p stat'!$A$1,A50*20,0)</f>
        <v>CUDA opt_one_GPU</v>
      </c>
      <c r="D50" s="5">
        <f ca="1">OFFSET('336p trace'!$R$56,(A50-1)*56,0)-OFFSET('336p trace'!$S$56,(A50-1)*56,0)</f>
        <v>7.7061999999968975</v>
      </c>
      <c r="E50" s="5">
        <f ca="1">OFFSET('336p trace'!$S$56,(A50-1)*56,0)-OFFSET('336p stat'!$H$1,A50*20,0)</f>
        <v>8942.9824000000026</v>
      </c>
      <c r="F50" s="5">
        <f ca="1">OFFSET('336p stat'!$H$1,A50*20,0)-OFFSET('336p stat'!$K$1,A50*20,0)</f>
        <v>0</v>
      </c>
      <c r="G50" s="5">
        <f ca="1">OFFSET('336p stat'!$K$1,A50*20,0)-OFFSET('336p stat'!$N$1,A50*20,0)</f>
        <v>0</v>
      </c>
      <c r="H50" s="5">
        <f ca="1">OFFSET('336p stat'!$N$1,A50*20,0)</f>
        <v>0</v>
      </c>
      <c r="I50" s="5"/>
      <c r="J50" s="5">
        <f t="shared" ca="1" si="2"/>
        <v>8942.9824000000026</v>
      </c>
      <c r="K50" s="10">
        <f t="shared" ca="1" si="1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OFFSET('336p stat'!$A$1,A51*20,0)</f>
        <v>CUDA opt_one_GPU ant</v>
      </c>
      <c r="D51" s="5">
        <f ca="1">OFFSET('336p trace'!$R$56,(A51-1)*56,0)-OFFSET('336p trace'!$S$56,(A51-1)*56,0)</f>
        <v>7.7799999999988358</v>
      </c>
      <c r="E51" s="5">
        <f ca="1">OFFSET('336p trace'!$S$56,(A51-1)*56,0)-OFFSET('336p stat'!$H$1,A51*20,0)</f>
        <v>113927.8</v>
      </c>
      <c r="F51" s="5">
        <f ca="1">OFFSET('336p stat'!$H$1,A51*20,0)-OFFSET('336p stat'!$K$1,A51*20,0)</f>
        <v>0</v>
      </c>
      <c r="G51" s="5">
        <f ca="1">OFFSET('336p stat'!$K$1,A51*20,0)-OFFSET('336p stat'!$N$1,A51*20,0)</f>
        <v>0</v>
      </c>
      <c r="H51" s="5">
        <f ca="1">OFFSET('336p stat'!$N$1,A51*20,0)</f>
        <v>0</v>
      </c>
      <c r="I51" s="5"/>
      <c r="J51" s="5">
        <f t="shared" ca="1" si="2"/>
        <v>113927.8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OFFSET('336p stat'!$A$1,A52*20,0)</f>
        <v>CUDA opt_one_GPU ant local</v>
      </c>
      <c r="D52" s="5">
        <f ca="1">OFFSET('336p trace'!$R$56,(A52-1)*56,0)-OFFSET('336p trace'!$S$56,(A52-1)*56,0)</f>
        <v>7.7196000000012646</v>
      </c>
      <c r="E52" s="5">
        <f ca="1">OFFSET('336p trace'!$S$56,(A52-1)*56,0)-OFFSET('336p stat'!$H$1,A52*20,0)</f>
        <v>5846.3363999999992</v>
      </c>
      <c r="F52" s="5">
        <f ca="1">OFFSET('336p stat'!$H$1,A52*20,0)-OFFSET('336p stat'!$K$1,A52*20,0)</f>
        <v>0</v>
      </c>
      <c r="G52" s="5">
        <f ca="1">OFFSET('336p stat'!$K$1,A52*20,0)-OFFSET('336p stat'!$N$1,A52*20,0)</f>
        <v>0</v>
      </c>
      <c r="H52" s="5">
        <f ca="1">OFFSET('336p stat'!$N$1,A52*20,0)</f>
        <v>0</v>
      </c>
      <c r="I52" s="5"/>
      <c r="J52" s="5">
        <f t="shared" ca="1" si="2"/>
        <v>5846.3363999999992</v>
      </c>
      <c r="K52" s="10">
        <f t="shared" ca="1" si="1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OFFSET('336p stat'!$A$1,A53*20,0)</f>
        <v>non CUDA Time</v>
      </c>
      <c r="D53" s="5">
        <f ca="1">OFFSET('336p trace'!$R$56,(A53-1)*56,0)-OFFSET('336p trace'!$S$56,(A53-1)*56,0)</f>
        <v>59.126400000001922</v>
      </c>
      <c r="E53" s="5">
        <f ca="1">OFFSET('336p trace'!$S$56,(A53-1)*56,0)-OFFSET('336p stat'!$H$1,A53*20,0)</f>
        <v>9.0073999998821819E-2</v>
      </c>
      <c r="F53" s="5">
        <f ca="1">OFFSET('336p stat'!$H$1,A53*20,0)-OFFSET('336p stat'!$K$1,A53*20,0)</f>
        <v>6.9903240000003279</v>
      </c>
      <c r="G53" s="5">
        <f ca="1">OFFSET('336p stat'!$K$1,A53*20,0)-OFFSET('336p stat'!$N$1,A53*20,0)</f>
        <v>5831.874476</v>
      </c>
      <c r="H53" s="5">
        <f ca="1">OFFSET('336p stat'!$N$1,A53*20,0)</f>
        <v>352.96292599999998</v>
      </c>
      <c r="I53" s="5"/>
      <c r="J53" s="5">
        <f t="shared" ca="1" si="2"/>
        <v>6191.9177999999993</v>
      </c>
      <c r="K53" s="10">
        <f t="shared" ca="1" si="1"/>
        <v>0.94185269642952962</v>
      </c>
      <c r="L53">
        <f t="shared" ca="1" si="0"/>
        <v>1.4273728844446903E-3</v>
      </c>
    </row>
    <row r="54" spans="1:12" x14ac:dyDescent="0.25">
      <c r="A54">
        <v>24</v>
      </c>
      <c r="C54" t="str">
        <f ca="1">OFFSET('336p stat'!$A$1,A54*20,0)</f>
        <v>non CUDA</v>
      </c>
      <c r="D54" s="5">
        <f ca="1">OFFSET('336p trace'!$R$56,(A54-1)*56,0)-OFFSET('336p trace'!$S$56,(A54-1)*56,0)</f>
        <v>6183.1005999999998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ca="1">SUM(D54:H54)</f>
        <v>6183.1005999999998</v>
      </c>
      <c r="K54" s="10">
        <f t="shared" ca="1" si="1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non hash</v>
      </c>
      <c r="D55" s="5">
        <f ca="1">OFFSET('336p trace'!$R$56,(A55-1)*56,0)-OFFSET('336p trace'!$S$56,(A55-1)*56,0)</f>
        <v>2.7920000000021901</v>
      </c>
      <c r="E55" s="5">
        <f ca="1">OFFSET('336p trace'!$S$56,(A55-1)*56,0)-OFFSET('336p stat'!$H$1,A55*20,0)</f>
        <v>8.8489999998273561E-2</v>
      </c>
      <c r="F55" s="5">
        <f ca="1">OFFSET('336p stat'!$H$1,A55*20,0)-OFFSET('336p stat'!$K$1,A55*20,0)</f>
        <v>6.9862380000004123</v>
      </c>
      <c r="G55" s="5">
        <f ca="1">OFFSET('336p stat'!$K$1,A55*20,0)-OFFSET('336p stat'!$N$1,A55*20,0)</f>
        <v>5421.9865300000001</v>
      </c>
      <c r="H55" s="5">
        <f ca="1">OFFSET('336p stat'!$N$1,A55*20,0)</f>
        <v>353.09274199999999</v>
      </c>
      <c r="I55" s="5"/>
      <c r="J55" s="5">
        <f t="shared" ca="1" si="2"/>
        <v>5782.1539999999986</v>
      </c>
      <c r="K55" s="10">
        <f t="shared" ca="1" si="1"/>
        <v>0.93771050200323292</v>
      </c>
      <c r="L55">
        <f t="shared" ca="1" si="0"/>
        <v>6.5723180222074925E-3</v>
      </c>
    </row>
    <row r="56" spans="1:12" x14ac:dyDescent="0.25">
      <c r="A56">
        <v>26</v>
      </c>
      <c r="C56" t="str">
        <f ca="1">OFFSET('336p stat'!$A$1,A56*20,0)</f>
        <v>Classic ACO</v>
      </c>
      <c r="D56" s="5">
        <f ca="1">OFFSET('336p trace'!$R$56,(A56-1)*56,0)-OFFSET('336p trace'!$S$56,(A56-1)*56,0)</f>
        <v>4429.8980000000156</v>
      </c>
      <c r="E56" s="5">
        <f ca="1">OFFSET('336p trace'!$S$56,(A56-1)*56,0)-OFFSET('336p stat'!$H$1,A56*20,0)</f>
        <v>76.717405999996117</v>
      </c>
      <c r="F56" s="5">
        <f ca="1">OFFSET('336p stat'!$H$1,A56*20,0)-OFFSET('336p stat'!$K$1,A56*20,0)</f>
        <v>13.33914100000402</v>
      </c>
      <c r="G56" s="5">
        <f ca="1">OFFSET('336p stat'!$K$1,A56*20,0)-OFFSET('336p stat'!$N$1,A56*20,0)</f>
        <v>41510.338903999997</v>
      </c>
      <c r="H56" s="5">
        <f ca="1">OFFSET('336p stat'!$N$1,A56*20,0)</f>
        <v>982.78054899999995</v>
      </c>
      <c r="I56" s="5"/>
      <c r="J56" s="5">
        <f t="shared" ca="1" si="2"/>
        <v>42583.175999999999</v>
      </c>
      <c r="K56" s="10">
        <f t="shared" ca="1" si="1"/>
        <v>0.97480608078645892</v>
      </c>
      <c r="L56">
        <f t="shared" ca="1" si="0"/>
        <v>4.0290282044723406E-3</v>
      </c>
    </row>
    <row r="57" spans="1:12" x14ac:dyDescent="0.25">
      <c r="A57">
        <v>27</v>
      </c>
      <c r="C57" t="str">
        <f ca="1">OFFSET('336p stat'!$A$1,A57*20,0)</f>
        <v>Classic ACO non hash</v>
      </c>
      <c r="D57" s="5">
        <f ca="1">OFFSET('336p trace'!$R$56,(A57-1)*56,0)-OFFSET('336p trace'!$S$56,(A57-1)*56,0)</f>
        <v>4.4039999999949941</v>
      </c>
      <c r="E57" s="5">
        <f ca="1">OFFSET('336p trace'!$S$56,(A57-1)*56,0)-OFFSET('336p stat'!$H$1,A57*20,0)</f>
        <v>48.118797000002814</v>
      </c>
      <c r="F57" s="5">
        <f ca="1">OFFSET('336p stat'!$H$1,A57*20,0)-OFFSET('336p stat'!$K$1,A57*20,0)</f>
        <v>13.262421999999788</v>
      </c>
      <c r="G57" s="5">
        <f ca="1">OFFSET('336p stat'!$K$1,A57*20,0)-OFFSET('336p stat'!$N$1,A57*20,0)</f>
        <v>40868.252655000004</v>
      </c>
      <c r="H57" s="5">
        <f ca="1">OFFSET('336p stat'!$N$1,A57*20,0)</f>
        <v>983.02812600000004</v>
      </c>
      <c r="I57" s="5"/>
      <c r="J57" s="5">
        <f t="shared" ca="1" si="2"/>
        <v>41912.662000000004</v>
      </c>
      <c r="K57" s="10">
        <f t="shared" ca="1" si="1"/>
        <v>0.97508129297537816</v>
      </c>
      <c r="L57">
        <f t="shared" ca="1" si="0"/>
        <v>3.7869916404134137E-3</v>
      </c>
    </row>
    <row r="58" spans="1:12" x14ac:dyDescent="0.25">
      <c r="A58">
        <v>28</v>
      </c>
      <c r="C58" t="str">
        <f ca="1">OFFSET('336p stat'!$A$1,A58*20,0)</f>
        <v>omp</v>
      </c>
      <c r="D58" s="5">
        <f ca="1">OFFSET('336p trace'!$R$56,(A58-1)*56,0)-OFFSET('336p trace'!$S$56,(A58-1)*56,0)</f>
        <v>62.026600000001054</v>
      </c>
      <c r="E58" s="5">
        <f ca="1">OFFSET('336p trace'!$S$56,(A58-1)*56,0)-OFFSET('336p stat'!$H$1,A58*20,0)</f>
        <v>8.9235999999800697E-2</v>
      </c>
      <c r="F58" s="5">
        <f ca="1">OFFSET('336p stat'!$H$1,A58*20,0)-OFFSET('336p stat'!$K$1,A58*20,0)</f>
        <v>6.9840279999998529</v>
      </c>
      <c r="G58" s="5">
        <f ca="1">OFFSET('336p stat'!$K$1,A58*20,0)-OFFSET('336p stat'!$N$1,A58*20,0)</f>
        <v>5793.0330059999997</v>
      </c>
      <c r="H58" s="5">
        <f ca="1">OFFSET('336p stat'!$N$1,A58*20,0)</f>
        <v>331.45413000000002</v>
      </c>
      <c r="I58" s="5"/>
      <c r="J58" s="5">
        <f t="shared" ca="1" si="2"/>
        <v>6131.5603999999994</v>
      </c>
      <c r="K58" s="10">
        <f t="shared" ca="1" si="1"/>
        <v>0.94478935671904984</v>
      </c>
      <c r="L58">
        <f t="shared" ca="1" si="0"/>
        <v>8.9156632477071162E-4</v>
      </c>
    </row>
    <row r="59" spans="1:12" x14ac:dyDescent="0.25">
      <c r="A59">
        <v>29</v>
      </c>
      <c r="C59" t="str">
        <f ca="1">OFFSET('336p stat'!$A$1,A59*20,0)</f>
        <v>omp non hash</v>
      </c>
      <c r="D59" s="5">
        <f ca="1">OFFSET('336p trace'!$R$56,(A59-1)*56,0)-OFFSET('336p trace'!$S$56,(A59-1)*56,0)</f>
        <v>2.9820000000008804</v>
      </c>
      <c r="E59" s="5">
        <f ca="1">OFFSET('336p trace'!$S$56,(A59-1)*56,0)-OFFSET('336p stat'!$H$1,A59*20,0)</f>
        <v>8.7775999999394116E-2</v>
      </c>
      <c r="F59" s="5">
        <f ca="1">OFFSET('336p stat'!$H$1,A59*20,0)-OFFSET('336p stat'!$K$1,A59*20,0)</f>
        <v>7.0072819999995772</v>
      </c>
      <c r="G59" s="5">
        <f ca="1">OFFSET('336p stat'!$K$1,A59*20,0)-OFFSET('336p stat'!$N$1,A59*20,0)</f>
        <v>5413.366172</v>
      </c>
      <c r="H59" s="5">
        <f ca="1">OFFSET('336p stat'!$N$1,A59*20,0)</f>
        <v>332.13677000000001</v>
      </c>
      <c r="I59" s="5"/>
      <c r="J59" s="5">
        <f t="shared" ca="1" si="2"/>
        <v>5752.597999999999</v>
      </c>
      <c r="K59" s="10">
        <f t="shared" ca="1" si="1"/>
        <v>0.9410298046204516</v>
      </c>
      <c r="L59">
        <f t="shared" ca="1" si="0"/>
        <v>4.8334714765828112E-3</v>
      </c>
    </row>
    <row r="60" spans="1:12" x14ac:dyDescent="0.25">
      <c r="A60">
        <v>30</v>
      </c>
      <c r="C60" t="str">
        <f ca="1">OFFSET('336p stat'!$A$1,A60*20,0)</f>
        <v>non CUDA transp Time</v>
      </c>
      <c r="D60" s="5">
        <f ca="1">OFFSET('336p trace'!$R$56,(A60-1)*56,0)-OFFSET('336p trace'!$S$56,(A60-1)*56,0)</f>
        <v>60.598799999998846</v>
      </c>
      <c r="E60" s="5">
        <f ca="1">OFFSET('336p trace'!$S$56,(A60-1)*56,0)-OFFSET('336p stat'!$H$1,A60*20,0)</f>
        <v>8.9054000001851819E-2</v>
      </c>
      <c r="F60" s="5">
        <f ca="1">OFFSET('336p stat'!$H$1,A60*20,0)-OFFSET('336p stat'!$K$1,A60*20,0)</f>
        <v>6.6455059999998412</v>
      </c>
      <c r="G60" s="5">
        <f ca="1">OFFSET('336p stat'!$K$1,A60*20,0)-OFFSET('336p stat'!$N$1,A60*20,0)</f>
        <v>5844.1105479999997</v>
      </c>
      <c r="H60" s="5">
        <f ca="1">OFFSET('336p stat'!$N$1,A60*20,0)</f>
        <v>362.27169199999997</v>
      </c>
      <c r="I60" s="5"/>
      <c r="J60" s="5">
        <f t="shared" ca="1" si="2"/>
        <v>6213.1168000000016</v>
      </c>
      <c r="K60" s="10">
        <f t="shared" ref="K60:K79" ca="1" si="3">G60/J60</f>
        <v>0.94060851197904383</v>
      </c>
      <c r="L60">
        <f t="shared" ref="L60:L78" ca="1" si="4">$K$29*POWER(K60,2)*SQRT(G168/(POWER(G60,2)*$L$29)+J168/(POWER(J60,2)*$L$29))</f>
        <v>1.7944825628176311E-3</v>
      </c>
    </row>
    <row r="61" spans="1:12" x14ac:dyDescent="0.25">
      <c r="A61">
        <v>31</v>
      </c>
      <c r="C61" t="str">
        <f ca="1">OFFSET('336p stat'!$A$1,A61*20,0)</f>
        <v>non CUDA transp</v>
      </c>
      <c r="D61" s="5">
        <f ca="1">OFFSET('336p trace'!$R$56,(A61-1)*56,0)-OFFSET('336p trace'!$S$56,(A61-1)*56,0)</f>
        <v>6230.3684000000021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ca="1">SUM(D61:H61)</f>
        <v>6230.3684000000021</v>
      </c>
      <c r="K61" s="10">
        <f t="shared" ca="1" si="3"/>
        <v>0</v>
      </c>
      <c r="L61" t="e">
        <f t="shared" ca="1" si="4"/>
        <v>#DIV/0!</v>
      </c>
    </row>
    <row r="62" spans="1:12" x14ac:dyDescent="0.25">
      <c r="A62">
        <v>32</v>
      </c>
      <c r="C62" t="str">
        <f ca="1">OFFSET('336p stat'!$A$1,A62*20,0)</f>
        <v>non CUDA transp non hash</v>
      </c>
      <c r="D62" s="5">
        <f ca="1">OFFSET('336p trace'!$R$56,(A62-1)*56,0)-OFFSET('336p trace'!$S$56,(A62-1)*56,0)</f>
        <v>3.0139999999973952</v>
      </c>
      <c r="E62" s="5">
        <f ca="1">OFFSET('336p trace'!$S$56,(A62-1)*56,0)-OFFSET('336p stat'!$H$1,A62*20,0)</f>
        <v>9.4136000000617059E-2</v>
      </c>
      <c r="F62" s="5">
        <f ca="1">OFFSET('336p stat'!$H$1,A62*20,0)-OFFSET('336p stat'!$K$1,A62*20,0)</f>
        <v>6.6403000000000247</v>
      </c>
      <c r="G62" s="5">
        <f ca="1">OFFSET('336p stat'!$K$1,A62*20,0)-OFFSET('336p stat'!$N$1,A62*20,0)</f>
        <v>5406.2335599999997</v>
      </c>
      <c r="H62" s="5">
        <f ca="1">OFFSET('336p stat'!$N$1,A62*20,0)</f>
        <v>364.04020400000002</v>
      </c>
      <c r="I62" s="5"/>
      <c r="J62" s="5">
        <f t="shared" ca="1" si="2"/>
        <v>5777.0082000000002</v>
      </c>
      <c r="K62" s="10">
        <f t="shared" ca="1" si="3"/>
        <v>0.93581891748050483</v>
      </c>
      <c r="L62">
        <f t="shared" ca="1" si="4"/>
        <v>1.092875056651098E-3</v>
      </c>
    </row>
    <row r="63" spans="1:12" x14ac:dyDescent="0.25">
      <c r="A63">
        <v>33</v>
      </c>
      <c r="C63" t="str">
        <f ca="1">OFFSET('336p stat'!$A$1,A63*20,0)</f>
        <v>non CUDA transp_AVX Time</v>
      </c>
      <c r="D63" s="5">
        <f ca="1">OFFSET('336p trace'!$R$56,(A63-1)*56,0)-OFFSET('336p trace'!$S$56,(A63-1)*56,0)</f>
        <v>59.343600000000151</v>
      </c>
      <c r="E63" s="5">
        <f ca="1">OFFSET('336p trace'!$S$56,(A63-1)*56,0)-OFFSET('336p stat'!$H$1,A63*20,0)</f>
        <v>8.1799999999930151E-2</v>
      </c>
      <c r="F63" s="5">
        <f ca="1">OFFSET('336p stat'!$H$1,A63*20,0)-OFFSET('336p stat'!$K$1,A63*20,0)</f>
        <v>6.2590280000003986</v>
      </c>
      <c r="G63" s="5">
        <f ca="1">OFFSET('336p stat'!$K$1,A63*20,0)-OFFSET('336p stat'!$N$1,A63*20,0)</f>
        <v>7497.8200939999997</v>
      </c>
      <c r="H63" s="5">
        <f ca="1">OFFSET('336p stat'!$N$1,A63*20,0)</f>
        <v>356.882678</v>
      </c>
      <c r="I63" s="5"/>
      <c r="J63" s="5">
        <f t="shared" ca="1" si="2"/>
        <v>7861.0436</v>
      </c>
      <c r="K63" s="10">
        <f t="shared" ca="1" si="3"/>
        <v>0.95379449288387097</v>
      </c>
      <c r="L63">
        <f t="shared" ca="1" si="4"/>
        <v>1.3188773112218694E-3</v>
      </c>
    </row>
    <row r="64" spans="1:12" x14ac:dyDescent="0.25">
      <c r="A64">
        <v>34</v>
      </c>
      <c r="C64" t="str">
        <f ca="1">OFFSET('336p stat'!$A$1,A64*20,0)</f>
        <v>non CUDA transp_AVX</v>
      </c>
      <c r="D64" s="5">
        <f ca="1">OFFSET('336p trace'!$R$56,(A64-1)*56,0)-OFFSET('336p trace'!$S$56,(A64-1)*56,0)</f>
        <v>7917.0148000000036</v>
      </c>
      <c r="E64" s="5">
        <f ca="1">OFFSET('336p trace'!$S$56,(A64-1)*56,0)-OFFSET('336p stat'!$H$1,A64*20,0)</f>
        <v>0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>
        <f ca="1">SUM(D64:H64)</f>
        <v>7917.0148000000036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OFFSET('336p stat'!$A$1,A65*20,0)</f>
        <v>non CUDA transp_AVX non hash</v>
      </c>
      <c r="D65" s="5">
        <f ca="1">OFFSET('336p trace'!$R$56,(A65-1)*56,0)-OFFSET('336p trace'!$S$56,(A65-1)*56,0)</f>
        <v>2.9696000000030836</v>
      </c>
      <c r="E65" s="5">
        <f ca="1">OFFSET('336p trace'!$S$56,(A65-1)*56,0)-OFFSET('336p stat'!$H$1,A65*20,0)</f>
        <v>0.1153699999958917</v>
      </c>
      <c r="F65" s="5">
        <f ca="1">OFFSET('336p stat'!$H$1,A65*20,0)-OFFSET('336p stat'!$K$1,A65*20,0)</f>
        <v>6.5114300000004732</v>
      </c>
      <c r="G65" s="5">
        <f ca="1">OFFSET('336p stat'!$K$1,A65*20,0)-OFFSET('336p stat'!$N$1,A65*20,0)</f>
        <v>7194.9067279999999</v>
      </c>
      <c r="H65" s="5">
        <f ca="1">OFFSET('336p stat'!$N$1,A65*20,0)</f>
        <v>369.78867200000002</v>
      </c>
      <c r="I65" s="5"/>
      <c r="J65" s="5">
        <f t="shared" ca="1" si="2"/>
        <v>7571.322199999996</v>
      </c>
      <c r="K65" s="10">
        <f t="shared" ca="1" si="3"/>
        <v>0.95028405051894416</v>
      </c>
      <c r="L65">
        <f t="shared" ca="1" si="4"/>
        <v>1.7916160148441788E-3</v>
      </c>
    </row>
    <row r="66" spans="1:12" x14ac:dyDescent="0.25">
      <c r="A66">
        <v>36</v>
      </c>
      <c r="C66" t="str">
        <f ca="1">OFFSET('336p stat'!$A$1,A66*20,0)</f>
        <v>non CUDA transp_AVX_OMP Time</v>
      </c>
      <c r="D66" s="5">
        <f ca="1">OFFSET('336p trace'!$R$56,(A66-1)*56,0)-OFFSET('336p trace'!$S$56,(A66-1)*56,0)</f>
        <v>58.840600000003178</v>
      </c>
      <c r="E66" s="5">
        <f ca="1">OFFSET('336p trace'!$S$56,(A66-1)*56,0)-OFFSET('336p stat'!$H$1,A66*20,0)</f>
        <v>8.1355999996958417E-2</v>
      </c>
      <c r="F66" s="5">
        <f ca="1">OFFSET('336p stat'!$H$1,A66*20,0)-OFFSET('336p stat'!$K$1,A66*20,0)</f>
        <v>6.1181400000004942</v>
      </c>
      <c r="G66" s="5">
        <f ca="1">OFFSET('336p stat'!$K$1,A66*20,0)-OFFSET('336p stat'!$N$1,A66*20,0)</f>
        <v>7490.6444679999995</v>
      </c>
      <c r="H66" s="5">
        <f ca="1">OFFSET('336p stat'!$N$1,A66*20,0)</f>
        <v>361.68703599999998</v>
      </c>
      <c r="I66" s="5"/>
      <c r="J66" s="5">
        <f t="shared" ca="1" si="2"/>
        <v>7858.5309999999972</v>
      </c>
      <c r="K66" s="10">
        <f t="shared" ca="1" si="3"/>
        <v>0.9531863484409494</v>
      </c>
      <c r="L66">
        <f t="shared" ca="1" si="4"/>
        <v>2.5147181366858198E-3</v>
      </c>
    </row>
    <row r="67" spans="1:12" x14ac:dyDescent="0.25">
      <c r="A67">
        <v>37</v>
      </c>
      <c r="C67" t="str">
        <f ca="1">OFFSET('336p stat'!$A$1,A67*20,0)</f>
        <v>non CUDA transp_AVX_OMP</v>
      </c>
      <c r="D67" s="5">
        <f ca="1">OFFSET('336p trace'!$R$56,(A67-1)*56,0)-OFFSET('336p trace'!$S$56,(A67-1)*56,0)</f>
        <v>7913.5987999999988</v>
      </c>
      <c r="E67" s="5">
        <f ca="1">OFFSET('336p trace'!$S$56,(A67-1)*56,0)-OFFSET('336p stat'!$H$1,A67*20,0)</f>
        <v>0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>
        <f ca="1">SUM(D67:H67)</f>
        <v>7913.5987999999988</v>
      </c>
      <c r="K67" s="10">
        <f t="shared" ca="1" si="3"/>
        <v>0</v>
      </c>
      <c r="L67" t="e">
        <f t="shared" ca="1" si="4"/>
        <v>#DIV/0!</v>
      </c>
    </row>
    <row r="68" spans="1:12" x14ac:dyDescent="0.25">
      <c r="A68">
        <v>38</v>
      </c>
      <c r="C68" t="str">
        <f ca="1">OFFSET('336p stat'!$A$1,A68*20,0)</f>
        <v>non CUDA transp_AVX_OMP non hash</v>
      </c>
      <c r="D68" s="5">
        <f ca="1">OFFSET('336p trace'!$R$56,(A68-1)*56,0)-OFFSET('336p trace'!$S$56,(A68-1)*56,0)</f>
        <v>2.9447999999974854</v>
      </c>
      <c r="E68" s="5">
        <f ca="1">OFFSET('336p trace'!$S$56,(A68-1)*56,0)-OFFSET('336p stat'!$H$1,A68*20,0)</f>
        <v>0.11182200000257581</v>
      </c>
      <c r="F68" s="5">
        <f ca="1">OFFSET('336p stat'!$H$1,A68*20,0)-OFFSET('336p stat'!$K$1,A68*20,0)</f>
        <v>6.3719620000001669</v>
      </c>
      <c r="G68" s="5">
        <f ca="1">OFFSET('336p stat'!$K$1,A68*20,0)-OFFSET('336p stat'!$N$1,A68*20,0)</f>
        <v>7205.4898679999997</v>
      </c>
      <c r="H68" s="5">
        <f ca="1">OFFSET('336p stat'!$N$1,A68*20,0)</f>
        <v>371.04434800000001</v>
      </c>
      <c r="I68" s="5"/>
      <c r="J68" s="5">
        <f t="shared" ca="1" si="2"/>
        <v>7583.0180000000028</v>
      </c>
      <c r="K68" s="10">
        <f t="shared" ca="1" si="3"/>
        <v>0.95021400028326408</v>
      </c>
      <c r="L68">
        <f t="shared" ca="1" si="4"/>
        <v>2.1478447646497002E-3</v>
      </c>
    </row>
    <row r="69" spans="1:12" x14ac:dyDescent="0.25">
      <c r="A69">
        <v>39</v>
      </c>
      <c r="C69" t="str">
        <f ca="1">OFFSET('336p stat'!$A$1,A69*20,0)</f>
        <v>CUDA ant add CPU_AVX_transp Time</v>
      </c>
      <c r="D69" s="5">
        <f ca="1">OFFSET('336p trace'!$R$56,(A69-1)*56,0)-OFFSET('336p trace'!$S$56,(A69-1)*56,0)</f>
        <v>7.8361999999999625</v>
      </c>
      <c r="E69" s="5">
        <f ca="1">OFFSET('336p trace'!$S$56,(A69-1)*56,0)-OFFSET('336p stat'!$H$1,A69*20,0)</f>
        <v>30.238395000000082</v>
      </c>
      <c r="F69" s="5">
        <f ca="1">OFFSET('336p stat'!$H$1,A69*20,0)-OFFSET('336p stat'!$K$1,A69*20,0)</f>
        <v>6.7297949999999673</v>
      </c>
      <c r="G69" s="5">
        <f ca="1">OFFSET('336p stat'!$K$1,A69*20,0)-OFFSET('336p stat'!$N$1,A69*20,0)</f>
        <v>1161.5152600000001</v>
      </c>
      <c r="H69" s="5">
        <f ca="1">OFFSET('336p stat'!$N$1,A69*20,0)</f>
        <v>370.87754999999999</v>
      </c>
      <c r="I69" s="5"/>
      <c r="J69" s="5">
        <f t="shared" ca="1" si="2"/>
        <v>1569.3610000000001</v>
      </c>
      <c r="K69" s="10">
        <f t="shared" ca="1" si="3"/>
        <v>0.74011987044408523</v>
      </c>
      <c r="L69">
        <f t="shared" ca="1" si="4"/>
        <v>2.401680905066976E-3</v>
      </c>
    </row>
    <row r="70" spans="1:12" x14ac:dyDescent="0.25">
      <c r="A70">
        <v>40</v>
      </c>
      <c r="C70" t="str">
        <f ca="1">OFFSET('336p stat'!$A$1,A70*20,0)</f>
        <v>CUDA ant add CPU_AVX_transp</v>
      </c>
      <c r="D70" s="5">
        <f ca="1">OFFSET('336p trace'!$R$56,(A70-1)*56,0)-OFFSET('336p trace'!$S$56,(A70-1)*56,0)</f>
        <v>1553.6932000000004</v>
      </c>
      <c r="E70" s="5">
        <f ca="1">OFFSET('336p trace'!$S$56,(A70-1)*56,0)-OFFSET('336p stat'!$H$1,A70*20,0)</f>
        <v>0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>
        <f ca="1">SUM(D70:H70)</f>
        <v>1553.6932000000004</v>
      </c>
      <c r="K70" s="10">
        <f t="shared" ca="1" si="3"/>
        <v>0</v>
      </c>
      <c r="L70" t="e">
        <f t="shared" ca="1" si="4"/>
        <v>#DIV/0!</v>
      </c>
    </row>
    <row r="71" spans="1:12" x14ac:dyDescent="0.25">
      <c r="A71">
        <v>41</v>
      </c>
      <c r="C71" t="str">
        <f ca="1">OFFSET('336p stat'!$A$1,A71*20,0)</f>
        <v>CUDA ant add CPU_AVX_transp non hash</v>
      </c>
      <c r="D71" s="5">
        <f ca="1">OFFSET('336p trace'!$R$56,(A71-1)*56,0)-OFFSET('336p trace'!$S$56,(A71-1)*56,0)</f>
        <v>3.3370000000002165</v>
      </c>
      <c r="E71" s="5">
        <f ca="1">OFFSET('336p trace'!$S$56,(A71-1)*56,0)-OFFSET('336p stat'!$H$1,A71*20,0)</f>
        <v>29.97249399999987</v>
      </c>
      <c r="F71" s="5">
        <f ca="1">OFFSET('336p stat'!$H$1,A71*20,0)-OFFSET('336p stat'!$K$1,A71*20,0)</f>
        <v>6.5986500000001342</v>
      </c>
      <c r="G71" s="5">
        <f ca="1">OFFSET('336p stat'!$K$1,A71*20,0)-OFFSET('336p stat'!$N$1,A71*20,0)</f>
        <v>914.65143999999998</v>
      </c>
      <c r="H71" s="5">
        <f ca="1">OFFSET('336p stat'!$N$1,A71*20,0)</f>
        <v>371.23861599999998</v>
      </c>
      <c r="I71" s="5"/>
      <c r="J71" s="5">
        <f t="shared" ca="1" si="2"/>
        <v>1322.4612</v>
      </c>
      <c r="K71" s="10">
        <f t="shared" ca="1" si="3"/>
        <v>0.69162818538645976</v>
      </c>
      <c r="L71">
        <f t="shared" ca="1" si="4"/>
        <v>2.4711821132470482E-3</v>
      </c>
    </row>
    <row r="72" spans="1:12" x14ac:dyDescent="0.25">
      <c r="A72">
        <v>42</v>
      </c>
      <c r="C72" t="str">
        <f ca="1">OFFSET('336p stat'!$A$1,A72*20,0)</f>
        <v>CUDA Const</v>
      </c>
      <c r="D72" s="5">
        <f ca="1">OFFSET('336p trace'!$R$56,(A72-1)*56,0)-OFFSET('336p trace'!$S$56,(A72-1)*56,0)</f>
        <v>10.627800000132993</v>
      </c>
      <c r="E72" s="5">
        <f ca="1">OFFSET('336p trace'!$S$56,(A72-1)*56,0)-OFFSET('336p stat'!$H$1,A72*20,0)</f>
        <v>278898.70336099993</v>
      </c>
      <c r="F72" s="5">
        <f ca="1">OFFSET('336p stat'!$H$1,A72*20,0)-OFFSET('336p stat'!$K$1,A72*20,0)</f>
        <v>21.827763999999661</v>
      </c>
      <c r="G72" s="5">
        <f ca="1">OFFSET('336p stat'!$K$1,A72*20,0)-OFFSET('336p stat'!$N$1,A72*20,0)</f>
        <v>4632.2116050000004</v>
      </c>
      <c r="H72" s="5">
        <f ca="1">OFFSET('336p stat'!$N$1,A72*20,0)</f>
        <v>247.38027</v>
      </c>
      <c r="I72" s="5"/>
      <c r="J72" s="5">
        <f t="shared" ca="1" si="2"/>
        <v>283800.12299999996</v>
      </c>
      <c r="K72" s="10">
        <f t="shared" ca="1" si="3"/>
        <v>1.6322091604590323E-2</v>
      </c>
      <c r="L72">
        <f t="shared" ca="1" si="4"/>
        <v>5.079249796177774E-4</v>
      </c>
    </row>
    <row r="73" spans="1:12" x14ac:dyDescent="0.25">
      <c r="A73">
        <v>43</v>
      </c>
      <c r="C73" t="str">
        <f ca="1">OFFSET('336p stat'!$A$1,A73*20,0)</f>
        <v>CUDA ant Const</v>
      </c>
      <c r="D73" s="5">
        <f ca="1">OFFSET('336p trace'!$R$56,(A73-1)*56,0)-OFFSET('336p trace'!$S$56,(A73-1)*56,0)</f>
        <v>9.2230000000004111</v>
      </c>
      <c r="E73" s="5">
        <f ca="1">OFFSET('336p trace'!$S$56,(A73-1)*56,0)-OFFSET('336p stat'!$H$1,A73*20,0)</f>
        <v>31.783087999999907</v>
      </c>
      <c r="F73" s="5">
        <f ca="1">OFFSET('336p stat'!$H$1,A73*20,0)-OFFSET('336p stat'!$K$1,A73*20,0)</f>
        <v>18.252551999999923</v>
      </c>
      <c r="G73" s="5">
        <f ca="1">OFFSET('336p stat'!$K$1,A73*20,0)-OFFSET('336p stat'!$N$1,A73*20,0)</f>
        <v>1067.9853929999999</v>
      </c>
      <c r="H73" s="5">
        <f ca="1">OFFSET('336p stat'!$N$1,A73*20,0)</f>
        <v>322.80656699999997</v>
      </c>
      <c r="I73" s="5"/>
      <c r="J73" s="5">
        <f t="shared" ca="1" si="2"/>
        <v>1440.8275999999996</v>
      </c>
      <c r="K73" s="10">
        <f t="shared" ca="1" si="3"/>
        <v>0.74123052126430689</v>
      </c>
      <c r="L73">
        <f t="shared" ca="1" si="4"/>
        <v>5.7947349778755927E-4</v>
      </c>
    </row>
    <row r="74" spans="1:12" x14ac:dyDescent="0.25">
      <c r="A74">
        <v>44</v>
      </c>
      <c r="C74" t="str">
        <f ca="1">OFFSET('336p stat'!$A$1,A74*20,0)</f>
        <v>CUDA ant par Const</v>
      </c>
      <c r="D74" s="5">
        <f ca="1">OFFSET('336p trace'!$R$56,(A74-1)*56,0)-OFFSET('336p trace'!$S$56,(A74-1)*56,0)</f>
        <v>9.4205999999996948</v>
      </c>
      <c r="E74" s="5">
        <f ca="1">OFFSET('336p trace'!$S$56,(A74-1)*56,0)-OFFSET('336p stat'!$H$1,A74*20,0)</f>
        <v>32.192099000000326</v>
      </c>
      <c r="F74" s="5">
        <f ca="1">OFFSET('336p stat'!$H$1,A74*20,0)-OFFSET('336p stat'!$K$1,A74*20,0)</f>
        <v>19.785467000000153</v>
      </c>
      <c r="G74" s="5">
        <f ca="1">OFFSET('336p stat'!$K$1,A74*20,0)-OFFSET('336p stat'!$N$1,A74*20,0)</f>
        <v>1067.9184949999999</v>
      </c>
      <c r="H74" s="5">
        <f ca="1">OFFSET('336p stat'!$N$1,A74*20,0)</f>
        <v>314.17933900000003</v>
      </c>
      <c r="I74" s="5"/>
      <c r="J74" s="5">
        <f t="shared" ca="1" si="2"/>
        <v>1434.0754000000004</v>
      </c>
      <c r="K74" s="10">
        <f t="shared" ca="1" si="3"/>
        <v>0.74467388186144157</v>
      </c>
      <c r="L74">
        <f t="shared" ca="1" si="4"/>
        <v>6.4105998384569689E-4</v>
      </c>
    </row>
    <row r="75" spans="1:12" x14ac:dyDescent="0.25">
      <c r="A75">
        <v>45</v>
      </c>
      <c r="C75" t="str">
        <f ca="1">OFFSET('336p stat'!$A$1,A75*20,0)</f>
        <v>CUDA ant add CPU Const</v>
      </c>
      <c r="D75" s="5">
        <f ca="1">OFFSET('336p trace'!$R$56,(A75-1)*56,0)-OFFSET('336p trace'!$S$56,(A75-1)*56,0)</f>
        <v>9.4782000000000153</v>
      </c>
      <c r="E75" s="5">
        <f ca="1">OFFSET('336p trace'!$S$56,(A75-1)*56,0)-OFFSET('336p stat'!$H$1,A75*20,0)</f>
        <v>24.776746000000003</v>
      </c>
      <c r="F75" s="5">
        <f ca="1">OFFSET('336p stat'!$H$1,A75*20,0)-OFFSET('336p stat'!$K$1,A75*20,0)</f>
        <v>7.1076410000000578</v>
      </c>
      <c r="G75" s="5">
        <f ca="1">OFFSET('336p stat'!$K$1,A75*20,0)-OFFSET('336p stat'!$N$1,A75*20,0)</f>
        <v>1148.5328770000001</v>
      </c>
      <c r="H75" s="5">
        <f ca="1">OFFSET('336p stat'!$N$1,A75*20,0)</f>
        <v>377.41753599999998</v>
      </c>
      <c r="I75" s="5"/>
      <c r="J75" s="5">
        <f t="shared" ca="1" si="2"/>
        <v>1557.8348000000001</v>
      </c>
      <c r="K75" s="10">
        <f t="shared" ca="1" si="3"/>
        <v>0.73726230599033993</v>
      </c>
      <c r="L75">
        <f t="shared" ca="1" si="4"/>
        <v>2.1676366540635383E-3</v>
      </c>
    </row>
    <row r="76" spans="1:12" x14ac:dyDescent="0.25">
      <c r="A76">
        <v>46</v>
      </c>
      <c r="C76" t="str">
        <f ca="1">OFFSET('336p stat'!$A$1,A76*20,0)</f>
        <v>CUDA opt Const</v>
      </c>
      <c r="D76" s="5">
        <f ca="1">OFFSET('336p trace'!$R$56,(A76-1)*56,0)-OFFSET('336p trace'!$S$56,(A76-1)*56,0)</f>
        <v>9.2393999999994776</v>
      </c>
      <c r="E76" s="5">
        <f ca="1">OFFSET('336p trace'!$S$56,(A76-1)*56,0)-OFFSET('336p stat'!$H$1,A76*20,0)</f>
        <v>33.30643500000042</v>
      </c>
      <c r="F76" s="5">
        <f ca="1">OFFSET('336p stat'!$H$1,A76*20,0)-OFFSET('336p stat'!$K$1,A76*20,0)</f>
        <v>264.2729790000003</v>
      </c>
      <c r="G76" s="5">
        <f ca="1">OFFSET('336p stat'!$K$1,A76*20,0)-OFFSET('336p stat'!$N$1,A76*20,0)</f>
        <v>4628.9109859999999</v>
      </c>
      <c r="H76" s="5">
        <f ca="1">OFFSET('336p stat'!$N$1,A76*20,0)</f>
        <v>0</v>
      </c>
      <c r="I76" s="5"/>
      <c r="J76" s="5">
        <f t="shared" ca="1" si="2"/>
        <v>4926.4904000000006</v>
      </c>
      <c r="K76" s="10">
        <f t="shared" ca="1" si="3"/>
        <v>0.93959606335577139</v>
      </c>
      <c r="L76">
        <f t="shared" ca="1" si="4"/>
        <v>2.2697912694300863E-4</v>
      </c>
    </row>
    <row r="77" spans="1:12" x14ac:dyDescent="0.25">
      <c r="A77">
        <v>47</v>
      </c>
      <c r="C77" t="str">
        <f ca="1">OFFSET('336p stat'!$A$1,A77*20,0)</f>
        <v>CUDA opt ant Const</v>
      </c>
      <c r="D77" s="5">
        <f ca="1">OFFSET('336p trace'!$R$56,(A77-1)*56,0)-OFFSET('336p trace'!$S$56,(A77-1)*56,0)</f>
        <v>9.6266000000000531</v>
      </c>
      <c r="E77" s="5">
        <f ca="1">OFFSET('336p trace'!$S$56,(A77-1)*56,0)-OFFSET('336p stat'!$H$1,A77*20,0)</f>
        <v>32.376650000000154</v>
      </c>
      <c r="F77" s="5">
        <f ca="1">OFFSET('336p stat'!$H$1,A77*20,0)-OFFSET('336p stat'!$K$1,A77*20,0)</f>
        <v>336.42191899999989</v>
      </c>
      <c r="G77" s="5">
        <f ca="1">OFFSET('336p stat'!$K$1,A77*20,0)-OFFSET('336p stat'!$N$1,A77*20,0)</f>
        <v>1068.276431</v>
      </c>
      <c r="H77" s="5">
        <f ca="1">OFFSET('336p stat'!$N$1,A77*20,0)</f>
        <v>0</v>
      </c>
      <c r="I77" s="5"/>
      <c r="J77" s="5">
        <f t="shared" ca="1" si="2"/>
        <v>1437.075</v>
      </c>
      <c r="K77" s="10">
        <f t="shared" ca="1" si="3"/>
        <v>0.74336860010785799</v>
      </c>
      <c r="L77">
        <f t="shared" ca="1" si="4"/>
        <v>4.6585591933551813E-4</v>
      </c>
    </row>
    <row r="78" spans="1:12" x14ac:dyDescent="0.25">
      <c r="A78">
        <v>48</v>
      </c>
      <c r="C78" t="str">
        <f ca="1">OFFSET('336p stat'!$A$1,A78*20,0)</f>
        <v>CUDA opt ant par Const</v>
      </c>
      <c r="D78" s="5">
        <f ca="1">OFFSET('336p trace'!$R$56,(A78-1)*56,0)-OFFSET('336p trace'!$S$56,(A78-1)*56,0)</f>
        <v>9.6126000000001568</v>
      </c>
      <c r="E78" s="5">
        <f ca="1">OFFSET('336p trace'!$S$56,(A78-1)*56,0)-OFFSET('336p stat'!$H$1,A78*20,0)</f>
        <v>32.904469000000063</v>
      </c>
      <c r="F78" s="5">
        <f ca="1">OFFSET('336p stat'!$H$1,A78*20,0)-OFFSET('336p stat'!$K$1,A78*20,0)</f>
        <v>332.35683300000005</v>
      </c>
      <c r="G78" s="5">
        <f ca="1">OFFSET('336p stat'!$K$1,A78*20,0)-OFFSET('336p stat'!$N$1,A78*20,0)</f>
        <v>1068.087898</v>
      </c>
      <c r="H78" s="5">
        <f ca="1">OFFSET('336p stat'!$N$1,A78*20,0)</f>
        <v>0</v>
      </c>
      <c r="I78" s="5"/>
      <c r="J78" s="5">
        <f t="shared" ca="1" si="2"/>
        <v>1433.3492000000001</v>
      </c>
      <c r="K78" s="10">
        <f t="shared" ca="1" si="3"/>
        <v>0.74516935440435583</v>
      </c>
      <c r="L78">
        <f t="shared" ca="1" si="4"/>
        <v>7.9796358300917073E-4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ref="J79:J80" ca="1" si="5">SUM(D79:H79)</f>
        <v>#DIV/0!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ca="1" si="5"/>
        <v>#DIV/0!</v>
      </c>
      <c r="K80" s="10" t="e">
        <f t="shared" ref="K80" ca="1" si="6">G80/J80</f>
        <v>#DIV/0!</v>
      </c>
      <c r="L80" t="e">
        <f t="shared" ref="L80" ca="1" si="7">$K$29*POWER(K80,2)*SQRT(G188/(POWER(G80,2)*$L$29)+J188/(POWER(J80,2)*$L$29))</f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5122.8410000000013</v>
      </c>
      <c r="E85" s="5">
        <f ca="1">OFFSET('336p trace'!$S$56,(A85-1)*56,0)</f>
        <v>5115.2082</v>
      </c>
      <c r="F85" s="5">
        <f ca="1">OFFSET('336p stat'!$H$1,A85*20,0)</f>
        <v>5073.5566600000002</v>
      </c>
      <c r="G85" s="5">
        <f ca="1">OFFSET('336p stat'!$K$1,A85*20,0)</f>
        <v>5051.1646680000003</v>
      </c>
      <c r="H85" s="5">
        <f ca="1">OFFSET('336p stat'!$N$1,A85*20,0)</f>
        <v>263.88108299999999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5139.8945999999996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1773.7302</v>
      </c>
      <c r="E87" s="5">
        <f ca="1">OFFSET('336p trace'!$S$56,(A87-1)*56,0)</f>
        <v>1770.3286000000001</v>
      </c>
      <c r="F87" s="5">
        <f ca="1">OFFSET('336p stat'!$H$1,A87*20,0)</f>
        <v>1736.998552</v>
      </c>
      <c r="G87" s="5">
        <f ca="1">OFFSET('336p stat'!$K$1,A87*20,0)</f>
        <v>1715.9618459999999</v>
      </c>
      <c r="H87" s="5">
        <f ca="1">OFFSET('336p stat'!$N$1,A87*20,0)</f>
        <v>275.06647199999998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1496.8887999999997</v>
      </c>
      <c r="E88" s="5">
        <f ca="1">OFFSET('336p trace'!$S$56,(A88-1)*56,0)</f>
        <v>1488.7644</v>
      </c>
      <c r="F88" s="5">
        <f ca="1">OFFSET('336p stat'!$H$1,A88*20,0)</f>
        <v>1453.4397610000001</v>
      </c>
      <c r="G88" s="5">
        <f ca="1">OFFSET('336p stat'!$K$1,A88*20,0)</f>
        <v>1434.165352</v>
      </c>
      <c r="H88" s="5">
        <f ca="1">OFFSET('336p stat'!$N$1,A88*20,0)</f>
        <v>329.31067100000001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1465.4156000000003</v>
      </c>
      <c r="E89" s="5">
        <f ca="1">OFFSET('336p trace'!$S$56,(A89-1)*56,0)</f>
        <v>1457.0966000000001</v>
      </c>
      <c r="F89" s="5">
        <f ca="1">OFFSET('336p stat'!$H$1,A89*20,0)</f>
        <v>1424.5992679999999</v>
      </c>
      <c r="G89" s="5">
        <f ca="1">OFFSET('336p stat'!$K$1,A89*20,0)</f>
        <v>1404.088064</v>
      </c>
      <c r="H89" s="5">
        <f ca="1">OFFSET('336p stat'!$N$1,A89*20,0)</f>
        <v>316.67935199999999</v>
      </c>
    </row>
    <row r="90" spans="1:8" x14ac:dyDescent="0.25">
      <c r="A90">
        <v>6</v>
      </c>
      <c r="C90" t="str">
        <f ca="1">OFFSET('336p stat'!$A$1,A90*20,0)</f>
        <v>CUDA ant par global</v>
      </c>
      <c r="D90" s="5">
        <f ca="1">OFFSET('336p trace'!$R$56,(A90-1)*56,0)</f>
        <v>1471.3102000000001</v>
      </c>
      <c r="E90" s="5">
        <f ca="1">OFFSET('336p trace'!$S$56,(A90-1)*56,0)</f>
        <v>1463.2123999999999</v>
      </c>
      <c r="F90" s="5">
        <f ca="1">OFFSET('336p stat'!$H$1,A90*20,0)</f>
        <v>1432.920762</v>
      </c>
      <c r="G90" s="5">
        <f ca="1">OFFSET('336p stat'!$K$1,A90*20,0)</f>
        <v>1412.730767</v>
      </c>
      <c r="H90" s="5">
        <f ca="1">OFFSET('336p stat'!$N$1,A90*20,0)</f>
        <v>314.89305100000001</v>
      </c>
    </row>
    <row r="91" spans="1:8" x14ac:dyDescent="0.25">
      <c r="A91">
        <v>7</v>
      </c>
      <c r="C91" t="str">
        <f ca="1">OFFSET('336p stat'!$A$1,A91*20,0)</f>
        <v>CUDA ant non hash</v>
      </c>
      <c r="D91" s="5">
        <f ca="1">OFFSET('336p trace'!$R$56,(A91-1)*56,0)</f>
        <v>1235.2559999999999</v>
      </c>
      <c r="E91" s="5">
        <f ca="1">OFFSET('336p trace'!$S$56,(A91-1)*56,0)</f>
        <v>1231.8111999999999</v>
      </c>
      <c r="F91" s="5">
        <f ca="1">OFFSET('336p stat'!$H$1,A91*20,0)</f>
        <v>1199.028877</v>
      </c>
      <c r="G91" s="5">
        <f ca="1">OFFSET('336p stat'!$K$1,A91*20,0)</f>
        <v>1179.992581</v>
      </c>
      <c r="H91" s="5">
        <f ca="1">OFFSET('336p stat'!$N$1,A91*20,0)</f>
        <v>327.54397299999999</v>
      </c>
    </row>
    <row r="92" spans="1:8" x14ac:dyDescent="0.25">
      <c r="A92">
        <v>8</v>
      </c>
      <c r="C92" t="str">
        <f ca="1">OFFSET('336p stat'!$A$1,A92*20,0)</f>
        <v>CUDA ant add CPU Time</v>
      </c>
      <c r="D92" s="5">
        <f ca="1">OFFSET('336p trace'!$R$56,(A92-1)*56,0)</f>
        <v>1586.3260000000002</v>
      </c>
      <c r="E92" s="5">
        <f ca="1">OFFSET('336p trace'!$S$56,(A92-1)*56,0)</f>
        <v>1578.2184</v>
      </c>
      <c r="F92" s="5">
        <f ca="1">OFFSET('336p stat'!$H$1,A92*20,0)</f>
        <v>1551.2323289999999</v>
      </c>
      <c r="G92" s="5">
        <f ca="1">OFFSET('336p stat'!$K$1,A92*20,0)</f>
        <v>1543.7877559999999</v>
      </c>
      <c r="H92" s="5">
        <f ca="1">OFFSET('336p stat'!$N$1,A92*20,0)</f>
        <v>374.93299000000002</v>
      </c>
    </row>
    <row r="93" spans="1:8" x14ac:dyDescent="0.25">
      <c r="A93">
        <v>9</v>
      </c>
      <c r="C93" t="str">
        <f ca="1">OFFSET('336p stat'!$A$1,A93*20,0)</f>
        <v>CUDA ant add CPU Time global</v>
      </c>
      <c r="D93" s="5">
        <f ca="1">OFFSET('336p trace'!$R$56,(A93-1)*56,0)</f>
        <v>1604.7529999999997</v>
      </c>
      <c r="E93" s="5">
        <f ca="1">OFFSET('336p trace'!$S$56,(A93-1)*56,0)</f>
        <v>1596.6992000000005</v>
      </c>
      <c r="F93" s="5">
        <f ca="1">OFFSET('336p stat'!$H$1,A93*20,0)</f>
        <v>1570.3859689999999</v>
      </c>
      <c r="G93" s="5">
        <f ca="1">OFFSET('336p stat'!$K$1,A93*20,0)</f>
        <v>1563.1243899999999</v>
      </c>
      <c r="H93" s="5">
        <f ca="1">OFFSET('336p stat'!$N$1,A93*20,0)</f>
        <v>374.48838000000001</v>
      </c>
    </row>
    <row r="94" spans="1:8" x14ac:dyDescent="0.25">
      <c r="A94">
        <v>10</v>
      </c>
      <c r="C94" t="str">
        <f ca="1">OFFSET('336p stat'!$A$1,A94*20,0)</f>
        <v>CUDA ant add CPU</v>
      </c>
      <c r="D94" s="5">
        <f ca="1">OFFSET('336p trace'!$R$56,(A94-1)*56,0)</f>
        <v>1561.5104000000001</v>
      </c>
      <c r="E94" s="5">
        <f ca="1">OFFSET('336p trace'!$S$56,(A94-1)*56,0)</f>
        <v>0</v>
      </c>
      <c r="F94" s="5">
        <f ca="1">OFFSET('336p stat'!$H$1,A94*20,0)</f>
        <v>0</v>
      </c>
      <c r="G94" s="5">
        <f ca="1">OFFSET('336p stat'!$K$1,A94*20,0)</f>
        <v>0</v>
      </c>
      <c r="H94" s="5">
        <f ca="1">OFFSET('336p stat'!$N$1,A94*20,0)</f>
        <v>0</v>
      </c>
    </row>
    <row r="95" spans="1:8" x14ac:dyDescent="0.25">
      <c r="A95">
        <v>11</v>
      </c>
      <c r="C95" t="str">
        <f ca="1">OFFSET('336p stat'!$A$1,A95*20,0)</f>
        <v>CUDA ant add CPU non hash</v>
      </c>
      <c r="D95" s="5">
        <f ca="1">OFFSET('336p trace'!$R$56,(A95-1)*56,0)</f>
        <v>1339.2839999999999</v>
      </c>
      <c r="E95" s="5">
        <f ca="1">OFFSET('336p trace'!$S$56,(A95-1)*56,0)</f>
        <v>1335.8125999999995</v>
      </c>
      <c r="F95" s="5">
        <f ca="1">OFFSET('336p stat'!$H$1,A95*20,0)</f>
        <v>1308.817585</v>
      </c>
      <c r="G95" s="5">
        <f ca="1">OFFSET('336p stat'!$K$1,A95*20,0)</f>
        <v>1301.385225</v>
      </c>
      <c r="H95" s="5">
        <f ca="1">OFFSET('336p stat'!$N$1,A95*20,0)</f>
        <v>371.76205099999999</v>
      </c>
    </row>
    <row r="96" spans="1:8" x14ac:dyDescent="0.25">
      <c r="A96">
        <v>12</v>
      </c>
      <c r="C96" t="str">
        <f ca="1">OFFSET('336p stat'!$A$1,A96*20,0)</f>
        <v>CUDA ant add CPU12</v>
      </c>
      <c r="D96" s="5">
        <f ca="1">OFFSET('336p trace'!$R$56,(A96-1)*56,0)</f>
        <v>10579.760600000003</v>
      </c>
      <c r="E96" s="5">
        <f ca="1">OFFSET('336p trace'!$S$56,(A96-1)*56,0)</f>
        <v>10503.2714</v>
      </c>
      <c r="F96" s="5">
        <f ca="1">OFFSET('336p stat'!$H$1,A96*20,0)</f>
        <v>10475.666660000001</v>
      </c>
      <c r="G96" s="5">
        <f ca="1">OFFSET('336p stat'!$K$1,A96*20,0)</f>
        <v>10314.276239999999</v>
      </c>
      <c r="H96" s="5">
        <f ca="1">OFFSET('336p stat'!$N$1,A96*20,0)</f>
        <v>3933.4726489999998</v>
      </c>
    </row>
    <row r="97" spans="1:8" x14ac:dyDescent="0.25">
      <c r="A97">
        <v>13</v>
      </c>
      <c r="C97" t="str">
        <f ca="1">OFFSET('336p stat'!$A$1,A97*20,0)</f>
        <v>CUDA opt</v>
      </c>
      <c r="D97" s="5">
        <f ca="1">OFFSET('336p trace'!$R$56,(A97-1)*56,0)</f>
        <v>4943.6515999999992</v>
      </c>
      <c r="E97" s="5">
        <f ca="1">OFFSET('336p trace'!$S$56,(A97-1)*56,0)</f>
        <v>0</v>
      </c>
      <c r="F97" s="5">
        <f ca="1">OFFSET('336p stat'!$H$1,A97*20,0)</f>
        <v>0</v>
      </c>
      <c r="G97" s="5">
        <f ca="1">OFFSET('336p stat'!$K$1,A97*20,0)</f>
        <v>0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Time</v>
      </c>
      <c r="D98" s="5">
        <f ca="1">OFFSET('336p trace'!$R$56,(A98-1)*56,0)</f>
        <v>4978.8155999999981</v>
      </c>
      <c r="E98" s="5">
        <f ca="1">OFFSET('336p trace'!$S$56,(A98-1)*56,0)</f>
        <v>4970.9753999999984</v>
      </c>
      <c r="F98" s="5">
        <f ca="1">OFFSET('336p stat'!$H$1,A98*20,0)</f>
        <v>4934.5102049999996</v>
      </c>
      <c r="G98" s="5">
        <f ca="1">OFFSET('336p stat'!$K$1,A98*20,0)</f>
        <v>4659.7773539999998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non hash</v>
      </c>
      <c r="D99" s="5">
        <f ca="1">OFFSET('336p trace'!$R$56,(A99-1)*56,0)</f>
        <v>1705.1922000000006</v>
      </c>
      <c r="E99" s="5">
        <f ca="1">OFFSET('336p trace'!$S$56,(A99-1)*56,0)</f>
        <v>1701.4595999999999</v>
      </c>
      <c r="F99" s="5">
        <f ca="1">OFFSET('336p stat'!$H$1,A99*20,0)</f>
        <v>1667.4970679999999</v>
      </c>
      <c r="G99" s="5">
        <f ca="1">OFFSET('336p stat'!$K$1,A99*20,0)</f>
        <v>1388.729333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</v>
      </c>
      <c r="D100" s="5">
        <f ca="1">OFFSET('336p trace'!$R$56,(A100-1)*56,0)</f>
        <v>1447.8465999999999</v>
      </c>
      <c r="E100" s="5">
        <f ca="1">OFFSET('336p trace'!$S$56,(A100-1)*56,0)</f>
        <v>1439.8032000000001</v>
      </c>
      <c r="F100" s="5">
        <f ca="1">OFFSET('336p stat'!$H$1,A100*20,0)</f>
        <v>1406.5294240000001</v>
      </c>
      <c r="G100" s="5">
        <f ca="1">OFFSET('336p stat'!$K$1,A100*20,0)</f>
        <v>1070.8798730000001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CUDA opt ant non hash</v>
      </c>
      <c r="D101" s="5">
        <f ca="1">OFFSET('336p trace'!$R$56,(A101-1)*56,0)</f>
        <v>1210.2754</v>
      </c>
      <c r="E101" s="5">
        <f ca="1">OFFSET('336p trace'!$S$56,(A101-1)*56,0)</f>
        <v>1206.4726000000001</v>
      </c>
      <c r="F101" s="5">
        <f ca="1">OFFSET('336p stat'!$H$1,A101*20,0)</f>
        <v>1171.7075589999999</v>
      </c>
      <c r="G101" s="5">
        <f ca="1">OFFSET('336p stat'!$K$1,A101*20,0)</f>
        <v>835.77348300000006</v>
      </c>
      <c r="H101" s="5">
        <f ca="1">OFFSET('336p stat'!$N$1,A101*20,0)</f>
        <v>0</v>
      </c>
    </row>
    <row r="102" spans="1:8" x14ac:dyDescent="0.25">
      <c r="A102">
        <v>18</v>
      </c>
      <c r="C102" t="str">
        <f ca="1">OFFSET('336p stat'!$A$1,A102*20,0)</f>
        <v>CUDA opt ant par</v>
      </c>
      <c r="D102" s="5">
        <f ca="1">OFFSET('336p trace'!$R$56,(A102-1)*56,0)</f>
        <v>1443.6009999999997</v>
      </c>
      <c r="E102" s="5">
        <f ca="1">OFFSET('336p trace'!$S$56,(A102-1)*56,0)</f>
        <v>1435.5870000000007</v>
      </c>
      <c r="F102" s="5">
        <f ca="1">OFFSET('336p stat'!$H$1,A102*20,0)</f>
        <v>1402.1571510000001</v>
      </c>
      <c r="G102" s="5">
        <f ca="1">OFFSET('336p stat'!$K$1,A102*20,0)</f>
        <v>1070.9485400000001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CUDA opt ant par global</v>
      </c>
      <c r="D103" s="5">
        <f ca="1">OFFSET('336p trace'!$R$56,(A103-1)*56,0)</f>
        <v>1464.4832000000004</v>
      </c>
      <c r="E103" s="5">
        <f ca="1">OFFSET('336p trace'!$S$56,(A103-1)*56,0)</f>
        <v>1456.4035999999999</v>
      </c>
      <c r="F103" s="5">
        <f ca="1">OFFSET('336p stat'!$H$1,A103*20,0)</f>
        <v>1422.3421780000001</v>
      </c>
      <c r="G103" s="5">
        <f ca="1">OFFSET('336p stat'!$K$1,A103*20,0)</f>
        <v>1091.2501729999999</v>
      </c>
      <c r="H103" s="5">
        <f ca="1">OFFSET('336p stat'!$N$1,A103*20,0)</f>
        <v>0</v>
      </c>
    </row>
    <row r="104" spans="1:8" x14ac:dyDescent="0.25">
      <c r="A104">
        <v>20</v>
      </c>
      <c r="C104" t="str">
        <f ca="1">OFFSET('336p stat'!$A$1,A104*20,0)</f>
        <v>CUDA opt_one_GPU</v>
      </c>
      <c r="D104" s="5">
        <f ca="1">OFFSET('336p trace'!$R$56,(A104-1)*56,0)</f>
        <v>8950.6885999999995</v>
      </c>
      <c r="E104" s="5">
        <f ca="1">OFFSET('336p trace'!$S$56,(A104-1)*56,0)</f>
        <v>8942.9824000000026</v>
      </c>
      <c r="F104" s="5">
        <f ca="1">OFFSET('336p stat'!$H$1,A104*20,0)</f>
        <v>0</v>
      </c>
      <c r="G104" s="5">
        <f ca="1">OFFSET('336p stat'!$K$1,A104*20,0)</f>
        <v>0</v>
      </c>
      <c r="H104" s="5">
        <f ca="1">OFFSET('336p stat'!$N$1,A104*20,0)</f>
        <v>0</v>
      </c>
    </row>
    <row r="105" spans="1:8" x14ac:dyDescent="0.25">
      <c r="A105">
        <v>21</v>
      </c>
      <c r="C105" t="str">
        <f ca="1">OFFSET('336p stat'!$A$1,A105*20,0)</f>
        <v>CUDA opt_one_GPU ant</v>
      </c>
      <c r="D105" s="5">
        <f ca="1">OFFSET('336p trace'!$R$56,(A105-1)*56,0)</f>
        <v>113935.58</v>
      </c>
      <c r="E105" s="5">
        <f ca="1">OFFSET('336p trace'!$S$56,(A105-1)*56,0)</f>
        <v>113927.8</v>
      </c>
      <c r="F105" s="5">
        <f ca="1">OFFSET('336p stat'!$H$1,A105*20,0)</f>
        <v>0</v>
      </c>
      <c r="G105" s="5">
        <f ca="1">OFFSET('336p stat'!$K$1,A105*20,0)</f>
        <v>0</v>
      </c>
      <c r="H105" s="5">
        <f ca="1">OFFSET('336p stat'!$N$1,A105*20,0)</f>
        <v>0</v>
      </c>
    </row>
    <row r="106" spans="1:8" x14ac:dyDescent="0.25">
      <c r="A106">
        <v>22</v>
      </c>
      <c r="C106" t="str">
        <f ca="1">OFFSET('336p stat'!$A$1,A106*20,0)</f>
        <v>CUDA opt_one_GPU ant local</v>
      </c>
      <c r="D106" s="5">
        <f ca="1">OFFSET('336p trace'!$R$56,(A106-1)*56,0)</f>
        <v>5854.0560000000005</v>
      </c>
      <c r="E106" s="5">
        <f ca="1">OFFSET('336p trace'!$S$56,(A106-1)*56,0)</f>
        <v>5846.3363999999992</v>
      </c>
      <c r="F106" s="5">
        <f ca="1">OFFSET('336p stat'!$H$1,A106*20,0)</f>
        <v>0</v>
      </c>
      <c r="G106" s="5">
        <f ca="1">OFFSET('336p stat'!$K$1,A106*20,0)</f>
        <v>0</v>
      </c>
      <c r="H106" s="5">
        <f ca="1">OFFSET('336p stat'!$N$1,A106*20,0)</f>
        <v>0</v>
      </c>
    </row>
    <row r="107" spans="1:8" x14ac:dyDescent="0.25">
      <c r="A107">
        <v>23</v>
      </c>
      <c r="C107" t="str">
        <f ca="1">OFFSET('336p stat'!$A$1,A107*20,0)</f>
        <v>non CUDA Time</v>
      </c>
      <c r="D107" s="5">
        <f ca="1">OFFSET('336p trace'!$R$56,(A107-1)*56,0)</f>
        <v>6251.0442000000012</v>
      </c>
      <c r="E107" s="5">
        <f ca="1">OFFSET('336p trace'!$S$56,(A107-1)*56,0)</f>
        <v>6191.9177999999993</v>
      </c>
      <c r="F107" s="5">
        <f ca="1">OFFSET('336p stat'!$H$1,A107*20,0)</f>
        <v>6191.8277260000004</v>
      </c>
      <c r="G107" s="5">
        <f ca="1">OFFSET('336p stat'!$K$1,A107*20,0)</f>
        <v>6184.8374020000001</v>
      </c>
      <c r="H107" s="5">
        <f ca="1">OFFSET('336p stat'!$N$1,A107*20,0)</f>
        <v>352.96292599999998</v>
      </c>
    </row>
    <row r="108" spans="1:8" x14ac:dyDescent="0.25">
      <c r="A108">
        <v>24</v>
      </c>
      <c r="C108" t="str">
        <f ca="1">OFFSET('336p stat'!$A$1,A108*20,0)</f>
        <v>non CUDA</v>
      </c>
      <c r="D108" s="5">
        <f ca="1">OFFSET('336p trace'!$R$56,(A108-1)*56,0)</f>
        <v>6183.1005999999998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non hash</v>
      </c>
      <c r="D109" s="5">
        <f ca="1">OFFSET('336p trace'!$R$56,(A109-1)*56,0)</f>
        <v>5784.9460000000008</v>
      </c>
      <c r="E109" s="5">
        <f ca="1">OFFSET('336p trace'!$S$56,(A109-1)*56,0)</f>
        <v>5782.1539999999986</v>
      </c>
      <c r="F109" s="5">
        <f ca="1">OFFSET('336p stat'!$H$1,A109*20,0)</f>
        <v>5782.0655100000004</v>
      </c>
      <c r="G109" s="5">
        <f ca="1">OFFSET('336p stat'!$K$1,A109*20,0)</f>
        <v>5775.0792719999999</v>
      </c>
      <c r="H109" s="5">
        <f ca="1">OFFSET('336p stat'!$N$1,A109*20,0)</f>
        <v>353.09274199999999</v>
      </c>
    </row>
    <row r="110" spans="1:8" x14ac:dyDescent="0.25">
      <c r="A110">
        <v>26</v>
      </c>
      <c r="C110" t="str">
        <f ca="1">OFFSET('336p stat'!$A$1,A110*20,0)</f>
        <v>Classic ACO</v>
      </c>
      <c r="D110" s="5">
        <f ca="1">OFFSET('336p trace'!$R$56,(A110-1)*56,0)</f>
        <v>47013.074000000015</v>
      </c>
      <c r="E110" s="5">
        <f ca="1">OFFSET('336p trace'!$S$56,(A110-1)*56,0)</f>
        <v>42583.175999999999</v>
      </c>
      <c r="F110" s="5">
        <f ca="1">OFFSET('336p stat'!$H$1,A110*20,0)</f>
        <v>42506.458594000003</v>
      </c>
      <c r="G110" s="5">
        <f ca="1">OFFSET('336p stat'!$K$1,A110*20,0)</f>
        <v>42493.119452999999</v>
      </c>
      <c r="H110" s="5">
        <f ca="1">OFFSET('336p stat'!$N$1,A110*20,0)</f>
        <v>982.78054899999995</v>
      </c>
    </row>
    <row r="111" spans="1:8" x14ac:dyDescent="0.25">
      <c r="A111">
        <v>27</v>
      </c>
      <c r="C111" t="str">
        <f ca="1">OFFSET('336p stat'!$A$1,A111*20,0)</f>
        <v>Classic ACO non hash</v>
      </c>
      <c r="D111" s="5">
        <f ca="1">OFFSET('336p trace'!$R$56,(A111-1)*56,0)</f>
        <v>41917.065999999999</v>
      </c>
      <c r="E111" s="5">
        <f ca="1">OFFSET('336p trace'!$S$56,(A111-1)*56,0)</f>
        <v>41912.662000000004</v>
      </c>
      <c r="F111" s="5">
        <f ca="1">OFFSET('336p stat'!$H$1,A111*20,0)</f>
        <v>41864.543203000001</v>
      </c>
      <c r="G111" s="5">
        <f ca="1">OFFSET('336p stat'!$K$1,A111*20,0)</f>
        <v>41851.280781000001</v>
      </c>
      <c r="H111" s="5">
        <f ca="1">OFFSET('336p stat'!$N$1,A111*20,0)</f>
        <v>983.02812600000004</v>
      </c>
    </row>
    <row r="112" spans="1:8" x14ac:dyDescent="0.25">
      <c r="A112">
        <v>28</v>
      </c>
      <c r="C112" t="str">
        <f ca="1">OFFSET('336p stat'!$A$1,A112*20,0)</f>
        <v>omp</v>
      </c>
      <c r="D112" s="5">
        <f ca="1">OFFSET('336p trace'!$R$56,(A112-1)*56,0)</f>
        <v>6193.5870000000004</v>
      </c>
      <c r="E112" s="5">
        <f ca="1">OFFSET('336p trace'!$S$56,(A112-1)*56,0)</f>
        <v>6131.5603999999994</v>
      </c>
      <c r="F112" s="5">
        <f ca="1">OFFSET('336p stat'!$H$1,A112*20,0)</f>
        <v>6131.4711639999996</v>
      </c>
      <c r="G112" s="5">
        <f ca="1">OFFSET('336p stat'!$K$1,A112*20,0)</f>
        <v>6124.4871359999997</v>
      </c>
      <c r="H112" s="5">
        <f ca="1">OFFSET('336p stat'!$N$1,A112*20,0)</f>
        <v>331.45413000000002</v>
      </c>
    </row>
    <row r="113" spans="1:8" x14ac:dyDescent="0.25">
      <c r="A113">
        <v>29</v>
      </c>
      <c r="C113" t="str">
        <f ca="1">OFFSET('336p stat'!$A$1,A113*20,0)</f>
        <v>omp non hash</v>
      </c>
      <c r="D113" s="5">
        <f ca="1">OFFSET('336p trace'!$R$56,(A113-1)*56,0)</f>
        <v>5755.58</v>
      </c>
      <c r="E113" s="5">
        <f ca="1">OFFSET('336p trace'!$S$56,(A113-1)*56,0)</f>
        <v>5752.597999999999</v>
      </c>
      <c r="F113" s="5">
        <f ca="1">OFFSET('336p stat'!$H$1,A113*20,0)</f>
        <v>5752.5102239999997</v>
      </c>
      <c r="G113" s="5">
        <f ca="1">OFFSET('336p stat'!$K$1,A113*20,0)</f>
        <v>5745.5029420000001</v>
      </c>
      <c r="H113" s="5">
        <f ca="1">OFFSET('336p stat'!$N$1,A113*20,0)</f>
        <v>332.13677000000001</v>
      </c>
    </row>
    <row r="114" spans="1:8" x14ac:dyDescent="0.25">
      <c r="A114">
        <v>30</v>
      </c>
      <c r="C114" t="str">
        <f ca="1">OFFSET('336p stat'!$A$1,A114*20,0)</f>
        <v>non CUDA transp Time</v>
      </c>
      <c r="D114" s="5">
        <f ca="1">OFFSET('336p trace'!$R$56,(A114-1)*56,0)</f>
        <v>6273.7156000000004</v>
      </c>
      <c r="E114" s="5">
        <f ca="1">OFFSET('336p trace'!$S$56,(A114-1)*56,0)</f>
        <v>6213.1168000000016</v>
      </c>
      <c r="F114" s="5">
        <f ca="1">OFFSET('336p stat'!$H$1,A114*20,0)</f>
        <v>6213.0277459999998</v>
      </c>
      <c r="G114" s="5">
        <f ca="1">OFFSET('336p stat'!$K$1,A114*20,0)</f>
        <v>6206.3822399999999</v>
      </c>
      <c r="H114" s="5">
        <f ca="1">OFFSET('336p stat'!$N$1,A114*20,0)</f>
        <v>362.27169199999997</v>
      </c>
    </row>
    <row r="115" spans="1:8" x14ac:dyDescent="0.25">
      <c r="A115">
        <v>31</v>
      </c>
      <c r="C115" t="str">
        <f ca="1">OFFSET('336p stat'!$A$1,A115*20,0)</f>
        <v>non CUDA transp</v>
      </c>
      <c r="D115" s="5">
        <f ca="1">OFFSET('336p trace'!$R$56,(A115-1)*56,0)</f>
        <v>6230.3684000000021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 non hash</v>
      </c>
      <c r="D116" s="5">
        <f ca="1">OFFSET('336p trace'!$R$56,(A116-1)*56,0)</f>
        <v>5780.0221999999976</v>
      </c>
      <c r="E116" s="5">
        <f ca="1">OFFSET('336p trace'!$S$56,(A116-1)*56,0)</f>
        <v>5777.0082000000002</v>
      </c>
      <c r="F116" s="5">
        <f ca="1">OFFSET('336p stat'!$H$1,A116*20,0)</f>
        <v>5776.9140639999996</v>
      </c>
      <c r="G116" s="5">
        <f ca="1">OFFSET('336p stat'!$K$1,A116*20,0)</f>
        <v>5770.2737639999996</v>
      </c>
      <c r="H116" s="5">
        <f ca="1">OFFSET('336p stat'!$N$1,A116*20,0)</f>
        <v>364.04020400000002</v>
      </c>
    </row>
    <row r="117" spans="1:8" x14ac:dyDescent="0.25">
      <c r="A117">
        <v>33</v>
      </c>
      <c r="C117" t="str">
        <f ca="1">OFFSET('336p stat'!$A$1,A117*20,0)</f>
        <v>non CUDA transp_AVX Time</v>
      </c>
      <c r="D117" s="5">
        <f ca="1">OFFSET('336p trace'!$R$56,(A117-1)*56,0)</f>
        <v>7920.3872000000001</v>
      </c>
      <c r="E117" s="5">
        <f ca="1">OFFSET('336p trace'!$S$56,(A117-1)*56,0)</f>
        <v>7861.0436</v>
      </c>
      <c r="F117" s="5">
        <f ca="1">OFFSET('336p stat'!$H$1,A117*20,0)</f>
        <v>7860.9618</v>
      </c>
      <c r="G117" s="5">
        <f ca="1">OFFSET('336p stat'!$K$1,A117*20,0)</f>
        <v>7854.7027719999996</v>
      </c>
      <c r="H117" s="5">
        <f ca="1">OFFSET('336p stat'!$N$1,A117*20,0)</f>
        <v>356.882678</v>
      </c>
    </row>
    <row r="118" spans="1:8" x14ac:dyDescent="0.25">
      <c r="A118">
        <v>34</v>
      </c>
      <c r="C118" t="str">
        <f ca="1">OFFSET('336p stat'!$A$1,A118*20,0)</f>
        <v>non CUDA transp_AVX</v>
      </c>
      <c r="D118" s="5">
        <f ca="1">OFFSET('336p trace'!$R$56,(A118-1)*56,0)</f>
        <v>7917.0148000000036</v>
      </c>
      <c r="E118" s="5">
        <f ca="1">OFFSET('336p trace'!$S$56,(A118-1)*56,0)</f>
        <v>0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non CUDA transp_AVX non hash</v>
      </c>
      <c r="D119" s="5">
        <f ca="1">OFFSET('336p trace'!$R$56,(A119-1)*56,0)</f>
        <v>7574.2917999999991</v>
      </c>
      <c r="E119" s="5">
        <f ca="1">OFFSET('336p trace'!$S$56,(A119-1)*56,0)</f>
        <v>7571.322199999996</v>
      </c>
      <c r="F119" s="5">
        <f ca="1">OFFSET('336p stat'!$H$1,A119*20,0)</f>
        <v>7571.2068300000001</v>
      </c>
      <c r="G119" s="5">
        <f ca="1">OFFSET('336p stat'!$K$1,A119*20,0)</f>
        <v>7564.6953999999996</v>
      </c>
      <c r="H119" s="5">
        <f ca="1">OFFSET('336p stat'!$N$1,A119*20,0)</f>
        <v>369.78867200000002</v>
      </c>
    </row>
    <row r="120" spans="1:8" x14ac:dyDescent="0.25">
      <c r="A120">
        <v>36</v>
      </c>
      <c r="C120" t="str">
        <f ca="1">OFFSET('336p stat'!$A$1,A120*20,0)</f>
        <v>non CUDA transp_AVX_OMP Time</v>
      </c>
      <c r="D120" s="5">
        <f ca="1">OFFSET('336p trace'!$R$56,(A120-1)*56,0)</f>
        <v>7917.3716000000004</v>
      </c>
      <c r="E120" s="5">
        <f ca="1">OFFSET('336p trace'!$S$56,(A120-1)*56,0)</f>
        <v>7858.5309999999972</v>
      </c>
      <c r="F120" s="5">
        <f ca="1">OFFSET('336p stat'!$H$1,A120*20,0)</f>
        <v>7858.4496440000003</v>
      </c>
      <c r="G120" s="5">
        <f ca="1">OFFSET('336p stat'!$K$1,A120*20,0)</f>
        <v>7852.3315039999998</v>
      </c>
      <c r="H120" s="5">
        <f ca="1">OFFSET('336p stat'!$N$1,A120*20,0)</f>
        <v>361.68703599999998</v>
      </c>
    </row>
    <row r="121" spans="1:8" x14ac:dyDescent="0.25">
      <c r="A121">
        <v>37</v>
      </c>
      <c r="C121" t="str">
        <f ca="1">OFFSET('336p stat'!$A$1,A121*20,0)</f>
        <v>non CUDA transp_AVX_OMP</v>
      </c>
      <c r="D121" s="5">
        <f ca="1">OFFSET('336p trace'!$R$56,(A121-1)*56,0)</f>
        <v>7913.5987999999988</v>
      </c>
      <c r="E121" s="5">
        <f ca="1">OFFSET('336p trace'!$S$56,(A121-1)*56,0)</f>
        <v>0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 t="str">
        <f ca="1">OFFSET('336p stat'!$A$1,A122*20,0)</f>
        <v>non CUDA transp_AVX_OMP non hash</v>
      </c>
      <c r="D122" s="5">
        <f ca="1">OFFSET('336p trace'!$R$56,(A122-1)*56,0)</f>
        <v>7585.9628000000002</v>
      </c>
      <c r="E122" s="5">
        <f ca="1">OFFSET('336p trace'!$S$56,(A122-1)*56,0)</f>
        <v>7583.0180000000028</v>
      </c>
      <c r="F122" s="5">
        <f ca="1">OFFSET('336p stat'!$H$1,A122*20,0)</f>
        <v>7582.9061780000002</v>
      </c>
      <c r="G122" s="5">
        <f ca="1">OFFSET('336p stat'!$K$1,A122*20,0)</f>
        <v>7576.534216</v>
      </c>
      <c r="H122" s="5">
        <f ca="1">OFFSET('336p stat'!$N$1,A122*20,0)</f>
        <v>371.04434800000001</v>
      </c>
    </row>
    <row r="123" spans="1:8" x14ac:dyDescent="0.25">
      <c r="A123">
        <v>39</v>
      </c>
      <c r="C123" t="str">
        <f ca="1">OFFSET('336p stat'!$A$1,A123*20,0)</f>
        <v>CUDA ant add CPU_AVX_transp Time</v>
      </c>
      <c r="D123" s="5">
        <f ca="1">OFFSET('336p trace'!$R$56,(A123-1)*56,0)</f>
        <v>1577.1972000000001</v>
      </c>
      <c r="E123" s="5">
        <f ca="1">OFFSET('336p trace'!$S$56,(A123-1)*56,0)</f>
        <v>1569.3610000000001</v>
      </c>
      <c r="F123" s="5">
        <f ca="1">OFFSET('336p stat'!$H$1,A123*20,0)</f>
        <v>1539.122605</v>
      </c>
      <c r="G123" s="5">
        <f ca="1">OFFSET('336p stat'!$K$1,A123*20,0)</f>
        <v>1532.3928100000001</v>
      </c>
      <c r="H123" s="5">
        <f ca="1">OFFSET('336p stat'!$N$1,A123*20,0)</f>
        <v>370.87754999999999</v>
      </c>
    </row>
    <row r="124" spans="1:8" x14ac:dyDescent="0.25">
      <c r="A124">
        <v>40</v>
      </c>
      <c r="C124" t="str">
        <f ca="1">OFFSET('336p stat'!$A$1,A124*20,0)</f>
        <v>CUDA ant add CPU_AVX_transp</v>
      </c>
      <c r="D124" s="5">
        <f ca="1">OFFSET('336p trace'!$R$56,(A124-1)*56,0)</f>
        <v>1553.6932000000004</v>
      </c>
      <c r="E124" s="5">
        <f ca="1">OFFSET('336p trace'!$S$56,(A124-1)*56,0)</f>
        <v>0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 t="str">
        <f ca="1">OFFSET('336p stat'!$A$1,A125*20,0)</f>
        <v>CUDA ant add CPU_AVX_transp non hash</v>
      </c>
      <c r="D125" s="5">
        <f ca="1">OFFSET('336p trace'!$R$56,(A125-1)*56,0)</f>
        <v>1325.7982000000002</v>
      </c>
      <c r="E125" s="5">
        <f ca="1">OFFSET('336p trace'!$S$56,(A125-1)*56,0)</f>
        <v>1322.4612</v>
      </c>
      <c r="F125" s="5">
        <f ca="1">OFFSET('336p stat'!$H$1,A125*20,0)</f>
        <v>1292.4887060000001</v>
      </c>
      <c r="G125" s="5">
        <f ca="1">OFFSET('336p stat'!$K$1,A125*20,0)</f>
        <v>1285.890056</v>
      </c>
      <c r="H125" s="5">
        <f ca="1">OFFSET('336p stat'!$N$1,A125*20,0)</f>
        <v>371.23861599999998</v>
      </c>
    </row>
    <row r="126" spans="1:8" x14ac:dyDescent="0.25">
      <c r="A126">
        <v>42</v>
      </c>
      <c r="C126" t="str">
        <f ca="1">OFFSET('336p stat'!$A$1,A126*20,0)</f>
        <v>CUDA Const</v>
      </c>
      <c r="D126" s="5">
        <f ca="1">OFFSET('336p trace'!$R$56,(A126-1)*56,0)</f>
        <v>283810.75080000004</v>
      </c>
      <c r="E126" s="5">
        <f ca="1">OFFSET('336p trace'!$S$56,(A126-1)*56,0)</f>
        <v>283800.12299999991</v>
      </c>
      <c r="F126" s="5">
        <f ca="1">OFFSET('336p stat'!$H$1,A126*20,0)</f>
        <v>4901.4196389999997</v>
      </c>
      <c r="G126" s="5">
        <f ca="1">OFFSET('336p stat'!$K$1,A126*20,0)</f>
        <v>4879.5918750000001</v>
      </c>
      <c r="H126" s="5">
        <f ca="1">OFFSET('336p stat'!$N$1,A126*20,0)</f>
        <v>247.38027</v>
      </c>
    </row>
    <row r="127" spans="1:8" x14ac:dyDescent="0.25">
      <c r="A127">
        <v>43</v>
      </c>
      <c r="C127" t="str">
        <f ca="1">OFFSET('336p stat'!$A$1,A127*20,0)</f>
        <v>CUDA ant Const</v>
      </c>
      <c r="D127" s="5">
        <f ca="1">OFFSET('336p trace'!$R$56,(A127-1)*56,0)</f>
        <v>1450.0506000000003</v>
      </c>
      <c r="E127" s="5">
        <f ca="1">OFFSET('336p trace'!$S$56,(A127-1)*56,0)</f>
        <v>1440.8275999999998</v>
      </c>
      <c r="F127" s="5">
        <f ca="1">OFFSET('336p stat'!$H$1,A127*20,0)</f>
        <v>1409.0445119999999</v>
      </c>
      <c r="G127" s="5">
        <f ca="1">OFFSET('336p stat'!$K$1,A127*20,0)</f>
        <v>1390.79196</v>
      </c>
      <c r="H127" s="5">
        <f ca="1">OFFSET('336p stat'!$N$1,A127*20,0)</f>
        <v>322.80656699999997</v>
      </c>
    </row>
    <row r="128" spans="1:8" x14ac:dyDescent="0.25">
      <c r="A128">
        <v>44</v>
      </c>
      <c r="C128" t="str">
        <f ca="1">OFFSET('336p stat'!$A$1,A128*20,0)</f>
        <v>CUDA ant par Const</v>
      </c>
      <c r="D128" s="5">
        <f ca="1">OFFSET('336p trace'!$R$56,(A128-1)*56,0)</f>
        <v>1443.4960000000001</v>
      </c>
      <c r="E128" s="5">
        <f ca="1">OFFSET('336p trace'!$S$56,(A128-1)*56,0)</f>
        <v>1434.0754000000004</v>
      </c>
      <c r="F128" s="5">
        <f ca="1">OFFSET('336p stat'!$H$1,A128*20,0)</f>
        <v>1401.8833010000001</v>
      </c>
      <c r="G128" s="5">
        <f ca="1">OFFSET('336p stat'!$K$1,A128*20,0)</f>
        <v>1382.0978339999999</v>
      </c>
      <c r="H128" s="5">
        <f ca="1">OFFSET('336p stat'!$N$1,A128*20,0)</f>
        <v>314.17933900000003</v>
      </c>
    </row>
    <row r="129" spans="1:10" x14ac:dyDescent="0.25">
      <c r="A129">
        <v>45</v>
      </c>
      <c r="C129" t="str">
        <f ca="1">OFFSET('336p stat'!$A$1,A129*20,0)</f>
        <v>CUDA ant add CPU Const</v>
      </c>
      <c r="D129" s="5">
        <f ca="1">OFFSET('336p trace'!$R$56,(A129-1)*56,0)</f>
        <v>1567.3130000000001</v>
      </c>
      <c r="E129" s="5">
        <f ca="1">OFFSET('336p trace'!$S$56,(A129-1)*56,0)</f>
        <v>1557.8348000000001</v>
      </c>
      <c r="F129" s="5">
        <f ca="1">OFFSET('336p stat'!$H$1,A129*20,0)</f>
        <v>1533.0580540000001</v>
      </c>
      <c r="G129" s="5">
        <f ca="1">OFFSET('336p stat'!$K$1,A129*20,0)</f>
        <v>1525.950413</v>
      </c>
      <c r="H129" s="5">
        <f ca="1">OFFSET('336p stat'!$N$1,A129*20,0)</f>
        <v>377.41753599999998</v>
      </c>
    </row>
    <row r="130" spans="1:10" x14ac:dyDescent="0.25">
      <c r="A130">
        <v>46</v>
      </c>
      <c r="C130" t="str">
        <f ca="1">OFFSET('336p stat'!$A$1,A130*20,0)</f>
        <v>CUDA opt Const</v>
      </c>
      <c r="D130" s="5">
        <f ca="1">OFFSET('336p trace'!$R$56,(A130-1)*56,0)</f>
        <v>4935.7298000000001</v>
      </c>
      <c r="E130" s="5">
        <f ca="1">OFFSET('336p trace'!$S$56,(A130-1)*56,0)</f>
        <v>4926.4904000000006</v>
      </c>
      <c r="F130" s="5">
        <f ca="1">OFFSET('336p stat'!$H$1,A130*20,0)</f>
        <v>4893.1839650000002</v>
      </c>
      <c r="G130" s="5">
        <f ca="1">OFFSET('336p stat'!$K$1,A130*20,0)</f>
        <v>4628.9109859999999</v>
      </c>
      <c r="H130" s="5">
        <f ca="1">OFFSET('336p stat'!$N$1,A130*20,0)</f>
        <v>0</v>
      </c>
    </row>
    <row r="131" spans="1:10" x14ac:dyDescent="0.25">
      <c r="A131">
        <v>47</v>
      </c>
      <c r="C131" t="str">
        <f ca="1">OFFSET('336p stat'!$A$1,A131*20,0)</f>
        <v>CUDA opt ant Const</v>
      </c>
      <c r="D131" s="5">
        <f ca="1">OFFSET('336p trace'!$R$56,(A131-1)*56,0)</f>
        <v>1446.7016000000001</v>
      </c>
      <c r="E131" s="5">
        <f ca="1">OFFSET('336p trace'!$S$56,(A131-1)*56,0)</f>
        <v>1437.075</v>
      </c>
      <c r="F131" s="5">
        <f ca="1">OFFSET('336p stat'!$H$1,A131*20,0)</f>
        <v>1404.6983499999999</v>
      </c>
      <c r="G131" s="5">
        <f ca="1">OFFSET('336p stat'!$K$1,A131*20,0)</f>
        <v>1068.276431</v>
      </c>
      <c r="H131" s="5">
        <f ca="1">OFFSET('336p stat'!$N$1,A131*20,0)</f>
        <v>0</v>
      </c>
    </row>
    <row r="132" spans="1:10" x14ac:dyDescent="0.25">
      <c r="A132">
        <v>48</v>
      </c>
      <c r="C132" t="str">
        <f ca="1">OFFSET('336p stat'!$A$1,A132*20,0)</f>
        <v>CUDA opt ant par Const</v>
      </c>
      <c r="D132" s="5">
        <f ca="1">OFFSET('336p trace'!$R$56,(A132-1)*56,0)</f>
        <v>1442.9618000000003</v>
      </c>
      <c r="E132" s="5">
        <f ca="1">OFFSET('336p trace'!$S$56,(A132-1)*56,0)</f>
        <v>1433.3492000000001</v>
      </c>
      <c r="F132" s="5">
        <f ca="1">OFFSET('336p stat'!$H$1,A132*20,0)</f>
        <v>1400.444731</v>
      </c>
      <c r="G132" s="5">
        <f ca="1">OFFSET('336p stat'!$K$1,A132*20,0)</f>
        <v>1068.087898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4034.5521449999983</v>
      </c>
      <c r="E139" s="5">
        <f ca="1">OFFSET('336p trace'!$V$56,(A31-1)*56,0)</f>
        <v>4021.2803947599941</v>
      </c>
      <c r="F139" s="5">
        <f ca="1">OFFSET('336p stat'!$H$1,A139*20,1)</f>
        <v>3765.1912520000001</v>
      </c>
      <c r="G139" s="5">
        <f ca="1">OFFSET('336p stat'!$K$1,A139*20,1)</f>
        <v>3740.709515</v>
      </c>
      <c r="H139" s="5">
        <f ca="1">OFFSET('336p stat'!$N$1,A139*20,1)</f>
        <v>12.303234</v>
      </c>
      <c r="J139" s="5">
        <f ca="1">SUM(D139:H139)</f>
        <v>15574.036540759995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8.3231968399998788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85" ca="1" si="8">SUM(E140:H140)</f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20.818053960000064</v>
      </c>
      <c r="E141" s="5">
        <f ca="1">OFFSET('336p trace'!$V$56,(A33-1)*56,0)</f>
        <v>20.326992040000071</v>
      </c>
      <c r="F141" s="5">
        <f ca="1">OFFSET('336p stat'!$H$1,A141*20,1)</f>
        <v>2.4483100000000002</v>
      </c>
      <c r="G141" s="5">
        <f ca="1">OFFSET('336p stat'!$K$1,A141*20,1)</f>
        <v>1.209506</v>
      </c>
      <c r="H141" s="5">
        <f ca="1">OFFSET('336p stat'!$N$1,A141*20,1)</f>
        <v>0.837897</v>
      </c>
      <c r="J141" s="5">
        <f t="shared" ca="1" si="8"/>
        <v>24.822705040000073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519.15631456000028</v>
      </c>
      <c r="E142" s="5">
        <f ca="1">OFFSET('336p trace'!$V$56,(A34-1)*56,0)</f>
        <v>515.60418864000007</v>
      </c>
      <c r="F142" s="5">
        <f ca="1">OFFSET('336p stat'!$H$1,A142*20,1)</f>
        <v>384.251463</v>
      </c>
      <c r="G142" s="5">
        <f ca="1">OFFSET('336p stat'!$K$1,A142*20,1)</f>
        <v>370.897651</v>
      </c>
      <c r="H142" s="5">
        <f ca="1">OFFSET('336p stat'!$N$1,A142*20,1)</f>
        <v>10.776569</v>
      </c>
      <c r="J142" s="5">
        <f t="shared" ca="1" si="8"/>
        <v>1281.5298716400002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662.06173263999972</v>
      </c>
      <c r="E143" s="5">
        <f ca="1">OFFSET('336p trace'!$V$56,(A35-1)*56,0)</f>
        <v>653.40056643999935</v>
      </c>
      <c r="F143" s="5">
        <f ca="1">OFFSET('336p stat'!$H$1,A143*20,1)</f>
        <v>444.58309500000001</v>
      </c>
      <c r="G143" s="5">
        <f ca="1">OFFSET('336p stat'!$K$1,A143*20,1)</f>
        <v>424.73938199999998</v>
      </c>
      <c r="H143" s="5">
        <f ca="1">OFFSET('336p stat'!$N$1,A143*20,1)</f>
        <v>10.030559</v>
      </c>
      <c r="J143" s="5">
        <f t="shared" ca="1" si="8"/>
        <v>1532.7536024399994</v>
      </c>
    </row>
    <row r="144" spans="1:10" x14ac:dyDescent="0.25">
      <c r="A144">
        <v>6</v>
      </c>
      <c r="C144" t="str">
        <f ca="1">OFFSET('336p stat'!$A$1,A144*20,0)</f>
        <v>CUDA ant par global</v>
      </c>
      <c r="D144" s="5">
        <f ca="1">OFFSET('336p trace'!$U$56,(A36-1)*56,0)</f>
        <v>369.62510195999971</v>
      </c>
      <c r="E144" s="5">
        <f ca="1">OFFSET('336p trace'!$V$56,(A36-1)*56,0)</f>
        <v>360.93205023999974</v>
      </c>
      <c r="F144" s="5">
        <f ca="1">OFFSET('336p stat'!$H$1,A144*20,1)</f>
        <v>258.93775599999998</v>
      </c>
      <c r="G144" s="5">
        <f ca="1">OFFSET('336p stat'!$K$1,A144*20,1)</f>
        <v>255.55420000000001</v>
      </c>
      <c r="H144" s="5">
        <f ca="1">OFFSET('336p stat'!$N$1,A144*20,1)</f>
        <v>6.8883559999999999</v>
      </c>
      <c r="J144" s="5">
        <f t="shared" ca="1" si="8"/>
        <v>882.31236223999974</v>
      </c>
    </row>
    <row r="145" spans="1:10" x14ac:dyDescent="0.25">
      <c r="A145">
        <v>7</v>
      </c>
      <c r="C145" t="str">
        <f ca="1">OFFSET('336p stat'!$A$1,A145*20,0)</f>
        <v>CUDA ant non hash</v>
      </c>
      <c r="D145" s="5">
        <f ca="1">OFFSET('336p trace'!$U$56,(A37-1)*56,0)</f>
        <v>196.54624399999946</v>
      </c>
      <c r="E145" s="5">
        <f ca="1">OFFSET('336p trace'!$V$56,(A37-1)*56,0)</f>
        <v>194.65791056</v>
      </c>
      <c r="F145" s="5">
        <f ca="1">OFFSET('336p stat'!$H$1,A145*20,1)</f>
        <v>121.129696</v>
      </c>
      <c r="G145" s="5">
        <f ca="1">OFFSET('336p stat'!$K$1,A145*20,1)</f>
        <v>115.902021</v>
      </c>
      <c r="H145" s="5">
        <f ca="1">OFFSET('336p stat'!$N$1,A145*20,1)</f>
        <v>5.2902719999999999</v>
      </c>
      <c r="J145" s="5">
        <f t="shared" ca="1" si="8"/>
        <v>436.97989955999998</v>
      </c>
    </row>
    <row r="146" spans="1:10" x14ac:dyDescent="0.25">
      <c r="A146">
        <v>8</v>
      </c>
      <c r="C146" t="str">
        <f ca="1">OFFSET('336p stat'!$A$1,A146*20,0)</f>
        <v>CUDA ant add CPU Time</v>
      </c>
      <c r="D146" s="5">
        <f ca="1">OFFSET('336p trace'!$U$56,(A38-1)*56,0)</f>
        <v>134.71589200000008</v>
      </c>
      <c r="E146" s="5">
        <f ca="1">OFFSET('336p trace'!$V$56,(A38-1)*56,0)</f>
        <v>134.20123744000011</v>
      </c>
      <c r="F146" s="5">
        <f ca="1">OFFSET('336p stat'!$H$1,A146*20,1)</f>
        <v>73.058908000000002</v>
      </c>
      <c r="G146" s="5">
        <f ca="1">OFFSET('336p stat'!$K$1,A146*20,1)</f>
        <v>57.733156999999999</v>
      </c>
      <c r="H146" s="5">
        <f ca="1">OFFSET('336p stat'!$N$1,A146*20,1)</f>
        <v>6.7886009999999999</v>
      </c>
      <c r="J146" s="5">
        <f t="shared" ca="1" si="8"/>
        <v>271.78190344000006</v>
      </c>
    </row>
    <row r="147" spans="1:10" x14ac:dyDescent="0.25">
      <c r="A147">
        <v>9</v>
      </c>
      <c r="C147" t="str">
        <f ca="1">OFFSET('336p stat'!$A$1,A147*20,0)</f>
        <v>CUDA ant add CPU Time global</v>
      </c>
      <c r="D147" s="5">
        <f ca="1">OFFSET('336p trace'!$U$56,(A39-1)*56,0)</f>
        <v>87.304377000000045</v>
      </c>
      <c r="E147" s="5">
        <f ca="1">OFFSET('336p trace'!$V$56,(A39-1)*56,0)</f>
        <v>87.952855360000243</v>
      </c>
      <c r="F147" s="5">
        <f ca="1">OFFSET('336p stat'!$H$1,A147*20,1)</f>
        <v>49.952739999999999</v>
      </c>
      <c r="G147" s="5">
        <f ca="1">OFFSET('336p stat'!$K$1,A147*20,1)</f>
        <v>39.971442000000003</v>
      </c>
      <c r="H147" s="5">
        <f ca="1">OFFSET('336p stat'!$N$1,A147*20,1)</f>
        <v>6.4142910000000004</v>
      </c>
      <c r="J147" s="5">
        <f ca="1">SUM(D147:H147)</f>
        <v>271.5957053600003</v>
      </c>
    </row>
    <row r="148" spans="1:10" x14ac:dyDescent="0.25">
      <c r="A148">
        <v>10</v>
      </c>
      <c r="C148" t="str">
        <f ca="1">OFFSET('336p stat'!$A$1,A148*20,0)</f>
        <v>CUDA ant add CPU</v>
      </c>
      <c r="D148" s="5">
        <f ca="1">OFFSET('336p trace'!$U$56,(A40-1)*56,0)</f>
        <v>118.39481184000005</v>
      </c>
      <c r="E148" s="5">
        <f ca="1">OFFSET('336p trace'!$V$56,(A40-1)*56,0)</f>
        <v>0</v>
      </c>
      <c r="F148" s="5">
        <f ca="1">OFFSET('336p stat'!$H$1,A148*20,1)</f>
        <v>0</v>
      </c>
      <c r="G148" s="5">
        <f ca="1">OFFSET('336p stat'!$K$1,A148*20,1)</f>
        <v>0</v>
      </c>
      <c r="H148" s="5">
        <f ca="1">OFFSET('336p stat'!$N$1,A148*20,1)</f>
        <v>0</v>
      </c>
      <c r="J148" s="5">
        <f t="shared" ca="1" si="8"/>
        <v>0</v>
      </c>
    </row>
    <row r="149" spans="1:10" x14ac:dyDescent="0.25">
      <c r="A149">
        <v>11</v>
      </c>
      <c r="C149" t="str">
        <f ca="1">OFFSET('336p stat'!$A$1,A149*20,0)</f>
        <v>CUDA ant add CPU non hash</v>
      </c>
      <c r="D149" s="5">
        <f ca="1">OFFSET('336p trace'!$U$56,(A41-1)*56,0)</f>
        <v>121.15909200000034</v>
      </c>
      <c r="E149" s="5">
        <f ca="1">OFFSET('336p trace'!$V$56,(A41-1)*56,0)</f>
        <v>119.78501924000017</v>
      </c>
      <c r="F149" s="5">
        <f ca="1">OFFSET('336p stat'!$H$1,A149*20,1)</f>
        <v>66.998131000000001</v>
      </c>
      <c r="G149" s="5">
        <f ca="1">OFFSET('336p stat'!$K$1,A149*20,1)</f>
        <v>53.810901000000001</v>
      </c>
      <c r="H149" s="5">
        <f ca="1">OFFSET('336p stat'!$N$1,A149*20,1)</f>
        <v>8.6315600000000003</v>
      </c>
      <c r="J149" s="5">
        <f t="shared" ca="1" si="8"/>
        <v>249.22561124000018</v>
      </c>
    </row>
    <row r="150" spans="1:10" x14ac:dyDescent="0.25">
      <c r="A150">
        <v>12</v>
      </c>
      <c r="C150" t="str">
        <f ca="1">OFFSET('336p stat'!$A$1,A150*20,0)</f>
        <v>CUDA ant add CPU12</v>
      </c>
      <c r="D150" s="5">
        <f ca="1">OFFSET('336p trace'!$U$56,(A42-1)*56,0)</f>
        <v>270675.42661764013</v>
      </c>
      <c r="E150" s="5">
        <f ca="1">OFFSET('336p trace'!$V$56,(A42-1)*56,0)</f>
        <v>270243.52978804003</v>
      </c>
      <c r="F150" s="5">
        <f ca="1">OFFSET('336p stat'!$H$1,A150*20,1)</f>
        <v>269049.38134399999</v>
      </c>
      <c r="G150" s="5">
        <f ca="1">OFFSET('336p stat'!$K$1,A150*20,1)</f>
        <v>254053.340814</v>
      </c>
      <c r="H150" s="5">
        <f ca="1">OFFSET('336p stat'!$N$1,A150*20,1)</f>
        <v>209060.57508800001</v>
      </c>
      <c r="J150" s="5">
        <f ca="1">SUM(D150:H150)</f>
        <v>1273082.25365168</v>
      </c>
    </row>
    <row r="151" spans="1:10" x14ac:dyDescent="0.25">
      <c r="A151">
        <v>13</v>
      </c>
      <c r="C151" t="str">
        <f ca="1">OFFSET('336p stat'!$A$1,A151*20,0)</f>
        <v>CUDA opt</v>
      </c>
      <c r="D151" s="5">
        <f ca="1">OFFSET('336p trace'!$U$56,(A43-1)*56,0)</f>
        <v>1598.7709894399991</v>
      </c>
      <c r="E151" s="5">
        <f ca="1">OFFSET('336p trace'!$V$56,(A43-1)*56,0)</f>
        <v>0</v>
      </c>
      <c r="F151" s="5">
        <f ca="1">OFFSET('336p stat'!$H$1,A151*20,1)</f>
        <v>0</v>
      </c>
      <c r="G151" s="5">
        <f ca="1">OFFSET('336p stat'!$K$1,A151*20,1)</f>
        <v>0</v>
      </c>
      <c r="H151" s="5">
        <f ca="1">OFFSET('336p stat'!$N$1,A151*20,1)</f>
        <v>0</v>
      </c>
      <c r="J151" s="5">
        <f t="shared" ca="1" si="8"/>
        <v>0</v>
      </c>
    </row>
    <row r="152" spans="1:10" x14ac:dyDescent="0.25">
      <c r="A152">
        <v>14</v>
      </c>
      <c r="C152" t="str">
        <f ca="1">OFFSET('336p stat'!$A$1,A152*20,0)</f>
        <v>CUDA opt Time</v>
      </c>
      <c r="D152" s="5">
        <f ca="1">OFFSET('336p trace'!$U$56,(A44-1)*56,0)</f>
        <v>6370.8299086399957</v>
      </c>
      <c r="E152" s="5">
        <f ca="1">OFFSET('336p trace'!$V$56,(A44-1)*56,0)</f>
        <v>6333.4657088400008</v>
      </c>
      <c r="F152" s="5">
        <f ca="1">OFFSET('336p stat'!$H$1,A152*20,1)</f>
        <v>5564.9054150000002</v>
      </c>
      <c r="G152" s="5">
        <f ca="1">OFFSET('336p stat'!$K$1,A152*20,1)</f>
        <v>4953.7990300000001</v>
      </c>
      <c r="H152" s="5">
        <f ca="1">OFFSET('336p stat'!$N$1,A152*20,1)</f>
        <v>0</v>
      </c>
      <c r="J152" s="5">
        <f t="shared" ca="1" si="8"/>
        <v>16852.170153840001</v>
      </c>
    </row>
    <row r="153" spans="1:10" x14ac:dyDescent="0.25">
      <c r="A153">
        <v>15</v>
      </c>
      <c r="C153" t="str">
        <f ca="1">OFFSET('336p stat'!$A$1,A153*20,0)</f>
        <v>CUDA opt non hash</v>
      </c>
      <c r="D153" s="5">
        <f ca="1">OFFSET('336p trace'!$U$56,(A45-1)*56,0)</f>
        <v>26.821885160000047</v>
      </c>
      <c r="E153" s="5">
        <f ca="1">OFFSET('336p trace'!$V$56,(A45-1)*56,0)</f>
        <v>25.757295840000133</v>
      </c>
      <c r="F153" s="5">
        <f ca="1">OFFSET('336p stat'!$H$1,A153*20,1)</f>
        <v>0.79959899999999995</v>
      </c>
      <c r="G153" s="5">
        <f ca="1">OFFSET('336p stat'!$K$1,A153*20,1)</f>
        <v>0.44528600000000002</v>
      </c>
      <c r="H153" s="5">
        <f ca="1">OFFSET('336p stat'!$N$1,A153*20,1)</f>
        <v>0</v>
      </c>
      <c r="J153" s="5">
        <f t="shared" ca="1" si="8"/>
        <v>27.002180840000133</v>
      </c>
    </row>
    <row r="154" spans="1:10" x14ac:dyDescent="0.25">
      <c r="A154">
        <v>16</v>
      </c>
      <c r="C154" t="str">
        <f ca="1">OFFSET('336p stat'!$A$1,A154*20,0)</f>
        <v>CUDA opt ant</v>
      </c>
      <c r="D154" s="5">
        <f ca="1">OFFSET('336p trace'!$U$56,(A46-1)*56,0)</f>
        <v>23.056490440000079</v>
      </c>
      <c r="E154" s="5">
        <f ca="1">OFFSET('336p trace'!$V$56,(A46-1)*56,0)</f>
        <v>22.295593760000067</v>
      </c>
      <c r="F154" s="5">
        <f ca="1">OFFSET('336p stat'!$H$1,A154*20,1)</f>
        <v>0.41267999999999999</v>
      </c>
      <c r="G154" s="5">
        <f ca="1">OFFSET('336p stat'!$K$1,A154*20,1)</f>
        <v>0.10599699999999999</v>
      </c>
      <c r="H154" s="5">
        <f ca="1">OFFSET('336p stat'!$N$1,A154*20,1)</f>
        <v>0</v>
      </c>
      <c r="J154" s="5">
        <f t="shared" ca="1" si="8"/>
        <v>22.814270760000067</v>
      </c>
    </row>
    <row r="155" spans="1:10" x14ac:dyDescent="0.25">
      <c r="A155">
        <v>17</v>
      </c>
      <c r="C155" t="str">
        <f ca="1">OFFSET('336p stat'!$A$1,A155*20,0)</f>
        <v>CUDA opt ant non hash</v>
      </c>
      <c r="D155" s="5">
        <f ca="1">OFFSET('336p trace'!$U$56,(A47-1)*56,0)</f>
        <v>32.284208840000076</v>
      </c>
      <c r="E155" s="5">
        <f ca="1">OFFSET('336p trace'!$V$56,(A47-1)*56,0)</f>
        <v>32.344011240000036</v>
      </c>
      <c r="F155" s="5">
        <f ca="1">OFFSET('336p stat'!$H$1,A155*20,1)</f>
        <v>0.69080900000000001</v>
      </c>
      <c r="G155" s="5">
        <f ca="1">OFFSET('336p stat'!$K$1,A155*20,1)</f>
        <v>0.109871</v>
      </c>
      <c r="H155" s="5">
        <f ca="1">OFFSET('336p stat'!$N$1,A155*20,1)</f>
        <v>0</v>
      </c>
      <c r="J155" s="5">
        <f t="shared" ca="1" si="8"/>
        <v>33.144691240000036</v>
      </c>
    </row>
    <row r="156" spans="1:10" x14ac:dyDescent="0.25">
      <c r="A156">
        <v>18</v>
      </c>
      <c r="C156" t="str">
        <f ca="1">OFFSET('336p stat'!$A$1,A156*20,0)</f>
        <v>CUDA opt ant par</v>
      </c>
      <c r="D156" s="5">
        <f ca="1">OFFSET('336p trace'!$U$56,(A48-1)*56,0)</f>
        <v>27.59414499999972</v>
      </c>
      <c r="E156" s="5">
        <f ca="1">OFFSET('336p trace'!$V$56,(A48-1)*56,0)</f>
        <v>27.395972999999991</v>
      </c>
      <c r="F156" s="5">
        <f ca="1">OFFSET('336p stat'!$H$1,A156*20,1)</f>
        <v>0.90314000000000005</v>
      </c>
      <c r="G156" s="5">
        <f ca="1">OFFSET('336p stat'!$K$1,A156*20,1)</f>
        <v>0.36559399999999997</v>
      </c>
      <c r="H156" s="5">
        <f ca="1">OFFSET('336p stat'!$N$1,A156*20,1)</f>
        <v>0</v>
      </c>
      <c r="J156" s="5">
        <f t="shared" ca="1" si="8"/>
        <v>28.664706999999993</v>
      </c>
    </row>
    <row r="157" spans="1:10" x14ac:dyDescent="0.25">
      <c r="A157">
        <v>19</v>
      </c>
      <c r="C157" t="str">
        <f ca="1">OFFSET('336p stat'!$A$1,A157*20,0)</f>
        <v>CUDA opt ant par global</v>
      </c>
      <c r="D157" s="5">
        <f ca="1">OFFSET('336p trace'!$U$56,(A49-1)*56,0)</f>
        <v>32.431869759999891</v>
      </c>
      <c r="E157" s="5">
        <f ca="1">OFFSET('336p trace'!$V$56,(A49-1)*56,0)</f>
        <v>32.1944270400001</v>
      </c>
      <c r="F157" s="5">
        <f ca="1">OFFSET('336p stat'!$H$1,A157*20,1)</f>
        <v>0.54918199999999995</v>
      </c>
      <c r="G157" s="5">
        <f ca="1">OFFSET('336p stat'!$K$1,A157*20,1)</f>
        <v>0.18987699999999999</v>
      </c>
      <c r="H157" s="5">
        <f ca="1">OFFSET('336p stat'!$N$1,A157*20,1)</f>
        <v>0</v>
      </c>
      <c r="J157" s="5">
        <f t="shared" ca="1" si="8"/>
        <v>32.933486040000105</v>
      </c>
    </row>
    <row r="158" spans="1:10" x14ac:dyDescent="0.25">
      <c r="A158">
        <v>20</v>
      </c>
      <c r="C158" t="str">
        <f ca="1">OFFSET('336p stat'!$A$1,A158*20,0)</f>
        <v>CUDA opt_one_GPU</v>
      </c>
      <c r="D158" s="5">
        <f ca="1">OFFSET('336p trace'!$U$56,(A50-1)*56,0)</f>
        <v>187.58871604000021</v>
      </c>
      <c r="E158" s="5">
        <f ca="1">OFFSET('336p trace'!$V$56,(A50-1)*56,0)</f>
        <v>187.65396224000079</v>
      </c>
      <c r="F158" s="5">
        <f ca="1">OFFSET('336p stat'!$H$1,A158*20,1)</f>
        <v>0</v>
      </c>
      <c r="G158" s="5">
        <f ca="1">OFFSET('336p stat'!$K$1,A158*20,1)</f>
        <v>0</v>
      </c>
      <c r="H158" s="5">
        <f ca="1">OFFSET('336p stat'!$N$1,A158*20,1)</f>
        <v>0</v>
      </c>
      <c r="J158" s="5">
        <f t="shared" ca="1" si="8"/>
        <v>187.65396224000079</v>
      </c>
    </row>
    <row r="159" spans="1:10" x14ac:dyDescent="0.25">
      <c r="A159">
        <v>21</v>
      </c>
      <c r="C159" t="str">
        <f ca="1">OFFSET('336p stat'!$A$1,A159*20,0)</f>
        <v>CUDA opt_one_GPU ant</v>
      </c>
      <c r="D159" s="5">
        <f ca="1">OFFSET('336p trace'!$U$56,(A51-1)*56,0)</f>
        <v>2492.5235999999986</v>
      </c>
      <c r="E159" s="5">
        <f ca="1">OFFSET('336p trace'!$V$56,(A51-1)*56,0)</f>
        <v>2468.4799999999991</v>
      </c>
      <c r="F159" s="5">
        <f ca="1">OFFSET('336p stat'!$H$1,A159*20,1)</f>
        <v>0</v>
      </c>
      <c r="G159" s="5">
        <f ca="1">OFFSET('336p stat'!$K$1,A159*20,1)</f>
        <v>0</v>
      </c>
      <c r="H159" s="5">
        <f ca="1">OFFSET('336p stat'!$N$1,A159*20,1)</f>
        <v>0</v>
      </c>
      <c r="J159" s="5">
        <f t="shared" ca="1" si="8"/>
        <v>2468.4799999999991</v>
      </c>
    </row>
    <row r="160" spans="1:10" x14ac:dyDescent="0.25">
      <c r="A160">
        <v>22</v>
      </c>
      <c r="C160" t="str">
        <f ca="1">OFFSET('336p stat'!$A$1,A160*20,0)</f>
        <v>CUDA opt_one_GPU ant local</v>
      </c>
      <c r="D160" s="5">
        <f ca="1">OFFSET('336p trace'!$U$56,(A52-1)*56,0)</f>
        <v>3.5639600000002032</v>
      </c>
      <c r="E160" s="5">
        <f ca="1">OFFSET('336p trace'!$V$56,(A52-1)*56,0)</f>
        <v>3.5608990400000007</v>
      </c>
      <c r="F160" s="5">
        <f ca="1">OFFSET('336p stat'!$H$1,A160*20,1)</f>
        <v>0</v>
      </c>
      <c r="G160" s="5">
        <f ca="1">OFFSET('336p stat'!$K$1,A160*20,1)</f>
        <v>0</v>
      </c>
      <c r="H160" s="5">
        <f ca="1">OFFSET('336p stat'!$N$1,A160*20,1)</f>
        <v>0</v>
      </c>
      <c r="J160" s="5">
        <f t="shared" ca="1" si="8"/>
        <v>3.5608990400000007</v>
      </c>
    </row>
    <row r="161" spans="1:10" x14ac:dyDescent="0.25">
      <c r="A161">
        <v>23</v>
      </c>
      <c r="C161" t="str">
        <f ca="1">OFFSET('336p stat'!$A$1,A161*20,0)</f>
        <v>non CUDA Time</v>
      </c>
      <c r="D161" s="5">
        <f ca="1">OFFSET('336p trace'!$U$56,(A53-1)*56,0)</f>
        <v>264.8030763600014</v>
      </c>
      <c r="E161" s="5">
        <f ca="1">OFFSET('336p trace'!$V$56,(A53-1)*56,0)</f>
        <v>248.95539315999903</v>
      </c>
      <c r="F161" s="5">
        <f ca="1">OFFSET('336p stat'!$H$1,A161*20,1)</f>
        <v>248.93663000000001</v>
      </c>
      <c r="G161" s="5">
        <f ca="1">OFFSET('336p stat'!$K$1,A161*20,1)</f>
        <v>248.16838000000001</v>
      </c>
      <c r="H161" s="5">
        <f ca="1">OFFSET('336p stat'!$N$1,A161*20,1)</f>
        <v>1.346085</v>
      </c>
      <c r="J161" s="5">
        <f ca="1">SUM(D161:H161)</f>
        <v>1012.2095645200005</v>
      </c>
    </row>
    <row r="162" spans="1:10" x14ac:dyDescent="0.25">
      <c r="A162">
        <v>24</v>
      </c>
      <c r="C162" t="str">
        <f ca="1">OFFSET('336p stat'!$A$1,A162*20,0)</f>
        <v>non CUDA</v>
      </c>
      <c r="D162" s="5">
        <f ca="1">OFFSET('336p trace'!$U$56,(A54-1)*56,0)</f>
        <v>221.33137364000049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8"/>
        <v>0</v>
      </c>
    </row>
    <row r="163" spans="1:10" x14ac:dyDescent="0.25">
      <c r="A163">
        <v>25</v>
      </c>
      <c r="C163" t="str">
        <f ca="1">OFFSET('336p stat'!$A$1,A163*20,0)</f>
        <v>non CUDA non hash</v>
      </c>
      <c r="D163" s="5">
        <f ca="1">OFFSET('336p trace'!$U$56,(A55-1)*56,0)</f>
        <v>5883.3010800000075</v>
      </c>
      <c r="E163" s="5">
        <f ca="1">OFFSET('336p trace'!$V$56,(A55-1)*56,0)</f>
        <v>5880.1405840000043</v>
      </c>
      <c r="F163" s="5">
        <f ca="1">OFFSET('336p stat'!$H$1,A163*20,1)</f>
        <v>5879.9315349999997</v>
      </c>
      <c r="G163" s="5">
        <f ca="1">OFFSET('336p stat'!$K$1,A163*20,1)</f>
        <v>5866.4689909999997</v>
      </c>
      <c r="H163" s="5">
        <f ca="1">OFFSET('336p stat'!$N$1,A163*20,1)</f>
        <v>12.513895</v>
      </c>
      <c r="J163" s="5">
        <f t="shared" ca="1" si="8"/>
        <v>17639.055005000006</v>
      </c>
    </row>
    <row r="164" spans="1:10" x14ac:dyDescent="0.25">
      <c r="A164">
        <v>26</v>
      </c>
      <c r="C164" t="str">
        <f ca="1">OFFSET('336p stat'!$A$1,A164*20,0)</f>
        <v>Classic ACO</v>
      </c>
      <c r="D164" s="5">
        <f ca="1">OFFSET('336p trace'!$U$56,(A56-1)*56,0)</f>
        <v>118436.13672399981</v>
      </c>
      <c r="E164" s="5">
        <f ca="1">OFFSET('336p trace'!$V$56,(A56-1)*56,0)</f>
        <v>105156.16022399979</v>
      </c>
      <c r="F164" s="5">
        <f ca="1">OFFSET('336p stat'!$H$1,A164*20,1)</f>
        <v>104562.824154</v>
      </c>
      <c r="G164" s="5">
        <f ca="1">OFFSET('336p stat'!$K$1,A164*20,1)</f>
        <v>104525.072145</v>
      </c>
      <c r="H164" s="5">
        <f ca="1">OFFSET('336p stat'!$N$1,A164*20,1)</f>
        <v>47.026466999999997</v>
      </c>
      <c r="J164" s="5">
        <f t="shared" ca="1" si="8"/>
        <v>314291.08298999979</v>
      </c>
    </row>
    <row r="165" spans="1:10" x14ac:dyDescent="0.25">
      <c r="A165">
        <v>27</v>
      </c>
      <c r="C165" t="str">
        <f ca="1">OFFSET('336p stat'!$A$1,A165*20,0)</f>
        <v>Classic ACO non hash</v>
      </c>
      <c r="D165" s="5">
        <f ca="1">OFFSET('336p trace'!$U$56,(A57-1)*56,0)</f>
        <v>90058.883044000235</v>
      </c>
      <c r="E165" s="5">
        <f ca="1">OFFSET('336p trace'!$V$56,(A57-1)*56,0)</f>
        <v>90092.597555999819</v>
      </c>
      <c r="F165" s="5">
        <f ca="1">OFFSET('336p stat'!$H$1,A165*20,1)</f>
        <v>89340.231881999993</v>
      </c>
      <c r="G165" s="5">
        <f ca="1">OFFSET('336p stat'!$K$1,A165*20,1)</f>
        <v>89302.899464000002</v>
      </c>
      <c r="H165" s="5">
        <f ca="1">OFFSET('336p stat'!$N$1,A165*20,1)</f>
        <v>60.559609000000002</v>
      </c>
      <c r="J165" s="5">
        <f t="shared" ca="1" si="8"/>
        <v>268796.28851099982</v>
      </c>
    </row>
    <row r="166" spans="1:10" x14ac:dyDescent="0.25">
      <c r="A166">
        <v>28</v>
      </c>
      <c r="C166" t="str">
        <f ca="1">OFFSET('336p stat'!$A$1,A166*20,0)</f>
        <v>omp</v>
      </c>
      <c r="D166" s="5">
        <f ca="1">OFFSET('336p trace'!$U$56,(A58-1)*56,0)</f>
        <v>187.33330099999989</v>
      </c>
      <c r="E166" s="5">
        <f ca="1">OFFSET('336p trace'!$V$56,(A58-1)*56,0)</f>
        <v>117.51429584000003</v>
      </c>
      <c r="F166" s="5">
        <f ca="1">OFFSET('336p stat'!$H$1,A166*20,1)</f>
        <v>117.476331</v>
      </c>
      <c r="G166" s="5">
        <f ca="1">OFFSET('336p stat'!$K$1,A166*20,1)</f>
        <v>117.243004</v>
      </c>
      <c r="H166" s="5">
        <f ca="1">OFFSET('336p stat'!$N$1,A166*20,1)</f>
        <v>4.5860000000000003</v>
      </c>
      <c r="J166" s="5">
        <f t="shared" ca="1" si="8"/>
        <v>356.81963084000006</v>
      </c>
    </row>
    <row r="167" spans="1:10" x14ac:dyDescent="0.25">
      <c r="A167">
        <v>29</v>
      </c>
      <c r="C167" t="str">
        <f ca="1">OFFSET('336p stat'!$A$1,A167*20,0)</f>
        <v>omp non hash</v>
      </c>
      <c r="D167" s="5">
        <f ca="1">OFFSET('336p trace'!$U$56,(A59-1)*56,0)</f>
        <v>3121.5845280000012</v>
      </c>
      <c r="E167" s="5">
        <f ca="1">OFFSET('336p trace'!$V$56,(A59-1)*56,0)</f>
        <v>3109.1791679999897</v>
      </c>
      <c r="F167" s="5">
        <f ca="1">OFFSET('336p stat'!$H$1,A167*20,1)</f>
        <v>3109.0646750000001</v>
      </c>
      <c r="G167" s="5">
        <f ca="1">OFFSET('336p stat'!$K$1,A167*20,1)</f>
        <v>3101.0875860000001</v>
      </c>
      <c r="H167" s="5">
        <f ca="1">OFFSET('336p stat'!$N$1,A167*20,1)</f>
        <v>10.632745</v>
      </c>
      <c r="J167" s="5">
        <f t="shared" ca="1" si="8"/>
        <v>9329.9641739999897</v>
      </c>
    </row>
    <row r="168" spans="1:10" x14ac:dyDescent="0.25">
      <c r="A168">
        <v>30</v>
      </c>
      <c r="C168" t="str">
        <f ca="1">OFFSET('336p stat'!$A$1,A168*20,0)</f>
        <v>non CUDA transp Time</v>
      </c>
      <c r="D168" s="5">
        <f ca="1">OFFSET('336p trace'!$U$56,(A60-1)*56,0)</f>
        <v>490.64854863999898</v>
      </c>
      <c r="E168" s="5">
        <f ca="1">OFFSET('336p trace'!$V$56,(A60-1)*56,0)</f>
        <v>376.98708975999909</v>
      </c>
      <c r="F168" s="5">
        <f ca="1">OFFSET('336p stat'!$H$1,A168*20,1)</f>
        <v>376.93839500000001</v>
      </c>
      <c r="G168" s="5">
        <f ca="1">OFFSET('336p stat'!$K$1,A168*20,1)</f>
        <v>375.82279499999999</v>
      </c>
      <c r="H168" s="5">
        <f ca="1">OFFSET('336p stat'!$N$1,A168*20,1)</f>
        <v>21.723375000000001</v>
      </c>
      <c r="J168" s="5">
        <f ca="1">SUM(D168:H168)</f>
        <v>1642.120203399998</v>
      </c>
    </row>
    <row r="169" spans="1:10" x14ac:dyDescent="0.25">
      <c r="A169">
        <v>31</v>
      </c>
      <c r="C169" t="str">
        <f ca="1">OFFSET('336p stat'!$A$1,A169*20,0)</f>
        <v>non CUDA transp</v>
      </c>
      <c r="D169" s="5">
        <f ca="1">OFFSET('336p trace'!$U$56,(A61-1)*56,0)</f>
        <v>7118.2366454399971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8"/>
        <v>0</v>
      </c>
    </row>
    <row r="170" spans="1:10" x14ac:dyDescent="0.25">
      <c r="A170">
        <v>32</v>
      </c>
      <c r="C170" t="str">
        <f ca="1">OFFSET('336p stat'!$A$1,A170*20,0)</f>
        <v>non CUDA transp non hash</v>
      </c>
      <c r="D170" s="5">
        <f ca="1">OFFSET('336p trace'!$U$56,(A62-1)*56,0)</f>
        <v>158.69362516000166</v>
      </c>
      <c r="E170" s="5">
        <f ca="1">OFFSET('336p trace'!$V$56,(A62-1)*56,0)</f>
        <v>159.50397075999987</v>
      </c>
      <c r="F170" s="5">
        <f ca="1">OFFSET('336p stat'!$H$1,A170*20,1)</f>
        <v>159.482021</v>
      </c>
      <c r="G170" s="5">
        <f ca="1">OFFSET('336p stat'!$K$1,A170*20,1)</f>
        <v>158.813635</v>
      </c>
      <c r="H170" s="5">
        <f ca="1">OFFSET('336p stat'!$N$1,A170*20,1)</f>
        <v>17.308896000000001</v>
      </c>
      <c r="J170" s="5">
        <f t="shared" ca="1" si="8"/>
        <v>495.10852275999991</v>
      </c>
    </row>
    <row r="171" spans="1:10" x14ac:dyDescent="0.25">
      <c r="A171">
        <v>33</v>
      </c>
      <c r="C171" t="str">
        <f ca="1">OFFSET('336p stat'!$A$1,A171*20,0)</f>
        <v>non CUDA transp_AVX Time</v>
      </c>
      <c r="D171" s="5">
        <f ca="1">OFFSET('336p trace'!$U$56,(A63-1)*56,0)</f>
        <v>357.98714015999781</v>
      </c>
      <c r="E171" s="5">
        <f ca="1">OFFSET('336p trace'!$V$56,(A63-1)*56,0)</f>
        <v>324.82952703999746</v>
      </c>
      <c r="F171" s="5">
        <f ca="1">OFFSET('336p stat'!$H$1,A171*20,1)</f>
        <v>324.83065099999999</v>
      </c>
      <c r="G171" s="5">
        <f ca="1">OFFSET('336p stat'!$K$1,A171*20,1)</f>
        <v>324.62972500000001</v>
      </c>
      <c r="H171" s="5">
        <f ca="1">OFFSET('336p stat'!$N$1,A171*20,1)</f>
        <v>1.350125</v>
      </c>
      <c r="J171" s="5">
        <f ca="1">SUM(D171:H171)</f>
        <v>1333.6271681999951</v>
      </c>
    </row>
    <row r="172" spans="1:10" x14ac:dyDescent="0.25">
      <c r="A172">
        <v>34</v>
      </c>
      <c r="C172" t="str">
        <f ca="1">OFFSET('336p stat'!$A$1,A172*20,0)</f>
        <v>non CUDA transp_AVX</v>
      </c>
      <c r="D172" s="5">
        <f ca="1">OFFSET('336p trace'!$U$56,(A64-1)*56,0)</f>
        <v>829.91544495999858</v>
      </c>
      <c r="E172" s="5">
        <f ca="1">OFFSET('336p trace'!$V$56,(A64-1)*56,0)</f>
        <v>0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>
        <f t="shared" ca="1" si="8"/>
        <v>0</v>
      </c>
    </row>
    <row r="173" spans="1:10" x14ac:dyDescent="0.25">
      <c r="A173">
        <v>35</v>
      </c>
      <c r="C173" t="str">
        <f ca="1">OFFSET('336p stat'!$A$1,A173*20,0)</f>
        <v>non CUDA transp_AVX non hash</v>
      </c>
      <c r="D173" s="5">
        <f ca="1">OFFSET('336p trace'!$U$56,(A65-1)*56,0)</f>
        <v>715.2865627599989</v>
      </c>
      <c r="E173" s="5">
        <f ca="1">OFFSET('336p trace'!$V$56,(A65-1)*56,0)</f>
        <v>714.26484115999938</v>
      </c>
      <c r="F173" s="5">
        <f ca="1">OFFSET('336p stat'!$H$1,A173*20,1)</f>
        <v>714.25313300000005</v>
      </c>
      <c r="G173" s="5">
        <f ca="1">OFFSET('336p stat'!$K$1,A173*20,1)</f>
        <v>714.30242399999997</v>
      </c>
      <c r="H173" s="5">
        <f ca="1">OFFSET('336p stat'!$N$1,A173*20,1)</f>
        <v>3.002535</v>
      </c>
      <c r="J173" s="5">
        <f t="shared" ca="1" si="8"/>
        <v>2145.8229331599996</v>
      </c>
    </row>
    <row r="174" spans="1:10" x14ac:dyDescent="0.25">
      <c r="A174">
        <v>36</v>
      </c>
      <c r="C174" t="str">
        <f ca="1">OFFSET('336p stat'!$A$1,A174*20,0)</f>
        <v>non CUDA transp_AVX_OMP Time</v>
      </c>
      <c r="D174" s="5">
        <f ca="1">OFFSET('336p trace'!$U$56,(A66-1)*56,0)</f>
        <v>1325.8313574399999</v>
      </c>
      <c r="E174" s="5">
        <f ca="1">OFFSET('336p trace'!$V$56,(A66-1)*56,0)</f>
        <v>1165.0117530000048</v>
      </c>
      <c r="F174" s="5">
        <f ca="1">OFFSET('336p stat'!$H$1,A174*20,1)</f>
        <v>1164.910905</v>
      </c>
      <c r="G174" s="5">
        <f ca="1">OFFSET('336p stat'!$K$1,A174*20,1)</f>
        <v>1154.7964400000001</v>
      </c>
      <c r="H174" s="5">
        <f ca="1">OFFSET('336p stat'!$N$1,A174*20,1)</f>
        <v>75.987493999999998</v>
      </c>
      <c r="J174" s="5">
        <f ca="1">SUM(D174:H174)</f>
        <v>4886.5379494400049</v>
      </c>
    </row>
    <row r="175" spans="1:10" x14ac:dyDescent="0.25">
      <c r="A175">
        <v>37</v>
      </c>
      <c r="C175" t="str">
        <f ca="1">OFFSET('336p stat'!$A$1,A175*20,0)</f>
        <v>non CUDA transp_AVX_OMP</v>
      </c>
      <c r="D175" s="5">
        <f ca="1">OFFSET('336p trace'!$U$56,(A67-1)*56,0)</f>
        <v>316.02244656000164</v>
      </c>
      <c r="E175" s="5">
        <f ca="1">OFFSET('336p trace'!$V$56,(A67-1)*56,0)</f>
        <v>0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>
        <f t="shared" ca="1" si="8"/>
        <v>0</v>
      </c>
    </row>
    <row r="176" spans="1:10" x14ac:dyDescent="0.25">
      <c r="A176">
        <v>38</v>
      </c>
      <c r="C176" t="str">
        <f ca="1">OFFSET('336p stat'!$A$1,A176*20,0)</f>
        <v>non CUDA transp_AVX_OMP non hash</v>
      </c>
      <c r="D176" s="5">
        <f ca="1">OFFSET('336p trace'!$U$56,(A68-1)*56,0)</f>
        <v>1029.9410161600026</v>
      </c>
      <c r="E176" s="5">
        <f ca="1">OFFSET('336p trace'!$V$56,(A68-1)*56,0)</f>
        <v>1030.0663840000034</v>
      </c>
      <c r="F176" s="5">
        <f ca="1">OFFSET('336p stat'!$H$1,A176*20,1)</f>
        <v>1029.8585800000001</v>
      </c>
      <c r="G176" s="5">
        <f ca="1">OFFSET('336p stat'!$K$1,A176*20,1)</f>
        <v>1025.1100650000001</v>
      </c>
      <c r="H176" s="5">
        <f ca="1">OFFSET('336p stat'!$N$1,A176*20,1)</f>
        <v>14.705342999999999</v>
      </c>
      <c r="J176" s="5">
        <f t="shared" ca="1" si="8"/>
        <v>3099.7403720000034</v>
      </c>
    </row>
    <row r="177" spans="1:10" x14ac:dyDescent="0.25">
      <c r="A177">
        <v>39</v>
      </c>
      <c r="C177" t="str">
        <f ca="1">OFFSET('336p stat'!$A$1,A177*20,0)</f>
        <v>CUDA ant add CPU_AVX_transp Time</v>
      </c>
      <c r="D177" s="5">
        <f ca="1">OFFSET('336p trace'!$U$56,(A69-1)*56,0)</f>
        <v>145.7999201599998</v>
      </c>
      <c r="E177" s="5">
        <f ca="1">OFFSET('336p trace'!$V$56,(A69-1)*56,0)</f>
        <v>146.64716499999992</v>
      </c>
      <c r="F177" s="5">
        <f ca="1">OFFSET('336p stat'!$H$1,A177*20,1)</f>
        <v>84.388542999999999</v>
      </c>
      <c r="G177" s="5">
        <f ca="1">OFFSET('336p stat'!$K$1,A177*20,1)</f>
        <v>71.138903999999997</v>
      </c>
      <c r="H177" s="5">
        <f ca="1">OFFSET('336p stat'!$N$1,A177*20,1)</f>
        <v>38.363208</v>
      </c>
      <c r="J177" s="5">
        <f ca="1">SUM(D177:H177)</f>
        <v>486.33774015999973</v>
      </c>
    </row>
    <row r="178" spans="1:10" x14ac:dyDescent="0.25">
      <c r="A178">
        <v>40</v>
      </c>
      <c r="C178" t="str">
        <f ca="1">OFFSET('336p stat'!$A$1,A178*20,0)</f>
        <v>CUDA ant add CPU_AVX_transp</v>
      </c>
      <c r="D178" s="5">
        <f ca="1">OFFSET('336p trace'!$U$56,(A70-1)*56,0)</f>
        <v>82.558309760000171</v>
      </c>
      <c r="E178" s="5">
        <f ca="1">OFFSET('336p trace'!$V$56,(A70-1)*56,0)</f>
        <v>0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>
        <f t="shared" ca="1" si="8"/>
        <v>0</v>
      </c>
    </row>
    <row r="179" spans="1:10" x14ac:dyDescent="0.25">
      <c r="A179">
        <v>41</v>
      </c>
      <c r="C179" t="str">
        <f ca="1">OFFSET('336p stat'!$A$1,A179*20,0)</f>
        <v>CUDA ant add CPU_AVX_transp non hash</v>
      </c>
      <c r="D179" s="5">
        <f ca="1">OFFSET('336p trace'!$U$56,(A71-1)*56,0)</f>
        <v>201.58074676000001</v>
      </c>
      <c r="E179" s="5">
        <f ca="1">OFFSET('336p trace'!$V$56,(A71-1)*56,0)</f>
        <v>201.16294256000015</v>
      </c>
      <c r="F179" s="5">
        <f ca="1">OFFSET('336p stat'!$H$1,A179*20,1)</f>
        <v>104.07830800000001</v>
      </c>
      <c r="G179" s="5">
        <f ca="1">OFFSET('336p stat'!$K$1,A179*20,1)</f>
        <v>85.605036999999996</v>
      </c>
      <c r="H179" s="5">
        <f ca="1">OFFSET('336p stat'!$N$1,A179*20,1)</f>
        <v>37.689267000000001</v>
      </c>
      <c r="J179" s="5">
        <f t="shared" ca="1" si="8"/>
        <v>428.53555456000015</v>
      </c>
    </row>
    <row r="180" spans="1:10" x14ac:dyDescent="0.25">
      <c r="A180">
        <v>42</v>
      </c>
      <c r="C180" t="str">
        <f ca="1">OFFSET('336p stat'!$A$1,A180*20,0)</f>
        <v>CUDA Const</v>
      </c>
      <c r="D180" s="5">
        <f ca="1">OFFSET('336p trace'!$U$56,(A72-1)*56,0)</f>
        <v>3810521093592.3208</v>
      </c>
      <c r="E180" s="5">
        <f ca="1">OFFSET('336p trace'!$V$56,(A72-1)*56,0)</f>
        <v>3810471248184.6138</v>
      </c>
      <c r="F180" s="5">
        <f ca="1">OFFSET('336p stat'!$H$1,A180*20,1)</f>
        <v>555.49062500000002</v>
      </c>
      <c r="G180" s="5">
        <f ca="1">OFFSET('336p stat'!$K$1,A180*20,1)</f>
        <v>540.36801100000002</v>
      </c>
      <c r="H180" s="5">
        <f ca="1">OFFSET('336p stat'!$N$1,A180*20,1)</f>
        <v>3.1651739999999999</v>
      </c>
      <c r="J180" s="5">
        <f t="shared" ca="1" si="8"/>
        <v>3810471249283.6377</v>
      </c>
    </row>
    <row r="181" spans="1:10" x14ac:dyDescent="0.25">
      <c r="A181">
        <v>43</v>
      </c>
      <c r="C181" t="str">
        <f ca="1">OFFSET('336p stat'!$A$1,A181*20,0)</f>
        <v>CUDA ant Const</v>
      </c>
      <c r="D181" s="5">
        <f ca="1">OFFSET('336p trace'!$U$56,(A73-1)*56,0)</f>
        <v>16.581217640000137</v>
      </c>
      <c r="E181" s="5">
        <f ca="1">OFFSET('336p trace'!$V$56,(A73-1)*56,0)</f>
        <v>15.593106240000104</v>
      </c>
      <c r="F181" s="5">
        <f ca="1">OFFSET('336p stat'!$H$1,A181*20,1)</f>
        <v>3.4999910000000001</v>
      </c>
      <c r="G181" s="5">
        <f ca="1">OFFSET('336p stat'!$K$1,A181*20,1)</f>
        <v>3.7565430000000002</v>
      </c>
      <c r="H181" s="5">
        <f ca="1">OFFSET('336p stat'!$N$1,A181*20,1)</f>
        <v>0.36942999999999998</v>
      </c>
      <c r="J181" s="5">
        <f t="shared" ca="1" si="8"/>
        <v>23.219070240000107</v>
      </c>
    </row>
    <row r="182" spans="1:10" x14ac:dyDescent="0.25">
      <c r="A182">
        <v>44</v>
      </c>
      <c r="C182" t="str">
        <f ca="1">OFFSET('336p stat'!$A$1,A182*20,0)</f>
        <v>CUDA ant par Const</v>
      </c>
      <c r="D182" s="5">
        <f ca="1">OFFSET('336p trace'!$U$56,(A74-1)*56,0)</f>
        <v>24.235923999999986</v>
      </c>
      <c r="E182" s="5">
        <f ca="1">OFFSET('336p trace'!$V$56,(A74-1)*56,0)</f>
        <v>24.509340839999833</v>
      </c>
      <c r="F182" s="5">
        <f ca="1">OFFSET('336p stat'!$H$1,A182*20,1)</f>
        <v>3.463066</v>
      </c>
      <c r="G182" s="5">
        <f ca="1">OFFSET('336p stat'!$K$1,A182*20,1)</f>
        <v>2.7049400000000001</v>
      </c>
      <c r="H182" s="5">
        <f ca="1">OFFSET('336p stat'!$N$1,A182*20,1)</f>
        <v>0.21613399999999999</v>
      </c>
      <c r="J182" s="5">
        <f t="shared" ca="1" si="8"/>
        <v>30.893480839999835</v>
      </c>
    </row>
    <row r="183" spans="1:10" x14ac:dyDescent="0.25">
      <c r="A183">
        <v>45</v>
      </c>
      <c r="C183" t="str">
        <f ca="1">OFFSET('336p stat'!$A$1,A183*20,0)</f>
        <v>CUDA ant add CPU Const</v>
      </c>
      <c r="D183" s="5">
        <f ca="1">OFFSET('336p trace'!$U$56,(A75-1)*56,0)</f>
        <v>157.19921299999976</v>
      </c>
      <c r="E183" s="5">
        <f ca="1">OFFSET('336p trace'!$V$56,(A75-1)*56,0)</f>
        <v>159.12480096000019</v>
      </c>
      <c r="F183" s="5">
        <f ca="1">OFFSET('336p stat'!$H$1,A183*20,1)</f>
        <v>91.989400000000003</v>
      </c>
      <c r="G183" s="5">
        <f ca="1">OFFSET('336p stat'!$K$1,A183*20,1)</f>
        <v>78.208730000000003</v>
      </c>
      <c r="H183" s="5">
        <f ca="1">OFFSET('336p stat'!$N$1,A183*20,1)</f>
        <v>29.119344999999999</v>
      </c>
      <c r="J183" s="5">
        <f t="shared" ca="1" si="8"/>
        <v>358.44227596000019</v>
      </c>
    </row>
    <row r="184" spans="1:10" x14ac:dyDescent="0.25">
      <c r="A184">
        <v>46</v>
      </c>
      <c r="C184" t="str">
        <f ca="1">OFFSET('336p stat'!$A$1,A184*20,0)</f>
        <v>CUDA opt Const</v>
      </c>
      <c r="D184" s="5">
        <f ca="1">OFFSET('336p trace'!$U$56,(A76-1)*56,0)</f>
        <v>11.356477960000001</v>
      </c>
      <c r="E184" s="5">
        <f ca="1">OFFSET('336p trace'!$V$56,(A76-1)*56,0)</f>
        <v>10.993087839999996</v>
      </c>
      <c r="F184" s="5">
        <f ca="1">OFFSET('336p stat'!$H$1,A184*20,1)</f>
        <v>3.02454</v>
      </c>
      <c r="G184" s="5">
        <f ca="1">OFFSET('336p stat'!$K$1,A184*20,1)</f>
        <v>3.2179009999999999</v>
      </c>
      <c r="H184" s="5">
        <f ca="1">OFFSET('336p stat'!$N$1,A184*20,1)</f>
        <v>0</v>
      </c>
      <c r="J184" s="5">
        <f t="shared" ca="1" si="8"/>
        <v>17.235528839999997</v>
      </c>
    </row>
    <row r="185" spans="1:10" x14ac:dyDescent="0.25">
      <c r="A185">
        <v>47</v>
      </c>
      <c r="C185" t="str">
        <f ca="1">OFFSET('336p stat'!$A$1,A185*20,0)</f>
        <v>CUDA opt ant Const</v>
      </c>
      <c r="D185" s="5">
        <f ca="1">OFFSET('336p trace'!$U$56,(A77-1)*56,0)</f>
        <v>16.794321439999877</v>
      </c>
      <c r="E185" s="5">
        <f ca="1">OFFSET('336p trace'!$V$56,(A77-1)*56,0)</f>
        <v>16.898296999999872</v>
      </c>
      <c r="F185" s="5">
        <f ca="1">OFFSET('336p stat'!$H$1,A185*20,1)</f>
        <v>0.85777999999999999</v>
      </c>
      <c r="G185" s="5">
        <f ca="1">OFFSET('336p stat'!$K$1,A185*20,1)</f>
        <v>0.47941800000000001</v>
      </c>
      <c r="H185" s="5">
        <f ca="1">OFFSET('336p stat'!$N$1,A185*20,1)</f>
        <v>0</v>
      </c>
      <c r="J185" s="5">
        <f t="shared" ca="1" si="8"/>
        <v>18.235494999999869</v>
      </c>
    </row>
    <row r="186" spans="1:10" x14ac:dyDescent="0.25">
      <c r="A186">
        <v>48</v>
      </c>
      <c r="C186" t="str">
        <f ca="1">OFFSET('336p stat'!$A$1,A186*20,0)</f>
        <v>CUDA opt ant par Const</v>
      </c>
      <c r="D186" s="5">
        <f ca="1">OFFSET('336p trace'!$U$56,(A78-1)*56,0)</f>
        <v>26.708526759999938</v>
      </c>
      <c r="E186" s="5">
        <f ca="1">OFFSET('336p trace'!$V$56,(A78-1)*56,0)</f>
        <v>26.025915360000027</v>
      </c>
      <c r="F186" s="5">
        <f ca="1">OFFSET('336p stat'!$H$1,A186*20,1)</f>
        <v>1.1090519999999999</v>
      </c>
      <c r="G186" s="5">
        <f ca="1">OFFSET('336p stat'!$K$1,A186*20,1)</f>
        <v>0.491981</v>
      </c>
      <c r="H186" s="5">
        <f ca="1">OFFSET('336p stat'!$N$1,A186*20,1)</f>
        <v>0</v>
      </c>
      <c r="J186" s="5">
        <f t="shared" ref="J186:J187" ca="1" si="9">SUM(D186:H186)</f>
        <v>54.33547511999997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9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  <c r="J193" s="8">
        <f>$D$191*SQRT(J138)/$E$191</f>
        <v>0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0">$D$192*SQRT(D139)/$E$192</f>
        <v>17.606325863298107</v>
      </c>
      <c r="E194" s="8">
        <f t="shared" ca="1" si="10"/>
        <v>17.577343806451527</v>
      </c>
      <c r="F194" s="8">
        <f t="shared" ca="1" si="10"/>
        <v>17.008444204972541</v>
      </c>
      <c r="G194" s="8">
        <f t="shared" ca="1" si="10"/>
        <v>16.953058528079232</v>
      </c>
      <c r="H194" s="8">
        <f t="shared" ca="1" si="10"/>
        <v>0.9722561775005597</v>
      </c>
      <c r="J194" s="8">
        <f t="shared" ref="J194:J242" ca="1" si="11">$D$191*SQRT(J139)/$E$191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0.79967984819605809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ca="1" si="11"/>
        <v>0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3">$D$192*SQRT(D141)/$E$192</f>
        <v>1.2647105288779423</v>
      </c>
      <c r="E196" s="8">
        <f t="shared" ca="1" si="13"/>
        <v>1.2497053462385785</v>
      </c>
      <c r="F196" s="8">
        <f t="shared" ca="1" si="13"/>
        <v>0.43371483018222934</v>
      </c>
      <c r="G196" s="8">
        <f t="shared" ca="1" si="13"/>
        <v>0.30484219686913416</v>
      </c>
      <c r="H196" s="8">
        <f t="shared" ca="1" si="13"/>
        <v>0.2537268261418173</v>
      </c>
      <c r="J196" s="8">
        <f t="shared" ca="1" si="11"/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4">$D$192*SQRT(D142)/$E$192</f>
        <v>6.3156803244206356</v>
      </c>
      <c r="E197" s="8">
        <f t="shared" ca="1" si="14"/>
        <v>6.294036941549396</v>
      </c>
      <c r="F197" s="8">
        <f t="shared" ca="1" si="14"/>
        <v>5.433489523797391</v>
      </c>
      <c r="G197" s="8">
        <f t="shared" ca="1" si="14"/>
        <v>5.3382401895785838</v>
      </c>
      <c r="H197" s="8">
        <f t="shared" ca="1" si="14"/>
        <v>0.90993700298866831</v>
      </c>
      <c r="J197" s="8">
        <f t="shared" ca="1" si="11"/>
        <v>0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5">$D$192*SQRT(D143)/$E$192</f>
        <v>7.132147435534157</v>
      </c>
      <c r="E198" s="8">
        <f t="shared" ca="1" si="15"/>
        <v>7.0853420750672313</v>
      </c>
      <c r="F198" s="8">
        <f t="shared" ca="1" si="15"/>
        <v>5.8445024044002238</v>
      </c>
      <c r="G198" s="8">
        <f t="shared" ca="1" si="15"/>
        <v>5.712580520029805</v>
      </c>
      <c r="H198" s="8">
        <f t="shared" ca="1" si="15"/>
        <v>0.87787693276905265</v>
      </c>
      <c r="J198" s="8">
        <f t="shared" ca="1" si="11"/>
        <v>0</v>
      </c>
    </row>
    <row r="199" spans="1:10" x14ac:dyDescent="0.25">
      <c r="A199">
        <v>6</v>
      </c>
      <c r="C199" t="str">
        <f ca="1">OFFSET('336p stat'!$A$1,A199*20,0)</f>
        <v>CUDA ant par global</v>
      </c>
      <c r="D199" s="8">
        <f t="shared" ref="D199:H199" ca="1" si="16">$D$192*SQRT(D144)/$E$192</f>
        <v>5.3290745757392717</v>
      </c>
      <c r="E199" s="8">
        <f t="shared" ca="1" si="16"/>
        <v>5.2660356326215325</v>
      </c>
      <c r="F199" s="8">
        <f t="shared" ca="1" si="16"/>
        <v>4.4603481555806832</v>
      </c>
      <c r="G199" s="8">
        <f t="shared" ca="1" si="16"/>
        <v>4.4311105035194061</v>
      </c>
      <c r="H199" s="8">
        <f t="shared" ca="1" si="16"/>
        <v>0.72749307088933834</v>
      </c>
      <c r="J199" s="8">
        <f t="shared" ca="1" si="11"/>
        <v>0</v>
      </c>
    </row>
    <row r="200" spans="1:10" x14ac:dyDescent="0.25">
      <c r="A200">
        <v>7</v>
      </c>
      <c r="C200" t="str">
        <f ca="1">OFFSET('336p stat'!$A$1,A200*20,0)</f>
        <v>CUDA ant non hash</v>
      </c>
      <c r="D200" s="8">
        <f t="shared" ref="D200:H200" ca="1" si="17">$D$192*SQRT(D145)/$E$192</f>
        <v>3.8860057924568197</v>
      </c>
      <c r="E200" s="8">
        <f t="shared" ca="1" si="17"/>
        <v>3.8672931856979655</v>
      </c>
      <c r="F200" s="8">
        <f t="shared" ca="1" si="17"/>
        <v>3.050678089060201</v>
      </c>
      <c r="G200" s="8">
        <f t="shared" ca="1" si="17"/>
        <v>2.9841219944017032</v>
      </c>
      <c r="H200" s="8">
        <f t="shared" ca="1" si="17"/>
        <v>0.63754386382742312</v>
      </c>
      <c r="J200" s="8">
        <f t="shared" ca="1" si="11"/>
        <v>0</v>
      </c>
    </row>
    <row r="201" spans="1:10" x14ac:dyDescent="0.25">
      <c r="A201">
        <v>8</v>
      </c>
      <c r="C201" t="str">
        <f ca="1">OFFSET('336p stat'!$A$1,A201*20,0)</f>
        <v>CUDA ant add CPU Time</v>
      </c>
      <c r="D201" s="8">
        <f t="shared" ref="D201:H201" ca="1" si="18">$D$192*SQRT(D146)/$E$192</f>
        <v>3.2172179618645682</v>
      </c>
      <c r="E201" s="8">
        <f t="shared" ca="1" si="18"/>
        <v>3.2110667191745002</v>
      </c>
      <c r="F201" s="8">
        <f t="shared" ca="1" si="18"/>
        <v>2.3692323692402986</v>
      </c>
      <c r="G201" s="8">
        <f t="shared" ca="1" si="18"/>
        <v>2.1061229590467883</v>
      </c>
      <c r="H201" s="8">
        <f t="shared" ca="1" si="18"/>
        <v>0.72220619772472183</v>
      </c>
      <c r="J201" s="8">
        <f t="shared" ca="1" si="11"/>
        <v>0</v>
      </c>
    </row>
    <row r="202" spans="1:10" x14ac:dyDescent="0.25">
      <c r="A202">
        <v>9</v>
      </c>
      <c r="C202" t="str">
        <f ca="1">OFFSET('336p stat'!$A$1,A202*20,0)</f>
        <v>CUDA ant add CPU Time global</v>
      </c>
      <c r="D202" s="8">
        <f t="shared" ref="D202:H202" ca="1" si="19">$D$192*SQRT(D147)/$E$192</f>
        <v>2.5899362721240848</v>
      </c>
      <c r="E202" s="8">
        <f t="shared" ca="1" si="19"/>
        <v>2.5995372247805069</v>
      </c>
      <c r="F202" s="8">
        <f t="shared" ca="1" si="19"/>
        <v>1.9590734850127496</v>
      </c>
      <c r="G202" s="8">
        <f t="shared" ca="1" si="19"/>
        <v>1.7524513778544613</v>
      </c>
      <c r="H202" s="8">
        <f t="shared" ca="1" si="19"/>
        <v>0.70201339453887923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</v>
      </c>
      <c r="D203" s="8">
        <f t="shared" ref="D203:H203" ca="1" si="20">$D$192*SQRT(D148)/$E$192</f>
        <v>3.0160421388453584</v>
      </c>
      <c r="E203" s="8">
        <f t="shared" ca="1" si="20"/>
        <v>0</v>
      </c>
      <c r="F203" s="8">
        <f t="shared" ca="1" si="20"/>
        <v>0</v>
      </c>
      <c r="G203" s="8">
        <f t="shared" ca="1" si="20"/>
        <v>0</v>
      </c>
      <c r="H203" s="8">
        <f t="shared" ca="1" si="20"/>
        <v>0</v>
      </c>
      <c r="J203" s="8">
        <f t="shared" ca="1" si="11"/>
        <v>0</v>
      </c>
    </row>
    <row r="204" spans="1:10" x14ac:dyDescent="0.25">
      <c r="A204">
        <v>11</v>
      </c>
      <c r="C204" t="str">
        <f ca="1">OFFSET('336p stat'!$A$1,A204*20,0)</f>
        <v>CUDA ant add CPU non hash</v>
      </c>
      <c r="D204" s="8">
        <f t="shared" ref="D204:H204" ca="1" si="21">$D$192*SQRT(D149)/$E$192</f>
        <v>3.0510482389736193</v>
      </c>
      <c r="E204" s="8">
        <f t="shared" ca="1" si="21"/>
        <v>3.0336978422789058</v>
      </c>
      <c r="F204" s="8">
        <f t="shared" ca="1" si="21"/>
        <v>2.2688323871524756</v>
      </c>
      <c r="G204" s="8">
        <f t="shared" ca="1" si="21"/>
        <v>2.0333221942505815</v>
      </c>
      <c r="H204" s="8">
        <f t="shared" ca="1" si="21"/>
        <v>0.81435865435322785</v>
      </c>
      <c r="J204" s="8">
        <f t="shared" ca="1" si="11"/>
        <v>0</v>
      </c>
    </row>
    <row r="205" spans="1:10" x14ac:dyDescent="0.25">
      <c r="A205">
        <v>12</v>
      </c>
      <c r="C205" t="str">
        <f ca="1">OFFSET('336p stat'!$A$1,A205*20,0)</f>
        <v>CUDA ant add CPU12</v>
      </c>
      <c r="D205" s="8">
        <f t="shared" ref="D205:H205" ca="1" si="22">$D$192*SQRT(D150)/$E$192</f>
        <v>144.21003563513366</v>
      </c>
      <c r="E205" s="8">
        <f t="shared" ca="1" si="22"/>
        <v>144.09493704039252</v>
      </c>
      <c r="F205" s="8">
        <f t="shared" ca="1" si="22"/>
        <v>143.7762221906745</v>
      </c>
      <c r="G205" s="8">
        <f t="shared" ca="1" si="22"/>
        <v>139.71194036810613</v>
      </c>
      <c r="H205" s="8">
        <f t="shared" ca="1" si="22"/>
        <v>126.73808466740066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</v>
      </c>
      <c r="D206" s="8">
        <f t="shared" ref="D206:H206" ca="1" si="23">$D$192*SQRT(D151)/$E$192</f>
        <v>11.083175206620798</v>
      </c>
      <c r="E206" s="8">
        <f t="shared" ca="1" si="23"/>
        <v>0</v>
      </c>
      <c r="F206" s="8">
        <f t="shared" ca="1" si="23"/>
        <v>0</v>
      </c>
      <c r="G206" s="8">
        <f t="shared" ca="1" si="23"/>
        <v>0</v>
      </c>
      <c r="H206" s="8">
        <f t="shared" ca="1" si="23"/>
        <v>0</v>
      </c>
      <c r="J206" s="8">
        <f t="shared" ca="1" si="11"/>
        <v>0</v>
      </c>
    </row>
    <row r="207" spans="1:10" x14ac:dyDescent="0.25">
      <c r="A207">
        <v>14</v>
      </c>
      <c r="C207" t="str">
        <f ca="1">OFFSET('336p stat'!$A$1,A207*20,0)</f>
        <v>CUDA opt Time</v>
      </c>
      <c r="D207" s="8">
        <f t="shared" ref="D207:H207" ca="1" si="24">$D$192*SQRT(D152)/$E$192</f>
        <v>22.124276339365952</v>
      </c>
      <c r="E207" s="8">
        <f t="shared" ca="1" si="24"/>
        <v>22.059302739243481</v>
      </c>
      <c r="F207" s="8">
        <f t="shared" ca="1" si="24"/>
        <v>20.677592046591883</v>
      </c>
      <c r="G207" s="8">
        <f t="shared" ca="1" si="24"/>
        <v>19.50923594282872</v>
      </c>
      <c r="H207" s="8">
        <f t="shared" ca="1" si="24"/>
        <v>0</v>
      </c>
      <c r="J207" s="8">
        <f t="shared" ca="1" si="11"/>
        <v>0</v>
      </c>
    </row>
    <row r="208" spans="1:10" x14ac:dyDescent="0.25">
      <c r="A208">
        <v>15</v>
      </c>
      <c r="C208" t="str">
        <f ca="1">OFFSET('336p stat'!$A$1,A208*20,0)</f>
        <v>CUDA opt non hash</v>
      </c>
      <c r="D208" s="8">
        <f t="shared" ref="D208:H208" ca="1" si="25">$D$192*SQRT(D153)/$E$192</f>
        <v>1.4355413893765387</v>
      </c>
      <c r="E208" s="8">
        <f t="shared" ca="1" si="25"/>
        <v>1.4067638586411331</v>
      </c>
      <c r="F208" s="8">
        <f t="shared" ca="1" si="25"/>
        <v>0.24786042517513762</v>
      </c>
      <c r="G208" s="8">
        <f t="shared" ca="1" si="25"/>
        <v>0.18496543988540129</v>
      </c>
      <c r="H208" s="8">
        <f t="shared" ca="1" si="25"/>
        <v>0</v>
      </c>
      <c r="J208" s="8">
        <f t="shared" ca="1" si="11"/>
        <v>0</v>
      </c>
    </row>
    <row r="209" spans="1:10" x14ac:dyDescent="0.25">
      <c r="A209">
        <v>16</v>
      </c>
      <c r="C209" t="str">
        <f ca="1">OFFSET('336p stat'!$A$1,A209*20,0)</f>
        <v>CUDA opt ant</v>
      </c>
      <c r="D209" s="8">
        <f t="shared" ref="D209:H209" ca="1" si="26">$D$192*SQRT(D154)/$E$192</f>
        <v>1.3309681714774722</v>
      </c>
      <c r="E209" s="8">
        <f t="shared" ca="1" si="26"/>
        <v>1.3088220122569476</v>
      </c>
      <c r="F209" s="8">
        <f t="shared" ca="1" si="26"/>
        <v>0.17806467858618114</v>
      </c>
      <c r="G209" s="8">
        <f t="shared" ca="1" si="26"/>
        <v>9.0243900093025672E-2</v>
      </c>
      <c r="H209" s="8">
        <f t="shared" ca="1" si="26"/>
        <v>0</v>
      </c>
      <c r="J209" s="8">
        <f t="shared" ca="1" si="11"/>
        <v>0</v>
      </c>
    </row>
    <row r="210" spans="1:10" x14ac:dyDescent="0.25">
      <c r="A210">
        <v>17</v>
      </c>
      <c r="C210" t="str">
        <f ca="1">OFFSET('336p stat'!$A$1,A210*20,0)</f>
        <v>CUDA opt ant non hash</v>
      </c>
      <c r="D210" s="8">
        <f t="shared" ref="D210:H210" ca="1" si="27">$D$192*SQRT(D155)/$E$192</f>
        <v>1.5749477240832108</v>
      </c>
      <c r="E210" s="8">
        <f t="shared" ca="1" si="27"/>
        <v>1.5764057445948625</v>
      </c>
      <c r="F210" s="8">
        <f t="shared" ca="1" si="27"/>
        <v>0.2303828055389551</v>
      </c>
      <c r="G210" s="8">
        <f t="shared" ca="1" si="27"/>
        <v>9.1878227409979987E-2</v>
      </c>
      <c r="H210" s="8">
        <f t="shared" ca="1" si="27"/>
        <v>0</v>
      </c>
      <c r="J210" s="8">
        <f t="shared" ca="1" si="11"/>
        <v>0</v>
      </c>
    </row>
    <row r="211" spans="1:10" x14ac:dyDescent="0.25">
      <c r="A211">
        <v>18</v>
      </c>
      <c r="C211" t="str">
        <f ca="1">OFFSET('336p stat'!$A$1,A211*20,0)</f>
        <v>CUDA opt ant par</v>
      </c>
      <c r="D211" s="8">
        <f t="shared" ref="D211:H211" ca="1" si="28">$D$192*SQRT(D156)/$E$192</f>
        <v>1.456060901418611</v>
      </c>
      <c r="E211" s="8">
        <f t="shared" ca="1" si="28"/>
        <v>1.450823006963978</v>
      </c>
      <c r="F211" s="8">
        <f t="shared" ca="1" si="28"/>
        <v>0.26341991663501829</v>
      </c>
      <c r="G211" s="8">
        <f t="shared" ca="1" si="28"/>
        <v>0.16759868199959091</v>
      </c>
      <c r="H211" s="8">
        <f t="shared" ca="1" si="28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OFFSET('336p stat'!$A$1,A212*20,0)</f>
        <v>CUDA opt ant par global</v>
      </c>
      <c r="D212" s="8">
        <f t="shared" ref="D212:H212" ca="1" si="29">$D$192*SQRT(D157)/$E$192</f>
        <v>1.5785453485409633</v>
      </c>
      <c r="E212" s="8">
        <f t="shared" ca="1" si="29"/>
        <v>1.5727562488628961</v>
      </c>
      <c r="F212" s="8">
        <f t="shared" ca="1" si="29"/>
        <v>0.20541361061039745</v>
      </c>
      <c r="G212" s="8">
        <f t="shared" ca="1" si="29"/>
        <v>0.12078339978656005</v>
      </c>
      <c r="H212" s="8">
        <f t="shared" ca="1" si="29"/>
        <v>0</v>
      </c>
      <c r="J212" s="8">
        <f t="shared" ca="1" si="11"/>
        <v>0</v>
      </c>
    </row>
    <row r="213" spans="1:10" x14ac:dyDescent="0.25">
      <c r="A213">
        <v>20</v>
      </c>
      <c r="C213" t="str">
        <f ca="1">OFFSET('336p stat'!$A$1,A213*20,0)</f>
        <v>CUDA opt_one_GPU</v>
      </c>
      <c r="D213" s="8">
        <f t="shared" ref="D213:H213" ca="1" si="30">$D$192*SQRT(D158)/$E$192</f>
        <v>3.79642150330878</v>
      </c>
      <c r="E213" s="8">
        <f t="shared" ca="1" si="30"/>
        <v>3.7970816723931207</v>
      </c>
      <c r="F213" s="8">
        <f t="shared" ca="1" si="30"/>
        <v>0</v>
      </c>
      <c r="G213" s="8">
        <f t="shared" ca="1" si="30"/>
        <v>0</v>
      </c>
      <c r="H213" s="8">
        <f t="shared" ca="1" si="30"/>
        <v>0</v>
      </c>
      <c r="J213" s="8">
        <f t="shared" ca="1" si="11"/>
        <v>0</v>
      </c>
    </row>
    <row r="214" spans="1:10" x14ac:dyDescent="0.25">
      <c r="A214">
        <v>21</v>
      </c>
      <c r="C214" t="str">
        <f ca="1">OFFSET('336p stat'!$A$1,A214*20,0)</f>
        <v>CUDA opt_one_GPU ant</v>
      </c>
      <c r="D214" s="8">
        <f t="shared" ref="D214:H214" ca="1" si="31">$D$192*SQRT(D159)/$E$192</f>
        <v>13.838553870806006</v>
      </c>
      <c r="E214" s="8">
        <f t="shared" ca="1" si="31"/>
        <v>13.771646791869152</v>
      </c>
      <c r="F214" s="8">
        <f t="shared" ca="1" si="31"/>
        <v>0</v>
      </c>
      <c r="G214" s="8">
        <f t="shared" ca="1" si="31"/>
        <v>0</v>
      </c>
      <c r="H214" s="8">
        <f t="shared" ca="1" si="31"/>
        <v>0</v>
      </c>
      <c r="J214" s="8">
        <f t="shared" ca="1" si="11"/>
        <v>0</v>
      </c>
    </row>
    <row r="215" spans="1:10" x14ac:dyDescent="0.25">
      <c r="A215">
        <v>22</v>
      </c>
      <c r="C215" t="str">
        <f ca="1">OFFSET('336p stat'!$A$1,A215*20,0)</f>
        <v>CUDA opt_one_GPU ant local</v>
      </c>
      <c r="D215" s="8">
        <f t="shared" ref="D215:H215" ca="1" si="32">$D$192*SQRT(D160)/$E$192</f>
        <v>0.52328402872628899</v>
      </c>
      <c r="E215" s="8">
        <f t="shared" ca="1" si="32"/>
        <v>0.52305926532399749</v>
      </c>
      <c r="F215" s="8">
        <f t="shared" ca="1" si="32"/>
        <v>0</v>
      </c>
      <c r="G215" s="8">
        <f t="shared" ca="1" si="32"/>
        <v>0</v>
      </c>
      <c r="H215" s="8">
        <f t="shared" ca="1" si="32"/>
        <v>0</v>
      </c>
      <c r="J215" s="8">
        <f t="shared" ca="1" si="11"/>
        <v>0</v>
      </c>
    </row>
    <row r="216" spans="1:10" x14ac:dyDescent="0.25">
      <c r="A216">
        <v>23</v>
      </c>
      <c r="C216" t="str">
        <f ca="1">OFFSET('336p stat'!$A$1,A216*20,0)</f>
        <v>non CUDA Time</v>
      </c>
      <c r="D216" s="8">
        <f t="shared" ref="D216:H216" ca="1" si="33">$D$192*SQRT(D161)/$E$192</f>
        <v>4.510581998244974</v>
      </c>
      <c r="E216" s="8">
        <f t="shared" ca="1" si="33"/>
        <v>4.3735272683806423</v>
      </c>
      <c r="F216" s="8">
        <f t="shared" ca="1" si="33"/>
        <v>4.3733624542404446</v>
      </c>
      <c r="G216" s="8">
        <f t="shared" ca="1" si="33"/>
        <v>4.3666088641141192</v>
      </c>
      <c r="H216" s="8">
        <f t="shared" ca="1" si="33"/>
        <v>0.32159353650221273</v>
      </c>
      <c r="J216" s="8">
        <f t="shared" ca="1" si="11"/>
        <v>0</v>
      </c>
    </row>
    <row r="217" spans="1:10" x14ac:dyDescent="0.25">
      <c r="A217">
        <v>24</v>
      </c>
      <c r="C217" t="str">
        <f ca="1">OFFSET('336p stat'!$A$1,A217*20,0)</f>
        <v>non CUDA</v>
      </c>
      <c r="D217" s="8">
        <f t="shared" ref="D217:H217" ca="1" si="34">$D$192*SQRT(D162)/$E$192</f>
        <v>4.1237521869661995</v>
      </c>
      <c r="E217" s="8">
        <f t="shared" ca="1" si="34"/>
        <v>0</v>
      </c>
      <c r="F217" s="8">
        <f t="shared" ca="1" si="34"/>
        <v>0</v>
      </c>
      <c r="G217" s="8">
        <f t="shared" ca="1" si="34"/>
        <v>0</v>
      </c>
      <c r="H217" s="8">
        <f t="shared" ca="1" si="34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OFFSET('336p stat'!$A$1,A218*20,0)</f>
        <v>non CUDA non hash</v>
      </c>
      <c r="D218" s="8">
        <f t="shared" ref="D218:H218" ca="1" si="35">$D$192*SQRT(D163)/$E$192</f>
        <v>21.260898113169173</v>
      </c>
      <c r="E218" s="8">
        <f t="shared" ca="1" si="35"/>
        <v>21.255186692896586</v>
      </c>
      <c r="F218" s="8">
        <f t="shared" ca="1" si="35"/>
        <v>21.254808860517187</v>
      </c>
      <c r="G218" s="8">
        <f t="shared" ca="1" si="35"/>
        <v>21.230462677871902</v>
      </c>
      <c r="H218" s="8">
        <f t="shared" ca="1" si="35"/>
        <v>0.9805445327163882</v>
      </c>
      <c r="J218" s="8">
        <f t="shared" ca="1" si="11"/>
        <v>0</v>
      </c>
    </row>
    <row r="219" spans="1:10" x14ac:dyDescent="0.25">
      <c r="A219">
        <v>26</v>
      </c>
      <c r="C219" t="str">
        <f ca="1">OFFSET('336p stat'!$A$1,A219*20,0)</f>
        <v>Classic ACO</v>
      </c>
      <c r="D219" s="8">
        <f t="shared" ref="D219:H219" ca="1" si="36">$D$192*SQRT(D164)/$E$192</f>
        <v>95.392270424696108</v>
      </c>
      <c r="E219" s="8">
        <f t="shared" ca="1" si="36"/>
        <v>89.885249637136525</v>
      </c>
      <c r="F219" s="8">
        <f t="shared" ca="1" si="36"/>
        <v>89.631305387125352</v>
      </c>
      <c r="G219" s="8">
        <f t="shared" ca="1" si="36"/>
        <v>89.615123405843931</v>
      </c>
      <c r="H219" s="8">
        <f t="shared" ca="1" si="36"/>
        <v>1.9008254818746508</v>
      </c>
      <c r="J219" s="8">
        <f t="shared" ca="1" si="11"/>
        <v>0</v>
      </c>
    </row>
    <row r="220" spans="1:10" x14ac:dyDescent="0.25">
      <c r="A220">
        <v>27</v>
      </c>
      <c r="C220" t="str">
        <f ca="1">OFFSET('336p stat'!$A$1,A220*20,0)</f>
        <v>Classic ACO non hash</v>
      </c>
      <c r="D220" s="8">
        <f t="shared" ref="D220:H220" ca="1" si="37">$D$192*SQRT(D165)/$E$192</f>
        <v>83.182955598106915</v>
      </c>
      <c r="E220" s="8">
        <f t="shared" ca="1" si="37"/>
        <v>83.198524358443862</v>
      </c>
      <c r="F220" s="8">
        <f t="shared" ca="1" si="37"/>
        <v>82.850399491842055</v>
      </c>
      <c r="G220" s="8">
        <f t="shared" ca="1" si="37"/>
        <v>82.833087420535335</v>
      </c>
      <c r="H220" s="8">
        <f t="shared" ca="1" si="37"/>
        <v>2.1570618625083515</v>
      </c>
      <c r="J220" s="8">
        <f t="shared" ca="1" si="11"/>
        <v>0</v>
      </c>
    </row>
    <row r="221" spans="1:10" x14ac:dyDescent="0.25">
      <c r="A221">
        <v>28</v>
      </c>
      <c r="C221" t="str">
        <f ca="1">OFFSET('336p stat'!$A$1,A221*20,0)</f>
        <v>omp</v>
      </c>
      <c r="D221" s="8">
        <f t="shared" ref="D221:H221" ca="1" si="38">$D$192*SQRT(D166)/$E$192</f>
        <v>3.7938360774329705</v>
      </c>
      <c r="E221" s="8">
        <f t="shared" ca="1" si="38"/>
        <v>3.0048058802489854</v>
      </c>
      <c r="F221" s="8">
        <f t="shared" ca="1" si="38"/>
        <v>3.0043204661606921</v>
      </c>
      <c r="G221" s="8">
        <f t="shared" ca="1" si="38"/>
        <v>3.0013354499835563</v>
      </c>
      <c r="H221" s="8">
        <f t="shared" ca="1" si="38"/>
        <v>0.59359207541880143</v>
      </c>
      <c r="J221" s="8">
        <f t="shared" ca="1" si="11"/>
        <v>0</v>
      </c>
    </row>
    <row r="222" spans="1:10" x14ac:dyDescent="0.25">
      <c r="A222">
        <v>29</v>
      </c>
      <c r="C222" t="str">
        <f ca="1">OFFSET('336p stat'!$A$1,A222*20,0)</f>
        <v>omp non hash</v>
      </c>
      <c r="D222" s="8">
        <f t="shared" ref="D222:H222" ca="1" si="39">$D$192*SQRT(D167)/$E$192</f>
        <v>15.486690493946602</v>
      </c>
      <c r="E222" s="8">
        <f t="shared" ca="1" si="39"/>
        <v>15.455887351937292</v>
      </c>
      <c r="F222" s="8">
        <f t="shared" ca="1" si="39"/>
        <v>15.455602774062227</v>
      </c>
      <c r="G222" s="8">
        <f t="shared" ca="1" si="39"/>
        <v>15.435762417436722</v>
      </c>
      <c r="H222" s="8">
        <f t="shared" ca="1" si="39"/>
        <v>0.90384460159919078</v>
      </c>
      <c r="J222" s="8">
        <f t="shared" ca="1" si="11"/>
        <v>0</v>
      </c>
    </row>
    <row r="223" spans="1:10" x14ac:dyDescent="0.25">
      <c r="A223">
        <v>30</v>
      </c>
      <c r="C223" t="str">
        <f ca="1">OFFSET('336p stat'!$A$1,A223*20,0)</f>
        <v>non CUDA transp Time</v>
      </c>
      <c r="D223" s="8">
        <f t="shared" ref="D223:H223" ca="1" si="40">$D$192*SQRT(D168)/$E$192</f>
        <v>6.1398297443095604</v>
      </c>
      <c r="E223" s="8">
        <f t="shared" ca="1" si="40"/>
        <v>5.3818836925783007</v>
      </c>
      <c r="F223" s="8">
        <f t="shared" ca="1" si="40"/>
        <v>5.3815360971231998</v>
      </c>
      <c r="G223" s="8">
        <f t="shared" ca="1" si="40"/>
        <v>5.3735665051658197</v>
      </c>
      <c r="H223" s="8">
        <f t="shared" ca="1" si="40"/>
        <v>1.2919173146916174</v>
      </c>
      <c r="J223" s="8">
        <f t="shared" ca="1" si="11"/>
        <v>0</v>
      </c>
    </row>
    <row r="224" spans="1:10" x14ac:dyDescent="0.25">
      <c r="A224">
        <v>31</v>
      </c>
      <c r="C224" t="str">
        <f ca="1">OFFSET('336p stat'!$A$1,A224*20,0)</f>
        <v>non CUDA transp</v>
      </c>
      <c r="D224" s="8">
        <f t="shared" ref="D224:H224" ca="1" si="41">$D$192*SQRT(D169)/$E$192</f>
        <v>23.386071879271341</v>
      </c>
      <c r="E224" s="8">
        <f t="shared" ca="1" si="41"/>
        <v>0</v>
      </c>
      <c r="F224" s="8">
        <f t="shared" ca="1" si="41"/>
        <v>0</v>
      </c>
      <c r="G224" s="8">
        <f t="shared" ca="1" si="41"/>
        <v>0</v>
      </c>
      <c r="H224" s="8">
        <f t="shared" ca="1" si="41"/>
        <v>0</v>
      </c>
      <c r="J224" s="8">
        <f t="shared" ca="1" si="11"/>
        <v>0</v>
      </c>
    </row>
    <row r="225" spans="1:10" x14ac:dyDescent="0.25">
      <c r="A225">
        <v>32</v>
      </c>
      <c r="C225" t="str">
        <f ca="1">OFFSET('336p stat'!$A$1,A225*20,0)</f>
        <v>non CUDA transp non hash</v>
      </c>
      <c r="D225" s="8">
        <f t="shared" ref="D225:H225" ca="1" si="42">$D$192*SQRT(D170)/$E$192</f>
        <v>3.4918116513198769</v>
      </c>
      <c r="E225" s="8">
        <f t="shared" ca="1" si="42"/>
        <v>3.5007155099254077</v>
      </c>
      <c r="F225" s="8">
        <f t="shared" ca="1" si="42"/>
        <v>3.5004746303140091</v>
      </c>
      <c r="G225" s="8">
        <f t="shared" ca="1" si="42"/>
        <v>3.4931317187188919</v>
      </c>
      <c r="H225" s="8">
        <f t="shared" ca="1" si="42"/>
        <v>1.1532029732323792</v>
      </c>
      <c r="J225" s="8">
        <f t="shared" ca="1" si="11"/>
        <v>0</v>
      </c>
    </row>
    <row r="226" spans="1:10" x14ac:dyDescent="0.25">
      <c r="A226">
        <v>33</v>
      </c>
      <c r="C226" t="str">
        <f ca="1">OFFSET('336p stat'!$A$1,A226*20,0)</f>
        <v>non CUDA transp_AVX Time</v>
      </c>
      <c r="D226" s="8">
        <f t="shared" ref="D226:H226" ca="1" si="43">$D$192*SQRT(D171)/$E$192</f>
        <v>5.2445083613979442</v>
      </c>
      <c r="E226" s="8">
        <f t="shared" ca="1" si="43"/>
        <v>4.9957283974949114</v>
      </c>
      <c r="F226" s="8">
        <f t="shared" ca="1" si="43"/>
        <v>4.9957370404808135</v>
      </c>
      <c r="G226" s="8">
        <f t="shared" ca="1" si="43"/>
        <v>4.9941917295194029</v>
      </c>
      <c r="H226" s="8">
        <f t="shared" ca="1" si="43"/>
        <v>0.32207577369308604</v>
      </c>
      <c r="J226" s="8">
        <f t="shared" ca="1" si="11"/>
        <v>0</v>
      </c>
    </row>
    <row r="227" spans="1:10" x14ac:dyDescent="0.25">
      <c r="A227">
        <v>34</v>
      </c>
      <c r="C227" t="str">
        <f ca="1">OFFSET('336p stat'!$A$1,A227*20,0)</f>
        <v>non CUDA transp_AVX</v>
      </c>
      <c r="D227" s="8">
        <f t="shared" ref="D227:H227" ca="1" si="44">$D$192*SQRT(D172)/$E$192</f>
        <v>7.9852403512459542</v>
      </c>
      <c r="E227" s="8">
        <f t="shared" ca="1" si="44"/>
        <v>0</v>
      </c>
      <c r="F227" s="8">
        <f t="shared" ca="1" si="44"/>
        <v>0</v>
      </c>
      <c r="G227" s="8">
        <f t="shared" ca="1" si="44"/>
        <v>0</v>
      </c>
      <c r="H227" s="8">
        <f t="shared" ca="1" si="44"/>
        <v>0</v>
      </c>
      <c r="J227" s="8">
        <f t="shared" ca="1" si="11"/>
        <v>0</v>
      </c>
    </row>
    <row r="228" spans="1:10" x14ac:dyDescent="0.25">
      <c r="A228">
        <v>35</v>
      </c>
      <c r="C228" t="str">
        <f ca="1">OFFSET('336p stat'!$A$1,A228*20,0)</f>
        <v>non CUDA transp_AVX non hash</v>
      </c>
      <c r="D228" s="8">
        <f t="shared" ref="D228:H228" ca="1" si="45">$D$192*SQRT(D173)/$E$192</f>
        <v>7.4132919266663322</v>
      </c>
      <c r="E228" s="8">
        <f t="shared" ca="1" si="45"/>
        <v>7.4079954289946119</v>
      </c>
      <c r="F228" s="8">
        <f t="shared" ca="1" si="45"/>
        <v>7.4079347131745159</v>
      </c>
      <c r="G228" s="8">
        <f t="shared" ca="1" si="45"/>
        <v>7.4081903215811078</v>
      </c>
      <c r="H228" s="8">
        <f t="shared" ca="1" si="45"/>
        <v>0.4803027889987731</v>
      </c>
      <c r="J228" s="8">
        <f t="shared" ca="1" si="11"/>
        <v>0</v>
      </c>
    </row>
    <row r="229" spans="1:10" x14ac:dyDescent="0.25">
      <c r="A229">
        <v>36</v>
      </c>
      <c r="C229" t="str">
        <f ca="1">OFFSET('336p stat'!$A$1,A229*20,0)</f>
        <v>non CUDA transp_AVX_OMP Time</v>
      </c>
      <c r="D229" s="8">
        <f t="shared" ref="D229:H229" ca="1" si="46">$D$192*SQRT(D174)/$E$192</f>
        <v>10.092882385861339</v>
      </c>
      <c r="E229" s="8">
        <f t="shared" ca="1" si="46"/>
        <v>9.4609821375212615</v>
      </c>
      <c r="F229" s="8">
        <f t="shared" ca="1" si="46"/>
        <v>9.4605726387444431</v>
      </c>
      <c r="G229" s="8">
        <f t="shared" ca="1" si="46"/>
        <v>9.4194118753816056</v>
      </c>
      <c r="H229" s="8">
        <f t="shared" ca="1" si="46"/>
        <v>2.4162514643571344</v>
      </c>
      <c r="J229" s="8">
        <f t="shared" ca="1" si="11"/>
        <v>0</v>
      </c>
    </row>
    <row r="230" spans="1:10" x14ac:dyDescent="0.25">
      <c r="A230">
        <v>37</v>
      </c>
      <c r="C230" t="str">
        <f ca="1">OFFSET('336p stat'!$A$1,A230*20,0)</f>
        <v>non CUDA transp_AVX_OMP</v>
      </c>
      <c r="D230" s="8">
        <f t="shared" ref="D230:H230" ca="1" si="47">$D$192*SQRT(D175)/$E$192</f>
        <v>4.9275385959014111</v>
      </c>
      <c r="E230" s="8">
        <f t="shared" ca="1" si="47"/>
        <v>0</v>
      </c>
      <c r="F230" s="8">
        <f t="shared" ca="1" si="47"/>
        <v>0</v>
      </c>
      <c r="G230" s="8">
        <f t="shared" ca="1" si="47"/>
        <v>0</v>
      </c>
      <c r="H230" s="8">
        <f t="shared" ca="1" si="47"/>
        <v>0</v>
      </c>
      <c r="J230" s="8">
        <f t="shared" ca="1" si="11"/>
        <v>0</v>
      </c>
    </row>
    <row r="231" spans="1:10" x14ac:dyDescent="0.25">
      <c r="A231">
        <v>38</v>
      </c>
      <c r="C231" t="str">
        <f ca="1">OFFSET('336p stat'!$A$1,A231*20,0)</f>
        <v>non CUDA transp_AVX_OMP non hash</v>
      </c>
      <c r="D231" s="8">
        <f t="shared" ref="D231:H231" ca="1" si="48">$D$192*SQRT(D176)/$E$192</f>
        <v>8.8956409636183782</v>
      </c>
      <c r="E231" s="8">
        <f t="shared" ca="1" si="48"/>
        <v>8.8961823506203075</v>
      </c>
      <c r="F231" s="8">
        <f t="shared" ca="1" si="48"/>
        <v>8.8952849543204628</v>
      </c>
      <c r="G231" s="8">
        <f t="shared" ca="1" si="48"/>
        <v>8.874753884704635</v>
      </c>
      <c r="H231" s="8">
        <f t="shared" ca="1" si="48"/>
        <v>1.0629397505860807</v>
      </c>
      <c r="J231" s="8">
        <f t="shared" ca="1" si="11"/>
        <v>0</v>
      </c>
    </row>
    <row r="232" spans="1:10" x14ac:dyDescent="0.25">
      <c r="A232">
        <v>39</v>
      </c>
      <c r="C232" t="str">
        <f ca="1">OFFSET('336p stat'!$A$1,A232*20,0)</f>
        <v>CUDA ant add CPU_AVX_transp Time</v>
      </c>
      <c r="D232" s="8">
        <f t="shared" ref="D232:H232" ca="1" si="49">$D$192*SQRT(D177)/$E$192</f>
        <v>3.3469537591268126</v>
      </c>
      <c r="E232" s="8">
        <f t="shared" ca="1" si="49"/>
        <v>3.3566642640097317</v>
      </c>
      <c r="F232" s="8">
        <f t="shared" ca="1" si="49"/>
        <v>2.5463190168900676</v>
      </c>
      <c r="G232" s="8">
        <f t="shared" ca="1" si="49"/>
        <v>2.3378931267549419</v>
      </c>
      <c r="H232" s="8">
        <f t="shared" ca="1" si="49"/>
        <v>1.7168348776326743</v>
      </c>
      <c r="J232" s="8">
        <f t="shared" ca="1" si="11"/>
        <v>0</v>
      </c>
    </row>
    <row r="233" spans="1:10" x14ac:dyDescent="0.25">
      <c r="A233">
        <v>40</v>
      </c>
      <c r="C233" t="str">
        <f ca="1">OFFSET('336p stat'!$A$1,A233*20,0)</f>
        <v>CUDA ant add CPU_AVX_transp</v>
      </c>
      <c r="D233" s="8">
        <f t="shared" ref="D233:H233" ca="1" si="50">$D$192*SQRT(D178)/$E$192</f>
        <v>2.5185551523602441</v>
      </c>
      <c r="E233" s="8">
        <f t="shared" ca="1" si="50"/>
        <v>0</v>
      </c>
      <c r="F233" s="8">
        <f t="shared" ca="1" si="50"/>
        <v>0</v>
      </c>
      <c r="G233" s="8">
        <f t="shared" ca="1" si="50"/>
        <v>0</v>
      </c>
      <c r="H233" s="8">
        <f t="shared" ca="1" si="50"/>
        <v>0</v>
      </c>
      <c r="J233" s="8">
        <f t="shared" ca="1" si="11"/>
        <v>0</v>
      </c>
    </row>
    <row r="234" spans="1:10" x14ac:dyDescent="0.25">
      <c r="A234">
        <v>41</v>
      </c>
      <c r="C234" t="str">
        <f ca="1">OFFSET('336p stat'!$A$1,A234*20,0)</f>
        <v>CUDA ant add CPU_AVX_transp non hash</v>
      </c>
      <c r="D234" s="8">
        <f t="shared" ref="D234:H234" ca="1" si="51">$D$192*SQRT(D179)/$E$192</f>
        <v>3.9354608288057347</v>
      </c>
      <c r="E234" s="8">
        <f t="shared" ca="1" si="51"/>
        <v>3.9313803177471813</v>
      </c>
      <c r="F234" s="8">
        <f t="shared" ca="1" si="51"/>
        <v>2.827816217553043</v>
      </c>
      <c r="G234" s="8">
        <f t="shared" ca="1" si="51"/>
        <v>2.5646064420850232</v>
      </c>
      <c r="H234" s="8">
        <f t="shared" ca="1" si="51"/>
        <v>1.7016879156132008</v>
      </c>
      <c r="J234" s="8">
        <f t="shared" ca="1" si="11"/>
        <v>0</v>
      </c>
    </row>
    <row r="235" spans="1:10" x14ac:dyDescent="0.25">
      <c r="A235">
        <v>42</v>
      </c>
      <c r="C235" t="str">
        <f ca="1">OFFSET('336p stat'!$A$1,A235*20,0)</f>
        <v>CUDA Const</v>
      </c>
      <c r="D235" s="8">
        <f t="shared" ref="D235:H235" ca="1" si="52">$D$192*SQRT(D180)/$E$192</f>
        <v>541082.20878428919</v>
      </c>
      <c r="E235" s="8">
        <f t="shared" ca="1" si="52"/>
        <v>541078.66982585832</v>
      </c>
      <c r="F235" s="8">
        <f t="shared" ca="1" si="52"/>
        <v>6.5329515305105392</v>
      </c>
      <c r="G235" s="8">
        <f t="shared" ca="1" si="52"/>
        <v>6.4434117531903867</v>
      </c>
      <c r="H235" s="8">
        <f t="shared" ca="1" si="52"/>
        <v>0.4931395834527989</v>
      </c>
      <c r="J235" s="8">
        <f t="shared" ca="1" si="11"/>
        <v>0</v>
      </c>
    </row>
    <row r="236" spans="1:10" x14ac:dyDescent="0.25">
      <c r="A236">
        <v>43</v>
      </c>
      <c r="C236" t="str">
        <f ca="1">OFFSET('336p stat'!$A$1,A236*20,0)</f>
        <v>CUDA ant Const</v>
      </c>
      <c r="D236" s="8">
        <f t="shared" ref="D236:H236" ca="1" si="53">$D$192*SQRT(D181)/$E$192</f>
        <v>1.1287019596494419</v>
      </c>
      <c r="E236" s="8">
        <f t="shared" ca="1" si="53"/>
        <v>1.0945544932216431</v>
      </c>
      <c r="F236" s="8">
        <f t="shared" ca="1" si="53"/>
        <v>0.51856659023890073</v>
      </c>
      <c r="G236" s="8">
        <f t="shared" ca="1" si="53"/>
        <v>0.53723617876684371</v>
      </c>
      <c r="H236" s="8">
        <f t="shared" ca="1" si="53"/>
        <v>0.16847565331524905</v>
      </c>
      <c r="J236" s="8">
        <f t="shared" ca="1" si="11"/>
        <v>0</v>
      </c>
    </row>
    <row r="237" spans="1:10" x14ac:dyDescent="0.25">
      <c r="A237">
        <v>44</v>
      </c>
      <c r="C237" t="str">
        <f ca="1">OFFSET('336p stat'!$A$1,A237*20,0)</f>
        <v>CUDA ant par Const</v>
      </c>
      <c r="D237" s="8">
        <f t="shared" ref="D237:H237" ca="1" si="54">$D$192*SQRT(D182)/$E$192</f>
        <v>1.3645858392816477</v>
      </c>
      <c r="E237" s="8">
        <f t="shared" ca="1" si="54"/>
        <v>1.3722615185958056</v>
      </c>
      <c r="F237" s="8">
        <f t="shared" ca="1" si="54"/>
        <v>0.51582389137379037</v>
      </c>
      <c r="G237" s="8">
        <f t="shared" ca="1" si="54"/>
        <v>0.45587931525788711</v>
      </c>
      <c r="H237" s="8">
        <f t="shared" ca="1" si="54"/>
        <v>0.12886429873320226</v>
      </c>
      <c r="J237" s="8">
        <f t="shared" ca="1" si="11"/>
        <v>0</v>
      </c>
    </row>
    <row r="238" spans="1:10" x14ac:dyDescent="0.25">
      <c r="A238">
        <v>45</v>
      </c>
      <c r="C238" t="str">
        <f ca="1">OFFSET('336p stat'!$A$1,A238*20,0)</f>
        <v>CUDA ant add CPU Const</v>
      </c>
      <c r="D238" s="8">
        <f t="shared" ref="D238:H238" ca="1" si="55">$D$192*SQRT(D183)/$E$192</f>
        <v>3.4753316292428815</v>
      </c>
      <c r="E238" s="8">
        <f t="shared" ca="1" si="55"/>
        <v>3.4965521170660012</v>
      </c>
      <c r="F238" s="8">
        <f t="shared" ca="1" si="55"/>
        <v>2.6585201862690457</v>
      </c>
      <c r="G238" s="8">
        <f t="shared" ca="1" si="55"/>
        <v>2.4513125348188471</v>
      </c>
      <c r="H238" s="8">
        <f t="shared" ca="1" si="55"/>
        <v>1.4957598453762557</v>
      </c>
      <c r="J238" s="8">
        <f t="shared" ca="1" si="11"/>
        <v>0</v>
      </c>
    </row>
    <row r="239" spans="1:10" x14ac:dyDescent="0.25">
      <c r="A239">
        <v>46</v>
      </c>
      <c r="C239" t="str">
        <f ca="1">OFFSET('336p stat'!$A$1,A239*20,0)</f>
        <v>CUDA opt Const</v>
      </c>
      <c r="D239" s="8">
        <f t="shared" ref="D239:H239" ca="1" si="56">$D$192*SQRT(D184)/$E$192</f>
        <v>0.93409898545214154</v>
      </c>
      <c r="E239" s="8">
        <f t="shared" ca="1" si="56"/>
        <v>0.91903260275295984</v>
      </c>
      <c r="F239" s="8">
        <f t="shared" ca="1" si="56"/>
        <v>0.48205959930282477</v>
      </c>
      <c r="G239" s="8">
        <f t="shared" ca="1" si="56"/>
        <v>0.49723009727087114</v>
      </c>
      <c r="H239" s="8">
        <f t="shared" ca="1" si="56"/>
        <v>0</v>
      </c>
      <c r="J239" s="8">
        <f t="shared" ca="1" si="11"/>
        <v>0</v>
      </c>
    </row>
    <row r="240" spans="1:10" x14ac:dyDescent="0.25">
      <c r="A240">
        <v>47</v>
      </c>
      <c r="C240" t="str">
        <f ca="1">OFFSET('336p stat'!$A$1,A240*20,0)</f>
        <v>CUDA opt ant Const</v>
      </c>
      <c r="D240" s="8">
        <f t="shared" ref="D240:H240" ca="1" si="57">$D$192*SQRT(D185)/$E$192</f>
        <v>1.1359319103177228</v>
      </c>
      <c r="E240" s="8">
        <f t="shared" ca="1" si="57"/>
        <v>1.1394428266060523</v>
      </c>
      <c r="F240" s="8">
        <f t="shared" ca="1" si="57"/>
        <v>0.25671959987503878</v>
      </c>
      <c r="G240" s="8">
        <f t="shared" ca="1" si="57"/>
        <v>0.19192353627421521</v>
      </c>
      <c r="H240" s="8">
        <f t="shared" ca="1" si="57"/>
        <v>0</v>
      </c>
      <c r="J240" s="8">
        <f t="shared" ca="1" si="11"/>
        <v>0</v>
      </c>
    </row>
    <row r="241" spans="1:10" x14ac:dyDescent="0.25">
      <c r="A241">
        <v>48</v>
      </c>
      <c r="C241" t="str">
        <f ca="1">OFFSET('336p stat'!$A$1,A241*20,0)</f>
        <v>CUDA opt ant par Const</v>
      </c>
      <c r="D241" s="8">
        <f t="shared" ref="D241:H241" ca="1" si="58">$D$192*SQRT(D186)/$E$192</f>
        <v>1.4325046345559636</v>
      </c>
      <c r="E241" s="8">
        <f t="shared" ca="1" si="58"/>
        <v>1.4140803120542771</v>
      </c>
      <c r="F241" s="8">
        <f t="shared" ca="1" si="58"/>
        <v>0.29190868994259145</v>
      </c>
      <c r="G241" s="8">
        <f t="shared" ca="1" si="58"/>
        <v>0.19442192312596848</v>
      </c>
      <c r="H241" s="8">
        <f t="shared" ca="1" si="58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59">$D$192*SQRT(D187)/$E$192</f>
        <v>#DIV/0!</v>
      </c>
      <c r="E242" s="8" t="e">
        <f t="shared" ca="1" si="59"/>
        <v>#DIV/0!</v>
      </c>
      <c r="F242" s="8">
        <f t="shared" ca="1" si="59"/>
        <v>0</v>
      </c>
      <c r="G242" s="8">
        <f t="shared" ca="1" si="59"/>
        <v>0</v>
      </c>
      <c r="H242" s="8">
        <f t="shared" ca="1" si="59"/>
        <v>0</v>
      </c>
      <c r="J242" s="8" t="e">
        <f t="shared" ca="1" si="11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60">$D$192*SQRT(D188)/$E$192</f>
        <v>#DIV/0!</v>
      </c>
      <c r="E243" s="8" t="e">
        <f t="shared" ca="1" si="60"/>
        <v>#DIV/0!</v>
      </c>
      <c r="F243" s="8">
        <f t="shared" ca="1" si="60"/>
        <v>0</v>
      </c>
      <c r="G243" s="8">
        <f t="shared" ca="1" si="60"/>
        <v>0</v>
      </c>
      <c r="H243" s="8">
        <f t="shared" ca="1" si="60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1.5373529287782646E-4</v>
      </c>
      <c r="E248" s="9">
        <f ca="1">POWER(SQRT(E139)/E85,2)</f>
        <v>1.5368720988568357E-4</v>
      </c>
      <c r="F248" s="9">
        <f ca="1">POWER(SQRT(F139)/F85,2)</f>
        <v>1.4627227340068531E-4</v>
      </c>
      <c r="G248" s="9">
        <f ca="1">POWER(SQRT(G139)/G85,2)</f>
        <v>1.4661247689594511E-4</v>
      </c>
      <c r="H248" s="9">
        <f ca="1">POWER(SQRT(H139)/H85,2)</f>
        <v>1.7668625615793439E-4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1">POWER(SQRT(D140)/D86,2)</f>
        <v>3.1505163585852899E-7</v>
      </c>
      <c r="E249" s="9" t="e">
        <f t="shared" ca="1" si="61"/>
        <v>#DIV/0!</v>
      </c>
      <c r="F249" s="9" t="e">
        <f t="shared" ca="1" si="61"/>
        <v>#DIV/0!</v>
      </c>
      <c r="G249" s="9" t="e">
        <f t="shared" ca="1" si="61"/>
        <v>#DIV/0!</v>
      </c>
      <c r="H249" s="9" t="e">
        <f t="shared" ca="1" si="61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2">POWER(SQRT(D141)/D87,2)</f>
        <v>6.6170590289949043E-6</v>
      </c>
      <c r="E250" s="9">
        <f t="shared" ca="1" si="62"/>
        <v>6.4858267868680353E-6</v>
      </c>
      <c r="F250" s="9">
        <f t="shared" ca="1" si="62"/>
        <v>8.1146070436600532E-7</v>
      </c>
      <c r="G250" s="9">
        <f t="shared" ca="1" si="62"/>
        <v>4.1076437680648569E-7</v>
      </c>
      <c r="H250" s="9">
        <f t="shared" ca="1" si="62"/>
        <v>1.1074275437854144E-5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3">POWER(SQRT(D142)/D88,2)</f>
        <v>2.3169628099956621E-4</v>
      </c>
      <c r="E251" s="9">
        <f t="shared" ca="1" si="63"/>
        <v>2.3262933884964752E-4</v>
      </c>
      <c r="F251" s="9">
        <f t="shared" ca="1" si="63"/>
        <v>1.818952910682031E-4</v>
      </c>
      <c r="G251" s="9">
        <f t="shared" ca="1" si="63"/>
        <v>1.8032487112626559E-4</v>
      </c>
      <c r="H251" s="9">
        <f t="shared" ca="1" si="63"/>
        <v>9.9373115600541318E-5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4">POWER(SQRT(D143)/D89,2)</f>
        <v>3.0830237143117205E-4</v>
      </c>
      <c r="E252" s="9">
        <f t="shared" ca="1" si="64"/>
        <v>3.0775336980327201E-4</v>
      </c>
      <c r="F252" s="9">
        <f t="shared" ca="1" si="64"/>
        <v>2.1906223343817464E-4</v>
      </c>
      <c r="G252" s="9">
        <f t="shared" ca="1" si="64"/>
        <v>2.1544371829712653E-4</v>
      </c>
      <c r="H252" s="9">
        <f t="shared" ca="1" si="64"/>
        <v>1.0001972165002106E-4</v>
      </c>
    </row>
    <row r="253" spans="1:10" x14ac:dyDescent="0.25">
      <c r="A253">
        <v>6</v>
      </c>
      <c r="C253" t="str">
        <f ca="1">OFFSET('336p stat'!$A$1,A253*20,0)</f>
        <v>CUDA ant par global</v>
      </c>
      <c r="D253" s="9">
        <f t="shared" ref="D253:H253" ca="1" si="65">POWER(SQRT(D144)/D90,2)</f>
        <v>1.7074695433963636E-4</v>
      </c>
      <c r="E253" s="9">
        <f t="shared" ca="1" si="65"/>
        <v>1.6858180622552059E-4</v>
      </c>
      <c r="F253" s="9">
        <f t="shared" ca="1" si="65"/>
        <v>1.261104366264107E-4</v>
      </c>
      <c r="G253" s="9">
        <f t="shared" ca="1" si="65"/>
        <v>1.2804546921665774E-4</v>
      </c>
      <c r="H253" s="9">
        <f t="shared" ca="1" si="65"/>
        <v>6.9468741357870051E-5</v>
      </c>
    </row>
    <row r="254" spans="1:10" x14ac:dyDescent="0.25">
      <c r="A254">
        <v>7</v>
      </c>
      <c r="C254" t="str">
        <f ca="1">OFFSET('336p stat'!$A$1,A254*20,0)</f>
        <v>CUDA ant non hash</v>
      </c>
      <c r="D254" s="9">
        <f t="shared" ref="D254:H254" ca="1" si="66">POWER(SQRT(D145)/D91,2)</f>
        <v>1.2881036318538848E-4</v>
      </c>
      <c r="E254" s="9">
        <f t="shared" ca="1" si="66"/>
        <v>1.282873282164121E-4</v>
      </c>
      <c r="F254" s="9">
        <f t="shared" ca="1" si="66"/>
        <v>8.4254157849220887E-5</v>
      </c>
      <c r="G254" s="9">
        <f t="shared" ca="1" si="66"/>
        <v>8.3240073565461078E-5</v>
      </c>
      <c r="H254" s="9">
        <f t="shared" ca="1" si="66"/>
        <v>4.9310428531267804E-5</v>
      </c>
    </row>
    <row r="255" spans="1:10" x14ac:dyDescent="0.25">
      <c r="A255">
        <v>8</v>
      </c>
      <c r="C255" t="str">
        <f ca="1">OFFSET('336p stat'!$A$1,A255*20,0)</f>
        <v>CUDA ant add CPU Time</v>
      </c>
      <c r="D255" s="9">
        <f t="shared" ref="D255:H255" ca="1" si="67">POWER(SQRT(D146)/D92,2)</f>
        <v>5.3534524090111478E-5</v>
      </c>
      <c r="E255" s="9">
        <f t="shared" ca="1" si="67"/>
        <v>5.3879346010679307E-5</v>
      </c>
      <c r="F255" s="9">
        <f t="shared" ca="1" si="67"/>
        <v>3.0361238412152802E-5</v>
      </c>
      <c r="G255" s="9">
        <f t="shared" ca="1" si="67"/>
        <v>2.4224237858609789E-5</v>
      </c>
      <c r="H255" s="9">
        <f t="shared" ca="1" si="67"/>
        <v>4.829175328671581E-5</v>
      </c>
    </row>
    <row r="256" spans="1:10" x14ac:dyDescent="0.25">
      <c r="A256">
        <v>9</v>
      </c>
      <c r="C256" t="str">
        <f ca="1">OFFSET('336p stat'!$A$1,A256*20,0)</f>
        <v>CUDA ant add CPU Time global</v>
      </c>
      <c r="D256" s="9">
        <f t="shared" ref="D256:H256" ca="1" si="68">POWER(SQRT(D147)/D93,2)</f>
        <v>3.3901555481019919E-5</v>
      </c>
      <c r="E256" s="9">
        <f t="shared" ca="1" si="68"/>
        <v>3.4498779262502082E-5</v>
      </c>
      <c r="F256" s="9">
        <f t="shared" ca="1" si="68"/>
        <v>2.025566484568889E-5</v>
      </c>
      <c r="G256" s="9">
        <f t="shared" ca="1" si="68"/>
        <v>1.6359225423774947E-5</v>
      </c>
      <c r="H256" s="9">
        <f t="shared" ca="1" si="68"/>
        <v>4.5737451906492166E-5</v>
      </c>
    </row>
    <row r="257" spans="1:8" x14ac:dyDescent="0.25">
      <c r="A257">
        <v>10</v>
      </c>
      <c r="C257" t="str">
        <f ca="1">OFFSET('336p stat'!$A$1,A257*20,0)</f>
        <v>CUDA ant add CPU</v>
      </c>
      <c r="D257" s="9">
        <f t="shared" ref="D257:H257" ca="1" si="69">POWER(SQRT(D148)/D94,2)</f>
        <v>4.8556000756142335E-5</v>
      </c>
      <c r="E257" s="9" t="e">
        <f t="shared" ca="1" si="69"/>
        <v>#DIV/0!</v>
      </c>
      <c r="F257" s="9" t="e">
        <f t="shared" ca="1" si="69"/>
        <v>#DIV/0!</v>
      </c>
      <c r="G257" s="9" t="e">
        <f t="shared" ca="1" si="69"/>
        <v>#DIV/0!</v>
      </c>
      <c r="H257" s="9" t="e">
        <f t="shared" ca="1" si="69"/>
        <v>#DIV/0!</v>
      </c>
    </row>
    <row r="258" spans="1:8" x14ac:dyDescent="0.25">
      <c r="A258">
        <v>11</v>
      </c>
      <c r="C258" t="str">
        <f ca="1">OFFSET('336p stat'!$A$1,A258*20,0)</f>
        <v>CUDA ant add CPU non hash</v>
      </c>
      <c r="D258" s="9">
        <f t="shared" ref="D258:H258" ca="1" si="70">POWER(SQRT(D149)/D95,2)</f>
        <v>6.7547712924167952E-5</v>
      </c>
      <c r="E258" s="9">
        <f t="shared" ca="1" si="70"/>
        <v>6.7129194458393697E-5</v>
      </c>
      <c r="F258" s="9">
        <f t="shared" ca="1" si="70"/>
        <v>3.9111497519912304E-5</v>
      </c>
      <c r="G258" s="9">
        <f t="shared" ca="1" si="70"/>
        <v>3.1773021771464137E-5</v>
      </c>
      <c r="H258" s="9">
        <f t="shared" ca="1" si="70"/>
        <v>6.2453845252472825E-5</v>
      </c>
    </row>
    <row r="259" spans="1:8" x14ac:dyDescent="0.25">
      <c r="A259">
        <v>12</v>
      </c>
      <c r="C259" t="str">
        <f ca="1">OFFSET('336p stat'!$A$1,A259*20,0)</f>
        <v>CUDA ant add CPU12</v>
      </c>
      <c r="D259" s="9">
        <f t="shared" ref="D259:H259" ca="1" si="71">POWER(SQRT(D150)/D96,2)</f>
        <v>2.4182274622336791E-3</v>
      </c>
      <c r="E259" s="9">
        <f t="shared" ca="1" si="71"/>
        <v>2.4496617984205269E-3</v>
      </c>
      <c r="F259" s="9">
        <f t="shared" ca="1" si="71"/>
        <v>2.4517075060205406E-3</v>
      </c>
      <c r="G259" s="9">
        <f t="shared" ca="1" si="71"/>
        <v>2.3880718705165858E-3</v>
      </c>
      <c r="H259" s="9">
        <f t="shared" ca="1" si="71"/>
        <v>1.351200730453094E-2</v>
      </c>
    </row>
    <row r="260" spans="1:8" x14ac:dyDescent="0.25">
      <c r="A260">
        <v>13</v>
      </c>
      <c r="C260" t="str">
        <f ca="1">OFFSET('336p stat'!$A$1,A260*20,0)</f>
        <v>CUDA opt</v>
      </c>
      <c r="D260" s="9">
        <f t="shared" ref="D260:H260" ca="1" si="72">POWER(SQRT(D151)/D97,2)</f>
        <v>6.5416988297390687E-5</v>
      </c>
      <c r="E260" s="9" t="e">
        <f t="shared" ca="1" si="72"/>
        <v>#DIV/0!</v>
      </c>
      <c r="F260" s="9" t="e">
        <f t="shared" ca="1" si="72"/>
        <v>#DIV/0!</v>
      </c>
      <c r="G260" s="9" t="e">
        <f t="shared" ca="1" si="72"/>
        <v>#DIV/0!</v>
      </c>
      <c r="H260" s="9" t="e">
        <f t="shared" ca="1" si="72"/>
        <v>#DIV/0!</v>
      </c>
    </row>
    <row r="261" spans="1:8" x14ac:dyDescent="0.25">
      <c r="A261">
        <v>14</v>
      </c>
      <c r="C261" t="str">
        <f ca="1">OFFSET('336p stat'!$A$1,A261*20,0)</f>
        <v>CUDA opt Time</v>
      </c>
      <c r="D261" s="9">
        <f t="shared" ref="D261:H261" ca="1" si="73">POWER(SQRT(D152)/D98,2)</f>
        <v>2.5700639327985389E-4</v>
      </c>
      <c r="E261" s="9">
        <f t="shared" ca="1" si="73"/>
        <v>2.5630565929262263E-4</v>
      </c>
      <c r="F261" s="9">
        <f t="shared" ca="1" si="73"/>
        <v>2.2854392635114309E-4</v>
      </c>
      <c r="G261" s="9">
        <f t="shared" ca="1" si="73"/>
        <v>2.2814347428819212E-4</v>
      </c>
      <c r="H261" s="9" t="e">
        <f t="shared" ca="1" si="73"/>
        <v>#DIV/0!</v>
      </c>
    </row>
    <row r="262" spans="1:8" x14ac:dyDescent="0.25">
      <c r="A262">
        <v>15</v>
      </c>
      <c r="C262" t="str">
        <f ca="1">OFFSET('336p stat'!$A$1,A262*20,0)</f>
        <v>CUDA opt non hash</v>
      </c>
      <c r="D262" s="9">
        <f t="shared" ref="D262:H262" ca="1" si="74">POWER(SQRT(D153)/D99,2)</f>
        <v>9.2244955122270042E-6</v>
      </c>
      <c r="E262" s="9">
        <f t="shared" ca="1" si="74"/>
        <v>8.8972743651575054E-6</v>
      </c>
      <c r="F262" s="9">
        <f t="shared" ca="1" si="74"/>
        <v>2.8756901138417406E-7</v>
      </c>
      <c r="G262" s="9">
        <f t="shared" ca="1" si="74"/>
        <v>2.3088930859121418E-7</v>
      </c>
      <c r="H262" s="9" t="e">
        <f t="shared" ca="1" si="74"/>
        <v>#DIV/0!</v>
      </c>
    </row>
    <row r="263" spans="1:8" x14ac:dyDescent="0.25">
      <c r="A263">
        <v>16</v>
      </c>
      <c r="C263" t="str">
        <f ca="1">OFFSET('336p stat'!$A$1,A263*20,0)</f>
        <v>CUDA opt ant</v>
      </c>
      <c r="D263" s="9">
        <f t="shared" ref="D263:H263" ca="1" si="75">POWER(SQRT(D154)/D100,2)</f>
        <v>1.0998870794320005E-5</v>
      </c>
      <c r="E263" s="9">
        <f t="shared" ca="1" si="75"/>
        <v>1.0755058419408399E-5</v>
      </c>
      <c r="F263" s="9">
        <f t="shared" ca="1" si="75"/>
        <v>2.0860070802697345E-7</v>
      </c>
      <c r="G263" s="9">
        <f t="shared" ca="1" si="75"/>
        <v>9.2429810241017799E-8</v>
      </c>
      <c r="H263" s="9" t="e">
        <f t="shared" ca="1" si="75"/>
        <v>#DIV/0!</v>
      </c>
    </row>
    <row r="264" spans="1:8" x14ac:dyDescent="0.25">
      <c r="A264">
        <v>17</v>
      </c>
      <c r="C264" t="str">
        <f ca="1">OFFSET('336p stat'!$A$1,A264*20,0)</f>
        <v>CUDA opt ant non hash</v>
      </c>
      <c r="D264" s="9">
        <f t="shared" ref="D264:H264" ca="1" si="76">POWER(SQRT(D155)/D101,2)</f>
        <v>2.204051490365883E-5</v>
      </c>
      <c r="E264" s="9">
        <f t="shared" ca="1" si="76"/>
        <v>2.2220762261935881E-5</v>
      </c>
      <c r="F264" s="9">
        <f t="shared" ca="1" si="76"/>
        <v>5.0317554266499171E-7</v>
      </c>
      <c r="G264" s="9">
        <f t="shared" ca="1" si="76"/>
        <v>1.5729173444746876E-7</v>
      </c>
      <c r="H264" s="9" t="e">
        <f t="shared" ca="1" si="76"/>
        <v>#DIV/0!</v>
      </c>
    </row>
    <row r="265" spans="1:8" x14ac:dyDescent="0.25">
      <c r="A265">
        <v>18</v>
      </c>
      <c r="C265" t="str">
        <f ca="1">OFFSET('336p stat'!$A$1,A265*20,0)</f>
        <v>CUDA opt ant par</v>
      </c>
      <c r="D265" s="9">
        <f t="shared" ref="D265:H265" ca="1" si="77">POWER(SQRT(D156)/D102,2)</f>
        <v>1.3241055124808881E-5</v>
      </c>
      <c r="E265" s="9">
        <f t="shared" ca="1" si="77"/>
        <v>1.3293143582431683E-5</v>
      </c>
      <c r="F265" s="9">
        <f t="shared" ca="1" si="77"/>
        <v>4.5936901179241677E-7</v>
      </c>
      <c r="G265" s="9">
        <f t="shared" ca="1" si="77"/>
        <v>3.1875855793947557E-7</v>
      </c>
      <c r="H265" s="9" t="e">
        <f t="shared" ca="1" si="77"/>
        <v>#DIV/0!</v>
      </c>
    </row>
    <row r="266" spans="1:8" x14ac:dyDescent="0.25">
      <c r="A266">
        <v>19</v>
      </c>
      <c r="C266" t="str">
        <f ca="1">OFFSET('336p stat'!$A$1,A266*20,0)</f>
        <v>CUDA opt ant par global</v>
      </c>
      <c r="D266" s="9">
        <f t="shared" ref="D266:H266" ca="1" si="78">POWER(SQRT(D157)/D103,2)</f>
        <v>1.5121789886152164E-5</v>
      </c>
      <c r="E266" s="9">
        <f t="shared" ca="1" si="78"/>
        <v>1.5178093116842834E-5</v>
      </c>
      <c r="F266" s="9">
        <f t="shared" ca="1" si="78"/>
        <v>2.7146142019117056E-7</v>
      </c>
      <c r="G266" s="9">
        <f t="shared" ca="1" si="78"/>
        <v>1.594497013885453E-7</v>
      </c>
      <c r="H266" s="9" t="e">
        <f t="shared" ca="1" si="78"/>
        <v>#DIV/0!</v>
      </c>
    </row>
    <row r="267" spans="1:8" x14ac:dyDescent="0.25">
      <c r="A267">
        <v>20</v>
      </c>
      <c r="C267" t="str">
        <f ca="1">OFFSET('336p stat'!$A$1,A267*20,0)</f>
        <v>CUDA opt_one_GPU</v>
      </c>
      <c r="D267" s="9">
        <f t="shared" ref="D267:H267" ca="1" si="79">POWER(SQRT(D158)/D104,2)</f>
        <v>2.3414981275778103E-6</v>
      </c>
      <c r="E267" s="9">
        <f t="shared" ca="1" si="79"/>
        <v>2.3463510335990999E-6</v>
      </c>
      <c r="F267" s="9" t="e">
        <f t="shared" ca="1" si="79"/>
        <v>#DIV/0!</v>
      </c>
      <c r="G267" s="9" t="e">
        <f t="shared" ca="1" si="79"/>
        <v>#DIV/0!</v>
      </c>
      <c r="H267" s="9" t="e">
        <f t="shared" ca="1" si="79"/>
        <v>#DIV/0!</v>
      </c>
    </row>
    <row r="268" spans="1:8" x14ac:dyDescent="0.25">
      <c r="A268">
        <v>21</v>
      </c>
      <c r="C268" t="str">
        <f ca="1">OFFSET('336p stat'!$A$1,A268*20,0)</f>
        <v>CUDA opt_one_GPU ant</v>
      </c>
      <c r="D268" s="9">
        <f t="shared" ref="D268:H268" ca="1" si="80">POWER(SQRT(D159)/D105,2)</f>
        <v>1.9200853943690145E-7</v>
      </c>
      <c r="E268" s="9">
        <f t="shared" ca="1" si="80"/>
        <v>1.9018234181655339E-7</v>
      </c>
      <c r="F268" s="9" t="e">
        <f t="shared" ca="1" si="80"/>
        <v>#DIV/0!</v>
      </c>
      <c r="G268" s="9" t="e">
        <f t="shared" ca="1" si="80"/>
        <v>#DIV/0!</v>
      </c>
      <c r="H268" s="9" t="e">
        <f t="shared" ca="1" si="80"/>
        <v>#DIV/0!</v>
      </c>
    </row>
    <row r="269" spans="1:8" x14ac:dyDescent="0.25">
      <c r="A269">
        <v>22</v>
      </c>
      <c r="C269" t="str">
        <f ca="1">OFFSET('336p stat'!$A$1,A269*20,0)</f>
        <v>CUDA opt_one_GPU ant local</v>
      </c>
      <c r="D269" s="9">
        <f t="shared" ref="D269:H269" ca="1" si="81">POWER(SQRT(D160)/D106,2)</f>
        <v>1.0399658442326324E-7</v>
      </c>
      <c r="E269" s="9">
        <f t="shared" ca="1" si="81"/>
        <v>1.041818483431686E-7</v>
      </c>
      <c r="F269" s="9" t="e">
        <f t="shared" ca="1" si="81"/>
        <v>#DIV/0!</v>
      </c>
      <c r="G269" s="9" t="e">
        <f t="shared" ca="1" si="81"/>
        <v>#DIV/0!</v>
      </c>
      <c r="H269" s="9" t="e">
        <f t="shared" ca="1" si="81"/>
        <v>#DIV/0!</v>
      </c>
    </row>
    <row r="270" spans="1:8" x14ac:dyDescent="0.25">
      <c r="A270">
        <v>23</v>
      </c>
      <c r="C270" t="str">
        <f ca="1">OFFSET('336p stat'!$A$1,A270*20,0)</f>
        <v>non CUDA Time</v>
      </c>
      <c r="D270" s="9">
        <f t="shared" ref="D270:H270" ca="1" si="82">POWER(SQRT(D161)/D107,2)</f>
        <v>6.776694173959744E-6</v>
      </c>
      <c r="E270" s="9">
        <f t="shared" ca="1" si="82"/>
        <v>6.4933853121777571E-6</v>
      </c>
      <c r="F270" s="9">
        <f t="shared" ca="1" si="82"/>
        <v>6.4930848303807701E-6</v>
      </c>
      <c r="G270" s="9">
        <f t="shared" ca="1" si="82"/>
        <v>6.4876867523671964E-6</v>
      </c>
      <c r="H270" s="9">
        <f t="shared" ca="1" si="82"/>
        <v>1.0804739553631915E-5</v>
      </c>
    </row>
    <row r="271" spans="1:8" x14ac:dyDescent="0.25">
      <c r="A271">
        <v>24</v>
      </c>
      <c r="C271" t="str">
        <f ca="1">OFFSET('336p stat'!$A$1,A271*20,0)</f>
        <v>non CUDA</v>
      </c>
      <c r="D271" s="9">
        <f t="shared" ref="D271:H271" ca="1" si="83">POWER(SQRT(D162)/D108,2)</f>
        <v>5.7893573075865104E-6</v>
      </c>
      <c r="E271" s="9" t="e">
        <f t="shared" ca="1" si="83"/>
        <v>#DIV/0!</v>
      </c>
      <c r="F271" s="9" t="e">
        <f t="shared" ca="1" si="83"/>
        <v>#DIV/0!</v>
      </c>
      <c r="G271" s="9" t="e">
        <f t="shared" ca="1" si="83"/>
        <v>#DIV/0!</v>
      </c>
      <c r="H271" s="9" t="e">
        <f t="shared" ca="1" si="83"/>
        <v>#DIV/0!</v>
      </c>
    </row>
    <row r="272" spans="1:8" x14ac:dyDescent="0.25">
      <c r="A272">
        <v>25</v>
      </c>
      <c r="C272" t="str">
        <f ca="1">OFFSET('336p stat'!$A$1,A272*20,0)</f>
        <v>non CUDA non hash</v>
      </c>
      <c r="D272" s="9">
        <f t="shared" ref="D272:H272" ca="1" si="84">POWER(SQRT(D163)/D109,2)</f>
        <v>1.7580145106649961E-4</v>
      </c>
      <c r="E272" s="9">
        <f t="shared" ca="1" si="84"/>
        <v>1.7587673743756904E-4</v>
      </c>
      <c r="F272" s="9">
        <f t="shared" ca="1" si="84"/>
        <v>1.7587586788259517E-4</v>
      </c>
      <c r="G272" s="9">
        <f t="shared" ca="1" si="84"/>
        <v>1.7589799109226728E-4</v>
      </c>
      <c r="H272" s="9">
        <f t="shared" ca="1" si="84"/>
        <v>1.00372542584763E-4</v>
      </c>
    </row>
    <row r="273" spans="1:8" x14ac:dyDescent="0.25">
      <c r="A273">
        <v>26</v>
      </c>
      <c r="C273" t="str">
        <f ca="1">OFFSET('336p stat'!$A$1,A273*20,0)</f>
        <v>Classic ACO</v>
      </c>
      <c r="D273" s="9">
        <f t="shared" ref="D273:H273" ca="1" si="85">POWER(SQRT(D164)/D110,2)</f>
        <v>5.3585456494519725E-5</v>
      </c>
      <c r="E273" s="9">
        <f t="shared" ca="1" si="85"/>
        <v>5.7990735970151696E-5</v>
      </c>
      <c r="F273" s="9">
        <f t="shared" ca="1" si="85"/>
        <v>5.7871862265280074E-5</v>
      </c>
      <c r="G273" s="9">
        <f t="shared" ca="1" si="85"/>
        <v>5.7887293888132563E-5</v>
      </c>
      <c r="H273" s="9">
        <f t="shared" ca="1" si="85"/>
        <v>4.8688819796196936E-5</v>
      </c>
    </row>
    <row r="274" spans="1:8" x14ac:dyDescent="0.25">
      <c r="A274">
        <v>27</v>
      </c>
      <c r="C274" t="str">
        <f ca="1">OFFSET('336p stat'!$A$1,A274*20,0)</f>
        <v>Classic ACO non hash</v>
      </c>
      <c r="D274" s="9">
        <f t="shared" ref="D274:H274" ca="1" si="86">POWER(SQRT(D165)/D111,2)</f>
        <v>5.1256010911239975E-5</v>
      </c>
      <c r="E274" s="9">
        <f t="shared" ca="1" si="86"/>
        <v>5.1285975265882051E-5</v>
      </c>
      <c r="F274" s="9">
        <f t="shared" ca="1" si="86"/>
        <v>5.0974662808131625E-5</v>
      </c>
      <c r="G274" s="9">
        <f t="shared" ca="1" si="86"/>
        <v>5.0985660882900279E-5</v>
      </c>
      <c r="H274" s="9">
        <f t="shared" ca="1" si="86"/>
        <v>6.2668770560241825E-5</v>
      </c>
    </row>
    <row r="275" spans="1:8" x14ac:dyDescent="0.25">
      <c r="A275">
        <v>28</v>
      </c>
      <c r="C275" t="str">
        <f ca="1">OFFSET('336p stat'!$A$1,A275*20,0)</f>
        <v>omp</v>
      </c>
      <c r="D275" s="9">
        <f t="shared" ref="D275:H275" ca="1" si="87">POWER(SQRT(D166)/D112,2)</f>
        <v>4.8834922299958291E-6</v>
      </c>
      <c r="E275" s="9">
        <f t="shared" ca="1" si="87"/>
        <v>3.1257099926245668E-6</v>
      </c>
      <c r="F275" s="9">
        <f t="shared" ca="1" si="87"/>
        <v>3.1247911358670579E-6</v>
      </c>
      <c r="G275" s="9">
        <f t="shared" ca="1" si="87"/>
        <v>3.1257013753415512E-6</v>
      </c>
      <c r="H275" s="9">
        <f t="shared" ca="1" si="87"/>
        <v>4.1743338612616377E-5</v>
      </c>
    </row>
    <row r="276" spans="1:8" x14ac:dyDescent="0.25">
      <c r="A276">
        <v>29</v>
      </c>
      <c r="C276" t="str">
        <f ca="1">OFFSET('336p stat'!$A$1,A276*20,0)</f>
        <v>omp non hash</v>
      </c>
      <c r="D276" s="9">
        <f t="shared" ref="D276:H276" ca="1" si="88">POWER(SQRT(D167)/D113,2)</f>
        <v>9.4231674779411342E-5</v>
      </c>
      <c r="E276" s="9">
        <f t="shared" ca="1" si="88"/>
        <v>9.3954524144462576E-5</v>
      </c>
      <c r="F276" s="9">
        <f t="shared" ca="1" si="88"/>
        <v>9.3953931515060061E-5</v>
      </c>
      <c r="G276" s="9">
        <f t="shared" ca="1" si="88"/>
        <v>9.3941595021115496E-5</v>
      </c>
      <c r="H276" s="9">
        <f t="shared" ca="1" si="88"/>
        <v>9.638545076672304E-5</v>
      </c>
    </row>
    <row r="277" spans="1:8" x14ac:dyDescent="0.25">
      <c r="A277">
        <v>30</v>
      </c>
      <c r="C277" t="str">
        <f ca="1">OFFSET('336p stat'!$A$1,A277*20,0)</f>
        <v>non CUDA transp Time</v>
      </c>
      <c r="D277" s="9">
        <f t="shared" ref="D277:H277" ca="1" si="89">POWER(SQRT(D168)/D114,2)</f>
        <v>1.2465820348909432E-5</v>
      </c>
      <c r="E277" s="9">
        <f t="shared" ca="1" si="89"/>
        <v>9.7657913629713388E-6</v>
      </c>
      <c r="F277" s="9">
        <f t="shared" ca="1" si="89"/>
        <v>9.7648098532840094E-6</v>
      </c>
      <c r="G277" s="9">
        <f t="shared" ca="1" si="89"/>
        <v>9.7567702644222112E-6</v>
      </c>
      <c r="H277" s="9">
        <f t="shared" ca="1" si="89"/>
        <v>1.6552305765452828E-4</v>
      </c>
    </row>
    <row r="278" spans="1:8" x14ac:dyDescent="0.25">
      <c r="A278">
        <v>31</v>
      </c>
      <c r="C278" t="str">
        <f ca="1">OFFSET('336p stat'!$A$1,A278*20,0)</f>
        <v>non CUDA transp</v>
      </c>
      <c r="D278" s="9">
        <f t="shared" ref="D278:H278" ca="1" si="90">POWER(SQRT(D169)/D115,2)</f>
        <v>1.8337704401136666E-4</v>
      </c>
      <c r="E278" s="9" t="e">
        <f t="shared" ca="1" si="90"/>
        <v>#DIV/0!</v>
      </c>
      <c r="F278" s="9" t="e">
        <f t="shared" ca="1" si="90"/>
        <v>#DIV/0!</v>
      </c>
      <c r="G278" s="9" t="e">
        <f t="shared" ca="1" si="90"/>
        <v>#DIV/0!</v>
      </c>
      <c r="H278" s="9" t="e">
        <f t="shared" ca="1" si="90"/>
        <v>#DIV/0!</v>
      </c>
    </row>
    <row r="279" spans="1:8" x14ac:dyDescent="0.25">
      <c r="A279">
        <v>32</v>
      </c>
      <c r="C279" t="str">
        <f ca="1">OFFSET('336p stat'!$A$1,A279*20,0)</f>
        <v>non CUDA transp non hash</v>
      </c>
      <c r="D279" s="9">
        <f t="shared" ref="D279:H279" ca="1" si="91">POWER(SQRT(D170)/D116,2)</f>
        <v>4.750075015158148E-6</v>
      </c>
      <c r="E279" s="9">
        <f t="shared" ca="1" si="91"/>
        <v>4.7793136318127037E-6</v>
      </c>
      <c r="F279" s="9">
        <f t="shared" ca="1" si="91"/>
        <v>4.7788116775484706E-6</v>
      </c>
      <c r="G279" s="9">
        <f t="shared" ca="1" si="91"/>
        <v>4.7697426747770094E-6</v>
      </c>
      <c r="H279" s="9">
        <f t="shared" ca="1" si="91"/>
        <v>1.3060826801737443E-4</v>
      </c>
    </row>
    <row r="280" spans="1:8" x14ac:dyDescent="0.25">
      <c r="A280">
        <v>33</v>
      </c>
      <c r="C280" t="str">
        <f ca="1">OFFSET('336p stat'!$A$1,A280*20,0)</f>
        <v>non CUDA transp_AVX Time</v>
      </c>
      <c r="D280" s="9">
        <f t="shared" ref="D280:H280" ca="1" si="92">POWER(SQRT(D171)/D117,2)</f>
        <v>5.7065627796221867E-6</v>
      </c>
      <c r="E280" s="9">
        <f t="shared" ca="1" si="92"/>
        <v>5.2564808882810224E-6</v>
      </c>
      <c r="F280" s="9">
        <f t="shared" ca="1" si="92"/>
        <v>5.256608473776666E-6</v>
      </c>
      <c r="G280" s="9">
        <f t="shared" ca="1" si="92"/>
        <v>5.2617325877856829E-6</v>
      </c>
      <c r="H280" s="9">
        <f t="shared" ca="1" si="92"/>
        <v>1.0600419218926273E-5</v>
      </c>
    </row>
    <row r="281" spans="1:8" x14ac:dyDescent="0.25">
      <c r="A281">
        <v>34</v>
      </c>
      <c r="C281" t="str">
        <f ca="1">OFFSET('336p stat'!$A$1,A281*20,0)</f>
        <v>non CUDA transp_AVX</v>
      </c>
      <c r="D281" s="9">
        <f t="shared" ref="D281:H281" ca="1" si="93">POWER(SQRT(D172)/D118,2)</f>
        <v>1.3240699625182847E-5</v>
      </c>
      <c r="E281" s="9" t="e">
        <f t="shared" ca="1" si="93"/>
        <v>#DIV/0!</v>
      </c>
      <c r="F281" s="9" t="e">
        <f t="shared" ca="1" si="93"/>
        <v>#DIV/0!</v>
      </c>
      <c r="G281" s="9" t="e">
        <f t="shared" ca="1" si="93"/>
        <v>#DIV/0!</v>
      </c>
      <c r="H281" s="9" t="e">
        <f t="shared" ca="1" si="93"/>
        <v>#DIV/0!</v>
      </c>
    </row>
    <row r="282" spans="1:8" x14ac:dyDescent="0.25">
      <c r="A282">
        <v>35</v>
      </c>
      <c r="C282" t="str">
        <f ca="1">OFFSET('336p stat'!$A$1,A282*20,0)</f>
        <v>non CUDA transp_AVX non hash</v>
      </c>
      <c r="D282" s="9">
        <f t="shared" ref="D282:H282" ca="1" si="94">POWER(SQRT(D173)/D119,2)</f>
        <v>1.2467977271117142E-5</v>
      </c>
      <c r="E282" s="9">
        <f t="shared" ca="1" si="94"/>
        <v>1.2459936149088023E-5</v>
      </c>
      <c r="F282" s="9">
        <f t="shared" ca="1" si="94"/>
        <v>1.2460111632542353E-5</v>
      </c>
      <c r="G282" s="9">
        <f t="shared" ca="1" si="94"/>
        <v>1.2482432696864711E-5</v>
      </c>
      <c r="H282" s="9">
        <f t="shared" ca="1" si="94"/>
        <v>2.1957397932840969E-5</v>
      </c>
    </row>
    <row r="283" spans="1:8" x14ac:dyDescent="0.25">
      <c r="A283">
        <v>36</v>
      </c>
      <c r="C283" t="str">
        <f ca="1">OFFSET('336p stat'!$A$1,A283*20,0)</f>
        <v>non CUDA transp_AVX_OMP Time</v>
      </c>
      <c r="D283" s="9">
        <f t="shared" ref="D283:H283" ca="1" si="95">POWER(SQRT(D174)/D120,2)</f>
        <v>2.1150772235066853E-5</v>
      </c>
      <c r="E283" s="9">
        <f t="shared" ca="1" si="95"/>
        <v>1.8864598450399185E-5</v>
      </c>
      <c r="F283" s="9">
        <f t="shared" ca="1" si="95"/>
        <v>1.8863356022994647E-5</v>
      </c>
      <c r="G283" s="9">
        <f t="shared" ca="1" si="95"/>
        <v>1.8728723769897216E-5</v>
      </c>
      <c r="H283" s="9">
        <f t="shared" ca="1" si="95"/>
        <v>5.8086637509144085E-4</v>
      </c>
    </row>
    <row r="284" spans="1:8" x14ac:dyDescent="0.25">
      <c r="A284">
        <v>37</v>
      </c>
      <c r="C284" t="str">
        <f ca="1">OFFSET('336p stat'!$A$1,A284*20,0)</f>
        <v>non CUDA transp_AVX_OMP</v>
      </c>
      <c r="D284" s="9">
        <f t="shared" ref="D284:H284" ca="1" si="96">POWER(SQRT(D175)/D121,2)</f>
        <v>5.0462629077303106E-6</v>
      </c>
      <c r="E284" s="9" t="e">
        <f t="shared" ca="1" si="96"/>
        <v>#DIV/0!</v>
      </c>
      <c r="F284" s="9" t="e">
        <f t="shared" ca="1" si="96"/>
        <v>#DIV/0!</v>
      </c>
      <c r="G284" s="9" t="e">
        <f t="shared" ca="1" si="96"/>
        <v>#DIV/0!</v>
      </c>
      <c r="H284" s="9" t="e">
        <f t="shared" ca="1" si="96"/>
        <v>#DIV/0!</v>
      </c>
    </row>
    <row r="285" spans="1:8" x14ac:dyDescent="0.25">
      <c r="A285">
        <v>38</v>
      </c>
      <c r="C285" t="str">
        <f ca="1">OFFSET('336p stat'!$A$1,A285*20,0)</f>
        <v>non CUDA transp_AVX_OMP non hash</v>
      </c>
      <c r="D285" s="9">
        <f t="shared" ref="D285:H285" ca="1" si="97">POWER(SQRT(D176)/D122,2)</f>
        <v>1.7897440875035066E-5</v>
      </c>
      <c r="E285" s="9">
        <f t="shared" ca="1" si="97"/>
        <v>1.7913524437727419E-5</v>
      </c>
      <c r="F285" s="9">
        <f t="shared" ca="1" si="97"/>
        <v>1.7910438815070394E-5</v>
      </c>
      <c r="G285" s="9">
        <f t="shared" ca="1" si="97"/>
        <v>1.7857856134635006E-5</v>
      </c>
      <c r="H285" s="9">
        <f t="shared" ca="1" si="97"/>
        <v>1.0681285360535032E-4</v>
      </c>
    </row>
    <row r="286" spans="1:8" x14ac:dyDescent="0.25">
      <c r="A286">
        <v>39</v>
      </c>
      <c r="C286" t="str">
        <f ca="1">OFFSET('336p stat'!$A$1,A286*20,0)</f>
        <v>CUDA ant add CPU_AVX_transp Time</v>
      </c>
      <c r="D286" s="9">
        <f t="shared" ref="D286:H286" ca="1" si="98">POWER(SQRT(D177)/D123,2)</f>
        <v>5.8611831359196829E-5</v>
      </c>
      <c r="E286" s="9">
        <f t="shared" ca="1" si="98"/>
        <v>5.954262265331074E-5</v>
      </c>
      <c r="F286" s="9">
        <f t="shared" ca="1" si="98"/>
        <v>3.5623538452074114E-5</v>
      </c>
      <c r="G286" s="9">
        <f t="shared" ca="1" si="98"/>
        <v>3.0294721107622835E-5</v>
      </c>
      <c r="H286" s="9">
        <f t="shared" ca="1" si="98"/>
        <v>2.7890341102106044E-4</v>
      </c>
    </row>
    <row r="287" spans="1:8" x14ac:dyDescent="0.25">
      <c r="A287">
        <v>40</v>
      </c>
      <c r="C287" t="str">
        <f ca="1">OFFSET('336p stat'!$A$1,A287*20,0)</f>
        <v>CUDA ant add CPU_AVX_transp</v>
      </c>
      <c r="D287" s="9">
        <f t="shared" ref="D287:H287" ca="1" si="99">POWER(SQRT(D178)/D124,2)</f>
        <v>3.4200327352783313E-5</v>
      </c>
      <c r="E287" s="9" t="e">
        <f t="shared" ca="1" si="99"/>
        <v>#DIV/0!</v>
      </c>
      <c r="F287" s="9" t="e">
        <f t="shared" ca="1" si="99"/>
        <v>#DIV/0!</v>
      </c>
      <c r="G287" s="9" t="e">
        <f t="shared" ca="1" si="99"/>
        <v>#DIV/0!</v>
      </c>
      <c r="H287" s="9" t="e">
        <f t="shared" ca="1" si="99"/>
        <v>#DIV/0!</v>
      </c>
    </row>
    <row r="288" spans="1:8" x14ac:dyDescent="0.25">
      <c r="A288">
        <v>41</v>
      </c>
      <c r="C288" t="str">
        <f ca="1">OFFSET('336p stat'!$A$1,A288*20,0)</f>
        <v>CUDA ant add CPU_AVX_transp non hash</v>
      </c>
      <c r="D288" s="9">
        <f t="shared" ref="D288:H288" ca="1" si="100">POWER(SQRT(D179)/D125,2)</f>
        <v>1.1468172045741405E-4</v>
      </c>
      <c r="E288" s="9">
        <f t="shared" ca="1" si="100"/>
        <v>1.1502231433814042E-4</v>
      </c>
      <c r="F288" s="9">
        <f t="shared" ca="1" si="100"/>
        <v>6.2302677277758901E-5</v>
      </c>
      <c r="G288" s="9">
        <f t="shared" ca="1" si="100"/>
        <v>5.1771606740137295E-5</v>
      </c>
      <c r="H288" s="9">
        <f t="shared" ca="1" si="100"/>
        <v>2.7347107718554491E-4</v>
      </c>
    </row>
    <row r="289" spans="1:8" x14ac:dyDescent="0.25">
      <c r="A289">
        <v>42</v>
      </c>
      <c r="C289" t="str">
        <f ca="1">OFFSET('336p stat'!$A$1,A289*20,0)</f>
        <v>CUDA Const</v>
      </c>
      <c r="D289" s="9">
        <f t="shared" ref="D289:H289" ca="1" si="101">POWER(SQRT(D180)/D126,2)</f>
        <v>47.307139101729369</v>
      </c>
      <c r="E289" s="9">
        <f t="shared" ca="1" si="101"/>
        <v>47.310063430426048</v>
      </c>
      <c r="F289" s="9">
        <f t="shared" ca="1" si="101"/>
        <v>2.3122402700797259E-5</v>
      </c>
      <c r="G289" s="9">
        <f t="shared" ca="1" si="101"/>
        <v>2.2694605223765364E-5</v>
      </c>
      <c r="H289" s="9">
        <f t="shared" ca="1" si="101"/>
        <v>5.1721066460836883E-5</v>
      </c>
    </row>
    <row r="290" spans="1:8" x14ac:dyDescent="0.25">
      <c r="A290">
        <v>43</v>
      </c>
      <c r="C290" t="str">
        <f ca="1">OFFSET('336p stat'!$A$1,A290*20,0)</f>
        <v>CUDA ant Const</v>
      </c>
      <c r="D290" s="9">
        <f t="shared" ref="D290:H290" ca="1" si="102">POWER(SQRT(D181)/D127,2)</f>
        <v>7.8858789279122762E-6</v>
      </c>
      <c r="E290" s="9">
        <f t="shared" ca="1" si="102"/>
        <v>7.5111874374524836E-6</v>
      </c>
      <c r="F290" s="9">
        <f t="shared" ca="1" si="102"/>
        <v>1.7628586948906422E-6</v>
      </c>
      <c r="G290" s="9">
        <f t="shared" ca="1" si="102"/>
        <v>1.9420661633956294E-6</v>
      </c>
      <c r="H290" s="9">
        <f t="shared" ca="1" si="102"/>
        <v>3.5452546682386427E-6</v>
      </c>
    </row>
    <row r="291" spans="1:8" x14ac:dyDescent="0.25">
      <c r="A291">
        <v>44</v>
      </c>
      <c r="C291" t="str">
        <f ca="1">OFFSET('336p stat'!$A$1,A291*20,0)</f>
        <v>CUDA ant par Const</v>
      </c>
      <c r="D291" s="9">
        <f t="shared" ref="D291:H291" ca="1" si="103">POWER(SQRT(D182)/D128,2)</f>
        <v>1.1631304151615588E-5</v>
      </c>
      <c r="E291" s="9">
        <f t="shared" ca="1" si="103"/>
        <v>1.1917568568580912E-5</v>
      </c>
      <c r="F291" s="9">
        <f t="shared" ca="1" si="103"/>
        <v>1.7621263418395767E-6</v>
      </c>
      <c r="G291" s="9">
        <f t="shared" ca="1" si="103"/>
        <v>1.4160548098079997E-6</v>
      </c>
      <c r="H291" s="9">
        <f t="shared" ca="1" si="103"/>
        <v>2.1896154445776361E-6</v>
      </c>
    </row>
    <row r="292" spans="1:8" x14ac:dyDescent="0.25">
      <c r="A292">
        <v>45</v>
      </c>
      <c r="C292" t="str">
        <f ca="1">OFFSET('336p stat'!$A$1,A292*20,0)</f>
        <v>CUDA ant add CPU Const</v>
      </c>
      <c r="D292" s="9">
        <f t="shared" ref="D292:H292" ca="1" si="104">POWER(SQRT(D183)/D129,2)</f>
        <v>6.3993946778192164E-5</v>
      </c>
      <c r="E292" s="9">
        <f t="shared" ca="1" si="104"/>
        <v>6.5568473211128451E-5</v>
      </c>
      <c r="F292" s="9">
        <f t="shared" ca="1" si="104"/>
        <v>3.913997861519255E-5</v>
      </c>
      <c r="G292" s="9">
        <f t="shared" ca="1" si="104"/>
        <v>3.358724571180869E-5</v>
      </c>
      <c r="H292" s="9">
        <f t="shared" ca="1" si="104"/>
        <v>2.0442662182695008E-4</v>
      </c>
    </row>
    <row r="293" spans="1:8" x14ac:dyDescent="0.25">
      <c r="A293">
        <v>46</v>
      </c>
      <c r="C293" t="str">
        <f ca="1">OFFSET('336p stat'!$A$1,A293*20,0)</f>
        <v>CUDA opt Const</v>
      </c>
      <c r="D293" s="9">
        <f t="shared" ref="D293:H293" ca="1" si="105">POWER(SQRT(D184)/D130,2)</f>
        <v>4.6616633692323388E-7</v>
      </c>
      <c r="E293" s="9">
        <f t="shared" ca="1" si="105"/>
        <v>4.5294390138829901E-7</v>
      </c>
      <c r="F293" s="9">
        <f t="shared" ca="1" si="105"/>
        <v>1.2632120060927159E-7</v>
      </c>
      <c r="G293" s="9">
        <f t="shared" ca="1" si="105"/>
        <v>1.5018100973973057E-7</v>
      </c>
      <c r="H293" s="9" t="e">
        <f t="shared" ca="1" si="105"/>
        <v>#DIV/0!</v>
      </c>
    </row>
    <row r="294" spans="1:8" x14ac:dyDescent="0.25">
      <c r="A294">
        <v>47</v>
      </c>
      <c r="C294" t="str">
        <f ca="1">OFFSET('336p stat'!$A$1,A294*20,0)</f>
        <v>CUDA opt ant Const</v>
      </c>
      <c r="D294" s="9">
        <f t="shared" ref="D294:H294" ca="1" si="106">POWER(SQRT(D185)/D131,2)</f>
        <v>8.0242516032968294E-6</v>
      </c>
      <c r="E294" s="9">
        <f t="shared" ca="1" si="106"/>
        <v>8.1824633803180039E-6</v>
      </c>
      <c r="F294" s="9">
        <f t="shared" ca="1" si="106"/>
        <v>4.3472015050999259E-7</v>
      </c>
      <c r="G294" s="9">
        <f t="shared" ca="1" si="106"/>
        <v>4.2009454499941604E-7</v>
      </c>
      <c r="H294" s="9" t="e">
        <f t="shared" ca="1" si="106"/>
        <v>#DIV/0!</v>
      </c>
    </row>
    <row r="295" spans="1:8" x14ac:dyDescent="0.25">
      <c r="A295">
        <v>48</v>
      </c>
      <c r="C295" t="str">
        <f ca="1">OFFSET('336p stat'!$A$1,A295*20,0)</f>
        <v>CUDA opt ant par Const</v>
      </c>
      <c r="D295" s="9">
        <f t="shared" ref="D295:H295" ca="1" si="107">POWER(SQRT(D186)/D132,2)</f>
        <v>1.2827448064981189E-5</v>
      </c>
      <c r="E295" s="9">
        <f t="shared" ca="1" si="107"/>
        <v>1.2667823283459095E-5</v>
      </c>
      <c r="F295" s="9">
        <f t="shared" ca="1" si="107"/>
        <v>5.654835314272971E-7</v>
      </c>
      <c r="G295" s="9">
        <f t="shared" ca="1" si="107"/>
        <v>4.3125519754937356E-7</v>
      </c>
      <c r="H295" s="9" t="e">
        <f t="shared" ca="1" si="107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8">POWER(SQRT(D187)/D133,2)</f>
        <v>#DIV/0!</v>
      </c>
      <c r="E296" s="9" t="e">
        <f t="shared" ca="1" si="108"/>
        <v>#DIV/0!</v>
      </c>
      <c r="F296" s="9" t="e">
        <f t="shared" ca="1" si="108"/>
        <v>#DIV/0!</v>
      </c>
      <c r="G296" s="9" t="e">
        <f t="shared" ca="1" si="108"/>
        <v>#DIV/0!</v>
      </c>
      <c r="H296" s="9" t="e">
        <f t="shared" ca="1" si="108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9">POWER(SQRT(D188)/D134,2)</f>
        <v>#DIV/0!</v>
      </c>
      <c r="E297" s="9" t="e">
        <f t="shared" ca="1" si="109"/>
        <v>#DIV/0!</v>
      </c>
      <c r="F297" s="9" t="e">
        <f t="shared" ca="1" si="109"/>
        <v>#DIV/0!</v>
      </c>
      <c r="G297" s="9" t="e">
        <f t="shared" ca="1" si="109"/>
        <v>#DIV/0!</v>
      </c>
      <c r="H297" s="9" t="e">
        <f t="shared" ca="1" si="109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zoomScaleNormal="100" workbookViewId="0">
      <selection activeCell="A2" sqref="A2:AN961"/>
    </sheetView>
  </sheetViews>
  <sheetFormatPr defaultRowHeight="15" x14ac:dyDescent="0.25"/>
  <cols>
    <col min="5" max="5" width="27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128.498456</v>
      </c>
      <c r="I62">
        <v>1.5381640000000001</v>
      </c>
      <c r="J62" t="s">
        <v>3</v>
      </c>
      <c r="K62">
        <v>127.350289</v>
      </c>
      <c r="L62">
        <v>1.5072110000000001</v>
      </c>
      <c r="M62" t="s">
        <v>4</v>
      </c>
      <c r="N62">
        <v>17.510182</v>
      </c>
      <c r="O62">
        <v>0.148004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256.73560300000003</v>
      </c>
      <c r="I63">
        <v>5.9052629999999997</v>
      </c>
      <c r="J63" t="s">
        <v>3</v>
      </c>
      <c r="K63">
        <v>254.44931600000001</v>
      </c>
      <c r="L63">
        <v>5.8274790000000003</v>
      </c>
      <c r="M63" t="s">
        <v>4</v>
      </c>
      <c r="N63">
        <v>34.942925000000002</v>
      </c>
      <c r="O63">
        <v>0.46047500000000002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385.01294300000001</v>
      </c>
      <c r="I64">
        <v>13.286125</v>
      </c>
      <c r="J64" t="s">
        <v>3</v>
      </c>
      <c r="K64">
        <v>381.59007600000001</v>
      </c>
      <c r="L64">
        <v>12.890280000000001</v>
      </c>
      <c r="M64" t="s">
        <v>4</v>
      </c>
      <c r="N64">
        <v>52.409064000000001</v>
      </c>
      <c r="O64">
        <v>0.77485199999999999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513.24667099999999</v>
      </c>
      <c r="I65">
        <v>21.686810999999999</v>
      </c>
      <c r="J65" t="s">
        <v>3</v>
      </c>
      <c r="K65">
        <v>508.68672500000002</v>
      </c>
      <c r="L65">
        <v>21.024349000000001</v>
      </c>
      <c r="M65" t="s">
        <v>4</v>
      </c>
      <c r="N65">
        <v>69.783883000000003</v>
      </c>
      <c r="O65">
        <v>1.0298639999999999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641.43720299999995</v>
      </c>
      <c r="I66">
        <v>33.585693999999997</v>
      </c>
      <c r="J66" t="s">
        <v>3</v>
      </c>
      <c r="K66">
        <v>635.75524800000005</v>
      </c>
      <c r="L66">
        <v>32.790453999999997</v>
      </c>
      <c r="M66" t="s">
        <v>4</v>
      </c>
      <c r="N66">
        <v>87.200490000000002</v>
      </c>
      <c r="O66">
        <v>1.572802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769.55415500000004</v>
      </c>
      <c r="I67">
        <v>47.645654999999998</v>
      </c>
      <c r="J67" t="s">
        <v>3</v>
      </c>
      <c r="K67">
        <v>762.76256599999999</v>
      </c>
      <c r="L67">
        <v>46.549560999999997</v>
      </c>
      <c r="M67" t="s">
        <v>4</v>
      </c>
      <c r="N67">
        <v>104.622738</v>
      </c>
      <c r="O67">
        <v>1.952709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897.73853399999996</v>
      </c>
      <c r="I68">
        <v>62.643929999999997</v>
      </c>
      <c r="J68" t="s">
        <v>3</v>
      </c>
      <c r="K68">
        <v>889.84671100000003</v>
      </c>
      <c r="L68">
        <v>61.184730000000002</v>
      </c>
      <c r="M68" t="s">
        <v>4</v>
      </c>
      <c r="N68">
        <v>121.99535</v>
      </c>
      <c r="O68">
        <v>2.678607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1025.803907</v>
      </c>
      <c r="I69">
        <v>82.530953999999994</v>
      </c>
      <c r="J69" t="s">
        <v>3</v>
      </c>
      <c r="K69">
        <v>1016.8020320000001</v>
      </c>
      <c r="L69">
        <v>80.613894000000002</v>
      </c>
      <c r="M69" t="s">
        <v>4</v>
      </c>
      <c r="N69">
        <v>139.39738600000001</v>
      </c>
      <c r="O69">
        <v>3.3488929999999999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1153.799346</v>
      </c>
      <c r="I70">
        <v>104.272122</v>
      </c>
      <c r="J70" t="s">
        <v>3</v>
      </c>
      <c r="K70">
        <v>1143.6458299999999</v>
      </c>
      <c r="L70">
        <v>101.353622</v>
      </c>
      <c r="M70" t="s">
        <v>4</v>
      </c>
      <c r="N70">
        <v>156.73801399999999</v>
      </c>
      <c r="O70">
        <v>3.9820850000000001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1281.8643159999999</v>
      </c>
      <c r="I71">
        <v>120.01876300000001</v>
      </c>
      <c r="J71" t="s">
        <v>3</v>
      </c>
      <c r="K71">
        <v>1270.5985519999999</v>
      </c>
      <c r="L71">
        <v>116.740341</v>
      </c>
      <c r="M71" t="s">
        <v>4</v>
      </c>
      <c r="N71">
        <v>174.09758099999999</v>
      </c>
      <c r="O71">
        <v>4.8206740000000003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1409.9585959999999</v>
      </c>
      <c r="I72">
        <v>141.71259000000001</v>
      </c>
      <c r="J72" t="s">
        <v>3</v>
      </c>
      <c r="K72">
        <v>1397.5581709999999</v>
      </c>
      <c r="L72">
        <v>137.61667700000001</v>
      </c>
      <c r="M72" t="s">
        <v>4</v>
      </c>
      <c r="N72">
        <v>191.44408899999999</v>
      </c>
      <c r="O72">
        <v>5.5693809999999999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1538.1049559999999</v>
      </c>
      <c r="I73">
        <v>169.263182</v>
      </c>
      <c r="J73" t="s">
        <v>3</v>
      </c>
      <c r="K73">
        <v>1524.5822020000001</v>
      </c>
      <c r="L73">
        <v>164.047156</v>
      </c>
      <c r="M73" t="s">
        <v>4</v>
      </c>
      <c r="N73">
        <v>208.84210100000001</v>
      </c>
      <c r="O73">
        <v>6.2099310000000001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1666.1396119999999</v>
      </c>
      <c r="I74">
        <v>199.06168099999999</v>
      </c>
      <c r="J74" t="s">
        <v>3</v>
      </c>
      <c r="K74">
        <v>1651.4951880000001</v>
      </c>
      <c r="L74">
        <v>192.884028</v>
      </c>
      <c r="M74" t="s">
        <v>4</v>
      </c>
      <c r="N74">
        <v>226.21817100000001</v>
      </c>
      <c r="O74">
        <v>7.2339630000000001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1794.306936</v>
      </c>
      <c r="I75">
        <v>227.28461999999999</v>
      </c>
      <c r="J75" t="s">
        <v>3</v>
      </c>
      <c r="K75">
        <v>1778.542629</v>
      </c>
      <c r="L75">
        <v>219.480053</v>
      </c>
      <c r="M75" t="s">
        <v>4</v>
      </c>
      <c r="N75">
        <v>243.577854</v>
      </c>
      <c r="O75">
        <v>8.0075459999999996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1922.547883</v>
      </c>
      <c r="I76">
        <v>252.14857900000001</v>
      </c>
      <c r="J76" t="s">
        <v>3</v>
      </c>
      <c r="K76">
        <v>1905.6619169999999</v>
      </c>
      <c r="L76">
        <v>243.07016200000001</v>
      </c>
      <c r="M76" t="s">
        <v>4</v>
      </c>
      <c r="N76">
        <v>260.96723100000003</v>
      </c>
      <c r="O76">
        <v>8.4709459999999996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2050.7748900000001</v>
      </c>
      <c r="I77">
        <v>282.51046400000001</v>
      </c>
      <c r="J77" t="s">
        <v>3</v>
      </c>
      <c r="K77">
        <v>2032.738374</v>
      </c>
      <c r="L77">
        <v>271.72981199999998</v>
      </c>
      <c r="M77" t="s">
        <v>4</v>
      </c>
      <c r="N77">
        <v>278.32833699999998</v>
      </c>
      <c r="O77">
        <v>9.5292619999999992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2178.7233980000001</v>
      </c>
      <c r="I78">
        <v>316.57770499999998</v>
      </c>
      <c r="J78" t="s">
        <v>3</v>
      </c>
      <c r="K78">
        <v>2159.5620170000002</v>
      </c>
      <c r="L78">
        <v>304.58061700000002</v>
      </c>
      <c r="M78" t="s">
        <v>4</v>
      </c>
      <c r="N78">
        <v>295.73824100000002</v>
      </c>
      <c r="O78">
        <v>10.783267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2306.73603</v>
      </c>
      <c r="I79">
        <v>355.68171699999999</v>
      </c>
      <c r="J79" t="s">
        <v>3</v>
      </c>
      <c r="K79">
        <v>2286.4706350000001</v>
      </c>
      <c r="L79">
        <v>342.11866500000002</v>
      </c>
      <c r="M79" t="s">
        <v>4</v>
      </c>
      <c r="N79">
        <v>313.10022700000002</v>
      </c>
      <c r="O79">
        <v>11.721366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2434.8309810000001</v>
      </c>
      <c r="I80">
        <v>399.16159699999997</v>
      </c>
      <c r="J80" t="s">
        <v>3</v>
      </c>
      <c r="K80">
        <v>2413.4492869999999</v>
      </c>
      <c r="L80">
        <v>383.88016399999998</v>
      </c>
      <c r="M80" t="s">
        <v>4</v>
      </c>
      <c r="N80">
        <v>330.45307100000002</v>
      </c>
      <c r="O80">
        <v>12.925109000000001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2562.811025</v>
      </c>
      <c r="I81">
        <v>441.99370199999998</v>
      </c>
      <c r="J81" t="s">
        <v>3</v>
      </c>
      <c r="K81">
        <v>2540.307041</v>
      </c>
      <c r="L81">
        <v>425.72295100000002</v>
      </c>
      <c r="M81" t="s">
        <v>4</v>
      </c>
      <c r="N81">
        <v>347.79345699999999</v>
      </c>
      <c r="O81">
        <v>13.891078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127.95601499999999</v>
      </c>
      <c r="I82">
        <v>1.627974</v>
      </c>
      <c r="J82" t="s">
        <v>3</v>
      </c>
      <c r="K82">
        <v>126.820886</v>
      </c>
      <c r="L82">
        <v>1.5686789999999999</v>
      </c>
      <c r="M82" t="s">
        <v>4</v>
      </c>
      <c r="N82">
        <v>17.011344000000001</v>
      </c>
      <c r="O82">
        <v>0.13854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255.67655999999999</v>
      </c>
      <c r="I83">
        <v>5.2368199999999998</v>
      </c>
      <c r="J83" t="s">
        <v>3</v>
      </c>
      <c r="K83">
        <v>253.40700100000001</v>
      </c>
      <c r="L83">
        <v>5.1691589999999996</v>
      </c>
      <c r="M83" t="s">
        <v>4</v>
      </c>
      <c r="N83">
        <v>34.046973999999999</v>
      </c>
      <c r="O83">
        <v>0.26256200000000002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383.24858599999999</v>
      </c>
      <c r="I84">
        <v>10.482143000000001</v>
      </c>
      <c r="J84" t="s">
        <v>3</v>
      </c>
      <c r="K84">
        <v>379.84655199999997</v>
      </c>
      <c r="L84">
        <v>10.319343</v>
      </c>
      <c r="M84" t="s">
        <v>4</v>
      </c>
      <c r="N84">
        <v>51.016015000000003</v>
      </c>
      <c r="O84">
        <v>0.47374699999999997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510.74793299999999</v>
      </c>
      <c r="I85">
        <v>17.858231</v>
      </c>
      <c r="J85" t="s">
        <v>3</v>
      </c>
      <c r="K85">
        <v>506.21369600000003</v>
      </c>
      <c r="L85">
        <v>17.446052999999999</v>
      </c>
      <c r="M85" t="s">
        <v>4</v>
      </c>
      <c r="N85">
        <v>68.004817000000003</v>
      </c>
      <c r="O85">
        <v>0.73489599999999999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638.41447000000005</v>
      </c>
      <c r="I86">
        <v>29.578178000000001</v>
      </c>
      <c r="J86" t="s">
        <v>3</v>
      </c>
      <c r="K86">
        <v>632.76436000000001</v>
      </c>
      <c r="L86">
        <v>29.005001</v>
      </c>
      <c r="M86" t="s">
        <v>4</v>
      </c>
      <c r="N86">
        <v>84.978301000000002</v>
      </c>
      <c r="O86">
        <v>1.042856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765.96976600000005</v>
      </c>
      <c r="I87">
        <v>43.791415999999998</v>
      </c>
      <c r="J87" t="s">
        <v>3</v>
      </c>
      <c r="K87">
        <v>759.19699100000003</v>
      </c>
      <c r="L87">
        <v>42.864170999999999</v>
      </c>
      <c r="M87" t="s">
        <v>4</v>
      </c>
      <c r="N87">
        <v>101.89701700000001</v>
      </c>
      <c r="O87">
        <v>1.3654710000000001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893.651926</v>
      </c>
      <c r="I88">
        <v>63.167971000000001</v>
      </c>
      <c r="J88" t="s">
        <v>3</v>
      </c>
      <c r="K88">
        <v>885.75576000000001</v>
      </c>
      <c r="L88">
        <v>61.602119000000002</v>
      </c>
      <c r="M88" t="s">
        <v>4</v>
      </c>
      <c r="N88">
        <v>118.939098</v>
      </c>
      <c r="O88">
        <v>2.0675970000000001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1021.366595</v>
      </c>
      <c r="I89">
        <v>86.527681999999999</v>
      </c>
      <c r="J89" t="s">
        <v>3</v>
      </c>
      <c r="K89">
        <v>1012.32079</v>
      </c>
      <c r="L89">
        <v>84.134559999999993</v>
      </c>
      <c r="M89" t="s">
        <v>4</v>
      </c>
      <c r="N89">
        <v>135.946021</v>
      </c>
      <c r="O89">
        <v>2.800068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1148.989744</v>
      </c>
      <c r="I90">
        <v>105.023884</v>
      </c>
      <c r="J90" t="s">
        <v>3</v>
      </c>
      <c r="K90">
        <v>1138.8184960000001</v>
      </c>
      <c r="L90">
        <v>101.91431300000001</v>
      </c>
      <c r="M90" t="s">
        <v>4</v>
      </c>
      <c r="N90">
        <v>152.94949800000001</v>
      </c>
      <c r="O90">
        <v>3.2740429999999998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1276.6256470000001</v>
      </c>
      <c r="I91">
        <v>126.314898</v>
      </c>
      <c r="J91" t="s">
        <v>3</v>
      </c>
      <c r="K91">
        <v>1265.322539</v>
      </c>
      <c r="L91">
        <v>122.520009</v>
      </c>
      <c r="M91" t="s">
        <v>4</v>
      </c>
      <c r="N91">
        <v>169.92590300000001</v>
      </c>
      <c r="O91">
        <v>4.03918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1404.2063209999999</v>
      </c>
      <c r="I92">
        <v>153.915187</v>
      </c>
      <c r="J92" t="s">
        <v>3</v>
      </c>
      <c r="K92">
        <v>1391.761475</v>
      </c>
      <c r="L92">
        <v>148.38076599999999</v>
      </c>
      <c r="M92" t="s">
        <v>4</v>
      </c>
      <c r="N92">
        <v>186.88882799999999</v>
      </c>
      <c r="O92">
        <v>4.7605690000000003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1531.828186</v>
      </c>
      <c r="I93">
        <v>183.35522499999999</v>
      </c>
      <c r="J93" t="s">
        <v>3</v>
      </c>
      <c r="K93">
        <v>1518.23543</v>
      </c>
      <c r="L93">
        <v>176.78863100000001</v>
      </c>
      <c r="M93" t="s">
        <v>4</v>
      </c>
      <c r="N93">
        <v>203.86936600000001</v>
      </c>
      <c r="O93">
        <v>5.5731760000000001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1659.3862039999999</v>
      </c>
      <c r="I94">
        <v>209.81283099999999</v>
      </c>
      <c r="J94" t="s">
        <v>3</v>
      </c>
      <c r="K94">
        <v>1644.6335079999999</v>
      </c>
      <c r="L94">
        <v>201.343009</v>
      </c>
      <c r="M94" t="s">
        <v>4</v>
      </c>
      <c r="N94">
        <v>220.83664899999999</v>
      </c>
      <c r="O94">
        <v>5.9951230000000004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1787.015071</v>
      </c>
      <c r="I95">
        <v>240.01549299999999</v>
      </c>
      <c r="J95" t="s">
        <v>3</v>
      </c>
      <c r="K95">
        <v>1771.109434</v>
      </c>
      <c r="L95">
        <v>230.310182</v>
      </c>
      <c r="M95" t="s">
        <v>4</v>
      </c>
      <c r="N95">
        <v>237.83525499999999</v>
      </c>
      <c r="O95">
        <v>7.6263639999999997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1914.740149</v>
      </c>
      <c r="I96">
        <v>280.66537199999999</v>
      </c>
      <c r="J96" t="s">
        <v>3</v>
      </c>
      <c r="K96">
        <v>1897.701331</v>
      </c>
      <c r="L96">
        <v>268.84922999999998</v>
      </c>
      <c r="M96" t="s">
        <v>4</v>
      </c>
      <c r="N96">
        <v>254.835207</v>
      </c>
      <c r="O96">
        <v>8.5721000000000007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2042.2308860000001</v>
      </c>
      <c r="I97">
        <v>317.97976599999998</v>
      </c>
      <c r="J97" t="s">
        <v>3</v>
      </c>
      <c r="K97">
        <v>2024.07043</v>
      </c>
      <c r="L97">
        <v>305.07682599999998</v>
      </c>
      <c r="M97" t="s">
        <v>4</v>
      </c>
      <c r="N97">
        <v>271.83422100000001</v>
      </c>
      <c r="O97">
        <v>9.6766679999999994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2169.7292430000002</v>
      </c>
      <c r="I98">
        <v>353.933806</v>
      </c>
      <c r="J98" t="s">
        <v>3</v>
      </c>
      <c r="K98">
        <v>2150.433779</v>
      </c>
      <c r="L98">
        <v>340.391141</v>
      </c>
      <c r="M98" t="s">
        <v>4</v>
      </c>
      <c r="N98">
        <v>288.76419099999998</v>
      </c>
      <c r="O98">
        <v>10.407594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2297.2596389999999</v>
      </c>
      <c r="I99">
        <v>395.518236</v>
      </c>
      <c r="J99" t="s">
        <v>3</v>
      </c>
      <c r="K99">
        <v>2276.820479</v>
      </c>
      <c r="L99">
        <v>380.20871599999998</v>
      </c>
      <c r="M99" t="s">
        <v>4</v>
      </c>
      <c r="N99">
        <v>305.70753100000002</v>
      </c>
      <c r="O99">
        <v>11.425511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2424.6556300000002</v>
      </c>
      <c r="I100">
        <v>438.50444800000002</v>
      </c>
      <c r="J100" t="s">
        <v>3</v>
      </c>
      <c r="K100">
        <v>2403.0718160000001</v>
      </c>
      <c r="L100">
        <v>421.793116</v>
      </c>
      <c r="M100" t="s">
        <v>4</v>
      </c>
      <c r="N100">
        <v>322.64711599999998</v>
      </c>
      <c r="O100">
        <v>12.428855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2552.1175149999999</v>
      </c>
      <c r="I101">
        <v>477.59213199999999</v>
      </c>
      <c r="J101" t="s">
        <v>3</v>
      </c>
      <c r="K101">
        <v>2529.429854</v>
      </c>
      <c r="L101">
        <v>459.706391</v>
      </c>
      <c r="M101" t="s">
        <v>4</v>
      </c>
      <c r="N101">
        <v>339.608405</v>
      </c>
      <c r="O101">
        <v>13.805324000000001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207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126.29482299999999</v>
      </c>
      <c r="I102">
        <v>0.36903999999999998</v>
      </c>
      <c r="J102" t="s">
        <v>3</v>
      </c>
      <c r="K102">
        <v>125.165451</v>
      </c>
      <c r="L102">
        <v>0.355541</v>
      </c>
      <c r="M102" t="s">
        <v>4</v>
      </c>
      <c r="N102">
        <v>16.503902</v>
      </c>
      <c r="O102">
        <v>5.4939999999999998E-3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207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252.47374400000001</v>
      </c>
      <c r="I103">
        <v>1.558772</v>
      </c>
      <c r="J103" t="s">
        <v>3</v>
      </c>
      <c r="K103">
        <v>250.214347</v>
      </c>
      <c r="L103">
        <v>1.5346630000000001</v>
      </c>
      <c r="M103" t="s">
        <v>4</v>
      </c>
      <c r="N103">
        <v>33.013855999999997</v>
      </c>
      <c r="O103">
        <v>3.5027000000000003E-2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207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378.67406199999999</v>
      </c>
      <c r="I104">
        <v>3.7614070000000002</v>
      </c>
      <c r="J104" t="s">
        <v>3</v>
      </c>
      <c r="K104">
        <v>375.30224099999998</v>
      </c>
      <c r="L104">
        <v>3.6743549999999998</v>
      </c>
      <c r="M104" t="s">
        <v>4</v>
      </c>
      <c r="N104">
        <v>49.521970000000003</v>
      </c>
      <c r="O104">
        <v>8.0897999999999998E-2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207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504.795165</v>
      </c>
      <c r="I105">
        <v>4.9850589999999997</v>
      </c>
      <c r="J105" t="s">
        <v>3</v>
      </c>
      <c r="K105">
        <v>500.32336500000002</v>
      </c>
      <c r="L105">
        <v>4.809666</v>
      </c>
      <c r="M105" t="s">
        <v>4</v>
      </c>
      <c r="N105">
        <v>66.017860999999996</v>
      </c>
      <c r="O105">
        <v>9.0938000000000005E-2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207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630.87480100000005</v>
      </c>
      <c r="I106">
        <v>6.2973290000000004</v>
      </c>
      <c r="J106" t="s">
        <v>3</v>
      </c>
      <c r="K106">
        <v>625.30163800000003</v>
      </c>
      <c r="L106">
        <v>6.0783779999999998</v>
      </c>
      <c r="M106" t="s">
        <v>4</v>
      </c>
      <c r="N106">
        <v>82.508989999999997</v>
      </c>
      <c r="O106">
        <v>0.104722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207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756.97594600000002</v>
      </c>
      <c r="I107">
        <v>8.2035839999999993</v>
      </c>
      <c r="J107" t="s">
        <v>3</v>
      </c>
      <c r="K107">
        <v>750.28911400000004</v>
      </c>
      <c r="L107">
        <v>7.8785230000000004</v>
      </c>
      <c r="M107" t="s">
        <v>4</v>
      </c>
      <c r="N107">
        <v>99.004142000000002</v>
      </c>
      <c r="O107">
        <v>0.13041800000000001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207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883.11055699999997</v>
      </c>
      <c r="I108">
        <v>11.264647</v>
      </c>
      <c r="J108" t="s">
        <v>3</v>
      </c>
      <c r="K108">
        <v>875.30316200000004</v>
      </c>
      <c r="L108">
        <v>10.826736</v>
      </c>
      <c r="M108" t="s">
        <v>4</v>
      </c>
      <c r="N108">
        <v>115.510583</v>
      </c>
      <c r="O108">
        <v>0.17686399999999999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207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1009.276852</v>
      </c>
      <c r="I109">
        <v>17.370125999999999</v>
      </c>
      <c r="J109" t="s">
        <v>3</v>
      </c>
      <c r="K109">
        <v>1000.357772</v>
      </c>
      <c r="L109">
        <v>16.684535</v>
      </c>
      <c r="M109" t="s">
        <v>4</v>
      </c>
      <c r="N109">
        <v>132.02232000000001</v>
      </c>
      <c r="O109">
        <v>0.29956899999999997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207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1135.41499</v>
      </c>
      <c r="I110">
        <v>23.998422000000001</v>
      </c>
      <c r="J110" t="s">
        <v>3</v>
      </c>
      <c r="K110">
        <v>1125.3971260000001</v>
      </c>
      <c r="L110">
        <v>22.924817000000001</v>
      </c>
      <c r="M110" t="s">
        <v>4</v>
      </c>
      <c r="N110">
        <v>148.55128999999999</v>
      </c>
      <c r="O110">
        <v>0.69588000000000005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207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1261.5311449999999</v>
      </c>
      <c r="I111">
        <v>29.149721</v>
      </c>
      <c r="J111" t="s">
        <v>3</v>
      </c>
      <c r="K111">
        <v>1250.3988770000001</v>
      </c>
      <c r="L111">
        <v>27.997042</v>
      </c>
      <c r="M111" t="s">
        <v>4</v>
      </c>
      <c r="N111">
        <v>165.04492500000001</v>
      </c>
      <c r="O111">
        <v>0.78231799999999996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207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1387.533083</v>
      </c>
      <c r="I112">
        <v>29.842946999999999</v>
      </c>
      <c r="J112" t="s">
        <v>3</v>
      </c>
      <c r="K112">
        <v>1375.2982500000001</v>
      </c>
      <c r="L112">
        <v>28.564066</v>
      </c>
      <c r="M112" t="s">
        <v>4</v>
      </c>
      <c r="N112">
        <v>181.53888900000001</v>
      </c>
      <c r="O112">
        <v>0.80597799999999997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207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1513.5813599999999</v>
      </c>
      <c r="I113">
        <v>32.514118000000003</v>
      </c>
      <c r="J113" t="s">
        <v>3</v>
      </c>
      <c r="K113">
        <v>1500.231284</v>
      </c>
      <c r="L113">
        <v>31.06664</v>
      </c>
      <c r="M113" t="s">
        <v>4</v>
      </c>
      <c r="N113">
        <v>198.03431399999999</v>
      </c>
      <c r="O113">
        <v>0.84134399999999998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207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1639.596667</v>
      </c>
      <c r="I114">
        <v>32.680908000000002</v>
      </c>
      <c r="J114" t="s">
        <v>3</v>
      </c>
      <c r="K114">
        <v>1625.1319530000001</v>
      </c>
      <c r="L114">
        <v>31.339455000000001</v>
      </c>
      <c r="M114" t="s">
        <v>4</v>
      </c>
      <c r="N114">
        <v>214.521759</v>
      </c>
      <c r="O114">
        <v>0.83934399999999998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207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1765.6111229999999</v>
      </c>
      <c r="I115">
        <v>33.161822999999998</v>
      </c>
      <c r="J115" t="s">
        <v>3</v>
      </c>
      <c r="K115">
        <v>1750.0380299999999</v>
      </c>
      <c r="L115">
        <v>31.825596000000001</v>
      </c>
      <c r="M115" t="s">
        <v>4</v>
      </c>
      <c r="N115">
        <v>231.03436099999999</v>
      </c>
      <c r="O115">
        <v>0.88110900000000003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207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1891.5890529999999</v>
      </c>
      <c r="I116">
        <v>33.749063999999997</v>
      </c>
      <c r="J116" t="s">
        <v>3</v>
      </c>
      <c r="K116">
        <v>1874.9126120000001</v>
      </c>
      <c r="L116">
        <v>32.351841</v>
      </c>
      <c r="M116" t="s">
        <v>4</v>
      </c>
      <c r="N116">
        <v>247.525319</v>
      </c>
      <c r="O116">
        <v>0.89931499999999998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207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2017.5787700000001</v>
      </c>
      <c r="I117">
        <v>33.716586999999997</v>
      </c>
      <c r="J117" t="s">
        <v>3</v>
      </c>
      <c r="K117">
        <v>1999.7931639999999</v>
      </c>
      <c r="L117">
        <v>32.218052999999998</v>
      </c>
      <c r="M117" t="s">
        <v>4</v>
      </c>
      <c r="N117">
        <v>264.00708100000003</v>
      </c>
      <c r="O117">
        <v>0.89433799999999997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207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2143.6694680000001</v>
      </c>
      <c r="I118">
        <v>37.145243999999998</v>
      </c>
      <c r="J118" t="s">
        <v>3</v>
      </c>
      <c r="K118">
        <v>2124.766533</v>
      </c>
      <c r="L118">
        <v>35.378759000000002</v>
      </c>
      <c r="M118" t="s">
        <v>4</v>
      </c>
      <c r="N118">
        <v>280.51750900000002</v>
      </c>
      <c r="O118">
        <v>0.99477199999999999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207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2269.6932809999998</v>
      </c>
      <c r="I119">
        <v>38.838239999999999</v>
      </c>
      <c r="J119" t="s">
        <v>3</v>
      </c>
      <c r="K119">
        <v>2249.659048</v>
      </c>
      <c r="L119">
        <v>36.701746999999997</v>
      </c>
      <c r="M119" t="s">
        <v>4</v>
      </c>
      <c r="N119">
        <v>297.001441</v>
      </c>
      <c r="O119">
        <v>0.99746699999999999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207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2395.7227979999998</v>
      </c>
      <c r="I120">
        <v>40.996946999999999</v>
      </c>
      <c r="J120" t="s">
        <v>3</v>
      </c>
      <c r="K120">
        <v>2374.570757</v>
      </c>
      <c r="L120">
        <v>38.709206000000002</v>
      </c>
      <c r="M120" t="s">
        <v>4</v>
      </c>
      <c r="N120">
        <v>313.50868700000001</v>
      </c>
      <c r="O120">
        <v>1.055261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207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2521.76748</v>
      </c>
      <c r="I121">
        <v>44.429265999999998</v>
      </c>
      <c r="J121" t="s">
        <v>3</v>
      </c>
      <c r="K121">
        <v>2499.4978369999999</v>
      </c>
      <c r="L121">
        <v>42.043970999999999</v>
      </c>
      <c r="M121" t="s">
        <v>4</v>
      </c>
      <c r="N121">
        <v>330.00247000000002</v>
      </c>
      <c r="O121">
        <v>1.1491690000000001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99.839202</v>
      </c>
      <c r="I122">
        <v>2.8208E-2</v>
      </c>
      <c r="J122" t="s">
        <v>3</v>
      </c>
      <c r="K122">
        <v>98.753005000000002</v>
      </c>
      <c r="L122">
        <v>2.5440999999999998E-2</v>
      </c>
      <c r="M122" t="s">
        <v>4</v>
      </c>
      <c r="N122">
        <v>16.884619000000001</v>
      </c>
      <c r="O122">
        <v>5.3290000000000004E-3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199.52055100000001</v>
      </c>
      <c r="I123">
        <v>4.9435E-2</v>
      </c>
      <c r="J123" t="s">
        <v>3</v>
      </c>
      <c r="K123">
        <v>197.34687099999999</v>
      </c>
      <c r="L123">
        <v>3.9215E-2</v>
      </c>
      <c r="M123" t="s">
        <v>4</v>
      </c>
      <c r="N123">
        <v>33.770620000000001</v>
      </c>
      <c r="O123">
        <v>9.2309999999999996E-3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299.19280900000001</v>
      </c>
      <c r="I124">
        <v>6.3869999999999996E-2</v>
      </c>
      <c r="J124" t="s">
        <v>3</v>
      </c>
      <c r="K124">
        <v>295.926872</v>
      </c>
      <c r="L124">
        <v>4.1435E-2</v>
      </c>
      <c r="M124" t="s">
        <v>4</v>
      </c>
      <c r="N124">
        <v>50.640239000000001</v>
      </c>
      <c r="O124">
        <v>1.0333E-2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398.85507799999999</v>
      </c>
      <c r="I125">
        <v>8.1082000000000001E-2</v>
      </c>
      <c r="J125" t="s">
        <v>3</v>
      </c>
      <c r="K125">
        <v>394.50089800000001</v>
      </c>
      <c r="L125">
        <v>4.2817000000000001E-2</v>
      </c>
      <c r="M125" t="s">
        <v>4</v>
      </c>
      <c r="N125">
        <v>67.506338</v>
      </c>
      <c r="O125">
        <v>1.0912E-2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498.53778699999998</v>
      </c>
      <c r="I126">
        <v>7.3746999999999993E-2</v>
      </c>
      <c r="J126" t="s">
        <v>3</v>
      </c>
      <c r="K126">
        <v>493.09092299999998</v>
      </c>
      <c r="L126">
        <v>3.5462E-2</v>
      </c>
      <c r="M126" t="s">
        <v>4</v>
      </c>
      <c r="N126">
        <v>84.376018000000002</v>
      </c>
      <c r="O126">
        <v>1.5748999999999999E-2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598.20639300000005</v>
      </c>
      <c r="I127">
        <v>0.10225099999999999</v>
      </c>
      <c r="J127" t="s">
        <v>3</v>
      </c>
      <c r="K127">
        <v>591.67626600000006</v>
      </c>
      <c r="L127">
        <v>5.9473999999999999E-2</v>
      </c>
      <c r="M127" t="s">
        <v>4</v>
      </c>
      <c r="N127">
        <v>101.24032200000001</v>
      </c>
      <c r="O127">
        <v>1.5462999999999999E-2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697.87506199999996</v>
      </c>
      <c r="I128">
        <v>0.138041</v>
      </c>
      <c r="J128" t="s">
        <v>3</v>
      </c>
      <c r="K128">
        <v>690.25386600000002</v>
      </c>
      <c r="L128">
        <v>5.8288E-2</v>
      </c>
      <c r="M128" t="s">
        <v>4</v>
      </c>
      <c r="N128">
        <v>118.10855599999999</v>
      </c>
      <c r="O128">
        <v>1.5651999999999999E-2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797.541967</v>
      </c>
      <c r="I129">
        <v>0.13994100000000001</v>
      </c>
      <c r="J129" t="s">
        <v>3</v>
      </c>
      <c r="K129">
        <v>788.82844799999998</v>
      </c>
      <c r="L129">
        <v>5.7716999999999997E-2</v>
      </c>
      <c r="M129" t="s">
        <v>4</v>
      </c>
      <c r="N129">
        <v>134.97968</v>
      </c>
      <c r="O129">
        <v>1.7836000000000001E-2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897.18933300000003</v>
      </c>
      <c r="I130">
        <v>0.15407599999999999</v>
      </c>
      <c r="J130" t="s">
        <v>3</v>
      </c>
      <c r="K130">
        <v>887.39722500000005</v>
      </c>
      <c r="L130">
        <v>5.0922000000000002E-2</v>
      </c>
      <c r="M130" t="s">
        <v>4</v>
      </c>
      <c r="N130">
        <v>151.848468</v>
      </c>
      <c r="O130">
        <v>1.7817E-2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996.84865500000001</v>
      </c>
      <c r="I131">
        <v>0.13939699999999999</v>
      </c>
      <c r="J131" t="s">
        <v>3</v>
      </c>
      <c r="K131">
        <v>985.97456999999997</v>
      </c>
      <c r="L131">
        <v>4.4256999999999998E-2</v>
      </c>
      <c r="M131" t="s">
        <v>4</v>
      </c>
      <c r="N131">
        <v>168.71357800000001</v>
      </c>
      <c r="O131">
        <v>1.9332999999999999E-2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1096.5249289999999</v>
      </c>
      <c r="I132">
        <v>0.162798</v>
      </c>
      <c r="J132" t="s">
        <v>3</v>
      </c>
      <c r="K132">
        <v>1084.566235</v>
      </c>
      <c r="L132">
        <v>6.2569E-2</v>
      </c>
      <c r="M132" t="s">
        <v>4</v>
      </c>
      <c r="N132">
        <v>185.57504700000001</v>
      </c>
      <c r="O132">
        <v>1.8686000000000001E-2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1196.189946</v>
      </c>
      <c r="I133">
        <v>0.20946799999999999</v>
      </c>
      <c r="J133" t="s">
        <v>3</v>
      </c>
      <c r="K133">
        <v>1183.163804</v>
      </c>
      <c r="L133">
        <v>7.0979E-2</v>
      </c>
      <c r="M133" t="s">
        <v>4</v>
      </c>
      <c r="N133">
        <v>202.45132699999999</v>
      </c>
      <c r="O133">
        <v>2.2475999999999999E-2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1295.8446389999999</v>
      </c>
      <c r="I134">
        <v>0.22353500000000001</v>
      </c>
      <c r="J134" t="s">
        <v>3</v>
      </c>
      <c r="K134">
        <v>1281.744048</v>
      </c>
      <c r="L134">
        <v>7.6881000000000005E-2</v>
      </c>
      <c r="M134" t="s">
        <v>4</v>
      </c>
      <c r="N134">
        <v>219.31645499999999</v>
      </c>
      <c r="O134">
        <v>2.1700000000000001E-2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1395.5100319999999</v>
      </c>
      <c r="I135">
        <v>0.23407</v>
      </c>
      <c r="J135" t="s">
        <v>3</v>
      </c>
      <c r="K135">
        <v>1380.329663</v>
      </c>
      <c r="L135">
        <v>7.7568999999999999E-2</v>
      </c>
      <c r="M135" t="s">
        <v>4</v>
      </c>
      <c r="N135">
        <v>236.18711099999999</v>
      </c>
      <c r="O135">
        <v>2.4060000000000002E-2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1495.1729929999999</v>
      </c>
      <c r="I136">
        <v>0.22722400000000001</v>
      </c>
      <c r="J136" t="s">
        <v>3</v>
      </c>
      <c r="K136">
        <v>1478.915215</v>
      </c>
      <c r="L136">
        <v>6.6513000000000003E-2</v>
      </c>
      <c r="M136" t="s">
        <v>4</v>
      </c>
      <c r="N136">
        <v>253.05569499999999</v>
      </c>
      <c r="O136">
        <v>2.4126000000000002E-2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1594.834785</v>
      </c>
      <c r="I137">
        <v>0.26117299999999999</v>
      </c>
      <c r="J137" t="s">
        <v>3</v>
      </c>
      <c r="K137">
        <v>1577.4954660000001</v>
      </c>
      <c r="L137">
        <v>9.2272999999999994E-2</v>
      </c>
      <c r="M137" t="s">
        <v>4</v>
      </c>
      <c r="N137">
        <v>269.926669</v>
      </c>
      <c r="O137">
        <v>2.6946999999999999E-2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1694.4937769999999</v>
      </c>
      <c r="I138">
        <v>0.28872500000000001</v>
      </c>
      <c r="J138" t="s">
        <v>3</v>
      </c>
      <c r="K138">
        <v>1676.061897</v>
      </c>
      <c r="L138">
        <v>9.2330999999999996E-2</v>
      </c>
      <c r="M138" t="s">
        <v>4</v>
      </c>
      <c r="N138">
        <v>286.78741400000001</v>
      </c>
      <c r="O138">
        <v>2.7505999999999999E-2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1794.135767</v>
      </c>
      <c r="I139">
        <v>0.31168499999999999</v>
      </c>
      <c r="J139" t="s">
        <v>3</v>
      </c>
      <c r="K139">
        <v>1774.6302909999999</v>
      </c>
      <c r="L139">
        <v>9.7915000000000002E-2</v>
      </c>
      <c r="M139" t="s">
        <v>4</v>
      </c>
      <c r="N139">
        <v>303.65099400000003</v>
      </c>
      <c r="O139">
        <v>2.7941000000000001E-2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1893.7798339999999</v>
      </c>
      <c r="I140">
        <v>0.32943</v>
      </c>
      <c r="J140" t="s">
        <v>3</v>
      </c>
      <c r="K140">
        <v>1873.2052610000001</v>
      </c>
      <c r="L140">
        <v>8.7274000000000004E-2</v>
      </c>
      <c r="M140" t="s">
        <v>4</v>
      </c>
      <c r="N140">
        <v>320.52067299999999</v>
      </c>
      <c r="O140">
        <v>3.0450999999999999E-2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1993.4357669999999</v>
      </c>
      <c r="I141">
        <v>0.31804199999999999</v>
      </c>
      <c r="J141" t="s">
        <v>3</v>
      </c>
      <c r="K141">
        <v>1971.7766770000001</v>
      </c>
      <c r="L141">
        <v>8.4201999999999999E-2</v>
      </c>
      <c r="M141" t="s">
        <v>4</v>
      </c>
      <c r="N141">
        <v>337.39760699999999</v>
      </c>
      <c r="O141">
        <v>2.9146999999999999E-2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101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150.790581</v>
      </c>
      <c r="I142">
        <v>3.7484730000000002</v>
      </c>
      <c r="J142" t="s">
        <v>3</v>
      </c>
      <c r="K142">
        <v>150.107123</v>
      </c>
      <c r="L142">
        <v>3.6651050000000001</v>
      </c>
      <c r="M142" t="s">
        <v>4</v>
      </c>
      <c r="N142">
        <v>37.451811999999997</v>
      </c>
      <c r="O142">
        <v>0.38085000000000002</v>
      </c>
      <c r="P142" t="s">
        <v>5</v>
      </c>
      <c r="Q142">
        <v>0.730572</v>
      </c>
      <c r="R142">
        <v>3.8249999999999998E-3</v>
      </c>
      <c r="S142" t="s">
        <v>6</v>
      </c>
      <c r="T142">
        <v>107.51607799999999</v>
      </c>
      <c r="U142">
        <v>1.1287069999999999</v>
      </c>
      <c r="V142" t="s">
        <v>7</v>
      </c>
      <c r="W142">
        <v>0.24727399999999999</v>
      </c>
      <c r="X142">
        <v>6.9369999999999996E-3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0.17949000000000001</v>
      </c>
      <c r="AG142">
        <v>1.18E-4</v>
      </c>
      <c r="AH142" t="s">
        <v>11</v>
      </c>
      <c r="AI142">
        <v>0.81403499999999995</v>
      </c>
      <c r="AJ142">
        <v>1.3200000000000001E-4</v>
      </c>
      <c r="AK142" t="s">
        <v>12</v>
      </c>
      <c r="AL142">
        <v>0</v>
      </c>
      <c r="AM142">
        <v>0</v>
      </c>
    </row>
    <row r="143" spans="1:39" x14ac:dyDescent="0.25">
      <c r="A143" t="s">
        <v>101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301.287396</v>
      </c>
      <c r="I143">
        <v>11.629343</v>
      </c>
      <c r="J143" t="s">
        <v>3</v>
      </c>
      <c r="K143">
        <v>299.90620799999999</v>
      </c>
      <c r="L143">
        <v>11.367421</v>
      </c>
      <c r="M143" t="s">
        <v>4</v>
      </c>
      <c r="N143">
        <v>74.788218999999998</v>
      </c>
      <c r="O143">
        <v>0.975101</v>
      </c>
      <c r="P143" t="s">
        <v>5</v>
      </c>
      <c r="Q143">
        <v>1.475196</v>
      </c>
      <c r="R143">
        <v>1.4194999999999999E-2</v>
      </c>
      <c r="S143" t="s">
        <v>6</v>
      </c>
      <c r="T143">
        <v>214.83333099999999</v>
      </c>
      <c r="U143">
        <v>3.9333670000000001</v>
      </c>
      <c r="V143" t="s">
        <v>7</v>
      </c>
      <c r="W143">
        <v>0.53356400000000004</v>
      </c>
      <c r="X143">
        <v>2.6453999999999998E-2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0.17571899999999999</v>
      </c>
      <c r="AG143">
        <v>9.7999999999999997E-5</v>
      </c>
      <c r="AH143" t="s">
        <v>11</v>
      </c>
      <c r="AI143">
        <v>0.81663300000000005</v>
      </c>
      <c r="AJ143">
        <v>1.5200000000000001E-4</v>
      </c>
      <c r="AK143" t="s">
        <v>12</v>
      </c>
      <c r="AL143">
        <v>0</v>
      </c>
      <c r="AM143">
        <v>0</v>
      </c>
    </row>
    <row r="144" spans="1:39" x14ac:dyDescent="0.25">
      <c r="A144" t="s">
        <v>101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451.90868499999999</v>
      </c>
      <c r="I144">
        <v>29.044764000000001</v>
      </c>
      <c r="J144" t="s">
        <v>3</v>
      </c>
      <c r="K144">
        <v>449.82958400000001</v>
      </c>
      <c r="L144">
        <v>28.484539999999999</v>
      </c>
      <c r="M144" t="s">
        <v>4</v>
      </c>
      <c r="N144">
        <v>112.13841499999999</v>
      </c>
      <c r="O144">
        <v>2.5178440000000002</v>
      </c>
      <c r="P144" t="s">
        <v>5</v>
      </c>
      <c r="Q144">
        <v>2.2195499999999999</v>
      </c>
      <c r="R144">
        <v>3.3374000000000001E-2</v>
      </c>
      <c r="S144" t="s">
        <v>6</v>
      </c>
      <c r="T144">
        <v>322.24123300000002</v>
      </c>
      <c r="U144">
        <v>10.8154</v>
      </c>
      <c r="V144" t="s">
        <v>7</v>
      </c>
      <c r="W144">
        <v>0.80009799999999998</v>
      </c>
      <c r="X144">
        <v>5.6708000000000001E-2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0.17444299999999999</v>
      </c>
      <c r="AG144">
        <v>1.12E-4</v>
      </c>
      <c r="AH144" t="s">
        <v>11</v>
      </c>
      <c r="AI144">
        <v>0.82510799999999995</v>
      </c>
      <c r="AJ144">
        <v>1.4799999999999999E-4</v>
      </c>
      <c r="AK144" t="s">
        <v>12</v>
      </c>
      <c r="AL144">
        <v>0</v>
      </c>
      <c r="AM144">
        <v>0</v>
      </c>
    </row>
    <row r="145" spans="1:39" x14ac:dyDescent="0.25">
      <c r="A145" t="s">
        <v>101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602.52825199999995</v>
      </c>
      <c r="I145">
        <v>54.302145000000003</v>
      </c>
      <c r="J145" t="s">
        <v>3</v>
      </c>
      <c r="K145">
        <v>599.74198000000001</v>
      </c>
      <c r="L145">
        <v>53.202458999999998</v>
      </c>
      <c r="M145" t="s">
        <v>4</v>
      </c>
      <c r="N145">
        <v>149.39345900000001</v>
      </c>
      <c r="O145">
        <v>4.2125279999999998</v>
      </c>
      <c r="P145" t="s">
        <v>5</v>
      </c>
      <c r="Q145">
        <v>2.9708109999999999</v>
      </c>
      <c r="R145">
        <v>6.3467999999999997E-2</v>
      </c>
      <c r="S145" t="s">
        <v>6</v>
      </c>
      <c r="T145">
        <v>429.658117</v>
      </c>
      <c r="U145">
        <v>20.343418</v>
      </c>
      <c r="V145" t="s">
        <v>7</v>
      </c>
      <c r="W145">
        <v>1.0630980000000001</v>
      </c>
      <c r="X145">
        <v>9.7742999999999997E-2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0.173121</v>
      </c>
      <c r="AG145">
        <v>1.3100000000000001E-4</v>
      </c>
      <c r="AH145" t="s">
        <v>11</v>
      </c>
      <c r="AI145">
        <v>0.82736399999999999</v>
      </c>
      <c r="AJ145">
        <v>1.18E-4</v>
      </c>
      <c r="AK145" t="s">
        <v>12</v>
      </c>
      <c r="AL145">
        <v>0</v>
      </c>
      <c r="AM145">
        <v>0</v>
      </c>
    </row>
    <row r="146" spans="1:39" x14ac:dyDescent="0.25">
      <c r="A146" t="s">
        <v>101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752.98459000000003</v>
      </c>
      <c r="I146">
        <v>77.032015999999999</v>
      </c>
      <c r="J146" t="s">
        <v>3</v>
      </c>
      <c r="K146">
        <v>749.48907099999997</v>
      </c>
      <c r="L146">
        <v>75.640452999999994</v>
      </c>
      <c r="M146" t="s">
        <v>4</v>
      </c>
      <c r="N146">
        <v>186.64361099999999</v>
      </c>
      <c r="O146">
        <v>6.4865680000000001</v>
      </c>
      <c r="P146" t="s">
        <v>5</v>
      </c>
      <c r="Q146">
        <v>3.7244109999999999</v>
      </c>
      <c r="R146">
        <v>9.4880999999999993E-2</v>
      </c>
      <c r="S146" t="s">
        <v>6</v>
      </c>
      <c r="T146">
        <v>536.94386599999996</v>
      </c>
      <c r="U146">
        <v>26.40897</v>
      </c>
      <c r="V146" t="s">
        <v>7</v>
      </c>
      <c r="W146">
        <v>1.3345659999999999</v>
      </c>
      <c r="X146">
        <v>0.14280100000000001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0.17306299999999999</v>
      </c>
      <c r="AG146">
        <v>1.2999999999999999E-4</v>
      </c>
      <c r="AH146" t="s">
        <v>11</v>
      </c>
      <c r="AI146">
        <v>0.83098799999999995</v>
      </c>
      <c r="AJ146">
        <v>1.03E-4</v>
      </c>
      <c r="AK146" t="s">
        <v>12</v>
      </c>
      <c r="AL146">
        <v>0</v>
      </c>
      <c r="AM146">
        <v>0</v>
      </c>
    </row>
    <row r="147" spans="1:39" x14ac:dyDescent="0.25">
      <c r="A147" t="s">
        <v>101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903.27927599999998</v>
      </c>
      <c r="I147">
        <v>104.718298</v>
      </c>
      <c r="J147" t="s">
        <v>3</v>
      </c>
      <c r="K147">
        <v>899.10030400000005</v>
      </c>
      <c r="L147">
        <v>102.934703</v>
      </c>
      <c r="M147" t="s">
        <v>4</v>
      </c>
      <c r="N147">
        <v>223.88386399999999</v>
      </c>
      <c r="O147">
        <v>9.4442459999999997</v>
      </c>
      <c r="P147" t="s">
        <v>5</v>
      </c>
      <c r="Q147">
        <v>4.4521870000000003</v>
      </c>
      <c r="R147">
        <v>0.116247</v>
      </c>
      <c r="S147" t="s">
        <v>6</v>
      </c>
      <c r="T147">
        <v>644.21567000000005</v>
      </c>
      <c r="U147">
        <v>32.635496000000003</v>
      </c>
      <c r="V147" t="s">
        <v>7</v>
      </c>
      <c r="W147">
        <v>1.5844419999999999</v>
      </c>
      <c r="X147">
        <v>0.19104199999999999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0.17302999999999999</v>
      </c>
      <c r="AG147">
        <v>1.2999999999999999E-4</v>
      </c>
      <c r="AH147" t="s">
        <v>11</v>
      </c>
      <c r="AI147">
        <v>0.83341200000000004</v>
      </c>
      <c r="AJ147">
        <v>1.13E-4</v>
      </c>
      <c r="AK147" t="s">
        <v>12</v>
      </c>
      <c r="AL147">
        <v>0</v>
      </c>
      <c r="AM147">
        <v>0</v>
      </c>
    </row>
    <row r="148" spans="1:39" x14ac:dyDescent="0.25">
      <c r="A148" t="s">
        <v>101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1053.7406450000001</v>
      </c>
      <c r="I148">
        <v>147.98957899999999</v>
      </c>
      <c r="J148" t="s">
        <v>3</v>
      </c>
      <c r="K148">
        <v>1048.887988</v>
      </c>
      <c r="L148">
        <v>145.67236600000001</v>
      </c>
      <c r="M148" t="s">
        <v>4</v>
      </c>
      <c r="N148">
        <v>261.25356900000003</v>
      </c>
      <c r="O148">
        <v>12.256021</v>
      </c>
      <c r="P148" t="s">
        <v>5</v>
      </c>
      <c r="Q148">
        <v>5.1733650000000004</v>
      </c>
      <c r="R148">
        <v>0.13742499999999999</v>
      </c>
      <c r="S148" t="s">
        <v>6</v>
      </c>
      <c r="T148">
        <v>751.539896</v>
      </c>
      <c r="U148">
        <v>46.567622</v>
      </c>
      <c r="V148" t="s">
        <v>7</v>
      </c>
      <c r="W148">
        <v>1.8274379999999999</v>
      </c>
      <c r="X148">
        <v>0.23455000000000001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0.17266300000000001</v>
      </c>
      <c r="AG148">
        <v>1.3100000000000001E-4</v>
      </c>
      <c r="AH148" t="s">
        <v>11</v>
      </c>
      <c r="AI148">
        <v>0.83425499999999997</v>
      </c>
      <c r="AJ148">
        <v>9.7E-5</v>
      </c>
      <c r="AK148" t="s">
        <v>12</v>
      </c>
      <c r="AL148">
        <v>0</v>
      </c>
      <c r="AM148">
        <v>0</v>
      </c>
    </row>
    <row r="149" spans="1:39" x14ac:dyDescent="0.25">
      <c r="A149" t="s">
        <v>101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1204.0224659999999</v>
      </c>
      <c r="I149">
        <v>171.33530400000001</v>
      </c>
      <c r="J149" t="s">
        <v>3</v>
      </c>
      <c r="K149">
        <v>1198.4728050000001</v>
      </c>
      <c r="L149">
        <v>168.522764</v>
      </c>
      <c r="M149" t="s">
        <v>4</v>
      </c>
      <c r="N149">
        <v>298.52450099999999</v>
      </c>
      <c r="O149">
        <v>14.802937999999999</v>
      </c>
      <c r="P149" t="s">
        <v>5</v>
      </c>
      <c r="Q149">
        <v>5.9145019999999997</v>
      </c>
      <c r="R149">
        <v>0.17249200000000001</v>
      </c>
      <c r="S149" t="s">
        <v>6</v>
      </c>
      <c r="T149">
        <v>858.71730000000002</v>
      </c>
      <c r="U149">
        <v>52.477167999999999</v>
      </c>
      <c r="V149" t="s">
        <v>7</v>
      </c>
      <c r="W149">
        <v>2.0899760000000001</v>
      </c>
      <c r="X149">
        <v>0.296039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0.17213400000000001</v>
      </c>
      <c r="AG149">
        <v>1.3200000000000001E-4</v>
      </c>
      <c r="AH149" t="s">
        <v>11</v>
      </c>
      <c r="AI149">
        <v>0.83443000000000001</v>
      </c>
      <c r="AJ149">
        <v>9.7E-5</v>
      </c>
      <c r="AK149" t="s">
        <v>12</v>
      </c>
      <c r="AL149">
        <v>0</v>
      </c>
      <c r="AM149">
        <v>0</v>
      </c>
    </row>
    <row r="150" spans="1:39" x14ac:dyDescent="0.25">
      <c r="A150" t="s">
        <v>101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1354.1689940000001</v>
      </c>
      <c r="I150">
        <v>191.3579</v>
      </c>
      <c r="J150" t="s">
        <v>3</v>
      </c>
      <c r="K150">
        <v>1347.934062</v>
      </c>
      <c r="L150">
        <v>188.15311299999999</v>
      </c>
      <c r="M150" t="s">
        <v>4</v>
      </c>
      <c r="N150">
        <v>335.78362199999998</v>
      </c>
      <c r="O150">
        <v>17.424610000000001</v>
      </c>
      <c r="P150" t="s">
        <v>5</v>
      </c>
      <c r="Q150">
        <v>6.6450149999999999</v>
      </c>
      <c r="R150">
        <v>0.203208</v>
      </c>
      <c r="S150" t="s">
        <v>6</v>
      </c>
      <c r="T150">
        <v>965.82570099999998</v>
      </c>
      <c r="U150">
        <v>56.390805</v>
      </c>
      <c r="V150" t="s">
        <v>7</v>
      </c>
      <c r="W150">
        <v>2.3328220000000002</v>
      </c>
      <c r="X150">
        <v>0.33761000000000002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0.171626</v>
      </c>
      <c r="AG150">
        <v>1.3200000000000001E-4</v>
      </c>
      <c r="AH150" t="s">
        <v>11</v>
      </c>
      <c r="AI150">
        <v>0.83544700000000005</v>
      </c>
      <c r="AJ150">
        <v>9.2E-5</v>
      </c>
      <c r="AK150" t="s">
        <v>12</v>
      </c>
      <c r="AL150">
        <v>0</v>
      </c>
      <c r="AM150">
        <v>0</v>
      </c>
    </row>
    <row r="151" spans="1:39" x14ac:dyDescent="0.25">
      <c r="A151" t="s">
        <v>101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1504.4603079999999</v>
      </c>
      <c r="I151">
        <v>208.88492199999999</v>
      </c>
      <c r="J151" t="s">
        <v>3</v>
      </c>
      <c r="K151">
        <v>1497.529084</v>
      </c>
      <c r="L151">
        <v>205.60672</v>
      </c>
      <c r="M151" t="s">
        <v>4</v>
      </c>
      <c r="N151">
        <v>372.99380000000002</v>
      </c>
      <c r="O151">
        <v>19.472747999999999</v>
      </c>
      <c r="P151" t="s">
        <v>5</v>
      </c>
      <c r="Q151">
        <v>7.3849780000000003</v>
      </c>
      <c r="R151">
        <v>0.236016</v>
      </c>
      <c r="S151" t="s">
        <v>6</v>
      </c>
      <c r="T151">
        <v>1073.0441820000001</v>
      </c>
      <c r="U151">
        <v>61.363985999999997</v>
      </c>
      <c r="V151" t="s">
        <v>7</v>
      </c>
      <c r="W151">
        <v>2.5959919999999999</v>
      </c>
      <c r="X151">
        <v>0.37878800000000001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0.171019</v>
      </c>
      <c r="AG151">
        <v>1.4200000000000001E-4</v>
      </c>
      <c r="AH151" t="s">
        <v>11</v>
      </c>
      <c r="AI151">
        <v>0.83627499999999999</v>
      </c>
      <c r="AJ151">
        <v>1.08E-4</v>
      </c>
      <c r="AK151" t="s">
        <v>12</v>
      </c>
      <c r="AL151">
        <v>0</v>
      </c>
      <c r="AM151">
        <v>0</v>
      </c>
    </row>
    <row r="152" spans="1:39" x14ac:dyDescent="0.25">
      <c r="A152" t="s">
        <v>101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1654.6264309999999</v>
      </c>
      <c r="I152">
        <v>232.28856300000001</v>
      </c>
      <c r="J152" t="s">
        <v>3</v>
      </c>
      <c r="K152">
        <v>1647.0019629999999</v>
      </c>
      <c r="L152">
        <v>228.56462099999999</v>
      </c>
      <c r="M152" t="s">
        <v>4</v>
      </c>
      <c r="N152">
        <v>410.20704799999999</v>
      </c>
      <c r="O152">
        <v>23.334852000000001</v>
      </c>
      <c r="P152" t="s">
        <v>5</v>
      </c>
      <c r="Q152">
        <v>8.1215200000000003</v>
      </c>
      <c r="R152">
        <v>0.25628200000000001</v>
      </c>
      <c r="S152" t="s">
        <v>6</v>
      </c>
      <c r="T152">
        <v>1180.1979100000001</v>
      </c>
      <c r="U152">
        <v>64.289820000000006</v>
      </c>
      <c r="V152" t="s">
        <v>7</v>
      </c>
      <c r="W152">
        <v>2.8563869999999998</v>
      </c>
      <c r="X152">
        <v>0.42525499999999999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0.17097100000000001</v>
      </c>
      <c r="AG152">
        <v>1.44E-4</v>
      </c>
      <c r="AH152" t="s">
        <v>11</v>
      </c>
      <c r="AI152">
        <v>0.83641399999999999</v>
      </c>
      <c r="AJ152">
        <v>1.03E-4</v>
      </c>
      <c r="AK152" t="s">
        <v>12</v>
      </c>
      <c r="AL152">
        <v>0</v>
      </c>
      <c r="AM152">
        <v>0</v>
      </c>
    </row>
    <row r="153" spans="1:39" x14ac:dyDescent="0.25">
      <c r="A153" t="s">
        <v>101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1804.618025</v>
      </c>
      <c r="I153">
        <v>247.28424799999999</v>
      </c>
      <c r="J153" t="s">
        <v>3</v>
      </c>
      <c r="K153">
        <v>1796.3097359999999</v>
      </c>
      <c r="L153">
        <v>243.19065599999999</v>
      </c>
      <c r="M153" t="s">
        <v>4</v>
      </c>
      <c r="N153">
        <v>447.33038499999998</v>
      </c>
      <c r="O153">
        <v>23.94014</v>
      </c>
      <c r="P153" t="s">
        <v>5</v>
      </c>
      <c r="Q153">
        <v>8.8473769999999998</v>
      </c>
      <c r="R153">
        <v>0.28520299999999998</v>
      </c>
      <c r="S153" t="s">
        <v>6</v>
      </c>
      <c r="T153">
        <v>1287.3352930000001</v>
      </c>
      <c r="U153">
        <v>69.096774999999994</v>
      </c>
      <c r="V153" t="s">
        <v>7</v>
      </c>
      <c r="W153">
        <v>3.0976330000000001</v>
      </c>
      <c r="X153">
        <v>0.47773500000000002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0.17052300000000001</v>
      </c>
      <c r="AG153">
        <v>1.4200000000000001E-4</v>
      </c>
      <c r="AH153" t="s">
        <v>11</v>
      </c>
      <c r="AI153">
        <v>0.83706599999999998</v>
      </c>
      <c r="AJ153">
        <v>8.7999999999999998E-5</v>
      </c>
      <c r="AK153" t="s">
        <v>12</v>
      </c>
      <c r="AL153">
        <v>0</v>
      </c>
      <c r="AM153">
        <v>0</v>
      </c>
    </row>
    <row r="154" spans="1:39" x14ac:dyDescent="0.25">
      <c r="A154" t="s">
        <v>101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1954.798149</v>
      </c>
      <c r="I154">
        <v>271.653595</v>
      </c>
      <c r="J154" t="s">
        <v>3</v>
      </c>
      <c r="K154">
        <v>1945.803359</v>
      </c>
      <c r="L154">
        <v>267.30497500000001</v>
      </c>
      <c r="M154" t="s">
        <v>4</v>
      </c>
      <c r="N154">
        <v>484.57489500000003</v>
      </c>
      <c r="O154">
        <v>25.173922000000001</v>
      </c>
      <c r="P154" t="s">
        <v>5</v>
      </c>
      <c r="Q154">
        <v>9.5775020000000008</v>
      </c>
      <c r="R154">
        <v>0.31317600000000001</v>
      </c>
      <c r="S154" t="s">
        <v>6</v>
      </c>
      <c r="T154">
        <v>1394.491667</v>
      </c>
      <c r="U154">
        <v>76.738765000000001</v>
      </c>
      <c r="V154" t="s">
        <v>7</v>
      </c>
      <c r="W154">
        <v>3.3667370000000001</v>
      </c>
      <c r="X154">
        <v>0.56491899999999995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0.169317</v>
      </c>
      <c r="AG154">
        <v>1.5699999999999999E-4</v>
      </c>
      <c r="AH154" t="s">
        <v>11</v>
      </c>
      <c r="AI154">
        <v>0.83720899999999998</v>
      </c>
      <c r="AJ154">
        <v>8.6000000000000003E-5</v>
      </c>
      <c r="AK154" t="s">
        <v>12</v>
      </c>
      <c r="AL154">
        <v>0</v>
      </c>
      <c r="AM154">
        <v>0</v>
      </c>
    </row>
    <row r="155" spans="1:39" x14ac:dyDescent="0.25">
      <c r="A155" t="s">
        <v>101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2105.0017429999998</v>
      </c>
      <c r="I155">
        <v>282.79128700000001</v>
      </c>
      <c r="J155" t="s">
        <v>3</v>
      </c>
      <c r="K155">
        <v>2095.3093020000001</v>
      </c>
      <c r="L155">
        <v>278.07630999999998</v>
      </c>
      <c r="M155" t="s">
        <v>4</v>
      </c>
      <c r="N155">
        <v>521.82640000000004</v>
      </c>
      <c r="O155">
        <v>26.474202999999999</v>
      </c>
      <c r="P155" t="s">
        <v>5</v>
      </c>
      <c r="Q155">
        <v>10.318534</v>
      </c>
      <c r="R155">
        <v>0.33450200000000002</v>
      </c>
      <c r="S155" t="s">
        <v>6</v>
      </c>
      <c r="T155">
        <v>1501.616172</v>
      </c>
      <c r="U155">
        <v>77.853133999999997</v>
      </c>
      <c r="V155" t="s">
        <v>7</v>
      </c>
      <c r="W155">
        <v>3.6353469999999999</v>
      </c>
      <c r="X155">
        <v>0.61192599999999997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0.16870099999999999</v>
      </c>
      <c r="AG155">
        <v>1.64E-4</v>
      </c>
      <c r="AH155" t="s">
        <v>11</v>
      </c>
      <c r="AI155">
        <v>0.83779599999999999</v>
      </c>
      <c r="AJ155">
        <v>8.0000000000000007E-5</v>
      </c>
      <c r="AK155" t="s">
        <v>12</v>
      </c>
      <c r="AL155">
        <v>0</v>
      </c>
      <c r="AM155">
        <v>0</v>
      </c>
    </row>
    <row r="156" spans="1:39" x14ac:dyDescent="0.25">
      <c r="A156" t="s">
        <v>101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2255.1068209999999</v>
      </c>
      <c r="I156">
        <v>301.514208</v>
      </c>
      <c r="J156" t="s">
        <v>3</v>
      </c>
      <c r="K156">
        <v>2244.7258200000001</v>
      </c>
      <c r="L156">
        <v>296.239711</v>
      </c>
      <c r="M156" t="s">
        <v>4</v>
      </c>
      <c r="N156">
        <v>559.01001699999995</v>
      </c>
      <c r="O156">
        <v>26.537322</v>
      </c>
      <c r="P156" t="s">
        <v>5</v>
      </c>
      <c r="Q156">
        <v>11.051458999999999</v>
      </c>
      <c r="R156">
        <v>0.37184</v>
      </c>
      <c r="S156" t="s">
        <v>6</v>
      </c>
      <c r="T156">
        <v>1608.725015</v>
      </c>
      <c r="U156">
        <v>85.055080000000004</v>
      </c>
      <c r="V156" t="s">
        <v>7</v>
      </c>
      <c r="W156">
        <v>3.877977</v>
      </c>
      <c r="X156">
        <v>0.66775399999999996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0.16858699999999999</v>
      </c>
      <c r="AG156">
        <v>1.6200000000000001E-4</v>
      </c>
      <c r="AH156" t="s">
        <v>11</v>
      </c>
      <c r="AI156">
        <v>0.83800200000000002</v>
      </c>
      <c r="AJ156">
        <v>7.7999999999999999E-5</v>
      </c>
      <c r="AK156" t="s">
        <v>12</v>
      </c>
      <c r="AL156">
        <v>0</v>
      </c>
      <c r="AM156">
        <v>0</v>
      </c>
    </row>
    <row r="157" spans="1:39" x14ac:dyDescent="0.25">
      <c r="A157" t="s">
        <v>101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2405.3104539999999</v>
      </c>
      <c r="I157">
        <v>324.24378999999999</v>
      </c>
      <c r="J157" t="s">
        <v>3</v>
      </c>
      <c r="K157">
        <v>2394.2251070000002</v>
      </c>
      <c r="L157">
        <v>318.319953</v>
      </c>
      <c r="M157" t="s">
        <v>4</v>
      </c>
      <c r="N157">
        <v>596.18314499999997</v>
      </c>
      <c r="O157">
        <v>27.215527999999999</v>
      </c>
      <c r="P157" t="s">
        <v>5</v>
      </c>
      <c r="Q157">
        <v>11.798852</v>
      </c>
      <c r="R157">
        <v>0.43307800000000002</v>
      </c>
      <c r="S157" t="s">
        <v>6</v>
      </c>
      <c r="T157">
        <v>1715.8846679999999</v>
      </c>
      <c r="U157">
        <v>93.372485999999995</v>
      </c>
      <c r="V157" t="s">
        <v>7</v>
      </c>
      <c r="W157">
        <v>4.1461649999999999</v>
      </c>
      <c r="X157">
        <v>0.75202000000000002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0.168182</v>
      </c>
      <c r="AG157">
        <v>1.7100000000000001E-4</v>
      </c>
      <c r="AH157" t="s">
        <v>11</v>
      </c>
      <c r="AI157">
        <v>0.83917299999999995</v>
      </c>
      <c r="AJ157">
        <v>1.08E-4</v>
      </c>
      <c r="AK157" t="s">
        <v>12</v>
      </c>
      <c r="AL157">
        <v>0</v>
      </c>
      <c r="AM157">
        <v>0</v>
      </c>
    </row>
    <row r="158" spans="1:39" x14ac:dyDescent="0.25">
      <c r="A158" t="s">
        <v>101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2555.4091360000002</v>
      </c>
      <c r="I158">
        <v>342.85983800000002</v>
      </c>
      <c r="J158" t="s">
        <v>3</v>
      </c>
      <c r="K158">
        <v>2543.6241799999998</v>
      </c>
      <c r="L158">
        <v>335.68339700000001</v>
      </c>
      <c r="M158" t="s">
        <v>4</v>
      </c>
      <c r="N158">
        <v>633.27955399999996</v>
      </c>
      <c r="O158">
        <v>28.592516</v>
      </c>
      <c r="P158" t="s">
        <v>5</v>
      </c>
      <c r="Q158">
        <v>12.540044999999999</v>
      </c>
      <c r="R158">
        <v>0.51372799999999996</v>
      </c>
      <c r="S158" t="s">
        <v>6</v>
      </c>
      <c r="T158">
        <v>1823.062754</v>
      </c>
      <c r="U158">
        <v>97.423571999999993</v>
      </c>
      <c r="V158" t="s">
        <v>7</v>
      </c>
      <c r="W158">
        <v>4.4076079999999997</v>
      </c>
      <c r="X158">
        <v>0.85043599999999997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0.168182</v>
      </c>
      <c r="AG158">
        <v>1.7100000000000001E-4</v>
      </c>
      <c r="AH158" t="s">
        <v>11</v>
      </c>
      <c r="AI158">
        <v>0.83942099999999997</v>
      </c>
      <c r="AJ158">
        <v>1.01E-4</v>
      </c>
      <c r="AK158" t="s">
        <v>12</v>
      </c>
      <c r="AL158">
        <v>0</v>
      </c>
      <c r="AM158">
        <v>0</v>
      </c>
    </row>
    <row r="159" spans="1:39" x14ac:dyDescent="0.25">
      <c r="A159" t="s">
        <v>101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2705.7457760000002</v>
      </c>
      <c r="I159">
        <v>366.51768700000002</v>
      </c>
      <c r="J159" t="s">
        <v>3</v>
      </c>
      <c r="K159">
        <v>2693.2536279999999</v>
      </c>
      <c r="L159">
        <v>358.43859900000001</v>
      </c>
      <c r="M159" t="s">
        <v>4</v>
      </c>
      <c r="N159">
        <v>670.56907000000001</v>
      </c>
      <c r="O159">
        <v>30.569051999999999</v>
      </c>
      <c r="P159" t="s">
        <v>5</v>
      </c>
      <c r="Q159">
        <v>13.292208</v>
      </c>
      <c r="R159">
        <v>0.56788300000000003</v>
      </c>
      <c r="S159" t="s">
        <v>6</v>
      </c>
      <c r="T159">
        <v>1930.2118089999999</v>
      </c>
      <c r="U159">
        <v>102.3115</v>
      </c>
      <c r="V159" t="s">
        <v>7</v>
      </c>
      <c r="W159">
        <v>4.7061019999999996</v>
      </c>
      <c r="X159">
        <v>0.953102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0.168181</v>
      </c>
      <c r="AG159">
        <v>1.7100000000000001E-4</v>
      </c>
      <c r="AH159" t="s">
        <v>11</v>
      </c>
      <c r="AI159">
        <v>0.83948199999999995</v>
      </c>
      <c r="AJ159">
        <v>1E-4</v>
      </c>
      <c r="AK159" t="s">
        <v>12</v>
      </c>
      <c r="AL159">
        <v>0</v>
      </c>
      <c r="AM159">
        <v>0</v>
      </c>
    </row>
    <row r="160" spans="1:39" x14ac:dyDescent="0.25">
      <c r="A160" t="s">
        <v>101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2855.7678810000002</v>
      </c>
      <c r="I160">
        <v>373.82289500000002</v>
      </c>
      <c r="J160" t="s">
        <v>3</v>
      </c>
      <c r="K160">
        <v>2842.5832369999998</v>
      </c>
      <c r="L160">
        <v>364.88336700000002</v>
      </c>
      <c r="M160" t="s">
        <v>4</v>
      </c>
      <c r="N160">
        <v>707.69411300000002</v>
      </c>
      <c r="O160">
        <v>31.570588000000001</v>
      </c>
      <c r="P160" t="s">
        <v>5</v>
      </c>
      <c r="Q160">
        <v>14.027039</v>
      </c>
      <c r="R160">
        <v>0.64947999999999995</v>
      </c>
      <c r="S160" t="s">
        <v>6</v>
      </c>
      <c r="T160">
        <v>2037.3234399999999</v>
      </c>
      <c r="U160">
        <v>102.542608</v>
      </c>
      <c r="V160" t="s">
        <v>7</v>
      </c>
      <c r="W160">
        <v>4.9668679999999998</v>
      </c>
      <c r="X160">
        <v>1.0643419999999999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0.168179</v>
      </c>
      <c r="AG160">
        <v>1.7100000000000001E-4</v>
      </c>
      <c r="AH160" t="s">
        <v>11</v>
      </c>
      <c r="AI160">
        <v>0.839534</v>
      </c>
      <c r="AJ160">
        <v>9.8999999999999994E-5</v>
      </c>
      <c r="AK160" t="s">
        <v>12</v>
      </c>
      <c r="AL160">
        <v>0</v>
      </c>
      <c r="AM160">
        <v>0</v>
      </c>
    </row>
    <row r="161" spans="1:39" x14ac:dyDescent="0.25">
      <c r="A161" t="s">
        <v>101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3005.8513090000001</v>
      </c>
      <c r="I161">
        <v>404.31819999999999</v>
      </c>
      <c r="J161" t="s">
        <v>3</v>
      </c>
      <c r="K161">
        <v>2991.9802289999998</v>
      </c>
      <c r="L161">
        <v>394.55329</v>
      </c>
      <c r="M161" t="s">
        <v>4</v>
      </c>
      <c r="N161">
        <v>744.84657800000002</v>
      </c>
      <c r="O161">
        <v>32.694102999999998</v>
      </c>
      <c r="P161" t="s">
        <v>5</v>
      </c>
      <c r="Q161">
        <v>14.75694</v>
      </c>
      <c r="R161">
        <v>0.71117200000000003</v>
      </c>
      <c r="S161" t="s">
        <v>6</v>
      </c>
      <c r="T161">
        <v>2144.4910989999998</v>
      </c>
      <c r="U161">
        <v>112.768981</v>
      </c>
      <c r="V161" t="s">
        <v>7</v>
      </c>
      <c r="W161">
        <v>5.2140019999999998</v>
      </c>
      <c r="X161">
        <v>1.173486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0.16778999999999999</v>
      </c>
      <c r="AG161">
        <v>1.7000000000000001E-4</v>
      </c>
      <c r="AH161" t="s">
        <v>11</v>
      </c>
      <c r="AI161">
        <v>0.84023300000000001</v>
      </c>
      <c r="AJ161">
        <v>9.6000000000000002E-5</v>
      </c>
      <c r="AK161" t="s">
        <v>12</v>
      </c>
      <c r="AL161">
        <v>0</v>
      </c>
      <c r="AM161">
        <v>0</v>
      </c>
    </row>
    <row r="162" spans="1:39" x14ac:dyDescent="0.25">
      <c r="A162" t="s">
        <v>208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157.00145900000001</v>
      </c>
      <c r="I162">
        <v>7.3120310000000002</v>
      </c>
      <c r="J162" t="s">
        <v>3</v>
      </c>
      <c r="K162">
        <v>156.31369799999999</v>
      </c>
      <c r="L162">
        <v>7.3162000000000003</v>
      </c>
      <c r="M162" t="s">
        <v>4</v>
      </c>
      <c r="N162">
        <v>37.857157000000001</v>
      </c>
      <c r="O162">
        <v>0.82241399999999998</v>
      </c>
      <c r="P162" t="s">
        <v>5</v>
      </c>
      <c r="Q162">
        <v>0.75029000000000001</v>
      </c>
      <c r="R162">
        <v>3.2490000000000002E-3</v>
      </c>
      <c r="S162" t="s">
        <v>6</v>
      </c>
      <c r="T162">
        <v>112.846018</v>
      </c>
      <c r="U162">
        <v>3.431972</v>
      </c>
      <c r="V162" t="s">
        <v>7</v>
      </c>
      <c r="W162">
        <v>0.32253799999999999</v>
      </c>
      <c r="X162">
        <v>3.901E-3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0.18146699999999999</v>
      </c>
      <c r="AG162">
        <v>1.11E-4</v>
      </c>
      <c r="AH162" t="s">
        <v>11</v>
      </c>
      <c r="AI162">
        <v>0.81306299999999998</v>
      </c>
      <c r="AJ162">
        <v>1.2799999999999999E-4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208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314.14301999999998</v>
      </c>
      <c r="I163">
        <v>26.594154</v>
      </c>
      <c r="J163" t="s">
        <v>3</v>
      </c>
      <c r="K163">
        <v>312.73922299999998</v>
      </c>
      <c r="L163">
        <v>26.604376999999999</v>
      </c>
      <c r="M163" t="s">
        <v>4</v>
      </c>
      <c r="N163">
        <v>75.545140000000004</v>
      </c>
      <c r="O163">
        <v>1.3186290000000001</v>
      </c>
      <c r="P163" t="s">
        <v>5</v>
      </c>
      <c r="Q163">
        <v>1.524632</v>
      </c>
      <c r="R163">
        <v>1.0632000000000001E-2</v>
      </c>
      <c r="S163" t="s">
        <v>6</v>
      </c>
      <c r="T163">
        <v>226.02492899999999</v>
      </c>
      <c r="U163">
        <v>16.900734</v>
      </c>
      <c r="V163" t="s">
        <v>7</v>
      </c>
      <c r="W163">
        <v>0.66354800000000003</v>
      </c>
      <c r="X163">
        <v>1.3206000000000001E-2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0.17647499999999999</v>
      </c>
      <c r="AG163">
        <v>6.4999999999999994E-5</v>
      </c>
      <c r="AH163" t="s">
        <v>11</v>
      </c>
      <c r="AI163">
        <v>0.817187</v>
      </c>
      <c r="AJ163">
        <v>1.5200000000000001E-4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208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470.80516699999998</v>
      </c>
      <c r="I164">
        <v>54.248997000000003</v>
      </c>
      <c r="J164" t="s">
        <v>3</v>
      </c>
      <c r="K164">
        <v>468.70583399999998</v>
      </c>
      <c r="L164">
        <v>54.229132</v>
      </c>
      <c r="M164" t="s">
        <v>4</v>
      </c>
      <c r="N164">
        <v>113.23626</v>
      </c>
      <c r="O164">
        <v>2.249949</v>
      </c>
      <c r="P164" t="s">
        <v>5</v>
      </c>
      <c r="Q164">
        <v>2.2821479999999998</v>
      </c>
      <c r="R164">
        <v>2.1631000000000001E-2</v>
      </c>
      <c r="S164" t="s">
        <v>6</v>
      </c>
      <c r="T164">
        <v>338.72541699999999</v>
      </c>
      <c r="U164">
        <v>34.147010000000002</v>
      </c>
      <c r="V164" t="s">
        <v>7</v>
      </c>
      <c r="W164">
        <v>1.0005820000000001</v>
      </c>
      <c r="X164">
        <v>2.5023E-2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0.174874</v>
      </c>
      <c r="AG164">
        <v>8.6000000000000003E-5</v>
      </c>
      <c r="AH164" t="s">
        <v>11</v>
      </c>
      <c r="AI164">
        <v>0.82205799999999996</v>
      </c>
      <c r="AJ164">
        <v>1.75E-4</v>
      </c>
      <c r="AK164" t="s">
        <v>12</v>
      </c>
      <c r="AL164">
        <v>0</v>
      </c>
      <c r="AM164">
        <v>0</v>
      </c>
    </row>
    <row r="165" spans="1:39" x14ac:dyDescent="0.25">
      <c r="A165" t="s">
        <v>208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627.251758</v>
      </c>
      <c r="I165">
        <v>92.217997999999994</v>
      </c>
      <c r="J165" t="s">
        <v>3</v>
      </c>
      <c r="K165">
        <v>624.44921099999999</v>
      </c>
      <c r="L165">
        <v>91.893122000000005</v>
      </c>
      <c r="M165" t="s">
        <v>4</v>
      </c>
      <c r="N165">
        <v>150.91500300000001</v>
      </c>
      <c r="O165">
        <v>3.1183939999999999</v>
      </c>
      <c r="P165" t="s">
        <v>5</v>
      </c>
      <c r="Q165">
        <v>3.0455960000000002</v>
      </c>
      <c r="R165">
        <v>3.6362999999999999E-2</v>
      </c>
      <c r="S165" t="s">
        <v>6</v>
      </c>
      <c r="T165">
        <v>451.21575999999999</v>
      </c>
      <c r="U165">
        <v>58.552182000000002</v>
      </c>
      <c r="V165" t="s">
        <v>7</v>
      </c>
      <c r="W165">
        <v>1.3327340000000001</v>
      </c>
      <c r="X165">
        <v>4.3969000000000001E-2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0.173622</v>
      </c>
      <c r="AG165">
        <v>9.3999999999999994E-5</v>
      </c>
      <c r="AH165" t="s">
        <v>11</v>
      </c>
      <c r="AI165">
        <v>0.82728599999999997</v>
      </c>
      <c r="AJ165">
        <v>1.4300000000000001E-4</v>
      </c>
      <c r="AK165" t="s">
        <v>12</v>
      </c>
      <c r="AL165">
        <v>0</v>
      </c>
      <c r="AM165">
        <v>0</v>
      </c>
    </row>
    <row r="166" spans="1:39" x14ac:dyDescent="0.25">
      <c r="A166" t="s">
        <v>208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784.01764300000002</v>
      </c>
      <c r="I166">
        <v>149.423753</v>
      </c>
      <c r="J166" t="s">
        <v>3</v>
      </c>
      <c r="K166">
        <v>780.503466</v>
      </c>
      <c r="L166">
        <v>148.87515400000001</v>
      </c>
      <c r="M166" t="s">
        <v>4</v>
      </c>
      <c r="N166">
        <v>188.66117</v>
      </c>
      <c r="O166">
        <v>5.4357389999999999</v>
      </c>
      <c r="P166" t="s">
        <v>5</v>
      </c>
      <c r="Q166">
        <v>3.8133889999999999</v>
      </c>
      <c r="R166">
        <v>5.4732999999999997E-2</v>
      </c>
      <c r="S166" t="s">
        <v>6</v>
      </c>
      <c r="T166">
        <v>563.98439900000005</v>
      </c>
      <c r="U166">
        <v>92.690038000000001</v>
      </c>
      <c r="V166" t="s">
        <v>7</v>
      </c>
      <c r="W166">
        <v>1.6711800000000001</v>
      </c>
      <c r="X166">
        <v>6.7645999999999998E-2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0.172709</v>
      </c>
      <c r="AG166">
        <v>1.0900000000000001E-4</v>
      </c>
      <c r="AH166" t="s">
        <v>11</v>
      </c>
      <c r="AI166">
        <v>0.82858399999999999</v>
      </c>
      <c r="AJ166">
        <v>1.2300000000000001E-4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208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940.68645000000004</v>
      </c>
      <c r="I167">
        <v>216.08944299999999</v>
      </c>
      <c r="J167" t="s">
        <v>3</v>
      </c>
      <c r="K167">
        <v>936.48076900000001</v>
      </c>
      <c r="L167">
        <v>215.48282</v>
      </c>
      <c r="M167" t="s">
        <v>4</v>
      </c>
      <c r="N167">
        <v>226.28043400000001</v>
      </c>
      <c r="O167">
        <v>7.075672</v>
      </c>
      <c r="P167" t="s">
        <v>5</v>
      </c>
      <c r="Q167">
        <v>4.5626389999999999</v>
      </c>
      <c r="R167">
        <v>6.9351999999999997E-2</v>
      </c>
      <c r="S167" t="s">
        <v>6</v>
      </c>
      <c r="T167">
        <v>676.93033700000001</v>
      </c>
      <c r="U167">
        <v>136.94066900000001</v>
      </c>
      <c r="V167" t="s">
        <v>7</v>
      </c>
      <c r="W167">
        <v>2.001404</v>
      </c>
      <c r="X167">
        <v>8.8678000000000007E-2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0.171679</v>
      </c>
      <c r="AG167">
        <v>1.22E-4</v>
      </c>
      <c r="AH167" t="s">
        <v>11</v>
      </c>
      <c r="AI167">
        <v>0.83152899999999996</v>
      </c>
      <c r="AJ167">
        <v>6.9999999999999994E-5</v>
      </c>
      <c r="AK167" t="s">
        <v>12</v>
      </c>
      <c r="AL167">
        <v>0</v>
      </c>
      <c r="AM167">
        <v>0</v>
      </c>
    </row>
    <row r="168" spans="1:39" x14ac:dyDescent="0.25">
      <c r="A168" t="s">
        <v>208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1097.3458619999999</v>
      </c>
      <c r="I168">
        <v>286.915323</v>
      </c>
      <c r="J168" t="s">
        <v>3</v>
      </c>
      <c r="K168">
        <v>1092.4259569999999</v>
      </c>
      <c r="L168">
        <v>286.40179599999999</v>
      </c>
      <c r="M168" t="s">
        <v>4</v>
      </c>
      <c r="N168">
        <v>263.97950100000003</v>
      </c>
      <c r="O168">
        <v>9.077045</v>
      </c>
      <c r="P168" t="s">
        <v>5</v>
      </c>
      <c r="Q168">
        <v>5.335572</v>
      </c>
      <c r="R168">
        <v>8.3535999999999999E-2</v>
      </c>
      <c r="S168" t="s">
        <v>6</v>
      </c>
      <c r="T168">
        <v>789.58133699999996</v>
      </c>
      <c r="U168">
        <v>181.295323</v>
      </c>
      <c r="V168" t="s">
        <v>7</v>
      </c>
      <c r="W168">
        <v>2.3455560000000002</v>
      </c>
      <c r="X168">
        <v>0.106097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0.17163900000000001</v>
      </c>
      <c r="AG168">
        <v>1.21E-4</v>
      </c>
      <c r="AH168" t="s">
        <v>11</v>
      </c>
      <c r="AI168">
        <v>0.83203099999999997</v>
      </c>
      <c r="AJ168">
        <v>6.7000000000000002E-5</v>
      </c>
      <c r="AK168" t="s">
        <v>12</v>
      </c>
      <c r="AL168">
        <v>0</v>
      </c>
      <c r="AM168">
        <v>0</v>
      </c>
    </row>
    <row r="169" spans="1:39" x14ac:dyDescent="0.25">
      <c r="A169" t="s">
        <v>208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1253.4782540000001</v>
      </c>
      <c r="I169">
        <v>367.72910100000001</v>
      </c>
      <c r="J169" t="s">
        <v>3</v>
      </c>
      <c r="K169">
        <v>1247.875747</v>
      </c>
      <c r="L169">
        <v>366.82521300000002</v>
      </c>
      <c r="M169" t="s">
        <v>4</v>
      </c>
      <c r="N169">
        <v>301.53342600000002</v>
      </c>
      <c r="O169">
        <v>12.625897999999999</v>
      </c>
      <c r="P169" t="s">
        <v>5</v>
      </c>
      <c r="Q169">
        <v>6.0750859999999998</v>
      </c>
      <c r="R169">
        <v>0.103797</v>
      </c>
      <c r="S169" t="s">
        <v>6</v>
      </c>
      <c r="T169">
        <v>902.12672699999996</v>
      </c>
      <c r="U169">
        <v>229.46678199999999</v>
      </c>
      <c r="V169" t="s">
        <v>7</v>
      </c>
      <c r="W169">
        <v>2.6584460000000001</v>
      </c>
      <c r="X169">
        <v>0.13431999999999999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0.17060400000000001</v>
      </c>
      <c r="AG169">
        <v>1.26E-4</v>
      </c>
      <c r="AH169" t="s">
        <v>11</v>
      </c>
      <c r="AI169">
        <v>0.83230800000000005</v>
      </c>
      <c r="AJ169">
        <v>6.2000000000000003E-5</v>
      </c>
      <c r="AK169" t="s">
        <v>12</v>
      </c>
      <c r="AL169">
        <v>0</v>
      </c>
      <c r="AM169">
        <v>0</v>
      </c>
    </row>
    <row r="170" spans="1:39" x14ac:dyDescent="0.25">
      <c r="A170" t="s">
        <v>208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1410.1341890000001</v>
      </c>
      <c r="I170">
        <v>436.25901900000002</v>
      </c>
      <c r="J170" t="s">
        <v>3</v>
      </c>
      <c r="K170">
        <v>1403.8291750000001</v>
      </c>
      <c r="L170">
        <v>435.332919</v>
      </c>
      <c r="M170" t="s">
        <v>4</v>
      </c>
      <c r="N170">
        <v>339.215172</v>
      </c>
      <c r="O170">
        <v>15.454464</v>
      </c>
      <c r="P170" t="s">
        <v>5</v>
      </c>
      <c r="Q170">
        <v>6.8407039999999997</v>
      </c>
      <c r="R170">
        <v>0.130941</v>
      </c>
      <c r="S170" t="s">
        <v>6</v>
      </c>
      <c r="T170">
        <v>1014.803053</v>
      </c>
      <c r="U170">
        <v>272.23752999999999</v>
      </c>
      <c r="V170" t="s">
        <v>7</v>
      </c>
      <c r="W170">
        <v>2.9919259999999999</v>
      </c>
      <c r="X170">
        <v>0.168986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0.17057700000000001</v>
      </c>
      <c r="AG170">
        <v>1.25E-4</v>
      </c>
      <c r="AH170" t="s">
        <v>11</v>
      </c>
      <c r="AI170">
        <v>0.83350100000000005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208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1566.855957</v>
      </c>
      <c r="I171">
        <v>514.02102600000001</v>
      </c>
      <c r="J171" t="s">
        <v>3</v>
      </c>
      <c r="K171">
        <v>1559.851721</v>
      </c>
      <c r="L171">
        <v>512.78585399999997</v>
      </c>
      <c r="M171" t="s">
        <v>4</v>
      </c>
      <c r="N171">
        <v>376.71934099999999</v>
      </c>
      <c r="O171">
        <v>16.592122</v>
      </c>
      <c r="P171" t="s">
        <v>5</v>
      </c>
      <c r="Q171">
        <v>7.5945</v>
      </c>
      <c r="R171">
        <v>0.15582699999999999</v>
      </c>
      <c r="S171" t="s">
        <v>6</v>
      </c>
      <c r="T171">
        <v>1127.8114579999999</v>
      </c>
      <c r="U171">
        <v>325.51201300000002</v>
      </c>
      <c r="V171" t="s">
        <v>7</v>
      </c>
      <c r="W171">
        <v>3.3129719999999998</v>
      </c>
      <c r="X171">
        <v>0.19175500000000001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0.16986899999999999</v>
      </c>
      <c r="AG171">
        <v>1.3200000000000001E-4</v>
      </c>
      <c r="AH171" t="s">
        <v>11</v>
      </c>
      <c r="AI171">
        <v>0.83408099999999996</v>
      </c>
      <c r="AJ171">
        <v>4.3000000000000002E-5</v>
      </c>
      <c r="AK171" t="s">
        <v>12</v>
      </c>
      <c r="AL171">
        <v>0</v>
      </c>
      <c r="AM171">
        <v>0</v>
      </c>
    </row>
    <row r="172" spans="1:39" x14ac:dyDescent="0.25">
      <c r="A172" t="s">
        <v>208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1723.4351200000001</v>
      </c>
      <c r="I172">
        <v>608.99318400000004</v>
      </c>
      <c r="J172" t="s">
        <v>3</v>
      </c>
      <c r="K172">
        <v>1715.72856</v>
      </c>
      <c r="L172">
        <v>607.309888</v>
      </c>
      <c r="M172" t="s">
        <v>4</v>
      </c>
      <c r="N172">
        <v>414.40699499999999</v>
      </c>
      <c r="O172">
        <v>19.367062000000001</v>
      </c>
      <c r="P172" t="s">
        <v>5</v>
      </c>
      <c r="Q172">
        <v>8.3528739999999999</v>
      </c>
      <c r="R172">
        <v>0.180007</v>
      </c>
      <c r="S172" t="s">
        <v>6</v>
      </c>
      <c r="T172">
        <v>1240.425569</v>
      </c>
      <c r="U172">
        <v>380.55844300000001</v>
      </c>
      <c r="V172" t="s">
        <v>7</v>
      </c>
      <c r="W172">
        <v>3.6312259999999998</v>
      </c>
      <c r="X172">
        <v>0.221243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0.16858600000000001</v>
      </c>
      <c r="AG172">
        <v>1.35E-4</v>
      </c>
      <c r="AH172" t="s">
        <v>11</v>
      </c>
      <c r="AI172">
        <v>0.83433900000000005</v>
      </c>
      <c r="AJ172">
        <v>4.3000000000000002E-5</v>
      </c>
      <c r="AK172" t="s">
        <v>12</v>
      </c>
      <c r="AL172">
        <v>0</v>
      </c>
      <c r="AM172">
        <v>0</v>
      </c>
    </row>
    <row r="173" spans="1:39" x14ac:dyDescent="0.25">
      <c r="A173" t="s">
        <v>208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1879.678484</v>
      </c>
      <c r="I173">
        <v>708.45302200000003</v>
      </c>
      <c r="J173" t="s">
        <v>3</v>
      </c>
      <c r="K173">
        <v>1871.2799239999999</v>
      </c>
      <c r="L173">
        <v>706.20028600000001</v>
      </c>
      <c r="M173" t="s">
        <v>4</v>
      </c>
      <c r="N173">
        <v>451.87865399999998</v>
      </c>
      <c r="O173">
        <v>22.397589</v>
      </c>
      <c r="P173" t="s">
        <v>5</v>
      </c>
      <c r="Q173">
        <v>9.1041950000000007</v>
      </c>
      <c r="R173">
        <v>0.20685500000000001</v>
      </c>
      <c r="S173" t="s">
        <v>6</v>
      </c>
      <c r="T173">
        <v>1353.0107230000001</v>
      </c>
      <c r="U173">
        <v>442.30263400000001</v>
      </c>
      <c r="V173" t="s">
        <v>7</v>
      </c>
      <c r="W173">
        <v>3.9492319999999999</v>
      </c>
      <c r="X173">
        <v>0.264544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0.16789299999999999</v>
      </c>
      <c r="AG173">
        <v>1.45E-4</v>
      </c>
      <c r="AH173" t="s">
        <v>11</v>
      </c>
      <c r="AI173">
        <v>0.83448900000000004</v>
      </c>
      <c r="AJ173">
        <v>4.3000000000000002E-5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208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2036.0155219999999</v>
      </c>
      <c r="I174">
        <v>824.68494199999998</v>
      </c>
      <c r="J174" t="s">
        <v>3</v>
      </c>
      <c r="K174">
        <v>2026.906221</v>
      </c>
      <c r="L174">
        <v>820.67695400000002</v>
      </c>
      <c r="M174" t="s">
        <v>4</v>
      </c>
      <c r="N174">
        <v>489.38548600000001</v>
      </c>
      <c r="O174">
        <v>25.636230000000001</v>
      </c>
      <c r="P174" t="s">
        <v>5</v>
      </c>
      <c r="Q174">
        <v>9.86721</v>
      </c>
      <c r="R174">
        <v>0.22869900000000001</v>
      </c>
      <c r="S174" t="s">
        <v>6</v>
      </c>
      <c r="T174">
        <v>1465.6939139999999</v>
      </c>
      <c r="U174">
        <v>512.626529</v>
      </c>
      <c r="V174" t="s">
        <v>7</v>
      </c>
      <c r="W174">
        <v>4.2799180000000003</v>
      </c>
      <c r="X174">
        <v>0.30855199999999999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0.166467</v>
      </c>
      <c r="AG174">
        <v>1.9699999999999999E-4</v>
      </c>
      <c r="AH174" t="s">
        <v>11</v>
      </c>
      <c r="AI174">
        <v>0.83511199999999997</v>
      </c>
      <c r="AJ174">
        <v>2.6999999999999999E-5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208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2192.468965</v>
      </c>
      <c r="I175">
        <v>942.36045100000001</v>
      </c>
      <c r="J175" t="s">
        <v>3</v>
      </c>
      <c r="K175">
        <v>2182.6621679999998</v>
      </c>
      <c r="L175">
        <v>937.21781599999997</v>
      </c>
      <c r="M175" t="s">
        <v>4</v>
      </c>
      <c r="N175">
        <v>526.94030299999997</v>
      </c>
      <c r="O175">
        <v>28.524944000000001</v>
      </c>
      <c r="P175" t="s">
        <v>5</v>
      </c>
      <c r="Q175">
        <v>10.626417999999999</v>
      </c>
      <c r="R175">
        <v>0.265851</v>
      </c>
      <c r="S175" t="s">
        <v>6</v>
      </c>
      <c r="T175">
        <v>1578.3562919999999</v>
      </c>
      <c r="U175">
        <v>581.92839000000004</v>
      </c>
      <c r="V175" t="s">
        <v>7</v>
      </c>
      <c r="W175">
        <v>4.6022299999999996</v>
      </c>
      <c r="X175">
        <v>0.36902400000000002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0.16642199999999999</v>
      </c>
      <c r="AG175">
        <v>1.9900000000000001E-4</v>
      </c>
      <c r="AH175" t="s">
        <v>11</v>
      </c>
      <c r="AI175">
        <v>0.83524299999999996</v>
      </c>
      <c r="AJ175">
        <v>2.5999999999999998E-5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208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2349.1001030000002</v>
      </c>
      <c r="I176">
        <v>1060.0274449999999</v>
      </c>
      <c r="J176" t="s">
        <v>3</v>
      </c>
      <c r="K176">
        <v>2338.592075</v>
      </c>
      <c r="L176">
        <v>1053.064337</v>
      </c>
      <c r="M176" t="s">
        <v>4</v>
      </c>
      <c r="N176">
        <v>564.62734499999999</v>
      </c>
      <c r="O176">
        <v>31.269956000000001</v>
      </c>
      <c r="P176" t="s">
        <v>5</v>
      </c>
      <c r="Q176">
        <v>11.385249</v>
      </c>
      <c r="R176">
        <v>0.29748000000000002</v>
      </c>
      <c r="S176" t="s">
        <v>6</v>
      </c>
      <c r="T176">
        <v>1691.0675659999999</v>
      </c>
      <c r="U176">
        <v>652.60119299999997</v>
      </c>
      <c r="V176" t="s">
        <v>7</v>
      </c>
      <c r="W176">
        <v>4.9232659999999999</v>
      </c>
      <c r="X176">
        <v>0.44074400000000002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0.166183</v>
      </c>
      <c r="AG176">
        <v>1.9599999999999999E-4</v>
      </c>
      <c r="AH176" t="s">
        <v>11</v>
      </c>
      <c r="AI176">
        <v>0.83534699999999995</v>
      </c>
      <c r="AJ176">
        <v>2.5999999999999998E-5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208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2505.8074710000001</v>
      </c>
      <c r="I177">
        <v>1172.0682200000001</v>
      </c>
      <c r="J177" t="s">
        <v>3</v>
      </c>
      <c r="K177">
        <v>2494.592236</v>
      </c>
      <c r="L177">
        <v>1164.679447</v>
      </c>
      <c r="M177" t="s">
        <v>4</v>
      </c>
      <c r="N177">
        <v>602.31036099999994</v>
      </c>
      <c r="O177">
        <v>35.375931999999999</v>
      </c>
      <c r="P177" t="s">
        <v>5</v>
      </c>
      <c r="Q177">
        <v>12.152193</v>
      </c>
      <c r="R177">
        <v>0.31171900000000002</v>
      </c>
      <c r="S177" t="s">
        <v>6</v>
      </c>
      <c r="T177">
        <v>1803.8146750000001</v>
      </c>
      <c r="U177">
        <v>725.63355200000001</v>
      </c>
      <c r="V177" t="s">
        <v>7</v>
      </c>
      <c r="W177">
        <v>5.2653819999999998</v>
      </c>
      <c r="X177">
        <v>0.46800799999999998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0.16536500000000001</v>
      </c>
      <c r="AG177">
        <v>1.9100000000000001E-4</v>
      </c>
      <c r="AH177" t="s">
        <v>11</v>
      </c>
      <c r="AI177">
        <v>0.83613300000000002</v>
      </c>
      <c r="AJ177">
        <v>2.4000000000000001E-5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208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2662.7829350000002</v>
      </c>
      <c r="I178">
        <v>1272.808325</v>
      </c>
      <c r="J178" t="s">
        <v>3</v>
      </c>
      <c r="K178">
        <v>2650.855806</v>
      </c>
      <c r="L178">
        <v>1264.4424979999999</v>
      </c>
      <c r="M178" t="s">
        <v>4</v>
      </c>
      <c r="N178">
        <v>640.12636599999996</v>
      </c>
      <c r="O178">
        <v>40.755341999999999</v>
      </c>
      <c r="P178" t="s">
        <v>5</v>
      </c>
      <c r="Q178">
        <v>12.923849000000001</v>
      </c>
      <c r="R178">
        <v>0.366838</v>
      </c>
      <c r="S178" t="s">
        <v>6</v>
      </c>
      <c r="T178">
        <v>1916.6315279999999</v>
      </c>
      <c r="U178">
        <v>784.92377099999999</v>
      </c>
      <c r="V178" t="s">
        <v>7</v>
      </c>
      <c r="W178">
        <v>5.6052179999999998</v>
      </c>
      <c r="X178">
        <v>0.514517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0.16531399999999999</v>
      </c>
      <c r="AG178">
        <v>1.93E-4</v>
      </c>
      <c r="AH178" t="s">
        <v>11</v>
      </c>
      <c r="AI178">
        <v>0.83713300000000002</v>
      </c>
      <c r="AJ178">
        <v>4.5000000000000003E-5</v>
      </c>
      <c r="AK178" t="s">
        <v>12</v>
      </c>
      <c r="AL178">
        <v>0</v>
      </c>
      <c r="AM178">
        <v>0</v>
      </c>
    </row>
    <row r="179" spans="1:39" x14ac:dyDescent="0.25">
      <c r="A179" t="s">
        <v>208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2819.5238869999998</v>
      </c>
      <c r="I179">
        <v>1422.8854409999999</v>
      </c>
      <c r="J179" t="s">
        <v>3</v>
      </c>
      <c r="K179">
        <v>2806.9004150000001</v>
      </c>
      <c r="L179">
        <v>1413.040029</v>
      </c>
      <c r="M179" t="s">
        <v>4</v>
      </c>
      <c r="N179">
        <v>677.83032500000002</v>
      </c>
      <c r="O179">
        <v>49.622118999999998</v>
      </c>
      <c r="P179" t="s">
        <v>5</v>
      </c>
      <c r="Q179">
        <v>13.681978000000001</v>
      </c>
      <c r="R179">
        <v>0.39702900000000002</v>
      </c>
      <c r="S179" t="s">
        <v>6</v>
      </c>
      <c r="T179">
        <v>2029.4566279999999</v>
      </c>
      <c r="U179">
        <v>864.49863700000003</v>
      </c>
      <c r="V179" t="s">
        <v>7</v>
      </c>
      <c r="W179">
        <v>5.9388769999999997</v>
      </c>
      <c r="X179">
        <v>0.56729499999999999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0.16437399999999999</v>
      </c>
      <c r="AG179">
        <v>1.92E-4</v>
      </c>
      <c r="AH179" t="s">
        <v>11</v>
      </c>
      <c r="AI179">
        <v>0.83718800000000004</v>
      </c>
      <c r="AJ179">
        <v>4.5000000000000003E-5</v>
      </c>
      <c r="AK179" t="s">
        <v>12</v>
      </c>
      <c r="AL179">
        <v>0</v>
      </c>
      <c r="AM179">
        <v>0</v>
      </c>
    </row>
    <row r="180" spans="1:39" x14ac:dyDescent="0.25">
      <c r="A180" t="s">
        <v>208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2976.4116800000002</v>
      </c>
      <c r="I180">
        <v>1542.767339</v>
      </c>
      <c r="J180" t="s">
        <v>3</v>
      </c>
      <c r="K180">
        <v>2963.0809909999998</v>
      </c>
      <c r="L180">
        <v>1533.1257390000001</v>
      </c>
      <c r="M180" t="s">
        <v>4</v>
      </c>
      <c r="N180">
        <v>715.51344400000005</v>
      </c>
      <c r="O180">
        <v>56.292630000000003</v>
      </c>
      <c r="P180" t="s">
        <v>5</v>
      </c>
      <c r="Q180">
        <v>14.447483999999999</v>
      </c>
      <c r="R180">
        <v>0.43847999999999998</v>
      </c>
      <c r="S180" t="s">
        <v>6</v>
      </c>
      <c r="T180">
        <v>2142.3930909999999</v>
      </c>
      <c r="U180">
        <v>944.22009300000002</v>
      </c>
      <c r="V180" t="s">
        <v>7</v>
      </c>
      <c r="W180">
        <v>6.2761370000000003</v>
      </c>
      <c r="X180">
        <v>0.62326000000000004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0.16372100000000001</v>
      </c>
      <c r="AG180">
        <v>1.94E-4</v>
      </c>
      <c r="AH180" t="s">
        <v>11</v>
      </c>
      <c r="AI180">
        <v>0.83718800000000004</v>
      </c>
      <c r="AJ180">
        <v>4.5000000000000003E-5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208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3133.2593510000002</v>
      </c>
      <c r="I181">
        <v>1651.077822</v>
      </c>
      <c r="J181" t="s">
        <v>3</v>
      </c>
      <c r="K181">
        <v>3119.219814</v>
      </c>
      <c r="L181">
        <v>1640.9314890000001</v>
      </c>
      <c r="M181" t="s">
        <v>4</v>
      </c>
      <c r="N181">
        <v>753.28761799999995</v>
      </c>
      <c r="O181">
        <v>59.379358000000003</v>
      </c>
      <c r="P181" t="s">
        <v>5</v>
      </c>
      <c r="Q181">
        <v>15.217840000000001</v>
      </c>
      <c r="R181">
        <v>0.47498600000000002</v>
      </c>
      <c r="S181" t="s">
        <v>6</v>
      </c>
      <c r="T181">
        <v>2255.135229</v>
      </c>
      <c r="U181">
        <v>1013.013527</v>
      </c>
      <c r="V181" t="s">
        <v>7</v>
      </c>
      <c r="W181">
        <v>6.6119630000000003</v>
      </c>
      <c r="X181">
        <v>0.68855599999999995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0.16372100000000001</v>
      </c>
      <c r="AG181">
        <v>1.94E-4</v>
      </c>
      <c r="AH181" t="s">
        <v>11</v>
      </c>
      <c r="AI181">
        <v>0.83773299999999995</v>
      </c>
      <c r="AJ181">
        <v>5.3999999999999998E-5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130.08158</v>
      </c>
      <c r="I202">
        <v>2.592495</v>
      </c>
      <c r="J202" t="s">
        <v>3</v>
      </c>
      <c r="K202">
        <v>129.37342699999999</v>
      </c>
      <c r="L202">
        <v>2.5121069999999999</v>
      </c>
      <c r="M202" t="s">
        <v>4</v>
      </c>
      <c r="N202">
        <v>37.851284</v>
      </c>
      <c r="O202">
        <v>0.27965899999999999</v>
      </c>
      <c r="P202" t="s">
        <v>5</v>
      </c>
      <c r="Q202">
        <v>0.77276999999999996</v>
      </c>
      <c r="R202">
        <v>8.1030000000000008E-3</v>
      </c>
      <c r="S202" t="s">
        <v>6</v>
      </c>
      <c r="T202">
        <v>85.651212000000001</v>
      </c>
      <c r="U202">
        <v>1.6037490000000001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0.18387500000000001</v>
      </c>
      <c r="AG202">
        <v>1.03E-4</v>
      </c>
      <c r="AH202" t="s">
        <v>11</v>
      </c>
      <c r="AI202">
        <v>0.81337899999999996</v>
      </c>
      <c r="AJ202">
        <v>1.34E-4</v>
      </c>
      <c r="AK202" t="s">
        <v>12</v>
      </c>
      <c r="AL202">
        <v>0</v>
      </c>
      <c r="AM202">
        <v>0</v>
      </c>
    </row>
    <row r="203" spans="1:39" x14ac:dyDescent="0.25">
      <c r="A203" t="s">
        <v>103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259.82125000000002</v>
      </c>
      <c r="I203">
        <v>10.395306</v>
      </c>
      <c r="J203" t="s">
        <v>3</v>
      </c>
      <c r="K203">
        <v>258.42974099999998</v>
      </c>
      <c r="L203">
        <v>10.134804000000001</v>
      </c>
      <c r="M203" t="s">
        <v>4</v>
      </c>
      <c r="N203">
        <v>75.704230999999993</v>
      </c>
      <c r="O203">
        <v>0.84725700000000004</v>
      </c>
      <c r="P203" t="s">
        <v>5</v>
      </c>
      <c r="Q203">
        <v>1.5162119999999999</v>
      </c>
      <c r="R203">
        <v>2.1509E-2</v>
      </c>
      <c r="S203" t="s">
        <v>6</v>
      </c>
      <c r="T203">
        <v>171.13100299999999</v>
      </c>
      <c r="U203">
        <v>5.3922359999999996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0.17765600000000001</v>
      </c>
      <c r="AG203">
        <v>6.8999999999999997E-5</v>
      </c>
      <c r="AH203" t="s">
        <v>11</v>
      </c>
      <c r="AI203">
        <v>0.82231200000000004</v>
      </c>
      <c r="AJ203">
        <v>1.66E-4</v>
      </c>
      <c r="AK203" t="s">
        <v>12</v>
      </c>
      <c r="AL203">
        <v>0</v>
      </c>
      <c r="AM203">
        <v>0</v>
      </c>
    </row>
    <row r="204" spans="1:39" x14ac:dyDescent="0.25">
      <c r="A204" t="s">
        <v>103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389.99292600000001</v>
      </c>
      <c r="I204">
        <v>23.845061000000001</v>
      </c>
      <c r="J204" t="s">
        <v>3</v>
      </c>
      <c r="K204">
        <v>387.90568500000001</v>
      </c>
      <c r="L204">
        <v>23.454671000000001</v>
      </c>
      <c r="M204" t="s">
        <v>4</v>
      </c>
      <c r="N204">
        <v>113.556404</v>
      </c>
      <c r="O204">
        <v>1.6866810000000001</v>
      </c>
      <c r="P204" t="s">
        <v>5</v>
      </c>
      <c r="Q204">
        <v>2.2705280000000001</v>
      </c>
      <c r="R204">
        <v>3.0959E-2</v>
      </c>
      <c r="S204" t="s">
        <v>6</v>
      </c>
      <c r="T204">
        <v>256.90549900000002</v>
      </c>
      <c r="U204">
        <v>13.495573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0.17610500000000001</v>
      </c>
      <c r="AG204">
        <v>9.6000000000000002E-5</v>
      </c>
      <c r="AH204" t="s">
        <v>11</v>
      </c>
      <c r="AI204">
        <v>0.82743</v>
      </c>
      <c r="AJ204">
        <v>1.2400000000000001E-4</v>
      </c>
      <c r="AK204" t="s">
        <v>12</v>
      </c>
      <c r="AL204">
        <v>0</v>
      </c>
      <c r="AM204">
        <v>0</v>
      </c>
    </row>
    <row r="205" spans="1:39" x14ac:dyDescent="0.25">
      <c r="A205" t="s">
        <v>103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520.02543500000002</v>
      </c>
      <c r="I205">
        <v>46.718815999999997</v>
      </c>
      <c r="J205" t="s">
        <v>3</v>
      </c>
      <c r="K205">
        <v>517.22739899999999</v>
      </c>
      <c r="L205">
        <v>45.889198</v>
      </c>
      <c r="M205" t="s">
        <v>4</v>
      </c>
      <c r="N205">
        <v>151.41947500000001</v>
      </c>
      <c r="O205">
        <v>3.030424</v>
      </c>
      <c r="P205" t="s">
        <v>5</v>
      </c>
      <c r="Q205">
        <v>3.0393240000000001</v>
      </c>
      <c r="R205">
        <v>5.1270000000000003E-2</v>
      </c>
      <c r="S205" t="s">
        <v>6</v>
      </c>
      <c r="T205">
        <v>342.48805099999998</v>
      </c>
      <c r="U205">
        <v>25.365677999999999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0.17322399999999999</v>
      </c>
      <c r="AG205">
        <v>1.37E-4</v>
      </c>
      <c r="AH205" t="s">
        <v>11</v>
      </c>
      <c r="AI205">
        <v>0.830619</v>
      </c>
      <c r="AJ205">
        <v>1.2300000000000001E-4</v>
      </c>
      <c r="AK205" t="s">
        <v>12</v>
      </c>
      <c r="AL205">
        <v>0</v>
      </c>
      <c r="AM205">
        <v>0</v>
      </c>
    </row>
    <row r="206" spans="1:39" x14ac:dyDescent="0.25">
      <c r="A206" t="s">
        <v>103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649.92167400000005</v>
      </c>
      <c r="I206">
        <v>73.047675999999996</v>
      </c>
      <c r="J206" t="s">
        <v>3</v>
      </c>
      <c r="K206">
        <v>646.42412100000001</v>
      </c>
      <c r="L206">
        <v>71.767612</v>
      </c>
      <c r="M206" t="s">
        <v>4</v>
      </c>
      <c r="N206">
        <v>189.139062</v>
      </c>
      <c r="O206">
        <v>4.4118589999999998</v>
      </c>
      <c r="P206" t="s">
        <v>5</v>
      </c>
      <c r="Q206">
        <v>3.7960970000000001</v>
      </c>
      <c r="R206">
        <v>7.0351999999999998E-2</v>
      </c>
      <c r="S206" t="s">
        <v>6</v>
      </c>
      <c r="T206">
        <v>428.11041799999998</v>
      </c>
      <c r="U206">
        <v>39.122402000000001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0.17257700000000001</v>
      </c>
      <c r="AG206">
        <v>1.46E-4</v>
      </c>
      <c r="AH206" t="s">
        <v>11</v>
      </c>
      <c r="AI206">
        <v>0.83216100000000004</v>
      </c>
      <c r="AJ206">
        <v>9.5000000000000005E-5</v>
      </c>
      <c r="AK206" t="s">
        <v>12</v>
      </c>
      <c r="AL206">
        <v>0</v>
      </c>
      <c r="AM206">
        <v>0</v>
      </c>
    </row>
    <row r="207" spans="1:39" x14ac:dyDescent="0.25">
      <c r="A207" t="s">
        <v>103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779.75310500000001</v>
      </c>
      <c r="I207">
        <v>107.22282199999999</v>
      </c>
      <c r="J207" t="s">
        <v>3</v>
      </c>
      <c r="K207">
        <v>775.57309199999997</v>
      </c>
      <c r="L207">
        <v>105.6824</v>
      </c>
      <c r="M207" t="s">
        <v>4</v>
      </c>
      <c r="N207">
        <v>226.96831399999999</v>
      </c>
      <c r="O207">
        <v>6.1664510000000003</v>
      </c>
      <c r="P207" t="s">
        <v>5</v>
      </c>
      <c r="Q207">
        <v>4.5353870000000001</v>
      </c>
      <c r="R207">
        <v>8.6666000000000007E-2</v>
      </c>
      <c r="S207" t="s">
        <v>6</v>
      </c>
      <c r="T207">
        <v>513.73399300000005</v>
      </c>
      <c r="U207">
        <v>56.883924999999998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0.17253399999999999</v>
      </c>
      <c r="AG207">
        <v>1.45E-4</v>
      </c>
      <c r="AH207" t="s">
        <v>11</v>
      </c>
      <c r="AI207">
        <v>0.83356600000000003</v>
      </c>
      <c r="AJ207">
        <v>6.7999999999999999E-5</v>
      </c>
      <c r="AK207" t="s">
        <v>12</v>
      </c>
      <c r="AL207">
        <v>0</v>
      </c>
      <c r="AM207">
        <v>0</v>
      </c>
    </row>
    <row r="208" spans="1:39" x14ac:dyDescent="0.25">
      <c r="A208" t="s">
        <v>103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909.53695800000003</v>
      </c>
      <c r="I208">
        <v>151.036599</v>
      </c>
      <c r="J208" t="s">
        <v>3</v>
      </c>
      <c r="K208">
        <v>904.64844400000004</v>
      </c>
      <c r="L208">
        <v>148.57454000000001</v>
      </c>
      <c r="M208" t="s">
        <v>4</v>
      </c>
      <c r="N208">
        <v>264.75806599999999</v>
      </c>
      <c r="O208">
        <v>8.5621039999999997</v>
      </c>
      <c r="P208" t="s">
        <v>5</v>
      </c>
      <c r="Q208">
        <v>5.3009969999999997</v>
      </c>
      <c r="R208">
        <v>0.119467</v>
      </c>
      <c r="S208" t="s">
        <v>6</v>
      </c>
      <c r="T208">
        <v>599.12886200000003</v>
      </c>
      <c r="U208">
        <v>77.88091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0.170658</v>
      </c>
      <c r="AG208">
        <v>1.66E-4</v>
      </c>
      <c r="AH208" t="s">
        <v>11</v>
      </c>
      <c r="AI208">
        <v>0.83439600000000003</v>
      </c>
      <c r="AJ208">
        <v>5.5000000000000002E-5</v>
      </c>
      <c r="AK208" t="s">
        <v>12</v>
      </c>
      <c r="AL208">
        <v>0</v>
      </c>
      <c r="AM208">
        <v>0</v>
      </c>
    </row>
    <row r="209" spans="1:39" x14ac:dyDescent="0.25">
      <c r="A209" t="s">
        <v>103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1039.3259949999999</v>
      </c>
      <c r="I209">
        <v>195.34335100000001</v>
      </c>
      <c r="J209" t="s">
        <v>3</v>
      </c>
      <c r="K209">
        <v>1033.7251429999999</v>
      </c>
      <c r="L209">
        <v>192.11674300000001</v>
      </c>
      <c r="M209" t="s">
        <v>4</v>
      </c>
      <c r="N209">
        <v>302.57195100000001</v>
      </c>
      <c r="O209">
        <v>10.987704000000001</v>
      </c>
      <c r="P209" t="s">
        <v>5</v>
      </c>
      <c r="Q209">
        <v>6.0668730000000002</v>
      </c>
      <c r="R209">
        <v>0.15626300000000001</v>
      </c>
      <c r="S209" t="s">
        <v>6</v>
      </c>
      <c r="T209">
        <v>684.55166099999997</v>
      </c>
      <c r="U209">
        <v>100.722599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0.168985</v>
      </c>
      <c r="AG209">
        <v>1.8000000000000001E-4</v>
      </c>
      <c r="AH209" t="s">
        <v>11</v>
      </c>
      <c r="AI209">
        <v>0.83520000000000005</v>
      </c>
      <c r="AJ209">
        <v>4.3999999999999999E-5</v>
      </c>
      <c r="AK209" t="s">
        <v>12</v>
      </c>
      <c r="AL209">
        <v>0</v>
      </c>
      <c r="AM209">
        <v>0</v>
      </c>
    </row>
    <row r="210" spans="1:39" x14ac:dyDescent="0.25">
      <c r="A210" t="s">
        <v>103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1169.1570850000001</v>
      </c>
      <c r="I210">
        <v>243.584608</v>
      </c>
      <c r="J210" t="s">
        <v>3</v>
      </c>
      <c r="K210">
        <v>1162.8521479999999</v>
      </c>
      <c r="L210">
        <v>239.570547</v>
      </c>
      <c r="M210" t="s">
        <v>4</v>
      </c>
      <c r="N210">
        <v>340.37980099999999</v>
      </c>
      <c r="O210">
        <v>12.883174</v>
      </c>
      <c r="P210" t="s">
        <v>5</v>
      </c>
      <c r="Q210">
        <v>6.8257599999999998</v>
      </c>
      <c r="R210">
        <v>0.179675</v>
      </c>
      <c r="S210" t="s">
        <v>6</v>
      </c>
      <c r="T210">
        <v>770.06684299999995</v>
      </c>
      <c r="U210">
        <v>126.670821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0.16878599999999999</v>
      </c>
      <c r="AG210">
        <v>1.84E-4</v>
      </c>
      <c r="AH210" t="s">
        <v>11</v>
      </c>
      <c r="AI210">
        <v>0.83644099999999999</v>
      </c>
      <c r="AJ210">
        <v>5.7000000000000003E-5</v>
      </c>
      <c r="AK210" t="s">
        <v>12</v>
      </c>
      <c r="AL210">
        <v>0</v>
      </c>
      <c r="AM210">
        <v>0</v>
      </c>
    </row>
    <row r="211" spans="1:39" x14ac:dyDescent="0.25">
      <c r="A211" t="s">
        <v>103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1299.21073</v>
      </c>
      <c r="I211">
        <v>303.86780599999997</v>
      </c>
      <c r="J211" t="s">
        <v>3</v>
      </c>
      <c r="K211">
        <v>1292.2138010000001</v>
      </c>
      <c r="L211">
        <v>299.78911900000003</v>
      </c>
      <c r="M211" t="s">
        <v>4</v>
      </c>
      <c r="N211">
        <v>378.271165</v>
      </c>
      <c r="O211">
        <v>15.868065</v>
      </c>
      <c r="P211" t="s">
        <v>5</v>
      </c>
      <c r="Q211">
        <v>7.5739320000000001</v>
      </c>
      <c r="R211">
        <v>0.19933100000000001</v>
      </c>
      <c r="S211" t="s">
        <v>6</v>
      </c>
      <c r="T211">
        <v>855.77800000000002</v>
      </c>
      <c r="U211">
        <v>162.49456000000001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0.168049</v>
      </c>
      <c r="AG211">
        <v>1.8900000000000001E-4</v>
      </c>
      <c r="AH211" t="s">
        <v>11</v>
      </c>
      <c r="AI211">
        <v>0.83680399999999999</v>
      </c>
      <c r="AJ211">
        <v>5.3999999999999998E-5</v>
      </c>
      <c r="AK211" t="s">
        <v>12</v>
      </c>
      <c r="AL211">
        <v>0</v>
      </c>
      <c r="AM211">
        <v>0</v>
      </c>
    </row>
    <row r="212" spans="1:39" x14ac:dyDescent="0.25">
      <c r="A212" t="s">
        <v>103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1429.339778</v>
      </c>
      <c r="I212">
        <v>375.60992700000003</v>
      </c>
      <c r="J212" t="s">
        <v>3</v>
      </c>
      <c r="K212">
        <v>1421.6442500000001</v>
      </c>
      <c r="L212">
        <v>371.028794</v>
      </c>
      <c r="M212" t="s">
        <v>4</v>
      </c>
      <c r="N212">
        <v>416.06780500000002</v>
      </c>
      <c r="O212">
        <v>18.810471</v>
      </c>
      <c r="P212" t="s">
        <v>5</v>
      </c>
      <c r="Q212">
        <v>8.3251220000000004</v>
      </c>
      <c r="R212">
        <v>0.22802700000000001</v>
      </c>
      <c r="S212" t="s">
        <v>6</v>
      </c>
      <c r="T212">
        <v>941.54482700000005</v>
      </c>
      <c r="U212">
        <v>201.622635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0.16745599999999999</v>
      </c>
      <c r="AG212">
        <v>1.93E-4</v>
      </c>
      <c r="AH212" t="s">
        <v>11</v>
      </c>
      <c r="AI212">
        <v>0.83685699999999996</v>
      </c>
      <c r="AJ212">
        <v>5.3999999999999998E-5</v>
      </c>
      <c r="AK212" t="s">
        <v>12</v>
      </c>
      <c r="AL212">
        <v>0</v>
      </c>
      <c r="AM212">
        <v>0</v>
      </c>
    </row>
    <row r="213" spans="1:39" x14ac:dyDescent="0.25">
      <c r="A213" t="s">
        <v>103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1559.335454</v>
      </c>
      <c r="I213">
        <v>442.552706</v>
      </c>
      <c r="J213" t="s">
        <v>3</v>
      </c>
      <c r="K213">
        <v>1550.945457</v>
      </c>
      <c r="L213">
        <v>438.23118899999997</v>
      </c>
      <c r="M213" t="s">
        <v>4</v>
      </c>
      <c r="N213">
        <v>453.90596900000003</v>
      </c>
      <c r="O213">
        <v>22.048417000000001</v>
      </c>
      <c r="P213" t="s">
        <v>5</v>
      </c>
      <c r="Q213">
        <v>9.0766969999999993</v>
      </c>
      <c r="R213">
        <v>0.25370700000000002</v>
      </c>
      <c r="S213" t="s">
        <v>6</v>
      </c>
      <c r="T213">
        <v>1027.1982009999999</v>
      </c>
      <c r="U213">
        <v>243.74530999999999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0.16663500000000001</v>
      </c>
      <c r="AG213">
        <v>1.9100000000000001E-4</v>
      </c>
      <c r="AH213" t="s">
        <v>11</v>
      </c>
      <c r="AI213">
        <v>0.837314</v>
      </c>
      <c r="AJ213">
        <v>6.2000000000000003E-5</v>
      </c>
      <c r="AK213" t="s">
        <v>12</v>
      </c>
      <c r="AL213">
        <v>0</v>
      </c>
      <c r="AM213">
        <v>0</v>
      </c>
    </row>
    <row r="214" spans="1:39" x14ac:dyDescent="0.25">
      <c r="A214" t="s">
        <v>103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1689.531765</v>
      </c>
      <c r="I214">
        <v>500.120499</v>
      </c>
      <c r="J214" t="s">
        <v>3</v>
      </c>
      <c r="K214">
        <v>1680.4425120000001</v>
      </c>
      <c r="L214">
        <v>495.24883699999998</v>
      </c>
      <c r="M214" t="s">
        <v>4</v>
      </c>
      <c r="N214">
        <v>491.74604599999998</v>
      </c>
      <c r="O214">
        <v>23.662935000000001</v>
      </c>
      <c r="P214" t="s">
        <v>5</v>
      </c>
      <c r="Q214">
        <v>9.8320469999999993</v>
      </c>
      <c r="R214">
        <v>0.28183000000000002</v>
      </c>
      <c r="S214" t="s">
        <v>6</v>
      </c>
      <c r="T214">
        <v>1113.015388</v>
      </c>
      <c r="U214">
        <v>282.32345700000002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0.165739</v>
      </c>
      <c r="AG214">
        <v>1.9100000000000001E-4</v>
      </c>
      <c r="AH214" t="s">
        <v>11</v>
      </c>
      <c r="AI214">
        <v>0.837453</v>
      </c>
      <c r="AJ214">
        <v>5.7000000000000003E-5</v>
      </c>
      <c r="AK214" t="s">
        <v>12</v>
      </c>
      <c r="AL214">
        <v>0</v>
      </c>
      <c r="AM214">
        <v>0</v>
      </c>
    </row>
    <row r="215" spans="1:39" x14ac:dyDescent="0.25">
      <c r="A215" t="s">
        <v>103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1819.7785670000001</v>
      </c>
      <c r="I215">
        <v>563.10656700000004</v>
      </c>
      <c r="J215" t="s">
        <v>3</v>
      </c>
      <c r="K215">
        <v>1809.977795</v>
      </c>
      <c r="L215">
        <v>557.47930899999994</v>
      </c>
      <c r="M215" t="s">
        <v>4</v>
      </c>
      <c r="N215">
        <v>529.53473499999996</v>
      </c>
      <c r="O215">
        <v>26.157240000000002</v>
      </c>
      <c r="P215" t="s">
        <v>5</v>
      </c>
      <c r="Q215">
        <v>10.595423</v>
      </c>
      <c r="R215">
        <v>0.31679800000000002</v>
      </c>
      <c r="S215" t="s">
        <v>6</v>
      </c>
      <c r="T215">
        <v>1198.874395</v>
      </c>
      <c r="U215">
        <v>317.01468199999999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0.16479199999999999</v>
      </c>
      <c r="AG215">
        <v>1.9000000000000001E-4</v>
      </c>
      <c r="AH215" t="s">
        <v>11</v>
      </c>
      <c r="AI215">
        <v>0.83876399999999995</v>
      </c>
      <c r="AJ215">
        <v>1.2300000000000001E-4</v>
      </c>
      <c r="AK215" t="s">
        <v>12</v>
      </c>
      <c r="AL215">
        <v>0</v>
      </c>
      <c r="AM215">
        <v>0</v>
      </c>
    </row>
    <row r="216" spans="1:39" x14ac:dyDescent="0.25">
      <c r="A216" t="s">
        <v>103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1950.1033030000001</v>
      </c>
      <c r="I216">
        <v>649.52057500000001</v>
      </c>
      <c r="J216" t="s">
        <v>3</v>
      </c>
      <c r="K216">
        <v>1939.6144240000001</v>
      </c>
      <c r="L216">
        <v>642.16896899999995</v>
      </c>
      <c r="M216" t="s">
        <v>4</v>
      </c>
      <c r="N216">
        <v>567.37957900000004</v>
      </c>
      <c r="O216">
        <v>30.282398000000001</v>
      </c>
      <c r="P216" t="s">
        <v>5</v>
      </c>
      <c r="Q216">
        <v>11.3398</v>
      </c>
      <c r="R216">
        <v>0.348084</v>
      </c>
      <c r="S216" t="s">
        <v>6</v>
      </c>
      <c r="T216">
        <v>1284.8661079999999</v>
      </c>
      <c r="U216">
        <v>358.86568699999998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0.16479199999999999</v>
      </c>
      <c r="AG216">
        <v>1.9000000000000001E-4</v>
      </c>
      <c r="AH216" t="s">
        <v>11</v>
      </c>
      <c r="AI216">
        <v>0.83931800000000001</v>
      </c>
      <c r="AJ216">
        <v>1.34E-4</v>
      </c>
      <c r="AK216" t="s">
        <v>12</v>
      </c>
      <c r="AL216">
        <v>0</v>
      </c>
      <c r="AM216">
        <v>0</v>
      </c>
    </row>
    <row r="217" spans="1:39" x14ac:dyDescent="0.25">
      <c r="A217" t="s">
        <v>103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2080.369854</v>
      </c>
      <c r="I217">
        <v>721.64460199999996</v>
      </c>
      <c r="J217" t="s">
        <v>3</v>
      </c>
      <c r="K217">
        <v>2069.1701929999999</v>
      </c>
      <c r="L217">
        <v>712.47367299999996</v>
      </c>
      <c r="M217" t="s">
        <v>4</v>
      </c>
      <c r="N217">
        <v>605.15227800000002</v>
      </c>
      <c r="O217">
        <v>34.104146</v>
      </c>
      <c r="P217" t="s">
        <v>5</v>
      </c>
      <c r="Q217">
        <v>12.104754</v>
      </c>
      <c r="R217">
        <v>0.41356300000000001</v>
      </c>
      <c r="S217" t="s">
        <v>6</v>
      </c>
      <c r="T217">
        <v>1370.793625</v>
      </c>
      <c r="U217">
        <v>395.56767000000002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0.16416900000000001</v>
      </c>
      <c r="AG217">
        <v>1.9100000000000001E-4</v>
      </c>
      <c r="AH217" t="s">
        <v>11</v>
      </c>
      <c r="AI217">
        <v>0.83940400000000004</v>
      </c>
      <c r="AJ217">
        <v>1.3300000000000001E-4</v>
      </c>
      <c r="AK217" t="s">
        <v>12</v>
      </c>
      <c r="AL217">
        <v>0</v>
      </c>
      <c r="AM217">
        <v>0</v>
      </c>
    </row>
    <row r="218" spans="1:39" x14ac:dyDescent="0.25">
      <c r="A218" t="s">
        <v>103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2210.5014259999998</v>
      </c>
      <c r="I218">
        <v>806.14359400000001</v>
      </c>
      <c r="J218" t="s">
        <v>3</v>
      </c>
      <c r="K218">
        <v>2198.596724</v>
      </c>
      <c r="L218">
        <v>794.60323000000005</v>
      </c>
      <c r="M218" t="s">
        <v>4</v>
      </c>
      <c r="N218">
        <v>642.99961699999994</v>
      </c>
      <c r="O218">
        <v>38.793112999999998</v>
      </c>
      <c r="P218" t="s">
        <v>5</v>
      </c>
      <c r="Q218">
        <v>12.868764000000001</v>
      </c>
      <c r="R218">
        <v>0.46847499999999997</v>
      </c>
      <c r="S218" t="s">
        <v>6</v>
      </c>
      <c r="T218">
        <v>1456.5569379999999</v>
      </c>
      <c r="U218">
        <v>437.486557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0.163496</v>
      </c>
      <c r="AG218">
        <v>1.94E-4</v>
      </c>
      <c r="AH218" t="s">
        <v>11</v>
      </c>
      <c r="AI218">
        <v>0.83992599999999995</v>
      </c>
      <c r="AJ218">
        <v>1.44E-4</v>
      </c>
      <c r="AK218" t="s">
        <v>12</v>
      </c>
      <c r="AL218">
        <v>0</v>
      </c>
      <c r="AM218">
        <v>0</v>
      </c>
    </row>
    <row r="219" spans="1:39" x14ac:dyDescent="0.25">
      <c r="A219" t="s">
        <v>103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2341.1532080000002</v>
      </c>
      <c r="I219">
        <v>906.29910800000005</v>
      </c>
      <c r="J219" t="s">
        <v>3</v>
      </c>
      <c r="K219">
        <v>2328.5400439999999</v>
      </c>
      <c r="L219">
        <v>892.75427200000001</v>
      </c>
      <c r="M219" t="s">
        <v>4</v>
      </c>
      <c r="N219">
        <v>681.01936499999999</v>
      </c>
      <c r="O219">
        <v>43.731780999999998</v>
      </c>
      <c r="P219" t="s">
        <v>5</v>
      </c>
      <c r="Q219">
        <v>13.635782000000001</v>
      </c>
      <c r="R219">
        <v>0.53014799999999995</v>
      </c>
      <c r="S219" t="s">
        <v>6</v>
      </c>
      <c r="T219">
        <v>1542.4277030000001</v>
      </c>
      <c r="U219">
        <v>487.10340400000001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0.16298000000000001</v>
      </c>
      <c r="AG219">
        <v>1.9100000000000001E-4</v>
      </c>
      <c r="AH219" t="s">
        <v>11</v>
      </c>
      <c r="AI219">
        <v>0.83993799999999996</v>
      </c>
      <c r="AJ219">
        <v>1.44E-4</v>
      </c>
      <c r="AK219" t="s">
        <v>12</v>
      </c>
      <c r="AL219">
        <v>0</v>
      </c>
      <c r="AM219">
        <v>0</v>
      </c>
    </row>
    <row r="220" spans="1:39" x14ac:dyDescent="0.25">
      <c r="A220" t="s">
        <v>103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2471.4023339999999</v>
      </c>
      <c r="I220">
        <v>982.36225899999999</v>
      </c>
      <c r="J220" t="s">
        <v>3</v>
      </c>
      <c r="K220">
        <v>2458.0887160000002</v>
      </c>
      <c r="L220">
        <v>968.16936399999997</v>
      </c>
      <c r="M220" t="s">
        <v>4</v>
      </c>
      <c r="N220">
        <v>718.89878099999999</v>
      </c>
      <c r="O220">
        <v>48.036715000000001</v>
      </c>
      <c r="P220" t="s">
        <v>5</v>
      </c>
      <c r="Q220">
        <v>14.390553000000001</v>
      </c>
      <c r="R220">
        <v>0.56629499999999999</v>
      </c>
      <c r="S220" t="s">
        <v>6</v>
      </c>
      <c r="T220">
        <v>1628.3040699999999</v>
      </c>
      <c r="U220">
        <v>528.33570299999997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0.162943</v>
      </c>
      <c r="AG220">
        <v>1.92E-4</v>
      </c>
      <c r="AH220" t="s">
        <v>11</v>
      </c>
      <c r="AI220">
        <v>0.83995699999999995</v>
      </c>
      <c r="AJ220">
        <v>1.44E-4</v>
      </c>
      <c r="AK220" t="s">
        <v>12</v>
      </c>
      <c r="AL220">
        <v>0</v>
      </c>
      <c r="AM220">
        <v>0</v>
      </c>
    </row>
    <row r="221" spans="1:39" x14ac:dyDescent="0.25">
      <c r="A221" t="s">
        <v>103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2602.0621000000001</v>
      </c>
      <c r="I221">
        <v>1079.0335399999999</v>
      </c>
      <c r="J221" t="s">
        <v>3</v>
      </c>
      <c r="K221">
        <v>2588.0434770000002</v>
      </c>
      <c r="L221">
        <v>1063.682098</v>
      </c>
      <c r="M221" t="s">
        <v>4</v>
      </c>
      <c r="N221">
        <v>756.87878499999999</v>
      </c>
      <c r="O221">
        <v>52.472431999999998</v>
      </c>
      <c r="P221" t="s">
        <v>5</v>
      </c>
      <c r="Q221">
        <v>15.154083</v>
      </c>
      <c r="R221">
        <v>0.61005500000000001</v>
      </c>
      <c r="S221" t="s">
        <v>6</v>
      </c>
      <c r="T221">
        <v>1714.387307</v>
      </c>
      <c r="U221">
        <v>579.02337999999997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0.16291800000000001</v>
      </c>
      <c r="AG221">
        <v>1.93E-4</v>
      </c>
      <c r="AH221" t="s">
        <v>11</v>
      </c>
      <c r="AI221">
        <v>0.84000699999999995</v>
      </c>
      <c r="AJ221">
        <v>1.44E-4</v>
      </c>
      <c r="AK221" t="s">
        <v>12</v>
      </c>
      <c r="AL221">
        <v>0</v>
      </c>
      <c r="AM221">
        <v>0</v>
      </c>
    </row>
    <row r="222" spans="1:39" x14ac:dyDescent="0.25">
      <c r="A222" t="s">
        <v>104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823.70865200000003</v>
      </c>
      <c r="I222">
        <v>8062.7106720000002</v>
      </c>
      <c r="J222" t="s">
        <v>3</v>
      </c>
      <c r="K222">
        <v>814.72050200000001</v>
      </c>
      <c r="L222">
        <v>7452.1105820000002</v>
      </c>
      <c r="M222" t="s">
        <v>4</v>
      </c>
      <c r="N222">
        <v>193.277376</v>
      </c>
      <c r="O222">
        <v>5242.7286320000003</v>
      </c>
      <c r="P222" t="s">
        <v>5</v>
      </c>
      <c r="Q222">
        <v>581.30481299999997</v>
      </c>
      <c r="R222">
        <v>709.50769700000001</v>
      </c>
      <c r="S222" t="s">
        <v>6</v>
      </c>
      <c r="T222">
        <v>813.35026500000004</v>
      </c>
      <c r="U222">
        <v>7418.1298360000001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0.180751</v>
      </c>
      <c r="AG222">
        <v>8.7999999999999998E-5</v>
      </c>
      <c r="AH222" t="s">
        <v>11</v>
      </c>
      <c r="AI222">
        <v>0.81462699999999999</v>
      </c>
      <c r="AJ222">
        <v>1.5100000000000001E-4</v>
      </c>
      <c r="AK222" t="s">
        <v>12</v>
      </c>
      <c r="AL222">
        <v>0</v>
      </c>
      <c r="AM222">
        <v>0</v>
      </c>
    </row>
    <row r="223" spans="1:39" x14ac:dyDescent="0.25">
      <c r="A223" t="s">
        <v>104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1639.8034250000001</v>
      </c>
      <c r="I223">
        <v>25610.591802999999</v>
      </c>
      <c r="J223" t="s">
        <v>3</v>
      </c>
      <c r="K223">
        <v>1622.531418</v>
      </c>
      <c r="L223">
        <v>23958.752220999999</v>
      </c>
      <c r="M223" t="s">
        <v>4</v>
      </c>
      <c r="N223">
        <v>381.07838600000002</v>
      </c>
      <c r="O223">
        <v>16073.530424</v>
      </c>
      <c r="P223" t="s">
        <v>5</v>
      </c>
      <c r="Q223">
        <v>1161.5347850000001</v>
      </c>
      <c r="R223">
        <v>2340.6326960000001</v>
      </c>
      <c r="S223" t="s">
        <v>6</v>
      </c>
      <c r="T223">
        <v>1619.822371</v>
      </c>
      <c r="U223">
        <v>23855.417946000001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0.17659</v>
      </c>
      <c r="AG223">
        <v>6.7000000000000002E-5</v>
      </c>
      <c r="AH223" t="s">
        <v>11</v>
      </c>
      <c r="AI223">
        <v>0.82244300000000004</v>
      </c>
      <c r="AJ223">
        <v>1.64E-4</v>
      </c>
      <c r="AK223" t="s">
        <v>12</v>
      </c>
      <c r="AL223">
        <v>0</v>
      </c>
      <c r="AM223">
        <v>0</v>
      </c>
    </row>
    <row r="224" spans="1:39" x14ac:dyDescent="0.25">
      <c r="A224" t="s">
        <v>104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2454.1161010000001</v>
      </c>
      <c r="I224">
        <v>48615.027924000002</v>
      </c>
      <c r="J224" t="s">
        <v>3</v>
      </c>
      <c r="K224">
        <v>2428.4779880000001</v>
      </c>
      <c r="L224">
        <v>45284.260626000003</v>
      </c>
      <c r="M224" t="s">
        <v>4</v>
      </c>
      <c r="N224">
        <v>569.28588300000001</v>
      </c>
      <c r="O224">
        <v>30779.303608999999</v>
      </c>
      <c r="P224" t="s">
        <v>5</v>
      </c>
      <c r="Q224">
        <v>1740.5624560000001</v>
      </c>
      <c r="R224">
        <v>4098.9467709999999</v>
      </c>
      <c r="S224" t="s">
        <v>6</v>
      </c>
      <c r="T224">
        <v>2424.4318969999999</v>
      </c>
      <c r="U224">
        <v>45099.379652000003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0.175785</v>
      </c>
      <c r="AG224">
        <v>8.1000000000000004E-5</v>
      </c>
      <c r="AH224" t="s">
        <v>11</v>
      </c>
      <c r="AI224">
        <v>0.82615000000000005</v>
      </c>
      <c r="AJ224">
        <v>1.45E-4</v>
      </c>
      <c r="AK224" t="s">
        <v>12</v>
      </c>
      <c r="AL224">
        <v>0</v>
      </c>
      <c r="AM224">
        <v>0</v>
      </c>
    </row>
    <row r="225" spans="1:39" x14ac:dyDescent="0.25">
      <c r="A225" t="s">
        <v>104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3258.6874459999999</v>
      </c>
      <c r="I225">
        <v>72232.731612000003</v>
      </c>
      <c r="J225" t="s">
        <v>3</v>
      </c>
      <c r="K225">
        <v>3225.01604</v>
      </c>
      <c r="L225">
        <v>67081.172575999997</v>
      </c>
      <c r="M225" t="s">
        <v>4</v>
      </c>
      <c r="N225">
        <v>750.33617000000004</v>
      </c>
      <c r="O225">
        <v>44248.881471000001</v>
      </c>
      <c r="P225" t="s">
        <v>5</v>
      </c>
      <c r="Q225">
        <v>2316.126616</v>
      </c>
      <c r="R225">
        <v>5584.6712170000001</v>
      </c>
      <c r="S225" t="s">
        <v>6</v>
      </c>
      <c r="T225">
        <v>3219.61627</v>
      </c>
      <c r="U225">
        <v>66815.889710999996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0.17380100000000001</v>
      </c>
      <c r="AG225">
        <v>1.07E-4</v>
      </c>
      <c r="AH225" t="s">
        <v>11</v>
      </c>
      <c r="AI225">
        <v>0.82914399999999999</v>
      </c>
      <c r="AJ225">
        <v>1.12E-4</v>
      </c>
      <c r="AK225" t="s">
        <v>12</v>
      </c>
      <c r="AL225">
        <v>0</v>
      </c>
      <c r="AM225">
        <v>0</v>
      </c>
    </row>
    <row r="226" spans="1:39" x14ac:dyDescent="0.25">
      <c r="A226" t="s">
        <v>104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4074.4088379999998</v>
      </c>
      <c r="I226">
        <v>103232.863432</v>
      </c>
      <c r="J226" t="s">
        <v>3</v>
      </c>
      <c r="K226">
        <v>4032.4367040000002</v>
      </c>
      <c r="L226">
        <v>95613.943518</v>
      </c>
      <c r="M226" t="s">
        <v>4</v>
      </c>
      <c r="N226">
        <v>940.27148699999998</v>
      </c>
      <c r="O226">
        <v>62921.945341999999</v>
      </c>
      <c r="P226" t="s">
        <v>5</v>
      </c>
      <c r="Q226">
        <v>2893.8914599999998</v>
      </c>
      <c r="R226">
        <v>8989.4947609999999</v>
      </c>
      <c r="S226" t="s">
        <v>6</v>
      </c>
      <c r="T226">
        <v>4025.662417</v>
      </c>
      <c r="U226">
        <v>95236.949342000007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0.17363700000000001</v>
      </c>
      <c r="AG226">
        <v>1.05E-4</v>
      </c>
      <c r="AH226" t="s">
        <v>11</v>
      </c>
      <c r="AI226">
        <v>0.83123999999999998</v>
      </c>
      <c r="AJ226">
        <v>8.3999999999999995E-5</v>
      </c>
      <c r="AK226" t="s">
        <v>12</v>
      </c>
      <c r="AL226">
        <v>0</v>
      </c>
      <c r="AM226">
        <v>0</v>
      </c>
    </row>
    <row r="227" spans="1:39" x14ac:dyDescent="0.25">
      <c r="A227" t="s">
        <v>104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4896.1729640000003</v>
      </c>
      <c r="I227">
        <v>140106.61157899999</v>
      </c>
      <c r="J227" t="s">
        <v>3</v>
      </c>
      <c r="K227">
        <v>4845.2024760000004</v>
      </c>
      <c r="L227">
        <v>129135.11105799999</v>
      </c>
      <c r="M227" t="s">
        <v>4</v>
      </c>
      <c r="N227">
        <v>1136.585687</v>
      </c>
      <c r="O227">
        <v>87571.659312000003</v>
      </c>
      <c r="P227" t="s">
        <v>5</v>
      </c>
      <c r="Q227">
        <v>3469.966504</v>
      </c>
      <c r="R227">
        <v>11770.802871</v>
      </c>
      <c r="S227" t="s">
        <v>6</v>
      </c>
      <c r="T227">
        <v>4837.0402590000003</v>
      </c>
      <c r="U227">
        <v>128639.214987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0.17124300000000001</v>
      </c>
      <c r="AG227">
        <v>1.44E-4</v>
      </c>
      <c r="AH227" t="s">
        <v>11</v>
      </c>
      <c r="AI227">
        <v>0.83230499999999996</v>
      </c>
      <c r="AJ227">
        <v>6.7000000000000002E-5</v>
      </c>
      <c r="AK227" t="s">
        <v>12</v>
      </c>
      <c r="AL227">
        <v>0</v>
      </c>
      <c r="AM227">
        <v>0</v>
      </c>
    </row>
    <row r="228" spans="1:39" x14ac:dyDescent="0.25">
      <c r="A228" t="s">
        <v>104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5711.1638380000004</v>
      </c>
      <c r="I228">
        <v>175543.95003400001</v>
      </c>
      <c r="J228" t="s">
        <v>3</v>
      </c>
      <c r="K228">
        <v>5651.8471870000003</v>
      </c>
      <c r="L228">
        <v>161432.35258800001</v>
      </c>
      <c r="M228" t="s">
        <v>4</v>
      </c>
      <c r="N228">
        <v>1328.3135589999999</v>
      </c>
      <c r="O228">
        <v>112316.319147</v>
      </c>
      <c r="P228" t="s">
        <v>5</v>
      </c>
      <c r="Q228">
        <v>4044.820972</v>
      </c>
      <c r="R228">
        <v>11776.303452</v>
      </c>
      <c r="S228" t="s">
        <v>6</v>
      </c>
      <c r="T228">
        <v>5642.2957710000001</v>
      </c>
      <c r="U228">
        <v>160800.09032799999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0.170182</v>
      </c>
      <c r="AG228">
        <v>1.5100000000000001E-4</v>
      </c>
      <c r="AH228" t="s">
        <v>11</v>
      </c>
      <c r="AI228">
        <v>0.83383300000000005</v>
      </c>
      <c r="AJ228">
        <v>4.3999999999999999E-5</v>
      </c>
      <c r="AK228" t="s">
        <v>12</v>
      </c>
      <c r="AL228">
        <v>0</v>
      </c>
      <c r="AM228">
        <v>0</v>
      </c>
    </row>
    <row r="229" spans="1:39" x14ac:dyDescent="0.25">
      <c r="A229" t="s">
        <v>104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6515.1523729999999</v>
      </c>
      <c r="I229">
        <v>206128.411708</v>
      </c>
      <c r="J229" t="s">
        <v>3</v>
      </c>
      <c r="K229">
        <v>6447.9897950000004</v>
      </c>
      <c r="L229">
        <v>189923.583029</v>
      </c>
      <c r="M229" t="s">
        <v>4</v>
      </c>
      <c r="N229">
        <v>1509.953855</v>
      </c>
      <c r="O229">
        <v>132680.011635</v>
      </c>
      <c r="P229" t="s">
        <v>5</v>
      </c>
      <c r="Q229">
        <v>4619.7101860000002</v>
      </c>
      <c r="R229">
        <v>12130.660479</v>
      </c>
      <c r="S229" t="s">
        <v>6</v>
      </c>
      <c r="T229">
        <v>6437.1099119999999</v>
      </c>
      <c r="U229">
        <v>189187.01599099999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0.16968</v>
      </c>
      <c r="AG229">
        <v>1.55E-4</v>
      </c>
      <c r="AH229" t="s">
        <v>11</v>
      </c>
      <c r="AI229">
        <v>0.83529200000000003</v>
      </c>
      <c r="AJ229">
        <v>2.0000000000000002E-5</v>
      </c>
      <c r="AK229" t="s">
        <v>12</v>
      </c>
      <c r="AL229">
        <v>0</v>
      </c>
      <c r="AM229">
        <v>0</v>
      </c>
    </row>
    <row r="230" spans="1:39" x14ac:dyDescent="0.25">
      <c r="A230" t="s">
        <v>104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7322.7913280000002</v>
      </c>
      <c r="I230">
        <v>237265.24504099999</v>
      </c>
      <c r="J230" t="s">
        <v>3</v>
      </c>
      <c r="K230">
        <v>7247.6592190000001</v>
      </c>
      <c r="L230">
        <v>218868.32363699999</v>
      </c>
      <c r="M230" t="s">
        <v>4</v>
      </c>
      <c r="N230">
        <v>1694.6232640000001</v>
      </c>
      <c r="O230">
        <v>152695.316142</v>
      </c>
      <c r="P230" t="s">
        <v>5</v>
      </c>
      <c r="Q230">
        <v>5195.9338379999999</v>
      </c>
      <c r="R230">
        <v>12749.275521</v>
      </c>
      <c r="S230" t="s">
        <v>6</v>
      </c>
      <c r="T230">
        <v>7235.4466110000003</v>
      </c>
      <c r="U230">
        <v>218027.56085499999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0.16856399999999999</v>
      </c>
      <c r="AG230">
        <v>1.6699999999999999E-4</v>
      </c>
      <c r="AH230" t="s">
        <v>11</v>
      </c>
      <c r="AI230">
        <v>0.83639600000000003</v>
      </c>
      <c r="AJ230">
        <v>3.1999999999999999E-5</v>
      </c>
      <c r="AK230" t="s">
        <v>12</v>
      </c>
      <c r="AL230">
        <v>0</v>
      </c>
      <c r="AM230">
        <v>0</v>
      </c>
    </row>
    <row r="231" spans="1:39" x14ac:dyDescent="0.25">
      <c r="A231" t="s">
        <v>104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8135.6357909999997</v>
      </c>
      <c r="I231">
        <v>278701.20524899999</v>
      </c>
      <c r="J231" t="s">
        <v>3</v>
      </c>
      <c r="K231">
        <v>8052.3734080000004</v>
      </c>
      <c r="L231">
        <v>257373.620761</v>
      </c>
      <c r="M231" t="s">
        <v>4</v>
      </c>
      <c r="N231">
        <v>1881.002487</v>
      </c>
      <c r="O231">
        <v>177306.132056</v>
      </c>
      <c r="P231" t="s">
        <v>5</v>
      </c>
      <c r="Q231">
        <v>5774.9412599999996</v>
      </c>
      <c r="R231">
        <v>14221.110543999999</v>
      </c>
      <c r="S231" t="s">
        <v>6</v>
      </c>
      <c r="T231">
        <v>8038.8181839999997</v>
      </c>
      <c r="U231">
        <v>256404.14489299999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0.16852600000000001</v>
      </c>
      <c r="AG231">
        <v>1.66E-4</v>
      </c>
      <c r="AH231" t="s">
        <v>11</v>
      </c>
      <c r="AI231">
        <v>0.83674199999999999</v>
      </c>
      <c r="AJ231">
        <v>2.8E-5</v>
      </c>
      <c r="AK231" t="s">
        <v>12</v>
      </c>
      <c r="AL231">
        <v>0</v>
      </c>
      <c r="AM231">
        <v>0</v>
      </c>
    </row>
    <row r="232" spans="1:39" x14ac:dyDescent="0.25">
      <c r="A232" t="s">
        <v>104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8949.9642870000007</v>
      </c>
      <c r="I232">
        <v>317693.25871099997</v>
      </c>
      <c r="J232" t="s">
        <v>3</v>
      </c>
      <c r="K232">
        <v>8858.4857229999998</v>
      </c>
      <c r="L232">
        <v>293727.684419</v>
      </c>
      <c r="M232" t="s">
        <v>4</v>
      </c>
      <c r="N232">
        <v>2068.6053889999998</v>
      </c>
      <c r="O232">
        <v>199705.562768</v>
      </c>
      <c r="P232" t="s">
        <v>5</v>
      </c>
      <c r="Q232">
        <v>6353.3284279999998</v>
      </c>
      <c r="R232">
        <v>16764.955081</v>
      </c>
      <c r="S232" t="s">
        <v>6</v>
      </c>
      <c r="T232">
        <v>8843.5823440000004</v>
      </c>
      <c r="U232">
        <v>292648.39053600002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0.16805700000000001</v>
      </c>
      <c r="AG232">
        <v>1.7200000000000001E-4</v>
      </c>
      <c r="AH232" t="s">
        <v>11</v>
      </c>
      <c r="AI232">
        <v>0.83734600000000003</v>
      </c>
      <c r="AJ232">
        <v>4.1999999999999998E-5</v>
      </c>
      <c r="AK232" t="s">
        <v>12</v>
      </c>
      <c r="AL232">
        <v>0</v>
      </c>
      <c r="AM232">
        <v>0</v>
      </c>
    </row>
    <row r="233" spans="1:39" x14ac:dyDescent="0.25">
      <c r="A233" t="s">
        <v>104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9763.9557810000006</v>
      </c>
      <c r="I233">
        <v>369160.52654499997</v>
      </c>
      <c r="J233" t="s">
        <v>3</v>
      </c>
      <c r="K233">
        <v>9664.3199019999993</v>
      </c>
      <c r="L233">
        <v>341632.332551</v>
      </c>
      <c r="M233" t="s">
        <v>4</v>
      </c>
      <c r="N233">
        <v>2253.141494</v>
      </c>
      <c r="O233">
        <v>230750.11459000001</v>
      </c>
      <c r="P233" t="s">
        <v>5</v>
      </c>
      <c r="Q233">
        <v>6934.8815039999999</v>
      </c>
      <c r="R233">
        <v>19815.218669000002</v>
      </c>
      <c r="S233" t="s">
        <v>6</v>
      </c>
      <c r="T233">
        <v>9648.0684959999999</v>
      </c>
      <c r="U233">
        <v>340379.10391900002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0.16685800000000001</v>
      </c>
      <c r="AG233">
        <v>1.8100000000000001E-4</v>
      </c>
      <c r="AH233" t="s">
        <v>11</v>
      </c>
      <c r="AI233">
        <v>0.83759799999999995</v>
      </c>
      <c r="AJ233">
        <v>3.8999999999999999E-5</v>
      </c>
      <c r="AK233" t="s">
        <v>12</v>
      </c>
      <c r="AL233">
        <v>0</v>
      </c>
      <c r="AM233">
        <v>0</v>
      </c>
    </row>
    <row r="234" spans="1:39" x14ac:dyDescent="0.25">
      <c r="A234" t="s">
        <v>104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10576.684628999999</v>
      </c>
      <c r="I234">
        <v>411177.17998800002</v>
      </c>
      <c r="J234" t="s">
        <v>3</v>
      </c>
      <c r="K234">
        <v>10468.560898</v>
      </c>
      <c r="L234">
        <v>379793.34610000002</v>
      </c>
      <c r="M234" t="s">
        <v>4</v>
      </c>
      <c r="N234">
        <v>2441.8954789999998</v>
      </c>
      <c r="O234">
        <v>262301.65119900001</v>
      </c>
      <c r="P234" t="s">
        <v>5</v>
      </c>
      <c r="Q234">
        <v>7510.400654</v>
      </c>
      <c r="R234">
        <v>21022.862356000001</v>
      </c>
      <c r="S234" t="s">
        <v>6</v>
      </c>
      <c r="T234">
        <v>10450.934805000001</v>
      </c>
      <c r="U234">
        <v>378388.10891700001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0.16583100000000001</v>
      </c>
      <c r="AG234">
        <v>1.8599999999999999E-4</v>
      </c>
      <c r="AH234" t="s">
        <v>11</v>
      </c>
      <c r="AI234">
        <v>0.83764099999999997</v>
      </c>
      <c r="AJ234">
        <v>3.8999999999999999E-5</v>
      </c>
      <c r="AK234" t="s">
        <v>12</v>
      </c>
      <c r="AL234">
        <v>0</v>
      </c>
      <c r="AM234">
        <v>0</v>
      </c>
    </row>
    <row r="235" spans="1:39" x14ac:dyDescent="0.25">
      <c r="A235" t="s">
        <v>104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11386.419473</v>
      </c>
      <c r="I235">
        <v>457028.78467000002</v>
      </c>
      <c r="J235" t="s">
        <v>3</v>
      </c>
      <c r="K235">
        <v>11270.049531000001</v>
      </c>
      <c r="L235">
        <v>422024.46517400001</v>
      </c>
      <c r="M235" t="s">
        <v>4</v>
      </c>
      <c r="N235">
        <v>2628.1860059999999</v>
      </c>
      <c r="O235">
        <v>295102.26306600001</v>
      </c>
      <c r="P235" t="s">
        <v>5</v>
      </c>
      <c r="Q235">
        <v>8085.8856249999999</v>
      </c>
      <c r="R235">
        <v>23097.312073000001</v>
      </c>
      <c r="S235" t="s">
        <v>6</v>
      </c>
      <c r="T235">
        <v>11251.067793</v>
      </c>
      <c r="U235">
        <v>420423.93887100002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0.165241</v>
      </c>
      <c r="AG235">
        <v>1.8799999999999999E-4</v>
      </c>
      <c r="AH235" t="s">
        <v>11</v>
      </c>
      <c r="AI235">
        <v>0.83829500000000001</v>
      </c>
      <c r="AJ235">
        <v>5.5999999999999999E-5</v>
      </c>
      <c r="AK235" t="s">
        <v>12</v>
      </c>
      <c r="AL235">
        <v>0</v>
      </c>
      <c r="AM235">
        <v>0</v>
      </c>
    </row>
    <row r="236" spans="1:39" x14ac:dyDescent="0.25">
      <c r="A236" t="s">
        <v>104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12198.003594</v>
      </c>
      <c r="I236">
        <v>506482.352381</v>
      </c>
      <c r="J236" t="s">
        <v>3</v>
      </c>
      <c r="K236">
        <v>12073.375604999999</v>
      </c>
      <c r="L236">
        <v>467818.76814</v>
      </c>
      <c r="M236" t="s">
        <v>4</v>
      </c>
      <c r="N236">
        <v>2818.6173779999999</v>
      </c>
      <c r="O236">
        <v>333667.16479399998</v>
      </c>
      <c r="P236" t="s">
        <v>5</v>
      </c>
      <c r="Q236">
        <v>8658.6889260000007</v>
      </c>
      <c r="R236">
        <v>23473.893289</v>
      </c>
      <c r="S236" t="s">
        <v>6</v>
      </c>
      <c r="T236">
        <v>12053.038984000001</v>
      </c>
      <c r="U236">
        <v>466005.78075999999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0.16431699999999999</v>
      </c>
      <c r="AG236">
        <v>1.9100000000000001E-4</v>
      </c>
      <c r="AH236" t="s">
        <v>11</v>
      </c>
      <c r="AI236">
        <v>0.83854600000000001</v>
      </c>
      <c r="AJ236">
        <v>5.5999999999999999E-5</v>
      </c>
      <c r="AK236" t="s">
        <v>12</v>
      </c>
      <c r="AL236">
        <v>0</v>
      </c>
      <c r="AM236">
        <v>0</v>
      </c>
    </row>
    <row r="237" spans="1:39" x14ac:dyDescent="0.25">
      <c r="A237" t="s">
        <v>104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13013.860352</v>
      </c>
      <c r="I237">
        <v>560571.99139800004</v>
      </c>
      <c r="J237" t="s">
        <v>3</v>
      </c>
      <c r="K237">
        <v>12880.840586</v>
      </c>
      <c r="L237">
        <v>517598.04018499999</v>
      </c>
      <c r="M237" t="s">
        <v>4</v>
      </c>
      <c r="N237">
        <v>3012.1287739999998</v>
      </c>
      <c r="O237">
        <v>374959.30648600002</v>
      </c>
      <c r="P237" t="s">
        <v>5</v>
      </c>
      <c r="Q237">
        <v>9232.1859569999997</v>
      </c>
      <c r="R237">
        <v>23933.416998000001</v>
      </c>
      <c r="S237" t="s">
        <v>6</v>
      </c>
      <c r="T237">
        <v>12859.12168</v>
      </c>
      <c r="U237">
        <v>515583.80461200001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0.16356100000000001</v>
      </c>
      <c r="AG237">
        <v>1.85E-4</v>
      </c>
      <c r="AH237" t="s">
        <v>11</v>
      </c>
      <c r="AI237">
        <v>0.83855000000000002</v>
      </c>
      <c r="AJ237">
        <v>5.5999999999999999E-5</v>
      </c>
      <c r="AK237" t="s">
        <v>12</v>
      </c>
      <c r="AL237">
        <v>0</v>
      </c>
      <c r="AM237">
        <v>0</v>
      </c>
    </row>
    <row r="238" spans="1:39" x14ac:dyDescent="0.25">
      <c r="A238" t="s">
        <v>104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13844.673574</v>
      </c>
      <c r="I238">
        <v>590253.37981900002</v>
      </c>
      <c r="J238" t="s">
        <v>3</v>
      </c>
      <c r="K238">
        <v>13702.364745999999</v>
      </c>
      <c r="L238">
        <v>544534.79971199995</v>
      </c>
      <c r="M238" t="s">
        <v>4</v>
      </c>
      <c r="N238">
        <v>3218.0036060000002</v>
      </c>
      <c r="O238">
        <v>401376.34936499997</v>
      </c>
      <c r="P238" t="s">
        <v>5</v>
      </c>
      <c r="Q238">
        <v>9805.7589650000009</v>
      </c>
      <c r="R238">
        <v>24777.028694000001</v>
      </c>
      <c r="S238" t="s">
        <v>6</v>
      </c>
      <c r="T238">
        <v>13679.239043</v>
      </c>
      <c r="U238">
        <v>542404.16989999998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0.162602</v>
      </c>
      <c r="AG238">
        <v>1.84E-4</v>
      </c>
      <c r="AH238" t="s">
        <v>11</v>
      </c>
      <c r="AI238">
        <v>0.83898200000000001</v>
      </c>
      <c r="AJ238">
        <v>5.1E-5</v>
      </c>
      <c r="AK238" t="s">
        <v>12</v>
      </c>
      <c r="AL238">
        <v>0</v>
      </c>
      <c r="AM238">
        <v>0</v>
      </c>
    </row>
    <row r="239" spans="1:39" x14ac:dyDescent="0.25">
      <c r="A239" t="s">
        <v>104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14667.413984000001</v>
      </c>
      <c r="I239">
        <v>609464.50685400004</v>
      </c>
      <c r="J239" t="s">
        <v>3</v>
      </c>
      <c r="K239">
        <v>14516.146269999999</v>
      </c>
      <c r="L239">
        <v>561943.54873899999</v>
      </c>
      <c r="M239" t="s">
        <v>4</v>
      </c>
      <c r="N239">
        <v>3417.627927</v>
      </c>
      <c r="O239">
        <v>418726.04397100001</v>
      </c>
      <c r="P239" t="s">
        <v>5</v>
      </c>
      <c r="Q239">
        <v>10378.779979999999</v>
      </c>
      <c r="R239">
        <v>25002.459018000001</v>
      </c>
      <c r="S239" t="s">
        <v>6</v>
      </c>
      <c r="T239">
        <v>14491.616387</v>
      </c>
      <c r="U239">
        <v>559721.29213399999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0.162602</v>
      </c>
      <c r="AG239">
        <v>1.84E-4</v>
      </c>
      <c r="AH239" t="s">
        <v>11</v>
      </c>
      <c r="AI239">
        <v>0.83905799999999997</v>
      </c>
      <c r="AJ239">
        <v>5.0000000000000002E-5</v>
      </c>
      <c r="AK239" t="s">
        <v>12</v>
      </c>
      <c r="AL239">
        <v>0</v>
      </c>
      <c r="AM239">
        <v>0</v>
      </c>
    </row>
    <row r="240" spans="1:39" x14ac:dyDescent="0.25">
      <c r="A240" t="s">
        <v>104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15480.852969</v>
      </c>
      <c r="I240">
        <v>641450.51249200001</v>
      </c>
      <c r="J240" t="s">
        <v>3</v>
      </c>
      <c r="K240">
        <v>15321.153848</v>
      </c>
      <c r="L240">
        <v>591362.679611</v>
      </c>
      <c r="M240" t="s">
        <v>4</v>
      </c>
      <c r="N240">
        <v>3608.9905199999998</v>
      </c>
      <c r="O240">
        <v>442133.82110300002</v>
      </c>
      <c r="P240" t="s">
        <v>5</v>
      </c>
      <c r="Q240">
        <v>10952.562344</v>
      </c>
      <c r="R240">
        <v>25335.362752000001</v>
      </c>
      <c r="S240" t="s">
        <v>6</v>
      </c>
      <c r="T240">
        <v>15295.254688000001</v>
      </c>
      <c r="U240">
        <v>589013.48973000003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0.16223599999999999</v>
      </c>
      <c r="AG240">
        <v>1.8200000000000001E-4</v>
      </c>
      <c r="AH240" t="s">
        <v>11</v>
      </c>
      <c r="AI240">
        <v>0.839059</v>
      </c>
      <c r="AJ240">
        <v>5.0000000000000002E-5</v>
      </c>
      <c r="AK240" t="s">
        <v>12</v>
      </c>
      <c r="AL240">
        <v>0</v>
      </c>
      <c r="AM240">
        <v>0</v>
      </c>
    </row>
    <row r="241" spans="1:39" x14ac:dyDescent="0.25">
      <c r="A241" t="s">
        <v>104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16286.964258</v>
      </c>
      <c r="I241">
        <v>671038.64863499999</v>
      </c>
      <c r="J241" t="s">
        <v>3</v>
      </c>
      <c r="K241">
        <v>16119.136366999999</v>
      </c>
      <c r="L241">
        <v>619032.86463500001</v>
      </c>
      <c r="M241" t="s">
        <v>4</v>
      </c>
      <c r="N241">
        <v>3792.6139010000002</v>
      </c>
      <c r="O241">
        <v>464603.26455700002</v>
      </c>
      <c r="P241" t="s">
        <v>5</v>
      </c>
      <c r="Q241">
        <v>11527.728477000001</v>
      </c>
      <c r="R241">
        <v>25333.736260999998</v>
      </c>
      <c r="S241" t="s">
        <v>6</v>
      </c>
      <c r="T241">
        <v>16091.873301</v>
      </c>
      <c r="U241">
        <v>616491.99067299999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0.16132299999999999</v>
      </c>
      <c r="AG241">
        <v>1.73E-4</v>
      </c>
      <c r="AH241" t="s">
        <v>11</v>
      </c>
      <c r="AI241">
        <v>0.839059</v>
      </c>
      <c r="AJ241">
        <v>5.0000000000000002E-5</v>
      </c>
      <c r="AK241" t="s">
        <v>12</v>
      </c>
      <c r="AL241">
        <v>0</v>
      </c>
      <c r="AM241">
        <v>0</v>
      </c>
    </row>
    <row r="242" spans="1:39" x14ac:dyDescent="0.25">
      <c r="A242" t="s">
        <v>92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92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92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92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92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92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92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92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92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92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92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92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92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92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92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92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92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92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92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92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0</v>
      </c>
      <c r="I262">
        <v>0</v>
      </c>
      <c r="J262" t="s">
        <v>3</v>
      </c>
      <c r="K262">
        <v>0</v>
      </c>
      <c r="L262">
        <v>0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0</v>
      </c>
      <c r="AG262">
        <v>0</v>
      </c>
      <c r="AH262" t="s">
        <v>11</v>
      </c>
      <c r="AI262">
        <v>0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0</v>
      </c>
      <c r="I263">
        <v>0</v>
      </c>
      <c r="J263" t="s">
        <v>3</v>
      </c>
      <c r="K263">
        <v>0</v>
      </c>
      <c r="L263">
        <v>0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0</v>
      </c>
      <c r="AG263">
        <v>0</v>
      </c>
      <c r="AH263" t="s">
        <v>11</v>
      </c>
      <c r="AI263">
        <v>0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0</v>
      </c>
      <c r="I264">
        <v>0</v>
      </c>
      <c r="J264" t="s">
        <v>3</v>
      </c>
      <c r="K264">
        <v>0</v>
      </c>
      <c r="L264">
        <v>0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0</v>
      </c>
      <c r="AG264">
        <v>0</v>
      </c>
      <c r="AH264" t="s">
        <v>11</v>
      </c>
      <c r="AI264">
        <v>0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0</v>
      </c>
      <c r="I265">
        <v>0</v>
      </c>
      <c r="J265" t="s">
        <v>3</v>
      </c>
      <c r="K265">
        <v>0</v>
      </c>
      <c r="L265">
        <v>0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0</v>
      </c>
      <c r="AG265">
        <v>0</v>
      </c>
      <c r="AH265" t="s">
        <v>11</v>
      </c>
      <c r="AI265">
        <v>0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0</v>
      </c>
      <c r="I266">
        <v>0</v>
      </c>
      <c r="J266" t="s">
        <v>3</v>
      </c>
      <c r="K266">
        <v>0</v>
      </c>
      <c r="L266">
        <v>0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0</v>
      </c>
      <c r="AG266">
        <v>0</v>
      </c>
      <c r="AH266" t="s">
        <v>11</v>
      </c>
      <c r="AI266">
        <v>0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0</v>
      </c>
      <c r="I267">
        <v>0</v>
      </c>
      <c r="J267" t="s">
        <v>3</v>
      </c>
      <c r="K267">
        <v>0</v>
      </c>
      <c r="L267">
        <v>0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0</v>
      </c>
      <c r="AG267">
        <v>0</v>
      </c>
      <c r="AH267" t="s">
        <v>11</v>
      </c>
      <c r="AI267">
        <v>0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0</v>
      </c>
      <c r="I268">
        <v>0</v>
      </c>
      <c r="J268" t="s">
        <v>3</v>
      </c>
      <c r="K268">
        <v>0</v>
      </c>
      <c r="L268">
        <v>0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0</v>
      </c>
      <c r="AG268">
        <v>0</v>
      </c>
      <c r="AH268" t="s">
        <v>11</v>
      </c>
      <c r="AI268">
        <v>0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0</v>
      </c>
      <c r="I269">
        <v>0</v>
      </c>
      <c r="J269" t="s">
        <v>3</v>
      </c>
      <c r="K269">
        <v>0</v>
      </c>
      <c r="L269">
        <v>0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0</v>
      </c>
      <c r="AG269">
        <v>0</v>
      </c>
      <c r="AH269" t="s">
        <v>11</v>
      </c>
      <c r="AI269">
        <v>0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0</v>
      </c>
      <c r="I270">
        <v>0</v>
      </c>
      <c r="J270" t="s">
        <v>3</v>
      </c>
      <c r="K270">
        <v>0</v>
      </c>
      <c r="L270">
        <v>0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0</v>
      </c>
      <c r="AG270">
        <v>0</v>
      </c>
      <c r="AH270" t="s">
        <v>11</v>
      </c>
      <c r="AI270">
        <v>0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0</v>
      </c>
      <c r="I271">
        <v>0</v>
      </c>
      <c r="J271" t="s">
        <v>3</v>
      </c>
      <c r="K271">
        <v>0</v>
      </c>
      <c r="L271">
        <v>0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0</v>
      </c>
      <c r="AG271">
        <v>0</v>
      </c>
      <c r="AH271" t="s">
        <v>11</v>
      </c>
      <c r="AI271">
        <v>0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0</v>
      </c>
      <c r="I272">
        <v>0</v>
      </c>
      <c r="J272" t="s">
        <v>3</v>
      </c>
      <c r="K272">
        <v>0</v>
      </c>
      <c r="L272">
        <v>0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0</v>
      </c>
      <c r="AG272">
        <v>0</v>
      </c>
      <c r="AH272" t="s">
        <v>11</v>
      </c>
      <c r="AI272">
        <v>0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0</v>
      </c>
      <c r="I273">
        <v>0</v>
      </c>
      <c r="J273" t="s">
        <v>3</v>
      </c>
      <c r="K273">
        <v>0</v>
      </c>
      <c r="L273">
        <v>0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0</v>
      </c>
      <c r="AG273">
        <v>0</v>
      </c>
      <c r="AH273" t="s">
        <v>11</v>
      </c>
      <c r="AI273">
        <v>0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0</v>
      </c>
      <c r="I274">
        <v>0</v>
      </c>
      <c r="J274" t="s">
        <v>3</v>
      </c>
      <c r="K274">
        <v>0</v>
      </c>
      <c r="L274">
        <v>0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0</v>
      </c>
      <c r="AG274">
        <v>0</v>
      </c>
      <c r="AH274" t="s">
        <v>11</v>
      </c>
      <c r="AI274">
        <v>0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0</v>
      </c>
      <c r="I275">
        <v>0</v>
      </c>
      <c r="J275" t="s">
        <v>3</v>
      </c>
      <c r="K275">
        <v>0</v>
      </c>
      <c r="L275">
        <v>0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0</v>
      </c>
      <c r="AG275">
        <v>0</v>
      </c>
      <c r="AH275" t="s">
        <v>11</v>
      </c>
      <c r="AI275">
        <v>0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0</v>
      </c>
      <c r="I276">
        <v>0</v>
      </c>
      <c r="J276" t="s">
        <v>3</v>
      </c>
      <c r="K276">
        <v>0</v>
      </c>
      <c r="L276">
        <v>0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0</v>
      </c>
      <c r="AG276">
        <v>0</v>
      </c>
      <c r="AH276" t="s">
        <v>11</v>
      </c>
      <c r="AI276">
        <v>0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0</v>
      </c>
      <c r="I277">
        <v>0</v>
      </c>
      <c r="J277" t="s">
        <v>3</v>
      </c>
      <c r="K277">
        <v>0</v>
      </c>
      <c r="L277">
        <v>0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0</v>
      </c>
      <c r="AG277">
        <v>0</v>
      </c>
      <c r="AH277" t="s">
        <v>11</v>
      </c>
      <c r="AI277">
        <v>0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0</v>
      </c>
      <c r="I278">
        <v>0</v>
      </c>
      <c r="J278" t="s">
        <v>3</v>
      </c>
      <c r="K278">
        <v>0</v>
      </c>
      <c r="L278">
        <v>0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0</v>
      </c>
      <c r="AG278">
        <v>0</v>
      </c>
      <c r="AH278" t="s">
        <v>11</v>
      </c>
      <c r="AI278">
        <v>0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0</v>
      </c>
      <c r="I279">
        <v>0</v>
      </c>
      <c r="J279" t="s">
        <v>3</v>
      </c>
      <c r="K279">
        <v>0</v>
      </c>
      <c r="L279">
        <v>0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0</v>
      </c>
      <c r="AG279">
        <v>0</v>
      </c>
      <c r="AH279" t="s">
        <v>11</v>
      </c>
      <c r="AI279">
        <v>0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0</v>
      </c>
      <c r="I280">
        <v>0</v>
      </c>
      <c r="J280" t="s">
        <v>3</v>
      </c>
      <c r="K280">
        <v>0</v>
      </c>
      <c r="L280">
        <v>0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0</v>
      </c>
      <c r="AG280">
        <v>0</v>
      </c>
      <c r="AH280" t="s">
        <v>11</v>
      </c>
      <c r="AI280">
        <v>0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0</v>
      </c>
      <c r="I281">
        <v>0</v>
      </c>
      <c r="J281" t="s">
        <v>3</v>
      </c>
      <c r="K281">
        <v>0</v>
      </c>
      <c r="L281">
        <v>0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0</v>
      </c>
      <c r="AG281">
        <v>0</v>
      </c>
      <c r="AH281" t="s">
        <v>11</v>
      </c>
      <c r="AI281">
        <v>0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129.789659</v>
      </c>
      <c r="I302">
        <v>1.3572839999999999</v>
      </c>
      <c r="J302" t="s">
        <v>3</v>
      </c>
      <c r="K302">
        <v>111.955276</v>
      </c>
      <c r="L302">
        <v>1.1218729999999999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259.48018100000002</v>
      </c>
      <c r="I303">
        <v>4.9295859999999996</v>
      </c>
      <c r="J303" t="s">
        <v>3</v>
      </c>
      <c r="K303">
        <v>223.62914900000001</v>
      </c>
      <c r="L303">
        <v>4.3203449999999997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389.380717</v>
      </c>
      <c r="I304">
        <v>11.191375000000001</v>
      </c>
      <c r="J304" t="s">
        <v>3</v>
      </c>
      <c r="K304">
        <v>335.51529900000003</v>
      </c>
      <c r="L304">
        <v>10.760451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519.30541300000004</v>
      </c>
      <c r="I305">
        <v>17.643982000000001</v>
      </c>
      <c r="J305" t="s">
        <v>3</v>
      </c>
      <c r="K305">
        <v>447.33036700000002</v>
      </c>
      <c r="L305">
        <v>17.173728000000001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649.16817500000002</v>
      </c>
      <c r="I306">
        <v>25.736242000000001</v>
      </c>
      <c r="J306" t="s">
        <v>3</v>
      </c>
      <c r="K306">
        <v>559.01827300000002</v>
      </c>
      <c r="L306">
        <v>25.001138999999998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779.12086399999998</v>
      </c>
      <c r="I307">
        <v>33.532561000000001</v>
      </c>
      <c r="J307" t="s">
        <v>3</v>
      </c>
      <c r="K307">
        <v>670.90840000000003</v>
      </c>
      <c r="L307">
        <v>33.745825000000004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908.96491500000002</v>
      </c>
      <c r="I308">
        <v>41.316538000000001</v>
      </c>
      <c r="J308" t="s">
        <v>3</v>
      </c>
      <c r="K308">
        <v>782.67437900000004</v>
      </c>
      <c r="L308">
        <v>42.030616000000002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1038.9451100000001</v>
      </c>
      <c r="I309">
        <v>50.346919999999997</v>
      </c>
      <c r="J309" t="s">
        <v>3</v>
      </c>
      <c r="K309">
        <v>894.54773599999999</v>
      </c>
      <c r="L309">
        <v>51.384611999999997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1168.9402030000001</v>
      </c>
      <c r="I310">
        <v>58.911368000000003</v>
      </c>
      <c r="J310" t="s">
        <v>3</v>
      </c>
      <c r="K310">
        <v>1006.454595</v>
      </c>
      <c r="L310">
        <v>60.021814999999997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1298.857266</v>
      </c>
      <c r="I311">
        <v>67.064654000000004</v>
      </c>
      <c r="J311" t="s">
        <v>3</v>
      </c>
      <c r="K311">
        <v>1118.303083</v>
      </c>
      <c r="L311">
        <v>67.869365999999999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1428.7743680000001</v>
      </c>
      <c r="I312">
        <v>74.706936999999996</v>
      </c>
      <c r="J312" t="s">
        <v>3</v>
      </c>
      <c r="K312">
        <v>1230.091189</v>
      </c>
      <c r="L312">
        <v>74.286306999999994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1558.640793</v>
      </c>
      <c r="I313">
        <v>82.365729999999999</v>
      </c>
      <c r="J313" t="s">
        <v>3</v>
      </c>
      <c r="K313">
        <v>1341.8822</v>
      </c>
      <c r="L313">
        <v>80.083960000000005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1688.571091</v>
      </c>
      <c r="I314">
        <v>88.136392999999998</v>
      </c>
      <c r="J314" t="s">
        <v>3</v>
      </c>
      <c r="K314">
        <v>1453.693608</v>
      </c>
      <c r="L314">
        <v>85.967631999999995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1818.479783</v>
      </c>
      <c r="I315">
        <v>91.776222000000004</v>
      </c>
      <c r="J315" t="s">
        <v>3</v>
      </c>
      <c r="K315">
        <v>1565.508149</v>
      </c>
      <c r="L315">
        <v>89.975748999999993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1948.2729079999999</v>
      </c>
      <c r="I316">
        <v>95.364913000000001</v>
      </c>
      <c r="J316" t="s">
        <v>3</v>
      </c>
      <c r="K316">
        <v>1677.3012160000001</v>
      </c>
      <c r="L316">
        <v>93.204628999999997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2078.1400149999999</v>
      </c>
      <c r="I317">
        <v>97.866917999999998</v>
      </c>
      <c r="J317" t="s">
        <v>3</v>
      </c>
      <c r="K317">
        <v>1789.143521</v>
      </c>
      <c r="L317">
        <v>94.941894000000005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2207.9967190000002</v>
      </c>
      <c r="I318">
        <v>100.028515</v>
      </c>
      <c r="J318" t="s">
        <v>3</v>
      </c>
      <c r="K318">
        <v>1900.935884</v>
      </c>
      <c r="L318">
        <v>95.835751999999999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2337.7868749999998</v>
      </c>
      <c r="I319">
        <v>100.68997299999999</v>
      </c>
      <c r="J319" t="s">
        <v>3</v>
      </c>
      <c r="K319">
        <v>2012.568076</v>
      </c>
      <c r="L319">
        <v>97.315889999999996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2467.6308250000002</v>
      </c>
      <c r="I320">
        <v>99.918768999999998</v>
      </c>
      <c r="J320" t="s">
        <v>3</v>
      </c>
      <c r="K320">
        <v>2124.276421</v>
      </c>
      <c r="L320">
        <v>96.778259000000006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2597.403159</v>
      </c>
      <c r="I321">
        <v>99.298131999999995</v>
      </c>
      <c r="J321" t="s">
        <v>3</v>
      </c>
      <c r="K321">
        <v>2236.0258939999999</v>
      </c>
      <c r="L321">
        <v>96.8964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94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103.71719899999999</v>
      </c>
      <c r="I322">
        <v>1.8554109999999999</v>
      </c>
      <c r="J322" t="s">
        <v>3</v>
      </c>
      <c r="K322">
        <v>85.733355000000003</v>
      </c>
      <c r="L322">
        <v>1.5721480000000001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94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207.473882</v>
      </c>
      <c r="I323">
        <v>6.4155559999999996</v>
      </c>
      <c r="J323" t="s">
        <v>3</v>
      </c>
      <c r="K323">
        <v>171.33493300000001</v>
      </c>
      <c r="L323">
        <v>5.9065899999999996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94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311.10564599999998</v>
      </c>
      <c r="I324">
        <v>12.833586</v>
      </c>
      <c r="J324" t="s">
        <v>3</v>
      </c>
      <c r="K324">
        <v>256.79030799999998</v>
      </c>
      <c r="L324">
        <v>10.992467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94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414.82017000000002</v>
      </c>
      <c r="I325">
        <v>22.147086000000002</v>
      </c>
      <c r="J325" t="s">
        <v>3</v>
      </c>
      <c r="K325">
        <v>342.31035200000002</v>
      </c>
      <c r="L325">
        <v>19.387906999999998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94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518.50155900000004</v>
      </c>
      <c r="I326">
        <v>31.98254</v>
      </c>
      <c r="J326" t="s">
        <v>3</v>
      </c>
      <c r="K326">
        <v>427.81568800000002</v>
      </c>
      <c r="L326">
        <v>27.947192999999999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94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622.13261999999997</v>
      </c>
      <c r="I327">
        <v>39.56955</v>
      </c>
      <c r="J327" t="s">
        <v>3</v>
      </c>
      <c r="K327">
        <v>513.32153600000004</v>
      </c>
      <c r="L327">
        <v>33.052207000000003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94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725.66655900000001</v>
      </c>
      <c r="I328">
        <v>47.433204000000003</v>
      </c>
      <c r="J328" t="s">
        <v>3</v>
      </c>
      <c r="K328">
        <v>598.76726099999996</v>
      </c>
      <c r="L328">
        <v>38.428536000000001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94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829.25892299999998</v>
      </c>
      <c r="I329">
        <v>55.408675000000002</v>
      </c>
      <c r="J329" t="s">
        <v>3</v>
      </c>
      <c r="K329">
        <v>684.27838899999995</v>
      </c>
      <c r="L329">
        <v>44.473709999999997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94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932.82508099999995</v>
      </c>
      <c r="I330">
        <v>64.881333999999995</v>
      </c>
      <c r="J330" t="s">
        <v>3</v>
      </c>
      <c r="K330">
        <v>769.78375500000004</v>
      </c>
      <c r="L330">
        <v>51.422817999999999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94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1036.495508</v>
      </c>
      <c r="I331">
        <v>72.578220999999999</v>
      </c>
      <c r="J331" t="s">
        <v>3</v>
      </c>
      <c r="K331">
        <v>855.349873</v>
      </c>
      <c r="L331">
        <v>57.651037000000002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94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1140.145215</v>
      </c>
      <c r="I332">
        <v>79.955256000000006</v>
      </c>
      <c r="J332" t="s">
        <v>3</v>
      </c>
      <c r="K332">
        <v>940.89352699999995</v>
      </c>
      <c r="L332">
        <v>63.087496999999999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94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1243.7161599999999</v>
      </c>
      <c r="I333">
        <v>84.495465999999993</v>
      </c>
      <c r="J333" t="s">
        <v>3</v>
      </c>
      <c r="K333">
        <v>1026.3511960000001</v>
      </c>
      <c r="L333">
        <v>67.446555000000004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94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1347.429954</v>
      </c>
      <c r="I334">
        <v>92.182349000000002</v>
      </c>
      <c r="J334" t="s">
        <v>3</v>
      </c>
      <c r="K334">
        <v>1111.9737259999999</v>
      </c>
      <c r="L334">
        <v>72.976085999999995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94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1451.220063</v>
      </c>
      <c r="I335">
        <v>107.438034</v>
      </c>
      <c r="J335" t="s">
        <v>3</v>
      </c>
      <c r="K335">
        <v>1197.671094</v>
      </c>
      <c r="L335">
        <v>87.424995999999993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94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1555.044373</v>
      </c>
      <c r="I336">
        <v>121.90405800000001</v>
      </c>
      <c r="J336" t="s">
        <v>3</v>
      </c>
      <c r="K336">
        <v>1283.2682709999999</v>
      </c>
      <c r="L336">
        <v>98.294214999999994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94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1658.8002879999999</v>
      </c>
      <c r="I337">
        <v>132.14560399999999</v>
      </c>
      <c r="J337" t="s">
        <v>3</v>
      </c>
      <c r="K337">
        <v>1368.7554299999999</v>
      </c>
      <c r="L337">
        <v>106.18454699999999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94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1762.459785</v>
      </c>
      <c r="I338">
        <v>138.761832</v>
      </c>
      <c r="J338" t="s">
        <v>3</v>
      </c>
      <c r="K338">
        <v>1454.288538</v>
      </c>
      <c r="L338">
        <v>112.347189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94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1866.061985</v>
      </c>
      <c r="I339">
        <v>148.311251</v>
      </c>
      <c r="J339" t="s">
        <v>3</v>
      </c>
      <c r="K339">
        <v>1539.736868</v>
      </c>
      <c r="L339">
        <v>118.69176400000001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94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1969.7271040000001</v>
      </c>
      <c r="I340">
        <v>160.275226</v>
      </c>
      <c r="J340" t="s">
        <v>3</v>
      </c>
      <c r="K340">
        <v>1625.2981299999999</v>
      </c>
      <c r="L340">
        <v>126.979883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94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2073.366724</v>
      </c>
      <c r="I341">
        <v>176.220809</v>
      </c>
      <c r="J341" t="s">
        <v>3</v>
      </c>
      <c r="K341">
        <v>1710.837878</v>
      </c>
      <c r="L341">
        <v>138.95519999999999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105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129.46872300000001</v>
      </c>
      <c r="I342">
        <v>1.2235100000000001</v>
      </c>
      <c r="J342" t="s">
        <v>3</v>
      </c>
      <c r="K342">
        <v>111.822067</v>
      </c>
      <c r="L342">
        <v>1.0169919999999999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105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258.86961000000002</v>
      </c>
      <c r="I343">
        <v>4.7433459999999998</v>
      </c>
      <c r="J343" t="s">
        <v>3</v>
      </c>
      <c r="K343">
        <v>223.33895999999999</v>
      </c>
      <c r="L343">
        <v>3.5025759999999999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105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388.29140200000001</v>
      </c>
      <c r="I344">
        <v>9.3265390000000004</v>
      </c>
      <c r="J344" t="s">
        <v>3</v>
      </c>
      <c r="K344">
        <v>334.94723699999997</v>
      </c>
      <c r="L344">
        <v>7.175414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105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517.95597899999996</v>
      </c>
      <c r="I345">
        <v>15.74633</v>
      </c>
      <c r="J345" t="s">
        <v>3</v>
      </c>
      <c r="K345">
        <v>446.78445599999998</v>
      </c>
      <c r="L345">
        <v>12.226641000000001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105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647.53195700000003</v>
      </c>
      <c r="I346">
        <v>23.333190999999999</v>
      </c>
      <c r="J346" t="s">
        <v>3</v>
      </c>
      <c r="K346">
        <v>558.53048999999999</v>
      </c>
      <c r="L346">
        <v>17.621105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105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777.03379199999995</v>
      </c>
      <c r="I347">
        <v>30.749849000000001</v>
      </c>
      <c r="J347" t="s">
        <v>3</v>
      </c>
      <c r="K347">
        <v>670.11048100000005</v>
      </c>
      <c r="L347">
        <v>23.620048000000001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105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906.455601</v>
      </c>
      <c r="I348">
        <v>36.121575</v>
      </c>
      <c r="J348" t="s">
        <v>3</v>
      </c>
      <c r="K348">
        <v>781.77294800000004</v>
      </c>
      <c r="L348">
        <v>28.057119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105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1036.0435600000001</v>
      </c>
      <c r="I349">
        <v>43.484839999999998</v>
      </c>
      <c r="J349" t="s">
        <v>3</v>
      </c>
      <c r="K349">
        <v>893.52097800000001</v>
      </c>
      <c r="L349">
        <v>33.761904999999999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105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1165.685156</v>
      </c>
      <c r="I350">
        <v>50.212688999999997</v>
      </c>
      <c r="J350" t="s">
        <v>3</v>
      </c>
      <c r="K350">
        <v>1005.315201</v>
      </c>
      <c r="L350">
        <v>39.047617000000002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105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1295.1956620000001</v>
      </c>
      <c r="I351">
        <v>58.781480000000002</v>
      </c>
      <c r="J351" t="s">
        <v>3</v>
      </c>
      <c r="K351">
        <v>1117.0780130000001</v>
      </c>
      <c r="L351">
        <v>46.306570999999998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105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1424.5610549999999</v>
      </c>
      <c r="I352">
        <v>65.553120000000007</v>
      </c>
      <c r="J352" t="s">
        <v>3</v>
      </c>
      <c r="K352">
        <v>1228.673706</v>
      </c>
      <c r="L352">
        <v>52.756169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105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1554.0381689999999</v>
      </c>
      <c r="I353">
        <v>74.707053000000002</v>
      </c>
      <c r="J353" t="s">
        <v>3</v>
      </c>
      <c r="K353">
        <v>1340.3065140000001</v>
      </c>
      <c r="L353">
        <v>60.834093000000003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105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1683.5272190000001</v>
      </c>
      <c r="I354">
        <v>83.588314999999994</v>
      </c>
      <c r="J354" t="s">
        <v>3</v>
      </c>
      <c r="K354">
        <v>1452.080093</v>
      </c>
      <c r="L354">
        <v>69.022245999999996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105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1812.943933</v>
      </c>
      <c r="I355">
        <v>91.699794999999995</v>
      </c>
      <c r="J355" t="s">
        <v>3</v>
      </c>
      <c r="K355">
        <v>1563.7679880000001</v>
      </c>
      <c r="L355">
        <v>76.185742000000005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105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1942.2840719999999</v>
      </c>
      <c r="I356">
        <v>99.374038999999996</v>
      </c>
      <c r="J356" t="s">
        <v>3</v>
      </c>
      <c r="K356">
        <v>1675.3497709999999</v>
      </c>
      <c r="L356">
        <v>82.206434000000002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105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2071.8968070000001</v>
      </c>
      <c r="I357">
        <v>104.565123</v>
      </c>
      <c r="J357" t="s">
        <v>3</v>
      </c>
      <c r="K357">
        <v>1787.049055</v>
      </c>
      <c r="L357">
        <v>84.37003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105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2201.4505859999999</v>
      </c>
      <c r="I358">
        <v>110.376378</v>
      </c>
      <c r="J358" t="s">
        <v>3</v>
      </c>
      <c r="K358">
        <v>1898.8010959999999</v>
      </c>
      <c r="L358">
        <v>87.949383999999995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105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2331.0702249999999</v>
      </c>
      <c r="I359">
        <v>112.62888599999999</v>
      </c>
      <c r="J359" t="s">
        <v>3</v>
      </c>
      <c r="K359">
        <v>2010.5564770000001</v>
      </c>
      <c r="L359">
        <v>90.251137999999997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105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2460.582222</v>
      </c>
      <c r="I360">
        <v>113.824815</v>
      </c>
      <c r="J360" t="s">
        <v>3</v>
      </c>
      <c r="K360">
        <v>2122.208384</v>
      </c>
      <c r="L360">
        <v>90.365312000000003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105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2590.2048829999999</v>
      </c>
      <c r="I361">
        <v>115.970603</v>
      </c>
      <c r="J361" t="s">
        <v>3</v>
      </c>
      <c r="K361">
        <v>2233.9572899999998</v>
      </c>
      <c r="L361">
        <v>91.903075000000001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209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130.81483900000001</v>
      </c>
      <c r="I362">
        <v>1.113731</v>
      </c>
      <c r="J362" t="s">
        <v>3</v>
      </c>
      <c r="K362">
        <v>113.166121</v>
      </c>
      <c r="L362">
        <v>1.0978209999999999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209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261.69331</v>
      </c>
      <c r="I363">
        <v>3.9332509999999998</v>
      </c>
      <c r="J363" t="s">
        <v>3</v>
      </c>
      <c r="K363">
        <v>226.32914700000001</v>
      </c>
      <c r="L363">
        <v>3.6429420000000001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209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392.59486600000002</v>
      </c>
      <c r="I364">
        <v>7.8761700000000001</v>
      </c>
      <c r="J364" t="s">
        <v>3</v>
      </c>
      <c r="K364">
        <v>339.35247099999998</v>
      </c>
      <c r="L364">
        <v>6.7297169999999999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209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523.51675799999998</v>
      </c>
      <c r="I365">
        <v>13.637058</v>
      </c>
      <c r="J365" t="s">
        <v>3</v>
      </c>
      <c r="K365">
        <v>452.49575700000003</v>
      </c>
      <c r="L365">
        <v>11.416949000000001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209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654.27380200000005</v>
      </c>
      <c r="I366">
        <v>18.9558</v>
      </c>
      <c r="J366" t="s">
        <v>3</v>
      </c>
      <c r="K366">
        <v>565.46220300000004</v>
      </c>
      <c r="L366">
        <v>15.986663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209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785.02382599999999</v>
      </c>
      <c r="I367">
        <v>24.871715999999999</v>
      </c>
      <c r="J367" t="s">
        <v>3</v>
      </c>
      <c r="K367">
        <v>678.47614299999998</v>
      </c>
      <c r="L367">
        <v>21.124303000000001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209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915.63780499999996</v>
      </c>
      <c r="I368">
        <v>30.490275</v>
      </c>
      <c r="J368" t="s">
        <v>3</v>
      </c>
      <c r="K368">
        <v>791.44249500000001</v>
      </c>
      <c r="L368">
        <v>26.323018999999999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209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1046.382822</v>
      </c>
      <c r="I369">
        <v>34.898992</v>
      </c>
      <c r="J369" t="s">
        <v>3</v>
      </c>
      <c r="K369">
        <v>904.39881300000002</v>
      </c>
      <c r="L369">
        <v>30.187484000000001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209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1177.066345</v>
      </c>
      <c r="I370">
        <v>38.378152</v>
      </c>
      <c r="J370" t="s">
        <v>3</v>
      </c>
      <c r="K370">
        <v>1017.303784</v>
      </c>
      <c r="L370">
        <v>33.428609000000002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209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1307.931912</v>
      </c>
      <c r="I371">
        <v>42.498145999999998</v>
      </c>
      <c r="J371" t="s">
        <v>3</v>
      </c>
      <c r="K371">
        <v>1130.406099</v>
      </c>
      <c r="L371">
        <v>38.204701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209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1438.749243</v>
      </c>
      <c r="I372">
        <v>44.970112999999998</v>
      </c>
      <c r="J372" t="s">
        <v>3</v>
      </c>
      <c r="K372">
        <v>1243.4318089999999</v>
      </c>
      <c r="L372">
        <v>40.549681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209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1569.6398139999999</v>
      </c>
      <c r="I373">
        <v>47.898795</v>
      </c>
      <c r="J373" t="s">
        <v>3</v>
      </c>
      <c r="K373">
        <v>1356.547769</v>
      </c>
      <c r="L373">
        <v>43.165363999999997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209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1700.451333</v>
      </c>
      <c r="I374">
        <v>50.584488</v>
      </c>
      <c r="J374" t="s">
        <v>3</v>
      </c>
      <c r="K374">
        <v>1469.574194</v>
      </c>
      <c r="L374">
        <v>45.693767999999999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209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1831.3231539999999</v>
      </c>
      <c r="I375">
        <v>54.224471999999999</v>
      </c>
      <c r="J375" t="s">
        <v>3</v>
      </c>
      <c r="K375">
        <v>1582.6595</v>
      </c>
      <c r="L375">
        <v>47.336244999999998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209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1962.189194</v>
      </c>
      <c r="I376">
        <v>57.859572999999997</v>
      </c>
      <c r="J376" t="s">
        <v>3</v>
      </c>
      <c r="K376">
        <v>1695.80771</v>
      </c>
      <c r="L376">
        <v>50.530878000000001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209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2093.1624019999999</v>
      </c>
      <c r="I377">
        <v>61.443438999999998</v>
      </c>
      <c r="J377" t="s">
        <v>3</v>
      </c>
      <c r="K377">
        <v>1808.9885420000001</v>
      </c>
      <c r="L377">
        <v>53.212164999999999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209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2224.044492</v>
      </c>
      <c r="I378">
        <v>64.791674</v>
      </c>
      <c r="J378" t="s">
        <v>3</v>
      </c>
      <c r="K378">
        <v>1922.0433149999999</v>
      </c>
      <c r="L378">
        <v>56.159615000000002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209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2355.0073579999998</v>
      </c>
      <c r="I379">
        <v>67.851027000000002</v>
      </c>
      <c r="J379" t="s">
        <v>3</v>
      </c>
      <c r="K379">
        <v>2035.1822950000001</v>
      </c>
      <c r="L379">
        <v>57.676347999999997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209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2485.8568070000001</v>
      </c>
      <c r="I380">
        <v>68.461258999999998</v>
      </c>
      <c r="J380" t="s">
        <v>3</v>
      </c>
      <c r="K380">
        <v>2148.1943700000002</v>
      </c>
      <c r="L380">
        <v>59.389620999999998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209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2616.7412890000001</v>
      </c>
      <c r="I381">
        <v>68.879020999999995</v>
      </c>
      <c r="J381" t="s">
        <v>3</v>
      </c>
      <c r="K381">
        <v>2261.2986329999999</v>
      </c>
      <c r="L381">
        <v>59.656131999999999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195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195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195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195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195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195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195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195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195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195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195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195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195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195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195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195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195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195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195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195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196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196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196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196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196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196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196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196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196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196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196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196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196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196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196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196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196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196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196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196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615.40723600000001</v>
      </c>
      <c r="I442">
        <v>135.65177399999999</v>
      </c>
      <c r="J442" t="s">
        <v>3</v>
      </c>
      <c r="K442">
        <v>614.709518</v>
      </c>
      <c r="L442">
        <v>135.31744900000001</v>
      </c>
      <c r="M442" t="s">
        <v>4</v>
      </c>
      <c r="N442">
        <v>35.552484</v>
      </c>
      <c r="O442">
        <v>0.60168500000000003</v>
      </c>
      <c r="P442" t="s">
        <v>5</v>
      </c>
      <c r="Q442">
        <v>51.188029999999998</v>
      </c>
      <c r="R442">
        <v>0.131687</v>
      </c>
      <c r="S442" t="s">
        <v>6</v>
      </c>
      <c r="T442">
        <v>13.323335999999999</v>
      </c>
      <c r="U442">
        <v>3.0953000000000001E-2</v>
      </c>
      <c r="V442" t="s">
        <v>7</v>
      </c>
      <c r="W442">
        <v>17.21349</v>
      </c>
      <c r="X442">
        <v>6.3709999999999999E-3</v>
      </c>
      <c r="Y442" t="s">
        <v>8</v>
      </c>
      <c r="Z442">
        <v>19.173228000000002</v>
      </c>
      <c r="AA442">
        <v>1.3010000000000001E-2</v>
      </c>
      <c r="AB442" t="s">
        <v>9</v>
      </c>
      <c r="AC442">
        <v>526.80202399999996</v>
      </c>
      <c r="AD442">
        <v>113.579322</v>
      </c>
      <c r="AE442" t="s">
        <v>10</v>
      </c>
      <c r="AF442">
        <v>0.18065400000000001</v>
      </c>
      <c r="AG442">
        <v>2.0000000000000002E-5</v>
      </c>
      <c r="AH442" t="s">
        <v>11</v>
      </c>
      <c r="AI442">
        <v>0.811365</v>
      </c>
      <c r="AJ442">
        <v>1.0900000000000001E-4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1229.9283559999999</v>
      </c>
      <c r="I443">
        <v>165.725638</v>
      </c>
      <c r="J443" t="s">
        <v>3</v>
      </c>
      <c r="K443">
        <v>1228.534764</v>
      </c>
      <c r="L443">
        <v>165.245172</v>
      </c>
      <c r="M443" t="s">
        <v>4</v>
      </c>
      <c r="N443">
        <v>70.997686000000002</v>
      </c>
      <c r="O443">
        <v>1.138857</v>
      </c>
      <c r="P443" t="s">
        <v>5</v>
      </c>
      <c r="Q443">
        <v>102.356714</v>
      </c>
      <c r="R443">
        <v>0.23627300000000001</v>
      </c>
      <c r="S443" t="s">
        <v>6</v>
      </c>
      <c r="T443">
        <v>26.63869</v>
      </c>
      <c r="U443">
        <v>3.9655000000000003E-2</v>
      </c>
      <c r="V443" t="s">
        <v>7</v>
      </c>
      <c r="W443">
        <v>34.427897999999999</v>
      </c>
      <c r="X443">
        <v>1.6768000000000002E-2</v>
      </c>
      <c r="Y443" t="s">
        <v>8</v>
      </c>
      <c r="Z443">
        <v>38.336191999999997</v>
      </c>
      <c r="AA443">
        <v>3.3037999999999998E-2</v>
      </c>
      <c r="AB443" t="s">
        <v>9</v>
      </c>
      <c r="AC443">
        <v>1052.8517039999999</v>
      </c>
      <c r="AD443">
        <v>136.725821</v>
      </c>
      <c r="AE443" t="s">
        <v>10</v>
      </c>
      <c r="AF443">
        <v>0.177842</v>
      </c>
      <c r="AG443">
        <v>2.6999999999999999E-5</v>
      </c>
      <c r="AH443" t="s">
        <v>11</v>
      </c>
      <c r="AI443">
        <v>0.81905099999999997</v>
      </c>
      <c r="AJ443">
        <v>1.6200000000000001E-4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1843.742432</v>
      </c>
      <c r="I444">
        <v>189.348185</v>
      </c>
      <c r="J444" t="s">
        <v>3</v>
      </c>
      <c r="K444">
        <v>1841.6560500000001</v>
      </c>
      <c r="L444">
        <v>188.69356500000001</v>
      </c>
      <c r="M444" t="s">
        <v>4</v>
      </c>
      <c r="N444">
        <v>106.46092</v>
      </c>
      <c r="O444">
        <v>1.663246</v>
      </c>
      <c r="P444" t="s">
        <v>5</v>
      </c>
      <c r="Q444">
        <v>153.50068999999999</v>
      </c>
      <c r="R444">
        <v>0.39247399999999999</v>
      </c>
      <c r="S444" t="s">
        <v>6</v>
      </c>
      <c r="T444">
        <v>39.947274</v>
      </c>
      <c r="U444">
        <v>5.3307E-2</v>
      </c>
      <c r="V444" t="s">
        <v>7</v>
      </c>
      <c r="W444">
        <v>51.635060000000003</v>
      </c>
      <c r="X444">
        <v>3.1481000000000002E-2</v>
      </c>
      <c r="Y444" t="s">
        <v>8</v>
      </c>
      <c r="Z444">
        <v>57.491625999999997</v>
      </c>
      <c r="AA444">
        <v>5.8513000000000003E-2</v>
      </c>
      <c r="AB444" t="s">
        <v>9</v>
      </c>
      <c r="AC444">
        <v>1578.203158</v>
      </c>
      <c r="AD444">
        <v>154.97984199999999</v>
      </c>
      <c r="AE444" t="s">
        <v>10</v>
      </c>
      <c r="AF444">
        <v>0.17663599999999999</v>
      </c>
      <c r="AG444">
        <v>4.6E-5</v>
      </c>
      <c r="AH444" t="s">
        <v>11</v>
      </c>
      <c r="AI444">
        <v>0.82401199999999997</v>
      </c>
      <c r="AJ444">
        <v>1.4200000000000001E-4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2457.0540500000002</v>
      </c>
      <c r="I445">
        <v>212.397583</v>
      </c>
      <c r="J445" t="s">
        <v>3</v>
      </c>
      <c r="K445">
        <v>2454.2766040000001</v>
      </c>
      <c r="L445">
        <v>211.62401600000001</v>
      </c>
      <c r="M445" t="s">
        <v>4</v>
      </c>
      <c r="N445">
        <v>141.88811799999999</v>
      </c>
      <c r="O445">
        <v>2.3780190000000001</v>
      </c>
      <c r="P445" t="s">
        <v>5</v>
      </c>
      <c r="Q445">
        <v>204.58864199999999</v>
      </c>
      <c r="R445">
        <v>0.55657100000000004</v>
      </c>
      <c r="S445" t="s">
        <v>6</v>
      </c>
      <c r="T445">
        <v>53.237842000000001</v>
      </c>
      <c r="U445">
        <v>6.4533999999999994E-2</v>
      </c>
      <c r="V445" t="s">
        <v>7</v>
      </c>
      <c r="W445">
        <v>68.831041999999997</v>
      </c>
      <c r="X445">
        <v>4.6124999999999999E-2</v>
      </c>
      <c r="Y445" t="s">
        <v>8</v>
      </c>
      <c r="Z445">
        <v>76.621582000000004</v>
      </c>
      <c r="AA445">
        <v>8.7443000000000007E-2</v>
      </c>
      <c r="AB445" t="s">
        <v>9</v>
      </c>
      <c r="AC445">
        <v>2103.1459920000002</v>
      </c>
      <c r="AD445">
        <v>172.67587800000001</v>
      </c>
      <c r="AE445" t="s">
        <v>10</v>
      </c>
      <c r="AF445">
        <v>0.17601600000000001</v>
      </c>
      <c r="AG445">
        <v>5.0000000000000002E-5</v>
      </c>
      <c r="AH445" t="s">
        <v>11</v>
      </c>
      <c r="AI445">
        <v>0.82721900000000004</v>
      </c>
      <c r="AJ445">
        <v>1.1E-4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3070.6110159999998</v>
      </c>
      <c r="I446">
        <v>246.421965</v>
      </c>
      <c r="J446" t="s">
        <v>3</v>
      </c>
      <c r="K446">
        <v>3067.142734</v>
      </c>
      <c r="L446">
        <v>245.448351</v>
      </c>
      <c r="M446" t="s">
        <v>4</v>
      </c>
      <c r="N446">
        <v>177.36962199999999</v>
      </c>
      <c r="O446">
        <v>3.418374</v>
      </c>
      <c r="P446" t="s">
        <v>5</v>
      </c>
      <c r="Q446">
        <v>255.686498</v>
      </c>
      <c r="R446">
        <v>0.72243299999999999</v>
      </c>
      <c r="S446" t="s">
        <v>6</v>
      </c>
      <c r="T446">
        <v>66.530109999999993</v>
      </c>
      <c r="U446">
        <v>7.6810000000000003E-2</v>
      </c>
      <c r="V446" t="s">
        <v>7</v>
      </c>
      <c r="W446">
        <v>86.027848000000006</v>
      </c>
      <c r="X446">
        <v>6.4831E-2</v>
      </c>
      <c r="Y446" t="s">
        <v>8</v>
      </c>
      <c r="Z446">
        <v>95.755650000000003</v>
      </c>
      <c r="AA446">
        <v>0.113279</v>
      </c>
      <c r="AB446" t="s">
        <v>9</v>
      </c>
      <c r="AC446">
        <v>2628.2719240000001</v>
      </c>
      <c r="AD446">
        <v>198.857923</v>
      </c>
      <c r="AE446" t="s">
        <v>10</v>
      </c>
      <c r="AF446">
        <v>0.175959</v>
      </c>
      <c r="AG446">
        <v>5.0000000000000002E-5</v>
      </c>
      <c r="AH446" t="s">
        <v>11</v>
      </c>
      <c r="AI446">
        <v>0.82928100000000005</v>
      </c>
      <c r="AJ446">
        <v>1.03E-4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3684.641474</v>
      </c>
      <c r="I447">
        <v>278.638891</v>
      </c>
      <c r="J447" t="s">
        <v>3</v>
      </c>
      <c r="K447">
        <v>3680.4809340000002</v>
      </c>
      <c r="L447">
        <v>277.546356</v>
      </c>
      <c r="M447" t="s">
        <v>4</v>
      </c>
      <c r="N447">
        <v>212.89365799999999</v>
      </c>
      <c r="O447">
        <v>4.682061</v>
      </c>
      <c r="P447" t="s">
        <v>5</v>
      </c>
      <c r="Q447">
        <v>306.79660999999999</v>
      </c>
      <c r="R447">
        <v>0.99152499999999999</v>
      </c>
      <c r="S447" t="s">
        <v>6</v>
      </c>
      <c r="T447">
        <v>79.834974000000003</v>
      </c>
      <c r="U447">
        <v>9.3665999999999999E-2</v>
      </c>
      <c r="V447" t="s">
        <v>7</v>
      </c>
      <c r="W447">
        <v>103.22717400000001</v>
      </c>
      <c r="X447">
        <v>8.7748000000000007E-2</v>
      </c>
      <c r="Y447" t="s">
        <v>8</v>
      </c>
      <c r="Z447">
        <v>114.88708</v>
      </c>
      <c r="AA447">
        <v>0.167743</v>
      </c>
      <c r="AB447" t="s">
        <v>9</v>
      </c>
      <c r="AC447">
        <v>3153.8134260000002</v>
      </c>
      <c r="AD447">
        <v>220.56071600000001</v>
      </c>
      <c r="AE447" t="s">
        <v>10</v>
      </c>
      <c r="AF447">
        <v>0.17530000000000001</v>
      </c>
      <c r="AG447">
        <v>6.6000000000000005E-5</v>
      </c>
      <c r="AH447" t="s">
        <v>11</v>
      </c>
      <c r="AI447">
        <v>0.83028599999999997</v>
      </c>
      <c r="AJ447">
        <v>9.3999999999999994E-5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4299.1423459999996</v>
      </c>
      <c r="I448">
        <v>335.12404800000002</v>
      </c>
      <c r="J448" t="s">
        <v>3</v>
      </c>
      <c r="K448">
        <v>4294.2863719999996</v>
      </c>
      <c r="L448">
        <v>333.893844</v>
      </c>
      <c r="M448" t="s">
        <v>4</v>
      </c>
      <c r="N448">
        <v>248.31334000000001</v>
      </c>
      <c r="O448">
        <v>6.2542759999999999</v>
      </c>
      <c r="P448" t="s">
        <v>5</v>
      </c>
      <c r="Q448">
        <v>357.92232799999999</v>
      </c>
      <c r="R448">
        <v>1.2568049999999999</v>
      </c>
      <c r="S448" t="s">
        <v>6</v>
      </c>
      <c r="T448">
        <v>93.145855999999995</v>
      </c>
      <c r="U448">
        <v>0.113057</v>
      </c>
      <c r="V448" t="s">
        <v>7</v>
      </c>
      <c r="W448">
        <v>120.434568</v>
      </c>
      <c r="X448">
        <v>0.114451</v>
      </c>
      <c r="Y448" t="s">
        <v>8</v>
      </c>
      <c r="Z448">
        <v>134.02122199999999</v>
      </c>
      <c r="AA448">
        <v>0.21659</v>
      </c>
      <c r="AB448" t="s">
        <v>9</v>
      </c>
      <c r="AC448">
        <v>3679.9098359999998</v>
      </c>
      <c r="AD448">
        <v>262.58542899999998</v>
      </c>
      <c r="AE448" t="s">
        <v>10</v>
      </c>
      <c r="AF448">
        <v>0.17390800000000001</v>
      </c>
      <c r="AG448">
        <v>8.2999999999999998E-5</v>
      </c>
      <c r="AH448" t="s">
        <v>11</v>
      </c>
      <c r="AI448">
        <v>0.83196499999999995</v>
      </c>
      <c r="AJ448">
        <v>8.2999999999999998E-5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4913.1623740000005</v>
      </c>
      <c r="I449">
        <v>345.48175500000002</v>
      </c>
      <c r="J449" t="s">
        <v>3</v>
      </c>
      <c r="K449">
        <v>4907.6118459999998</v>
      </c>
      <c r="L449">
        <v>344.13018299999999</v>
      </c>
      <c r="M449" t="s">
        <v>4</v>
      </c>
      <c r="N449">
        <v>283.733788</v>
      </c>
      <c r="O449">
        <v>8.0693830000000002</v>
      </c>
      <c r="P449" t="s">
        <v>5</v>
      </c>
      <c r="Q449">
        <v>409.04151000000002</v>
      </c>
      <c r="R449">
        <v>1.4113039999999999</v>
      </c>
      <c r="S449" t="s">
        <v>6</v>
      </c>
      <c r="T449">
        <v>106.445526</v>
      </c>
      <c r="U449">
        <v>0.118673</v>
      </c>
      <c r="V449" t="s">
        <v>7</v>
      </c>
      <c r="W449">
        <v>137.63540599999999</v>
      </c>
      <c r="X449">
        <v>0.133516</v>
      </c>
      <c r="Y449" t="s">
        <v>8</v>
      </c>
      <c r="Z449">
        <v>153.16447400000001</v>
      </c>
      <c r="AA449">
        <v>0.247284</v>
      </c>
      <c r="AB449" t="s">
        <v>9</v>
      </c>
      <c r="AC449">
        <v>4205.5339359999998</v>
      </c>
      <c r="AD449">
        <v>261.16809799999999</v>
      </c>
      <c r="AE449" t="s">
        <v>10</v>
      </c>
      <c r="AF449">
        <v>0.17319599999999999</v>
      </c>
      <c r="AG449">
        <v>9.5000000000000005E-5</v>
      </c>
      <c r="AH449" t="s">
        <v>11</v>
      </c>
      <c r="AI449">
        <v>0.83255800000000002</v>
      </c>
      <c r="AJ449">
        <v>8.2000000000000001E-5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5526.264048</v>
      </c>
      <c r="I450">
        <v>377.97060900000002</v>
      </c>
      <c r="J450" t="s">
        <v>3</v>
      </c>
      <c r="K450">
        <v>5520.0204780000004</v>
      </c>
      <c r="L450">
        <v>376.50045599999999</v>
      </c>
      <c r="M450" t="s">
        <v>4</v>
      </c>
      <c r="N450">
        <v>319.02790599999997</v>
      </c>
      <c r="O450">
        <v>9.6830759999999998</v>
      </c>
      <c r="P450" t="s">
        <v>5</v>
      </c>
      <c r="Q450">
        <v>460.12226800000002</v>
      </c>
      <c r="R450">
        <v>1.5652950000000001</v>
      </c>
      <c r="S450" t="s">
        <v>6</v>
      </c>
      <c r="T450">
        <v>119.73371</v>
      </c>
      <c r="U450">
        <v>0.13254299999999999</v>
      </c>
      <c r="V450" t="s">
        <v>7</v>
      </c>
      <c r="W450">
        <v>154.83516399999999</v>
      </c>
      <c r="X450">
        <v>0.15102299999999999</v>
      </c>
      <c r="Y450" t="s">
        <v>8</v>
      </c>
      <c r="Z450">
        <v>172.28600800000001</v>
      </c>
      <c r="AA450">
        <v>0.27813100000000002</v>
      </c>
      <c r="AB450" t="s">
        <v>9</v>
      </c>
      <c r="AC450">
        <v>4730.4060200000004</v>
      </c>
      <c r="AD450">
        <v>284.569861</v>
      </c>
      <c r="AE450" t="s">
        <v>10</v>
      </c>
      <c r="AF450">
        <v>0.17236899999999999</v>
      </c>
      <c r="AG450">
        <v>1.02E-4</v>
      </c>
      <c r="AH450" t="s">
        <v>11</v>
      </c>
      <c r="AI450">
        <v>0.83366600000000002</v>
      </c>
      <c r="AJ450">
        <v>6.0999999999999999E-5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6140.0939760000001</v>
      </c>
      <c r="I451">
        <v>416.11708599999997</v>
      </c>
      <c r="J451" t="s">
        <v>3</v>
      </c>
      <c r="K451">
        <v>6133.1579599999995</v>
      </c>
      <c r="L451">
        <v>414.51748400000002</v>
      </c>
      <c r="M451" t="s">
        <v>4</v>
      </c>
      <c r="N451">
        <v>354.46260799999999</v>
      </c>
      <c r="O451">
        <v>11.734864</v>
      </c>
      <c r="P451" t="s">
        <v>5</v>
      </c>
      <c r="Q451">
        <v>511.25929000000002</v>
      </c>
      <c r="R451">
        <v>1.6794420000000001</v>
      </c>
      <c r="S451" t="s">
        <v>6</v>
      </c>
      <c r="T451">
        <v>133.04015799999999</v>
      </c>
      <c r="U451">
        <v>0.13789699999999999</v>
      </c>
      <c r="V451" t="s">
        <v>7</v>
      </c>
      <c r="W451">
        <v>172.04718399999999</v>
      </c>
      <c r="X451">
        <v>0.163802</v>
      </c>
      <c r="Y451" t="s">
        <v>8</v>
      </c>
      <c r="Z451">
        <v>191.42967999999999</v>
      </c>
      <c r="AA451">
        <v>0.296991</v>
      </c>
      <c r="AB451" t="s">
        <v>9</v>
      </c>
      <c r="AC451">
        <v>5255.8085199999996</v>
      </c>
      <c r="AD451">
        <v>305.24516199999999</v>
      </c>
      <c r="AE451" t="s">
        <v>10</v>
      </c>
      <c r="AF451">
        <v>0.171791</v>
      </c>
      <c r="AG451">
        <v>1.11E-4</v>
      </c>
      <c r="AH451" t="s">
        <v>11</v>
      </c>
      <c r="AI451">
        <v>0.83400099999999999</v>
      </c>
      <c r="AJ451">
        <v>5.5000000000000002E-5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6754.5188079999998</v>
      </c>
      <c r="I452">
        <v>418.61042900000001</v>
      </c>
      <c r="J452" t="s">
        <v>3</v>
      </c>
      <c r="K452">
        <v>6746.8862680000002</v>
      </c>
      <c r="L452">
        <v>417.100932</v>
      </c>
      <c r="M452" t="s">
        <v>4</v>
      </c>
      <c r="N452">
        <v>389.88592799999998</v>
      </c>
      <c r="O452">
        <v>13.033886000000001</v>
      </c>
      <c r="P452" t="s">
        <v>5</v>
      </c>
      <c r="Q452">
        <v>562.41048799999999</v>
      </c>
      <c r="R452">
        <v>1.790764</v>
      </c>
      <c r="S452" t="s">
        <v>6</v>
      </c>
      <c r="T452">
        <v>146.35756000000001</v>
      </c>
      <c r="U452">
        <v>0.14416599999999999</v>
      </c>
      <c r="V452" t="s">
        <v>7</v>
      </c>
      <c r="W452">
        <v>189.25828999999999</v>
      </c>
      <c r="X452">
        <v>0.17788200000000001</v>
      </c>
      <c r="Y452" t="s">
        <v>8</v>
      </c>
      <c r="Z452">
        <v>210.57569599999999</v>
      </c>
      <c r="AA452">
        <v>0.32292900000000002</v>
      </c>
      <c r="AB452" t="s">
        <v>9</v>
      </c>
      <c r="AC452">
        <v>5781.7992819999999</v>
      </c>
      <c r="AD452">
        <v>309.968279</v>
      </c>
      <c r="AE452" t="s">
        <v>10</v>
      </c>
      <c r="AF452">
        <v>0.17113800000000001</v>
      </c>
      <c r="AG452">
        <v>1.13E-4</v>
      </c>
      <c r="AH452" t="s">
        <v>11</v>
      </c>
      <c r="AI452">
        <v>0.83483600000000002</v>
      </c>
      <c r="AJ452">
        <v>3.4999999999999997E-5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7368.6573479999997</v>
      </c>
      <c r="I453">
        <v>449.033433</v>
      </c>
      <c r="J453" t="s">
        <v>3</v>
      </c>
      <c r="K453">
        <v>7360.3283819999997</v>
      </c>
      <c r="L453">
        <v>447.56670100000002</v>
      </c>
      <c r="M453" t="s">
        <v>4</v>
      </c>
      <c r="N453">
        <v>425.38635399999998</v>
      </c>
      <c r="O453">
        <v>14.474914999999999</v>
      </c>
      <c r="P453" t="s">
        <v>5</v>
      </c>
      <c r="Q453">
        <v>613.547866</v>
      </c>
      <c r="R453">
        <v>1.922771</v>
      </c>
      <c r="S453" t="s">
        <v>6</v>
      </c>
      <c r="T453">
        <v>159.66572600000001</v>
      </c>
      <c r="U453">
        <v>0.154199</v>
      </c>
      <c r="V453" t="s">
        <v>7</v>
      </c>
      <c r="W453">
        <v>206.46620200000001</v>
      </c>
      <c r="X453">
        <v>0.19619400000000001</v>
      </c>
      <c r="Y453" t="s">
        <v>8</v>
      </c>
      <c r="Z453">
        <v>229.72218599999999</v>
      </c>
      <c r="AA453">
        <v>0.34443200000000002</v>
      </c>
      <c r="AB453" t="s">
        <v>9</v>
      </c>
      <c r="AC453">
        <v>6307.4391059999998</v>
      </c>
      <c r="AD453">
        <v>332.77166999999997</v>
      </c>
      <c r="AE453" t="s">
        <v>10</v>
      </c>
      <c r="AF453">
        <v>0.17055200000000001</v>
      </c>
      <c r="AG453">
        <v>1.1400000000000001E-4</v>
      </c>
      <c r="AH453" t="s">
        <v>11</v>
      </c>
      <c r="AI453">
        <v>0.835507</v>
      </c>
      <c r="AJ453">
        <v>3.0000000000000001E-5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7982.9270720000004</v>
      </c>
      <c r="I454">
        <v>448.34785199999999</v>
      </c>
      <c r="J454" t="s">
        <v>3</v>
      </c>
      <c r="K454">
        <v>7973.9045299999998</v>
      </c>
      <c r="L454">
        <v>446.94739900000002</v>
      </c>
      <c r="M454" t="s">
        <v>4</v>
      </c>
      <c r="N454">
        <v>460.80388599999998</v>
      </c>
      <c r="O454">
        <v>16.405815</v>
      </c>
      <c r="P454" t="s">
        <v>5</v>
      </c>
      <c r="Q454">
        <v>664.69483400000001</v>
      </c>
      <c r="R454">
        <v>1.9147780000000001</v>
      </c>
      <c r="S454" t="s">
        <v>6</v>
      </c>
      <c r="T454">
        <v>172.97311199999999</v>
      </c>
      <c r="U454">
        <v>0.15293899999999999</v>
      </c>
      <c r="V454" t="s">
        <v>7</v>
      </c>
      <c r="W454">
        <v>223.679438</v>
      </c>
      <c r="X454">
        <v>0.187749</v>
      </c>
      <c r="Y454" t="s">
        <v>8</v>
      </c>
      <c r="Z454">
        <v>248.87280000000001</v>
      </c>
      <c r="AA454">
        <v>0.35445300000000002</v>
      </c>
      <c r="AB454" t="s">
        <v>9</v>
      </c>
      <c r="AC454">
        <v>6833.2889880000002</v>
      </c>
      <c r="AD454">
        <v>328.127567</v>
      </c>
      <c r="AE454" t="s">
        <v>10</v>
      </c>
      <c r="AF454">
        <v>0.16942199999999999</v>
      </c>
      <c r="AG454">
        <v>1.27E-4</v>
      </c>
      <c r="AH454" t="s">
        <v>11</v>
      </c>
      <c r="AI454">
        <v>0.83558500000000002</v>
      </c>
      <c r="AJ454">
        <v>3.0000000000000001E-5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8596.4177280000004</v>
      </c>
      <c r="I455">
        <v>497.83163999999999</v>
      </c>
      <c r="J455" t="s">
        <v>3</v>
      </c>
      <c r="K455">
        <v>8586.7004679999991</v>
      </c>
      <c r="L455">
        <v>496.43013400000001</v>
      </c>
      <c r="M455" t="s">
        <v>4</v>
      </c>
      <c r="N455">
        <v>496.218186</v>
      </c>
      <c r="O455">
        <v>19.057245999999999</v>
      </c>
      <c r="P455" t="s">
        <v>5</v>
      </c>
      <c r="Q455">
        <v>715.80016000000001</v>
      </c>
      <c r="R455">
        <v>2.0711919999999999</v>
      </c>
      <c r="S455" t="s">
        <v>6</v>
      </c>
      <c r="T455">
        <v>186.26929000000001</v>
      </c>
      <c r="U455">
        <v>0.16836100000000001</v>
      </c>
      <c r="V455" t="s">
        <v>7</v>
      </c>
      <c r="W455">
        <v>240.880988</v>
      </c>
      <c r="X455">
        <v>0.20203499999999999</v>
      </c>
      <c r="Y455" t="s">
        <v>8</v>
      </c>
      <c r="Z455">
        <v>268.008824</v>
      </c>
      <c r="AA455">
        <v>0.37492799999999998</v>
      </c>
      <c r="AB455" t="s">
        <v>9</v>
      </c>
      <c r="AC455">
        <v>7358.4032539999998</v>
      </c>
      <c r="AD455">
        <v>354.09521999999998</v>
      </c>
      <c r="AE455" t="s">
        <v>10</v>
      </c>
      <c r="AF455">
        <v>0.16875799999999999</v>
      </c>
      <c r="AG455">
        <v>1.3200000000000001E-4</v>
      </c>
      <c r="AH455" t="s">
        <v>11</v>
      </c>
      <c r="AI455">
        <v>0.83593300000000004</v>
      </c>
      <c r="AJ455">
        <v>2.5000000000000001E-5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9209.7292899999993</v>
      </c>
      <c r="I456">
        <v>535.198351</v>
      </c>
      <c r="J456" t="s">
        <v>3</v>
      </c>
      <c r="K456">
        <v>9199.319716</v>
      </c>
      <c r="L456">
        <v>533.82550500000002</v>
      </c>
      <c r="M456" t="s">
        <v>4</v>
      </c>
      <c r="N456">
        <v>531.66917999999998</v>
      </c>
      <c r="O456">
        <v>21.936574</v>
      </c>
      <c r="P456" t="s">
        <v>5</v>
      </c>
      <c r="Q456">
        <v>766.88305400000002</v>
      </c>
      <c r="R456">
        <v>2.323089</v>
      </c>
      <c r="S456" t="s">
        <v>6</v>
      </c>
      <c r="T456">
        <v>199.55997400000001</v>
      </c>
      <c r="U456">
        <v>0.17708699999999999</v>
      </c>
      <c r="V456" t="s">
        <v>7</v>
      </c>
      <c r="W456">
        <v>258.07730600000002</v>
      </c>
      <c r="X456">
        <v>0.23024700000000001</v>
      </c>
      <c r="Y456" t="s">
        <v>8</v>
      </c>
      <c r="Z456">
        <v>287.13594999999998</v>
      </c>
      <c r="AA456">
        <v>0.42450700000000002</v>
      </c>
      <c r="AB456" t="s">
        <v>9</v>
      </c>
      <c r="AC456">
        <v>7883.3254580000003</v>
      </c>
      <c r="AD456">
        <v>373.14981699999998</v>
      </c>
      <c r="AE456" t="s">
        <v>10</v>
      </c>
      <c r="AF456">
        <v>0.16828699999999999</v>
      </c>
      <c r="AG456">
        <v>1.4100000000000001E-4</v>
      </c>
      <c r="AH456" t="s">
        <v>11</v>
      </c>
      <c r="AI456">
        <v>0.83629100000000001</v>
      </c>
      <c r="AJ456">
        <v>2.0999999999999999E-5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9823.7264039999991</v>
      </c>
      <c r="I457">
        <v>627.01982499999997</v>
      </c>
      <c r="J457" t="s">
        <v>3</v>
      </c>
      <c r="K457">
        <v>9812.6195919999991</v>
      </c>
      <c r="L457">
        <v>625.65915900000005</v>
      </c>
      <c r="M457" t="s">
        <v>4</v>
      </c>
      <c r="N457">
        <v>567.11651199999994</v>
      </c>
      <c r="O457">
        <v>24.939304</v>
      </c>
      <c r="P457" t="s">
        <v>5</v>
      </c>
      <c r="Q457">
        <v>817.99959799999999</v>
      </c>
      <c r="R457">
        <v>2.5336069999999999</v>
      </c>
      <c r="S457" t="s">
        <v>6</v>
      </c>
      <c r="T457">
        <v>212.86156199999999</v>
      </c>
      <c r="U457">
        <v>0.204181</v>
      </c>
      <c r="V457" t="s">
        <v>7</v>
      </c>
      <c r="W457">
        <v>275.276926</v>
      </c>
      <c r="X457">
        <v>0.24357300000000001</v>
      </c>
      <c r="Y457" t="s">
        <v>8</v>
      </c>
      <c r="Z457">
        <v>306.27456999999998</v>
      </c>
      <c r="AA457">
        <v>0.45551900000000001</v>
      </c>
      <c r="AB457" t="s">
        <v>9</v>
      </c>
      <c r="AC457">
        <v>8408.8984380000002</v>
      </c>
      <c r="AD457">
        <v>444.58320200000003</v>
      </c>
      <c r="AE457" t="s">
        <v>10</v>
      </c>
      <c r="AF457">
        <v>0.16798299999999999</v>
      </c>
      <c r="AG457">
        <v>1.3899999999999999E-4</v>
      </c>
      <c r="AH457" t="s">
        <v>11</v>
      </c>
      <c r="AI457">
        <v>0.836619</v>
      </c>
      <c r="AJ457">
        <v>1.5E-5</v>
      </c>
      <c r="AK457" t="s">
        <v>12</v>
      </c>
      <c r="AL457">
        <v>0</v>
      </c>
      <c r="AM457">
        <v>0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10439.503538000001</v>
      </c>
      <c r="I458">
        <v>785.31067299999995</v>
      </c>
      <c r="J458" t="s">
        <v>3</v>
      </c>
      <c r="K458">
        <v>10427.702748</v>
      </c>
      <c r="L458">
        <v>783.84164199999998</v>
      </c>
      <c r="M458" t="s">
        <v>4</v>
      </c>
      <c r="N458">
        <v>602.65363000000002</v>
      </c>
      <c r="O458">
        <v>27.913285999999999</v>
      </c>
      <c r="P458" t="s">
        <v>5</v>
      </c>
      <c r="Q458">
        <v>869.18289600000003</v>
      </c>
      <c r="R458">
        <v>2.4796580000000001</v>
      </c>
      <c r="S458" t="s">
        <v>6</v>
      </c>
      <c r="T458">
        <v>226.18846600000001</v>
      </c>
      <c r="U458">
        <v>0.226911</v>
      </c>
      <c r="V458" t="s">
        <v>7</v>
      </c>
      <c r="W458">
        <v>292.49356</v>
      </c>
      <c r="X458">
        <v>0.23219899999999999</v>
      </c>
      <c r="Y458" t="s">
        <v>8</v>
      </c>
      <c r="Z458">
        <v>325.43526000000003</v>
      </c>
      <c r="AA458">
        <v>0.42437599999999998</v>
      </c>
      <c r="AB458" t="s">
        <v>9</v>
      </c>
      <c r="AC458">
        <v>8936.0962099999997</v>
      </c>
      <c r="AD458">
        <v>599.86840400000006</v>
      </c>
      <c r="AE458" t="s">
        <v>10</v>
      </c>
      <c r="AF458">
        <v>0.16681299999999999</v>
      </c>
      <c r="AG458">
        <v>1.4200000000000001E-4</v>
      </c>
      <c r="AH458" t="s">
        <v>11</v>
      </c>
      <c r="AI458">
        <v>0.837279</v>
      </c>
      <c r="AJ458">
        <v>3.4999999999999997E-5</v>
      </c>
      <c r="AK458" t="s">
        <v>12</v>
      </c>
      <c r="AL458">
        <v>0</v>
      </c>
      <c r="AM458">
        <v>0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11054.360710000001</v>
      </c>
      <c r="I459">
        <v>1140.4684420000001</v>
      </c>
      <c r="J459" t="s">
        <v>3</v>
      </c>
      <c r="K459">
        <v>11041.865997999999</v>
      </c>
      <c r="L459">
        <v>1138.39966</v>
      </c>
      <c r="M459" t="s">
        <v>4</v>
      </c>
      <c r="N459">
        <v>638.19448999999997</v>
      </c>
      <c r="O459">
        <v>30.555807999999999</v>
      </c>
      <c r="P459" t="s">
        <v>5</v>
      </c>
      <c r="Q459">
        <v>920.32692599999996</v>
      </c>
      <c r="R459">
        <v>2.7544080000000002</v>
      </c>
      <c r="S459" t="s">
        <v>6</v>
      </c>
      <c r="T459">
        <v>239.500258</v>
      </c>
      <c r="U459">
        <v>0.28782000000000002</v>
      </c>
      <c r="V459" t="s">
        <v>7</v>
      </c>
      <c r="W459">
        <v>309.69867799999997</v>
      </c>
      <c r="X459">
        <v>0.23522799999999999</v>
      </c>
      <c r="Y459" t="s">
        <v>8</v>
      </c>
      <c r="Z459">
        <v>344.58457600000003</v>
      </c>
      <c r="AA459">
        <v>0.44494400000000001</v>
      </c>
      <c r="AB459" t="s">
        <v>9</v>
      </c>
      <c r="AC459">
        <v>9462.4114900000004</v>
      </c>
      <c r="AD459">
        <v>895.82245899999998</v>
      </c>
      <c r="AE459" t="s">
        <v>10</v>
      </c>
      <c r="AF459">
        <v>0.16587199999999999</v>
      </c>
      <c r="AG459">
        <v>1.4200000000000001E-4</v>
      </c>
      <c r="AH459" t="s">
        <v>11</v>
      </c>
      <c r="AI459">
        <v>0.83744799999999997</v>
      </c>
      <c r="AJ459">
        <v>3.4E-5</v>
      </c>
      <c r="AK459" t="s">
        <v>12</v>
      </c>
      <c r="AL459">
        <v>0</v>
      </c>
      <c r="AM459">
        <v>0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11670.76216</v>
      </c>
      <c r="I460">
        <v>2043.020115</v>
      </c>
      <c r="J460" t="s">
        <v>3</v>
      </c>
      <c r="K460">
        <v>11657.569148</v>
      </c>
      <c r="L460">
        <v>2039.3923030000001</v>
      </c>
      <c r="M460" t="s">
        <v>4</v>
      </c>
      <c r="N460">
        <v>673.806106</v>
      </c>
      <c r="O460">
        <v>34.465452999999997</v>
      </c>
      <c r="P460" t="s">
        <v>5</v>
      </c>
      <c r="Q460">
        <v>971.50703999999996</v>
      </c>
      <c r="R460">
        <v>3.4295969999999998</v>
      </c>
      <c r="S460" t="s">
        <v>6</v>
      </c>
      <c r="T460">
        <v>252.83385999999999</v>
      </c>
      <c r="U460">
        <v>0.44517600000000002</v>
      </c>
      <c r="V460" t="s">
        <v>7</v>
      </c>
      <c r="W460">
        <v>326.90725400000002</v>
      </c>
      <c r="X460">
        <v>0.25845899999999999</v>
      </c>
      <c r="Y460" t="s">
        <v>8</v>
      </c>
      <c r="Z460">
        <v>363.73884399999997</v>
      </c>
      <c r="AA460">
        <v>0.47905900000000001</v>
      </c>
      <c r="AB460" t="s">
        <v>9</v>
      </c>
      <c r="AC460">
        <v>9990.1540619999996</v>
      </c>
      <c r="AD460">
        <v>1667.93427</v>
      </c>
      <c r="AE460" t="s">
        <v>10</v>
      </c>
      <c r="AF460">
        <v>0.16577800000000001</v>
      </c>
      <c r="AG460">
        <v>1.44E-4</v>
      </c>
      <c r="AH460" t="s">
        <v>11</v>
      </c>
      <c r="AI460">
        <v>0.83748699999999998</v>
      </c>
      <c r="AJ460">
        <v>3.4E-5</v>
      </c>
      <c r="AK460" t="s">
        <v>12</v>
      </c>
      <c r="AL460">
        <v>0</v>
      </c>
      <c r="AM460">
        <v>0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12285.99352</v>
      </c>
      <c r="I461">
        <v>2740.8326419999999</v>
      </c>
      <c r="J461" t="s">
        <v>3</v>
      </c>
      <c r="K461">
        <v>12272.107012</v>
      </c>
      <c r="L461">
        <v>2735.6890509999998</v>
      </c>
      <c r="M461" t="s">
        <v>4</v>
      </c>
      <c r="N461">
        <v>709.307142</v>
      </c>
      <c r="O461">
        <v>38.82497</v>
      </c>
      <c r="P461" t="s">
        <v>5</v>
      </c>
      <c r="Q461">
        <v>1022.669732</v>
      </c>
      <c r="R461">
        <v>3.9223400000000002</v>
      </c>
      <c r="S461" t="s">
        <v>6</v>
      </c>
      <c r="T461">
        <v>266.15703600000001</v>
      </c>
      <c r="U461">
        <v>0.57351799999999997</v>
      </c>
      <c r="V461" t="s">
        <v>7</v>
      </c>
      <c r="W461">
        <v>344.12325800000002</v>
      </c>
      <c r="X461">
        <v>0.26680100000000001</v>
      </c>
      <c r="Y461" t="s">
        <v>8</v>
      </c>
      <c r="Z461">
        <v>382.88680799999997</v>
      </c>
      <c r="AA461">
        <v>0.51039999999999996</v>
      </c>
      <c r="AB461" t="s">
        <v>9</v>
      </c>
      <c r="AC461">
        <v>10516.865535999999</v>
      </c>
      <c r="AD461">
        <v>2265.1653769999998</v>
      </c>
      <c r="AE461" t="s">
        <v>10</v>
      </c>
      <c r="AF461">
        <v>0.165437</v>
      </c>
      <c r="AG461">
        <v>1.4899999999999999E-4</v>
      </c>
      <c r="AH461" t="s">
        <v>11</v>
      </c>
      <c r="AI461">
        <v>0.83762400000000004</v>
      </c>
      <c r="AJ461">
        <v>3.4999999999999997E-5</v>
      </c>
      <c r="AK461" t="s">
        <v>12</v>
      </c>
      <c r="AL461">
        <v>0</v>
      </c>
      <c r="AM461">
        <v>0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575.07730000000004</v>
      </c>
      <c r="I482">
        <v>18.188934</v>
      </c>
      <c r="J482" t="s">
        <v>3</v>
      </c>
      <c r="K482">
        <v>574.38450599999999</v>
      </c>
      <c r="L482">
        <v>18.153797999999998</v>
      </c>
      <c r="M482" t="s">
        <v>4</v>
      </c>
      <c r="N482">
        <v>35.338132000000002</v>
      </c>
      <c r="O482">
        <v>0.161713</v>
      </c>
      <c r="P482" t="s">
        <v>5</v>
      </c>
      <c r="Q482">
        <v>0</v>
      </c>
      <c r="R482">
        <v>0</v>
      </c>
      <c r="S482" t="s">
        <v>6</v>
      </c>
      <c r="T482">
        <v>13.286376000000001</v>
      </c>
      <c r="U482">
        <v>5.3959999999999998E-3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0.17931900000000001</v>
      </c>
      <c r="AD482">
        <v>1.6000000000000001E-4</v>
      </c>
      <c r="AE482" t="s">
        <v>10</v>
      </c>
      <c r="AF482">
        <v>0</v>
      </c>
      <c r="AG482">
        <v>0</v>
      </c>
      <c r="AH482" t="s">
        <v>11</v>
      </c>
      <c r="AI482">
        <v>0.81451799999999996</v>
      </c>
      <c r="AJ482">
        <v>1.35E-4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1149.113104</v>
      </c>
      <c r="I483">
        <v>30.291609000000001</v>
      </c>
      <c r="J483" t="s">
        <v>3</v>
      </c>
      <c r="K483">
        <v>1147.7298780000001</v>
      </c>
      <c r="L483">
        <v>30.224613999999999</v>
      </c>
      <c r="M483" t="s">
        <v>4</v>
      </c>
      <c r="N483">
        <v>70.617868000000001</v>
      </c>
      <c r="O483">
        <v>0.30935600000000002</v>
      </c>
      <c r="P483" t="s">
        <v>5</v>
      </c>
      <c r="Q483">
        <v>0</v>
      </c>
      <c r="R483">
        <v>0</v>
      </c>
      <c r="S483" t="s">
        <v>6</v>
      </c>
      <c r="T483">
        <v>26.563022</v>
      </c>
      <c r="U483">
        <v>1.0980999999999999E-2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0.17623</v>
      </c>
      <c r="AD483">
        <v>9.6000000000000002E-5</v>
      </c>
      <c r="AE483" t="s">
        <v>10</v>
      </c>
      <c r="AF483">
        <v>0</v>
      </c>
      <c r="AG483">
        <v>0</v>
      </c>
      <c r="AH483" t="s">
        <v>11</v>
      </c>
      <c r="AI483">
        <v>0.81954099999999996</v>
      </c>
      <c r="AJ483">
        <v>1.75E-4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1724.83233</v>
      </c>
      <c r="I484">
        <v>54.787137999999999</v>
      </c>
      <c r="J484" t="s">
        <v>3</v>
      </c>
      <c r="K484">
        <v>1722.7581520000001</v>
      </c>
      <c r="L484">
        <v>54.664456999999999</v>
      </c>
      <c r="M484" t="s">
        <v>4</v>
      </c>
      <c r="N484">
        <v>105.951652</v>
      </c>
      <c r="O484">
        <v>0.38664300000000001</v>
      </c>
      <c r="P484" t="s">
        <v>5</v>
      </c>
      <c r="Q484">
        <v>0</v>
      </c>
      <c r="R484">
        <v>0</v>
      </c>
      <c r="S484" t="s">
        <v>6</v>
      </c>
      <c r="T484">
        <v>39.859586</v>
      </c>
      <c r="U484">
        <v>2.3562E-2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0.17529800000000001</v>
      </c>
      <c r="AD484">
        <v>1.01E-4</v>
      </c>
      <c r="AE484" t="s">
        <v>10</v>
      </c>
      <c r="AF484">
        <v>0</v>
      </c>
      <c r="AG484">
        <v>0</v>
      </c>
      <c r="AH484" t="s">
        <v>11</v>
      </c>
      <c r="AI484">
        <v>0.82583300000000004</v>
      </c>
      <c r="AJ484">
        <v>1.5100000000000001E-4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2299.241974</v>
      </c>
      <c r="I485">
        <v>75.085683000000003</v>
      </c>
      <c r="J485" t="s">
        <v>3</v>
      </c>
      <c r="K485">
        <v>2296.4772859999998</v>
      </c>
      <c r="L485">
        <v>74.977795999999998</v>
      </c>
      <c r="M485" t="s">
        <v>4</v>
      </c>
      <c r="N485">
        <v>141.17362800000001</v>
      </c>
      <c r="O485">
        <v>0.541157</v>
      </c>
      <c r="P485" t="s">
        <v>5</v>
      </c>
      <c r="Q485">
        <v>0</v>
      </c>
      <c r="R485">
        <v>0</v>
      </c>
      <c r="S485" t="s">
        <v>6</v>
      </c>
      <c r="T485">
        <v>53.142142</v>
      </c>
      <c r="U485">
        <v>3.5506000000000003E-2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0.174761</v>
      </c>
      <c r="AD485">
        <v>1.02E-4</v>
      </c>
      <c r="AE485" t="s">
        <v>10</v>
      </c>
      <c r="AF485">
        <v>0</v>
      </c>
      <c r="AG485">
        <v>0</v>
      </c>
      <c r="AH485" t="s">
        <v>11</v>
      </c>
      <c r="AI485">
        <v>0.83021199999999995</v>
      </c>
      <c r="AJ485">
        <v>1.3200000000000001E-4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2874.9654139999998</v>
      </c>
      <c r="I486">
        <v>92.529956999999996</v>
      </c>
      <c r="J486" t="s">
        <v>3</v>
      </c>
      <c r="K486">
        <v>2871.5066919999999</v>
      </c>
      <c r="L486">
        <v>92.333420000000004</v>
      </c>
      <c r="M486" t="s">
        <v>4</v>
      </c>
      <c r="N486">
        <v>176.57972599999999</v>
      </c>
      <c r="O486">
        <v>0.91006200000000004</v>
      </c>
      <c r="P486" t="s">
        <v>5</v>
      </c>
      <c r="Q486">
        <v>0</v>
      </c>
      <c r="R486">
        <v>0</v>
      </c>
      <c r="S486" t="s">
        <v>6</v>
      </c>
      <c r="T486">
        <v>66.439565999999999</v>
      </c>
      <c r="U486">
        <v>4.7230000000000001E-2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0.17394000000000001</v>
      </c>
      <c r="AD486">
        <v>1.22E-4</v>
      </c>
      <c r="AE486" t="s">
        <v>10</v>
      </c>
      <c r="AF486">
        <v>0</v>
      </c>
      <c r="AG486">
        <v>0</v>
      </c>
      <c r="AH486" t="s">
        <v>11</v>
      </c>
      <c r="AI486">
        <v>0.83095300000000005</v>
      </c>
      <c r="AJ486">
        <v>1.16E-4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3450.3894260000002</v>
      </c>
      <c r="I487">
        <v>137.786674</v>
      </c>
      <c r="J487" t="s">
        <v>3</v>
      </c>
      <c r="K487">
        <v>3446.2384480000001</v>
      </c>
      <c r="L487">
        <v>137.529641</v>
      </c>
      <c r="M487" t="s">
        <v>4</v>
      </c>
      <c r="N487">
        <v>211.872378</v>
      </c>
      <c r="O487">
        <v>1.052127</v>
      </c>
      <c r="P487" t="s">
        <v>5</v>
      </c>
      <c r="Q487">
        <v>0</v>
      </c>
      <c r="R487">
        <v>0</v>
      </c>
      <c r="S487" t="s">
        <v>6</v>
      </c>
      <c r="T487">
        <v>79.737998000000005</v>
      </c>
      <c r="U487">
        <v>6.5042000000000003E-2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0.17274999999999999</v>
      </c>
      <c r="AD487">
        <v>1.4200000000000001E-4</v>
      </c>
      <c r="AE487" t="s">
        <v>10</v>
      </c>
      <c r="AF487">
        <v>0</v>
      </c>
      <c r="AG487">
        <v>0</v>
      </c>
      <c r="AH487" t="s">
        <v>11</v>
      </c>
      <c r="AI487">
        <v>0.83262800000000003</v>
      </c>
      <c r="AJ487">
        <v>9.0000000000000006E-5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4023.9018780000001</v>
      </c>
      <c r="I488">
        <v>164.13998100000001</v>
      </c>
      <c r="J488" t="s">
        <v>3</v>
      </c>
      <c r="K488">
        <v>4019.0595060000001</v>
      </c>
      <c r="L488">
        <v>163.82508300000001</v>
      </c>
      <c r="M488" t="s">
        <v>4</v>
      </c>
      <c r="N488">
        <v>247.201774</v>
      </c>
      <c r="O488">
        <v>1.3108900000000001</v>
      </c>
      <c r="P488" t="s">
        <v>5</v>
      </c>
      <c r="Q488">
        <v>0</v>
      </c>
      <c r="R488">
        <v>0</v>
      </c>
      <c r="S488" t="s">
        <v>6</v>
      </c>
      <c r="T488">
        <v>92.992484000000005</v>
      </c>
      <c r="U488">
        <v>7.8298000000000006E-2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0.17210500000000001</v>
      </c>
      <c r="AD488">
        <v>1.4799999999999999E-4</v>
      </c>
      <c r="AE488" t="s">
        <v>10</v>
      </c>
      <c r="AF488">
        <v>0</v>
      </c>
      <c r="AG488">
        <v>0</v>
      </c>
      <c r="AH488" t="s">
        <v>11</v>
      </c>
      <c r="AI488">
        <v>0.83291000000000004</v>
      </c>
      <c r="AJ488">
        <v>9.0000000000000006E-5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4599.79691</v>
      </c>
      <c r="I489">
        <v>173.47487599999999</v>
      </c>
      <c r="J489" t="s">
        <v>3</v>
      </c>
      <c r="K489">
        <v>4594.25954</v>
      </c>
      <c r="L489">
        <v>172.95510999999999</v>
      </c>
      <c r="M489" t="s">
        <v>4</v>
      </c>
      <c r="N489">
        <v>282.57899200000003</v>
      </c>
      <c r="O489">
        <v>1.511965</v>
      </c>
      <c r="P489" t="s">
        <v>5</v>
      </c>
      <c r="Q489">
        <v>0</v>
      </c>
      <c r="R489">
        <v>0</v>
      </c>
      <c r="S489" t="s">
        <v>6</v>
      </c>
      <c r="T489">
        <v>106.294968</v>
      </c>
      <c r="U489">
        <v>8.7565000000000004E-2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0.170624</v>
      </c>
      <c r="AD489">
        <v>1.66E-4</v>
      </c>
      <c r="AE489" t="s">
        <v>10</v>
      </c>
      <c r="AF489">
        <v>0</v>
      </c>
      <c r="AG489">
        <v>0</v>
      </c>
      <c r="AH489" t="s">
        <v>11</v>
      </c>
      <c r="AI489">
        <v>0.832986</v>
      </c>
      <c r="AJ489">
        <v>9.0000000000000006E-5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5174.4309560000002</v>
      </c>
      <c r="I490">
        <v>234.81679500000001</v>
      </c>
      <c r="J490" t="s">
        <v>3</v>
      </c>
      <c r="K490">
        <v>5168.2045019999996</v>
      </c>
      <c r="L490">
        <v>234.21930399999999</v>
      </c>
      <c r="M490" t="s">
        <v>4</v>
      </c>
      <c r="N490">
        <v>317.79081400000001</v>
      </c>
      <c r="O490">
        <v>1.8855409999999999</v>
      </c>
      <c r="P490" t="s">
        <v>5</v>
      </c>
      <c r="Q490">
        <v>0</v>
      </c>
      <c r="R490">
        <v>0</v>
      </c>
      <c r="S490" t="s">
        <v>6</v>
      </c>
      <c r="T490">
        <v>119.58443200000001</v>
      </c>
      <c r="U490">
        <v>0.121404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0.17061999999999999</v>
      </c>
      <c r="AD490">
        <v>1.66E-4</v>
      </c>
      <c r="AE490" t="s">
        <v>10</v>
      </c>
      <c r="AF490">
        <v>0</v>
      </c>
      <c r="AG490">
        <v>0</v>
      </c>
      <c r="AH490" t="s">
        <v>11</v>
      </c>
      <c r="AI490">
        <v>0.83348599999999995</v>
      </c>
      <c r="AJ490">
        <v>7.7999999999999999E-5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5749.0858159999998</v>
      </c>
      <c r="I491">
        <v>231.65345600000001</v>
      </c>
      <c r="J491" t="s">
        <v>3</v>
      </c>
      <c r="K491">
        <v>5742.1672399999998</v>
      </c>
      <c r="L491">
        <v>231.06417099999999</v>
      </c>
      <c r="M491" t="s">
        <v>4</v>
      </c>
      <c r="N491">
        <v>353.22591399999999</v>
      </c>
      <c r="O491">
        <v>1.9591160000000001</v>
      </c>
      <c r="P491" t="s">
        <v>5</v>
      </c>
      <c r="Q491">
        <v>0</v>
      </c>
      <c r="R491">
        <v>0</v>
      </c>
      <c r="S491" t="s">
        <v>6</v>
      </c>
      <c r="T491">
        <v>132.86524600000001</v>
      </c>
      <c r="U491">
        <v>0.126082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0.170094</v>
      </c>
      <c r="AD491">
        <v>1.7000000000000001E-4</v>
      </c>
      <c r="AE491" t="s">
        <v>10</v>
      </c>
      <c r="AF491">
        <v>0</v>
      </c>
      <c r="AG491">
        <v>0</v>
      </c>
      <c r="AH491" t="s">
        <v>11</v>
      </c>
      <c r="AI491">
        <v>0.83445800000000003</v>
      </c>
      <c r="AJ491">
        <v>5.8E-5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6324.4941600000002</v>
      </c>
      <c r="I492">
        <v>279.61669899999998</v>
      </c>
      <c r="J492" t="s">
        <v>3</v>
      </c>
      <c r="K492">
        <v>6316.8822899999996</v>
      </c>
      <c r="L492">
        <v>279.11264399999999</v>
      </c>
      <c r="M492" t="s">
        <v>4</v>
      </c>
      <c r="N492">
        <v>388.54172599999998</v>
      </c>
      <c r="O492">
        <v>2.0074719999999999</v>
      </c>
      <c r="P492" t="s">
        <v>5</v>
      </c>
      <c r="Q492">
        <v>0</v>
      </c>
      <c r="R492">
        <v>0</v>
      </c>
      <c r="S492" t="s">
        <v>6</v>
      </c>
      <c r="T492">
        <v>146.16464999999999</v>
      </c>
      <c r="U492">
        <v>0.154469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0.16911200000000001</v>
      </c>
      <c r="AD492">
        <v>1.7699999999999999E-4</v>
      </c>
      <c r="AE492" t="s">
        <v>10</v>
      </c>
      <c r="AF492">
        <v>0</v>
      </c>
      <c r="AG492">
        <v>0</v>
      </c>
      <c r="AH492" t="s">
        <v>11</v>
      </c>
      <c r="AI492">
        <v>0.83572400000000002</v>
      </c>
      <c r="AJ492">
        <v>3.1999999999999999E-5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6899.0351460000002</v>
      </c>
      <c r="I493">
        <v>280.89498700000001</v>
      </c>
      <c r="J493" t="s">
        <v>3</v>
      </c>
      <c r="K493">
        <v>6890.7333779999999</v>
      </c>
      <c r="L493">
        <v>280.30919999999998</v>
      </c>
      <c r="M493" t="s">
        <v>4</v>
      </c>
      <c r="N493">
        <v>423.84284200000002</v>
      </c>
      <c r="O493">
        <v>2.1270099999999998</v>
      </c>
      <c r="P493" t="s">
        <v>5</v>
      </c>
      <c r="Q493">
        <v>0</v>
      </c>
      <c r="R493">
        <v>0</v>
      </c>
      <c r="S493" t="s">
        <v>6</v>
      </c>
      <c r="T493">
        <v>159.454826</v>
      </c>
      <c r="U493">
        <v>0.16353799999999999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0.168627</v>
      </c>
      <c r="AD493">
        <v>1.73E-4</v>
      </c>
      <c r="AE493" t="s">
        <v>10</v>
      </c>
      <c r="AF493">
        <v>0</v>
      </c>
      <c r="AG493">
        <v>0</v>
      </c>
      <c r="AH493" t="s">
        <v>11</v>
      </c>
      <c r="AI493">
        <v>0.83586099999999997</v>
      </c>
      <c r="AJ493">
        <v>3.0000000000000001E-5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7474.5045980000004</v>
      </c>
      <c r="I494">
        <v>295.33789200000001</v>
      </c>
      <c r="J494" t="s">
        <v>3</v>
      </c>
      <c r="K494">
        <v>7465.5126419999997</v>
      </c>
      <c r="L494">
        <v>294.65034600000001</v>
      </c>
      <c r="M494" t="s">
        <v>4</v>
      </c>
      <c r="N494">
        <v>459.068352</v>
      </c>
      <c r="O494">
        <v>2.4539460000000002</v>
      </c>
      <c r="P494" t="s">
        <v>5</v>
      </c>
      <c r="Q494">
        <v>0</v>
      </c>
      <c r="R494">
        <v>0</v>
      </c>
      <c r="S494" t="s">
        <v>6</v>
      </c>
      <c r="T494">
        <v>172.751586</v>
      </c>
      <c r="U494">
        <v>0.177867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0.16800100000000001</v>
      </c>
      <c r="AD494">
        <v>1.8000000000000001E-4</v>
      </c>
      <c r="AE494" t="s">
        <v>10</v>
      </c>
      <c r="AF494">
        <v>0</v>
      </c>
      <c r="AG494">
        <v>0</v>
      </c>
      <c r="AH494" t="s">
        <v>11</v>
      </c>
      <c r="AI494">
        <v>0.83663699999999996</v>
      </c>
      <c r="AJ494">
        <v>4.5000000000000003E-5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8049.4334939999999</v>
      </c>
      <c r="I495">
        <v>311.503107</v>
      </c>
      <c r="J495" t="s">
        <v>3</v>
      </c>
      <c r="K495">
        <v>8039.7511340000001</v>
      </c>
      <c r="L495">
        <v>310.90817099999998</v>
      </c>
      <c r="M495" t="s">
        <v>4</v>
      </c>
      <c r="N495">
        <v>494.35415</v>
      </c>
      <c r="O495">
        <v>2.4009550000000002</v>
      </c>
      <c r="P495" t="s">
        <v>5</v>
      </c>
      <c r="Q495">
        <v>0</v>
      </c>
      <c r="R495">
        <v>0</v>
      </c>
      <c r="S495" t="s">
        <v>6</v>
      </c>
      <c r="T495">
        <v>186.04170400000001</v>
      </c>
      <c r="U495">
        <v>0.18789500000000001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0.16742399999999999</v>
      </c>
      <c r="AD495">
        <v>1.84E-4</v>
      </c>
      <c r="AE495" t="s">
        <v>10</v>
      </c>
      <c r="AF495">
        <v>0</v>
      </c>
      <c r="AG495">
        <v>0</v>
      </c>
      <c r="AH495" t="s">
        <v>11</v>
      </c>
      <c r="AI495">
        <v>0.83702699999999997</v>
      </c>
      <c r="AJ495">
        <v>4.6E-5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8624.8102920000001</v>
      </c>
      <c r="I496">
        <v>336.637022</v>
      </c>
      <c r="J496" t="s">
        <v>3</v>
      </c>
      <c r="K496">
        <v>8614.4339579999996</v>
      </c>
      <c r="L496">
        <v>335.88851699999998</v>
      </c>
      <c r="M496" t="s">
        <v>4</v>
      </c>
      <c r="N496">
        <v>529.70264399999996</v>
      </c>
      <c r="O496">
        <v>2.2295579999999999</v>
      </c>
      <c r="P496" t="s">
        <v>5</v>
      </c>
      <c r="Q496">
        <v>0</v>
      </c>
      <c r="R496">
        <v>0</v>
      </c>
      <c r="S496" t="s">
        <v>6</v>
      </c>
      <c r="T496">
        <v>199.33531400000001</v>
      </c>
      <c r="U496">
        <v>0.20724000000000001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0.166965</v>
      </c>
      <c r="AD496">
        <v>1.84E-4</v>
      </c>
      <c r="AE496" t="s">
        <v>10</v>
      </c>
      <c r="AF496">
        <v>0</v>
      </c>
      <c r="AG496">
        <v>0</v>
      </c>
      <c r="AH496" t="s">
        <v>11</v>
      </c>
      <c r="AI496">
        <v>0.83748699999999998</v>
      </c>
      <c r="AJ496">
        <v>4.3000000000000002E-5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9199.4013020000002</v>
      </c>
      <c r="I497">
        <v>340.83513599999998</v>
      </c>
      <c r="J497" t="s">
        <v>3</v>
      </c>
      <c r="K497">
        <v>9188.3338980000008</v>
      </c>
      <c r="L497">
        <v>340.26368100000002</v>
      </c>
      <c r="M497" t="s">
        <v>4</v>
      </c>
      <c r="N497">
        <v>564.96773800000005</v>
      </c>
      <c r="O497">
        <v>2.3168250000000001</v>
      </c>
      <c r="P497" t="s">
        <v>5</v>
      </c>
      <c r="Q497">
        <v>0</v>
      </c>
      <c r="R497">
        <v>0</v>
      </c>
      <c r="S497" t="s">
        <v>6</v>
      </c>
      <c r="T497">
        <v>212.617786</v>
      </c>
      <c r="U497">
        <v>0.20585899999999999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0.16439000000000001</v>
      </c>
      <c r="AD497">
        <v>1.95E-4</v>
      </c>
      <c r="AE497" t="s">
        <v>10</v>
      </c>
      <c r="AF497">
        <v>0</v>
      </c>
      <c r="AG497">
        <v>0</v>
      </c>
      <c r="AH497" t="s">
        <v>11</v>
      </c>
      <c r="AI497">
        <v>0.83751399999999998</v>
      </c>
      <c r="AJ497">
        <v>4.3000000000000002E-5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9773.982274</v>
      </c>
      <c r="I498">
        <v>361.19545099999999</v>
      </c>
      <c r="J498" t="s">
        <v>3</v>
      </c>
      <c r="K498">
        <v>9762.2206760000008</v>
      </c>
      <c r="L498">
        <v>360.70477899999997</v>
      </c>
      <c r="M498" t="s">
        <v>4</v>
      </c>
      <c r="N498">
        <v>600.42030199999999</v>
      </c>
      <c r="O498">
        <v>2.5192290000000002</v>
      </c>
      <c r="P498" t="s">
        <v>5</v>
      </c>
      <c r="Q498">
        <v>0</v>
      </c>
      <c r="R498">
        <v>0</v>
      </c>
      <c r="S498" t="s">
        <v>6</v>
      </c>
      <c r="T498">
        <v>225.90122600000001</v>
      </c>
      <c r="U498">
        <v>0.21093300000000001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0.16220399999999999</v>
      </c>
      <c r="AD498">
        <v>1.92E-4</v>
      </c>
      <c r="AE498" t="s">
        <v>10</v>
      </c>
      <c r="AF498">
        <v>0</v>
      </c>
      <c r="AG498">
        <v>0</v>
      </c>
      <c r="AH498" t="s">
        <v>11</v>
      </c>
      <c r="AI498">
        <v>0.83825099999999997</v>
      </c>
      <c r="AJ498">
        <v>6.0000000000000002E-5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10349.793046000001</v>
      </c>
      <c r="I499">
        <v>355.70361500000001</v>
      </c>
      <c r="J499" t="s">
        <v>3</v>
      </c>
      <c r="K499">
        <v>10337.334247999999</v>
      </c>
      <c r="L499">
        <v>355.15049900000002</v>
      </c>
      <c r="M499" t="s">
        <v>4</v>
      </c>
      <c r="N499">
        <v>635.83226000000002</v>
      </c>
      <c r="O499">
        <v>2.914536</v>
      </c>
      <c r="P499" t="s">
        <v>5</v>
      </c>
      <c r="Q499">
        <v>0</v>
      </c>
      <c r="R499">
        <v>0</v>
      </c>
      <c r="S499" t="s">
        <v>6</v>
      </c>
      <c r="T499">
        <v>239.19681</v>
      </c>
      <c r="U499">
        <v>0.20941100000000001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0.16195000000000001</v>
      </c>
      <c r="AD499">
        <v>1.92E-4</v>
      </c>
      <c r="AE499" t="s">
        <v>10</v>
      </c>
      <c r="AF499">
        <v>0</v>
      </c>
      <c r="AG499">
        <v>0</v>
      </c>
      <c r="AH499" t="s">
        <v>11</v>
      </c>
      <c r="AI499">
        <v>0.83837799999999996</v>
      </c>
      <c r="AJ499">
        <v>5.8999999999999998E-5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10924.425804</v>
      </c>
      <c r="I500">
        <v>399.13941399999999</v>
      </c>
      <c r="J500" t="s">
        <v>3</v>
      </c>
      <c r="K500">
        <v>10911.276758</v>
      </c>
      <c r="L500">
        <v>398.603793</v>
      </c>
      <c r="M500" t="s">
        <v>4</v>
      </c>
      <c r="N500">
        <v>671.04639799999995</v>
      </c>
      <c r="O500">
        <v>3.0007100000000002</v>
      </c>
      <c r="P500" t="s">
        <v>5</v>
      </c>
      <c r="Q500">
        <v>0</v>
      </c>
      <c r="R500">
        <v>0</v>
      </c>
      <c r="S500" t="s">
        <v>6</v>
      </c>
      <c r="T500">
        <v>252.48522399999999</v>
      </c>
      <c r="U500">
        <v>0.21743999999999999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0.16129499999999999</v>
      </c>
      <c r="AD500">
        <v>1.85E-4</v>
      </c>
      <c r="AE500" t="s">
        <v>10</v>
      </c>
      <c r="AF500">
        <v>0</v>
      </c>
      <c r="AG500">
        <v>0</v>
      </c>
      <c r="AH500" t="s">
        <v>11</v>
      </c>
      <c r="AI500">
        <v>0.838866</v>
      </c>
      <c r="AJ500">
        <v>6.3E-5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11499.778644</v>
      </c>
      <c r="I501">
        <v>347.410349</v>
      </c>
      <c r="J501" t="s">
        <v>3</v>
      </c>
      <c r="K501">
        <v>11485.939606</v>
      </c>
      <c r="L501">
        <v>346.984645</v>
      </c>
      <c r="M501" t="s">
        <v>4</v>
      </c>
      <c r="N501">
        <v>706.38815599999998</v>
      </c>
      <c r="O501">
        <v>2.8077079999999999</v>
      </c>
      <c r="P501" t="s">
        <v>5</v>
      </c>
      <c r="Q501">
        <v>0</v>
      </c>
      <c r="R501">
        <v>0</v>
      </c>
      <c r="S501" t="s">
        <v>6</v>
      </c>
      <c r="T501">
        <v>265.77831200000003</v>
      </c>
      <c r="U501">
        <v>0.211066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0.16129499999999999</v>
      </c>
      <c r="AD501">
        <v>1.85E-4</v>
      </c>
      <c r="AE501" t="s">
        <v>10</v>
      </c>
      <c r="AF501">
        <v>0</v>
      </c>
      <c r="AG501">
        <v>0</v>
      </c>
      <c r="AH501" t="s">
        <v>11</v>
      </c>
      <c r="AI501">
        <v>0.83888200000000002</v>
      </c>
      <c r="AJ501">
        <v>6.3E-5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4907.8834180000003</v>
      </c>
      <c r="I502">
        <v>497.732595</v>
      </c>
      <c r="J502" t="s">
        <v>3</v>
      </c>
      <c r="K502">
        <v>4906.573281</v>
      </c>
      <c r="L502">
        <v>497.48970500000001</v>
      </c>
      <c r="M502" t="s">
        <v>4</v>
      </c>
      <c r="N502">
        <v>97.153278999999998</v>
      </c>
      <c r="O502">
        <v>1.779331</v>
      </c>
      <c r="P502" t="s">
        <v>5</v>
      </c>
      <c r="Q502">
        <v>115.953986</v>
      </c>
      <c r="R502">
        <v>0.74321599999999999</v>
      </c>
      <c r="S502" t="s">
        <v>6</v>
      </c>
      <c r="T502">
        <v>67.522946000000005</v>
      </c>
      <c r="U502">
        <v>8.7894E-2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0.17771799999999999</v>
      </c>
      <c r="AG502">
        <v>1.6699999999999999E-4</v>
      </c>
      <c r="AH502" t="s">
        <v>11</v>
      </c>
      <c r="AI502">
        <v>0.81946699999999995</v>
      </c>
      <c r="AJ502">
        <v>1.8599999999999999E-4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9831.0367769999993</v>
      </c>
      <c r="I503">
        <v>11951.012182</v>
      </c>
      <c r="J503" t="s">
        <v>3</v>
      </c>
      <c r="K503">
        <v>9828.4208980000003</v>
      </c>
      <c r="L503">
        <v>11944.997561</v>
      </c>
      <c r="M503" t="s">
        <v>4</v>
      </c>
      <c r="N503">
        <v>194.09519700000001</v>
      </c>
      <c r="O503">
        <v>9.1406019999999994</v>
      </c>
      <c r="P503" t="s">
        <v>5</v>
      </c>
      <c r="Q503">
        <v>232.24277699999999</v>
      </c>
      <c r="R503">
        <v>7.7418420000000001</v>
      </c>
      <c r="S503" t="s">
        <v>6</v>
      </c>
      <c r="T503">
        <v>135.25887599999999</v>
      </c>
      <c r="U503">
        <v>2.9289830000000001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0.17271300000000001</v>
      </c>
      <c r="AG503">
        <v>1.45E-4</v>
      </c>
      <c r="AH503" t="s">
        <v>11</v>
      </c>
      <c r="AI503">
        <v>0.82599299999999998</v>
      </c>
      <c r="AJ503">
        <v>1.75E-4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14744.489355</v>
      </c>
      <c r="I504">
        <v>14576.176433000001</v>
      </c>
      <c r="J504" t="s">
        <v>3</v>
      </c>
      <c r="K504">
        <v>14740.572031</v>
      </c>
      <c r="L504">
        <v>14569.713141</v>
      </c>
      <c r="M504" t="s">
        <v>4</v>
      </c>
      <c r="N504">
        <v>291.30211700000001</v>
      </c>
      <c r="O504">
        <v>10.568942</v>
      </c>
      <c r="P504" t="s">
        <v>5</v>
      </c>
      <c r="Q504">
        <v>348.00130999999999</v>
      </c>
      <c r="R504">
        <v>10.922278</v>
      </c>
      <c r="S504" t="s">
        <v>6</v>
      </c>
      <c r="T504">
        <v>202.83960999999999</v>
      </c>
      <c r="U504">
        <v>3.6363780000000001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0.17208599999999999</v>
      </c>
      <c r="AG504">
        <v>1.4100000000000001E-4</v>
      </c>
      <c r="AH504" t="s">
        <v>11</v>
      </c>
      <c r="AI504">
        <v>0.83069300000000001</v>
      </c>
      <c r="AJ504">
        <v>1.16E-4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19651.765508</v>
      </c>
      <c r="I505">
        <v>16817.409299999999</v>
      </c>
      <c r="J505" t="s">
        <v>3</v>
      </c>
      <c r="K505">
        <v>19646.549883</v>
      </c>
      <c r="L505">
        <v>16809.266621999999</v>
      </c>
      <c r="M505" t="s">
        <v>4</v>
      </c>
      <c r="N505">
        <v>388.33209900000003</v>
      </c>
      <c r="O505">
        <v>12.803093000000001</v>
      </c>
      <c r="P505" t="s">
        <v>5</v>
      </c>
      <c r="Q505">
        <v>463.64309100000003</v>
      </c>
      <c r="R505">
        <v>14.173152999999999</v>
      </c>
      <c r="S505" t="s">
        <v>6</v>
      </c>
      <c r="T505">
        <v>270.31668000000002</v>
      </c>
      <c r="U505">
        <v>4.0609450000000002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0.17033699999999999</v>
      </c>
      <c r="AG505">
        <v>1.7200000000000001E-4</v>
      </c>
      <c r="AH505" t="s">
        <v>11</v>
      </c>
      <c r="AI505">
        <v>0.83167000000000002</v>
      </c>
      <c r="AJ505">
        <v>9.8999999999999994E-5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24558.162147999999</v>
      </c>
      <c r="I506">
        <v>17365.378704999999</v>
      </c>
      <c r="J506" t="s">
        <v>3</v>
      </c>
      <c r="K506">
        <v>24551.651328</v>
      </c>
      <c r="L506">
        <v>17358.077346999999</v>
      </c>
      <c r="M506" t="s">
        <v>4</v>
      </c>
      <c r="N506">
        <v>485.41187400000001</v>
      </c>
      <c r="O506">
        <v>13.778962</v>
      </c>
      <c r="P506" t="s">
        <v>5</v>
      </c>
      <c r="Q506">
        <v>579.19956400000001</v>
      </c>
      <c r="R506">
        <v>16.140302999999999</v>
      </c>
      <c r="S506" t="s">
        <v>6</v>
      </c>
      <c r="T506">
        <v>337.80508400000002</v>
      </c>
      <c r="U506">
        <v>4.1601460000000001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0.17013900000000001</v>
      </c>
      <c r="AG506">
        <v>1.7000000000000001E-4</v>
      </c>
      <c r="AH506" t="s">
        <v>11</v>
      </c>
      <c r="AI506">
        <v>0.83316400000000002</v>
      </c>
      <c r="AJ506">
        <v>7.2000000000000002E-5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29475.656171999999</v>
      </c>
      <c r="I507">
        <v>24259.934861999998</v>
      </c>
      <c r="J507" t="s">
        <v>3</v>
      </c>
      <c r="K507">
        <v>29467.845352</v>
      </c>
      <c r="L507">
        <v>24250.682161000001</v>
      </c>
      <c r="M507" t="s">
        <v>4</v>
      </c>
      <c r="N507">
        <v>582.86871099999996</v>
      </c>
      <c r="O507">
        <v>18.705369000000001</v>
      </c>
      <c r="P507" t="s">
        <v>5</v>
      </c>
      <c r="Q507">
        <v>694.97150399999998</v>
      </c>
      <c r="R507">
        <v>21.961234999999999</v>
      </c>
      <c r="S507" t="s">
        <v>6</v>
      </c>
      <c r="T507">
        <v>405.45225799999997</v>
      </c>
      <c r="U507">
        <v>5.6164870000000002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0.169546</v>
      </c>
      <c r="AG507">
        <v>1.73E-4</v>
      </c>
      <c r="AH507" t="s">
        <v>11</v>
      </c>
      <c r="AI507">
        <v>0.83438599999999996</v>
      </c>
      <c r="AJ507">
        <v>5.5000000000000002E-5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34390.932578</v>
      </c>
      <c r="I508">
        <v>33898.217425000003</v>
      </c>
      <c r="J508" t="s">
        <v>3</v>
      </c>
      <c r="K508">
        <v>34381.825624999998</v>
      </c>
      <c r="L508">
        <v>33884.051714000001</v>
      </c>
      <c r="M508" t="s">
        <v>4</v>
      </c>
      <c r="N508">
        <v>680.183221</v>
      </c>
      <c r="O508">
        <v>28.962479999999999</v>
      </c>
      <c r="P508" t="s">
        <v>5</v>
      </c>
      <c r="Q508">
        <v>810.720685</v>
      </c>
      <c r="R508">
        <v>29.685445999999999</v>
      </c>
      <c r="S508" t="s">
        <v>6</v>
      </c>
      <c r="T508">
        <v>473.05217399999998</v>
      </c>
      <c r="U508">
        <v>7.880719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0.16774500000000001</v>
      </c>
      <c r="AG508">
        <v>1.85E-4</v>
      </c>
      <c r="AH508" t="s">
        <v>11</v>
      </c>
      <c r="AI508">
        <v>0.83515700000000004</v>
      </c>
      <c r="AJ508">
        <v>3.6999999999999998E-5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39299.766641000002</v>
      </c>
      <c r="I509">
        <v>38116.998072000002</v>
      </c>
      <c r="J509" t="s">
        <v>3</v>
      </c>
      <c r="K509">
        <v>39289.358749999999</v>
      </c>
      <c r="L509">
        <v>38099.848095000001</v>
      </c>
      <c r="M509" t="s">
        <v>4</v>
      </c>
      <c r="N509">
        <v>777.66559600000005</v>
      </c>
      <c r="O509">
        <v>33.055534999999999</v>
      </c>
      <c r="P509" t="s">
        <v>5</v>
      </c>
      <c r="Q509">
        <v>926.32563400000004</v>
      </c>
      <c r="R509">
        <v>33.946933000000001</v>
      </c>
      <c r="S509" t="s">
        <v>6</v>
      </c>
      <c r="T509">
        <v>540.558132</v>
      </c>
      <c r="U509">
        <v>8.7242669999999993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0.167742</v>
      </c>
      <c r="AG509">
        <v>1.85E-4</v>
      </c>
      <c r="AH509" t="s">
        <v>11</v>
      </c>
      <c r="AI509">
        <v>0.83543199999999995</v>
      </c>
      <c r="AJ509">
        <v>3.6000000000000001E-5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44211.232108999997</v>
      </c>
      <c r="I510">
        <v>49567.365385999998</v>
      </c>
      <c r="J510" t="s">
        <v>3</v>
      </c>
      <c r="K510">
        <v>44199.528672</v>
      </c>
      <c r="L510">
        <v>49547.570100999998</v>
      </c>
      <c r="M510" t="s">
        <v>4</v>
      </c>
      <c r="N510">
        <v>874.61852999999996</v>
      </c>
      <c r="O510">
        <v>42.585914000000002</v>
      </c>
      <c r="P510" t="s">
        <v>5</v>
      </c>
      <c r="Q510">
        <v>1041.952002</v>
      </c>
      <c r="R510">
        <v>42.471384999999998</v>
      </c>
      <c r="S510" t="s">
        <v>6</v>
      </c>
      <c r="T510">
        <v>608.12674200000004</v>
      </c>
      <c r="U510">
        <v>11.116796000000001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0.16734299999999999</v>
      </c>
      <c r="AG510">
        <v>1.8699999999999999E-4</v>
      </c>
      <c r="AH510" t="s">
        <v>11</v>
      </c>
      <c r="AI510">
        <v>0.83587800000000001</v>
      </c>
      <c r="AJ510">
        <v>2.9E-5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49122.921797000003</v>
      </c>
      <c r="I511">
        <v>56019.691457000001</v>
      </c>
      <c r="J511" t="s">
        <v>3</v>
      </c>
      <c r="K511">
        <v>49109.925859000003</v>
      </c>
      <c r="L511">
        <v>55999.004996000003</v>
      </c>
      <c r="M511" t="s">
        <v>4</v>
      </c>
      <c r="N511">
        <v>971.55166099999997</v>
      </c>
      <c r="O511">
        <v>45.408752999999997</v>
      </c>
      <c r="P511" t="s">
        <v>5</v>
      </c>
      <c r="Q511">
        <v>1157.3822660000001</v>
      </c>
      <c r="R511">
        <v>48.279707999999999</v>
      </c>
      <c r="S511" t="s">
        <v>6</v>
      </c>
      <c r="T511">
        <v>675.69530399999996</v>
      </c>
      <c r="U511">
        <v>12.487106000000001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0.16692399999999999</v>
      </c>
      <c r="AG511">
        <v>1.94E-4</v>
      </c>
      <c r="AH511" t="s">
        <v>11</v>
      </c>
      <c r="AI511">
        <v>0.83680100000000002</v>
      </c>
      <c r="AJ511">
        <v>2.0999999999999999E-5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54040.803593999997</v>
      </c>
      <c r="I512">
        <v>66714.761842000007</v>
      </c>
      <c r="J512" t="s">
        <v>3</v>
      </c>
      <c r="K512">
        <v>54026.509687999998</v>
      </c>
      <c r="L512">
        <v>66685.990873999996</v>
      </c>
      <c r="M512" t="s">
        <v>4</v>
      </c>
      <c r="N512">
        <v>1068.6423359999999</v>
      </c>
      <c r="O512">
        <v>58.519531000000001</v>
      </c>
      <c r="P512" t="s">
        <v>5</v>
      </c>
      <c r="Q512">
        <v>1272.8694479999999</v>
      </c>
      <c r="R512">
        <v>53.654513999999999</v>
      </c>
      <c r="S512" t="s">
        <v>6</v>
      </c>
      <c r="T512">
        <v>743.35272999999995</v>
      </c>
      <c r="U512">
        <v>15.078635999999999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0.166153</v>
      </c>
      <c r="AG512">
        <v>1.9799999999999999E-4</v>
      </c>
      <c r="AH512" t="s">
        <v>11</v>
      </c>
      <c r="AI512">
        <v>0.83688200000000001</v>
      </c>
      <c r="AJ512">
        <v>2.0999999999999999E-5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58950.869219</v>
      </c>
      <c r="I513">
        <v>71087.335164999997</v>
      </c>
      <c r="J513" t="s">
        <v>3</v>
      </c>
      <c r="K513">
        <v>58935.275469</v>
      </c>
      <c r="L513">
        <v>71057.830247999998</v>
      </c>
      <c r="M513" t="s">
        <v>4</v>
      </c>
      <c r="N513">
        <v>1165.7587209999999</v>
      </c>
      <c r="O513">
        <v>57.684640000000002</v>
      </c>
      <c r="P513" t="s">
        <v>5</v>
      </c>
      <c r="Q513">
        <v>1388.3362259999999</v>
      </c>
      <c r="R513">
        <v>57.068804</v>
      </c>
      <c r="S513" t="s">
        <v>6</v>
      </c>
      <c r="T513">
        <v>810.89346399999999</v>
      </c>
      <c r="U513">
        <v>15.98977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0.16600100000000001</v>
      </c>
      <c r="AG513">
        <v>2.02E-4</v>
      </c>
      <c r="AH513" t="s">
        <v>11</v>
      </c>
      <c r="AI513">
        <v>0.83688399999999996</v>
      </c>
      <c r="AJ513">
        <v>2.0999999999999999E-5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63859.681562999998</v>
      </c>
      <c r="I514">
        <v>78062.250094000003</v>
      </c>
      <c r="J514" t="s">
        <v>3</v>
      </c>
      <c r="K514">
        <v>63842.800469000002</v>
      </c>
      <c r="L514">
        <v>78033.445405999999</v>
      </c>
      <c r="M514" t="s">
        <v>4</v>
      </c>
      <c r="N514">
        <v>1262.49647</v>
      </c>
      <c r="O514">
        <v>61.585272000000003</v>
      </c>
      <c r="P514" t="s">
        <v>5</v>
      </c>
      <c r="Q514">
        <v>1503.834756</v>
      </c>
      <c r="R514">
        <v>62.606529000000002</v>
      </c>
      <c r="S514" t="s">
        <v>6</v>
      </c>
      <c r="T514">
        <v>878.41465000000005</v>
      </c>
      <c r="U514">
        <v>17.614208000000001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0.164767</v>
      </c>
      <c r="AG514">
        <v>2.0699999999999999E-4</v>
      </c>
      <c r="AH514" t="s">
        <v>11</v>
      </c>
      <c r="AI514">
        <v>0.83695699999999995</v>
      </c>
      <c r="AJ514">
        <v>2.0000000000000002E-5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68767.045469000004</v>
      </c>
      <c r="I515">
        <v>85575.424935000003</v>
      </c>
      <c r="J515" t="s">
        <v>3</v>
      </c>
      <c r="K515">
        <v>68748.872969000004</v>
      </c>
      <c r="L515">
        <v>85544.395994999999</v>
      </c>
      <c r="M515" t="s">
        <v>4</v>
      </c>
      <c r="N515">
        <v>1359.4048949999999</v>
      </c>
      <c r="O515">
        <v>66.911992999999995</v>
      </c>
      <c r="P515" t="s">
        <v>5</v>
      </c>
      <c r="Q515">
        <v>1619.3509859999999</v>
      </c>
      <c r="R515">
        <v>67.451986000000005</v>
      </c>
      <c r="S515" t="s">
        <v>6</v>
      </c>
      <c r="T515">
        <v>945.89063799999997</v>
      </c>
      <c r="U515">
        <v>18.825043999999998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0.163772</v>
      </c>
      <c r="AG515">
        <v>1.9699999999999999E-4</v>
      </c>
      <c r="AH515" t="s">
        <v>11</v>
      </c>
      <c r="AI515">
        <v>0.83712500000000001</v>
      </c>
      <c r="AJ515">
        <v>2.0000000000000002E-5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73688.425000000003</v>
      </c>
      <c r="I516">
        <v>94851.275160999998</v>
      </c>
      <c r="J516" t="s">
        <v>3</v>
      </c>
      <c r="K516">
        <v>73668.949531000006</v>
      </c>
      <c r="L516">
        <v>94823.607334999993</v>
      </c>
      <c r="M516" t="s">
        <v>4</v>
      </c>
      <c r="N516">
        <v>1456.622668</v>
      </c>
      <c r="O516">
        <v>73.398985999999994</v>
      </c>
      <c r="P516" t="s">
        <v>5</v>
      </c>
      <c r="Q516">
        <v>1735.244062</v>
      </c>
      <c r="R516">
        <v>74.211018999999993</v>
      </c>
      <c r="S516" t="s">
        <v>6</v>
      </c>
      <c r="T516">
        <v>1013.585426</v>
      </c>
      <c r="U516">
        <v>21.073976999999999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0.16315199999999999</v>
      </c>
      <c r="AG516">
        <v>1.9699999999999999E-4</v>
      </c>
      <c r="AH516" t="s">
        <v>11</v>
      </c>
      <c r="AI516">
        <v>0.83718800000000004</v>
      </c>
      <c r="AJ516">
        <v>1.9000000000000001E-5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78595.960938000004</v>
      </c>
      <c r="I517">
        <v>101543.207539</v>
      </c>
      <c r="J517" t="s">
        <v>3</v>
      </c>
      <c r="K517">
        <v>78575.191562000007</v>
      </c>
      <c r="L517">
        <v>101515.28002999999</v>
      </c>
      <c r="M517" t="s">
        <v>4</v>
      </c>
      <c r="N517">
        <v>1553.38436</v>
      </c>
      <c r="O517">
        <v>72.215106000000006</v>
      </c>
      <c r="P517" t="s">
        <v>5</v>
      </c>
      <c r="Q517">
        <v>1850.922339</v>
      </c>
      <c r="R517">
        <v>82.083068999999995</v>
      </c>
      <c r="S517" t="s">
        <v>6</v>
      </c>
      <c r="T517">
        <v>1081.069176</v>
      </c>
      <c r="U517">
        <v>22.397694999999999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0.162302</v>
      </c>
      <c r="AG517">
        <v>1.8599999999999999E-4</v>
      </c>
      <c r="AH517" t="s">
        <v>11</v>
      </c>
      <c r="AI517">
        <v>0.83721800000000002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83506.390155999994</v>
      </c>
      <c r="I518">
        <v>112590.88307900001</v>
      </c>
      <c r="J518" t="s">
        <v>3</v>
      </c>
      <c r="K518">
        <v>83484.317186999993</v>
      </c>
      <c r="L518">
        <v>112558.486378</v>
      </c>
      <c r="M518" t="s">
        <v>4</v>
      </c>
      <c r="N518">
        <v>1650.3475780000001</v>
      </c>
      <c r="O518">
        <v>83.903931</v>
      </c>
      <c r="P518" t="s">
        <v>5</v>
      </c>
      <c r="Q518">
        <v>1966.803152</v>
      </c>
      <c r="R518">
        <v>93.233879999999999</v>
      </c>
      <c r="S518" t="s">
        <v>6</v>
      </c>
      <c r="T518">
        <v>1148.5996239999999</v>
      </c>
      <c r="U518">
        <v>24.597306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0.161139</v>
      </c>
      <c r="AG518">
        <v>1.7200000000000001E-4</v>
      </c>
      <c r="AH518" t="s">
        <v>11</v>
      </c>
      <c r="AI518">
        <v>0.83734799999999998</v>
      </c>
      <c r="AJ518">
        <v>1.8E-5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88414.165156000003</v>
      </c>
      <c r="I519">
        <v>121290.670805</v>
      </c>
      <c r="J519" t="s">
        <v>3</v>
      </c>
      <c r="K519">
        <v>88390.795780999993</v>
      </c>
      <c r="L519">
        <v>121254.503461</v>
      </c>
      <c r="M519" t="s">
        <v>4</v>
      </c>
      <c r="N519">
        <v>1747.523518</v>
      </c>
      <c r="O519">
        <v>92.309112999999996</v>
      </c>
      <c r="P519" t="s">
        <v>5</v>
      </c>
      <c r="Q519">
        <v>2082.7759620000002</v>
      </c>
      <c r="R519">
        <v>103.91077300000001</v>
      </c>
      <c r="S519" t="s">
        <v>6</v>
      </c>
      <c r="T519">
        <v>1216.0853279999999</v>
      </c>
      <c r="U519">
        <v>26.439882999999998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0.160445</v>
      </c>
      <c r="AG519">
        <v>1.66E-4</v>
      </c>
      <c r="AH519" t="s">
        <v>11</v>
      </c>
      <c r="AI519">
        <v>0.83759799999999995</v>
      </c>
      <c r="AJ519">
        <v>1.5999999999999999E-5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93328.710781000002</v>
      </c>
      <c r="I520">
        <v>129761.370369</v>
      </c>
      <c r="J520" t="s">
        <v>3</v>
      </c>
      <c r="K520">
        <v>93304.032812000005</v>
      </c>
      <c r="L520">
        <v>129719.162058</v>
      </c>
      <c r="M520" t="s">
        <v>4</v>
      </c>
      <c r="N520">
        <v>1844.9539769999999</v>
      </c>
      <c r="O520">
        <v>102.10902299999999</v>
      </c>
      <c r="P520" t="s">
        <v>5</v>
      </c>
      <c r="Q520">
        <v>2199.3349320000002</v>
      </c>
      <c r="R520">
        <v>113.962327</v>
      </c>
      <c r="S520" t="s">
        <v>6</v>
      </c>
      <c r="T520">
        <v>1283.678052</v>
      </c>
      <c r="U520">
        <v>28.107652000000002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0.15939900000000001</v>
      </c>
      <c r="AG520">
        <v>1.55E-4</v>
      </c>
      <c r="AH520" t="s">
        <v>11</v>
      </c>
      <c r="AI520">
        <v>0.83804599999999996</v>
      </c>
      <c r="AJ520">
        <v>2.3E-5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98243.591562999994</v>
      </c>
      <c r="I521">
        <v>143001.776636</v>
      </c>
      <c r="J521" t="s">
        <v>3</v>
      </c>
      <c r="K521">
        <v>98217.614530999999</v>
      </c>
      <c r="L521">
        <v>142954.66404900001</v>
      </c>
      <c r="M521" t="s">
        <v>4</v>
      </c>
      <c r="N521">
        <v>1942.2337299999999</v>
      </c>
      <c r="O521">
        <v>112.67587399999999</v>
      </c>
      <c r="P521" t="s">
        <v>5</v>
      </c>
      <c r="Q521">
        <v>2315.915962</v>
      </c>
      <c r="R521">
        <v>130.22802100000001</v>
      </c>
      <c r="S521" t="s">
        <v>6</v>
      </c>
      <c r="T521">
        <v>1351.2489860000001</v>
      </c>
      <c r="U521">
        <v>31.124457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0.158891</v>
      </c>
      <c r="AG521">
        <v>1.4799999999999999E-4</v>
      </c>
      <c r="AH521" t="s">
        <v>11</v>
      </c>
      <c r="AI521">
        <v>0.83806400000000003</v>
      </c>
      <c r="AJ521">
        <v>2.3E-5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4771.3025779999998</v>
      </c>
      <c r="I522">
        <v>229.998695</v>
      </c>
      <c r="J522" t="s">
        <v>3</v>
      </c>
      <c r="K522">
        <v>4770.008828</v>
      </c>
      <c r="L522">
        <v>229.95803799999999</v>
      </c>
      <c r="M522" t="s">
        <v>4</v>
      </c>
      <c r="N522">
        <v>97.099669000000006</v>
      </c>
      <c r="O522">
        <v>2.05436</v>
      </c>
      <c r="P522" t="s">
        <v>5</v>
      </c>
      <c r="Q522">
        <v>0</v>
      </c>
      <c r="R522">
        <v>0</v>
      </c>
      <c r="S522" t="s">
        <v>6</v>
      </c>
      <c r="T522">
        <v>67.46163</v>
      </c>
      <c r="U522">
        <v>5.4251000000000001E-2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0.18048700000000001</v>
      </c>
      <c r="AG522">
        <v>5.3000000000000001E-5</v>
      </c>
      <c r="AH522" t="s">
        <v>11</v>
      </c>
      <c r="AI522">
        <v>0.81808400000000003</v>
      </c>
      <c r="AJ522">
        <v>2.4600000000000002E-4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9538.2863089999992</v>
      </c>
      <c r="I523">
        <v>415.13458200000002</v>
      </c>
      <c r="J523" t="s">
        <v>3</v>
      </c>
      <c r="K523">
        <v>9535.7001949999994</v>
      </c>
      <c r="L523">
        <v>415.04941100000002</v>
      </c>
      <c r="M523" t="s">
        <v>4</v>
      </c>
      <c r="N523">
        <v>193.864429</v>
      </c>
      <c r="O523">
        <v>4.0681330000000004</v>
      </c>
      <c r="P523" t="s">
        <v>5</v>
      </c>
      <c r="Q523">
        <v>0</v>
      </c>
      <c r="R523">
        <v>0</v>
      </c>
      <c r="S523" t="s">
        <v>6</v>
      </c>
      <c r="T523">
        <v>134.853812</v>
      </c>
      <c r="U523">
        <v>8.7026000000000006E-2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0.177428</v>
      </c>
      <c r="AG523">
        <v>6.4999999999999994E-5</v>
      </c>
      <c r="AH523" t="s">
        <v>11</v>
      </c>
      <c r="AI523">
        <v>0.823438</v>
      </c>
      <c r="AJ523">
        <v>2.31E-4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14305.413984000001</v>
      </c>
      <c r="I524">
        <v>684.05493000000001</v>
      </c>
      <c r="J524" t="s">
        <v>3</v>
      </c>
      <c r="K524">
        <v>14301.538027000001</v>
      </c>
      <c r="L524">
        <v>684.08418099999994</v>
      </c>
      <c r="M524" t="s">
        <v>4</v>
      </c>
      <c r="N524">
        <v>290.75991900000002</v>
      </c>
      <c r="O524">
        <v>4.9908849999999996</v>
      </c>
      <c r="P524" t="s">
        <v>5</v>
      </c>
      <c r="Q524">
        <v>0</v>
      </c>
      <c r="R524">
        <v>0</v>
      </c>
      <c r="S524" t="s">
        <v>6</v>
      </c>
      <c r="T524">
        <v>202.23615599999999</v>
      </c>
      <c r="U524">
        <v>0.13694899999999999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0.17536099999999999</v>
      </c>
      <c r="AG524">
        <v>8.6000000000000003E-5</v>
      </c>
      <c r="AH524" t="s">
        <v>11</v>
      </c>
      <c r="AI524">
        <v>0.82854099999999997</v>
      </c>
      <c r="AJ524">
        <v>1.73E-4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19073.156563</v>
      </c>
      <c r="I525">
        <v>1155.9123259999999</v>
      </c>
      <c r="J525" t="s">
        <v>3</v>
      </c>
      <c r="K525">
        <v>19067.985430000001</v>
      </c>
      <c r="L525">
        <v>1155.798057</v>
      </c>
      <c r="M525" t="s">
        <v>4</v>
      </c>
      <c r="N525">
        <v>387.390536</v>
      </c>
      <c r="O525">
        <v>6.405691</v>
      </c>
      <c r="P525" t="s">
        <v>5</v>
      </c>
      <c r="Q525">
        <v>0</v>
      </c>
      <c r="R525">
        <v>0</v>
      </c>
      <c r="S525" t="s">
        <v>6</v>
      </c>
      <c r="T525">
        <v>269.63038599999999</v>
      </c>
      <c r="U525">
        <v>0.20397499999999999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0.17344200000000001</v>
      </c>
      <c r="AG525">
        <v>1.21E-4</v>
      </c>
      <c r="AH525" t="s">
        <v>11</v>
      </c>
      <c r="AI525">
        <v>0.83042700000000003</v>
      </c>
      <c r="AJ525">
        <v>1.5300000000000001E-4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23853.210858999999</v>
      </c>
      <c r="I526">
        <v>5683.1653630000001</v>
      </c>
      <c r="J526" t="s">
        <v>3</v>
      </c>
      <c r="K526">
        <v>23846.744102000001</v>
      </c>
      <c r="L526">
        <v>5678.0130790000003</v>
      </c>
      <c r="M526" t="s">
        <v>4</v>
      </c>
      <c r="N526">
        <v>484.77914600000003</v>
      </c>
      <c r="O526">
        <v>18.095103999999999</v>
      </c>
      <c r="P526" t="s">
        <v>5</v>
      </c>
      <c r="Q526">
        <v>0</v>
      </c>
      <c r="R526">
        <v>0</v>
      </c>
      <c r="S526" t="s">
        <v>6</v>
      </c>
      <c r="T526">
        <v>337.21583399999997</v>
      </c>
      <c r="U526">
        <v>1.472197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0.17138600000000001</v>
      </c>
      <c r="AG526">
        <v>1.46E-4</v>
      </c>
      <c r="AH526" t="s">
        <v>11</v>
      </c>
      <c r="AI526">
        <v>0.83135099999999995</v>
      </c>
      <c r="AJ526">
        <v>1.44E-4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28625.640039000002</v>
      </c>
      <c r="I527">
        <v>6019.115014</v>
      </c>
      <c r="J527" t="s">
        <v>3</v>
      </c>
      <c r="K527">
        <v>28617.880664</v>
      </c>
      <c r="L527">
        <v>6013.2746390000002</v>
      </c>
      <c r="M527" t="s">
        <v>4</v>
      </c>
      <c r="N527">
        <v>581.69617800000003</v>
      </c>
      <c r="O527">
        <v>18.850345000000001</v>
      </c>
      <c r="P527" t="s">
        <v>5</v>
      </c>
      <c r="Q527">
        <v>0</v>
      </c>
      <c r="R527">
        <v>0</v>
      </c>
      <c r="S527" t="s">
        <v>6</v>
      </c>
      <c r="T527">
        <v>404.70507600000002</v>
      </c>
      <c r="U527">
        <v>1.59979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0.169735</v>
      </c>
      <c r="AG527">
        <v>1.64E-4</v>
      </c>
      <c r="AH527" t="s">
        <v>11</v>
      </c>
      <c r="AI527">
        <v>0.83251799999999998</v>
      </c>
      <c r="AJ527">
        <v>1.2300000000000001E-4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33399.450624999998</v>
      </c>
      <c r="I528">
        <v>8901.2346820000002</v>
      </c>
      <c r="J528" t="s">
        <v>3</v>
      </c>
      <c r="K528">
        <v>33390.393594000001</v>
      </c>
      <c r="L528">
        <v>8891.5838409999997</v>
      </c>
      <c r="M528" t="s">
        <v>4</v>
      </c>
      <c r="N528">
        <v>678.71696199999997</v>
      </c>
      <c r="O528">
        <v>23.948162</v>
      </c>
      <c r="P528" t="s">
        <v>5</v>
      </c>
      <c r="Q528">
        <v>0</v>
      </c>
      <c r="R528">
        <v>0</v>
      </c>
      <c r="S528" t="s">
        <v>6</v>
      </c>
      <c r="T528">
        <v>472.20513999999997</v>
      </c>
      <c r="U528">
        <v>2.4129260000000001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0.16895099999999999</v>
      </c>
      <c r="AG528">
        <v>1.6799999999999999E-4</v>
      </c>
      <c r="AH528" t="s">
        <v>11</v>
      </c>
      <c r="AI528">
        <v>0.834032</v>
      </c>
      <c r="AJ528">
        <v>8.8999999999999995E-5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38170.513047</v>
      </c>
      <c r="I529">
        <v>9886.6284369999994</v>
      </c>
      <c r="J529" t="s">
        <v>3</v>
      </c>
      <c r="K529">
        <v>38160.160546999999</v>
      </c>
      <c r="L529">
        <v>9876.2674769999994</v>
      </c>
      <c r="M529" t="s">
        <v>4</v>
      </c>
      <c r="N529">
        <v>775.65475200000003</v>
      </c>
      <c r="O529">
        <v>27.291611</v>
      </c>
      <c r="P529" t="s">
        <v>5</v>
      </c>
      <c r="Q529">
        <v>0</v>
      </c>
      <c r="R529">
        <v>0</v>
      </c>
      <c r="S529" t="s">
        <v>6</v>
      </c>
      <c r="T529">
        <v>539.63235199999997</v>
      </c>
      <c r="U529">
        <v>2.6540569999999999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0.16701199999999999</v>
      </c>
      <c r="AG529">
        <v>1.7699999999999999E-4</v>
      </c>
      <c r="AH529" t="s">
        <v>11</v>
      </c>
      <c r="AI529">
        <v>0.83519100000000002</v>
      </c>
      <c r="AJ529">
        <v>7.7000000000000001E-5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42943.886719000002</v>
      </c>
      <c r="I530">
        <v>13098.595791</v>
      </c>
      <c r="J530" t="s">
        <v>3</v>
      </c>
      <c r="K530">
        <v>42932.243516000002</v>
      </c>
      <c r="L530">
        <v>13084.512239</v>
      </c>
      <c r="M530" t="s">
        <v>4</v>
      </c>
      <c r="N530">
        <v>872.37171799999999</v>
      </c>
      <c r="O530">
        <v>27.849981</v>
      </c>
      <c r="P530" t="s">
        <v>5</v>
      </c>
      <c r="Q530">
        <v>0</v>
      </c>
      <c r="R530">
        <v>0</v>
      </c>
      <c r="S530" t="s">
        <v>6</v>
      </c>
      <c r="T530">
        <v>607.10860400000001</v>
      </c>
      <c r="U530">
        <v>3.449411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0.166047</v>
      </c>
      <c r="AG530">
        <v>1.84E-4</v>
      </c>
      <c r="AH530" t="s">
        <v>11</v>
      </c>
      <c r="AI530">
        <v>0.83625099999999997</v>
      </c>
      <c r="AJ530">
        <v>5.3000000000000001E-5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47710.338984000002</v>
      </c>
      <c r="I531">
        <v>13916.782658</v>
      </c>
      <c r="J531" t="s">
        <v>3</v>
      </c>
      <c r="K531">
        <v>47697.402030999998</v>
      </c>
      <c r="L531">
        <v>13901.563828</v>
      </c>
      <c r="M531" t="s">
        <v>4</v>
      </c>
      <c r="N531">
        <v>969.06155000000001</v>
      </c>
      <c r="O531">
        <v>32.216406999999997</v>
      </c>
      <c r="P531" t="s">
        <v>5</v>
      </c>
      <c r="Q531">
        <v>0</v>
      </c>
      <c r="R531">
        <v>0</v>
      </c>
      <c r="S531" t="s">
        <v>6</v>
      </c>
      <c r="T531">
        <v>674.49243000000001</v>
      </c>
      <c r="U531">
        <v>3.6657519999999999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0.166044</v>
      </c>
      <c r="AG531">
        <v>1.83E-4</v>
      </c>
      <c r="AH531" t="s">
        <v>11</v>
      </c>
      <c r="AI531">
        <v>0.83700399999999997</v>
      </c>
      <c r="AJ531">
        <v>7.1000000000000005E-5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52478.396874999999</v>
      </c>
      <c r="I532">
        <v>14588.058212</v>
      </c>
      <c r="J532" t="s">
        <v>3</v>
      </c>
      <c r="K532">
        <v>52464.175625000003</v>
      </c>
      <c r="L532">
        <v>14572.832075</v>
      </c>
      <c r="M532" t="s">
        <v>4</v>
      </c>
      <c r="N532">
        <v>1065.9657030000001</v>
      </c>
      <c r="O532">
        <v>33.853006000000001</v>
      </c>
      <c r="P532" t="s">
        <v>5</v>
      </c>
      <c r="Q532">
        <v>0</v>
      </c>
      <c r="R532">
        <v>0</v>
      </c>
      <c r="S532" t="s">
        <v>6</v>
      </c>
      <c r="T532">
        <v>741.90363600000001</v>
      </c>
      <c r="U532">
        <v>3.8736709999999999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0.166018</v>
      </c>
      <c r="AG532">
        <v>1.84E-4</v>
      </c>
      <c r="AH532" t="s">
        <v>11</v>
      </c>
      <c r="AI532">
        <v>0.83725300000000002</v>
      </c>
      <c r="AJ532">
        <v>6.8999999999999997E-5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57244.942109000003</v>
      </c>
      <c r="I533">
        <v>15539.300906</v>
      </c>
      <c r="J533" t="s">
        <v>3</v>
      </c>
      <c r="K533">
        <v>57229.433671999999</v>
      </c>
      <c r="L533">
        <v>15523.967774000001</v>
      </c>
      <c r="M533" t="s">
        <v>4</v>
      </c>
      <c r="N533">
        <v>1162.6872490000001</v>
      </c>
      <c r="O533">
        <v>34.529361000000002</v>
      </c>
      <c r="P533" t="s">
        <v>5</v>
      </c>
      <c r="Q533">
        <v>0</v>
      </c>
      <c r="R533">
        <v>0</v>
      </c>
      <c r="S533" t="s">
        <v>6</v>
      </c>
      <c r="T533">
        <v>809.27066200000002</v>
      </c>
      <c r="U533">
        <v>4.050224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0.16506100000000001</v>
      </c>
      <c r="AG533">
        <v>1.8200000000000001E-4</v>
      </c>
      <c r="AH533" t="s">
        <v>11</v>
      </c>
      <c r="AI533">
        <v>0.83764400000000006</v>
      </c>
      <c r="AJ533">
        <v>6.4999999999999994E-5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62014.007266000001</v>
      </c>
      <c r="I534">
        <v>16073.280457000001</v>
      </c>
      <c r="J534" t="s">
        <v>3</v>
      </c>
      <c r="K534">
        <v>61997.211483999999</v>
      </c>
      <c r="L534">
        <v>16056.388580000001</v>
      </c>
      <c r="M534" t="s">
        <v>4</v>
      </c>
      <c r="N534">
        <v>1259.6540379999999</v>
      </c>
      <c r="O534">
        <v>36.807482</v>
      </c>
      <c r="P534" t="s">
        <v>5</v>
      </c>
      <c r="Q534">
        <v>0</v>
      </c>
      <c r="R534">
        <v>0</v>
      </c>
      <c r="S534" t="s">
        <v>6</v>
      </c>
      <c r="T534">
        <v>876.683224</v>
      </c>
      <c r="U534">
        <v>4.090649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0.16441600000000001</v>
      </c>
      <c r="AG534">
        <v>1.8100000000000001E-4</v>
      </c>
      <c r="AH534" t="s">
        <v>11</v>
      </c>
      <c r="AI534">
        <v>0.83776399999999995</v>
      </c>
      <c r="AJ534">
        <v>6.3999999999999997E-5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66791.423905999996</v>
      </c>
      <c r="I535">
        <v>19791.106325000001</v>
      </c>
      <c r="J535" t="s">
        <v>3</v>
      </c>
      <c r="K535">
        <v>66773.339531000005</v>
      </c>
      <c r="L535">
        <v>19772.303383999999</v>
      </c>
      <c r="M535" t="s">
        <v>4</v>
      </c>
      <c r="N535">
        <v>1356.9142870000001</v>
      </c>
      <c r="O535">
        <v>35.380625000000002</v>
      </c>
      <c r="P535" t="s">
        <v>5</v>
      </c>
      <c r="Q535">
        <v>0</v>
      </c>
      <c r="R535">
        <v>0</v>
      </c>
      <c r="S535" t="s">
        <v>6</v>
      </c>
      <c r="T535">
        <v>944.21953599999995</v>
      </c>
      <c r="U535">
        <v>5.0136029999999998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0.16395000000000001</v>
      </c>
      <c r="AG535">
        <v>1.7899999999999999E-4</v>
      </c>
      <c r="AH535" t="s">
        <v>11</v>
      </c>
      <c r="AI535">
        <v>0.83781000000000005</v>
      </c>
      <c r="AJ535">
        <v>6.3999999999999997E-5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71557.628593999994</v>
      </c>
      <c r="I536">
        <v>20036.044277000001</v>
      </c>
      <c r="J536" t="s">
        <v>3</v>
      </c>
      <c r="K536">
        <v>71538.258749999994</v>
      </c>
      <c r="L536">
        <v>20015.228337</v>
      </c>
      <c r="M536" t="s">
        <v>4</v>
      </c>
      <c r="N536">
        <v>1453.4294239999999</v>
      </c>
      <c r="O536">
        <v>35.930422</v>
      </c>
      <c r="P536" t="s">
        <v>5</v>
      </c>
      <c r="Q536">
        <v>0</v>
      </c>
      <c r="R536">
        <v>0</v>
      </c>
      <c r="S536" t="s">
        <v>6</v>
      </c>
      <c r="T536">
        <v>1011.588844</v>
      </c>
      <c r="U536">
        <v>4.966475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0.163906</v>
      </c>
      <c r="AG536">
        <v>1.8000000000000001E-4</v>
      </c>
      <c r="AH536" t="s">
        <v>11</v>
      </c>
      <c r="AI536">
        <v>0.837897</v>
      </c>
      <c r="AJ536">
        <v>6.3999999999999997E-5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76339.348436999993</v>
      </c>
      <c r="I537">
        <v>28734.611240999999</v>
      </c>
      <c r="J537" t="s">
        <v>3</v>
      </c>
      <c r="K537">
        <v>76318.690625000003</v>
      </c>
      <c r="L537">
        <v>28708.810861999998</v>
      </c>
      <c r="M537" t="s">
        <v>4</v>
      </c>
      <c r="N537">
        <v>1550.7298169999999</v>
      </c>
      <c r="O537">
        <v>46.439422</v>
      </c>
      <c r="P537" t="s">
        <v>5</v>
      </c>
      <c r="Q537">
        <v>0</v>
      </c>
      <c r="R537">
        <v>0</v>
      </c>
      <c r="S537" t="s">
        <v>6</v>
      </c>
      <c r="T537">
        <v>1079.196036</v>
      </c>
      <c r="U537">
        <v>6.69618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0.16311800000000001</v>
      </c>
      <c r="AG537">
        <v>1.75E-4</v>
      </c>
      <c r="AH537" t="s">
        <v>11</v>
      </c>
      <c r="AI537">
        <v>0.83798399999999995</v>
      </c>
      <c r="AJ537">
        <v>6.3E-5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81107.937030999994</v>
      </c>
      <c r="I538">
        <v>29226.298092000001</v>
      </c>
      <c r="J538" t="s">
        <v>3</v>
      </c>
      <c r="K538">
        <v>81085.976874999993</v>
      </c>
      <c r="L538">
        <v>29201.285369000001</v>
      </c>
      <c r="M538" t="s">
        <v>4</v>
      </c>
      <c r="N538">
        <v>1647.771211</v>
      </c>
      <c r="O538">
        <v>47.009824999999999</v>
      </c>
      <c r="P538" t="s">
        <v>5</v>
      </c>
      <c r="Q538">
        <v>0</v>
      </c>
      <c r="R538">
        <v>0</v>
      </c>
      <c r="S538" t="s">
        <v>6</v>
      </c>
      <c r="T538">
        <v>1146.6166700000001</v>
      </c>
      <c r="U538">
        <v>6.8307149999999996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0.162132</v>
      </c>
      <c r="AG538">
        <v>1.75E-4</v>
      </c>
      <c r="AH538" t="s">
        <v>11</v>
      </c>
      <c r="AI538">
        <v>0.83801499999999995</v>
      </c>
      <c r="AJ538">
        <v>6.3E-5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85883.977969</v>
      </c>
      <c r="I539">
        <v>31925.622351000002</v>
      </c>
      <c r="J539" t="s">
        <v>3</v>
      </c>
      <c r="K539">
        <v>85860.725468999997</v>
      </c>
      <c r="L539">
        <v>31896.401429000001</v>
      </c>
      <c r="M539" t="s">
        <v>4</v>
      </c>
      <c r="N539">
        <v>1744.909834</v>
      </c>
      <c r="O539">
        <v>52.581215999999998</v>
      </c>
      <c r="P539" t="s">
        <v>5</v>
      </c>
      <c r="Q539">
        <v>0</v>
      </c>
      <c r="R539">
        <v>0</v>
      </c>
      <c r="S539" t="s">
        <v>6</v>
      </c>
      <c r="T539">
        <v>1214.1384720000001</v>
      </c>
      <c r="U539">
        <v>7.6303409999999996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0.16192400000000001</v>
      </c>
      <c r="AG539">
        <v>1.7000000000000001E-4</v>
      </c>
      <c r="AH539" t="s">
        <v>11</v>
      </c>
      <c r="AI539">
        <v>0.83821599999999996</v>
      </c>
      <c r="AJ539">
        <v>5.8E-5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90649.936249999999</v>
      </c>
      <c r="I540">
        <v>32940.705234000001</v>
      </c>
      <c r="J540" t="s">
        <v>3</v>
      </c>
      <c r="K540">
        <v>90625.401249999995</v>
      </c>
      <c r="L540">
        <v>32910.580034999999</v>
      </c>
      <c r="M540" t="s">
        <v>4</v>
      </c>
      <c r="N540">
        <v>1841.7145680000001</v>
      </c>
      <c r="O540">
        <v>52.689141999999997</v>
      </c>
      <c r="P540" t="s">
        <v>5</v>
      </c>
      <c r="Q540">
        <v>0</v>
      </c>
      <c r="R540">
        <v>0</v>
      </c>
      <c r="S540" t="s">
        <v>6</v>
      </c>
      <c r="T540">
        <v>1281.52098</v>
      </c>
      <c r="U540">
        <v>7.8352380000000004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0.16170499999999999</v>
      </c>
      <c r="AG540">
        <v>1.66E-4</v>
      </c>
      <c r="AH540" t="s">
        <v>11</v>
      </c>
      <c r="AI540">
        <v>0.83844700000000005</v>
      </c>
      <c r="AJ540">
        <v>5.5000000000000002E-5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95416.178281</v>
      </c>
      <c r="I541">
        <v>33690.090569</v>
      </c>
      <c r="J541" t="s">
        <v>3</v>
      </c>
      <c r="K541">
        <v>95390.347187000007</v>
      </c>
      <c r="L541">
        <v>33662.214214</v>
      </c>
      <c r="M541" t="s">
        <v>4</v>
      </c>
      <c r="N541">
        <v>1938.7444820000001</v>
      </c>
      <c r="O541">
        <v>56.037863999999999</v>
      </c>
      <c r="P541" t="s">
        <v>5</v>
      </c>
      <c r="Q541">
        <v>0</v>
      </c>
      <c r="R541">
        <v>0</v>
      </c>
      <c r="S541" t="s">
        <v>6</v>
      </c>
      <c r="T541">
        <v>1348.894822</v>
      </c>
      <c r="U541">
        <v>8.1426429999999996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0.161661</v>
      </c>
      <c r="AG541">
        <v>1.6699999999999999E-4</v>
      </c>
      <c r="AH541" t="s">
        <v>11</v>
      </c>
      <c r="AI541">
        <v>0.83845199999999998</v>
      </c>
      <c r="AJ541">
        <v>5.5000000000000002E-5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606.07461000000001</v>
      </c>
      <c r="I542">
        <v>14.330507000000001</v>
      </c>
      <c r="J542" t="s">
        <v>3</v>
      </c>
      <c r="K542">
        <v>605.39008000000001</v>
      </c>
      <c r="L542">
        <v>14.312623</v>
      </c>
      <c r="M542" t="s">
        <v>4</v>
      </c>
      <c r="N542">
        <v>33.888832000000001</v>
      </c>
      <c r="O542">
        <v>0.115741</v>
      </c>
      <c r="P542" t="s">
        <v>5</v>
      </c>
      <c r="Q542">
        <v>49.508569999999999</v>
      </c>
      <c r="R542">
        <v>3.4299999999999997E-2</v>
      </c>
      <c r="S542" t="s">
        <v>6</v>
      </c>
      <c r="T542">
        <v>13.245772000000001</v>
      </c>
      <c r="U542">
        <v>4.96E-3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0.18118400000000001</v>
      </c>
      <c r="AG542">
        <v>1.1400000000000001E-4</v>
      </c>
      <c r="AH542" t="s">
        <v>11</v>
      </c>
      <c r="AI542">
        <v>0.81616699999999998</v>
      </c>
      <c r="AJ542">
        <v>1.6200000000000001E-4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1210.944972</v>
      </c>
      <c r="I543">
        <v>21.456520999999999</v>
      </c>
      <c r="J543" t="s">
        <v>3</v>
      </c>
      <c r="K543">
        <v>1209.5790999999999</v>
      </c>
      <c r="L543">
        <v>21.432741</v>
      </c>
      <c r="M543" t="s">
        <v>4</v>
      </c>
      <c r="N543">
        <v>67.707036000000002</v>
      </c>
      <c r="O543">
        <v>0.251054</v>
      </c>
      <c r="P543" t="s">
        <v>5</v>
      </c>
      <c r="Q543">
        <v>98.887581999999995</v>
      </c>
      <c r="R543">
        <v>6.157E-2</v>
      </c>
      <c r="S543" t="s">
        <v>6</v>
      </c>
      <c r="T543">
        <v>26.461611999999999</v>
      </c>
      <c r="U543">
        <v>6.5310000000000003E-3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0.17680299999999999</v>
      </c>
      <c r="AG543">
        <v>6.7000000000000002E-5</v>
      </c>
      <c r="AH543" t="s">
        <v>11</v>
      </c>
      <c r="AI543">
        <v>0.82246799999999998</v>
      </c>
      <c r="AJ543">
        <v>1.64E-4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1816.1385660000001</v>
      </c>
      <c r="I544">
        <v>30.592417999999999</v>
      </c>
      <c r="J544" t="s">
        <v>3</v>
      </c>
      <c r="K544">
        <v>1814.0899380000001</v>
      </c>
      <c r="L544">
        <v>30.553746</v>
      </c>
      <c r="M544" t="s">
        <v>4</v>
      </c>
      <c r="N544">
        <v>101.542074</v>
      </c>
      <c r="O544">
        <v>0.46319900000000003</v>
      </c>
      <c r="P544" t="s">
        <v>5</v>
      </c>
      <c r="Q544">
        <v>148.27780000000001</v>
      </c>
      <c r="R544">
        <v>9.2078999999999994E-2</v>
      </c>
      <c r="S544" t="s">
        <v>6</v>
      </c>
      <c r="T544">
        <v>39.683937999999998</v>
      </c>
      <c r="U544">
        <v>9.6460000000000001E-3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0.17554500000000001</v>
      </c>
      <c r="AG544">
        <v>8.6000000000000003E-5</v>
      </c>
      <c r="AH544" t="s">
        <v>11</v>
      </c>
      <c r="AI544">
        <v>0.82715300000000003</v>
      </c>
      <c r="AJ544">
        <v>1.1900000000000001E-4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2422.0582800000002</v>
      </c>
      <c r="I545">
        <v>63.378059999999998</v>
      </c>
      <c r="J545" t="s">
        <v>3</v>
      </c>
      <c r="K545">
        <v>2419.327648</v>
      </c>
      <c r="L545">
        <v>63.263930000000002</v>
      </c>
      <c r="M545" t="s">
        <v>4</v>
      </c>
      <c r="N545">
        <v>135.46625800000001</v>
      </c>
      <c r="O545">
        <v>0.91641300000000003</v>
      </c>
      <c r="P545" t="s">
        <v>5</v>
      </c>
      <c r="Q545">
        <v>197.70087799999999</v>
      </c>
      <c r="R545">
        <v>0.18815499999999999</v>
      </c>
      <c r="S545" t="s">
        <v>6</v>
      </c>
      <c r="T545">
        <v>52.912123999999999</v>
      </c>
      <c r="U545">
        <v>2.0038E-2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0.173845</v>
      </c>
      <c r="AG545">
        <v>1.05E-4</v>
      </c>
      <c r="AH545" t="s">
        <v>11</v>
      </c>
      <c r="AI545">
        <v>0.83062599999999998</v>
      </c>
      <c r="AJ545">
        <v>8.5000000000000006E-5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3026.7686819999999</v>
      </c>
      <c r="I546">
        <v>61.374057000000001</v>
      </c>
      <c r="J546" t="s">
        <v>3</v>
      </c>
      <c r="K546">
        <v>3023.3560259999999</v>
      </c>
      <c r="L546">
        <v>61.290717000000001</v>
      </c>
      <c r="M546" t="s">
        <v>4</v>
      </c>
      <c r="N546">
        <v>169.305936</v>
      </c>
      <c r="O546">
        <v>1.1448149999999999</v>
      </c>
      <c r="P546" t="s">
        <v>5</v>
      </c>
      <c r="Q546">
        <v>247.072722</v>
      </c>
      <c r="R546">
        <v>0.182949</v>
      </c>
      <c r="S546" t="s">
        <v>6</v>
      </c>
      <c r="T546">
        <v>66.122162000000003</v>
      </c>
      <c r="U546">
        <v>1.8360999999999999E-2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0.172791</v>
      </c>
      <c r="AG546">
        <v>1.0900000000000001E-4</v>
      </c>
      <c r="AH546" t="s">
        <v>11</v>
      </c>
      <c r="AI546">
        <v>0.83290699999999995</v>
      </c>
      <c r="AJ546">
        <v>3.8999999999999999E-5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3632.1596220000001</v>
      </c>
      <c r="I547">
        <v>107.00191100000001</v>
      </c>
      <c r="J547" t="s">
        <v>3</v>
      </c>
      <c r="K547">
        <v>3628.064022</v>
      </c>
      <c r="L547">
        <v>106.889186</v>
      </c>
      <c r="M547" t="s">
        <v>4</v>
      </c>
      <c r="N547">
        <v>203.10609199999999</v>
      </c>
      <c r="O547">
        <v>1.5843119999999999</v>
      </c>
      <c r="P547" t="s">
        <v>5</v>
      </c>
      <c r="Q547">
        <v>296.46568400000001</v>
      </c>
      <c r="R547">
        <v>0.29458099999999998</v>
      </c>
      <c r="S547" t="s">
        <v>6</v>
      </c>
      <c r="T547">
        <v>79.343693999999999</v>
      </c>
      <c r="U547">
        <v>3.1415999999999999E-2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0.172592</v>
      </c>
      <c r="AG547">
        <v>1.0900000000000001E-4</v>
      </c>
      <c r="AH547" t="s">
        <v>11</v>
      </c>
      <c r="AI547">
        <v>0.83396199999999998</v>
      </c>
      <c r="AJ547">
        <v>2.4000000000000001E-5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4236.9825499999997</v>
      </c>
      <c r="I548">
        <v>107.113979</v>
      </c>
      <c r="J548" t="s">
        <v>3</v>
      </c>
      <c r="K548">
        <v>4232.2035740000001</v>
      </c>
      <c r="L548">
        <v>106.974137</v>
      </c>
      <c r="M548" t="s">
        <v>4</v>
      </c>
      <c r="N548">
        <v>236.94285199999999</v>
      </c>
      <c r="O548">
        <v>2.043749</v>
      </c>
      <c r="P548" t="s">
        <v>5</v>
      </c>
      <c r="Q548">
        <v>345.84874600000001</v>
      </c>
      <c r="R548">
        <v>0.37906899999999999</v>
      </c>
      <c r="S548" t="s">
        <v>6</v>
      </c>
      <c r="T548">
        <v>92.557828000000001</v>
      </c>
      <c r="U548">
        <v>3.5179000000000002E-2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0.169485</v>
      </c>
      <c r="AG548">
        <v>1.5300000000000001E-4</v>
      </c>
      <c r="AH548" t="s">
        <v>11</v>
      </c>
      <c r="AI548">
        <v>0.83453299999999997</v>
      </c>
      <c r="AJ548">
        <v>2.3E-5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4841.2842559999999</v>
      </c>
      <c r="I549">
        <v>150.29370399999999</v>
      </c>
      <c r="J549" t="s">
        <v>3</v>
      </c>
      <c r="K549">
        <v>4835.8225460000003</v>
      </c>
      <c r="L549">
        <v>150.09961100000001</v>
      </c>
      <c r="M549" t="s">
        <v>4</v>
      </c>
      <c r="N549">
        <v>270.75854399999997</v>
      </c>
      <c r="O549">
        <v>2.6115460000000001</v>
      </c>
      <c r="P549" t="s">
        <v>5</v>
      </c>
      <c r="Q549">
        <v>395.20092399999999</v>
      </c>
      <c r="R549">
        <v>0.49781700000000001</v>
      </c>
      <c r="S549" t="s">
        <v>6</v>
      </c>
      <c r="T549">
        <v>105.765444</v>
      </c>
      <c r="U549">
        <v>4.5018000000000002E-2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0.16948099999999999</v>
      </c>
      <c r="AG549">
        <v>1.5300000000000001E-4</v>
      </c>
      <c r="AH549" t="s">
        <v>11</v>
      </c>
      <c r="AI549">
        <v>0.83468100000000001</v>
      </c>
      <c r="AJ549">
        <v>2.3E-5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5446.4797920000001</v>
      </c>
      <c r="I550">
        <v>174.578124</v>
      </c>
      <c r="J550" t="s">
        <v>3</v>
      </c>
      <c r="K550">
        <v>5440.3348420000002</v>
      </c>
      <c r="L550">
        <v>174.25695899999999</v>
      </c>
      <c r="M550" t="s">
        <v>4</v>
      </c>
      <c r="N550">
        <v>304.59301399999998</v>
      </c>
      <c r="O550">
        <v>3.394768</v>
      </c>
      <c r="P550" t="s">
        <v>5</v>
      </c>
      <c r="Q550">
        <v>444.60269399999999</v>
      </c>
      <c r="R550">
        <v>0.62545399999999995</v>
      </c>
      <c r="S550" t="s">
        <v>6</v>
      </c>
      <c r="T550">
        <v>118.99218</v>
      </c>
      <c r="U550">
        <v>5.3725000000000002E-2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0.16947699999999999</v>
      </c>
      <c r="AG550">
        <v>1.5300000000000001E-4</v>
      </c>
      <c r="AH550" t="s">
        <v>11</v>
      </c>
      <c r="AI550">
        <v>0.83522399999999997</v>
      </c>
      <c r="AJ550">
        <v>9.0000000000000002E-6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6051.2897320000002</v>
      </c>
      <c r="I551">
        <v>207.20622900000001</v>
      </c>
      <c r="J551" t="s">
        <v>3</v>
      </c>
      <c r="K551">
        <v>6044.4621639999996</v>
      </c>
      <c r="L551">
        <v>206.85666800000001</v>
      </c>
      <c r="M551" t="s">
        <v>4</v>
      </c>
      <c r="N551">
        <v>338.43266199999999</v>
      </c>
      <c r="O551">
        <v>4.0080679999999997</v>
      </c>
      <c r="P551" t="s">
        <v>5</v>
      </c>
      <c r="Q551">
        <v>493.97170799999998</v>
      </c>
      <c r="R551">
        <v>0.74971299999999996</v>
      </c>
      <c r="S551" t="s">
        <v>6</v>
      </c>
      <c r="T551">
        <v>132.20552000000001</v>
      </c>
      <c r="U551">
        <v>6.4759999999999998E-2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0.168846</v>
      </c>
      <c r="AG551">
        <v>1.6000000000000001E-4</v>
      </c>
      <c r="AH551" t="s">
        <v>11</v>
      </c>
      <c r="AI551">
        <v>0.83535800000000004</v>
      </c>
      <c r="AJ551">
        <v>9.0000000000000002E-6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6657.2843940000002</v>
      </c>
      <c r="I552">
        <v>242.615645</v>
      </c>
      <c r="J552" t="s">
        <v>3</v>
      </c>
      <c r="K552">
        <v>6649.7763000000004</v>
      </c>
      <c r="L552">
        <v>242.20406199999999</v>
      </c>
      <c r="M552" t="s">
        <v>4</v>
      </c>
      <c r="N552">
        <v>372.19108</v>
      </c>
      <c r="O552">
        <v>4.8347959999999999</v>
      </c>
      <c r="P552" t="s">
        <v>5</v>
      </c>
      <c r="Q552">
        <v>543.40614400000004</v>
      </c>
      <c r="R552">
        <v>0.87358400000000003</v>
      </c>
      <c r="S552" t="s">
        <v>6</v>
      </c>
      <c r="T552">
        <v>145.44133400000001</v>
      </c>
      <c r="U552">
        <v>7.4902999999999997E-2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0.16788400000000001</v>
      </c>
      <c r="AG552">
        <v>1.74E-4</v>
      </c>
      <c r="AH552" t="s">
        <v>11</v>
      </c>
      <c r="AI552">
        <v>0.83594500000000005</v>
      </c>
      <c r="AJ552">
        <v>3.0000000000000001E-6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7262.7414079999999</v>
      </c>
      <c r="I553">
        <v>237.28177199999999</v>
      </c>
      <c r="J553" t="s">
        <v>3</v>
      </c>
      <c r="K553">
        <v>7254.5495979999996</v>
      </c>
      <c r="L553">
        <v>236.890829</v>
      </c>
      <c r="M553" t="s">
        <v>4</v>
      </c>
      <c r="N553">
        <v>406.10666199999997</v>
      </c>
      <c r="O553">
        <v>5.3124279999999997</v>
      </c>
      <c r="P553" t="s">
        <v>5</v>
      </c>
      <c r="Q553">
        <v>592.81356400000004</v>
      </c>
      <c r="R553">
        <v>0.882795</v>
      </c>
      <c r="S553" t="s">
        <v>6</v>
      </c>
      <c r="T553">
        <v>158.66780600000001</v>
      </c>
      <c r="U553">
        <v>7.3860999999999996E-2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0.167431</v>
      </c>
      <c r="AG553">
        <v>1.8200000000000001E-4</v>
      </c>
      <c r="AH553" t="s">
        <v>11</v>
      </c>
      <c r="AI553">
        <v>0.83625300000000002</v>
      </c>
      <c r="AJ553">
        <v>6.0000000000000002E-6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7868.1711640000003</v>
      </c>
      <c r="I554">
        <v>294.13152500000001</v>
      </c>
      <c r="J554" t="s">
        <v>3</v>
      </c>
      <c r="K554">
        <v>7859.2955819999997</v>
      </c>
      <c r="L554">
        <v>293.51425</v>
      </c>
      <c r="M554" t="s">
        <v>4</v>
      </c>
      <c r="N554">
        <v>439.95014400000002</v>
      </c>
      <c r="O554">
        <v>6.0137179999999999</v>
      </c>
      <c r="P554" t="s">
        <v>5</v>
      </c>
      <c r="Q554">
        <v>642.21709599999997</v>
      </c>
      <c r="R554">
        <v>1.0001960000000001</v>
      </c>
      <c r="S554" t="s">
        <v>6</v>
      </c>
      <c r="T554">
        <v>171.896186</v>
      </c>
      <c r="U554">
        <v>9.1766E-2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0.16742000000000001</v>
      </c>
      <c r="AG554">
        <v>1.8100000000000001E-4</v>
      </c>
      <c r="AH554" t="s">
        <v>11</v>
      </c>
      <c r="AI554">
        <v>0.83641600000000005</v>
      </c>
      <c r="AJ554">
        <v>6.0000000000000002E-6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8472.8513419999999</v>
      </c>
      <c r="I555">
        <v>324.57396299999999</v>
      </c>
      <c r="J555" t="s">
        <v>3</v>
      </c>
      <c r="K555">
        <v>8463.2958060000001</v>
      </c>
      <c r="L555">
        <v>323.90884199999999</v>
      </c>
      <c r="M555" t="s">
        <v>4</v>
      </c>
      <c r="N555">
        <v>473.77260799999999</v>
      </c>
      <c r="O555">
        <v>6.689101</v>
      </c>
      <c r="P555" t="s">
        <v>5</v>
      </c>
      <c r="Q555">
        <v>691.60578799999996</v>
      </c>
      <c r="R555">
        <v>1.095326</v>
      </c>
      <c r="S555" t="s">
        <v>6</v>
      </c>
      <c r="T555">
        <v>185.10838799999999</v>
      </c>
      <c r="U555">
        <v>0.102822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0.16680800000000001</v>
      </c>
      <c r="AG555">
        <v>1.8599999999999999E-4</v>
      </c>
      <c r="AH555" t="s">
        <v>11</v>
      </c>
      <c r="AI555">
        <v>0.83647000000000005</v>
      </c>
      <c r="AJ555">
        <v>6.0000000000000002E-6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9078.5184700000009</v>
      </c>
      <c r="I556">
        <v>341.08329199999997</v>
      </c>
      <c r="J556" t="s">
        <v>3</v>
      </c>
      <c r="K556">
        <v>9068.2799579999992</v>
      </c>
      <c r="L556">
        <v>340.351135</v>
      </c>
      <c r="M556" t="s">
        <v>4</v>
      </c>
      <c r="N556">
        <v>507.59033599999998</v>
      </c>
      <c r="O556">
        <v>7.3012189999999997</v>
      </c>
      <c r="P556" t="s">
        <v>5</v>
      </c>
      <c r="Q556">
        <v>741.05171600000006</v>
      </c>
      <c r="R556">
        <v>1.145419</v>
      </c>
      <c r="S556" t="s">
        <v>6</v>
      </c>
      <c r="T556">
        <v>198.344234</v>
      </c>
      <c r="U556">
        <v>0.104326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0.16636100000000001</v>
      </c>
      <c r="AG556">
        <v>1.8599999999999999E-4</v>
      </c>
      <c r="AH556" t="s">
        <v>11</v>
      </c>
      <c r="AI556">
        <v>0.83655800000000002</v>
      </c>
      <c r="AJ556">
        <v>6.0000000000000002E-6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9683.408222</v>
      </c>
      <c r="I557">
        <v>352.53293600000001</v>
      </c>
      <c r="J557" t="s">
        <v>3</v>
      </c>
      <c r="K557">
        <v>9672.4864620000008</v>
      </c>
      <c r="L557">
        <v>351.77738900000003</v>
      </c>
      <c r="M557" t="s">
        <v>4</v>
      </c>
      <c r="N557">
        <v>541.51523599999996</v>
      </c>
      <c r="O557">
        <v>7.8978890000000002</v>
      </c>
      <c r="P557" t="s">
        <v>5</v>
      </c>
      <c r="Q557">
        <v>790.46427400000005</v>
      </c>
      <c r="R557">
        <v>1.1487480000000001</v>
      </c>
      <c r="S557" t="s">
        <v>6</v>
      </c>
      <c r="T557">
        <v>211.57107999999999</v>
      </c>
      <c r="U557">
        <v>0.106574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0.16497100000000001</v>
      </c>
      <c r="AG557">
        <v>1.8599999999999999E-4</v>
      </c>
      <c r="AH557" t="s">
        <v>11</v>
      </c>
      <c r="AI557">
        <v>0.83656699999999995</v>
      </c>
      <c r="AJ557">
        <v>6.0000000000000002E-6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10288.241470000001</v>
      </c>
      <c r="I558">
        <v>323.67234000000002</v>
      </c>
      <c r="J558" t="s">
        <v>3</v>
      </c>
      <c r="K558">
        <v>10276.635808000001</v>
      </c>
      <c r="L558">
        <v>322.90237200000001</v>
      </c>
      <c r="M558" t="s">
        <v>4</v>
      </c>
      <c r="N558">
        <v>575.34964400000001</v>
      </c>
      <c r="O558">
        <v>8.6700180000000007</v>
      </c>
      <c r="P558" t="s">
        <v>5</v>
      </c>
      <c r="Q558">
        <v>839.86248000000001</v>
      </c>
      <c r="R558">
        <v>1.0594269999999999</v>
      </c>
      <c r="S558" t="s">
        <v>6</v>
      </c>
      <c r="T558">
        <v>224.78692799999999</v>
      </c>
      <c r="U558">
        <v>9.6795000000000006E-2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0.164631</v>
      </c>
      <c r="AG558">
        <v>1.83E-4</v>
      </c>
      <c r="AH558" t="s">
        <v>11</v>
      </c>
      <c r="AI558">
        <v>0.83660500000000004</v>
      </c>
      <c r="AJ558">
        <v>5.0000000000000004E-6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10893.628839999999</v>
      </c>
      <c r="I559">
        <v>357.54268500000001</v>
      </c>
      <c r="J559" t="s">
        <v>3</v>
      </c>
      <c r="K559">
        <v>10881.341555999999</v>
      </c>
      <c r="L559">
        <v>356.692925</v>
      </c>
      <c r="M559" t="s">
        <v>4</v>
      </c>
      <c r="N559">
        <v>609.23032000000001</v>
      </c>
      <c r="O559">
        <v>9.433128</v>
      </c>
      <c r="P559" t="s">
        <v>5</v>
      </c>
      <c r="Q559">
        <v>889.279718</v>
      </c>
      <c r="R559">
        <v>1.1685300000000001</v>
      </c>
      <c r="S559" t="s">
        <v>6</v>
      </c>
      <c r="T559">
        <v>238.01094599999999</v>
      </c>
      <c r="U559">
        <v>0.1115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0.164631</v>
      </c>
      <c r="AG559">
        <v>1.83E-4</v>
      </c>
      <c r="AH559" t="s">
        <v>11</v>
      </c>
      <c r="AI559">
        <v>0.83664799999999995</v>
      </c>
      <c r="AJ559">
        <v>5.0000000000000004E-6</v>
      </c>
      <c r="AK559" t="s">
        <v>12</v>
      </c>
      <c r="AL559">
        <v>0</v>
      </c>
      <c r="AM559">
        <v>0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11498.639585999999</v>
      </c>
      <c r="I560">
        <v>365.16126600000001</v>
      </c>
      <c r="J560" t="s">
        <v>3</v>
      </c>
      <c r="K560">
        <v>11485.67131</v>
      </c>
      <c r="L560">
        <v>364.28409299999998</v>
      </c>
      <c r="M560" t="s">
        <v>4</v>
      </c>
      <c r="N560">
        <v>643.07306000000005</v>
      </c>
      <c r="O560">
        <v>10.018891</v>
      </c>
      <c r="P560" t="s">
        <v>5</v>
      </c>
      <c r="Q560">
        <v>938.67185800000004</v>
      </c>
      <c r="R560">
        <v>1.2220089999999999</v>
      </c>
      <c r="S560" t="s">
        <v>6</v>
      </c>
      <c r="T560">
        <v>251.22798800000001</v>
      </c>
      <c r="U560">
        <v>0.118812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0.16455</v>
      </c>
      <c r="AG560">
        <v>1.83E-4</v>
      </c>
      <c r="AH560" t="s">
        <v>11</v>
      </c>
      <c r="AI560">
        <v>0.83666399999999996</v>
      </c>
      <c r="AJ560">
        <v>5.0000000000000004E-6</v>
      </c>
      <c r="AK560" t="s">
        <v>12</v>
      </c>
      <c r="AL560">
        <v>0</v>
      </c>
      <c r="AM560">
        <v>0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12103.473174000001</v>
      </c>
      <c r="I561">
        <v>351.71777500000002</v>
      </c>
      <c r="J561" t="s">
        <v>3</v>
      </c>
      <c r="K561">
        <v>12089.824062</v>
      </c>
      <c r="L561">
        <v>350.94778000000002</v>
      </c>
      <c r="M561" t="s">
        <v>4</v>
      </c>
      <c r="N561">
        <v>676.94001400000002</v>
      </c>
      <c r="O561">
        <v>10.217950999999999</v>
      </c>
      <c r="P561" t="s">
        <v>5</v>
      </c>
      <c r="Q561">
        <v>988.07063000000005</v>
      </c>
      <c r="R561">
        <v>1.216099</v>
      </c>
      <c r="S561" t="s">
        <v>6</v>
      </c>
      <c r="T561">
        <v>264.45280200000002</v>
      </c>
      <c r="U561">
        <v>0.110385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0.16392200000000001</v>
      </c>
      <c r="AG561">
        <v>1.85E-4</v>
      </c>
      <c r="AH561" t="s">
        <v>11</v>
      </c>
      <c r="AI561">
        <v>0.83683099999999999</v>
      </c>
      <c r="AJ561">
        <v>3.9999999999999998E-6</v>
      </c>
      <c r="AK561" t="s">
        <v>12</v>
      </c>
      <c r="AL561">
        <v>0</v>
      </c>
      <c r="AM561">
        <v>0</v>
      </c>
    </row>
    <row r="562" spans="1:39" x14ac:dyDescent="0.25">
      <c r="A562" t="s">
        <v>75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570.97602199999994</v>
      </c>
      <c r="I562">
        <v>22.477512000000001</v>
      </c>
      <c r="J562" t="s">
        <v>3</v>
      </c>
      <c r="K562">
        <v>570.29218200000003</v>
      </c>
      <c r="L562">
        <v>22.453095000000001</v>
      </c>
      <c r="M562" t="s">
        <v>4</v>
      </c>
      <c r="N562">
        <v>33.682881999999999</v>
      </c>
      <c r="O562">
        <v>0.105313</v>
      </c>
      <c r="P562" t="s">
        <v>5</v>
      </c>
      <c r="Q562">
        <v>0</v>
      </c>
      <c r="R562">
        <v>0</v>
      </c>
      <c r="S562" t="s">
        <v>6</v>
      </c>
      <c r="T562">
        <v>13.252504</v>
      </c>
      <c r="U562">
        <v>6.4929999999999996E-3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0.181254</v>
      </c>
      <c r="AG562">
        <v>9.0000000000000006E-5</v>
      </c>
      <c r="AH562" t="s">
        <v>11</v>
      </c>
      <c r="AI562">
        <v>0.81637999999999999</v>
      </c>
      <c r="AJ562">
        <v>1.5799999999999999E-4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75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1140.640868</v>
      </c>
      <c r="I563">
        <v>26.007541</v>
      </c>
      <c r="J563" t="s">
        <v>3</v>
      </c>
      <c r="K563">
        <v>1139.2747440000001</v>
      </c>
      <c r="L563">
        <v>25.953872</v>
      </c>
      <c r="M563" t="s">
        <v>4</v>
      </c>
      <c r="N563">
        <v>67.404646</v>
      </c>
      <c r="O563">
        <v>0.18224099999999999</v>
      </c>
      <c r="P563" t="s">
        <v>5</v>
      </c>
      <c r="Q563">
        <v>0</v>
      </c>
      <c r="R563">
        <v>0</v>
      </c>
      <c r="S563" t="s">
        <v>6</v>
      </c>
      <c r="T563">
        <v>26.47167</v>
      </c>
      <c r="U563">
        <v>6.2259999999999998E-3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0.17751500000000001</v>
      </c>
      <c r="AG563">
        <v>5.8999999999999998E-5</v>
      </c>
      <c r="AH563" t="s">
        <v>11</v>
      </c>
      <c r="AI563">
        <v>0.82164499999999996</v>
      </c>
      <c r="AJ563">
        <v>1.65E-4</v>
      </c>
      <c r="AK563" t="s">
        <v>12</v>
      </c>
      <c r="AL563">
        <v>0</v>
      </c>
      <c r="AM563">
        <v>0</v>
      </c>
    </row>
    <row r="564" spans="1:39" x14ac:dyDescent="0.25">
      <c r="A564" t="s">
        <v>75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1709.5205840000001</v>
      </c>
      <c r="I564">
        <v>35.961227999999998</v>
      </c>
      <c r="J564" t="s">
        <v>3</v>
      </c>
      <c r="K564">
        <v>1707.471626</v>
      </c>
      <c r="L564">
        <v>35.889152000000003</v>
      </c>
      <c r="M564" t="s">
        <v>4</v>
      </c>
      <c r="N564">
        <v>101.087476</v>
      </c>
      <c r="O564">
        <v>0.221021</v>
      </c>
      <c r="P564" t="s">
        <v>5</v>
      </c>
      <c r="Q564">
        <v>0</v>
      </c>
      <c r="R564">
        <v>0</v>
      </c>
      <c r="S564" t="s">
        <v>6</v>
      </c>
      <c r="T564">
        <v>39.688837999999997</v>
      </c>
      <c r="U564">
        <v>1.0609E-2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0.17499300000000001</v>
      </c>
      <c r="AG564">
        <v>9.7999999999999997E-5</v>
      </c>
      <c r="AH564" t="s">
        <v>11</v>
      </c>
      <c r="AI564">
        <v>0.82647199999999998</v>
      </c>
      <c r="AJ564">
        <v>1.26E-4</v>
      </c>
      <c r="AK564" t="s">
        <v>12</v>
      </c>
      <c r="AL564">
        <v>0</v>
      </c>
      <c r="AM564">
        <v>0</v>
      </c>
    </row>
    <row r="565" spans="1:39" x14ac:dyDescent="0.25">
      <c r="A565" t="s">
        <v>75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2278.3273399999998</v>
      </c>
      <c r="I565">
        <v>56.958013000000001</v>
      </c>
      <c r="J565" t="s">
        <v>3</v>
      </c>
      <c r="K565">
        <v>2275.600042</v>
      </c>
      <c r="L565">
        <v>56.857393999999999</v>
      </c>
      <c r="M565" t="s">
        <v>4</v>
      </c>
      <c r="N565">
        <v>134.73792</v>
      </c>
      <c r="O565">
        <v>0.35544100000000001</v>
      </c>
      <c r="P565" t="s">
        <v>5</v>
      </c>
      <c r="Q565">
        <v>0</v>
      </c>
      <c r="R565">
        <v>0</v>
      </c>
      <c r="S565" t="s">
        <v>6</v>
      </c>
      <c r="T565">
        <v>52.897655999999998</v>
      </c>
      <c r="U565">
        <v>1.6503E-2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0.17369999999999999</v>
      </c>
      <c r="AG565">
        <v>1.05E-4</v>
      </c>
      <c r="AH565" t="s">
        <v>11</v>
      </c>
      <c r="AI565">
        <v>0.82950500000000005</v>
      </c>
      <c r="AJ565">
        <v>1.0900000000000001E-4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75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2846.7011520000001</v>
      </c>
      <c r="I566">
        <v>46.265382000000002</v>
      </c>
      <c r="J566" t="s">
        <v>3</v>
      </c>
      <c r="K566">
        <v>2843.2909220000001</v>
      </c>
      <c r="L566">
        <v>46.182259999999999</v>
      </c>
      <c r="M566" t="s">
        <v>4</v>
      </c>
      <c r="N566">
        <v>168.39632800000001</v>
      </c>
      <c r="O566">
        <v>0.45919900000000002</v>
      </c>
      <c r="P566" t="s">
        <v>5</v>
      </c>
      <c r="Q566">
        <v>0</v>
      </c>
      <c r="R566">
        <v>0</v>
      </c>
      <c r="S566" t="s">
        <v>6</v>
      </c>
      <c r="T566">
        <v>66.097244000000003</v>
      </c>
      <c r="U566">
        <v>1.3939E-2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0.173099</v>
      </c>
      <c r="AG566">
        <v>1.16E-4</v>
      </c>
      <c r="AH566" t="s">
        <v>11</v>
      </c>
      <c r="AI566">
        <v>0.83133000000000001</v>
      </c>
      <c r="AJ566">
        <v>8.3999999999999995E-5</v>
      </c>
      <c r="AK566" t="s">
        <v>12</v>
      </c>
      <c r="AL566">
        <v>0</v>
      </c>
      <c r="AM566">
        <v>0</v>
      </c>
    </row>
    <row r="567" spans="1:39" x14ac:dyDescent="0.25">
      <c r="A567" t="s">
        <v>75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3415.6929960000002</v>
      </c>
      <c r="I567">
        <v>77.771203</v>
      </c>
      <c r="J567" t="s">
        <v>3</v>
      </c>
      <c r="K567">
        <v>3411.6025420000001</v>
      </c>
      <c r="L567">
        <v>77.666150999999999</v>
      </c>
      <c r="M567" t="s">
        <v>4</v>
      </c>
      <c r="N567">
        <v>202.04137399999999</v>
      </c>
      <c r="O567">
        <v>0.60012500000000002</v>
      </c>
      <c r="P567" t="s">
        <v>5</v>
      </c>
      <c r="Q567">
        <v>0</v>
      </c>
      <c r="R567">
        <v>0</v>
      </c>
      <c r="S567" t="s">
        <v>6</v>
      </c>
      <c r="T567">
        <v>79.309213999999997</v>
      </c>
      <c r="U567">
        <v>2.2362E-2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0.17198099999999999</v>
      </c>
      <c r="AG567">
        <v>1.36E-4</v>
      </c>
      <c r="AH567" t="s">
        <v>11</v>
      </c>
      <c r="AI567">
        <v>0.83309200000000005</v>
      </c>
      <c r="AJ567">
        <v>9.5000000000000005E-5</v>
      </c>
      <c r="AK567" t="s">
        <v>12</v>
      </c>
      <c r="AL567">
        <v>0</v>
      </c>
      <c r="AM567">
        <v>0</v>
      </c>
    </row>
    <row r="568" spans="1:39" x14ac:dyDescent="0.25">
      <c r="A568" t="s">
        <v>75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3985.4766439999999</v>
      </c>
      <c r="I568">
        <v>83.279580999999993</v>
      </c>
      <c r="J568" t="s">
        <v>3</v>
      </c>
      <c r="K568">
        <v>3980.7039880000002</v>
      </c>
      <c r="L568">
        <v>83.12594</v>
      </c>
      <c r="M568" t="s">
        <v>4</v>
      </c>
      <c r="N568">
        <v>235.76229000000001</v>
      </c>
      <c r="O568">
        <v>0.69322799999999996</v>
      </c>
      <c r="P568" t="s">
        <v>5</v>
      </c>
      <c r="Q568">
        <v>0</v>
      </c>
      <c r="R568">
        <v>0</v>
      </c>
      <c r="S568" t="s">
        <v>6</v>
      </c>
      <c r="T568">
        <v>92.531310000000005</v>
      </c>
      <c r="U568">
        <v>2.7834000000000001E-2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0.17168600000000001</v>
      </c>
      <c r="AG568">
        <v>1.36E-4</v>
      </c>
      <c r="AH568" t="s">
        <v>11</v>
      </c>
      <c r="AI568">
        <v>0.83387800000000001</v>
      </c>
      <c r="AJ568">
        <v>1.03E-4</v>
      </c>
      <c r="AK568" t="s">
        <v>12</v>
      </c>
      <c r="AL568">
        <v>0</v>
      </c>
      <c r="AM568">
        <v>0</v>
      </c>
    </row>
    <row r="569" spans="1:39" x14ac:dyDescent="0.25">
      <c r="A569" t="s">
        <v>75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4553.9353600000004</v>
      </c>
      <c r="I569">
        <v>108.37902699999999</v>
      </c>
      <c r="J569" t="s">
        <v>3</v>
      </c>
      <c r="K569">
        <v>4548.4812739999998</v>
      </c>
      <c r="L569">
        <v>108.222863</v>
      </c>
      <c r="M569" t="s">
        <v>4</v>
      </c>
      <c r="N569">
        <v>269.40241800000001</v>
      </c>
      <c r="O569">
        <v>0.80688400000000005</v>
      </c>
      <c r="P569" t="s">
        <v>5</v>
      </c>
      <c r="Q569">
        <v>0</v>
      </c>
      <c r="R569">
        <v>0</v>
      </c>
      <c r="S569" t="s">
        <v>6</v>
      </c>
      <c r="T569">
        <v>105.740888</v>
      </c>
      <c r="U569">
        <v>3.6806999999999999E-2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0.17070399999999999</v>
      </c>
      <c r="AG569">
        <v>1.54E-4</v>
      </c>
      <c r="AH569" t="s">
        <v>11</v>
      </c>
      <c r="AI569">
        <v>0.83523700000000001</v>
      </c>
      <c r="AJ569">
        <v>7.3999999999999996E-5</v>
      </c>
      <c r="AK569" t="s">
        <v>12</v>
      </c>
      <c r="AL569">
        <v>0</v>
      </c>
      <c r="AM569">
        <v>0</v>
      </c>
    </row>
    <row r="570" spans="1:39" x14ac:dyDescent="0.25">
      <c r="A570" t="s">
        <v>75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5123.4656359999999</v>
      </c>
      <c r="I570">
        <v>145.490791</v>
      </c>
      <c r="J570" t="s">
        <v>3</v>
      </c>
      <c r="K570">
        <v>5117.3312239999996</v>
      </c>
      <c r="L570">
        <v>145.28469999999999</v>
      </c>
      <c r="M570" t="s">
        <v>4</v>
      </c>
      <c r="N570">
        <v>303.066486</v>
      </c>
      <c r="O570">
        <v>0.96025899999999997</v>
      </c>
      <c r="P570" t="s">
        <v>5</v>
      </c>
      <c r="Q570">
        <v>0</v>
      </c>
      <c r="R570">
        <v>0</v>
      </c>
      <c r="S570" t="s">
        <v>6</v>
      </c>
      <c r="T570">
        <v>118.965536</v>
      </c>
      <c r="U570">
        <v>5.1297000000000002E-2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0.16967299999999999</v>
      </c>
      <c r="AG570">
        <v>1.5699999999999999E-4</v>
      </c>
      <c r="AH570" t="s">
        <v>11</v>
      </c>
      <c r="AI570">
        <v>0.83537099999999997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75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5692.5291880000004</v>
      </c>
      <c r="I571">
        <v>147.39548199999999</v>
      </c>
      <c r="J571" t="s">
        <v>3</v>
      </c>
      <c r="K571">
        <v>5685.7097180000001</v>
      </c>
      <c r="L571">
        <v>147.13807499999999</v>
      </c>
      <c r="M571" t="s">
        <v>4</v>
      </c>
      <c r="N571">
        <v>336.73864600000002</v>
      </c>
      <c r="O571">
        <v>0.94978600000000002</v>
      </c>
      <c r="P571" t="s">
        <v>5</v>
      </c>
      <c r="Q571">
        <v>0</v>
      </c>
      <c r="R571">
        <v>0</v>
      </c>
      <c r="S571" t="s">
        <v>6</v>
      </c>
      <c r="T571">
        <v>132.17695599999999</v>
      </c>
      <c r="U571">
        <v>5.2923999999999999E-2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0.16966500000000001</v>
      </c>
      <c r="AG571">
        <v>1.5699999999999999E-4</v>
      </c>
      <c r="AH571" t="s">
        <v>11</v>
      </c>
      <c r="AI571">
        <v>0.83617300000000006</v>
      </c>
      <c r="AJ571">
        <v>9.2E-5</v>
      </c>
      <c r="AK571" t="s">
        <v>12</v>
      </c>
      <c r="AL571">
        <v>0</v>
      </c>
      <c r="AM571">
        <v>0</v>
      </c>
    </row>
    <row r="572" spans="1:39" x14ac:dyDescent="0.25">
      <c r="A572" t="s">
        <v>75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6260.6567859999996</v>
      </c>
      <c r="I572">
        <v>182.37790799999999</v>
      </c>
      <c r="J572" t="s">
        <v>3</v>
      </c>
      <c r="K572">
        <v>6253.1585779999996</v>
      </c>
      <c r="L572">
        <v>182.06630699999999</v>
      </c>
      <c r="M572" t="s">
        <v>4</v>
      </c>
      <c r="N572">
        <v>370.341678</v>
      </c>
      <c r="O572">
        <v>1.2529410000000001</v>
      </c>
      <c r="P572" t="s">
        <v>5</v>
      </c>
      <c r="Q572">
        <v>0</v>
      </c>
      <c r="R572">
        <v>0</v>
      </c>
      <c r="S572" t="s">
        <v>6</v>
      </c>
      <c r="T572">
        <v>145.38045399999999</v>
      </c>
      <c r="U572">
        <v>6.1964999999999999E-2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0.16786200000000001</v>
      </c>
      <c r="AG572">
        <v>1.66E-4</v>
      </c>
      <c r="AH572" t="s">
        <v>11</v>
      </c>
      <c r="AI572">
        <v>0.83629399999999998</v>
      </c>
      <c r="AJ572">
        <v>9.2E-5</v>
      </c>
      <c r="AK572" t="s">
        <v>12</v>
      </c>
      <c r="AL572">
        <v>0</v>
      </c>
      <c r="AM572">
        <v>0</v>
      </c>
    </row>
    <row r="573" spans="1:39" x14ac:dyDescent="0.25">
      <c r="A573" t="s">
        <v>75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6832.1885279999997</v>
      </c>
      <c r="I573">
        <v>459.87577499999998</v>
      </c>
      <c r="J573" t="s">
        <v>3</v>
      </c>
      <c r="K573">
        <v>6824.002614</v>
      </c>
      <c r="L573">
        <v>458.807163</v>
      </c>
      <c r="M573" t="s">
        <v>4</v>
      </c>
      <c r="N573">
        <v>404.17820399999999</v>
      </c>
      <c r="O573">
        <v>2.2233339999999999</v>
      </c>
      <c r="P573" t="s">
        <v>5</v>
      </c>
      <c r="Q573">
        <v>0</v>
      </c>
      <c r="R573">
        <v>0</v>
      </c>
      <c r="S573" t="s">
        <v>6</v>
      </c>
      <c r="T573">
        <v>158.62510800000001</v>
      </c>
      <c r="U573">
        <v>0.115955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0.16622899999999999</v>
      </c>
      <c r="AG573">
        <v>1.73E-4</v>
      </c>
      <c r="AH573" t="s">
        <v>11</v>
      </c>
      <c r="AI573">
        <v>0.83692800000000001</v>
      </c>
      <c r="AJ573">
        <v>7.3999999999999996E-5</v>
      </c>
      <c r="AK573" t="s">
        <v>12</v>
      </c>
      <c r="AL573">
        <v>0</v>
      </c>
      <c r="AM573">
        <v>0</v>
      </c>
    </row>
    <row r="574" spans="1:39" x14ac:dyDescent="0.25">
      <c r="A574" t="s">
        <v>75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7402.8564120000001</v>
      </c>
      <c r="I574">
        <v>1328.2406779999999</v>
      </c>
      <c r="J574" t="s">
        <v>3</v>
      </c>
      <c r="K574">
        <v>7393.9879279999996</v>
      </c>
      <c r="L574">
        <v>1325.0092099999999</v>
      </c>
      <c r="M574" t="s">
        <v>4</v>
      </c>
      <c r="N574">
        <v>437.864846</v>
      </c>
      <c r="O574">
        <v>4.0555680000000001</v>
      </c>
      <c r="P574" t="s">
        <v>5</v>
      </c>
      <c r="Q574">
        <v>0</v>
      </c>
      <c r="R574">
        <v>0</v>
      </c>
      <c r="S574" t="s">
        <v>6</v>
      </c>
      <c r="T574">
        <v>171.86042</v>
      </c>
      <c r="U574">
        <v>0.28434100000000001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0.165298</v>
      </c>
      <c r="AG574">
        <v>1.7200000000000001E-4</v>
      </c>
      <c r="AH574" t="s">
        <v>11</v>
      </c>
      <c r="AI574">
        <v>0.83766799999999997</v>
      </c>
      <c r="AJ574">
        <v>5.3000000000000001E-5</v>
      </c>
      <c r="AK574" t="s">
        <v>12</v>
      </c>
      <c r="AL574">
        <v>0</v>
      </c>
      <c r="AM574">
        <v>0</v>
      </c>
    </row>
    <row r="575" spans="1:39" x14ac:dyDescent="0.25">
      <c r="A575" t="s">
        <v>75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7972.1468279999999</v>
      </c>
      <c r="I575">
        <v>1778.5527320000001</v>
      </c>
      <c r="J575" t="s">
        <v>3</v>
      </c>
      <c r="K575">
        <v>7962.5950659999999</v>
      </c>
      <c r="L575">
        <v>1774.252148</v>
      </c>
      <c r="M575" t="s">
        <v>4</v>
      </c>
      <c r="N575">
        <v>471.49540200000001</v>
      </c>
      <c r="O575">
        <v>4.7897970000000001</v>
      </c>
      <c r="P575" t="s">
        <v>5</v>
      </c>
      <c r="Q575">
        <v>0</v>
      </c>
      <c r="R575">
        <v>0</v>
      </c>
      <c r="S575" t="s">
        <v>6</v>
      </c>
      <c r="T575">
        <v>185.07140200000001</v>
      </c>
      <c r="U575">
        <v>0.36377199999999998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0.16444400000000001</v>
      </c>
      <c r="AG575">
        <v>1.7200000000000001E-4</v>
      </c>
      <c r="AH575" t="s">
        <v>11</v>
      </c>
      <c r="AI575">
        <v>0.83775500000000003</v>
      </c>
      <c r="AJ575">
        <v>5.3000000000000001E-5</v>
      </c>
      <c r="AK575" t="s">
        <v>12</v>
      </c>
      <c r="AL575">
        <v>0</v>
      </c>
      <c r="AM575">
        <v>0</v>
      </c>
    </row>
    <row r="576" spans="1:39" x14ac:dyDescent="0.25">
      <c r="A576" t="s">
        <v>75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8540.9434340000007</v>
      </c>
      <c r="I576">
        <v>1748.18676</v>
      </c>
      <c r="J576" t="s">
        <v>3</v>
      </c>
      <c r="K576">
        <v>8530.7110339999999</v>
      </c>
      <c r="L576">
        <v>1744.005625</v>
      </c>
      <c r="M576" t="s">
        <v>4</v>
      </c>
      <c r="N576">
        <v>505.13762600000001</v>
      </c>
      <c r="O576">
        <v>4.6570220000000004</v>
      </c>
      <c r="P576" t="s">
        <v>5</v>
      </c>
      <c r="Q576">
        <v>0</v>
      </c>
      <c r="R576">
        <v>0</v>
      </c>
      <c r="S576" t="s">
        <v>6</v>
      </c>
      <c r="T576">
        <v>198.278978</v>
      </c>
      <c r="U576">
        <v>0.357761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0.16283700000000001</v>
      </c>
      <c r="AG576">
        <v>1.7000000000000001E-4</v>
      </c>
      <c r="AH576" t="s">
        <v>11</v>
      </c>
      <c r="AI576">
        <v>0.83782999999999996</v>
      </c>
      <c r="AJ576">
        <v>5.1999999999999997E-5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75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9109.2682980000009</v>
      </c>
      <c r="I577">
        <v>1865.1757680000001</v>
      </c>
      <c r="J577" t="s">
        <v>3</v>
      </c>
      <c r="K577">
        <v>9098.3526739999998</v>
      </c>
      <c r="L577">
        <v>1860.7025000000001</v>
      </c>
      <c r="M577" t="s">
        <v>4</v>
      </c>
      <c r="N577">
        <v>538.73360400000001</v>
      </c>
      <c r="O577">
        <v>4.9453490000000002</v>
      </c>
      <c r="P577" t="s">
        <v>5</v>
      </c>
      <c r="Q577">
        <v>0</v>
      </c>
      <c r="R577">
        <v>0</v>
      </c>
      <c r="S577" t="s">
        <v>6</v>
      </c>
      <c r="T577">
        <v>211.48129399999999</v>
      </c>
      <c r="U577">
        <v>0.382245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0.16283700000000001</v>
      </c>
      <c r="AG577">
        <v>1.7000000000000001E-4</v>
      </c>
      <c r="AH577" t="s">
        <v>11</v>
      </c>
      <c r="AI577">
        <v>0.83787800000000001</v>
      </c>
      <c r="AJ577">
        <v>5.1999999999999997E-5</v>
      </c>
      <c r="AK577" t="s">
        <v>12</v>
      </c>
      <c r="AL577">
        <v>0</v>
      </c>
      <c r="AM577">
        <v>0</v>
      </c>
    </row>
    <row r="578" spans="1:39" x14ac:dyDescent="0.25">
      <c r="A578" t="s">
        <v>75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9677.7795239999996</v>
      </c>
      <c r="I578">
        <v>1838.925199</v>
      </c>
      <c r="J578" t="s">
        <v>3</v>
      </c>
      <c r="K578">
        <v>9666.1813020000009</v>
      </c>
      <c r="L578">
        <v>1834.5958639999999</v>
      </c>
      <c r="M578" t="s">
        <v>4</v>
      </c>
      <c r="N578">
        <v>572.41808600000002</v>
      </c>
      <c r="O578">
        <v>4.869084</v>
      </c>
      <c r="P578" t="s">
        <v>5</v>
      </c>
      <c r="Q578">
        <v>0</v>
      </c>
      <c r="R578">
        <v>0</v>
      </c>
      <c r="S578" t="s">
        <v>6</v>
      </c>
      <c r="T578">
        <v>224.68247</v>
      </c>
      <c r="U578">
        <v>0.37626100000000001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0.16283600000000001</v>
      </c>
      <c r="AG578">
        <v>1.7000000000000001E-4</v>
      </c>
      <c r="AH578" t="s">
        <v>11</v>
      </c>
      <c r="AI578">
        <v>0.83792800000000001</v>
      </c>
      <c r="AJ578">
        <v>5.1999999999999997E-5</v>
      </c>
      <c r="AK578" t="s">
        <v>12</v>
      </c>
      <c r="AL578">
        <v>0</v>
      </c>
      <c r="AM578">
        <v>0</v>
      </c>
    </row>
    <row r="579" spans="1:39" x14ac:dyDescent="0.25">
      <c r="A579" t="s">
        <v>75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10246.023466000001</v>
      </c>
      <c r="I579">
        <v>1857.3730860000001</v>
      </c>
      <c r="J579" t="s">
        <v>3</v>
      </c>
      <c r="K579">
        <v>10233.746214000001</v>
      </c>
      <c r="L579">
        <v>1853.2135949999999</v>
      </c>
      <c r="M579" t="s">
        <v>4</v>
      </c>
      <c r="N579">
        <v>606.01778400000001</v>
      </c>
      <c r="O579">
        <v>4.9258670000000002</v>
      </c>
      <c r="P579" t="s">
        <v>5</v>
      </c>
      <c r="Q579">
        <v>0</v>
      </c>
      <c r="R579">
        <v>0</v>
      </c>
      <c r="S579" t="s">
        <v>6</v>
      </c>
      <c r="T579">
        <v>237.88236000000001</v>
      </c>
      <c r="U579">
        <v>0.37891000000000002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0.16277</v>
      </c>
      <c r="AG579">
        <v>1.7200000000000001E-4</v>
      </c>
      <c r="AH579" t="s">
        <v>11</v>
      </c>
      <c r="AI579">
        <v>0.83792800000000001</v>
      </c>
      <c r="AJ579">
        <v>5.1999999999999997E-5</v>
      </c>
      <c r="AK579" t="s">
        <v>12</v>
      </c>
      <c r="AL579">
        <v>0</v>
      </c>
      <c r="AM579">
        <v>0</v>
      </c>
    </row>
    <row r="580" spans="1:39" x14ac:dyDescent="0.25">
      <c r="A580" t="s">
        <v>75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10815.053738000001</v>
      </c>
      <c r="I580">
        <v>1971.8444649999999</v>
      </c>
      <c r="J580" t="s">
        <v>3</v>
      </c>
      <c r="K580">
        <v>10802.093966</v>
      </c>
      <c r="L580">
        <v>1967.548438</v>
      </c>
      <c r="M580" t="s">
        <v>4</v>
      </c>
      <c r="N580">
        <v>639.75866199999996</v>
      </c>
      <c r="O580">
        <v>5.1551539999999996</v>
      </c>
      <c r="P580" t="s">
        <v>5</v>
      </c>
      <c r="Q580">
        <v>0</v>
      </c>
      <c r="R580">
        <v>0</v>
      </c>
      <c r="S580" t="s">
        <v>6</v>
      </c>
      <c r="T580">
        <v>251.09087600000001</v>
      </c>
      <c r="U580">
        <v>0.40601300000000001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0.162768</v>
      </c>
      <c r="AG580">
        <v>1.7200000000000001E-4</v>
      </c>
      <c r="AH580" t="s">
        <v>11</v>
      </c>
      <c r="AI580">
        <v>0.83796199999999998</v>
      </c>
      <c r="AJ580">
        <v>5.1999999999999997E-5</v>
      </c>
      <c r="AK580" t="s">
        <v>12</v>
      </c>
      <c r="AL580">
        <v>0</v>
      </c>
      <c r="AM580">
        <v>0</v>
      </c>
    </row>
    <row r="581" spans="1:39" x14ac:dyDescent="0.25">
      <c r="A581" t="s">
        <v>75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11383.349026</v>
      </c>
      <c r="I581">
        <v>1935.547376</v>
      </c>
      <c r="J581" t="s">
        <v>3</v>
      </c>
      <c r="K581">
        <v>11369.707858</v>
      </c>
      <c r="L581">
        <v>1931.297771</v>
      </c>
      <c r="M581" t="s">
        <v>4</v>
      </c>
      <c r="N581">
        <v>673.38178000000005</v>
      </c>
      <c r="O581">
        <v>5.3048159999999998</v>
      </c>
      <c r="P581" t="s">
        <v>5</v>
      </c>
      <c r="Q581">
        <v>0</v>
      </c>
      <c r="R581">
        <v>0</v>
      </c>
      <c r="S581" t="s">
        <v>6</v>
      </c>
      <c r="T581">
        <v>264.29353200000003</v>
      </c>
      <c r="U581">
        <v>0.39381100000000002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0.161825</v>
      </c>
      <c r="AG581">
        <v>1.66E-4</v>
      </c>
      <c r="AH581" t="s">
        <v>11</v>
      </c>
      <c r="AI581">
        <v>0.83796300000000001</v>
      </c>
      <c r="AJ581">
        <v>5.1999999999999997E-5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144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613.77459999999996</v>
      </c>
      <c r="I582">
        <v>19.418068000000002</v>
      </c>
      <c r="J582" t="s">
        <v>3</v>
      </c>
      <c r="K582">
        <v>613.10451599999999</v>
      </c>
      <c r="L582">
        <v>19.314893999999999</v>
      </c>
      <c r="M582" t="s">
        <v>4</v>
      </c>
      <c r="N582">
        <v>37.992026000000003</v>
      </c>
      <c r="O582">
        <v>0.12314700000000001</v>
      </c>
      <c r="P582" t="s">
        <v>5</v>
      </c>
      <c r="Q582">
        <v>50.723680000000002</v>
      </c>
      <c r="R582">
        <v>3.7797999999999998E-2</v>
      </c>
      <c r="S582" t="s">
        <v>6</v>
      </c>
      <c r="T582">
        <v>13.240576000000001</v>
      </c>
      <c r="U582">
        <v>5.8999999999999999E-3</v>
      </c>
      <c r="V582" t="s">
        <v>7</v>
      </c>
      <c r="W582">
        <v>17.146087999999999</v>
      </c>
      <c r="X582">
        <v>2.4039999999999999E-3</v>
      </c>
      <c r="Y582" t="s">
        <v>8</v>
      </c>
      <c r="Z582">
        <v>18.876168</v>
      </c>
      <c r="AA582">
        <v>8.1300000000000001E-3</v>
      </c>
      <c r="AB582" t="s">
        <v>9</v>
      </c>
      <c r="AC582">
        <v>523.25560199999995</v>
      </c>
      <c r="AD582">
        <v>16.608373</v>
      </c>
      <c r="AE582" t="s">
        <v>10</v>
      </c>
      <c r="AF582">
        <v>0.18170700000000001</v>
      </c>
      <c r="AG582">
        <v>8.6000000000000003E-5</v>
      </c>
      <c r="AH582" t="s">
        <v>11</v>
      </c>
      <c r="AI582">
        <v>0.81311599999999995</v>
      </c>
      <c r="AJ582">
        <v>1.2899999999999999E-4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144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1226.225046</v>
      </c>
      <c r="I583">
        <v>25.777888999999998</v>
      </c>
      <c r="J583" t="s">
        <v>3</v>
      </c>
      <c r="K583">
        <v>1224.893448</v>
      </c>
      <c r="L583">
        <v>25.618713</v>
      </c>
      <c r="M583" t="s">
        <v>4</v>
      </c>
      <c r="N583">
        <v>75.854584000000003</v>
      </c>
      <c r="O583">
        <v>0.30865799999999999</v>
      </c>
      <c r="P583" t="s">
        <v>5</v>
      </c>
      <c r="Q583">
        <v>101.30914799999999</v>
      </c>
      <c r="R583">
        <v>6.7676E-2</v>
      </c>
      <c r="S583" t="s">
        <v>6</v>
      </c>
      <c r="T583">
        <v>26.446052000000002</v>
      </c>
      <c r="U583">
        <v>7.9000000000000008E-3</v>
      </c>
      <c r="V583" t="s">
        <v>7</v>
      </c>
      <c r="W583">
        <v>34.256205999999999</v>
      </c>
      <c r="X583">
        <v>4.3210000000000002E-3</v>
      </c>
      <c r="Y583" t="s">
        <v>8</v>
      </c>
      <c r="Z583">
        <v>37.685415999999996</v>
      </c>
      <c r="AA583">
        <v>1.7024000000000001E-2</v>
      </c>
      <c r="AB583" t="s">
        <v>9</v>
      </c>
      <c r="AC583">
        <v>1045.4676119999999</v>
      </c>
      <c r="AD583">
        <v>20.529273</v>
      </c>
      <c r="AE583" t="s">
        <v>10</v>
      </c>
      <c r="AF583">
        <v>0.17830799999999999</v>
      </c>
      <c r="AG583">
        <v>5.0000000000000002E-5</v>
      </c>
      <c r="AH583" t="s">
        <v>11</v>
      </c>
      <c r="AI583">
        <v>0.82136500000000001</v>
      </c>
      <c r="AJ583">
        <v>2.0699999999999999E-4</v>
      </c>
      <c r="AK583" t="s">
        <v>12</v>
      </c>
      <c r="AL583">
        <v>0</v>
      </c>
      <c r="AM583">
        <v>0</v>
      </c>
    </row>
    <row r="584" spans="1:39" x14ac:dyDescent="0.25">
      <c r="A584" t="s">
        <v>144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1838.050326</v>
      </c>
      <c r="I584">
        <v>34.676428999999999</v>
      </c>
      <c r="J584" t="s">
        <v>3</v>
      </c>
      <c r="K584">
        <v>1836.056926</v>
      </c>
      <c r="L584">
        <v>34.522888000000002</v>
      </c>
      <c r="M584" t="s">
        <v>4</v>
      </c>
      <c r="N584">
        <v>113.778538</v>
      </c>
      <c r="O584">
        <v>0.46536300000000003</v>
      </c>
      <c r="P584" t="s">
        <v>5</v>
      </c>
      <c r="Q584">
        <v>151.893036</v>
      </c>
      <c r="R584">
        <v>9.8991999999999997E-2</v>
      </c>
      <c r="S584" t="s">
        <v>6</v>
      </c>
      <c r="T584">
        <v>39.650624000000001</v>
      </c>
      <c r="U584">
        <v>1.0714E-2</v>
      </c>
      <c r="V584" t="s">
        <v>7</v>
      </c>
      <c r="W584">
        <v>51.379373999999999</v>
      </c>
      <c r="X584">
        <v>9.2619999999999994E-3</v>
      </c>
      <c r="Y584" t="s">
        <v>8</v>
      </c>
      <c r="Z584">
        <v>56.484900000000003</v>
      </c>
      <c r="AA584">
        <v>2.068E-2</v>
      </c>
      <c r="AB584" t="s">
        <v>9</v>
      </c>
      <c r="AC584">
        <v>1566.9979740000001</v>
      </c>
      <c r="AD584">
        <v>28.938375000000001</v>
      </c>
      <c r="AE584" t="s">
        <v>10</v>
      </c>
      <c r="AF584">
        <v>0.17613300000000001</v>
      </c>
      <c r="AG584">
        <v>5.7000000000000003E-5</v>
      </c>
      <c r="AH584" t="s">
        <v>11</v>
      </c>
      <c r="AI584">
        <v>0.82540400000000003</v>
      </c>
      <c r="AJ584">
        <v>1.83E-4</v>
      </c>
      <c r="AK584" t="s">
        <v>12</v>
      </c>
      <c r="AL584">
        <v>0</v>
      </c>
      <c r="AM584">
        <v>0</v>
      </c>
    </row>
    <row r="585" spans="1:39" x14ac:dyDescent="0.25">
      <c r="A585" t="s">
        <v>144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2450.6154759999999</v>
      </c>
      <c r="I585">
        <v>49.151890000000002</v>
      </c>
      <c r="J585" t="s">
        <v>3</v>
      </c>
      <c r="K585">
        <v>2447.958388</v>
      </c>
      <c r="L585">
        <v>48.900208999999997</v>
      </c>
      <c r="M585" t="s">
        <v>4</v>
      </c>
      <c r="N585">
        <v>151.71429000000001</v>
      </c>
      <c r="O585">
        <v>0.76347900000000002</v>
      </c>
      <c r="P585" t="s">
        <v>5</v>
      </c>
      <c r="Q585">
        <v>202.50013799999999</v>
      </c>
      <c r="R585">
        <v>0.14918699999999999</v>
      </c>
      <c r="S585" t="s">
        <v>6</v>
      </c>
      <c r="T585">
        <v>52.862825999999998</v>
      </c>
      <c r="U585">
        <v>1.5068E-2</v>
      </c>
      <c r="V585" t="s">
        <v>7</v>
      </c>
      <c r="W585">
        <v>68.500078000000002</v>
      </c>
      <c r="X585">
        <v>1.2803999999999999E-2</v>
      </c>
      <c r="Y585" t="s">
        <v>8</v>
      </c>
      <c r="Z585">
        <v>75.299645999999996</v>
      </c>
      <c r="AA585">
        <v>3.4534000000000002E-2</v>
      </c>
      <c r="AB585" t="s">
        <v>9</v>
      </c>
      <c r="AC585">
        <v>2089.2274539999999</v>
      </c>
      <c r="AD585">
        <v>40.033307000000001</v>
      </c>
      <c r="AE585" t="s">
        <v>10</v>
      </c>
      <c r="AF585">
        <v>0.175566</v>
      </c>
      <c r="AG585">
        <v>5.5999999999999999E-5</v>
      </c>
      <c r="AH585" t="s">
        <v>11</v>
      </c>
      <c r="AI585">
        <v>0.82676099999999997</v>
      </c>
      <c r="AJ585">
        <v>1.7100000000000001E-4</v>
      </c>
      <c r="AK585" t="s">
        <v>12</v>
      </c>
      <c r="AL585">
        <v>0</v>
      </c>
      <c r="AM585">
        <v>0</v>
      </c>
    </row>
    <row r="586" spans="1:39" x14ac:dyDescent="0.25">
      <c r="A586" t="s">
        <v>144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3063.1318740000002</v>
      </c>
      <c r="I586">
        <v>51.924951999999998</v>
      </c>
      <c r="J586" t="s">
        <v>3</v>
      </c>
      <c r="K586">
        <v>3059.8110339999998</v>
      </c>
      <c r="L586">
        <v>51.690320999999997</v>
      </c>
      <c r="M586" t="s">
        <v>4</v>
      </c>
      <c r="N586">
        <v>189.60280599999999</v>
      </c>
      <c r="O586">
        <v>0.902806</v>
      </c>
      <c r="P586" t="s">
        <v>5</v>
      </c>
      <c r="Q586">
        <v>253.085972</v>
      </c>
      <c r="R586">
        <v>0.203433</v>
      </c>
      <c r="S586" t="s">
        <v>6</v>
      </c>
      <c r="T586">
        <v>66.072878000000003</v>
      </c>
      <c r="U586">
        <v>1.8398999999999999E-2</v>
      </c>
      <c r="V586" t="s">
        <v>7</v>
      </c>
      <c r="W586">
        <v>85.613365999999999</v>
      </c>
      <c r="X586">
        <v>1.874E-2</v>
      </c>
      <c r="Y586" t="s">
        <v>8</v>
      </c>
      <c r="Z586">
        <v>94.102205999999995</v>
      </c>
      <c r="AA586">
        <v>4.2091999999999997E-2</v>
      </c>
      <c r="AB586" t="s">
        <v>9</v>
      </c>
      <c r="AC586">
        <v>2611.4758120000001</v>
      </c>
      <c r="AD586">
        <v>42.380270000000003</v>
      </c>
      <c r="AE586" t="s">
        <v>10</v>
      </c>
      <c r="AF586">
        <v>0.17327699999999999</v>
      </c>
      <c r="AG586">
        <v>9.8999999999999994E-5</v>
      </c>
      <c r="AH586" t="s">
        <v>11</v>
      </c>
      <c r="AI586">
        <v>0.82916800000000002</v>
      </c>
      <c r="AJ586">
        <v>1.6100000000000001E-4</v>
      </c>
      <c r="AK586" t="s">
        <v>12</v>
      </c>
      <c r="AL586">
        <v>0</v>
      </c>
      <c r="AM586">
        <v>0</v>
      </c>
    </row>
    <row r="587" spans="1:39" x14ac:dyDescent="0.25">
      <c r="A587" t="s">
        <v>144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3674.6917319999998</v>
      </c>
      <c r="I587">
        <v>81.657387</v>
      </c>
      <c r="J587" t="s">
        <v>3</v>
      </c>
      <c r="K587">
        <v>3670.7089759999999</v>
      </c>
      <c r="L587">
        <v>81.194754000000003</v>
      </c>
      <c r="M587" t="s">
        <v>4</v>
      </c>
      <c r="N587">
        <v>227.53608800000001</v>
      </c>
      <c r="O587">
        <v>1.2533799999999999</v>
      </c>
      <c r="P587" t="s">
        <v>5</v>
      </c>
      <c r="Q587">
        <v>303.6558</v>
      </c>
      <c r="R587">
        <v>0.30939699999999998</v>
      </c>
      <c r="S587" t="s">
        <v>6</v>
      </c>
      <c r="T587">
        <v>79.276154000000005</v>
      </c>
      <c r="U587">
        <v>2.8205999999999998E-2</v>
      </c>
      <c r="V587" t="s">
        <v>7</v>
      </c>
      <c r="W587">
        <v>102.72651399999999</v>
      </c>
      <c r="X587">
        <v>2.5402000000000001E-2</v>
      </c>
      <c r="Y587" t="s">
        <v>8</v>
      </c>
      <c r="Z587">
        <v>112.898932</v>
      </c>
      <c r="AA587">
        <v>6.9484000000000004E-2</v>
      </c>
      <c r="AB587" t="s">
        <v>9</v>
      </c>
      <c r="AC587">
        <v>3132.7476259999999</v>
      </c>
      <c r="AD587">
        <v>65.961657000000002</v>
      </c>
      <c r="AE587" t="s">
        <v>10</v>
      </c>
      <c r="AF587">
        <v>0.17133399999999999</v>
      </c>
      <c r="AG587">
        <v>1.3300000000000001E-4</v>
      </c>
      <c r="AH587" t="s">
        <v>11</v>
      </c>
      <c r="AI587">
        <v>0.83311900000000005</v>
      </c>
      <c r="AJ587">
        <v>1.2899999999999999E-4</v>
      </c>
      <c r="AK587" t="s">
        <v>12</v>
      </c>
      <c r="AL587">
        <v>0</v>
      </c>
      <c r="AM587">
        <v>0</v>
      </c>
    </row>
    <row r="588" spans="1:39" x14ac:dyDescent="0.25">
      <c r="A588" t="s">
        <v>144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4286.5090399999999</v>
      </c>
      <c r="I588">
        <v>83.527467000000001</v>
      </c>
      <c r="J588" t="s">
        <v>3</v>
      </c>
      <c r="K588">
        <v>4281.863558</v>
      </c>
      <c r="L588">
        <v>83.099817000000002</v>
      </c>
      <c r="M588" t="s">
        <v>4</v>
      </c>
      <c r="N588">
        <v>265.44053200000002</v>
      </c>
      <c r="O588">
        <v>1.4455039999999999</v>
      </c>
      <c r="P588" t="s">
        <v>5</v>
      </c>
      <c r="Q588">
        <v>354.23488800000001</v>
      </c>
      <c r="R588">
        <v>0.33584700000000001</v>
      </c>
      <c r="S588" t="s">
        <v>6</v>
      </c>
      <c r="T588">
        <v>92.478824000000003</v>
      </c>
      <c r="U588">
        <v>3.0129E-2</v>
      </c>
      <c r="V588" t="s">
        <v>7</v>
      </c>
      <c r="W588">
        <v>119.84292600000001</v>
      </c>
      <c r="X588">
        <v>2.8552000000000001E-2</v>
      </c>
      <c r="Y588" t="s">
        <v>8</v>
      </c>
      <c r="Z588">
        <v>131.698432</v>
      </c>
      <c r="AA588">
        <v>7.2974999999999998E-2</v>
      </c>
      <c r="AB588" t="s">
        <v>9</v>
      </c>
      <c r="AC588">
        <v>3654.2898</v>
      </c>
      <c r="AD588">
        <v>66.998684999999995</v>
      </c>
      <c r="AE588" t="s">
        <v>10</v>
      </c>
      <c r="AF588">
        <v>0.17000699999999999</v>
      </c>
      <c r="AG588">
        <v>1.5699999999999999E-4</v>
      </c>
      <c r="AH588" t="s">
        <v>11</v>
      </c>
      <c r="AI588">
        <v>0.83405600000000002</v>
      </c>
      <c r="AJ588">
        <v>1.17E-4</v>
      </c>
      <c r="AK588" t="s">
        <v>12</v>
      </c>
      <c r="AL588">
        <v>0</v>
      </c>
      <c r="AM588">
        <v>0</v>
      </c>
    </row>
    <row r="589" spans="1:39" x14ac:dyDescent="0.25">
      <c r="A589" t="s">
        <v>144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4899.1485439999997</v>
      </c>
      <c r="I589">
        <v>103.339404</v>
      </c>
      <c r="J589" t="s">
        <v>3</v>
      </c>
      <c r="K589">
        <v>4893.8394660000004</v>
      </c>
      <c r="L589">
        <v>102.632598</v>
      </c>
      <c r="M589" t="s">
        <v>4</v>
      </c>
      <c r="N589">
        <v>303.37051600000001</v>
      </c>
      <c r="O589">
        <v>1.8597330000000001</v>
      </c>
      <c r="P589" t="s">
        <v>5</v>
      </c>
      <c r="Q589">
        <v>404.82580000000002</v>
      </c>
      <c r="R589">
        <v>0.41202499999999997</v>
      </c>
      <c r="S589" t="s">
        <v>6</v>
      </c>
      <c r="T589">
        <v>105.691836</v>
      </c>
      <c r="U589">
        <v>3.5139999999999998E-2</v>
      </c>
      <c r="V589" t="s">
        <v>7</v>
      </c>
      <c r="W589">
        <v>136.95892000000001</v>
      </c>
      <c r="X589">
        <v>3.3050999999999997E-2</v>
      </c>
      <c r="Y589" t="s">
        <v>8</v>
      </c>
      <c r="Z589">
        <v>150.501304</v>
      </c>
      <c r="AA589">
        <v>9.4161999999999996E-2</v>
      </c>
      <c r="AB589" t="s">
        <v>9</v>
      </c>
      <c r="AC589">
        <v>4176.6132879999996</v>
      </c>
      <c r="AD589">
        <v>83.177014</v>
      </c>
      <c r="AE589" t="s">
        <v>10</v>
      </c>
      <c r="AF589">
        <v>0.16892699999999999</v>
      </c>
      <c r="AG589">
        <v>1.6699999999999999E-4</v>
      </c>
      <c r="AH589" t="s">
        <v>11</v>
      </c>
      <c r="AI589">
        <v>0.83466899999999999</v>
      </c>
      <c r="AJ589">
        <v>1.02E-4</v>
      </c>
      <c r="AK589" t="s">
        <v>12</v>
      </c>
      <c r="AL589">
        <v>0</v>
      </c>
      <c r="AM589">
        <v>0</v>
      </c>
    </row>
    <row r="590" spans="1:39" x14ac:dyDescent="0.25">
      <c r="A590" t="s">
        <v>144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5511.1954839999999</v>
      </c>
      <c r="I590">
        <v>113.362725</v>
      </c>
      <c r="J590" t="s">
        <v>3</v>
      </c>
      <c r="K590">
        <v>5505.2265939999997</v>
      </c>
      <c r="L590">
        <v>112.629165</v>
      </c>
      <c r="M590" t="s">
        <v>4</v>
      </c>
      <c r="N590">
        <v>341.31063599999999</v>
      </c>
      <c r="O590">
        <v>2.3137500000000002</v>
      </c>
      <c r="P590" t="s">
        <v>5</v>
      </c>
      <c r="Q590">
        <v>455.40934800000002</v>
      </c>
      <c r="R590">
        <v>0.43467299999999998</v>
      </c>
      <c r="S590" t="s">
        <v>6</v>
      </c>
      <c r="T590">
        <v>118.89613199999999</v>
      </c>
      <c r="U590">
        <v>4.0358999999999999E-2</v>
      </c>
      <c r="V590" t="s">
        <v>7</v>
      </c>
      <c r="W590">
        <v>154.07299599999999</v>
      </c>
      <c r="X590">
        <v>3.7994E-2</v>
      </c>
      <c r="Y590" t="s">
        <v>8</v>
      </c>
      <c r="Z590">
        <v>169.305342</v>
      </c>
      <c r="AA590">
        <v>9.2854000000000006E-2</v>
      </c>
      <c r="AB590" t="s">
        <v>9</v>
      </c>
      <c r="AC590">
        <v>4698.3482119999999</v>
      </c>
      <c r="AD590">
        <v>89.372428999999997</v>
      </c>
      <c r="AE590" t="s">
        <v>10</v>
      </c>
      <c r="AF590">
        <v>0.16830700000000001</v>
      </c>
      <c r="AG590">
        <v>1.73E-4</v>
      </c>
      <c r="AH590" t="s">
        <v>11</v>
      </c>
      <c r="AI590">
        <v>0.834762</v>
      </c>
      <c r="AJ590">
        <v>1.02E-4</v>
      </c>
      <c r="AK590" t="s">
        <v>12</v>
      </c>
      <c r="AL590">
        <v>0</v>
      </c>
      <c r="AM590">
        <v>0</v>
      </c>
    </row>
    <row r="591" spans="1:39" x14ac:dyDescent="0.25">
      <c r="A591" t="s">
        <v>144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6123.7658160000001</v>
      </c>
      <c r="I591">
        <v>129.46139600000001</v>
      </c>
      <c r="J591" t="s">
        <v>3</v>
      </c>
      <c r="K591">
        <v>6117.1302079999996</v>
      </c>
      <c r="L591">
        <v>128.65349900000001</v>
      </c>
      <c r="M591" t="s">
        <v>4</v>
      </c>
      <c r="N591">
        <v>379.20953400000002</v>
      </c>
      <c r="O591">
        <v>2.8105259999999999</v>
      </c>
      <c r="P591" t="s">
        <v>5</v>
      </c>
      <c r="Q591">
        <v>505.995136</v>
      </c>
      <c r="R591">
        <v>0.47651100000000002</v>
      </c>
      <c r="S591" t="s">
        <v>6</v>
      </c>
      <c r="T591">
        <v>132.106268</v>
      </c>
      <c r="U591">
        <v>4.5406000000000002E-2</v>
      </c>
      <c r="V591" t="s">
        <v>7</v>
      </c>
      <c r="W591">
        <v>171.186894</v>
      </c>
      <c r="X591">
        <v>4.1439999999999998E-2</v>
      </c>
      <c r="Y591" t="s">
        <v>8</v>
      </c>
      <c r="Z591">
        <v>188.109194</v>
      </c>
      <c r="AA591">
        <v>9.9445000000000006E-2</v>
      </c>
      <c r="AB591" t="s">
        <v>9</v>
      </c>
      <c r="AC591">
        <v>5220.639126</v>
      </c>
      <c r="AD591">
        <v>104.22136</v>
      </c>
      <c r="AE591" t="s">
        <v>10</v>
      </c>
      <c r="AF591">
        <v>0.16830200000000001</v>
      </c>
      <c r="AG591">
        <v>1.73E-4</v>
      </c>
      <c r="AH591" t="s">
        <v>11</v>
      </c>
      <c r="AI591">
        <v>0.83514299999999997</v>
      </c>
      <c r="AJ591">
        <v>9.7999999999999997E-5</v>
      </c>
      <c r="AK591" t="s">
        <v>12</v>
      </c>
      <c r="AL591">
        <v>0</v>
      </c>
      <c r="AM591">
        <v>0</v>
      </c>
    </row>
    <row r="592" spans="1:39" x14ac:dyDescent="0.25">
      <c r="A592" t="s">
        <v>144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6736.6369800000002</v>
      </c>
      <c r="I592">
        <v>157.54629700000001</v>
      </c>
      <c r="J592" t="s">
        <v>3</v>
      </c>
      <c r="K592">
        <v>6729.3398139999999</v>
      </c>
      <c r="L592">
        <v>156.546389</v>
      </c>
      <c r="M592" t="s">
        <v>4</v>
      </c>
      <c r="N592">
        <v>417.13268599999998</v>
      </c>
      <c r="O592">
        <v>3.3320249999999998</v>
      </c>
      <c r="P592" t="s">
        <v>5</v>
      </c>
      <c r="Q592">
        <v>556.61446999999998</v>
      </c>
      <c r="R592">
        <v>0.56378799999999996</v>
      </c>
      <c r="S592" t="s">
        <v>6</v>
      </c>
      <c r="T592">
        <v>145.322588</v>
      </c>
      <c r="U592">
        <v>5.4421999999999998E-2</v>
      </c>
      <c r="V592" t="s">
        <v>7</v>
      </c>
      <c r="W592">
        <v>188.31308200000001</v>
      </c>
      <c r="X592">
        <v>4.6350000000000002E-2</v>
      </c>
      <c r="Y592" t="s">
        <v>8</v>
      </c>
      <c r="Z592">
        <v>206.92693199999999</v>
      </c>
      <c r="AA592">
        <v>0.12117600000000001</v>
      </c>
      <c r="AB592" t="s">
        <v>9</v>
      </c>
      <c r="AC592">
        <v>5743.1786519999996</v>
      </c>
      <c r="AD592">
        <v>124.995976</v>
      </c>
      <c r="AE592" t="s">
        <v>10</v>
      </c>
      <c r="AF592">
        <v>0.168214</v>
      </c>
      <c r="AG592">
        <v>1.76E-4</v>
      </c>
      <c r="AH592" t="s">
        <v>11</v>
      </c>
      <c r="AI592">
        <v>0.83530499999999996</v>
      </c>
      <c r="AJ592">
        <v>9.0000000000000006E-5</v>
      </c>
      <c r="AK592" t="s">
        <v>12</v>
      </c>
      <c r="AL592">
        <v>0</v>
      </c>
      <c r="AM592">
        <v>0</v>
      </c>
    </row>
    <row r="593" spans="1:39" x14ac:dyDescent="0.25">
      <c r="A593" t="s">
        <v>144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7348.5546180000001</v>
      </c>
      <c r="I593">
        <v>163.15443400000001</v>
      </c>
      <c r="J593" t="s">
        <v>3</v>
      </c>
      <c r="K593">
        <v>7340.5979619999998</v>
      </c>
      <c r="L593">
        <v>162.265186</v>
      </c>
      <c r="M593" t="s">
        <v>4</v>
      </c>
      <c r="N593">
        <v>455.05780600000003</v>
      </c>
      <c r="O593">
        <v>3.8498559999999999</v>
      </c>
      <c r="P593" t="s">
        <v>5</v>
      </c>
      <c r="Q593">
        <v>607.17001200000004</v>
      </c>
      <c r="R593">
        <v>0.62481299999999995</v>
      </c>
      <c r="S593" t="s">
        <v>6</v>
      </c>
      <c r="T593">
        <v>158.51940200000001</v>
      </c>
      <c r="U593">
        <v>6.0325999999999998E-2</v>
      </c>
      <c r="V593" t="s">
        <v>7</v>
      </c>
      <c r="W593">
        <v>205.41943800000001</v>
      </c>
      <c r="X593">
        <v>5.1632999999999998E-2</v>
      </c>
      <c r="Y593" t="s">
        <v>8</v>
      </c>
      <c r="Z593">
        <v>225.722274</v>
      </c>
      <c r="AA593">
        <v>0.13320499999999999</v>
      </c>
      <c r="AB593" t="s">
        <v>9</v>
      </c>
      <c r="AC593">
        <v>6264.8313959999996</v>
      </c>
      <c r="AD593">
        <v>131.523335</v>
      </c>
      <c r="AE593" t="s">
        <v>10</v>
      </c>
      <c r="AF593">
        <v>0.16755999999999999</v>
      </c>
      <c r="AG593">
        <v>1.83E-4</v>
      </c>
      <c r="AH593" t="s">
        <v>11</v>
      </c>
      <c r="AI593">
        <v>0.83537899999999998</v>
      </c>
      <c r="AJ593">
        <v>8.8999999999999995E-5</v>
      </c>
      <c r="AK593" t="s">
        <v>12</v>
      </c>
      <c r="AL593">
        <v>0</v>
      </c>
      <c r="AM593">
        <v>0</v>
      </c>
    </row>
    <row r="594" spans="1:39" x14ac:dyDescent="0.25">
      <c r="A594" t="s">
        <v>144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7960.4049880000002</v>
      </c>
      <c r="I594">
        <v>184.55300600000001</v>
      </c>
      <c r="J594" t="s">
        <v>3</v>
      </c>
      <c r="K594">
        <v>7951.7856920000004</v>
      </c>
      <c r="L594">
        <v>183.27842000000001</v>
      </c>
      <c r="M594" t="s">
        <v>4</v>
      </c>
      <c r="N594">
        <v>492.99838399999999</v>
      </c>
      <c r="O594">
        <v>4.8946889999999996</v>
      </c>
      <c r="P594" t="s">
        <v>5</v>
      </c>
      <c r="Q594">
        <v>657.76917600000002</v>
      </c>
      <c r="R594">
        <v>0.69263799999999998</v>
      </c>
      <c r="S594" t="s">
        <v>6</v>
      </c>
      <c r="T594">
        <v>171.72561200000001</v>
      </c>
      <c r="U594">
        <v>6.2640000000000001E-2</v>
      </c>
      <c r="V594" t="s">
        <v>7</v>
      </c>
      <c r="W594">
        <v>222.54384200000001</v>
      </c>
      <c r="X594">
        <v>5.5733999999999999E-2</v>
      </c>
      <c r="Y594" t="s">
        <v>8</v>
      </c>
      <c r="Z594">
        <v>244.53176199999999</v>
      </c>
      <c r="AA594">
        <v>0.162662</v>
      </c>
      <c r="AB594" t="s">
        <v>9</v>
      </c>
      <c r="AC594">
        <v>6786.3523960000002</v>
      </c>
      <c r="AD594">
        <v>143.95312999999999</v>
      </c>
      <c r="AE594" t="s">
        <v>10</v>
      </c>
      <c r="AF594">
        <v>0.16638800000000001</v>
      </c>
      <c r="AG594">
        <v>1.9000000000000001E-4</v>
      </c>
      <c r="AH594" t="s">
        <v>11</v>
      </c>
      <c r="AI594">
        <v>0.83665800000000001</v>
      </c>
      <c r="AJ594">
        <v>6.4999999999999994E-5</v>
      </c>
      <c r="AK594" t="s">
        <v>12</v>
      </c>
      <c r="AL594">
        <v>0</v>
      </c>
      <c r="AM594">
        <v>0</v>
      </c>
    </row>
    <row r="595" spans="1:39" x14ac:dyDescent="0.25">
      <c r="A595" t="s">
        <v>144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8574.9522579999993</v>
      </c>
      <c r="I595">
        <v>488.175904</v>
      </c>
      <c r="J595" t="s">
        <v>3</v>
      </c>
      <c r="K595">
        <v>8565.6631359999992</v>
      </c>
      <c r="L595">
        <v>484.73011100000002</v>
      </c>
      <c r="M595" t="s">
        <v>4</v>
      </c>
      <c r="N595">
        <v>530.99716000000001</v>
      </c>
      <c r="O595">
        <v>5.8239580000000002</v>
      </c>
      <c r="P595" t="s">
        <v>5</v>
      </c>
      <c r="Q595">
        <v>708.41868799999997</v>
      </c>
      <c r="R595">
        <v>1.0589919999999999</v>
      </c>
      <c r="S595" t="s">
        <v>6</v>
      </c>
      <c r="T595">
        <v>184.956974</v>
      </c>
      <c r="U595">
        <v>0.11214399999999999</v>
      </c>
      <c r="V595" t="s">
        <v>7</v>
      </c>
      <c r="W595">
        <v>239.67161999999999</v>
      </c>
      <c r="X595">
        <v>7.0078000000000001E-2</v>
      </c>
      <c r="Y595" t="s">
        <v>8</v>
      </c>
      <c r="Z595">
        <v>263.35332599999998</v>
      </c>
      <c r="AA595">
        <v>0.204318</v>
      </c>
      <c r="AB595" t="s">
        <v>9</v>
      </c>
      <c r="AC595">
        <v>7310.4464399999997</v>
      </c>
      <c r="AD595">
        <v>412.74137100000002</v>
      </c>
      <c r="AE595" t="s">
        <v>10</v>
      </c>
      <c r="AF595">
        <v>0.165522</v>
      </c>
      <c r="AG595">
        <v>1.8900000000000001E-4</v>
      </c>
      <c r="AH595" t="s">
        <v>11</v>
      </c>
      <c r="AI595">
        <v>0.83730700000000002</v>
      </c>
      <c r="AJ595">
        <v>7.2999999999999999E-5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144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9189.2714099999994</v>
      </c>
      <c r="I596">
        <v>1195.9400169999999</v>
      </c>
      <c r="J596" t="s">
        <v>3</v>
      </c>
      <c r="K596">
        <v>9179.3143240000009</v>
      </c>
      <c r="L596">
        <v>1188.5136680000001</v>
      </c>
      <c r="M596" t="s">
        <v>4</v>
      </c>
      <c r="N596">
        <v>568.94874800000002</v>
      </c>
      <c r="O596">
        <v>6.8769140000000002</v>
      </c>
      <c r="P596" t="s">
        <v>5</v>
      </c>
      <c r="Q596">
        <v>759.08039799999995</v>
      </c>
      <c r="R596">
        <v>1.8363860000000001</v>
      </c>
      <c r="S596" t="s">
        <v>6</v>
      </c>
      <c r="T596">
        <v>198.196078</v>
      </c>
      <c r="U596">
        <v>0.22717200000000001</v>
      </c>
      <c r="V596" t="s">
        <v>7</v>
      </c>
      <c r="W596">
        <v>256.80312199999997</v>
      </c>
      <c r="X596">
        <v>9.4072000000000003E-2</v>
      </c>
      <c r="Y596" t="s">
        <v>8</v>
      </c>
      <c r="Z596">
        <v>282.18263999999999</v>
      </c>
      <c r="AA596">
        <v>0.31393599999999999</v>
      </c>
      <c r="AB596" t="s">
        <v>9</v>
      </c>
      <c r="AC596">
        <v>7834.349612</v>
      </c>
      <c r="AD596">
        <v>1036.1946210000001</v>
      </c>
      <c r="AE596" t="s">
        <v>10</v>
      </c>
      <c r="AF596">
        <v>0.16472899999999999</v>
      </c>
      <c r="AG596">
        <v>1.9599999999999999E-4</v>
      </c>
      <c r="AH596" t="s">
        <v>11</v>
      </c>
      <c r="AI596">
        <v>0.838364</v>
      </c>
      <c r="AJ596">
        <v>8.2000000000000001E-5</v>
      </c>
      <c r="AK596" t="s">
        <v>12</v>
      </c>
      <c r="AL596">
        <v>0</v>
      </c>
      <c r="AM596">
        <v>0</v>
      </c>
    </row>
    <row r="597" spans="1:39" x14ac:dyDescent="0.25">
      <c r="A597" t="s">
        <v>144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9802.9435979999998</v>
      </c>
      <c r="I597">
        <v>1779.169367</v>
      </c>
      <c r="J597" t="s">
        <v>3</v>
      </c>
      <c r="K597">
        <v>9792.3223959999996</v>
      </c>
      <c r="L597">
        <v>1769.1325959999999</v>
      </c>
      <c r="M597" t="s">
        <v>4</v>
      </c>
      <c r="N597">
        <v>606.88746600000002</v>
      </c>
      <c r="O597">
        <v>8.3234510000000004</v>
      </c>
      <c r="P597" t="s">
        <v>5</v>
      </c>
      <c r="Q597">
        <v>809.70702800000004</v>
      </c>
      <c r="R597">
        <v>2.4316490000000002</v>
      </c>
      <c r="S597" t="s">
        <v>6</v>
      </c>
      <c r="T597">
        <v>211.42054200000001</v>
      </c>
      <c r="U597">
        <v>0.32797599999999999</v>
      </c>
      <c r="V597" t="s">
        <v>7</v>
      </c>
      <c r="W597">
        <v>273.924306</v>
      </c>
      <c r="X597">
        <v>0.11369600000000001</v>
      </c>
      <c r="Y597" t="s">
        <v>8</v>
      </c>
      <c r="Z597">
        <v>300.99999400000002</v>
      </c>
      <c r="AA597">
        <v>0.390046</v>
      </c>
      <c r="AB597" t="s">
        <v>9</v>
      </c>
      <c r="AC597">
        <v>8357.6635079999996</v>
      </c>
      <c r="AD597">
        <v>1546.998104</v>
      </c>
      <c r="AE597" t="s">
        <v>10</v>
      </c>
      <c r="AF597">
        <v>0.16467399999999999</v>
      </c>
      <c r="AG597">
        <v>1.9699999999999999E-4</v>
      </c>
      <c r="AH597" t="s">
        <v>11</v>
      </c>
      <c r="AI597">
        <v>0.83837200000000001</v>
      </c>
      <c r="AJ597">
        <v>8.2000000000000001E-5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144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10415.523706</v>
      </c>
      <c r="I598">
        <v>1893.441472</v>
      </c>
      <c r="J598" t="s">
        <v>3</v>
      </c>
      <c r="K598">
        <v>10404.239828</v>
      </c>
      <c r="L598">
        <v>1882.853711</v>
      </c>
      <c r="M598" t="s">
        <v>4</v>
      </c>
      <c r="N598">
        <v>644.82830999999999</v>
      </c>
      <c r="O598">
        <v>8.9341159999999995</v>
      </c>
      <c r="P598" t="s">
        <v>5</v>
      </c>
      <c r="Q598">
        <v>860.318758</v>
      </c>
      <c r="R598">
        <v>2.7444549999999999</v>
      </c>
      <c r="S598" t="s">
        <v>6</v>
      </c>
      <c r="T598">
        <v>224.63080600000001</v>
      </c>
      <c r="U598">
        <v>0.35153899999999999</v>
      </c>
      <c r="V598" t="s">
        <v>7</v>
      </c>
      <c r="W598">
        <v>291.05260199999998</v>
      </c>
      <c r="X598">
        <v>0.136264</v>
      </c>
      <c r="Y598" t="s">
        <v>8</v>
      </c>
      <c r="Z598">
        <v>319.81133799999998</v>
      </c>
      <c r="AA598">
        <v>0.44311600000000001</v>
      </c>
      <c r="AB598" t="s">
        <v>9</v>
      </c>
      <c r="AC598">
        <v>8879.8984739999996</v>
      </c>
      <c r="AD598">
        <v>1641.566963</v>
      </c>
      <c r="AE598" t="s">
        <v>10</v>
      </c>
      <c r="AF598">
        <v>0.16447899999999999</v>
      </c>
      <c r="AG598">
        <v>1.9799999999999999E-4</v>
      </c>
      <c r="AH598" t="s">
        <v>11</v>
      </c>
      <c r="AI598">
        <v>0.83852800000000005</v>
      </c>
      <c r="AJ598">
        <v>8.2999999999999998E-5</v>
      </c>
      <c r="AK598" t="s">
        <v>12</v>
      </c>
      <c r="AL598">
        <v>0</v>
      </c>
      <c r="AM598">
        <v>0</v>
      </c>
    </row>
    <row r="599" spans="1:39" x14ac:dyDescent="0.25">
      <c r="A599" t="s">
        <v>144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11027.375292000001</v>
      </c>
      <c r="I599">
        <v>1902.6038160000001</v>
      </c>
      <c r="J599" t="s">
        <v>3</v>
      </c>
      <c r="K599">
        <v>11015.428884000001</v>
      </c>
      <c r="L599">
        <v>1891.624474</v>
      </c>
      <c r="M599" t="s">
        <v>4</v>
      </c>
      <c r="N599">
        <v>682.66464800000006</v>
      </c>
      <c r="O599">
        <v>10.152927999999999</v>
      </c>
      <c r="P599" t="s">
        <v>5</v>
      </c>
      <c r="Q599">
        <v>910.91857200000004</v>
      </c>
      <c r="R599">
        <v>2.8021919999999998</v>
      </c>
      <c r="S599" t="s">
        <v>6</v>
      </c>
      <c r="T599">
        <v>237.83622600000001</v>
      </c>
      <c r="U599">
        <v>0.355217</v>
      </c>
      <c r="V599" t="s">
        <v>7</v>
      </c>
      <c r="W599">
        <v>308.175456</v>
      </c>
      <c r="X599">
        <v>0.14250399999999999</v>
      </c>
      <c r="Y599" t="s">
        <v>8</v>
      </c>
      <c r="Z599">
        <v>338.62593600000002</v>
      </c>
      <c r="AA599">
        <v>0.46709899999999999</v>
      </c>
      <c r="AB599" t="s">
        <v>9</v>
      </c>
      <c r="AC599">
        <v>9401.5262559999992</v>
      </c>
      <c r="AD599">
        <v>1643.7850579999999</v>
      </c>
      <c r="AE599" t="s">
        <v>10</v>
      </c>
      <c r="AF599">
        <v>0.16447899999999999</v>
      </c>
      <c r="AG599">
        <v>1.9799999999999999E-4</v>
      </c>
      <c r="AH599" t="s">
        <v>11</v>
      </c>
      <c r="AI599">
        <v>0.83945700000000001</v>
      </c>
      <c r="AJ599">
        <v>7.3999999999999996E-5</v>
      </c>
      <c r="AK599" t="s">
        <v>12</v>
      </c>
      <c r="AL599">
        <v>0</v>
      </c>
      <c r="AM599">
        <v>0</v>
      </c>
    </row>
    <row r="600" spans="1:39" x14ac:dyDescent="0.25">
      <c r="A600" t="s">
        <v>144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11639.328898</v>
      </c>
      <c r="I600">
        <v>1984.2954629999999</v>
      </c>
      <c r="J600" t="s">
        <v>3</v>
      </c>
      <c r="K600">
        <v>11626.722739999999</v>
      </c>
      <c r="L600">
        <v>1972.9969719999999</v>
      </c>
      <c r="M600" t="s">
        <v>4</v>
      </c>
      <c r="N600">
        <v>720.55364999999995</v>
      </c>
      <c r="O600">
        <v>10.845821000000001</v>
      </c>
      <c r="P600" t="s">
        <v>5</v>
      </c>
      <c r="Q600">
        <v>961.49106400000005</v>
      </c>
      <c r="R600">
        <v>2.921421</v>
      </c>
      <c r="S600" t="s">
        <v>6</v>
      </c>
      <c r="T600">
        <v>251.03522000000001</v>
      </c>
      <c r="U600">
        <v>0.37516300000000002</v>
      </c>
      <c r="V600" t="s">
        <v>7</v>
      </c>
      <c r="W600">
        <v>325.29144400000001</v>
      </c>
      <c r="X600">
        <v>0.14930599999999999</v>
      </c>
      <c r="Y600" t="s">
        <v>8</v>
      </c>
      <c r="Z600">
        <v>357.42564199999998</v>
      </c>
      <c r="AA600">
        <v>0.48134399999999999</v>
      </c>
      <c r="AB600" t="s">
        <v>9</v>
      </c>
      <c r="AC600">
        <v>9923.2315820000003</v>
      </c>
      <c r="AD600">
        <v>1720.897451</v>
      </c>
      <c r="AE600" t="s">
        <v>10</v>
      </c>
      <c r="AF600">
        <v>0.16323699999999999</v>
      </c>
      <c r="AG600">
        <v>2.0000000000000001E-4</v>
      </c>
      <c r="AH600" t="s">
        <v>11</v>
      </c>
      <c r="AI600">
        <v>0.83998300000000004</v>
      </c>
      <c r="AJ600">
        <v>8.3999999999999995E-5</v>
      </c>
      <c r="AK600" t="s">
        <v>12</v>
      </c>
      <c r="AL600">
        <v>0</v>
      </c>
      <c r="AM600">
        <v>0</v>
      </c>
    </row>
    <row r="601" spans="1:39" x14ac:dyDescent="0.25">
      <c r="A601" t="s">
        <v>144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12251.86276</v>
      </c>
      <c r="I601">
        <v>1994.280888</v>
      </c>
      <c r="J601" t="s">
        <v>3</v>
      </c>
      <c r="K601">
        <v>12238.593406</v>
      </c>
      <c r="L601">
        <v>1982.9688880000001</v>
      </c>
      <c r="M601" t="s">
        <v>4</v>
      </c>
      <c r="N601">
        <v>758.48032799999999</v>
      </c>
      <c r="O601">
        <v>11.706927</v>
      </c>
      <c r="P601" t="s">
        <v>5</v>
      </c>
      <c r="Q601">
        <v>1012.092622</v>
      </c>
      <c r="R601">
        <v>3.0319430000000001</v>
      </c>
      <c r="S601" t="s">
        <v>6</v>
      </c>
      <c r="T601">
        <v>264.24841400000003</v>
      </c>
      <c r="U601">
        <v>0.37452600000000003</v>
      </c>
      <c r="V601" t="s">
        <v>7</v>
      </c>
      <c r="W601">
        <v>342.41247199999998</v>
      </c>
      <c r="X601">
        <v>0.16056599999999999</v>
      </c>
      <c r="Y601" t="s">
        <v>8</v>
      </c>
      <c r="Z601">
        <v>376.23617000000002</v>
      </c>
      <c r="AA601">
        <v>0.51224599999999998</v>
      </c>
      <c r="AB601" t="s">
        <v>9</v>
      </c>
      <c r="AC601">
        <v>10445.446948000001</v>
      </c>
      <c r="AD601">
        <v>1724.107096</v>
      </c>
      <c r="AE601" t="s">
        <v>10</v>
      </c>
      <c r="AF601">
        <v>0.16259999999999999</v>
      </c>
      <c r="AG601">
        <v>2.0100000000000001E-4</v>
      </c>
      <c r="AH601" t="s">
        <v>11</v>
      </c>
      <c r="AI601">
        <v>0.84051600000000004</v>
      </c>
      <c r="AJ601">
        <v>9.1000000000000003E-5</v>
      </c>
      <c r="AK601" t="s">
        <v>12</v>
      </c>
      <c r="AL601">
        <v>0</v>
      </c>
      <c r="AM601">
        <v>0</v>
      </c>
    </row>
    <row r="602" spans="1:39" x14ac:dyDescent="0.25">
      <c r="A602" t="s">
        <v>145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582.66950999999995</v>
      </c>
      <c r="I622">
        <v>22.465605</v>
      </c>
      <c r="J622" t="s">
        <v>3</v>
      </c>
      <c r="K622">
        <v>582.001396</v>
      </c>
      <c r="L622">
        <v>22.364038999999998</v>
      </c>
      <c r="M622" t="s">
        <v>4</v>
      </c>
      <c r="N622">
        <v>41.831533999999998</v>
      </c>
      <c r="O622">
        <v>0.505826</v>
      </c>
      <c r="P622" t="s">
        <v>5</v>
      </c>
      <c r="Q622">
        <v>0</v>
      </c>
      <c r="R622">
        <v>0</v>
      </c>
      <c r="S622" t="s">
        <v>6</v>
      </c>
      <c r="T622">
        <v>13.280011999999999</v>
      </c>
      <c r="U622">
        <v>5.2469999999999999E-3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0.18237800000000001</v>
      </c>
      <c r="AD622">
        <v>5.5000000000000002E-5</v>
      </c>
      <c r="AE622" t="s">
        <v>10</v>
      </c>
      <c r="AF622">
        <v>0</v>
      </c>
      <c r="AG622">
        <v>0</v>
      </c>
      <c r="AH622" t="s">
        <v>11</v>
      </c>
      <c r="AI622">
        <v>0.81344399999999994</v>
      </c>
      <c r="AJ622">
        <v>1.44E-4</v>
      </c>
      <c r="AK622" t="s">
        <v>12</v>
      </c>
      <c r="AL622">
        <v>0</v>
      </c>
      <c r="AM622">
        <v>0</v>
      </c>
    </row>
    <row r="623" spans="1:39" x14ac:dyDescent="0.25">
      <c r="A623" t="s">
        <v>146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1160.489098</v>
      </c>
      <c r="I623">
        <v>29.072704999999999</v>
      </c>
      <c r="J623" t="s">
        <v>3</v>
      </c>
      <c r="K623">
        <v>1159.169328</v>
      </c>
      <c r="L623">
        <v>28.920223</v>
      </c>
      <c r="M623" t="s">
        <v>4</v>
      </c>
      <c r="N623">
        <v>83.342692</v>
      </c>
      <c r="O623">
        <v>1.3611660000000001</v>
      </c>
      <c r="P623" t="s">
        <v>5</v>
      </c>
      <c r="Q623">
        <v>0</v>
      </c>
      <c r="R623">
        <v>0</v>
      </c>
      <c r="S623" t="s">
        <v>6</v>
      </c>
      <c r="T623">
        <v>26.481777999999998</v>
      </c>
      <c r="U623">
        <v>9.1710000000000003E-3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0.17694299999999999</v>
      </c>
      <c r="AD623">
        <v>4.3000000000000002E-5</v>
      </c>
      <c r="AE623" t="s">
        <v>10</v>
      </c>
      <c r="AF623">
        <v>0</v>
      </c>
      <c r="AG623">
        <v>0</v>
      </c>
      <c r="AH623" t="s">
        <v>11</v>
      </c>
      <c r="AI623">
        <v>0.82198899999999997</v>
      </c>
      <c r="AJ623">
        <v>1.4999999999999999E-4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146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1738.7373339999999</v>
      </c>
      <c r="I624">
        <v>62.469546999999999</v>
      </c>
      <c r="J624" t="s">
        <v>3</v>
      </c>
      <c r="K624">
        <v>1736.7610319999999</v>
      </c>
      <c r="L624">
        <v>62.149002000000003</v>
      </c>
      <c r="M624" t="s">
        <v>4</v>
      </c>
      <c r="N624">
        <v>124.959344</v>
      </c>
      <c r="O624">
        <v>2.6714009999999999</v>
      </c>
      <c r="P624" t="s">
        <v>5</v>
      </c>
      <c r="Q624">
        <v>0</v>
      </c>
      <c r="R624">
        <v>0</v>
      </c>
      <c r="S624" t="s">
        <v>6</v>
      </c>
      <c r="T624">
        <v>39.689638000000002</v>
      </c>
      <c r="U624">
        <v>1.7821E-2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0.174817</v>
      </c>
      <c r="AD624">
        <v>8.1000000000000004E-5</v>
      </c>
      <c r="AE624" t="s">
        <v>10</v>
      </c>
      <c r="AF624">
        <v>0</v>
      </c>
      <c r="AG624">
        <v>0</v>
      </c>
      <c r="AH624" t="s">
        <v>11</v>
      </c>
      <c r="AI624">
        <v>0.82540500000000006</v>
      </c>
      <c r="AJ624">
        <v>1.2899999999999999E-4</v>
      </c>
      <c r="AK624" t="s">
        <v>12</v>
      </c>
      <c r="AL624">
        <v>0</v>
      </c>
      <c r="AM624">
        <v>0</v>
      </c>
    </row>
    <row r="625" spans="1:39" x14ac:dyDescent="0.25">
      <c r="A625" t="s">
        <v>146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2318.3857459999999</v>
      </c>
      <c r="I625">
        <v>55.266629999999999</v>
      </c>
      <c r="J625" t="s">
        <v>3</v>
      </c>
      <c r="K625">
        <v>2315.7481120000002</v>
      </c>
      <c r="L625">
        <v>55.044738000000002</v>
      </c>
      <c r="M625" t="s">
        <v>4</v>
      </c>
      <c r="N625">
        <v>166.52502200000001</v>
      </c>
      <c r="O625">
        <v>5.0051870000000003</v>
      </c>
      <c r="P625" t="s">
        <v>5</v>
      </c>
      <c r="Q625">
        <v>0</v>
      </c>
      <c r="R625">
        <v>0</v>
      </c>
      <c r="S625" t="s">
        <v>6</v>
      </c>
      <c r="T625">
        <v>52.915458000000001</v>
      </c>
      <c r="U625">
        <v>1.5941E-2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0.17471300000000001</v>
      </c>
      <c r="AD625">
        <v>8.0000000000000007E-5</v>
      </c>
      <c r="AE625" t="s">
        <v>10</v>
      </c>
      <c r="AF625">
        <v>0</v>
      </c>
      <c r="AG625">
        <v>0</v>
      </c>
      <c r="AH625" t="s">
        <v>11</v>
      </c>
      <c r="AI625">
        <v>0.82781400000000005</v>
      </c>
      <c r="AJ625">
        <v>1.1900000000000001E-4</v>
      </c>
      <c r="AK625" t="s">
        <v>12</v>
      </c>
      <c r="AL625">
        <v>0</v>
      </c>
      <c r="AM625">
        <v>0</v>
      </c>
    </row>
    <row r="626" spans="1:39" x14ac:dyDescent="0.25">
      <c r="A626" t="s">
        <v>146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2895.5117279999999</v>
      </c>
      <c r="I626">
        <v>93.186341999999996</v>
      </c>
      <c r="J626" t="s">
        <v>3</v>
      </c>
      <c r="K626">
        <v>2892.2243819999999</v>
      </c>
      <c r="L626">
        <v>92.763073000000006</v>
      </c>
      <c r="M626" t="s">
        <v>4</v>
      </c>
      <c r="N626">
        <v>208.092952</v>
      </c>
      <c r="O626">
        <v>7.6632699999999998</v>
      </c>
      <c r="P626" t="s">
        <v>5</v>
      </c>
      <c r="Q626">
        <v>0</v>
      </c>
      <c r="R626">
        <v>0</v>
      </c>
      <c r="S626" t="s">
        <v>6</v>
      </c>
      <c r="T626">
        <v>66.101512</v>
      </c>
      <c r="U626">
        <v>2.8389999999999999E-2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0.17285300000000001</v>
      </c>
      <c r="AD626">
        <v>1.1E-4</v>
      </c>
      <c r="AE626" t="s">
        <v>10</v>
      </c>
      <c r="AF626">
        <v>0</v>
      </c>
      <c r="AG626">
        <v>0</v>
      </c>
      <c r="AH626" t="s">
        <v>11</v>
      </c>
      <c r="AI626">
        <v>0.83065</v>
      </c>
      <c r="AJ626">
        <v>7.7999999999999999E-5</v>
      </c>
      <c r="AK626" t="s">
        <v>12</v>
      </c>
      <c r="AL626">
        <v>0</v>
      </c>
      <c r="AM626">
        <v>0</v>
      </c>
    </row>
    <row r="627" spans="1:39" x14ac:dyDescent="0.25">
      <c r="A627" t="s">
        <v>146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3474.9413260000001</v>
      </c>
      <c r="I627">
        <v>156.49210600000001</v>
      </c>
      <c r="J627" t="s">
        <v>3</v>
      </c>
      <c r="K627">
        <v>3470.9936240000002</v>
      </c>
      <c r="L627">
        <v>155.73438100000001</v>
      </c>
      <c r="M627" t="s">
        <v>4</v>
      </c>
      <c r="N627">
        <v>249.62710000000001</v>
      </c>
      <c r="O627">
        <v>11.197075999999999</v>
      </c>
      <c r="P627" t="s">
        <v>5</v>
      </c>
      <c r="Q627">
        <v>0</v>
      </c>
      <c r="R627">
        <v>0</v>
      </c>
      <c r="S627" t="s">
        <v>6</v>
      </c>
      <c r="T627">
        <v>79.325016000000005</v>
      </c>
      <c r="U627">
        <v>4.7768999999999999E-2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0.17127000000000001</v>
      </c>
      <c r="AD627">
        <v>1.2799999999999999E-4</v>
      </c>
      <c r="AE627" t="s">
        <v>10</v>
      </c>
      <c r="AF627">
        <v>0</v>
      </c>
      <c r="AG627">
        <v>0</v>
      </c>
      <c r="AH627" t="s">
        <v>11</v>
      </c>
      <c r="AI627">
        <v>0.83145599999999997</v>
      </c>
      <c r="AJ627">
        <v>6.7999999999999999E-5</v>
      </c>
      <c r="AK627" t="s">
        <v>12</v>
      </c>
      <c r="AL627">
        <v>0</v>
      </c>
      <c r="AM627">
        <v>0</v>
      </c>
    </row>
    <row r="628" spans="1:39" x14ac:dyDescent="0.25">
      <c r="A628" t="s">
        <v>146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4053.1166459999999</v>
      </c>
      <c r="I628">
        <v>156.464618</v>
      </c>
      <c r="J628" t="s">
        <v>3</v>
      </c>
      <c r="K628">
        <v>4048.5159899999999</v>
      </c>
      <c r="L628">
        <v>155.83935199999999</v>
      </c>
      <c r="M628" t="s">
        <v>4</v>
      </c>
      <c r="N628">
        <v>291.25490000000002</v>
      </c>
      <c r="O628">
        <v>15.458555</v>
      </c>
      <c r="P628" t="s">
        <v>5</v>
      </c>
      <c r="Q628">
        <v>0</v>
      </c>
      <c r="R628">
        <v>0</v>
      </c>
      <c r="S628" t="s">
        <v>6</v>
      </c>
      <c r="T628">
        <v>92.532315999999994</v>
      </c>
      <c r="U628">
        <v>4.8064000000000003E-2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0.170791</v>
      </c>
      <c r="AD628">
        <v>1.3799999999999999E-4</v>
      </c>
      <c r="AE628" t="s">
        <v>10</v>
      </c>
      <c r="AF628">
        <v>0</v>
      </c>
      <c r="AG628">
        <v>0</v>
      </c>
      <c r="AH628" t="s">
        <v>11</v>
      </c>
      <c r="AI628">
        <v>0.83315700000000004</v>
      </c>
      <c r="AJ628">
        <v>6.3999999999999997E-5</v>
      </c>
      <c r="AK628" t="s">
        <v>12</v>
      </c>
      <c r="AL628">
        <v>0</v>
      </c>
      <c r="AM628">
        <v>0</v>
      </c>
    </row>
    <row r="629" spans="1:39" x14ac:dyDescent="0.25">
      <c r="A629" t="s">
        <v>146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4630.8333700000003</v>
      </c>
      <c r="I629">
        <v>178.60755599999999</v>
      </c>
      <c r="J629" t="s">
        <v>3</v>
      </c>
      <c r="K629">
        <v>4625.5791380000001</v>
      </c>
      <c r="L629">
        <v>177.87961899999999</v>
      </c>
      <c r="M629" t="s">
        <v>4</v>
      </c>
      <c r="N629">
        <v>332.73615999999998</v>
      </c>
      <c r="O629">
        <v>19.995885000000001</v>
      </c>
      <c r="P629" t="s">
        <v>5</v>
      </c>
      <c r="Q629">
        <v>0</v>
      </c>
      <c r="R629">
        <v>0</v>
      </c>
      <c r="S629" t="s">
        <v>6</v>
      </c>
      <c r="T629">
        <v>105.729828</v>
      </c>
      <c r="U629">
        <v>5.4901999999999999E-2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0.16894500000000001</v>
      </c>
      <c r="AD629">
        <v>1.6100000000000001E-4</v>
      </c>
      <c r="AE629" t="s">
        <v>10</v>
      </c>
      <c r="AF629">
        <v>0</v>
      </c>
      <c r="AG629">
        <v>0</v>
      </c>
      <c r="AH629" t="s">
        <v>11</v>
      </c>
      <c r="AI629">
        <v>0.834117</v>
      </c>
      <c r="AJ629">
        <v>6.4999999999999994E-5</v>
      </c>
      <c r="AK629" t="s">
        <v>12</v>
      </c>
      <c r="AL629">
        <v>0</v>
      </c>
      <c r="AM629">
        <v>0</v>
      </c>
    </row>
    <row r="630" spans="1:39" x14ac:dyDescent="0.25">
      <c r="A630" t="s">
        <v>146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5209.4316259999996</v>
      </c>
      <c r="I630">
        <v>166.77465699999999</v>
      </c>
      <c r="J630" t="s">
        <v>3</v>
      </c>
      <c r="K630">
        <v>5203.5195379999996</v>
      </c>
      <c r="L630">
        <v>166.11913200000001</v>
      </c>
      <c r="M630" t="s">
        <v>4</v>
      </c>
      <c r="N630">
        <v>374.31419199999999</v>
      </c>
      <c r="O630">
        <v>25.235976000000001</v>
      </c>
      <c r="P630" t="s">
        <v>5</v>
      </c>
      <c r="Q630">
        <v>0</v>
      </c>
      <c r="R630">
        <v>0</v>
      </c>
      <c r="S630" t="s">
        <v>6</v>
      </c>
      <c r="T630">
        <v>118.940804</v>
      </c>
      <c r="U630">
        <v>5.4080999999999997E-2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0.168045</v>
      </c>
      <c r="AD630">
        <v>1.65E-4</v>
      </c>
      <c r="AE630" t="s">
        <v>10</v>
      </c>
      <c r="AF630">
        <v>0</v>
      </c>
      <c r="AG630">
        <v>0</v>
      </c>
      <c r="AH630" t="s">
        <v>11</v>
      </c>
      <c r="AI630">
        <v>0.83465599999999995</v>
      </c>
      <c r="AJ630">
        <v>5.8999999999999998E-5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146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5786.72397</v>
      </c>
      <c r="I631">
        <v>177.93257500000001</v>
      </c>
      <c r="J631" t="s">
        <v>3</v>
      </c>
      <c r="K631">
        <v>5780.1615240000001</v>
      </c>
      <c r="L631">
        <v>177.32330099999999</v>
      </c>
      <c r="M631" t="s">
        <v>4</v>
      </c>
      <c r="N631">
        <v>415.82601399999999</v>
      </c>
      <c r="O631">
        <v>31.752355999999999</v>
      </c>
      <c r="P631" t="s">
        <v>5</v>
      </c>
      <c r="Q631">
        <v>0</v>
      </c>
      <c r="R631">
        <v>0</v>
      </c>
      <c r="S631" t="s">
        <v>6</v>
      </c>
      <c r="T631">
        <v>132.13999799999999</v>
      </c>
      <c r="U631">
        <v>6.0634E-2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0.16703999999999999</v>
      </c>
      <c r="AD631">
        <v>1.74E-4</v>
      </c>
      <c r="AE631" t="s">
        <v>10</v>
      </c>
      <c r="AF631">
        <v>0</v>
      </c>
      <c r="AG631">
        <v>0</v>
      </c>
      <c r="AH631" t="s">
        <v>11</v>
      </c>
      <c r="AI631">
        <v>0.83631100000000003</v>
      </c>
      <c r="AJ631">
        <v>5.1E-5</v>
      </c>
      <c r="AK631" t="s">
        <v>12</v>
      </c>
      <c r="AL631">
        <v>0</v>
      </c>
      <c r="AM631">
        <v>0</v>
      </c>
    </row>
    <row r="632" spans="1:39" x14ac:dyDescent="0.25">
      <c r="A632" t="s">
        <v>146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6365.9493199999997</v>
      </c>
      <c r="I632">
        <v>191.37842499999999</v>
      </c>
      <c r="J632" t="s">
        <v>3</v>
      </c>
      <c r="K632">
        <v>6358.7276060000004</v>
      </c>
      <c r="L632">
        <v>190.74769000000001</v>
      </c>
      <c r="M632" t="s">
        <v>4</v>
      </c>
      <c r="N632">
        <v>457.36070599999999</v>
      </c>
      <c r="O632">
        <v>38.284443000000003</v>
      </c>
      <c r="P632" t="s">
        <v>5</v>
      </c>
      <c r="Q632">
        <v>0</v>
      </c>
      <c r="R632">
        <v>0</v>
      </c>
      <c r="S632" t="s">
        <v>6</v>
      </c>
      <c r="T632">
        <v>145.36027999999999</v>
      </c>
      <c r="U632">
        <v>6.1277999999999999E-2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0.16609399999999999</v>
      </c>
      <c r="AD632">
        <v>1.76E-4</v>
      </c>
      <c r="AE632" t="s">
        <v>10</v>
      </c>
      <c r="AF632">
        <v>0</v>
      </c>
      <c r="AG632">
        <v>0</v>
      </c>
      <c r="AH632" t="s">
        <v>11</v>
      </c>
      <c r="AI632">
        <v>0.83743800000000002</v>
      </c>
      <c r="AJ632">
        <v>5.7000000000000003E-5</v>
      </c>
      <c r="AK632" t="s">
        <v>12</v>
      </c>
      <c r="AL632">
        <v>0</v>
      </c>
      <c r="AM632">
        <v>0</v>
      </c>
    </row>
    <row r="633" spans="1:39" x14ac:dyDescent="0.25">
      <c r="A633" t="s">
        <v>146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6943.8596559999996</v>
      </c>
      <c r="I633">
        <v>196.96624499999999</v>
      </c>
      <c r="J633" t="s">
        <v>3</v>
      </c>
      <c r="K633">
        <v>6935.9855440000001</v>
      </c>
      <c r="L633">
        <v>196.39075700000001</v>
      </c>
      <c r="M633" t="s">
        <v>4</v>
      </c>
      <c r="N633">
        <v>498.896254</v>
      </c>
      <c r="O633">
        <v>45.410105000000001</v>
      </c>
      <c r="P633" t="s">
        <v>5</v>
      </c>
      <c r="Q633">
        <v>0</v>
      </c>
      <c r="R633">
        <v>0</v>
      </c>
      <c r="S633" t="s">
        <v>6</v>
      </c>
      <c r="T633">
        <v>158.55566200000001</v>
      </c>
      <c r="U633">
        <v>6.0902999999999999E-2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0.164801</v>
      </c>
      <c r="AD633">
        <v>1.73E-4</v>
      </c>
      <c r="AE633" t="s">
        <v>10</v>
      </c>
      <c r="AF633">
        <v>0</v>
      </c>
      <c r="AG633">
        <v>0</v>
      </c>
      <c r="AH633" t="s">
        <v>11</v>
      </c>
      <c r="AI633">
        <v>0.83770299999999998</v>
      </c>
      <c r="AJ633">
        <v>5.5000000000000002E-5</v>
      </c>
      <c r="AK633" t="s">
        <v>12</v>
      </c>
      <c r="AL633">
        <v>0</v>
      </c>
      <c r="AM633">
        <v>0</v>
      </c>
    </row>
    <row r="634" spans="1:39" x14ac:dyDescent="0.25">
      <c r="A634" t="s">
        <v>146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7521.1660060000004</v>
      </c>
      <c r="I634">
        <v>207.877769</v>
      </c>
      <c r="J634" t="s">
        <v>3</v>
      </c>
      <c r="K634">
        <v>7512.6395560000001</v>
      </c>
      <c r="L634">
        <v>207.17278400000001</v>
      </c>
      <c r="M634" t="s">
        <v>4</v>
      </c>
      <c r="N634">
        <v>540.47835199999997</v>
      </c>
      <c r="O634">
        <v>53.433183999999997</v>
      </c>
      <c r="P634" t="s">
        <v>5</v>
      </c>
      <c r="Q634">
        <v>0</v>
      </c>
      <c r="R634">
        <v>0</v>
      </c>
      <c r="S634" t="s">
        <v>6</v>
      </c>
      <c r="T634">
        <v>171.747874</v>
      </c>
      <c r="U634">
        <v>6.3294000000000003E-2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0.1648</v>
      </c>
      <c r="AD634">
        <v>1.73E-4</v>
      </c>
      <c r="AE634" t="s">
        <v>10</v>
      </c>
      <c r="AF634">
        <v>0</v>
      </c>
      <c r="AG634">
        <v>0</v>
      </c>
      <c r="AH634" t="s">
        <v>11</v>
      </c>
      <c r="AI634">
        <v>0.83838800000000002</v>
      </c>
      <c r="AJ634">
        <v>6.6000000000000005E-5</v>
      </c>
      <c r="AK634" t="s">
        <v>12</v>
      </c>
      <c r="AL634">
        <v>0</v>
      </c>
      <c r="AM634">
        <v>0</v>
      </c>
    </row>
    <row r="635" spans="1:39" x14ac:dyDescent="0.25">
      <c r="A635" t="s">
        <v>146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8100.8060779999996</v>
      </c>
      <c r="I635">
        <v>222.50478799999999</v>
      </c>
      <c r="J635" t="s">
        <v>3</v>
      </c>
      <c r="K635">
        <v>8091.6169499999996</v>
      </c>
      <c r="L635">
        <v>221.73976200000001</v>
      </c>
      <c r="M635" t="s">
        <v>4</v>
      </c>
      <c r="N635">
        <v>582.09906799999999</v>
      </c>
      <c r="O635">
        <v>60.275647999999997</v>
      </c>
      <c r="P635" t="s">
        <v>5</v>
      </c>
      <c r="Q635">
        <v>0</v>
      </c>
      <c r="R635">
        <v>0</v>
      </c>
      <c r="S635" t="s">
        <v>6</v>
      </c>
      <c r="T635">
        <v>184.97555</v>
      </c>
      <c r="U635">
        <v>6.2684000000000004E-2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0.164796</v>
      </c>
      <c r="AD635">
        <v>1.73E-4</v>
      </c>
      <c r="AE635" t="s">
        <v>10</v>
      </c>
      <c r="AF635">
        <v>0</v>
      </c>
      <c r="AG635">
        <v>0</v>
      </c>
      <c r="AH635" t="s">
        <v>11</v>
      </c>
      <c r="AI635">
        <v>0.83838900000000005</v>
      </c>
      <c r="AJ635">
        <v>6.6000000000000005E-5</v>
      </c>
      <c r="AK635" t="s">
        <v>12</v>
      </c>
      <c r="AL635">
        <v>0</v>
      </c>
      <c r="AM635">
        <v>0</v>
      </c>
    </row>
    <row r="636" spans="1:39" x14ac:dyDescent="0.25">
      <c r="A636" t="s">
        <v>146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8677.1868520000007</v>
      </c>
      <c r="I636">
        <v>206.56120300000001</v>
      </c>
      <c r="J636" t="s">
        <v>3</v>
      </c>
      <c r="K636">
        <v>8667.3465820000001</v>
      </c>
      <c r="L636">
        <v>205.96013500000001</v>
      </c>
      <c r="M636" t="s">
        <v>4</v>
      </c>
      <c r="N636">
        <v>623.605052</v>
      </c>
      <c r="O636">
        <v>69.545745999999994</v>
      </c>
      <c r="P636" t="s">
        <v>5</v>
      </c>
      <c r="Q636">
        <v>0</v>
      </c>
      <c r="R636">
        <v>0</v>
      </c>
      <c r="S636" t="s">
        <v>6</v>
      </c>
      <c r="T636">
        <v>198.149766</v>
      </c>
      <c r="U636">
        <v>6.1051000000000001E-2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0.164408</v>
      </c>
      <c r="AD636">
        <v>1.7000000000000001E-4</v>
      </c>
      <c r="AE636" t="s">
        <v>10</v>
      </c>
      <c r="AF636">
        <v>0</v>
      </c>
      <c r="AG636">
        <v>0</v>
      </c>
      <c r="AH636" t="s">
        <v>11</v>
      </c>
      <c r="AI636">
        <v>0.83847700000000003</v>
      </c>
      <c r="AJ636">
        <v>6.6000000000000005E-5</v>
      </c>
      <c r="AK636" t="s">
        <v>12</v>
      </c>
      <c r="AL636">
        <v>0</v>
      </c>
      <c r="AM636">
        <v>0</v>
      </c>
    </row>
    <row r="637" spans="1:39" x14ac:dyDescent="0.25">
      <c r="A637" t="s">
        <v>146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9256.9020020000007</v>
      </c>
      <c r="I637">
        <v>224.612438</v>
      </c>
      <c r="J637" t="s">
        <v>3</v>
      </c>
      <c r="K637">
        <v>9246.4027760000008</v>
      </c>
      <c r="L637">
        <v>223.997524</v>
      </c>
      <c r="M637" t="s">
        <v>4</v>
      </c>
      <c r="N637">
        <v>665.21312799999998</v>
      </c>
      <c r="O637">
        <v>78.388720000000006</v>
      </c>
      <c r="P637" t="s">
        <v>5</v>
      </c>
      <c r="Q637">
        <v>0</v>
      </c>
      <c r="R637">
        <v>0</v>
      </c>
      <c r="S637" t="s">
        <v>6</v>
      </c>
      <c r="T637">
        <v>211.37313599999999</v>
      </c>
      <c r="U637">
        <v>6.5758999999999998E-2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0.163942</v>
      </c>
      <c r="AD637">
        <v>1.6699999999999999E-4</v>
      </c>
      <c r="AE637" t="s">
        <v>10</v>
      </c>
      <c r="AF637">
        <v>0</v>
      </c>
      <c r="AG637">
        <v>0</v>
      </c>
      <c r="AH637" t="s">
        <v>11</v>
      </c>
      <c r="AI637">
        <v>0.838592</v>
      </c>
      <c r="AJ637">
        <v>6.3999999999999997E-5</v>
      </c>
      <c r="AK637" t="s">
        <v>12</v>
      </c>
      <c r="AL637">
        <v>0</v>
      </c>
      <c r="AM637">
        <v>0</v>
      </c>
    </row>
    <row r="638" spans="1:39" x14ac:dyDescent="0.25">
      <c r="A638" t="s">
        <v>146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9834.8331739999994</v>
      </c>
      <c r="I638">
        <v>227.01055199999999</v>
      </c>
      <c r="J638" t="s">
        <v>3</v>
      </c>
      <c r="K638">
        <v>9823.6785240000008</v>
      </c>
      <c r="L638">
        <v>226.37639200000001</v>
      </c>
      <c r="M638" t="s">
        <v>4</v>
      </c>
      <c r="N638">
        <v>706.83552199999997</v>
      </c>
      <c r="O638">
        <v>87.719610000000003</v>
      </c>
      <c r="P638" t="s">
        <v>5</v>
      </c>
      <c r="Q638">
        <v>0</v>
      </c>
      <c r="R638">
        <v>0</v>
      </c>
      <c r="S638" t="s">
        <v>6</v>
      </c>
      <c r="T638">
        <v>224.57595800000001</v>
      </c>
      <c r="U638">
        <v>6.3017000000000004E-2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0.163797</v>
      </c>
      <c r="AD638">
        <v>1.66E-4</v>
      </c>
      <c r="AE638" t="s">
        <v>10</v>
      </c>
      <c r="AF638">
        <v>0</v>
      </c>
      <c r="AG638">
        <v>0</v>
      </c>
      <c r="AH638" t="s">
        <v>11</v>
      </c>
      <c r="AI638">
        <v>0.83921800000000002</v>
      </c>
      <c r="AJ638">
        <v>7.6000000000000004E-5</v>
      </c>
      <c r="AK638" t="s">
        <v>12</v>
      </c>
      <c r="AL638">
        <v>0</v>
      </c>
      <c r="AM638">
        <v>0</v>
      </c>
    </row>
    <row r="639" spans="1:39" x14ac:dyDescent="0.25">
      <c r="A639" t="s">
        <v>146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10412.767838</v>
      </c>
      <c r="I639">
        <v>258.544419</v>
      </c>
      <c r="J639" t="s">
        <v>3</v>
      </c>
      <c r="K639">
        <v>10400.961508</v>
      </c>
      <c r="L639">
        <v>257.65204999999997</v>
      </c>
      <c r="M639" t="s">
        <v>4</v>
      </c>
      <c r="N639">
        <v>748.35727399999996</v>
      </c>
      <c r="O639">
        <v>98.454192000000006</v>
      </c>
      <c r="P639" t="s">
        <v>5</v>
      </c>
      <c r="Q639">
        <v>0</v>
      </c>
      <c r="R639">
        <v>0</v>
      </c>
      <c r="S639" t="s">
        <v>6</v>
      </c>
      <c r="T639">
        <v>237.77364</v>
      </c>
      <c r="U639">
        <v>6.3281000000000004E-2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0.163437</v>
      </c>
      <c r="AD639">
        <v>1.7100000000000001E-4</v>
      </c>
      <c r="AE639" t="s">
        <v>10</v>
      </c>
      <c r="AF639">
        <v>0</v>
      </c>
      <c r="AG639">
        <v>0</v>
      </c>
      <c r="AH639" t="s">
        <v>11</v>
      </c>
      <c r="AI639">
        <v>0.83980600000000005</v>
      </c>
      <c r="AJ639">
        <v>9.0000000000000006E-5</v>
      </c>
      <c r="AK639" t="s">
        <v>12</v>
      </c>
      <c r="AL639">
        <v>0</v>
      </c>
      <c r="AM639">
        <v>0</v>
      </c>
    </row>
    <row r="640" spans="1:39" x14ac:dyDescent="0.25">
      <c r="A640" t="s">
        <v>146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10991.80255</v>
      </c>
      <c r="I640">
        <v>274.79658599999999</v>
      </c>
      <c r="J640" t="s">
        <v>3</v>
      </c>
      <c r="K640">
        <v>10979.333338</v>
      </c>
      <c r="L640">
        <v>274.11825499999998</v>
      </c>
      <c r="M640" t="s">
        <v>4</v>
      </c>
      <c r="N640">
        <v>789.92503799999997</v>
      </c>
      <c r="O640">
        <v>109.60135</v>
      </c>
      <c r="P640" t="s">
        <v>5</v>
      </c>
      <c r="Q640">
        <v>0</v>
      </c>
      <c r="R640">
        <v>0</v>
      </c>
      <c r="S640" t="s">
        <v>6</v>
      </c>
      <c r="T640">
        <v>250.99075999999999</v>
      </c>
      <c r="U640">
        <v>5.6723999999999997E-2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0.16314400000000001</v>
      </c>
      <c r="AD640">
        <v>1.76E-4</v>
      </c>
      <c r="AE640" t="s">
        <v>10</v>
      </c>
      <c r="AF640">
        <v>0</v>
      </c>
      <c r="AG640">
        <v>0</v>
      </c>
      <c r="AH640" t="s">
        <v>11</v>
      </c>
      <c r="AI640">
        <v>0.83984199999999998</v>
      </c>
      <c r="AJ640">
        <v>9.0000000000000006E-5</v>
      </c>
      <c r="AK640" t="s">
        <v>12</v>
      </c>
      <c r="AL640">
        <v>0</v>
      </c>
      <c r="AM640">
        <v>0</v>
      </c>
    </row>
    <row r="641" spans="1:39" x14ac:dyDescent="0.25">
      <c r="A641" t="s">
        <v>146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11569.30018</v>
      </c>
      <c r="I641">
        <v>286.113606</v>
      </c>
      <c r="J641" t="s">
        <v>3</v>
      </c>
      <c r="K641">
        <v>11556.178522</v>
      </c>
      <c r="L641">
        <v>285.45958899999999</v>
      </c>
      <c r="M641" t="s">
        <v>4</v>
      </c>
      <c r="N641">
        <v>831.45874600000002</v>
      </c>
      <c r="O641">
        <v>121.373507</v>
      </c>
      <c r="P641" t="s">
        <v>5</v>
      </c>
      <c r="Q641">
        <v>0</v>
      </c>
      <c r="R641">
        <v>0</v>
      </c>
      <c r="S641" t="s">
        <v>6</v>
      </c>
      <c r="T641">
        <v>264.189232</v>
      </c>
      <c r="U641">
        <v>5.6535000000000002E-2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0.162773</v>
      </c>
      <c r="AD641">
        <v>1.7100000000000001E-4</v>
      </c>
      <c r="AE641" t="s">
        <v>10</v>
      </c>
      <c r="AF641">
        <v>0</v>
      </c>
      <c r="AG641">
        <v>0</v>
      </c>
      <c r="AH641" t="s">
        <v>11</v>
      </c>
      <c r="AI641">
        <v>0.839943</v>
      </c>
      <c r="AJ641">
        <v>8.8999999999999995E-5</v>
      </c>
      <c r="AK641" t="s">
        <v>12</v>
      </c>
      <c r="AL641">
        <v>0</v>
      </c>
      <c r="AM641">
        <v>0</v>
      </c>
    </row>
    <row r="642" spans="1:39" x14ac:dyDescent="0.25">
      <c r="A642" t="s">
        <v>147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746.33720200000005</v>
      </c>
      <c r="I642">
        <v>426.183132</v>
      </c>
      <c r="J642" t="s">
        <v>3</v>
      </c>
      <c r="K642">
        <v>745.71442200000001</v>
      </c>
      <c r="L642">
        <v>426.33540399999998</v>
      </c>
      <c r="M642" t="s">
        <v>4</v>
      </c>
      <c r="N642">
        <v>36.754961999999999</v>
      </c>
      <c r="O642">
        <v>0.17449300000000001</v>
      </c>
      <c r="P642" t="s">
        <v>5</v>
      </c>
      <c r="Q642">
        <v>57.427357999999998</v>
      </c>
      <c r="R642">
        <v>1.027423</v>
      </c>
      <c r="S642" t="s">
        <v>6</v>
      </c>
      <c r="T642">
        <v>19.764375999999999</v>
      </c>
      <c r="U642">
        <v>1.079704</v>
      </c>
      <c r="V642" t="s">
        <v>7</v>
      </c>
      <c r="W642">
        <v>17.178993999999999</v>
      </c>
      <c r="X642">
        <v>3.2810000000000001E-3</v>
      </c>
      <c r="Y642" t="s">
        <v>8</v>
      </c>
      <c r="Z642">
        <v>18.985233999999998</v>
      </c>
      <c r="AA642">
        <v>1.3948E-2</v>
      </c>
      <c r="AB642" t="s">
        <v>9</v>
      </c>
      <c r="AC642">
        <v>650.42185199999994</v>
      </c>
      <c r="AD642">
        <v>387.33384999999998</v>
      </c>
      <c r="AE642" t="s">
        <v>10</v>
      </c>
      <c r="AF642">
        <v>0.18151600000000001</v>
      </c>
      <c r="AG642">
        <v>4.6999999999999997E-5</v>
      </c>
      <c r="AH642" t="s">
        <v>11</v>
      </c>
      <c r="AI642">
        <v>0.81432300000000002</v>
      </c>
      <c r="AJ642">
        <v>1.4200000000000001E-4</v>
      </c>
      <c r="AK642" t="s">
        <v>12</v>
      </c>
      <c r="AL642">
        <v>0</v>
      </c>
      <c r="AM642">
        <v>0</v>
      </c>
    </row>
    <row r="643" spans="1:39" x14ac:dyDescent="0.25">
      <c r="A643" t="s">
        <v>147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1498.5546280000001</v>
      </c>
      <c r="I643">
        <v>1190.1137880000001</v>
      </c>
      <c r="J643" t="s">
        <v>3</v>
      </c>
      <c r="K643">
        <v>1497.3160800000001</v>
      </c>
      <c r="L643">
        <v>1190.8086900000001</v>
      </c>
      <c r="M643" t="s">
        <v>4</v>
      </c>
      <c r="N643">
        <v>73.668430000000001</v>
      </c>
      <c r="O643">
        <v>0.41638199999999997</v>
      </c>
      <c r="P643" t="s">
        <v>5</v>
      </c>
      <c r="Q643">
        <v>115.05337</v>
      </c>
      <c r="R643">
        <v>2.7632430000000001</v>
      </c>
      <c r="S643" t="s">
        <v>6</v>
      </c>
      <c r="T643">
        <v>39.841562000000003</v>
      </c>
      <c r="U643">
        <v>3.0651299999999999</v>
      </c>
      <c r="V643" t="s">
        <v>7</v>
      </c>
      <c r="W643">
        <v>34.322090000000003</v>
      </c>
      <c r="X643">
        <v>7.5890000000000003E-3</v>
      </c>
      <c r="Y643" t="s">
        <v>8</v>
      </c>
      <c r="Z643">
        <v>37.890610000000002</v>
      </c>
      <c r="AA643">
        <v>3.0799E-2</v>
      </c>
      <c r="AB643" t="s">
        <v>9</v>
      </c>
      <c r="AC643">
        <v>1306.3783619999999</v>
      </c>
      <c r="AD643">
        <v>1088.3620189999999</v>
      </c>
      <c r="AE643" t="s">
        <v>10</v>
      </c>
      <c r="AF643">
        <v>0.17755599999999999</v>
      </c>
      <c r="AG643">
        <v>4.3999999999999999E-5</v>
      </c>
      <c r="AH643" t="s">
        <v>11</v>
      </c>
      <c r="AI643">
        <v>0.82266700000000004</v>
      </c>
      <c r="AJ643">
        <v>2.1800000000000001E-4</v>
      </c>
      <c r="AK643" t="s">
        <v>12</v>
      </c>
      <c r="AL643">
        <v>0</v>
      </c>
      <c r="AM643">
        <v>0</v>
      </c>
    </row>
    <row r="644" spans="1:39" x14ac:dyDescent="0.25">
      <c r="A644" t="s">
        <v>147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2253.3791200000001</v>
      </c>
      <c r="I644">
        <v>2229.6723099999999</v>
      </c>
      <c r="J644" t="s">
        <v>3</v>
      </c>
      <c r="K644">
        <v>2251.5212299999998</v>
      </c>
      <c r="L644">
        <v>2230.141455</v>
      </c>
      <c r="M644" t="s">
        <v>4</v>
      </c>
      <c r="N644">
        <v>110.48453600000001</v>
      </c>
      <c r="O644">
        <v>1.166973</v>
      </c>
      <c r="P644" t="s">
        <v>5</v>
      </c>
      <c r="Q644">
        <v>172.77898200000001</v>
      </c>
      <c r="R644">
        <v>5.1740769999999996</v>
      </c>
      <c r="S644" t="s">
        <v>6</v>
      </c>
      <c r="T644">
        <v>60.000990000000002</v>
      </c>
      <c r="U644">
        <v>5.8812389999999999</v>
      </c>
      <c r="V644" t="s">
        <v>7</v>
      </c>
      <c r="W644">
        <v>51.465043999999999</v>
      </c>
      <c r="X644">
        <v>2.9936000000000001E-2</v>
      </c>
      <c r="Y644" t="s">
        <v>8</v>
      </c>
      <c r="Z644">
        <v>56.810457999999997</v>
      </c>
      <c r="AA644">
        <v>0.116109</v>
      </c>
      <c r="AB644" t="s">
        <v>9</v>
      </c>
      <c r="AC644">
        <v>1964.9349239999999</v>
      </c>
      <c r="AD644">
        <v>2033.788337</v>
      </c>
      <c r="AE644" t="s">
        <v>10</v>
      </c>
      <c r="AF644">
        <v>0.176791</v>
      </c>
      <c r="AG644">
        <v>4.1999999999999998E-5</v>
      </c>
      <c r="AH644" t="s">
        <v>11</v>
      </c>
      <c r="AI644">
        <v>0.82666600000000001</v>
      </c>
      <c r="AJ644">
        <v>1.8599999999999999E-4</v>
      </c>
      <c r="AK644" t="s">
        <v>12</v>
      </c>
      <c r="AL644">
        <v>0</v>
      </c>
      <c r="AM644">
        <v>0</v>
      </c>
    </row>
    <row r="645" spans="1:39" x14ac:dyDescent="0.25">
      <c r="A645" t="s">
        <v>147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3002.76721</v>
      </c>
      <c r="I645">
        <v>3074.1257099999998</v>
      </c>
      <c r="J645" t="s">
        <v>3</v>
      </c>
      <c r="K645">
        <v>3000.2914580000001</v>
      </c>
      <c r="L645">
        <v>3074.2860989999999</v>
      </c>
      <c r="M645" t="s">
        <v>4</v>
      </c>
      <c r="N645">
        <v>147.17908600000001</v>
      </c>
      <c r="O645">
        <v>1.7230510000000001</v>
      </c>
      <c r="P645" t="s">
        <v>5</v>
      </c>
      <c r="Q645">
        <v>230.25349199999999</v>
      </c>
      <c r="R645">
        <v>7.0543440000000004</v>
      </c>
      <c r="S645" t="s">
        <v>6</v>
      </c>
      <c r="T645">
        <v>79.941958</v>
      </c>
      <c r="U645">
        <v>8.1348090000000006</v>
      </c>
      <c r="V645" t="s">
        <v>7</v>
      </c>
      <c r="W645">
        <v>68.600695999999999</v>
      </c>
      <c r="X645">
        <v>4.5481000000000001E-2</v>
      </c>
      <c r="Y645" t="s">
        <v>8</v>
      </c>
      <c r="Z645">
        <v>75.710684000000001</v>
      </c>
      <c r="AA645">
        <v>0.19364300000000001</v>
      </c>
      <c r="AB645" t="s">
        <v>9</v>
      </c>
      <c r="AC645">
        <v>2618.4296260000001</v>
      </c>
      <c r="AD645">
        <v>2811.9194830000001</v>
      </c>
      <c r="AE645" t="s">
        <v>10</v>
      </c>
      <c r="AF645">
        <v>0.17580399999999999</v>
      </c>
      <c r="AG645">
        <v>5.0000000000000002E-5</v>
      </c>
      <c r="AH645" t="s">
        <v>11</v>
      </c>
      <c r="AI645">
        <v>0.82887299999999997</v>
      </c>
      <c r="AJ645">
        <v>1.6100000000000001E-4</v>
      </c>
      <c r="AK645" t="s">
        <v>12</v>
      </c>
      <c r="AL645">
        <v>0</v>
      </c>
      <c r="AM645">
        <v>0</v>
      </c>
    </row>
    <row r="646" spans="1:39" x14ac:dyDescent="0.25">
      <c r="A646" t="s">
        <v>147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3755.1601740000001</v>
      </c>
      <c r="I646">
        <v>4529.3859579999998</v>
      </c>
      <c r="J646" t="s">
        <v>3</v>
      </c>
      <c r="K646">
        <v>3752.0726979999999</v>
      </c>
      <c r="L646">
        <v>4530.4388079999999</v>
      </c>
      <c r="M646" t="s">
        <v>4</v>
      </c>
      <c r="N646">
        <v>183.80402000000001</v>
      </c>
      <c r="O646">
        <v>1.777372</v>
      </c>
      <c r="P646" t="s">
        <v>5</v>
      </c>
      <c r="Q646">
        <v>287.87741399999999</v>
      </c>
      <c r="R646">
        <v>10.524079</v>
      </c>
      <c r="S646" t="s">
        <v>6</v>
      </c>
      <c r="T646">
        <v>100.063344</v>
      </c>
      <c r="U646">
        <v>12.082024000000001</v>
      </c>
      <c r="V646" t="s">
        <v>7</v>
      </c>
      <c r="W646">
        <v>85.730382000000006</v>
      </c>
      <c r="X646">
        <v>5.4711999999999997E-2</v>
      </c>
      <c r="Y646" t="s">
        <v>8</v>
      </c>
      <c r="Z646">
        <v>94.588616000000002</v>
      </c>
      <c r="AA646">
        <v>0.236739</v>
      </c>
      <c r="AB646" t="s">
        <v>9</v>
      </c>
      <c r="AC646">
        <v>3274.8616139999999</v>
      </c>
      <c r="AD646">
        <v>4135.990065</v>
      </c>
      <c r="AE646" t="s">
        <v>10</v>
      </c>
      <c r="AF646">
        <v>0.174427</v>
      </c>
      <c r="AG646">
        <v>7.7999999999999999E-5</v>
      </c>
      <c r="AH646" t="s">
        <v>11</v>
      </c>
      <c r="AI646">
        <v>0.83056200000000002</v>
      </c>
      <c r="AJ646">
        <v>1.46E-4</v>
      </c>
      <c r="AK646" t="s">
        <v>12</v>
      </c>
      <c r="AL646">
        <v>0</v>
      </c>
      <c r="AM646">
        <v>0</v>
      </c>
    </row>
    <row r="647" spans="1:39" x14ac:dyDescent="0.25">
      <c r="A647" t="s">
        <v>147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4507.7190959999998</v>
      </c>
      <c r="I647">
        <v>6499.7159110000002</v>
      </c>
      <c r="J647" t="s">
        <v>3</v>
      </c>
      <c r="K647">
        <v>4504.01973</v>
      </c>
      <c r="L647">
        <v>6500.9118520000002</v>
      </c>
      <c r="M647" t="s">
        <v>4</v>
      </c>
      <c r="N647">
        <v>220.44978800000001</v>
      </c>
      <c r="O647">
        <v>2.056419</v>
      </c>
      <c r="P647" t="s">
        <v>5</v>
      </c>
      <c r="Q647">
        <v>345.515264</v>
      </c>
      <c r="R647">
        <v>15.05279</v>
      </c>
      <c r="S647" t="s">
        <v>6</v>
      </c>
      <c r="T647">
        <v>120.175246</v>
      </c>
      <c r="U647">
        <v>17.035277000000001</v>
      </c>
      <c r="V647" t="s">
        <v>7</v>
      </c>
      <c r="W647">
        <v>102.866428</v>
      </c>
      <c r="X647">
        <v>6.7210000000000006E-2</v>
      </c>
      <c r="Y647" t="s">
        <v>8</v>
      </c>
      <c r="Z647">
        <v>113.479232</v>
      </c>
      <c r="AA647">
        <v>0.30126500000000001</v>
      </c>
      <c r="AB647" t="s">
        <v>9</v>
      </c>
      <c r="AC647">
        <v>3931.4213340000001</v>
      </c>
      <c r="AD647">
        <v>5919.405299</v>
      </c>
      <c r="AE647" t="s">
        <v>10</v>
      </c>
      <c r="AF647">
        <v>0.173761</v>
      </c>
      <c r="AG647">
        <v>9.0000000000000006E-5</v>
      </c>
      <c r="AH647" t="s">
        <v>11</v>
      </c>
      <c r="AI647">
        <v>0.83214500000000002</v>
      </c>
      <c r="AJ647">
        <v>1.2E-4</v>
      </c>
      <c r="AK647" t="s">
        <v>12</v>
      </c>
      <c r="AL647">
        <v>0</v>
      </c>
      <c r="AM647">
        <v>0</v>
      </c>
    </row>
    <row r="648" spans="1:39" x14ac:dyDescent="0.25">
      <c r="A648" t="s">
        <v>147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5256.5349459999998</v>
      </c>
      <c r="I648">
        <v>8323.1095179999993</v>
      </c>
      <c r="J648" t="s">
        <v>3</v>
      </c>
      <c r="K648">
        <v>5252.2190039999996</v>
      </c>
      <c r="L648">
        <v>8325.6943769999998</v>
      </c>
      <c r="M648" t="s">
        <v>4</v>
      </c>
      <c r="N648">
        <v>257.19378</v>
      </c>
      <c r="O648">
        <v>2.3784079999999999</v>
      </c>
      <c r="P648" t="s">
        <v>5</v>
      </c>
      <c r="Q648">
        <v>403.001102</v>
      </c>
      <c r="R648">
        <v>19.400941</v>
      </c>
      <c r="S648" t="s">
        <v>6</v>
      </c>
      <c r="T648">
        <v>140.096</v>
      </c>
      <c r="U648">
        <v>22.015559</v>
      </c>
      <c r="V648" t="s">
        <v>7</v>
      </c>
      <c r="W648">
        <v>120.012384</v>
      </c>
      <c r="X648">
        <v>7.9437999999999995E-2</v>
      </c>
      <c r="Y648" t="s">
        <v>8</v>
      </c>
      <c r="Z648">
        <v>132.40369200000001</v>
      </c>
      <c r="AA648">
        <v>0.338976</v>
      </c>
      <c r="AB648" t="s">
        <v>9</v>
      </c>
      <c r="AC648">
        <v>4584.286094</v>
      </c>
      <c r="AD648">
        <v>7595.2481029999999</v>
      </c>
      <c r="AE648" t="s">
        <v>10</v>
      </c>
      <c r="AF648">
        <v>0.173099</v>
      </c>
      <c r="AG648">
        <v>9.7E-5</v>
      </c>
      <c r="AH648" t="s">
        <v>11</v>
      </c>
      <c r="AI648">
        <v>0.83274400000000004</v>
      </c>
      <c r="AJ648">
        <v>1.12E-4</v>
      </c>
      <c r="AK648" t="s">
        <v>12</v>
      </c>
      <c r="AL648">
        <v>0</v>
      </c>
      <c r="AM648">
        <v>0</v>
      </c>
    </row>
    <row r="649" spans="1:39" x14ac:dyDescent="0.25">
      <c r="A649" t="s">
        <v>147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6006.1522480000003</v>
      </c>
      <c r="I649">
        <v>9514.8693540000004</v>
      </c>
      <c r="J649" t="s">
        <v>3</v>
      </c>
      <c r="K649">
        <v>6001.226592</v>
      </c>
      <c r="L649">
        <v>9517.8316689999992</v>
      </c>
      <c r="M649" t="s">
        <v>4</v>
      </c>
      <c r="N649">
        <v>293.87277799999998</v>
      </c>
      <c r="O649">
        <v>2.2714940000000001</v>
      </c>
      <c r="P649" t="s">
        <v>5</v>
      </c>
      <c r="Q649">
        <v>460.51317399999999</v>
      </c>
      <c r="R649">
        <v>22.090624999999999</v>
      </c>
      <c r="S649" t="s">
        <v>6</v>
      </c>
      <c r="T649">
        <v>160.085746</v>
      </c>
      <c r="U649">
        <v>25.184063999999999</v>
      </c>
      <c r="V649" t="s">
        <v>7</v>
      </c>
      <c r="W649">
        <v>137.15193600000001</v>
      </c>
      <c r="X649">
        <v>8.4747000000000003E-2</v>
      </c>
      <c r="Y649" t="s">
        <v>8</v>
      </c>
      <c r="Z649">
        <v>151.29217</v>
      </c>
      <c r="AA649">
        <v>0.36666700000000002</v>
      </c>
      <c r="AB649" t="s">
        <v>9</v>
      </c>
      <c r="AC649">
        <v>5238.0025919999998</v>
      </c>
      <c r="AD649">
        <v>8696.4425599999995</v>
      </c>
      <c r="AE649" t="s">
        <v>10</v>
      </c>
      <c r="AF649">
        <v>0.171843</v>
      </c>
      <c r="AG649">
        <v>1.6100000000000001E-4</v>
      </c>
      <c r="AH649" t="s">
        <v>11</v>
      </c>
      <c r="AI649">
        <v>0.83466300000000004</v>
      </c>
      <c r="AJ649">
        <v>8.1000000000000004E-5</v>
      </c>
      <c r="AK649" t="s">
        <v>12</v>
      </c>
      <c r="AL649">
        <v>0</v>
      </c>
      <c r="AM649">
        <v>0</v>
      </c>
    </row>
    <row r="650" spans="1:39" x14ac:dyDescent="0.25">
      <c r="A650" t="s">
        <v>147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6758.3354760000002</v>
      </c>
      <c r="I650">
        <v>10601.648158</v>
      </c>
      <c r="J650" t="s">
        <v>3</v>
      </c>
      <c r="K650">
        <v>6752.7995179999998</v>
      </c>
      <c r="L650">
        <v>10605.31645</v>
      </c>
      <c r="M650" t="s">
        <v>4</v>
      </c>
      <c r="N650">
        <v>330.54684200000003</v>
      </c>
      <c r="O650">
        <v>2.171735</v>
      </c>
      <c r="P650" t="s">
        <v>5</v>
      </c>
      <c r="Q650">
        <v>518.13823200000002</v>
      </c>
      <c r="R650">
        <v>24.602712</v>
      </c>
      <c r="S650" t="s">
        <v>6</v>
      </c>
      <c r="T650">
        <v>180.208482</v>
      </c>
      <c r="U650">
        <v>28.204315000000001</v>
      </c>
      <c r="V650" t="s">
        <v>7</v>
      </c>
      <c r="W650">
        <v>154.286744</v>
      </c>
      <c r="X650">
        <v>9.8466999999999999E-2</v>
      </c>
      <c r="Y650" t="s">
        <v>8</v>
      </c>
      <c r="Z650">
        <v>170.163804</v>
      </c>
      <c r="AA650">
        <v>0.41445300000000002</v>
      </c>
      <c r="AB650" t="s">
        <v>9</v>
      </c>
      <c r="AC650">
        <v>5894.176496</v>
      </c>
      <c r="AD650">
        <v>9666.6781719999999</v>
      </c>
      <c r="AE650" t="s">
        <v>10</v>
      </c>
      <c r="AF650">
        <v>0.16991300000000001</v>
      </c>
      <c r="AG650">
        <v>1.8799999999999999E-4</v>
      </c>
      <c r="AH650" t="s">
        <v>11</v>
      </c>
      <c r="AI650">
        <v>0.836036</v>
      </c>
      <c r="AJ650">
        <v>4.3999999999999999E-5</v>
      </c>
      <c r="AK650" t="s">
        <v>12</v>
      </c>
      <c r="AL650">
        <v>0</v>
      </c>
      <c r="AM650">
        <v>0</v>
      </c>
    </row>
    <row r="651" spans="1:39" x14ac:dyDescent="0.25">
      <c r="A651" t="s">
        <v>147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7511.2121960000004</v>
      </c>
      <c r="I651">
        <v>12519.59727</v>
      </c>
      <c r="J651" t="s">
        <v>3</v>
      </c>
      <c r="K651">
        <v>7505.0691420000003</v>
      </c>
      <c r="L651">
        <v>12524.114341</v>
      </c>
      <c r="M651" t="s">
        <v>4</v>
      </c>
      <c r="N651">
        <v>367.22010599999999</v>
      </c>
      <c r="O651">
        <v>2.20749</v>
      </c>
      <c r="P651" t="s">
        <v>5</v>
      </c>
      <c r="Q651">
        <v>575.7894</v>
      </c>
      <c r="R651">
        <v>29.253809</v>
      </c>
      <c r="S651" t="s">
        <v>6</v>
      </c>
      <c r="T651">
        <v>200.33324200000001</v>
      </c>
      <c r="U651">
        <v>33.484720000000003</v>
      </c>
      <c r="V651" t="s">
        <v>7</v>
      </c>
      <c r="W651">
        <v>171.43118000000001</v>
      </c>
      <c r="X651">
        <v>0.115425</v>
      </c>
      <c r="Y651" t="s">
        <v>8</v>
      </c>
      <c r="Z651">
        <v>189.04796999999999</v>
      </c>
      <c r="AA651">
        <v>0.45453300000000002</v>
      </c>
      <c r="AB651" t="s">
        <v>9</v>
      </c>
      <c r="AC651">
        <v>6551.0181819999998</v>
      </c>
      <c r="AD651">
        <v>11427.392043</v>
      </c>
      <c r="AE651" t="s">
        <v>10</v>
      </c>
      <c r="AF651">
        <v>0.16855000000000001</v>
      </c>
      <c r="AG651">
        <v>1.9599999999999999E-4</v>
      </c>
      <c r="AH651" t="s">
        <v>11</v>
      </c>
      <c r="AI651">
        <v>0.83694400000000002</v>
      </c>
      <c r="AJ651">
        <v>6.3E-5</v>
      </c>
      <c r="AK651" t="s">
        <v>12</v>
      </c>
      <c r="AL651">
        <v>0</v>
      </c>
      <c r="AM651">
        <v>0</v>
      </c>
    </row>
    <row r="652" spans="1:39" x14ac:dyDescent="0.25">
      <c r="A652" t="s">
        <v>147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8261.4790539999995</v>
      </c>
      <c r="I652">
        <v>13314.817005999999</v>
      </c>
      <c r="J652" t="s">
        <v>3</v>
      </c>
      <c r="K652">
        <v>8254.7217839999994</v>
      </c>
      <c r="L652">
        <v>13319.611134000001</v>
      </c>
      <c r="M652" t="s">
        <v>4</v>
      </c>
      <c r="N652">
        <v>403.91183999999998</v>
      </c>
      <c r="O652">
        <v>2.4224350000000001</v>
      </c>
      <c r="P652" t="s">
        <v>5</v>
      </c>
      <c r="Q652">
        <v>633.33604000000003</v>
      </c>
      <c r="R652">
        <v>30.998459</v>
      </c>
      <c r="S652" t="s">
        <v>6</v>
      </c>
      <c r="T652">
        <v>220.33866599999999</v>
      </c>
      <c r="U652">
        <v>35.33005</v>
      </c>
      <c r="V652" t="s">
        <v>7</v>
      </c>
      <c r="W652">
        <v>188.57463000000001</v>
      </c>
      <c r="X652">
        <v>0.117012</v>
      </c>
      <c r="Y652" t="s">
        <v>8</v>
      </c>
      <c r="Z652">
        <v>207.95044200000001</v>
      </c>
      <c r="AA652">
        <v>0.465115</v>
      </c>
      <c r="AB652" t="s">
        <v>9</v>
      </c>
      <c r="AC652">
        <v>7205.3316080000004</v>
      </c>
      <c r="AD652">
        <v>12129.150915</v>
      </c>
      <c r="AE652" t="s">
        <v>10</v>
      </c>
      <c r="AF652">
        <v>0.166793</v>
      </c>
      <c r="AG652">
        <v>2.1000000000000001E-4</v>
      </c>
      <c r="AH652" t="s">
        <v>11</v>
      </c>
      <c r="AI652">
        <v>0.83710300000000004</v>
      </c>
      <c r="AJ652">
        <v>6.2000000000000003E-5</v>
      </c>
      <c r="AK652" t="s">
        <v>12</v>
      </c>
      <c r="AL652">
        <v>0</v>
      </c>
      <c r="AM652">
        <v>0</v>
      </c>
    </row>
    <row r="653" spans="1:39" x14ac:dyDescent="0.25">
      <c r="A653" t="s">
        <v>147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9007.5851559999992</v>
      </c>
      <c r="I653">
        <v>14338.830620999999</v>
      </c>
      <c r="J653" t="s">
        <v>3</v>
      </c>
      <c r="K653">
        <v>9000.2159339999998</v>
      </c>
      <c r="L653">
        <v>14342.581634</v>
      </c>
      <c r="M653" t="s">
        <v>4</v>
      </c>
      <c r="N653">
        <v>440.66211600000003</v>
      </c>
      <c r="O653">
        <v>2.4342760000000001</v>
      </c>
      <c r="P653" t="s">
        <v>5</v>
      </c>
      <c r="Q653">
        <v>690.64445799999999</v>
      </c>
      <c r="R653">
        <v>33.343727000000001</v>
      </c>
      <c r="S653" t="s">
        <v>6</v>
      </c>
      <c r="T653">
        <v>240.14852999999999</v>
      </c>
      <c r="U653">
        <v>37.631394999999998</v>
      </c>
      <c r="V653" t="s">
        <v>7</v>
      </c>
      <c r="W653">
        <v>205.70671999999999</v>
      </c>
      <c r="X653">
        <v>0.120256</v>
      </c>
      <c r="Y653" t="s">
        <v>8</v>
      </c>
      <c r="Z653">
        <v>226.82311000000001</v>
      </c>
      <c r="AA653">
        <v>0.463061</v>
      </c>
      <c r="AB653" t="s">
        <v>9</v>
      </c>
      <c r="AC653">
        <v>7855.6659220000001</v>
      </c>
      <c r="AD653">
        <v>13050.860591000001</v>
      </c>
      <c r="AE653" t="s">
        <v>10</v>
      </c>
      <c r="AF653">
        <v>0.16556100000000001</v>
      </c>
      <c r="AG653">
        <v>2.1000000000000001E-4</v>
      </c>
      <c r="AH653" t="s">
        <v>11</v>
      </c>
      <c r="AI653">
        <v>0.83840800000000004</v>
      </c>
      <c r="AJ653">
        <v>6.7999999999999999E-5</v>
      </c>
      <c r="AK653" t="s">
        <v>12</v>
      </c>
      <c r="AL653">
        <v>0</v>
      </c>
      <c r="AM653">
        <v>0</v>
      </c>
    </row>
    <row r="654" spans="1:39" x14ac:dyDescent="0.25">
      <c r="A654" t="s">
        <v>147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9755.4246920000005</v>
      </c>
      <c r="I654">
        <v>15944.866409</v>
      </c>
      <c r="J654" t="s">
        <v>3</v>
      </c>
      <c r="K654">
        <v>9747.4425659999997</v>
      </c>
      <c r="L654">
        <v>15949.694439000001</v>
      </c>
      <c r="M654" t="s">
        <v>4</v>
      </c>
      <c r="N654">
        <v>477.32340199999999</v>
      </c>
      <c r="O654">
        <v>2.6792060000000002</v>
      </c>
      <c r="P654" t="s">
        <v>5</v>
      </c>
      <c r="Q654">
        <v>748.06797400000005</v>
      </c>
      <c r="R654">
        <v>36.797803999999999</v>
      </c>
      <c r="S654" t="s">
        <v>6</v>
      </c>
      <c r="T654">
        <v>260.02643999999998</v>
      </c>
      <c r="U654">
        <v>41.640509999999999</v>
      </c>
      <c r="V654" t="s">
        <v>7</v>
      </c>
      <c r="W654">
        <v>222.85413399999999</v>
      </c>
      <c r="X654">
        <v>0.130438</v>
      </c>
      <c r="Y654" t="s">
        <v>8</v>
      </c>
      <c r="Z654">
        <v>245.72474</v>
      </c>
      <c r="AA654">
        <v>0.47959200000000002</v>
      </c>
      <c r="AB654" t="s">
        <v>9</v>
      </c>
      <c r="AC654">
        <v>8507.7061620000004</v>
      </c>
      <c r="AD654">
        <v>14536.475696</v>
      </c>
      <c r="AE654" t="s">
        <v>10</v>
      </c>
      <c r="AF654">
        <v>0.16555300000000001</v>
      </c>
      <c r="AG654">
        <v>2.1000000000000001E-4</v>
      </c>
      <c r="AH654" t="s">
        <v>11</v>
      </c>
      <c r="AI654">
        <v>0.83840800000000004</v>
      </c>
      <c r="AJ654">
        <v>6.7999999999999999E-5</v>
      </c>
      <c r="AK654" t="s">
        <v>12</v>
      </c>
      <c r="AL654">
        <v>0</v>
      </c>
      <c r="AM654">
        <v>0</v>
      </c>
    </row>
    <row r="655" spans="1:39" x14ac:dyDescent="0.25">
      <c r="A655" t="s">
        <v>147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10501.796103999999</v>
      </c>
      <c r="I655">
        <v>16835.489426</v>
      </c>
      <c r="J655" t="s">
        <v>3</v>
      </c>
      <c r="K655">
        <v>10493.202950000001</v>
      </c>
      <c r="L655">
        <v>16841.080908</v>
      </c>
      <c r="M655" t="s">
        <v>4</v>
      </c>
      <c r="N655">
        <v>513.94172200000003</v>
      </c>
      <c r="O655">
        <v>2.8249089999999999</v>
      </c>
      <c r="P655" t="s">
        <v>5</v>
      </c>
      <c r="Q655">
        <v>805.42692999999997</v>
      </c>
      <c r="R655">
        <v>39.035372000000002</v>
      </c>
      <c r="S655" t="s">
        <v>6</v>
      </c>
      <c r="T655">
        <v>279.86534999999998</v>
      </c>
      <c r="U655">
        <v>44.428626000000001</v>
      </c>
      <c r="V655" t="s">
        <v>7</v>
      </c>
      <c r="W655">
        <v>239.996028</v>
      </c>
      <c r="X655">
        <v>0.14210400000000001</v>
      </c>
      <c r="Y655" t="s">
        <v>8</v>
      </c>
      <c r="Z655">
        <v>264.60973200000001</v>
      </c>
      <c r="AA655">
        <v>0.51439699999999999</v>
      </c>
      <c r="AB655" t="s">
        <v>9</v>
      </c>
      <c r="AC655">
        <v>9158.3873359999998</v>
      </c>
      <c r="AD655">
        <v>15365.919473</v>
      </c>
      <c r="AE655" t="s">
        <v>10</v>
      </c>
      <c r="AF655">
        <v>0.16447400000000001</v>
      </c>
      <c r="AG655">
        <v>2.1000000000000001E-4</v>
      </c>
      <c r="AH655" t="s">
        <v>11</v>
      </c>
      <c r="AI655">
        <v>0.83860400000000002</v>
      </c>
      <c r="AJ655">
        <v>6.8999999999999997E-5</v>
      </c>
      <c r="AK655" t="s">
        <v>12</v>
      </c>
      <c r="AL655">
        <v>0</v>
      </c>
      <c r="AM655">
        <v>0</v>
      </c>
    </row>
    <row r="656" spans="1:39" x14ac:dyDescent="0.25">
      <c r="A656" t="s">
        <v>147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11245.268568</v>
      </c>
      <c r="I656">
        <v>17595.486916000002</v>
      </c>
      <c r="J656" t="s">
        <v>3</v>
      </c>
      <c r="K656">
        <v>11236.060133999999</v>
      </c>
      <c r="L656">
        <v>17602.658725000001</v>
      </c>
      <c r="M656" t="s">
        <v>4</v>
      </c>
      <c r="N656">
        <v>550.75921800000003</v>
      </c>
      <c r="O656">
        <v>3.3288769999999999</v>
      </c>
      <c r="P656" t="s">
        <v>5</v>
      </c>
      <c r="Q656">
        <v>862.63723200000004</v>
      </c>
      <c r="R656">
        <v>40.761715000000002</v>
      </c>
      <c r="S656" t="s">
        <v>6</v>
      </c>
      <c r="T656">
        <v>299.49752000000001</v>
      </c>
      <c r="U656">
        <v>47.061813999999998</v>
      </c>
      <c r="V656" t="s">
        <v>7</v>
      </c>
      <c r="W656">
        <v>257.15201400000001</v>
      </c>
      <c r="X656">
        <v>0.153588</v>
      </c>
      <c r="Y656" t="s">
        <v>8</v>
      </c>
      <c r="Z656">
        <v>283.53616799999998</v>
      </c>
      <c r="AA656">
        <v>0.55986899999999995</v>
      </c>
      <c r="AB656" t="s">
        <v>9</v>
      </c>
      <c r="AC656">
        <v>9806.1089859999993</v>
      </c>
      <c r="AD656">
        <v>16089.872137</v>
      </c>
      <c r="AE656" t="s">
        <v>10</v>
      </c>
      <c r="AF656">
        <v>0.163518</v>
      </c>
      <c r="AG656">
        <v>2.0799999999999999E-4</v>
      </c>
      <c r="AH656" t="s">
        <v>11</v>
      </c>
      <c r="AI656">
        <v>0.83887199999999995</v>
      </c>
      <c r="AJ656">
        <v>6.3E-5</v>
      </c>
      <c r="AK656" t="s">
        <v>12</v>
      </c>
      <c r="AL656">
        <v>0</v>
      </c>
      <c r="AM656">
        <v>0</v>
      </c>
    </row>
    <row r="657" spans="1:39" x14ac:dyDescent="0.25">
      <c r="A657" t="s">
        <v>147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11993.767662</v>
      </c>
      <c r="I657">
        <v>18840.904226999999</v>
      </c>
      <c r="J657" t="s">
        <v>3</v>
      </c>
      <c r="K657">
        <v>11983.946535999999</v>
      </c>
      <c r="L657">
        <v>18848.869111</v>
      </c>
      <c r="M657" t="s">
        <v>4</v>
      </c>
      <c r="N657">
        <v>587.511796</v>
      </c>
      <c r="O657">
        <v>3.4604550000000001</v>
      </c>
      <c r="P657" t="s">
        <v>5</v>
      </c>
      <c r="Q657">
        <v>920.07216400000004</v>
      </c>
      <c r="R657">
        <v>43.618647000000003</v>
      </c>
      <c r="S657" t="s">
        <v>6</v>
      </c>
      <c r="T657">
        <v>319.41175399999997</v>
      </c>
      <c r="U657">
        <v>50.531930000000003</v>
      </c>
      <c r="V657" t="s">
        <v>7</v>
      </c>
      <c r="W657">
        <v>274.28256199999998</v>
      </c>
      <c r="X657">
        <v>0.15334800000000001</v>
      </c>
      <c r="Y657" t="s">
        <v>8</v>
      </c>
      <c r="Z657">
        <v>302.43382600000001</v>
      </c>
      <c r="AA657">
        <v>0.57097399999999998</v>
      </c>
      <c r="AB657" t="s">
        <v>9</v>
      </c>
      <c r="AC657">
        <v>10458.706392</v>
      </c>
      <c r="AD657">
        <v>17243.074487999998</v>
      </c>
      <c r="AE657" t="s">
        <v>10</v>
      </c>
      <c r="AF657">
        <v>0.16181999999999999</v>
      </c>
      <c r="AG657">
        <v>2.0000000000000001E-4</v>
      </c>
      <c r="AH657" t="s">
        <v>11</v>
      </c>
      <c r="AI657">
        <v>0.83889999999999998</v>
      </c>
      <c r="AJ657">
        <v>6.3E-5</v>
      </c>
      <c r="AK657" t="s">
        <v>12</v>
      </c>
      <c r="AL657">
        <v>0</v>
      </c>
      <c r="AM657">
        <v>0</v>
      </c>
    </row>
    <row r="658" spans="1:39" x14ac:dyDescent="0.25">
      <c r="A658" t="s">
        <v>147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12741.531356</v>
      </c>
      <c r="I658">
        <v>18984.051319999999</v>
      </c>
      <c r="J658" t="s">
        <v>3</v>
      </c>
      <c r="K658">
        <v>12731.096380000001</v>
      </c>
      <c r="L658">
        <v>18992.99898</v>
      </c>
      <c r="M658" t="s">
        <v>4</v>
      </c>
      <c r="N658">
        <v>624.15222400000005</v>
      </c>
      <c r="O658">
        <v>4.0802800000000001</v>
      </c>
      <c r="P658" t="s">
        <v>5</v>
      </c>
      <c r="Q658">
        <v>977.49065599999994</v>
      </c>
      <c r="R658">
        <v>43.845081999999998</v>
      </c>
      <c r="S658" t="s">
        <v>6</v>
      </c>
      <c r="T658">
        <v>339.296606</v>
      </c>
      <c r="U658">
        <v>51.867176000000001</v>
      </c>
      <c r="V658" t="s">
        <v>7</v>
      </c>
      <c r="W658">
        <v>291.42428999999998</v>
      </c>
      <c r="X658">
        <v>0.172099</v>
      </c>
      <c r="Y658" t="s">
        <v>8</v>
      </c>
      <c r="Z658">
        <v>321.32994400000001</v>
      </c>
      <c r="AA658">
        <v>0.63415200000000005</v>
      </c>
      <c r="AB658" t="s">
        <v>9</v>
      </c>
      <c r="AC658">
        <v>11110.695487999999</v>
      </c>
      <c r="AD658">
        <v>17385.658754</v>
      </c>
      <c r="AE658" t="s">
        <v>10</v>
      </c>
      <c r="AF658">
        <v>0.16181899999999999</v>
      </c>
      <c r="AG658">
        <v>2.0000000000000001E-4</v>
      </c>
      <c r="AH658" t="s">
        <v>11</v>
      </c>
      <c r="AI658">
        <v>0.83904000000000001</v>
      </c>
      <c r="AJ658">
        <v>6.0999999999999999E-5</v>
      </c>
      <c r="AK658" t="s">
        <v>12</v>
      </c>
      <c r="AL658">
        <v>0</v>
      </c>
      <c r="AM658">
        <v>0</v>
      </c>
    </row>
    <row r="659" spans="1:39" x14ac:dyDescent="0.25">
      <c r="A659" t="s">
        <v>147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13494.441537999999</v>
      </c>
      <c r="I659">
        <v>20090.875564999998</v>
      </c>
      <c r="J659" t="s">
        <v>3</v>
      </c>
      <c r="K659">
        <v>13483.390171999999</v>
      </c>
      <c r="L659">
        <v>20101.990666999998</v>
      </c>
      <c r="M659" t="s">
        <v>4</v>
      </c>
      <c r="N659">
        <v>660.88270199999999</v>
      </c>
      <c r="O659">
        <v>4.3088949999999997</v>
      </c>
      <c r="P659" t="s">
        <v>5</v>
      </c>
      <c r="Q659">
        <v>1035.1372040000001</v>
      </c>
      <c r="R659">
        <v>46.974029999999999</v>
      </c>
      <c r="S659" t="s">
        <v>6</v>
      </c>
      <c r="T659">
        <v>359.40305000000001</v>
      </c>
      <c r="U659">
        <v>55.975599000000003</v>
      </c>
      <c r="V659" t="s">
        <v>7</v>
      </c>
      <c r="W659">
        <v>308.57069200000001</v>
      </c>
      <c r="X659">
        <v>0.18911800000000001</v>
      </c>
      <c r="Y659" t="s">
        <v>8</v>
      </c>
      <c r="Z659">
        <v>340.22702800000002</v>
      </c>
      <c r="AA659">
        <v>0.655609</v>
      </c>
      <c r="AB659" t="s">
        <v>9</v>
      </c>
      <c r="AC659">
        <v>11767.506398</v>
      </c>
      <c r="AD659">
        <v>18423.268541000001</v>
      </c>
      <c r="AE659" t="s">
        <v>10</v>
      </c>
      <c r="AF659">
        <v>0.16181899999999999</v>
      </c>
      <c r="AG659">
        <v>2.0000000000000001E-4</v>
      </c>
      <c r="AH659" t="s">
        <v>11</v>
      </c>
      <c r="AI659">
        <v>0.83924100000000001</v>
      </c>
      <c r="AJ659">
        <v>6.0999999999999999E-5</v>
      </c>
      <c r="AK659" t="s">
        <v>12</v>
      </c>
      <c r="AL659">
        <v>0</v>
      </c>
      <c r="AM659">
        <v>0</v>
      </c>
    </row>
    <row r="660" spans="1:39" x14ac:dyDescent="0.25">
      <c r="A660" t="s">
        <v>147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14243.076553999999</v>
      </c>
      <c r="I660">
        <v>20851.008774000002</v>
      </c>
      <c r="J660" t="s">
        <v>3</v>
      </c>
      <c r="K660">
        <v>14231.406772</v>
      </c>
      <c r="L660">
        <v>20863.640703000001</v>
      </c>
      <c r="M660" t="s">
        <v>4</v>
      </c>
      <c r="N660">
        <v>697.68641400000001</v>
      </c>
      <c r="O660">
        <v>5.716558</v>
      </c>
      <c r="P660" t="s">
        <v>5</v>
      </c>
      <c r="Q660">
        <v>1092.5636979999999</v>
      </c>
      <c r="R660">
        <v>48.971634999999999</v>
      </c>
      <c r="S660" t="s">
        <v>6</v>
      </c>
      <c r="T660">
        <v>379.266232</v>
      </c>
      <c r="U660">
        <v>58.686549999999997</v>
      </c>
      <c r="V660" t="s">
        <v>7</v>
      </c>
      <c r="W660">
        <v>325.721296</v>
      </c>
      <c r="X660">
        <v>0.20327000000000001</v>
      </c>
      <c r="Y660" t="s">
        <v>8</v>
      </c>
      <c r="Z660">
        <v>359.13898</v>
      </c>
      <c r="AA660">
        <v>0.70920399999999995</v>
      </c>
      <c r="AB660" t="s">
        <v>9</v>
      </c>
      <c r="AC660">
        <v>12420.18591</v>
      </c>
      <c r="AD660">
        <v>19153.456134</v>
      </c>
      <c r="AE660" t="s">
        <v>10</v>
      </c>
      <c r="AF660">
        <v>0.16125300000000001</v>
      </c>
      <c r="AG660">
        <v>1.9699999999999999E-4</v>
      </c>
      <c r="AH660" t="s">
        <v>11</v>
      </c>
      <c r="AI660">
        <v>0.83928700000000001</v>
      </c>
      <c r="AJ660">
        <v>6.0000000000000002E-5</v>
      </c>
      <c r="AK660" t="s">
        <v>12</v>
      </c>
      <c r="AL660">
        <v>0</v>
      </c>
      <c r="AM660">
        <v>0</v>
      </c>
    </row>
    <row r="661" spans="1:39" x14ac:dyDescent="0.25">
      <c r="A661" t="s">
        <v>147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14994.164836</v>
      </c>
      <c r="I661">
        <v>21652.265889999999</v>
      </c>
      <c r="J661" t="s">
        <v>3</v>
      </c>
      <c r="K661">
        <v>14981.87492</v>
      </c>
      <c r="L661">
        <v>21665.416269000001</v>
      </c>
      <c r="M661" t="s">
        <v>4</v>
      </c>
      <c r="N661">
        <v>734.47374200000002</v>
      </c>
      <c r="O661">
        <v>6.2808999999999999</v>
      </c>
      <c r="P661" t="s">
        <v>5</v>
      </c>
      <c r="Q661">
        <v>1150.1540319999999</v>
      </c>
      <c r="R661">
        <v>51.009551000000002</v>
      </c>
      <c r="S661" t="s">
        <v>6</v>
      </c>
      <c r="T661">
        <v>399.31155000000001</v>
      </c>
      <c r="U661">
        <v>61.091414999999998</v>
      </c>
      <c r="V661" t="s">
        <v>7</v>
      </c>
      <c r="W661">
        <v>342.86451</v>
      </c>
      <c r="X661">
        <v>0.20802999999999999</v>
      </c>
      <c r="Y661" t="s">
        <v>8</v>
      </c>
      <c r="Z661">
        <v>378.04725999999999</v>
      </c>
      <c r="AA661">
        <v>0.74516300000000002</v>
      </c>
      <c r="AB661" t="s">
        <v>9</v>
      </c>
      <c r="AC661">
        <v>13075.173518</v>
      </c>
      <c r="AD661">
        <v>19872.649170000001</v>
      </c>
      <c r="AE661" t="s">
        <v>10</v>
      </c>
      <c r="AF661">
        <v>0.16058800000000001</v>
      </c>
      <c r="AG661">
        <v>1.8699999999999999E-4</v>
      </c>
      <c r="AH661" t="s">
        <v>11</v>
      </c>
      <c r="AI661">
        <v>0.83935199999999999</v>
      </c>
      <c r="AJ661">
        <v>6.0000000000000002E-5</v>
      </c>
      <c r="AK661" t="s">
        <v>12</v>
      </c>
      <c r="AL661">
        <v>0</v>
      </c>
      <c r="AM661">
        <v>0</v>
      </c>
    </row>
    <row r="662" spans="1:39" x14ac:dyDescent="0.25">
      <c r="A662" t="s">
        <v>148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149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700.70066999999995</v>
      </c>
      <c r="I682">
        <v>368.06615799999997</v>
      </c>
      <c r="J682" t="s">
        <v>3</v>
      </c>
      <c r="K682">
        <v>700.08783400000004</v>
      </c>
      <c r="L682">
        <v>368.27829700000001</v>
      </c>
      <c r="M682" t="s">
        <v>4</v>
      </c>
      <c r="N682">
        <v>36.394834000000003</v>
      </c>
      <c r="O682">
        <v>0.14627999999999999</v>
      </c>
      <c r="P682" t="s">
        <v>5</v>
      </c>
      <c r="Q682">
        <v>0</v>
      </c>
      <c r="R682">
        <v>0</v>
      </c>
      <c r="S682" t="s">
        <v>6</v>
      </c>
      <c r="T682">
        <v>19.484870000000001</v>
      </c>
      <c r="U682">
        <v>1.033644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0.18009800000000001</v>
      </c>
      <c r="AD682">
        <v>1.47E-4</v>
      </c>
      <c r="AE682" t="s">
        <v>10</v>
      </c>
      <c r="AF682">
        <v>0</v>
      </c>
      <c r="AG682">
        <v>0</v>
      </c>
      <c r="AH682" t="s">
        <v>11</v>
      </c>
      <c r="AI682">
        <v>0.81346600000000002</v>
      </c>
      <c r="AJ682">
        <v>1.2899999999999999E-4</v>
      </c>
      <c r="AK682" t="s">
        <v>12</v>
      </c>
      <c r="AL682">
        <v>0</v>
      </c>
      <c r="AM682">
        <v>0</v>
      </c>
    </row>
    <row r="683" spans="1:39" x14ac:dyDescent="0.25">
      <c r="A683" t="s">
        <v>149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1409.5402959999999</v>
      </c>
      <c r="I683">
        <v>1192.167633</v>
      </c>
      <c r="J683" t="s">
        <v>3</v>
      </c>
      <c r="K683">
        <v>1408.3065320000001</v>
      </c>
      <c r="L683">
        <v>1191.6229109999999</v>
      </c>
      <c r="M683" t="s">
        <v>4</v>
      </c>
      <c r="N683">
        <v>72.902918</v>
      </c>
      <c r="O683">
        <v>1.4277690000000001</v>
      </c>
      <c r="P683" t="s">
        <v>5</v>
      </c>
      <c r="Q683">
        <v>0</v>
      </c>
      <c r="R683">
        <v>0</v>
      </c>
      <c r="S683" t="s">
        <v>6</v>
      </c>
      <c r="T683">
        <v>39.398907999999999</v>
      </c>
      <c r="U683">
        <v>2.8424900000000002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0.17721500000000001</v>
      </c>
      <c r="AD683">
        <v>1.02E-4</v>
      </c>
      <c r="AE683" t="s">
        <v>10</v>
      </c>
      <c r="AF683">
        <v>0</v>
      </c>
      <c r="AG683">
        <v>0</v>
      </c>
      <c r="AH683" t="s">
        <v>11</v>
      </c>
      <c r="AI683">
        <v>0.82175600000000004</v>
      </c>
      <c r="AJ683">
        <v>1.6899999999999999E-4</v>
      </c>
      <c r="AK683" t="s">
        <v>12</v>
      </c>
      <c r="AL683">
        <v>0</v>
      </c>
      <c r="AM683">
        <v>0</v>
      </c>
    </row>
    <row r="684" spans="1:39" x14ac:dyDescent="0.25">
      <c r="A684" t="s">
        <v>149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2121.4202140000002</v>
      </c>
      <c r="I684">
        <v>1860.312054</v>
      </c>
      <c r="J684" t="s">
        <v>3</v>
      </c>
      <c r="K684">
        <v>2119.5700120000001</v>
      </c>
      <c r="L684">
        <v>1858.8377740000001</v>
      </c>
      <c r="M684" t="s">
        <v>4</v>
      </c>
      <c r="N684">
        <v>109.43628</v>
      </c>
      <c r="O684">
        <v>4.0294100000000004</v>
      </c>
      <c r="P684" t="s">
        <v>5</v>
      </c>
      <c r="Q684">
        <v>0</v>
      </c>
      <c r="R684">
        <v>0</v>
      </c>
      <c r="S684" t="s">
        <v>6</v>
      </c>
      <c r="T684">
        <v>59.430546</v>
      </c>
      <c r="U684">
        <v>4.5761570000000003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0.17505299999999999</v>
      </c>
      <c r="AD684">
        <v>9.7E-5</v>
      </c>
      <c r="AE684" t="s">
        <v>10</v>
      </c>
      <c r="AF684">
        <v>0</v>
      </c>
      <c r="AG684">
        <v>0</v>
      </c>
      <c r="AH684" t="s">
        <v>11</v>
      </c>
      <c r="AI684">
        <v>0.82622600000000002</v>
      </c>
      <c r="AJ684">
        <v>1.47E-4</v>
      </c>
      <c r="AK684" t="s">
        <v>12</v>
      </c>
      <c r="AL684">
        <v>0</v>
      </c>
      <c r="AM684">
        <v>0</v>
      </c>
    </row>
    <row r="685" spans="1:39" x14ac:dyDescent="0.25">
      <c r="A685" t="s">
        <v>149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2826.1243100000002</v>
      </c>
      <c r="I685">
        <v>3003.610514</v>
      </c>
      <c r="J685" t="s">
        <v>3</v>
      </c>
      <c r="K685">
        <v>2823.6555779999999</v>
      </c>
      <c r="L685">
        <v>3000.9875109999998</v>
      </c>
      <c r="M685" t="s">
        <v>4</v>
      </c>
      <c r="N685">
        <v>145.78591399999999</v>
      </c>
      <c r="O685">
        <v>4.7991219999999997</v>
      </c>
      <c r="P685" t="s">
        <v>5</v>
      </c>
      <c r="Q685">
        <v>0</v>
      </c>
      <c r="R685">
        <v>0</v>
      </c>
      <c r="S685" t="s">
        <v>6</v>
      </c>
      <c r="T685">
        <v>79.189359999999994</v>
      </c>
      <c r="U685">
        <v>7.4067020000000001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0.17446300000000001</v>
      </c>
      <c r="AD685">
        <v>9.2E-5</v>
      </c>
      <c r="AE685" t="s">
        <v>10</v>
      </c>
      <c r="AF685">
        <v>0</v>
      </c>
      <c r="AG685">
        <v>0</v>
      </c>
      <c r="AH685" t="s">
        <v>11</v>
      </c>
      <c r="AI685">
        <v>0.82877500000000004</v>
      </c>
      <c r="AJ685">
        <v>1.13E-4</v>
      </c>
      <c r="AK685" t="s">
        <v>12</v>
      </c>
      <c r="AL685">
        <v>0</v>
      </c>
      <c r="AM685">
        <v>0</v>
      </c>
    </row>
    <row r="686" spans="1:39" x14ac:dyDescent="0.25">
      <c r="A686" t="s">
        <v>149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3530.1544119999999</v>
      </c>
      <c r="I686">
        <v>4290.5649970000004</v>
      </c>
      <c r="J686" t="s">
        <v>3</v>
      </c>
      <c r="K686">
        <v>3527.0739899999999</v>
      </c>
      <c r="L686">
        <v>4287.4981850000004</v>
      </c>
      <c r="M686" t="s">
        <v>4</v>
      </c>
      <c r="N686">
        <v>182.11506399999999</v>
      </c>
      <c r="O686">
        <v>4.9324890000000003</v>
      </c>
      <c r="P686" t="s">
        <v>5</v>
      </c>
      <c r="Q686">
        <v>0</v>
      </c>
      <c r="R686">
        <v>0</v>
      </c>
      <c r="S686" t="s">
        <v>6</v>
      </c>
      <c r="T686">
        <v>98.914383999999998</v>
      </c>
      <c r="U686">
        <v>10.656172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0.173203</v>
      </c>
      <c r="AD686">
        <v>1.0900000000000001E-4</v>
      </c>
      <c r="AE686" t="s">
        <v>10</v>
      </c>
      <c r="AF686">
        <v>0</v>
      </c>
      <c r="AG686">
        <v>0</v>
      </c>
      <c r="AH686" t="s">
        <v>11</v>
      </c>
      <c r="AI686">
        <v>0.83049300000000004</v>
      </c>
      <c r="AJ686">
        <v>9.0000000000000006E-5</v>
      </c>
      <c r="AK686" t="s">
        <v>12</v>
      </c>
      <c r="AL686">
        <v>0</v>
      </c>
      <c r="AM686">
        <v>0</v>
      </c>
    </row>
    <row r="687" spans="1:39" x14ac:dyDescent="0.25">
      <c r="A687" t="s">
        <v>149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4238.7213259999999</v>
      </c>
      <c r="I687">
        <v>5802.5253949999997</v>
      </c>
      <c r="J687" t="s">
        <v>3</v>
      </c>
      <c r="K687">
        <v>4235.0303519999998</v>
      </c>
      <c r="L687">
        <v>5799.6732629999997</v>
      </c>
      <c r="M687" t="s">
        <v>4</v>
      </c>
      <c r="N687">
        <v>218.42450600000001</v>
      </c>
      <c r="O687">
        <v>5.2340140000000002</v>
      </c>
      <c r="P687" t="s">
        <v>5</v>
      </c>
      <c r="Q687">
        <v>0</v>
      </c>
      <c r="R687">
        <v>0</v>
      </c>
      <c r="S687" t="s">
        <v>6</v>
      </c>
      <c r="T687">
        <v>118.870846</v>
      </c>
      <c r="U687">
        <v>15.147684999999999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0.17233799999999999</v>
      </c>
      <c r="AD687">
        <v>1.1900000000000001E-4</v>
      </c>
      <c r="AE687" t="s">
        <v>10</v>
      </c>
      <c r="AF687">
        <v>0</v>
      </c>
      <c r="AG687">
        <v>0</v>
      </c>
      <c r="AH687" t="s">
        <v>11</v>
      </c>
      <c r="AI687">
        <v>0.83181400000000005</v>
      </c>
      <c r="AJ687">
        <v>6.3E-5</v>
      </c>
      <c r="AK687" t="s">
        <v>12</v>
      </c>
      <c r="AL687">
        <v>0</v>
      </c>
      <c r="AM687">
        <v>0</v>
      </c>
    </row>
    <row r="688" spans="1:39" x14ac:dyDescent="0.25">
      <c r="A688" t="s">
        <v>149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4948.7304199999999</v>
      </c>
      <c r="I688">
        <v>8151.7230890000001</v>
      </c>
      <c r="J688" t="s">
        <v>3</v>
      </c>
      <c r="K688">
        <v>4944.428132</v>
      </c>
      <c r="L688">
        <v>8147.6704120000004</v>
      </c>
      <c r="M688" t="s">
        <v>4</v>
      </c>
      <c r="N688">
        <v>254.75695400000001</v>
      </c>
      <c r="O688">
        <v>5.1369749999999996</v>
      </c>
      <c r="P688" t="s">
        <v>5</v>
      </c>
      <c r="Q688">
        <v>0</v>
      </c>
      <c r="R688">
        <v>0</v>
      </c>
      <c r="S688" t="s">
        <v>6</v>
      </c>
      <c r="T688">
        <v>138.898584</v>
      </c>
      <c r="U688">
        <v>21.265184000000001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0.17156199999999999</v>
      </c>
      <c r="AD688">
        <v>1.2E-4</v>
      </c>
      <c r="AE688" t="s">
        <v>10</v>
      </c>
      <c r="AF688">
        <v>0</v>
      </c>
      <c r="AG688">
        <v>0</v>
      </c>
      <c r="AH688" t="s">
        <v>11</v>
      </c>
      <c r="AI688">
        <v>0.83345000000000002</v>
      </c>
      <c r="AJ688">
        <v>3.4999999999999997E-5</v>
      </c>
      <c r="AK688" t="s">
        <v>12</v>
      </c>
      <c r="AL688">
        <v>0</v>
      </c>
      <c r="AM688">
        <v>0</v>
      </c>
    </row>
    <row r="689" spans="1:39" x14ac:dyDescent="0.25">
      <c r="A689" t="s">
        <v>149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5657.8697380000003</v>
      </c>
      <c r="I689">
        <v>9431.9295199999997</v>
      </c>
      <c r="J689" t="s">
        <v>3</v>
      </c>
      <c r="K689">
        <v>5652.9568280000003</v>
      </c>
      <c r="L689">
        <v>9427.4725109999999</v>
      </c>
      <c r="M689" t="s">
        <v>4</v>
      </c>
      <c r="N689">
        <v>291.08634000000001</v>
      </c>
      <c r="O689">
        <v>5.3911040000000003</v>
      </c>
      <c r="P689" t="s">
        <v>5</v>
      </c>
      <c r="Q689">
        <v>0</v>
      </c>
      <c r="R689">
        <v>0</v>
      </c>
      <c r="S689" t="s">
        <v>6</v>
      </c>
      <c r="T689">
        <v>158.89055999999999</v>
      </c>
      <c r="U689">
        <v>24.111249999999998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0.17044699999999999</v>
      </c>
      <c r="AD689">
        <v>1.34E-4</v>
      </c>
      <c r="AE689" t="s">
        <v>10</v>
      </c>
      <c r="AF689">
        <v>0</v>
      </c>
      <c r="AG689">
        <v>0</v>
      </c>
      <c r="AH689" t="s">
        <v>11</v>
      </c>
      <c r="AI689">
        <v>0.83414299999999997</v>
      </c>
      <c r="AJ689">
        <v>2.8E-5</v>
      </c>
      <c r="AK689" t="s">
        <v>12</v>
      </c>
      <c r="AL689">
        <v>0</v>
      </c>
      <c r="AM689">
        <v>0</v>
      </c>
    </row>
    <row r="690" spans="1:39" x14ac:dyDescent="0.25">
      <c r="A690" t="s">
        <v>149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6368.0483519999998</v>
      </c>
      <c r="I690">
        <v>10343.930383999999</v>
      </c>
      <c r="J690" t="s">
        <v>3</v>
      </c>
      <c r="K690">
        <v>6362.5280279999997</v>
      </c>
      <c r="L690">
        <v>10339.931499</v>
      </c>
      <c r="M690" t="s">
        <v>4</v>
      </c>
      <c r="N690">
        <v>327.32215600000001</v>
      </c>
      <c r="O690">
        <v>5.5069939999999997</v>
      </c>
      <c r="P690" t="s">
        <v>5</v>
      </c>
      <c r="Q690">
        <v>0</v>
      </c>
      <c r="R690">
        <v>0</v>
      </c>
      <c r="S690" t="s">
        <v>6</v>
      </c>
      <c r="T690">
        <v>178.96328399999999</v>
      </c>
      <c r="U690">
        <v>25.914085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0.16944200000000001</v>
      </c>
      <c r="AD690">
        <v>1.3999999999999999E-4</v>
      </c>
      <c r="AE690" t="s">
        <v>10</v>
      </c>
      <c r="AF690">
        <v>0</v>
      </c>
      <c r="AG690">
        <v>0</v>
      </c>
      <c r="AH690" t="s">
        <v>11</v>
      </c>
      <c r="AI690">
        <v>0.83441900000000002</v>
      </c>
      <c r="AJ690">
        <v>2.1999999999999999E-5</v>
      </c>
      <c r="AK690" t="s">
        <v>12</v>
      </c>
      <c r="AL690">
        <v>0</v>
      </c>
      <c r="AM690">
        <v>0</v>
      </c>
    </row>
    <row r="691" spans="1:39" x14ac:dyDescent="0.25">
      <c r="A691" t="s">
        <v>149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7076.6802859999998</v>
      </c>
      <c r="I691">
        <v>12831.853003</v>
      </c>
      <c r="J691" t="s">
        <v>3</v>
      </c>
      <c r="K691">
        <v>7070.549188</v>
      </c>
      <c r="L691">
        <v>12828.651185999999</v>
      </c>
      <c r="M691" t="s">
        <v>4</v>
      </c>
      <c r="N691">
        <v>363.66171200000002</v>
      </c>
      <c r="O691">
        <v>5.5982000000000003</v>
      </c>
      <c r="P691" t="s">
        <v>5</v>
      </c>
      <c r="Q691">
        <v>0</v>
      </c>
      <c r="R691">
        <v>0</v>
      </c>
      <c r="S691" t="s">
        <v>6</v>
      </c>
      <c r="T691">
        <v>198.93424200000001</v>
      </c>
      <c r="U691">
        <v>32.464812999999999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0.16630200000000001</v>
      </c>
      <c r="AD691">
        <v>1.76E-4</v>
      </c>
      <c r="AE691" t="s">
        <v>10</v>
      </c>
      <c r="AF691">
        <v>0</v>
      </c>
      <c r="AG691">
        <v>0</v>
      </c>
      <c r="AH691" t="s">
        <v>11</v>
      </c>
      <c r="AI691">
        <v>0.83463399999999999</v>
      </c>
      <c r="AJ691">
        <v>2.0999999999999999E-5</v>
      </c>
      <c r="AK691" t="s">
        <v>12</v>
      </c>
      <c r="AL691">
        <v>0</v>
      </c>
      <c r="AM691">
        <v>0</v>
      </c>
    </row>
    <row r="692" spans="1:39" x14ac:dyDescent="0.25">
      <c r="A692" t="s">
        <v>149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7785.1286499999997</v>
      </c>
      <c r="I692">
        <v>13998.765547999999</v>
      </c>
      <c r="J692" t="s">
        <v>3</v>
      </c>
      <c r="K692">
        <v>7778.3867360000004</v>
      </c>
      <c r="L692">
        <v>13996.102499000001</v>
      </c>
      <c r="M692" t="s">
        <v>4</v>
      </c>
      <c r="N692">
        <v>399.96471200000002</v>
      </c>
      <c r="O692">
        <v>5.4499300000000002</v>
      </c>
      <c r="P692" t="s">
        <v>5</v>
      </c>
      <c r="Q692">
        <v>0</v>
      </c>
      <c r="R692">
        <v>0</v>
      </c>
      <c r="S692" t="s">
        <v>6</v>
      </c>
      <c r="T692">
        <v>218.90275399999999</v>
      </c>
      <c r="U692">
        <v>36.103371000000003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0.16567699999999999</v>
      </c>
      <c r="AD692">
        <v>1.8000000000000001E-4</v>
      </c>
      <c r="AE692" t="s">
        <v>10</v>
      </c>
      <c r="AF692">
        <v>0</v>
      </c>
      <c r="AG692">
        <v>0</v>
      </c>
      <c r="AH692" t="s">
        <v>11</v>
      </c>
      <c r="AI692">
        <v>0.83489199999999997</v>
      </c>
      <c r="AJ692">
        <v>1.8E-5</v>
      </c>
      <c r="AK692" t="s">
        <v>12</v>
      </c>
      <c r="AL692">
        <v>0</v>
      </c>
      <c r="AM692">
        <v>0</v>
      </c>
    </row>
    <row r="693" spans="1:39" x14ac:dyDescent="0.25">
      <c r="A693" t="s">
        <v>149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8491.4151700000002</v>
      </c>
      <c r="I693">
        <v>15157.09858</v>
      </c>
      <c r="J693" t="s">
        <v>3</v>
      </c>
      <c r="K693">
        <v>8484.0660900000003</v>
      </c>
      <c r="L693">
        <v>15156.208121</v>
      </c>
      <c r="M693" t="s">
        <v>4</v>
      </c>
      <c r="N693">
        <v>436.17523999999997</v>
      </c>
      <c r="O693">
        <v>5.6669280000000004</v>
      </c>
      <c r="P693" t="s">
        <v>5</v>
      </c>
      <c r="Q693">
        <v>0</v>
      </c>
      <c r="R693">
        <v>0</v>
      </c>
      <c r="S693" t="s">
        <v>6</v>
      </c>
      <c r="T693">
        <v>238.76819599999999</v>
      </c>
      <c r="U693">
        <v>40.030178999999997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0.16567699999999999</v>
      </c>
      <c r="AD693">
        <v>1.8000000000000001E-4</v>
      </c>
      <c r="AE693" t="s">
        <v>10</v>
      </c>
      <c r="AF693">
        <v>0</v>
      </c>
      <c r="AG693">
        <v>0</v>
      </c>
      <c r="AH693" t="s">
        <v>11</v>
      </c>
      <c r="AI693">
        <v>0.83490500000000001</v>
      </c>
      <c r="AJ693">
        <v>1.8E-5</v>
      </c>
      <c r="AK693" t="s">
        <v>12</v>
      </c>
      <c r="AL693">
        <v>0</v>
      </c>
      <c r="AM693">
        <v>0</v>
      </c>
    </row>
    <row r="694" spans="1:39" x14ac:dyDescent="0.25">
      <c r="A694" t="s">
        <v>149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9196.6440700000003</v>
      </c>
      <c r="I694">
        <v>16110.521672000001</v>
      </c>
      <c r="J694" t="s">
        <v>3</v>
      </c>
      <c r="K694">
        <v>9188.6849880000009</v>
      </c>
      <c r="L694">
        <v>16111.286047</v>
      </c>
      <c r="M694" t="s">
        <v>4</v>
      </c>
      <c r="N694">
        <v>472.55273599999998</v>
      </c>
      <c r="O694">
        <v>5.5256290000000003</v>
      </c>
      <c r="P694" t="s">
        <v>5</v>
      </c>
      <c r="Q694">
        <v>0</v>
      </c>
      <c r="R694">
        <v>0</v>
      </c>
      <c r="S694" t="s">
        <v>6</v>
      </c>
      <c r="T694">
        <v>258.55669</v>
      </c>
      <c r="U694">
        <v>43.709777000000003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0.16435</v>
      </c>
      <c r="AD694">
        <v>1.75E-4</v>
      </c>
      <c r="AE694" t="s">
        <v>10</v>
      </c>
      <c r="AF694">
        <v>0</v>
      </c>
      <c r="AG694">
        <v>0</v>
      </c>
      <c r="AH694" t="s">
        <v>11</v>
      </c>
      <c r="AI694">
        <v>0.83604699999999998</v>
      </c>
      <c r="AJ694">
        <v>3.1000000000000001E-5</v>
      </c>
      <c r="AK694" t="s">
        <v>12</v>
      </c>
      <c r="AL694">
        <v>0</v>
      </c>
      <c r="AM694">
        <v>0</v>
      </c>
    </row>
    <row r="695" spans="1:39" x14ac:dyDescent="0.25">
      <c r="A695" t="s">
        <v>149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9905.5999960000008</v>
      </c>
      <c r="I695">
        <v>17031.122552000001</v>
      </c>
      <c r="J695" t="s">
        <v>3</v>
      </c>
      <c r="K695">
        <v>9897.0314319999998</v>
      </c>
      <c r="L695">
        <v>17032.376409</v>
      </c>
      <c r="M695" t="s">
        <v>4</v>
      </c>
      <c r="N695">
        <v>508.83376399999997</v>
      </c>
      <c r="O695">
        <v>6.3988100000000001</v>
      </c>
      <c r="P695" t="s">
        <v>5</v>
      </c>
      <c r="Q695">
        <v>0</v>
      </c>
      <c r="R695">
        <v>0</v>
      </c>
      <c r="S695" t="s">
        <v>6</v>
      </c>
      <c r="T695">
        <v>278.554824</v>
      </c>
      <c r="U695">
        <v>46.946430999999997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0.16435</v>
      </c>
      <c r="AD695">
        <v>1.75E-4</v>
      </c>
      <c r="AE695" t="s">
        <v>10</v>
      </c>
      <c r="AF695">
        <v>0</v>
      </c>
      <c r="AG695">
        <v>0</v>
      </c>
      <c r="AH695" t="s">
        <v>11</v>
      </c>
      <c r="AI695">
        <v>0.83615399999999995</v>
      </c>
      <c r="AJ695">
        <v>3.0000000000000001E-5</v>
      </c>
      <c r="AK695" t="s">
        <v>12</v>
      </c>
      <c r="AL695">
        <v>0</v>
      </c>
      <c r="AM695">
        <v>0</v>
      </c>
    </row>
    <row r="696" spans="1:39" x14ac:dyDescent="0.25">
      <c r="A696" t="s">
        <v>149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10617.005966000001</v>
      </c>
      <c r="I696">
        <v>18688.422284</v>
      </c>
      <c r="J696" t="s">
        <v>3</v>
      </c>
      <c r="K696">
        <v>10607.829793999999</v>
      </c>
      <c r="L696">
        <v>18690.156072999998</v>
      </c>
      <c r="M696" t="s">
        <v>4</v>
      </c>
      <c r="N696">
        <v>545.17103399999996</v>
      </c>
      <c r="O696">
        <v>6.9111380000000002</v>
      </c>
      <c r="P696" t="s">
        <v>5</v>
      </c>
      <c r="Q696">
        <v>0</v>
      </c>
      <c r="R696">
        <v>0</v>
      </c>
      <c r="S696" t="s">
        <v>6</v>
      </c>
      <c r="T696">
        <v>298.68480799999998</v>
      </c>
      <c r="U696">
        <v>51.239702999999999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0.16435</v>
      </c>
      <c r="AD696">
        <v>1.75E-4</v>
      </c>
      <c r="AE696" t="s">
        <v>10</v>
      </c>
      <c r="AF696">
        <v>0</v>
      </c>
      <c r="AG696">
        <v>0</v>
      </c>
      <c r="AH696" t="s">
        <v>11</v>
      </c>
      <c r="AI696">
        <v>0.83621800000000002</v>
      </c>
      <c r="AJ696">
        <v>3.0000000000000001E-5</v>
      </c>
      <c r="AK696" t="s">
        <v>12</v>
      </c>
      <c r="AL696">
        <v>0</v>
      </c>
      <c r="AM696">
        <v>0</v>
      </c>
    </row>
    <row r="697" spans="1:39" x14ac:dyDescent="0.25">
      <c r="A697" t="s">
        <v>149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11324.351430000001</v>
      </c>
      <c r="I697">
        <v>19140.735943</v>
      </c>
      <c r="J697" t="s">
        <v>3</v>
      </c>
      <c r="K697">
        <v>11314.565976</v>
      </c>
      <c r="L697">
        <v>19144.128494000001</v>
      </c>
      <c r="M697" t="s">
        <v>4</v>
      </c>
      <c r="N697">
        <v>581.52082199999995</v>
      </c>
      <c r="O697">
        <v>7.0652790000000003</v>
      </c>
      <c r="P697" t="s">
        <v>5</v>
      </c>
      <c r="Q697">
        <v>0</v>
      </c>
      <c r="R697">
        <v>0</v>
      </c>
      <c r="S697" t="s">
        <v>6</v>
      </c>
      <c r="T697">
        <v>318.59075200000001</v>
      </c>
      <c r="U697">
        <v>52.829585999999999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0.16417300000000001</v>
      </c>
      <c r="AD697">
        <v>1.7100000000000001E-4</v>
      </c>
      <c r="AE697" t="s">
        <v>10</v>
      </c>
      <c r="AF697">
        <v>0</v>
      </c>
      <c r="AG697">
        <v>0</v>
      </c>
      <c r="AH697" t="s">
        <v>11</v>
      </c>
      <c r="AI697">
        <v>0.837094</v>
      </c>
      <c r="AJ697">
        <v>4.8000000000000001E-5</v>
      </c>
      <c r="AK697" t="s">
        <v>12</v>
      </c>
      <c r="AL697">
        <v>0</v>
      </c>
      <c r="AM697">
        <v>0</v>
      </c>
    </row>
    <row r="698" spans="1:39" x14ac:dyDescent="0.25">
      <c r="A698" t="s">
        <v>149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12034.491834</v>
      </c>
      <c r="I698">
        <v>21032.093120000001</v>
      </c>
      <c r="J698" t="s">
        <v>3</v>
      </c>
      <c r="K698">
        <v>12024.094139999999</v>
      </c>
      <c r="L698">
        <v>21035.532661000001</v>
      </c>
      <c r="M698" t="s">
        <v>4</v>
      </c>
      <c r="N698">
        <v>617.87554</v>
      </c>
      <c r="O698">
        <v>7.5369279999999996</v>
      </c>
      <c r="P698" t="s">
        <v>5</v>
      </c>
      <c r="Q698">
        <v>0</v>
      </c>
      <c r="R698">
        <v>0</v>
      </c>
      <c r="S698" t="s">
        <v>6</v>
      </c>
      <c r="T698">
        <v>338.642402</v>
      </c>
      <c r="U698">
        <v>58.000821000000002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0.16272800000000001</v>
      </c>
      <c r="AD698">
        <v>1.7200000000000001E-4</v>
      </c>
      <c r="AE698" t="s">
        <v>10</v>
      </c>
      <c r="AF698">
        <v>0</v>
      </c>
      <c r="AG698">
        <v>0</v>
      </c>
      <c r="AH698" t="s">
        <v>11</v>
      </c>
      <c r="AI698">
        <v>0.83730800000000005</v>
      </c>
      <c r="AJ698">
        <v>4.5000000000000003E-5</v>
      </c>
      <c r="AK698" t="s">
        <v>12</v>
      </c>
      <c r="AL698">
        <v>0</v>
      </c>
      <c r="AM698">
        <v>0</v>
      </c>
    </row>
    <row r="699" spans="1:39" x14ac:dyDescent="0.25">
      <c r="A699" t="s">
        <v>149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12743.69614</v>
      </c>
      <c r="I699">
        <v>22562.504663</v>
      </c>
      <c r="J699" t="s">
        <v>3</v>
      </c>
      <c r="K699">
        <v>12732.682355999999</v>
      </c>
      <c r="L699">
        <v>22570.224489</v>
      </c>
      <c r="M699" t="s">
        <v>4</v>
      </c>
      <c r="N699">
        <v>654.16439600000001</v>
      </c>
      <c r="O699">
        <v>7.6429140000000002</v>
      </c>
      <c r="P699" t="s">
        <v>5</v>
      </c>
      <c r="Q699">
        <v>0</v>
      </c>
      <c r="R699">
        <v>0</v>
      </c>
      <c r="S699" t="s">
        <v>6</v>
      </c>
      <c r="T699">
        <v>358.66096599999997</v>
      </c>
      <c r="U699">
        <v>62.428637000000002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0.16272800000000001</v>
      </c>
      <c r="AD699">
        <v>1.7200000000000001E-4</v>
      </c>
      <c r="AE699" t="s">
        <v>10</v>
      </c>
      <c r="AF699">
        <v>0</v>
      </c>
      <c r="AG699">
        <v>0</v>
      </c>
      <c r="AH699" t="s">
        <v>11</v>
      </c>
      <c r="AI699">
        <v>0.837418</v>
      </c>
      <c r="AJ699">
        <v>4.5000000000000003E-5</v>
      </c>
      <c r="AK699" t="s">
        <v>12</v>
      </c>
      <c r="AL699">
        <v>0</v>
      </c>
      <c r="AM699">
        <v>0</v>
      </c>
    </row>
    <row r="700" spans="1:39" x14ac:dyDescent="0.25">
      <c r="A700" t="s">
        <v>149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13452.391126</v>
      </c>
      <c r="I700">
        <v>23965.722947999999</v>
      </c>
      <c r="J700" t="s">
        <v>3</v>
      </c>
      <c r="K700">
        <v>13440.764062</v>
      </c>
      <c r="L700">
        <v>23974.720690999999</v>
      </c>
      <c r="M700" t="s">
        <v>4</v>
      </c>
      <c r="N700">
        <v>690.49547199999995</v>
      </c>
      <c r="O700">
        <v>7.6689579999999999</v>
      </c>
      <c r="P700" t="s">
        <v>5</v>
      </c>
      <c r="Q700">
        <v>0</v>
      </c>
      <c r="R700">
        <v>0</v>
      </c>
      <c r="S700" t="s">
        <v>6</v>
      </c>
      <c r="T700">
        <v>378.61425000000003</v>
      </c>
      <c r="U700">
        <v>66.660916999999998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0.16272800000000001</v>
      </c>
      <c r="AD700">
        <v>1.7200000000000001E-4</v>
      </c>
      <c r="AE700" t="s">
        <v>10</v>
      </c>
      <c r="AF700">
        <v>0</v>
      </c>
      <c r="AG700">
        <v>0</v>
      </c>
      <c r="AH700" t="s">
        <v>11</v>
      </c>
      <c r="AI700">
        <v>0.83741900000000002</v>
      </c>
      <c r="AJ700">
        <v>4.5000000000000003E-5</v>
      </c>
      <c r="AK700" t="s">
        <v>12</v>
      </c>
      <c r="AL700">
        <v>0</v>
      </c>
      <c r="AM700">
        <v>0</v>
      </c>
    </row>
    <row r="701" spans="1:39" x14ac:dyDescent="0.25">
      <c r="A701" t="s">
        <v>149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14160.097698</v>
      </c>
      <c r="I701">
        <v>25020.410338999998</v>
      </c>
      <c r="J701" t="s">
        <v>3</v>
      </c>
      <c r="K701">
        <v>14147.8595</v>
      </c>
      <c r="L701">
        <v>25029.096751000001</v>
      </c>
      <c r="M701" t="s">
        <v>4</v>
      </c>
      <c r="N701">
        <v>726.80568200000005</v>
      </c>
      <c r="O701">
        <v>7.7745509999999998</v>
      </c>
      <c r="P701" t="s">
        <v>5</v>
      </c>
      <c r="Q701">
        <v>0</v>
      </c>
      <c r="R701">
        <v>0</v>
      </c>
      <c r="S701" t="s">
        <v>6</v>
      </c>
      <c r="T701">
        <v>398.539492</v>
      </c>
      <c r="U701">
        <v>70.091320999999994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0.16171199999999999</v>
      </c>
      <c r="AD701">
        <v>1.66E-4</v>
      </c>
      <c r="AE701" t="s">
        <v>10</v>
      </c>
      <c r="AF701">
        <v>0</v>
      </c>
      <c r="AG701">
        <v>0</v>
      </c>
      <c r="AH701" t="s">
        <v>11</v>
      </c>
      <c r="AI701">
        <v>0.83884899999999996</v>
      </c>
      <c r="AJ701">
        <v>6.8999999999999997E-5</v>
      </c>
      <c r="AK701" t="s">
        <v>12</v>
      </c>
      <c r="AL701">
        <v>0</v>
      </c>
      <c r="AM701">
        <v>0</v>
      </c>
    </row>
    <row r="702" spans="1:39" x14ac:dyDescent="0.25">
      <c r="A702" t="s">
        <v>150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741.06939399999999</v>
      </c>
      <c r="I702">
        <v>367.16911099999999</v>
      </c>
      <c r="J702" t="s">
        <v>3</v>
      </c>
      <c r="K702">
        <v>740.44509400000004</v>
      </c>
      <c r="L702">
        <v>367.17235099999999</v>
      </c>
      <c r="M702" t="s">
        <v>4</v>
      </c>
      <c r="N702">
        <v>37.01981</v>
      </c>
      <c r="O702">
        <v>0.15409800000000001</v>
      </c>
      <c r="P702" t="s">
        <v>5</v>
      </c>
      <c r="Q702">
        <v>57.148136000000001</v>
      </c>
      <c r="R702">
        <v>0.87279799999999996</v>
      </c>
      <c r="S702" t="s">
        <v>6</v>
      </c>
      <c r="T702">
        <v>19.446182</v>
      </c>
      <c r="U702">
        <v>0.97514900000000004</v>
      </c>
      <c r="V702" t="s">
        <v>7</v>
      </c>
      <c r="W702">
        <v>17.184206</v>
      </c>
      <c r="X702">
        <v>5.5069999999999997E-3</v>
      </c>
      <c r="Y702" t="s">
        <v>8</v>
      </c>
      <c r="Z702">
        <v>19.013922000000001</v>
      </c>
      <c r="AA702">
        <v>9.6659999999999992E-3</v>
      </c>
      <c r="AB702" t="s">
        <v>9</v>
      </c>
      <c r="AC702">
        <v>645.15989999999999</v>
      </c>
      <c r="AD702">
        <v>335.68526100000003</v>
      </c>
      <c r="AE702" t="s">
        <v>10</v>
      </c>
      <c r="AF702">
        <v>0.18115200000000001</v>
      </c>
      <c r="AG702">
        <v>2.5000000000000001E-5</v>
      </c>
      <c r="AH702" t="s">
        <v>11</v>
      </c>
      <c r="AI702">
        <v>0.81637000000000004</v>
      </c>
      <c r="AJ702">
        <v>1.6200000000000001E-4</v>
      </c>
      <c r="AK702" t="s">
        <v>12</v>
      </c>
      <c r="AL702">
        <v>0</v>
      </c>
      <c r="AM702">
        <v>0</v>
      </c>
    </row>
    <row r="703" spans="1:39" x14ac:dyDescent="0.25">
      <c r="A703" t="s">
        <v>150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1488.257492</v>
      </c>
      <c r="I703">
        <v>1155.1409550000001</v>
      </c>
      <c r="J703" t="s">
        <v>3</v>
      </c>
      <c r="K703">
        <v>1487.0268759999999</v>
      </c>
      <c r="L703">
        <v>1155.2709689999999</v>
      </c>
      <c r="M703" t="s">
        <v>4</v>
      </c>
      <c r="N703">
        <v>73.812160000000006</v>
      </c>
      <c r="O703">
        <v>0.23544000000000001</v>
      </c>
      <c r="P703" t="s">
        <v>5</v>
      </c>
      <c r="Q703">
        <v>114.565772</v>
      </c>
      <c r="R703">
        <v>2.6262639999999999</v>
      </c>
      <c r="S703" t="s">
        <v>6</v>
      </c>
      <c r="T703">
        <v>39.290329999999997</v>
      </c>
      <c r="U703">
        <v>2.9552</v>
      </c>
      <c r="V703" t="s">
        <v>7</v>
      </c>
      <c r="W703">
        <v>34.327441999999998</v>
      </c>
      <c r="X703">
        <v>1.1185E-2</v>
      </c>
      <c r="Y703" t="s">
        <v>8</v>
      </c>
      <c r="Z703">
        <v>37.944102000000001</v>
      </c>
      <c r="AA703">
        <v>1.6695000000000002E-2</v>
      </c>
      <c r="AB703" t="s">
        <v>9</v>
      </c>
      <c r="AC703">
        <v>1296.427328</v>
      </c>
      <c r="AD703">
        <v>1059.0769969999999</v>
      </c>
      <c r="AE703" t="s">
        <v>10</v>
      </c>
      <c r="AF703">
        <v>0.178061</v>
      </c>
      <c r="AG703">
        <v>4.0000000000000003E-5</v>
      </c>
      <c r="AH703" t="s">
        <v>11</v>
      </c>
      <c r="AI703">
        <v>0.82051700000000005</v>
      </c>
      <c r="AJ703">
        <v>1.7100000000000001E-4</v>
      </c>
      <c r="AK703" t="s">
        <v>12</v>
      </c>
      <c r="AL703">
        <v>0</v>
      </c>
      <c r="AM703">
        <v>0</v>
      </c>
    </row>
    <row r="704" spans="1:39" x14ac:dyDescent="0.25">
      <c r="A704" t="s">
        <v>150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2238.3323780000001</v>
      </c>
      <c r="I704">
        <v>2474.1482940000001</v>
      </c>
      <c r="J704" t="s">
        <v>3</v>
      </c>
      <c r="K704">
        <v>2236.4963459999999</v>
      </c>
      <c r="L704">
        <v>2474.398999</v>
      </c>
      <c r="M704" t="s">
        <v>4</v>
      </c>
      <c r="N704">
        <v>110.52054</v>
      </c>
      <c r="O704">
        <v>0.40488200000000002</v>
      </c>
      <c r="P704" t="s">
        <v>5</v>
      </c>
      <c r="Q704">
        <v>172.09602000000001</v>
      </c>
      <c r="R704">
        <v>5.5461729999999996</v>
      </c>
      <c r="S704" t="s">
        <v>6</v>
      </c>
      <c r="T704">
        <v>59.296838000000001</v>
      </c>
      <c r="U704">
        <v>6.2259260000000003</v>
      </c>
      <c r="V704" t="s">
        <v>7</v>
      </c>
      <c r="W704">
        <v>51.461188</v>
      </c>
      <c r="X704">
        <v>1.6736999999999998E-2</v>
      </c>
      <c r="Y704" t="s">
        <v>8</v>
      </c>
      <c r="Z704">
        <v>56.837266</v>
      </c>
      <c r="AA704">
        <v>2.1517999999999999E-2</v>
      </c>
      <c r="AB704" t="s">
        <v>9</v>
      </c>
      <c r="AC704">
        <v>1950.5548920000001</v>
      </c>
      <c r="AD704">
        <v>2269.650858</v>
      </c>
      <c r="AE704" t="s">
        <v>10</v>
      </c>
      <c r="AF704">
        <v>0.17649699999999999</v>
      </c>
      <c r="AG704">
        <v>4.6E-5</v>
      </c>
      <c r="AH704" t="s">
        <v>11</v>
      </c>
      <c r="AI704">
        <v>0.82442099999999996</v>
      </c>
      <c r="AJ704">
        <v>1.5100000000000001E-4</v>
      </c>
      <c r="AK704" t="s">
        <v>12</v>
      </c>
      <c r="AL704">
        <v>0</v>
      </c>
      <c r="AM704">
        <v>0</v>
      </c>
    </row>
    <row r="705" spans="1:39" x14ac:dyDescent="0.25">
      <c r="A705" t="s">
        <v>150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2988.0731580000001</v>
      </c>
      <c r="I705">
        <v>3921.5789370000002</v>
      </c>
      <c r="J705" t="s">
        <v>3</v>
      </c>
      <c r="K705">
        <v>2985.6318540000002</v>
      </c>
      <c r="L705">
        <v>3921.9766599999998</v>
      </c>
      <c r="M705" t="s">
        <v>4</v>
      </c>
      <c r="N705">
        <v>147.34419</v>
      </c>
      <c r="O705">
        <v>0.522451</v>
      </c>
      <c r="P705" t="s">
        <v>5</v>
      </c>
      <c r="Q705">
        <v>229.57399599999999</v>
      </c>
      <c r="R705">
        <v>8.7803930000000001</v>
      </c>
      <c r="S705" t="s">
        <v>6</v>
      </c>
      <c r="T705">
        <v>79.271730000000005</v>
      </c>
      <c r="U705">
        <v>9.9865100000000009</v>
      </c>
      <c r="V705" t="s">
        <v>7</v>
      </c>
      <c r="W705">
        <v>68.585859999999997</v>
      </c>
      <c r="X705">
        <v>2.2367999999999999E-2</v>
      </c>
      <c r="Y705" t="s">
        <v>8</v>
      </c>
      <c r="Z705">
        <v>75.720609999999994</v>
      </c>
      <c r="AA705">
        <v>2.7025E-2</v>
      </c>
      <c r="AB705" t="s">
        <v>9</v>
      </c>
      <c r="AC705">
        <v>2604.2857140000001</v>
      </c>
      <c r="AD705">
        <v>3598.7678930000002</v>
      </c>
      <c r="AE705" t="s">
        <v>10</v>
      </c>
      <c r="AF705">
        <v>0.17524000000000001</v>
      </c>
      <c r="AG705">
        <v>5.5000000000000002E-5</v>
      </c>
      <c r="AH705" t="s">
        <v>11</v>
      </c>
      <c r="AI705">
        <v>0.82623899999999995</v>
      </c>
      <c r="AJ705">
        <v>1.3100000000000001E-4</v>
      </c>
      <c r="AK705" t="s">
        <v>12</v>
      </c>
      <c r="AL705">
        <v>0</v>
      </c>
      <c r="AM705">
        <v>0</v>
      </c>
    </row>
    <row r="706" spans="1:39" x14ac:dyDescent="0.25">
      <c r="A706" t="s">
        <v>150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3736.5334320000002</v>
      </c>
      <c r="I706">
        <v>5783.5103220000001</v>
      </c>
      <c r="J706" t="s">
        <v>3</v>
      </c>
      <c r="K706">
        <v>3733.4836460000001</v>
      </c>
      <c r="L706">
        <v>5783.5895469999996</v>
      </c>
      <c r="M706" t="s">
        <v>4</v>
      </c>
      <c r="N706">
        <v>184.100696</v>
      </c>
      <c r="O706">
        <v>0.70265599999999995</v>
      </c>
      <c r="P706" t="s">
        <v>5</v>
      </c>
      <c r="Q706">
        <v>287.03480000000002</v>
      </c>
      <c r="R706">
        <v>13.048564000000001</v>
      </c>
      <c r="S706" t="s">
        <v>6</v>
      </c>
      <c r="T706">
        <v>99.177530000000004</v>
      </c>
      <c r="U706">
        <v>14.765122</v>
      </c>
      <c r="V706" t="s">
        <v>7</v>
      </c>
      <c r="W706">
        <v>85.731393999999995</v>
      </c>
      <c r="X706">
        <v>3.1655999999999997E-2</v>
      </c>
      <c r="Y706" t="s">
        <v>8</v>
      </c>
      <c r="Z706">
        <v>94.631311999999994</v>
      </c>
      <c r="AA706">
        <v>4.5047999999999998E-2</v>
      </c>
      <c r="AB706" t="s">
        <v>9</v>
      </c>
      <c r="AC706">
        <v>3256.8155139999999</v>
      </c>
      <c r="AD706">
        <v>5304.6313209999998</v>
      </c>
      <c r="AE706" t="s">
        <v>10</v>
      </c>
      <c r="AF706">
        <v>0.174097</v>
      </c>
      <c r="AG706">
        <v>7.7000000000000001E-5</v>
      </c>
      <c r="AH706" t="s">
        <v>11</v>
      </c>
      <c r="AI706">
        <v>0.82863500000000001</v>
      </c>
      <c r="AJ706">
        <v>1.1E-4</v>
      </c>
      <c r="AK706" t="s">
        <v>12</v>
      </c>
      <c r="AL706">
        <v>0</v>
      </c>
      <c r="AM706">
        <v>0</v>
      </c>
    </row>
    <row r="707" spans="1:39" x14ac:dyDescent="0.25">
      <c r="A707" t="s">
        <v>150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4484.0760220000002</v>
      </c>
      <c r="I707">
        <v>7295.2279399999998</v>
      </c>
      <c r="J707" t="s">
        <v>3</v>
      </c>
      <c r="K707">
        <v>4480.4159559999998</v>
      </c>
      <c r="L707">
        <v>7295.5443610000002</v>
      </c>
      <c r="M707" t="s">
        <v>4</v>
      </c>
      <c r="N707">
        <v>220.943276</v>
      </c>
      <c r="O707">
        <v>1.0119389999999999</v>
      </c>
      <c r="P707" t="s">
        <v>5</v>
      </c>
      <c r="Q707">
        <v>344.43012800000002</v>
      </c>
      <c r="R707">
        <v>16.490683000000001</v>
      </c>
      <c r="S707" t="s">
        <v>6</v>
      </c>
      <c r="T707">
        <v>118.98598</v>
      </c>
      <c r="U707">
        <v>18.731860999999999</v>
      </c>
      <c r="V707" t="s">
        <v>7</v>
      </c>
      <c r="W707">
        <v>102.87631399999999</v>
      </c>
      <c r="X707">
        <v>3.3565999999999999E-2</v>
      </c>
      <c r="Y707" t="s">
        <v>8</v>
      </c>
      <c r="Z707">
        <v>113.572028</v>
      </c>
      <c r="AA707">
        <v>6.2258000000000001E-2</v>
      </c>
      <c r="AB707" t="s">
        <v>9</v>
      </c>
      <c r="AC707">
        <v>3908.4007200000001</v>
      </c>
      <c r="AD707">
        <v>6690.8504789999997</v>
      </c>
      <c r="AE707" t="s">
        <v>10</v>
      </c>
      <c r="AF707">
        <v>0.17311099999999999</v>
      </c>
      <c r="AG707">
        <v>9.2E-5</v>
      </c>
      <c r="AH707" t="s">
        <v>11</v>
      </c>
      <c r="AI707">
        <v>0.83066099999999998</v>
      </c>
      <c r="AJ707">
        <v>7.8999999999999996E-5</v>
      </c>
      <c r="AK707" t="s">
        <v>12</v>
      </c>
      <c r="AL707">
        <v>0</v>
      </c>
      <c r="AM707">
        <v>0</v>
      </c>
    </row>
    <row r="708" spans="1:39" x14ac:dyDescent="0.25">
      <c r="A708" t="s">
        <v>150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5228.3093140000001</v>
      </c>
      <c r="I708">
        <v>10431.096712</v>
      </c>
      <c r="J708" t="s">
        <v>3</v>
      </c>
      <c r="K708">
        <v>5224.0410240000001</v>
      </c>
      <c r="L708">
        <v>10430.549208</v>
      </c>
      <c r="M708" t="s">
        <v>4</v>
      </c>
      <c r="N708">
        <v>257.69992200000002</v>
      </c>
      <c r="O708">
        <v>1.094959</v>
      </c>
      <c r="P708" t="s">
        <v>5</v>
      </c>
      <c r="Q708">
        <v>401.68003399999998</v>
      </c>
      <c r="R708">
        <v>23.496838</v>
      </c>
      <c r="S708" t="s">
        <v>6</v>
      </c>
      <c r="T708">
        <v>138.68243000000001</v>
      </c>
      <c r="U708">
        <v>26.544965999999999</v>
      </c>
      <c r="V708" t="s">
        <v>7</v>
      </c>
      <c r="W708">
        <v>120.015266</v>
      </c>
      <c r="X708">
        <v>4.3485999999999997E-2</v>
      </c>
      <c r="Y708" t="s">
        <v>8</v>
      </c>
      <c r="Z708">
        <v>132.48919000000001</v>
      </c>
      <c r="AA708">
        <v>9.1790999999999998E-2</v>
      </c>
      <c r="AB708" t="s">
        <v>9</v>
      </c>
      <c r="AC708">
        <v>4556.9150419999996</v>
      </c>
      <c r="AD708">
        <v>9558.2647209999996</v>
      </c>
      <c r="AE708" t="s">
        <v>10</v>
      </c>
      <c r="AF708">
        <v>0.173093</v>
      </c>
      <c r="AG708">
        <v>9.1000000000000003E-5</v>
      </c>
      <c r="AH708" t="s">
        <v>11</v>
      </c>
      <c r="AI708">
        <v>0.83133800000000002</v>
      </c>
      <c r="AJ708">
        <v>7.4999999999999993E-5</v>
      </c>
      <c r="AK708" t="s">
        <v>12</v>
      </c>
      <c r="AL708">
        <v>0</v>
      </c>
      <c r="AM708">
        <v>0</v>
      </c>
    </row>
    <row r="709" spans="1:39" x14ac:dyDescent="0.25">
      <c r="A709" t="s">
        <v>150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5980.2038460000003</v>
      </c>
      <c r="I709">
        <v>13434.616464999999</v>
      </c>
      <c r="J709" t="s">
        <v>3</v>
      </c>
      <c r="K709">
        <v>5975.3276619999997</v>
      </c>
      <c r="L709">
        <v>13434.423287</v>
      </c>
      <c r="M709" t="s">
        <v>4</v>
      </c>
      <c r="N709">
        <v>294.45938599999999</v>
      </c>
      <c r="O709">
        <v>1.2699</v>
      </c>
      <c r="P709" t="s">
        <v>5</v>
      </c>
      <c r="Q709">
        <v>459.30462599999998</v>
      </c>
      <c r="R709">
        <v>30.644841</v>
      </c>
      <c r="S709" t="s">
        <v>6</v>
      </c>
      <c r="T709">
        <v>158.746644</v>
      </c>
      <c r="U709">
        <v>34.449936000000001</v>
      </c>
      <c r="V709" t="s">
        <v>7</v>
      </c>
      <c r="W709">
        <v>137.15267</v>
      </c>
      <c r="X709">
        <v>4.8170999999999999E-2</v>
      </c>
      <c r="Y709" t="s">
        <v>8</v>
      </c>
      <c r="Z709">
        <v>151.40901600000001</v>
      </c>
      <c r="AA709">
        <v>9.9093000000000001E-2</v>
      </c>
      <c r="AB709" t="s">
        <v>9</v>
      </c>
      <c r="AC709">
        <v>5212.714712</v>
      </c>
      <c r="AD709">
        <v>12291.479219000001</v>
      </c>
      <c r="AE709" t="s">
        <v>10</v>
      </c>
      <c r="AF709">
        <v>0.16944600000000001</v>
      </c>
      <c r="AG709">
        <v>1.4200000000000001E-4</v>
      </c>
      <c r="AH709" t="s">
        <v>11</v>
      </c>
      <c r="AI709">
        <v>0.83230800000000005</v>
      </c>
      <c r="AJ709">
        <v>5.1E-5</v>
      </c>
      <c r="AK709" t="s">
        <v>12</v>
      </c>
      <c r="AL709">
        <v>0</v>
      </c>
      <c r="AM709">
        <v>0</v>
      </c>
    </row>
    <row r="710" spans="1:39" x14ac:dyDescent="0.25">
      <c r="A710" t="s">
        <v>150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6725.4255899999998</v>
      </c>
      <c r="I710">
        <v>15593.119753000001</v>
      </c>
      <c r="J710" t="s">
        <v>3</v>
      </c>
      <c r="K710">
        <v>6719.9382679999999</v>
      </c>
      <c r="L710">
        <v>15591.431640000001</v>
      </c>
      <c r="M710" t="s">
        <v>4</v>
      </c>
      <c r="N710">
        <v>331.27607599999999</v>
      </c>
      <c r="O710">
        <v>1.433209</v>
      </c>
      <c r="P710" t="s">
        <v>5</v>
      </c>
      <c r="Q710">
        <v>516.612796</v>
      </c>
      <c r="R710">
        <v>35.778128000000002</v>
      </c>
      <c r="S710" t="s">
        <v>6</v>
      </c>
      <c r="T710">
        <v>178.48062999999999</v>
      </c>
      <c r="U710">
        <v>39.768357000000002</v>
      </c>
      <c r="V710" t="s">
        <v>7</v>
      </c>
      <c r="W710">
        <v>154.29610199999999</v>
      </c>
      <c r="X710">
        <v>5.3808000000000002E-2</v>
      </c>
      <c r="Y710" t="s">
        <v>8</v>
      </c>
      <c r="Z710">
        <v>170.342196</v>
      </c>
      <c r="AA710">
        <v>0.121349</v>
      </c>
      <c r="AB710" t="s">
        <v>9</v>
      </c>
      <c r="AC710">
        <v>5862.0945380000003</v>
      </c>
      <c r="AD710">
        <v>14258.087251999999</v>
      </c>
      <c r="AE710" t="s">
        <v>10</v>
      </c>
      <c r="AF710">
        <v>0.16800000000000001</v>
      </c>
      <c r="AG710">
        <v>1.54E-4</v>
      </c>
      <c r="AH710" t="s">
        <v>11</v>
      </c>
      <c r="AI710">
        <v>0.83387199999999995</v>
      </c>
      <c r="AJ710">
        <v>3.8999999999999999E-5</v>
      </c>
      <c r="AK710" t="s">
        <v>12</v>
      </c>
      <c r="AL710">
        <v>0</v>
      </c>
      <c r="AM710">
        <v>0</v>
      </c>
    </row>
    <row r="711" spans="1:39" x14ac:dyDescent="0.25">
      <c r="A711" t="s">
        <v>150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7475.0468499999997</v>
      </c>
      <c r="I711">
        <v>18465.690178000001</v>
      </c>
      <c r="J711" t="s">
        <v>3</v>
      </c>
      <c r="K711">
        <v>7468.9387900000002</v>
      </c>
      <c r="L711">
        <v>18461.697671999998</v>
      </c>
      <c r="M711" t="s">
        <v>4</v>
      </c>
      <c r="N711">
        <v>368.24466999999999</v>
      </c>
      <c r="O711">
        <v>3.1366100000000001</v>
      </c>
      <c r="P711" t="s">
        <v>5</v>
      </c>
      <c r="Q711">
        <v>574.08614599999999</v>
      </c>
      <c r="R711">
        <v>41.185470000000002</v>
      </c>
      <c r="S711" t="s">
        <v>6</v>
      </c>
      <c r="T711">
        <v>198.33119199999999</v>
      </c>
      <c r="U711">
        <v>45.732123999999999</v>
      </c>
      <c r="V711" t="s">
        <v>7</v>
      </c>
      <c r="W711">
        <v>171.45518000000001</v>
      </c>
      <c r="X711">
        <v>7.0453000000000002E-2</v>
      </c>
      <c r="Y711" t="s">
        <v>8</v>
      </c>
      <c r="Z711">
        <v>189.301256</v>
      </c>
      <c r="AA711">
        <v>0.18157799999999999</v>
      </c>
      <c r="AB711" t="s">
        <v>9</v>
      </c>
      <c r="AC711">
        <v>6515.5388819999998</v>
      </c>
      <c r="AD711">
        <v>16849.898868</v>
      </c>
      <c r="AE711" t="s">
        <v>10</v>
      </c>
      <c r="AF711">
        <v>0.16672200000000001</v>
      </c>
      <c r="AG711">
        <v>1.65E-4</v>
      </c>
      <c r="AH711" t="s">
        <v>11</v>
      </c>
      <c r="AI711">
        <v>0.83442000000000005</v>
      </c>
      <c r="AJ711">
        <v>3.1000000000000001E-5</v>
      </c>
      <c r="AK711" t="s">
        <v>12</v>
      </c>
      <c r="AL711">
        <v>0</v>
      </c>
      <c r="AM711">
        <v>0</v>
      </c>
    </row>
    <row r="712" spans="1:39" x14ac:dyDescent="0.25">
      <c r="A712" t="s">
        <v>150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8225.2641600000006</v>
      </c>
      <c r="I712">
        <v>20939.393115999999</v>
      </c>
      <c r="J712" t="s">
        <v>3</v>
      </c>
      <c r="K712">
        <v>8218.5402460000005</v>
      </c>
      <c r="L712">
        <v>20929.650643000001</v>
      </c>
      <c r="M712" t="s">
        <v>4</v>
      </c>
      <c r="N712">
        <v>405.25089600000001</v>
      </c>
      <c r="O712">
        <v>6.9265280000000002</v>
      </c>
      <c r="P712" t="s">
        <v>5</v>
      </c>
      <c r="Q712">
        <v>631.57844</v>
      </c>
      <c r="R712">
        <v>45.329594</v>
      </c>
      <c r="S712" t="s">
        <v>6</v>
      </c>
      <c r="T712">
        <v>218.24034</v>
      </c>
      <c r="U712">
        <v>49.700963000000002</v>
      </c>
      <c r="V712" t="s">
        <v>7</v>
      </c>
      <c r="W712">
        <v>188.61055999999999</v>
      </c>
      <c r="X712">
        <v>9.5479999999999995E-2</v>
      </c>
      <c r="Y712" t="s">
        <v>8</v>
      </c>
      <c r="Z712">
        <v>208.224694</v>
      </c>
      <c r="AA712">
        <v>0.302701</v>
      </c>
      <c r="AB712" t="s">
        <v>9</v>
      </c>
      <c r="AC712">
        <v>7169.5303679999997</v>
      </c>
      <c r="AD712">
        <v>19047.263158999998</v>
      </c>
      <c r="AE712" t="s">
        <v>10</v>
      </c>
      <c r="AF712">
        <v>0.16624700000000001</v>
      </c>
      <c r="AG712">
        <v>1.7000000000000001E-4</v>
      </c>
      <c r="AH712" t="s">
        <v>11</v>
      </c>
      <c r="AI712">
        <v>0.83450199999999997</v>
      </c>
      <c r="AJ712">
        <v>3.1999999999999999E-5</v>
      </c>
      <c r="AK712" t="s">
        <v>12</v>
      </c>
      <c r="AL712">
        <v>0</v>
      </c>
      <c r="AM712">
        <v>0</v>
      </c>
    </row>
    <row r="713" spans="1:39" x14ac:dyDescent="0.25">
      <c r="A713" t="s">
        <v>150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8973.2578240000003</v>
      </c>
      <c r="I713">
        <v>22016.421589000001</v>
      </c>
      <c r="J713" t="s">
        <v>3</v>
      </c>
      <c r="K713">
        <v>8965.9259459999994</v>
      </c>
      <c r="L713">
        <v>22005.039430000001</v>
      </c>
      <c r="M713" t="s">
        <v>4</v>
      </c>
      <c r="N713">
        <v>442.04095999999998</v>
      </c>
      <c r="O713">
        <v>7.0533830000000002</v>
      </c>
      <c r="P713" t="s">
        <v>5</v>
      </c>
      <c r="Q713">
        <v>689.01027199999999</v>
      </c>
      <c r="R713">
        <v>47.539977</v>
      </c>
      <c r="S713" t="s">
        <v>6</v>
      </c>
      <c r="T713">
        <v>238.11031</v>
      </c>
      <c r="U713">
        <v>51.783374000000002</v>
      </c>
      <c r="V713" t="s">
        <v>7</v>
      </c>
      <c r="W713">
        <v>205.75849600000001</v>
      </c>
      <c r="X713">
        <v>0.102212</v>
      </c>
      <c r="Y713" t="s">
        <v>8</v>
      </c>
      <c r="Z713">
        <v>227.14194000000001</v>
      </c>
      <c r="AA713">
        <v>0.37054700000000002</v>
      </c>
      <c r="AB713" t="s">
        <v>9</v>
      </c>
      <c r="AC713">
        <v>7821.5890680000002</v>
      </c>
      <c r="AD713">
        <v>20017.379714999999</v>
      </c>
      <c r="AE713" t="s">
        <v>10</v>
      </c>
      <c r="AF713">
        <v>0.165908</v>
      </c>
      <c r="AG713">
        <v>1.7699999999999999E-4</v>
      </c>
      <c r="AH713" t="s">
        <v>11</v>
      </c>
      <c r="AI713">
        <v>0.83503899999999998</v>
      </c>
      <c r="AJ713">
        <v>2.6999999999999999E-5</v>
      </c>
      <c r="AK713" t="s">
        <v>12</v>
      </c>
      <c r="AL713">
        <v>0</v>
      </c>
      <c r="AM713">
        <v>0</v>
      </c>
    </row>
    <row r="714" spans="1:39" x14ac:dyDescent="0.25">
      <c r="A714" t="s">
        <v>150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9721.2525320000004</v>
      </c>
      <c r="I714">
        <v>22485.063771000001</v>
      </c>
      <c r="J714" t="s">
        <v>3</v>
      </c>
      <c r="K714">
        <v>9713.3117920000004</v>
      </c>
      <c r="L714">
        <v>22472.845771</v>
      </c>
      <c r="M714" t="s">
        <v>4</v>
      </c>
      <c r="N714">
        <v>478.80082800000002</v>
      </c>
      <c r="O714">
        <v>7.2796729999999998</v>
      </c>
      <c r="P714" t="s">
        <v>5</v>
      </c>
      <c r="Q714">
        <v>746.44599800000003</v>
      </c>
      <c r="R714">
        <v>48.755079000000002</v>
      </c>
      <c r="S714" t="s">
        <v>6</v>
      </c>
      <c r="T714">
        <v>257.98415999999997</v>
      </c>
      <c r="U714">
        <v>52.901679000000001</v>
      </c>
      <c r="V714" t="s">
        <v>7</v>
      </c>
      <c r="W714">
        <v>222.90436399999999</v>
      </c>
      <c r="X714">
        <v>0.123928</v>
      </c>
      <c r="Y714" t="s">
        <v>8</v>
      </c>
      <c r="Z714">
        <v>246.06298000000001</v>
      </c>
      <c r="AA714">
        <v>0.41943900000000001</v>
      </c>
      <c r="AB714" t="s">
        <v>9</v>
      </c>
      <c r="AC714">
        <v>8473.6708720000006</v>
      </c>
      <c r="AD714">
        <v>20431.986788999999</v>
      </c>
      <c r="AE714" t="s">
        <v>10</v>
      </c>
      <c r="AF714">
        <v>0.16500100000000001</v>
      </c>
      <c r="AG714">
        <v>1.85E-4</v>
      </c>
      <c r="AH714" t="s">
        <v>11</v>
      </c>
      <c r="AI714">
        <v>0.83523099999999995</v>
      </c>
      <c r="AJ714">
        <v>2.6999999999999999E-5</v>
      </c>
      <c r="AK714" t="s">
        <v>12</v>
      </c>
      <c r="AL714">
        <v>0</v>
      </c>
      <c r="AM714">
        <v>0</v>
      </c>
    </row>
    <row r="715" spans="1:39" x14ac:dyDescent="0.25">
      <c r="A715" t="s">
        <v>150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10472.716778</v>
      </c>
      <c r="I715">
        <v>22278.687313999999</v>
      </c>
      <c r="J715" t="s">
        <v>3</v>
      </c>
      <c r="K715">
        <v>10464.165843999999</v>
      </c>
      <c r="L715">
        <v>22268.665560000001</v>
      </c>
      <c r="M715" t="s">
        <v>4</v>
      </c>
      <c r="N715">
        <v>515.58848399999999</v>
      </c>
      <c r="O715">
        <v>7.7429249999999996</v>
      </c>
      <c r="P715" t="s">
        <v>5</v>
      </c>
      <c r="Q715">
        <v>804.065066</v>
      </c>
      <c r="R715">
        <v>48.741149</v>
      </c>
      <c r="S715" t="s">
        <v>6</v>
      </c>
      <c r="T715">
        <v>278.05363199999999</v>
      </c>
      <c r="U715">
        <v>53.049976000000001</v>
      </c>
      <c r="V715" t="s">
        <v>7</v>
      </c>
      <c r="W715">
        <v>240.04377600000001</v>
      </c>
      <c r="X715">
        <v>0.13882700000000001</v>
      </c>
      <c r="Y715" t="s">
        <v>8</v>
      </c>
      <c r="Z715">
        <v>264.97892200000001</v>
      </c>
      <c r="AA715">
        <v>0.44074600000000003</v>
      </c>
      <c r="AB715" t="s">
        <v>9</v>
      </c>
      <c r="AC715">
        <v>9129.0142880000003</v>
      </c>
      <c r="AD715">
        <v>20271.543291999998</v>
      </c>
      <c r="AE715" t="s">
        <v>10</v>
      </c>
      <c r="AF715">
        <v>0.164855</v>
      </c>
      <c r="AG715">
        <v>1.8799999999999999E-4</v>
      </c>
      <c r="AH715" t="s">
        <v>11</v>
      </c>
      <c r="AI715">
        <v>0.835619</v>
      </c>
      <c r="AJ715">
        <v>2.1999999999999999E-5</v>
      </c>
      <c r="AK715" t="s">
        <v>12</v>
      </c>
      <c r="AL715">
        <v>0</v>
      </c>
      <c r="AM715">
        <v>0</v>
      </c>
    </row>
    <row r="716" spans="1:39" x14ac:dyDescent="0.25">
      <c r="A716" t="s">
        <v>150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11223.347576</v>
      </c>
      <c r="I716">
        <v>22273.670922000001</v>
      </c>
      <c r="J716" t="s">
        <v>3</v>
      </c>
      <c r="K716">
        <v>11214.188641999999</v>
      </c>
      <c r="L716">
        <v>22262.014231000001</v>
      </c>
      <c r="M716" t="s">
        <v>4</v>
      </c>
      <c r="N716">
        <v>552.41810599999997</v>
      </c>
      <c r="O716">
        <v>7.9422280000000001</v>
      </c>
      <c r="P716" t="s">
        <v>5</v>
      </c>
      <c r="Q716">
        <v>861.59541999999999</v>
      </c>
      <c r="R716">
        <v>48.839109000000001</v>
      </c>
      <c r="S716" t="s">
        <v>6</v>
      </c>
      <c r="T716">
        <v>298.05626000000001</v>
      </c>
      <c r="U716">
        <v>52.673262000000001</v>
      </c>
      <c r="V716" t="s">
        <v>7</v>
      </c>
      <c r="W716">
        <v>257.18178799999998</v>
      </c>
      <c r="X716">
        <v>0.14943000000000001</v>
      </c>
      <c r="Y716" t="s">
        <v>8</v>
      </c>
      <c r="Z716">
        <v>283.86906800000003</v>
      </c>
      <c r="AA716">
        <v>0.48565799999999998</v>
      </c>
      <c r="AB716" t="s">
        <v>9</v>
      </c>
      <c r="AC716">
        <v>9783.5728280000003</v>
      </c>
      <c r="AD716">
        <v>20261.030672000001</v>
      </c>
      <c r="AE716" t="s">
        <v>10</v>
      </c>
      <c r="AF716">
        <v>0.16316700000000001</v>
      </c>
      <c r="AG716">
        <v>1.8000000000000001E-4</v>
      </c>
      <c r="AH716" t="s">
        <v>11</v>
      </c>
      <c r="AI716">
        <v>0.83638199999999996</v>
      </c>
      <c r="AJ716">
        <v>9.0000000000000002E-6</v>
      </c>
      <c r="AK716" t="s">
        <v>12</v>
      </c>
      <c r="AL716">
        <v>0</v>
      </c>
      <c r="AM716">
        <v>0</v>
      </c>
    </row>
    <row r="717" spans="1:39" x14ac:dyDescent="0.25">
      <c r="A717" t="s">
        <v>150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11972.547376</v>
      </c>
      <c r="I717">
        <v>21030.680050999999</v>
      </c>
      <c r="J717" t="s">
        <v>3</v>
      </c>
      <c r="K717">
        <v>11962.780272</v>
      </c>
      <c r="L717">
        <v>21021.035970000001</v>
      </c>
      <c r="M717" t="s">
        <v>4</v>
      </c>
      <c r="N717">
        <v>589.28711799999996</v>
      </c>
      <c r="O717">
        <v>8.5496379999999998</v>
      </c>
      <c r="P717" t="s">
        <v>5</v>
      </c>
      <c r="Q717">
        <v>919.07931399999995</v>
      </c>
      <c r="R717">
        <v>46.070411999999997</v>
      </c>
      <c r="S717" t="s">
        <v>6</v>
      </c>
      <c r="T717">
        <v>317.99593800000002</v>
      </c>
      <c r="U717">
        <v>50.490929999999999</v>
      </c>
      <c r="V717" t="s">
        <v>7</v>
      </c>
      <c r="W717">
        <v>274.32164</v>
      </c>
      <c r="X717">
        <v>0.16908999999999999</v>
      </c>
      <c r="Y717" t="s">
        <v>8</v>
      </c>
      <c r="Z717">
        <v>302.773144</v>
      </c>
      <c r="AA717">
        <v>0.54738600000000004</v>
      </c>
      <c r="AB717" t="s">
        <v>9</v>
      </c>
      <c r="AC717">
        <v>10436.707780000001</v>
      </c>
      <c r="AD717">
        <v>19143.426151</v>
      </c>
      <c r="AE717" t="s">
        <v>10</v>
      </c>
      <c r="AF717">
        <v>0.162524</v>
      </c>
      <c r="AG717">
        <v>1.7899999999999999E-4</v>
      </c>
      <c r="AH717" t="s">
        <v>11</v>
      </c>
      <c r="AI717">
        <v>0.83643900000000004</v>
      </c>
      <c r="AJ717">
        <v>9.0000000000000002E-6</v>
      </c>
      <c r="AK717" t="s">
        <v>12</v>
      </c>
      <c r="AL717">
        <v>0</v>
      </c>
      <c r="AM717">
        <v>0</v>
      </c>
    </row>
    <row r="718" spans="1:39" x14ac:dyDescent="0.25">
      <c r="A718" t="s">
        <v>150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12720.929028</v>
      </c>
      <c r="I718">
        <v>20927.771397</v>
      </c>
      <c r="J718" t="s">
        <v>3</v>
      </c>
      <c r="K718">
        <v>12710.549945999999</v>
      </c>
      <c r="L718">
        <v>20919.506708000001</v>
      </c>
      <c r="M718" t="s">
        <v>4</v>
      </c>
      <c r="N718">
        <v>626.09570199999996</v>
      </c>
      <c r="O718">
        <v>8.7752879999999998</v>
      </c>
      <c r="P718" t="s">
        <v>5</v>
      </c>
      <c r="Q718">
        <v>976.53172600000005</v>
      </c>
      <c r="R718">
        <v>46.286428999999998</v>
      </c>
      <c r="S718" t="s">
        <v>6</v>
      </c>
      <c r="T718">
        <v>337.88368000000003</v>
      </c>
      <c r="U718">
        <v>50.603135999999999</v>
      </c>
      <c r="V718" t="s">
        <v>7</v>
      </c>
      <c r="W718">
        <v>291.46748400000001</v>
      </c>
      <c r="X718">
        <v>0.171155</v>
      </c>
      <c r="Y718" t="s">
        <v>8</v>
      </c>
      <c r="Z718">
        <v>321.69480399999998</v>
      </c>
      <c r="AA718">
        <v>0.56358900000000001</v>
      </c>
      <c r="AB718" t="s">
        <v>9</v>
      </c>
      <c r="AC718">
        <v>11089.109294</v>
      </c>
      <c r="AD718">
        <v>19045.040035999999</v>
      </c>
      <c r="AE718" t="s">
        <v>10</v>
      </c>
      <c r="AF718">
        <v>0.161797</v>
      </c>
      <c r="AG718">
        <v>1.7799999999999999E-4</v>
      </c>
      <c r="AH718" t="s">
        <v>11</v>
      </c>
      <c r="AI718">
        <v>0.83644799999999997</v>
      </c>
      <c r="AJ718">
        <v>9.0000000000000002E-6</v>
      </c>
      <c r="AK718" t="s">
        <v>12</v>
      </c>
      <c r="AL718">
        <v>0</v>
      </c>
      <c r="AM718">
        <v>0</v>
      </c>
    </row>
    <row r="719" spans="1:39" x14ac:dyDescent="0.25">
      <c r="A719" t="s">
        <v>150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13469.762237999999</v>
      </c>
      <c r="I719">
        <v>20703.996985999998</v>
      </c>
      <c r="J719" t="s">
        <v>3</v>
      </c>
      <c r="K719">
        <v>13458.773384</v>
      </c>
      <c r="L719">
        <v>20697.804800999998</v>
      </c>
      <c r="M719" t="s">
        <v>4</v>
      </c>
      <c r="N719">
        <v>662.87192000000005</v>
      </c>
      <c r="O719">
        <v>8.9445250000000005</v>
      </c>
      <c r="P719" t="s">
        <v>5</v>
      </c>
      <c r="Q719">
        <v>1034.005398</v>
      </c>
      <c r="R719">
        <v>46.100290999999999</v>
      </c>
      <c r="S719" t="s">
        <v>6</v>
      </c>
      <c r="T719">
        <v>357.831142</v>
      </c>
      <c r="U719">
        <v>50.673340000000003</v>
      </c>
      <c r="V719" t="s">
        <v>7</v>
      </c>
      <c r="W719">
        <v>308.59617600000001</v>
      </c>
      <c r="X719">
        <v>0.17963799999999999</v>
      </c>
      <c r="Y719" t="s">
        <v>8</v>
      </c>
      <c r="Z719">
        <v>340.59890999999999</v>
      </c>
      <c r="AA719">
        <v>0.58614999999999995</v>
      </c>
      <c r="AB719" t="s">
        <v>9</v>
      </c>
      <c r="AC719">
        <v>11741.978878</v>
      </c>
      <c r="AD719">
        <v>18841.443799000001</v>
      </c>
      <c r="AE719" t="s">
        <v>10</v>
      </c>
      <c r="AF719">
        <v>0.16167699999999999</v>
      </c>
      <c r="AG719">
        <v>1.7899999999999999E-4</v>
      </c>
      <c r="AH719" t="s">
        <v>11</v>
      </c>
      <c r="AI719">
        <v>0.83651900000000001</v>
      </c>
      <c r="AJ719">
        <v>9.0000000000000002E-6</v>
      </c>
      <c r="AK719" t="s">
        <v>12</v>
      </c>
      <c r="AL719">
        <v>0</v>
      </c>
      <c r="AM719">
        <v>0</v>
      </c>
    </row>
    <row r="720" spans="1:39" x14ac:dyDescent="0.25">
      <c r="A720" t="s">
        <v>150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14223.29391</v>
      </c>
      <c r="I720">
        <v>20461.414231999999</v>
      </c>
      <c r="J720" t="s">
        <v>3</v>
      </c>
      <c r="K720">
        <v>14211.694608</v>
      </c>
      <c r="L720">
        <v>20453.652243</v>
      </c>
      <c r="M720" t="s">
        <v>4</v>
      </c>
      <c r="N720">
        <v>699.63709600000004</v>
      </c>
      <c r="O720">
        <v>8.9449459999999998</v>
      </c>
      <c r="P720" t="s">
        <v>5</v>
      </c>
      <c r="Q720">
        <v>1091.7098140000001</v>
      </c>
      <c r="R720">
        <v>45.490969999999997</v>
      </c>
      <c r="S720" t="s">
        <v>6</v>
      </c>
      <c r="T720">
        <v>377.98752000000002</v>
      </c>
      <c r="U720">
        <v>49.796481999999997</v>
      </c>
      <c r="V720" t="s">
        <v>7</v>
      </c>
      <c r="W720">
        <v>325.73650199999997</v>
      </c>
      <c r="X720">
        <v>0.18732299999999999</v>
      </c>
      <c r="Y720" t="s">
        <v>8</v>
      </c>
      <c r="Z720">
        <v>359.50925599999999</v>
      </c>
      <c r="AA720">
        <v>0.60802699999999998</v>
      </c>
      <c r="AB720" t="s">
        <v>9</v>
      </c>
      <c r="AC720">
        <v>12399.327824</v>
      </c>
      <c r="AD720">
        <v>18585.503438</v>
      </c>
      <c r="AE720" t="s">
        <v>10</v>
      </c>
      <c r="AF720">
        <v>0.161054</v>
      </c>
      <c r="AG720">
        <v>1.7799999999999999E-4</v>
      </c>
      <c r="AH720" t="s">
        <v>11</v>
      </c>
      <c r="AI720">
        <v>0.836534</v>
      </c>
      <c r="AJ720">
        <v>9.0000000000000002E-6</v>
      </c>
      <c r="AK720" t="s">
        <v>12</v>
      </c>
      <c r="AL720">
        <v>0</v>
      </c>
      <c r="AM720">
        <v>0</v>
      </c>
    </row>
    <row r="721" spans="1:39" x14ac:dyDescent="0.25">
      <c r="A721" t="s">
        <v>150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14976.750416000001</v>
      </c>
      <c r="I721">
        <v>19033.082590000002</v>
      </c>
      <c r="J721" t="s">
        <v>3</v>
      </c>
      <c r="K721">
        <v>14964.543814000001</v>
      </c>
      <c r="L721">
        <v>19025.790723999999</v>
      </c>
      <c r="M721" t="s">
        <v>4</v>
      </c>
      <c r="N721">
        <v>736.44337399999995</v>
      </c>
      <c r="O721">
        <v>8.7268709999999992</v>
      </c>
      <c r="P721" t="s">
        <v>5</v>
      </c>
      <c r="Q721">
        <v>1149.394542</v>
      </c>
      <c r="R721">
        <v>42.02093</v>
      </c>
      <c r="S721" t="s">
        <v>6</v>
      </c>
      <c r="T721">
        <v>398.12473399999999</v>
      </c>
      <c r="U721">
        <v>46.244346</v>
      </c>
      <c r="V721" t="s">
        <v>7</v>
      </c>
      <c r="W721">
        <v>342.87096200000002</v>
      </c>
      <c r="X721">
        <v>0.193079</v>
      </c>
      <c r="Y721" t="s">
        <v>8</v>
      </c>
      <c r="Z721">
        <v>378.42422199999999</v>
      </c>
      <c r="AA721">
        <v>0.66076299999999999</v>
      </c>
      <c r="AB721" t="s">
        <v>9</v>
      </c>
      <c r="AC721">
        <v>13056.584922</v>
      </c>
      <c r="AD721">
        <v>17302.360295999999</v>
      </c>
      <c r="AE721" t="s">
        <v>10</v>
      </c>
      <c r="AF721">
        <v>0.159835</v>
      </c>
      <c r="AG721">
        <v>1.6799999999999999E-4</v>
      </c>
      <c r="AH721" t="s">
        <v>11</v>
      </c>
      <c r="AI721">
        <v>0.836843</v>
      </c>
      <c r="AJ721">
        <v>3.9999999999999998E-6</v>
      </c>
      <c r="AK721" t="s">
        <v>12</v>
      </c>
      <c r="AL721">
        <v>0</v>
      </c>
      <c r="AM721">
        <v>0</v>
      </c>
    </row>
    <row r="722" spans="1:39" x14ac:dyDescent="0.25">
      <c r="A722" t="s">
        <v>151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152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703.14311199999997</v>
      </c>
      <c r="I742">
        <v>514.228477</v>
      </c>
      <c r="J742" t="s">
        <v>3</v>
      </c>
      <c r="K742">
        <v>702.52955999999995</v>
      </c>
      <c r="L742">
        <v>514.52779499999997</v>
      </c>
      <c r="M742" t="s">
        <v>4</v>
      </c>
      <c r="N742">
        <v>37.220474000000003</v>
      </c>
      <c r="O742">
        <v>0.281476</v>
      </c>
      <c r="P742" t="s">
        <v>5</v>
      </c>
      <c r="Q742">
        <v>0</v>
      </c>
      <c r="R742">
        <v>0</v>
      </c>
      <c r="S742" t="s">
        <v>6</v>
      </c>
      <c r="T742">
        <v>19.544312000000001</v>
      </c>
      <c r="U742">
        <v>1.377564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0.17910599999999999</v>
      </c>
      <c r="AD742">
        <v>1.0399999999999999E-4</v>
      </c>
      <c r="AE742" t="s">
        <v>10</v>
      </c>
      <c r="AF742">
        <v>0</v>
      </c>
      <c r="AG742">
        <v>0</v>
      </c>
      <c r="AH742" t="s">
        <v>11</v>
      </c>
      <c r="AI742">
        <v>0.81440299999999999</v>
      </c>
      <c r="AJ742">
        <v>1.22E-4</v>
      </c>
      <c r="AK742" t="s">
        <v>12</v>
      </c>
      <c r="AL742">
        <v>0</v>
      </c>
      <c r="AM742">
        <v>0</v>
      </c>
    </row>
    <row r="743" spans="1:39" x14ac:dyDescent="0.25">
      <c r="A743" t="s">
        <v>152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1412.400292</v>
      </c>
      <c r="I743">
        <v>1488.7897760000001</v>
      </c>
      <c r="J743" t="s">
        <v>3</v>
      </c>
      <c r="K743">
        <v>1411.170126</v>
      </c>
      <c r="L743">
        <v>1488.161022</v>
      </c>
      <c r="M743" t="s">
        <v>4</v>
      </c>
      <c r="N743">
        <v>74.433802</v>
      </c>
      <c r="O743">
        <v>2.0817960000000002</v>
      </c>
      <c r="P743" t="s">
        <v>5</v>
      </c>
      <c r="Q743">
        <v>0</v>
      </c>
      <c r="R743">
        <v>0</v>
      </c>
      <c r="S743" t="s">
        <v>6</v>
      </c>
      <c r="T743">
        <v>39.396239999999999</v>
      </c>
      <c r="U743">
        <v>4.1599560000000002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0.17690800000000001</v>
      </c>
      <c r="AD743">
        <v>8.2999999999999998E-5</v>
      </c>
      <c r="AE743" t="s">
        <v>10</v>
      </c>
      <c r="AF743">
        <v>0</v>
      </c>
      <c r="AG743">
        <v>0</v>
      </c>
      <c r="AH743" t="s">
        <v>11</v>
      </c>
      <c r="AI743">
        <v>0.82305600000000001</v>
      </c>
      <c r="AJ743">
        <v>1.4899999999999999E-4</v>
      </c>
      <c r="AK743" t="s">
        <v>12</v>
      </c>
      <c r="AL743">
        <v>0</v>
      </c>
      <c r="AM743">
        <v>0</v>
      </c>
    </row>
    <row r="744" spans="1:39" x14ac:dyDescent="0.25">
      <c r="A744" t="s">
        <v>152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2120.1625039999999</v>
      </c>
      <c r="I744">
        <v>2886.0507830000001</v>
      </c>
      <c r="J744" t="s">
        <v>3</v>
      </c>
      <c r="K744">
        <v>2118.3192439999998</v>
      </c>
      <c r="L744">
        <v>2885.4529210000001</v>
      </c>
      <c r="M744" t="s">
        <v>4</v>
      </c>
      <c r="N744">
        <v>111.596576</v>
      </c>
      <c r="O744">
        <v>3.1888130000000001</v>
      </c>
      <c r="P744" t="s">
        <v>5</v>
      </c>
      <c r="Q744">
        <v>0</v>
      </c>
      <c r="R744">
        <v>0</v>
      </c>
      <c r="S744" t="s">
        <v>6</v>
      </c>
      <c r="T744">
        <v>59.252305999999997</v>
      </c>
      <c r="U744">
        <v>8.0855940000000004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0.17494899999999999</v>
      </c>
      <c r="AD744">
        <v>8.8999999999999995E-5</v>
      </c>
      <c r="AE744" t="s">
        <v>10</v>
      </c>
      <c r="AF744">
        <v>0</v>
      </c>
      <c r="AG744">
        <v>0</v>
      </c>
      <c r="AH744" t="s">
        <v>11</v>
      </c>
      <c r="AI744">
        <v>0.82604999999999995</v>
      </c>
      <c r="AJ744">
        <v>1.34E-4</v>
      </c>
      <c r="AK744" t="s">
        <v>12</v>
      </c>
      <c r="AL744">
        <v>0</v>
      </c>
      <c r="AM744">
        <v>0</v>
      </c>
    </row>
    <row r="745" spans="1:39" x14ac:dyDescent="0.25">
      <c r="A745" t="s">
        <v>152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2825.6959879999999</v>
      </c>
      <c r="I745">
        <v>4293.5664450000004</v>
      </c>
      <c r="J745" t="s">
        <v>3</v>
      </c>
      <c r="K745">
        <v>2823.2374300000001</v>
      </c>
      <c r="L745">
        <v>4290.686721</v>
      </c>
      <c r="M745" t="s">
        <v>4</v>
      </c>
      <c r="N745">
        <v>148.71041199999999</v>
      </c>
      <c r="O745">
        <v>3.797399</v>
      </c>
      <c r="P745" t="s">
        <v>5</v>
      </c>
      <c r="Q745">
        <v>0</v>
      </c>
      <c r="R745">
        <v>0</v>
      </c>
      <c r="S745" t="s">
        <v>6</v>
      </c>
      <c r="T745">
        <v>78.985702000000003</v>
      </c>
      <c r="U745">
        <v>11.288188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0.17313600000000001</v>
      </c>
      <c r="AD745">
        <v>1.12E-4</v>
      </c>
      <c r="AE745" t="s">
        <v>10</v>
      </c>
      <c r="AF745">
        <v>0</v>
      </c>
      <c r="AG745">
        <v>0</v>
      </c>
      <c r="AH745" t="s">
        <v>11</v>
      </c>
      <c r="AI745">
        <v>0.82904800000000001</v>
      </c>
      <c r="AJ745">
        <v>1.07E-4</v>
      </c>
      <c r="AK745" t="s">
        <v>12</v>
      </c>
      <c r="AL745">
        <v>0</v>
      </c>
      <c r="AM745">
        <v>0</v>
      </c>
    </row>
    <row r="746" spans="1:39" x14ac:dyDescent="0.25">
      <c r="A746" t="s">
        <v>152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3535.4429260000002</v>
      </c>
      <c r="I746">
        <v>6313.2800939999997</v>
      </c>
      <c r="J746" t="s">
        <v>3</v>
      </c>
      <c r="K746">
        <v>3532.3745180000001</v>
      </c>
      <c r="L746">
        <v>6309.4794769999999</v>
      </c>
      <c r="M746" t="s">
        <v>4</v>
      </c>
      <c r="N746">
        <v>185.780574</v>
      </c>
      <c r="O746">
        <v>4.1393529999999998</v>
      </c>
      <c r="P746" t="s">
        <v>5</v>
      </c>
      <c r="Q746">
        <v>0</v>
      </c>
      <c r="R746">
        <v>0</v>
      </c>
      <c r="S746" t="s">
        <v>6</v>
      </c>
      <c r="T746">
        <v>98.962649999999996</v>
      </c>
      <c r="U746">
        <v>16.396535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0.17003699999999999</v>
      </c>
      <c r="AD746">
        <v>1.4300000000000001E-4</v>
      </c>
      <c r="AE746" t="s">
        <v>10</v>
      </c>
      <c r="AF746">
        <v>0</v>
      </c>
      <c r="AG746">
        <v>0</v>
      </c>
      <c r="AH746" t="s">
        <v>11</v>
      </c>
      <c r="AI746">
        <v>0.83091800000000005</v>
      </c>
      <c r="AJ746">
        <v>8.0000000000000007E-5</v>
      </c>
      <c r="AK746" t="s">
        <v>12</v>
      </c>
      <c r="AL746">
        <v>0</v>
      </c>
      <c r="AM746">
        <v>0</v>
      </c>
    </row>
    <row r="747" spans="1:39" x14ac:dyDescent="0.25">
      <c r="A747" t="s">
        <v>152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4244.1616439999998</v>
      </c>
      <c r="I747">
        <v>8634.7673799999993</v>
      </c>
      <c r="J747" t="s">
        <v>3</v>
      </c>
      <c r="K747">
        <v>4240.4886459999998</v>
      </c>
      <c r="L747">
        <v>8629.3203680000006</v>
      </c>
      <c r="M747" t="s">
        <v>4</v>
      </c>
      <c r="N747">
        <v>222.83464799999999</v>
      </c>
      <c r="O747">
        <v>4.5256869999999996</v>
      </c>
      <c r="P747" t="s">
        <v>5</v>
      </c>
      <c r="Q747">
        <v>0</v>
      </c>
      <c r="R747">
        <v>0</v>
      </c>
      <c r="S747" t="s">
        <v>6</v>
      </c>
      <c r="T747">
        <v>118.915004</v>
      </c>
      <c r="U747">
        <v>22.059802999999999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0.16905200000000001</v>
      </c>
      <c r="AD747">
        <v>1.45E-4</v>
      </c>
      <c r="AE747" t="s">
        <v>10</v>
      </c>
      <c r="AF747">
        <v>0</v>
      </c>
      <c r="AG747">
        <v>0</v>
      </c>
      <c r="AH747" t="s">
        <v>11</v>
      </c>
      <c r="AI747">
        <v>0.83376600000000001</v>
      </c>
      <c r="AJ747">
        <v>3.6999999999999998E-5</v>
      </c>
      <c r="AK747" t="s">
        <v>12</v>
      </c>
      <c r="AL747">
        <v>0</v>
      </c>
      <c r="AM747">
        <v>0</v>
      </c>
    </row>
    <row r="748" spans="1:39" x14ac:dyDescent="0.25">
      <c r="A748" t="s">
        <v>152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4954.2844219999997</v>
      </c>
      <c r="I748">
        <v>10892.357916000001</v>
      </c>
      <c r="J748" t="s">
        <v>3</v>
      </c>
      <c r="K748">
        <v>4950.0011180000001</v>
      </c>
      <c r="L748">
        <v>10885.224690999999</v>
      </c>
      <c r="M748" t="s">
        <v>4</v>
      </c>
      <c r="N748">
        <v>259.93809599999997</v>
      </c>
      <c r="O748">
        <v>5.1606249999999996</v>
      </c>
      <c r="P748" t="s">
        <v>5</v>
      </c>
      <c r="Q748">
        <v>0</v>
      </c>
      <c r="R748">
        <v>0</v>
      </c>
      <c r="S748" t="s">
        <v>6</v>
      </c>
      <c r="T748">
        <v>138.879254</v>
      </c>
      <c r="U748">
        <v>27.416812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0.16845599999999999</v>
      </c>
      <c r="AD748">
        <v>1.4899999999999999E-4</v>
      </c>
      <c r="AE748" t="s">
        <v>10</v>
      </c>
      <c r="AF748">
        <v>0</v>
      </c>
      <c r="AG748">
        <v>0</v>
      </c>
      <c r="AH748" t="s">
        <v>11</v>
      </c>
      <c r="AI748">
        <v>0.83488700000000005</v>
      </c>
      <c r="AJ748">
        <v>2.5000000000000001E-5</v>
      </c>
      <c r="AK748" t="s">
        <v>12</v>
      </c>
      <c r="AL748">
        <v>0</v>
      </c>
      <c r="AM748">
        <v>0</v>
      </c>
    </row>
    <row r="749" spans="1:39" x14ac:dyDescent="0.25">
      <c r="A749" t="s">
        <v>152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5662.2260900000001</v>
      </c>
      <c r="I749">
        <v>13766.559107999999</v>
      </c>
      <c r="J749" t="s">
        <v>3</v>
      </c>
      <c r="K749">
        <v>5657.3425800000005</v>
      </c>
      <c r="L749">
        <v>13758.887332</v>
      </c>
      <c r="M749" t="s">
        <v>4</v>
      </c>
      <c r="N749">
        <v>296.87831599999998</v>
      </c>
      <c r="O749">
        <v>5.2800640000000003</v>
      </c>
      <c r="P749" t="s">
        <v>5</v>
      </c>
      <c r="Q749">
        <v>0</v>
      </c>
      <c r="R749">
        <v>0</v>
      </c>
      <c r="S749" t="s">
        <v>6</v>
      </c>
      <c r="T749">
        <v>158.80081999999999</v>
      </c>
      <c r="U749">
        <v>34.756216999999999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0.16750699999999999</v>
      </c>
      <c r="AD749">
        <v>1.5200000000000001E-4</v>
      </c>
      <c r="AE749" t="s">
        <v>10</v>
      </c>
      <c r="AF749">
        <v>0</v>
      </c>
      <c r="AG749">
        <v>0</v>
      </c>
      <c r="AH749" t="s">
        <v>11</v>
      </c>
      <c r="AI749">
        <v>0.83501999999999998</v>
      </c>
      <c r="AJ749">
        <v>2.5000000000000001E-5</v>
      </c>
      <c r="AK749" t="s">
        <v>12</v>
      </c>
      <c r="AL749">
        <v>0</v>
      </c>
      <c r="AM749">
        <v>0</v>
      </c>
    </row>
    <row r="750" spans="1:39" x14ac:dyDescent="0.25">
      <c r="A750" t="s">
        <v>152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6374.8181180000001</v>
      </c>
      <c r="I750">
        <v>17682.324772</v>
      </c>
      <c r="J750" t="s">
        <v>3</v>
      </c>
      <c r="K750">
        <v>6369.3257100000001</v>
      </c>
      <c r="L750">
        <v>17672.208183999999</v>
      </c>
      <c r="M750" t="s">
        <v>4</v>
      </c>
      <c r="N750">
        <v>333.92098399999998</v>
      </c>
      <c r="O750">
        <v>5.9006239999999996</v>
      </c>
      <c r="P750" t="s">
        <v>5</v>
      </c>
      <c r="Q750">
        <v>0</v>
      </c>
      <c r="R750">
        <v>0</v>
      </c>
      <c r="S750" t="s">
        <v>6</v>
      </c>
      <c r="T750">
        <v>178.928572</v>
      </c>
      <c r="U750">
        <v>43.988598000000003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0.166133</v>
      </c>
      <c r="AD750">
        <v>1.64E-4</v>
      </c>
      <c r="AE750" t="s">
        <v>10</v>
      </c>
      <c r="AF750">
        <v>0</v>
      </c>
      <c r="AG750">
        <v>0</v>
      </c>
      <c r="AH750" t="s">
        <v>11</v>
      </c>
      <c r="AI750">
        <v>0.83503000000000005</v>
      </c>
      <c r="AJ750">
        <v>2.5000000000000001E-5</v>
      </c>
      <c r="AK750" t="s">
        <v>12</v>
      </c>
      <c r="AL750">
        <v>0</v>
      </c>
      <c r="AM750">
        <v>0</v>
      </c>
    </row>
    <row r="751" spans="1:39" x14ac:dyDescent="0.25">
      <c r="A751" t="s">
        <v>152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7085.920658</v>
      </c>
      <c r="I751">
        <v>20292.071891</v>
      </c>
      <c r="J751" t="s">
        <v>3</v>
      </c>
      <c r="K751">
        <v>7079.8186640000004</v>
      </c>
      <c r="L751">
        <v>20280.833630000001</v>
      </c>
      <c r="M751" t="s">
        <v>4</v>
      </c>
      <c r="N751">
        <v>371.01055000000002</v>
      </c>
      <c r="O751">
        <v>6.4276020000000003</v>
      </c>
      <c r="P751" t="s">
        <v>5</v>
      </c>
      <c r="Q751">
        <v>0</v>
      </c>
      <c r="R751">
        <v>0</v>
      </c>
      <c r="S751" t="s">
        <v>6</v>
      </c>
      <c r="T751">
        <v>198.95486600000001</v>
      </c>
      <c r="U751">
        <v>50.392691999999997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0.164994</v>
      </c>
      <c r="AD751">
        <v>1.6699999999999999E-4</v>
      </c>
      <c r="AE751" t="s">
        <v>10</v>
      </c>
      <c r="AF751">
        <v>0</v>
      </c>
      <c r="AG751">
        <v>0</v>
      </c>
      <c r="AH751" t="s">
        <v>11</v>
      </c>
      <c r="AI751">
        <v>0.835955</v>
      </c>
      <c r="AJ751">
        <v>1.2E-5</v>
      </c>
      <c r="AK751" t="s">
        <v>12</v>
      </c>
      <c r="AL751">
        <v>0</v>
      </c>
      <c r="AM751">
        <v>0</v>
      </c>
    </row>
    <row r="752" spans="1:39" x14ac:dyDescent="0.25">
      <c r="A752" t="s">
        <v>152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7793.7435759999998</v>
      </c>
      <c r="I752">
        <v>22169.987101999999</v>
      </c>
      <c r="J752" t="s">
        <v>3</v>
      </c>
      <c r="K752">
        <v>7787.0290619999996</v>
      </c>
      <c r="L752">
        <v>22161.462284000001</v>
      </c>
      <c r="M752" t="s">
        <v>4</v>
      </c>
      <c r="N752">
        <v>408.1671</v>
      </c>
      <c r="O752">
        <v>6.3059349999999998</v>
      </c>
      <c r="P752" t="s">
        <v>5</v>
      </c>
      <c r="Q752">
        <v>0</v>
      </c>
      <c r="R752">
        <v>0</v>
      </c>
      <c r="S752" t="s">
        <v>6</v>
      </c>
      <c r="T752">
        <v>218.83435</v>
      </c>
      <c r="U752">
        <v>56.069749999999999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0.16497600000000001</v>
      </c>
      <c r="AD752">
        <v>1.66E-4</v>
      </c>
      <c r="AE752" t="s">
        <v>10</v>
      </c>
      <c r="AF752">
        <v>0</v>
      </c>
      <c r="AG752">
        <v>0</v>
      </c>
      <c r="AH752" t="s">
        <v>11</v>
      </c>
      <c r="AI752">
        <v>0.83646799999999999</v>
      </c>
      <c r="AJ752">
        <v>1.9000000000000001E-5</v>
      </c>
      <c r="AK752" t="s">
        <v>12</v>
      </c>
      <c r="AL752">
        <v>0</v>
      </c>
      <c r="AM752">
        <v>0</v>
      </c>
    </row>
    <row r="753" spans="1:39" x14ac:dyDescent="0.25">
      <c r="A753" t="s">
        <v>152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8504.1794179999997</v>
      </c>
      <c r="I753">
        <v>23538.518777000001</v>
      </c>
      <c r="J753" t="s">
        <v>3</v>
      </c>
      <c r="K753">
        <v>8496.8558799999992</v>
      </c>
      <c r="L753">
        <v>23528.500930999999</v>
      </c>
      <c r="M753" t="s">
        <v>4</v>
      </c>
      <c r="N753">
        <v>445.25920400000001</v>
      </c>
      <c r="O753">
        <v>6.5337820000000004</v>
      </c>
      <c r="P753" t="s">
        <v>5</v>
      </c>
      <c r="Q753">
        <v>0</v>
      </c>
      <c r="R753">
        <v>0</v>
      </c>
      <c r="S753" t="s">
        <v>6</v>
      </c>
      <c r="T753">
        <v>238.82851600000001</v>
      </c>
      <c r="U753">
        <v>59.045833999999999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0.16438800000000001</v>
      </c>
      <c r="AD753">
        <v>1.6699999999999999E-4</v>
      </c>
      <c r="AE753" t="s">
        <v>10</v>
      </c>
      <c r="AF753">
        <v>0</v>
      </c>
      <c r="AG753">
        <v>0</v>
      </c>
      <c r="AH753" t="s">
        <v>11</v>
      </c>
      <c r="AI753">
        <v>0.83743400000000001</v>
      </c>
      <c r="AJ753">
        <v>3.4E-5</v>
      </c>
      <c r="AK753" t="s">
        <v>12</v>
      </c>
      <c r="AL753">
        <v>0</v>
      </c>
      <c r="AM753">
        <v>0</v>
      </c>
    </row>
    <row r="754" spans="1:39" x14ac:dyDescent="0.25">
      <c r="A754" t="s">
        <v>152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9212.6690780000008</v>
      </c>
      <c r="I754">
        <v>24975.130009</v>
      </c>
      <c r="J754" t="s">
        <v>3</v>
      </c>
      <c r="K754">
        <v>9204.7391979999993</v>
      </c>
      <c r="L754">
        <v>24964.862579000001</v>
      </c>
      <c r="M754" t="s">
        <v>4</v>
      </c>
      <c r="N754">
        <v>482.34187600000001</v>
      </c>
      <c r="O754">
        <v>6.6222729999999999</v>
      </c>
      <c r="P754" t="s">
        <v>5</v>
      </c>
      <c r="Q754">
        <v>0</v>
      </c>
      <c r="R754">
        <v>0</v>
      </c>
      <c r="S754" t="s">
        <v>6</v>
      </c>
      <c r="T754">
        <v>258.75992200000002</v>
      </c>
      <c r="U754">
        <v>62.168216000000001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0.16433800000000001</v>
      </c>
      <c r="AD754">
        <v>1.66E-4</v>
      </c>
      <c r="AE754" t="s">
        <v>10</v>
      </c>
      <c r="AF754">
        <v>0</v>
      </c>
      <c r="AG754">
        <v>0</v>
      </c>
      <c r="AH754" t="s">
        <v>11</v>
      </c>
      <c r="AI754">
        <v>0.83782999999999996</v>
      </c>
      <c r="AJ754">
        <v>4.1E-5</v>
      </c>
      <c r="AK754" t="s">
        <v>12</v>
      </c>
      <c r="AL754">
        <v>0</v>
      </c>
      <c r="AM754">
        <v>0</v>
      </c>
    </row>
    <row r="755" spans="1:39" x14ac:dyDescent="0.25">
      <c r="A755" t="s">
        <v>152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9920.4511879999991</v>
      </c>
      <c r="I755">
        <v>27564.573576999999</v>
      </c>
      <c r="J755" t="s">
        <v>3</v>
      </c>
      <c r="K755">
        <v>9911.8965939999998</v>
      </c>
      <c r="L755">
        <v>27550.748230000001</v>
      </c>
      <c r="M755" t="s">
        <v>4</v>
      </c>
      <c r="N755">
        <v>519.70268199999998</v>
      </c>
      <c r="O755">
        <v>7.6857790000000001</v>
      </c>
      <c r="P755" t="s">
        <v>5</v>
      </c>
      <c r="Q755">
        <v>0</v>
      </c>
      <c r="R755">
        <v>0</v>
      </c>
      <c r="S755" t="s">
        <v>6</v>
      </c>
      <c r="T755">
        <v>278.55113999999998</v>
      </c>
      <c r="U755">
        <v>67.634539000000004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0.16411800000000001</v>
      </c>
      <c r="AD755">
        <v>1.6200000000000001E-4</v>
      </c>
      <c r="AE755" t="s">
        <v>10</v>
      </c>
      <c r="AF755">
        <v>0</v>
      </c>
      <c r="AG755">
        <v>0</v>
      </c>
      <c r="AH755" t="s">
        <v>11</v>
      </c>
      <c r="AI755">
        <v>0.83840499999999996</v>
      </c>
      <c r="AJ755">
        <v>5.5000000000000002E-5</v>
      </c>
      <c r="AK755" t="s">
        <v>12</v>
      </c>
      <c r="AL755">
        <v>0</v>
      </c>
      <c r="AM755">
        <v>0</v>
      </c>
    </row>
    <row r="756" spans="1:39" x14ac:dyDescent="0.25">
      <c r="A756" t="s">
        <v>152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10630.319416</v>
      </c>
      <c r="I756">
        <v>28608.454387000002</v>
      </c>
      <c r="J756" t="s">
        <v>3</v>
      </c>
      <c r="K756">
        <v>10621.142315999999</v>
      </c>
      <c r="L756">
        <v>28587.875489999999</v>
      </c>
      <c r="M756" t="s">
        <v>4</v>
      </c>
      <c r="N756">
        <v>556.92673000000002</v>
      </c>
      <c r="O756">
        <v>10.449335</v>
      </c>
      <c r="P756" t="s">
        <v>5</v>
      </c>
      <c r="Q756">
        <v>0</v>
      </c>
      <c r="R756">
        <v>0</v>
      </c>
      <c r="S756" t="s">
        <v>6</v>
      </c>
      <c r="T756">
        <v>298.371782</v>
      </c>
      <c r="U756">
        <v>68.223275000000001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0.16362699999999999</v>
      </c>
      <c r="AD756">
        <v>1.6000000000000001E-4</v>
      </c>
      <c r="AE756" t="s">
        <v>10</v>
      </c>
      <c r="AF756">
        <v>0</v>
      </c>
      <c r="AG756">
        <v>0</v>
      </c>
      <c r="AH756" t="s">
        <v>11</v>
      </c>
      <c r="AI756">
        <v>0.83872199999999997</v>
      </c>
      <c r="AJ756">
        <v>5.3000000000000001E-5</v>
      </c>
      <c r="AK756" t="s">
        <v>12</v>
      </c>
      <c r="AL756">
        <v>0</v>
      </c>
      <c r="AM756">
        <v>0</v>
      </c>
    </row>
    <row r="757" spans="1:39" x14ac:dyDescent="0.25">
      <c r="A757" t="s">
        <v>152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11342.119262</v>
      </c>
      <c r="I757">
        <v>29813.191589999999</v>
      </c>
      <c r="J757" t="s">
        <v>3</v>
      </c>
      <c r="K757">
        <v>11332.32201</v>
      </c>
      <c r="L757">
        <v>29786.491322000002</v>
      </c>
      <c r="M757" t="s">
        <v>4</v>
      </c>
      <c r="N757">
        <v>594.17450599999995</v>
      </c>
      <c r="O757">
        <v>14.222184</v>
      </c>
      <c r="P757" t="s">
        <v>5</v>
      </c>
      <c r="Q757">
        <v>0</v>
      </c>
      <c r="R757">
        <v>0</v>
      </c>
      <c r="S757" t="s">
        <v>6</v>
      </c>
      <c r="T757">
        <v>318.27707199999998</v>
      </c>
      <c r="U757">
        <v>70.065725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0.16344700000000001</v>
      </c>
      <c r="AD757">
        <v>1.63E-4</v>
      </c>
      <c r="AE757" t="s">
        <v>10</v>
      </c>
      <c r="AF757">
        <v>0</v>
      </c>
      <c r="AG757">
        <v>0</v>
      </c>
      <c r="AH757" t="s">
        <v>11</v>
      </c>
      <c r="AI757">
        <v>0.83874300000000002</v>
      </c>
      <c r="AJ757">
        <v>5.1999999999999997E-5</v>
      </c>
      <c r="AK757" t="s">
        <v>12</v>
      </c>
      <c r="AL757">
        <v>0</v>
      </c>
      <c r="AM757">
        <v>0</v>
      </c>
    </row>
    <row r="758" spans="1:39" x14ac:dyDescent="0.25">
      <c r="A758" t="s">
        <v>152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251278.31166400001</v>
      </c>
      <c r="I758">
        <v>2804294037361.6401</v>
      </c>
      <c r="J758" t="s">
        <v>3</v>
      </c>
      <c r="K758">
        <v>251267.89994</v>
      </c>
      <c r="L758">
        <v>2804293224443.9702</v>
      </c>
      <c r="M758" t="s">
        <v>4</v>
      </c>
      <c r="N758">
        <v>631.36117000000002</v>
      </c>
      <c r="O758">
        <v>22.169706000000001</v>
      </c>
      <c r="P758" t="s">
        <v>5</v>
      </c>
      <c r="Q758">
        <v>0</v>
      </c>
      <c r="R758">
        <v>0</v>
      </c>
      <c r="S758" t="s">
        <v>6</v>
      </c>
      <c r="T758">
        <v>338.09111999999999</v>
      </c>
      <c r="U758">
        <v>71.820715000000007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0.16344700000000001</v>
      </c>
      <c r="AD758">
        <v>1.63E-4</v>
      </c>
      <c r="AE758" t="s">
        <v>10</v>
      </c>
      <c r="AF758">
        <v>0</v>
      </c>
      <c r="AG758">
        <v>0</v>
      </c>
      <c r="AH758" t="s">
        <v>11</v>
      </c>
      <c r="AI758">
        <v>0.83875200000000005</v>
      </c>
      <c r="AJ758">
        <v>5.1999999999999997E-5</v>
      </c>
      <c r="AK758" t="s">
        <v>12</v>
      </c>
      <c r="AL758">
        <v>0</v>
      </c>
      <c r="AM758">
        <v>0</v>
      </c>
    </row>
    <row r="759" spans="1:39" x14ac:dyDescent="0.25">
      <c r="A759" t="s">
        <v>152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251993.03643599999</v>
      </c>
      <c r="I759">
        <v>2804317419971.2202</v>
      </c>
      <c r="J759" t="s">
        <v>3</v>
      </c>
      <c r="K759">
        <v>251982.01522999999</v>
      </c>
      <c r="L759">
        <v>2804316534791.5801</v>
      </c>
      <c r="M759" t="s">
        <v>4</v>
      </c>
      <c r="N759">
        <v>668.56763799999999</v>
      </c>
      <c r="O759">
        <v>30.27647</v>
      </c>
      <c r="P759" t="s">
        <v>5</v>
      </c>
      <c r="Q759">
        <v>0</v>
      </c>
      <c r="R759">
        <v>0</v>
      </c>
      <c r="S759" t="s">
        <v>6</v>
      </c>
      <c r="T759">
        <v>358.25566400000002</v>
      </c>
      <c r="U759">
        <v>71.748279999999994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0.16305500000000001</v>
      </c>
      <c r="AD759">
        <v>1.5899999999999999E-4</v>
      </c>
      <c r="AE759" t="s">
        <v>10</v>
      </c>
      <c r="AF759">
        <v>0</v>
      </c>
      <c r="AG759">
        <v>0</v>
      </c>
      <c r="AH759" t="s">
        <v>11</v>
      </c>
      <c r="AI759">
        <v>0.83875299999999997</v>
      </c>
      <c r="AJ759">
        <v>5.1999999999999997E-5</v>
      </c>
      <c r="AK759" t="s">
        <v>12</v>
      </c>
      <c r="AL759">
        <v>0</v>
      </c>
      <c r="AM759">
        <v>0</v>
      </c>
    </row>
    <row r="760" spans="1:39" x14ac:dyDescent="0.25">
      <c r="A760" t="s">
        <v>152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252696.31221199999</v>
      </c>
      <c r="I760">
        <v>2804323133785.1401</v>
      </c>
      <c r="J760" t="s">
        <v>3</v>
      </c>
      <c r="K760">
        <v>252684.673946</v>
      </c>
      <c r="L760">
        <v>2804322066677.54</v>
      </c>
      <c r="M760" t="s">
        <v>4</v>
      </c>
      <c r="N760">
        <v>705.79085799999996</v>
      </c>
      <c r="O760">
        <v>38.248432999999999</v>
      </c>
      <c r="P760" t="s">
        <v>5</v>
      </c>
      <c r="Q760">
        <v>0</v>
      </c>
      <c r="R760">
        <v>0</v>
      </c>
      <c r="S760" t="s">
        <v>6</v>
      </c>
      <c r="T760">
        <v>377.83126600000003</v>
      </c>
      <c r="U760">
        <v>74.017612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0.16223599999999999</v>
      </c>
      <c r="AD760">
        <v>1.5300000000000001E-4</v>
      </c>
      <c r="AE760" t="s">
        <v>10</v>
      </c>
      <c r="AF760">
        <v>0</v>
      </c>
      <c r="AG760">
        <v>0</v>
      </c>
      <c r="AH760" t="s">
        <v>11</v>
      </c>
      <c r="AI760">
        <v>0.83877400000000002</v>
      </c>
      <c r="AJ760">
        <v>5.1999999999999997E-5</v>
      </c>
      <c r="AK760" t="s">
        <v>12</v>
      </c>
      <c r="AL760">
        <v>0</v>
      </c>
      <c r="AM760">
        <v>0</v>
      </c>
    </row>
    <row r="761" spans="1:39" x14ac:dyDescent="0.25">
      <c r="A761" t="s">
        <v>152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253403.86361599999</v>
      </c>
      <c r="I761">
        <v>2804308906321.4702</v>
      </c>
      <c r="J761" t="s">
        <v>3</v>
      </c>
      <c r="K761">
        <v>253391.61426599999</v>
      </c>
      <c r="L761">
        <v>2804307768159.1099</v>
      </c>
      <c r="M761" t="s">
        <v>4</v>
      </c>
      <c r="N761">
        <v>742.85073799999998</v>
      </c>
      <c r="O761">
        <v>41.008363000000003</v>
      </c>
      <c r="P761" t="s">
        <v>5</v>
      </c>
      <c r="Q761">
        <v>0</v>
      </c>
      <c r="R761">
        <v>0</v>
      </c>
      <c r="S761" t="s">
        <v>6</v>
      </c>
      <c r="T761">
        <v>397.67602599999998</v>
      </c>
      <c r="U761">
        <v>74.050646999999998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0.16161600000000001</v>
      </c>
      <c r="AD761">
        <v>1.5100000000000001E-4</v>
      </c>
      <c r="AE761" t="s">
        <v>10</v>
      </c>
      <c r="AF761">
        <v>0</v>
      </c>
      <c r="AG761">
        <v>0</v>
      </c>
      <c r="AH761" t="s">
        <v>11</v>
      </c>
      <c r="AI761">
        <v>0.83879999999999999</v>
      </c>
      <c r="AJ761">
        <v>5.1999999999999997E-5</v>
      </c>
      <c r="AK761" t="s">
        <v>12</v>
      </c>
      <c r="AL761">
        <v>0</v>
      </c>
      <c r="AM761">
        <v>0</v>
      </c>
    </row>
    <row r="762" spans="1:39" x14ac:dyDescent="0.25">
      <c r="A762" t="s">
        <v>153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152.005289</v>
      </c>
      <c r="I762">
        <v>1.5170889999999999</v>
      </c>
      <c r="J762" t="s">
        <v>3</v>
      </c>
      <c r="K762">
        <v>151.41941700000001</v>
      </c>
      <c r="L762">
        <v>1.407195</v>
      </c>
      <c r="M762" t="s">
        <v>4</v>
      </c>
      <c r="N762">
        <v>37.296858</v>
      </c>
      <c r="O762">
        <v>0.78693599999999997</v>
      </c>
      <c r="P762" t="s">
        <v>5</v>
      </c>
      <c r="Q762">
        <v>0.65019400000000005</v>
      </c>
      <c r="R762">
        <v>5.3870000000000003E-3</v>
      </c>
      <c r="S762" t="s">
        <v>6</v>
      </c>
      <c r="T762">
        <v>108.755135</v>
      </c>
      <c r="U762">
        <v>7.9695000000000002E-2</v>
      </c>
      <c r="V762" t="s">
        <v>7</v>
      </c>
      <c r="W762">
        <v>0.33762999999999999</v>
      </c>
      <c r="X762">
        <v>7.2989999999999999E-3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0.17988599999999999</v>
      </c>
      <c r="AG762">
        <v>9.2999999999999997E-5</v>
      </c>
      <c r="AH762" t="s">
        <v>11</v>
      </c>
      <c r="AI762">
        <v>0.81523900000000005</v>
      </c>
      <c r="AJ762">
        <v>1.5200000000000001E-4</v>
      </c>
      <c r="AK762" t="s">
        <v>12</v>
      </c>
      <c r="AL762">
        <v>-1532996978</v>
      </c>
      <c r="AM762">
        <v>-1024</v>
      </c>
    </row>
    <row r="763" spans="1:39" x14ac:dyDescent="0.25">
      <c r="A763" t="s">
        <v>153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302.129886</v>
      </c>
      <c r="I763">
        <v>3.6506319999999999</v>
      </c>
      <c r="J763" t="s">
        <v>3</v>
      </c>
      <c r="K763">
        <v>300.95707800000002</v>
      </c>
      <c r="L763">
        <v>3.2079939999999998</v>
      </c>
      <c r="M763" t="s">
        <v>4</v>
      </c>
      <c r="N763">
        <v>73.756934000000001</v>
      </c>
      <c r="O763">
        <v>1.3797170000000001</v>
      </c>
      <c r="P763" t="s">
        <v>5</v>
      </c>
      <c r="Q763">
        <v>1.292818</v>
      </c>
      <c r="R763">
        <v>2.4240000000000001E-2</v>
      </c>
      <c r="S763" t="s">
        <v>6</v>
      </c>
      <c r="T763">
        <v>216.56489099999999</v>
      </c>
      <c r="U763">
        <v>0.15809400000000001</v>
      </c>
      <c r="V763" t="s">
        <v>7</v>
      </c>
      <c r="W763">
        <v>0.67815800000000004</v>
      </c>
      <c r="X763">
        <v>2.3130000000000001E-2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0.17644699999999999</v>
      </c>
      <c r="AG763">
        <v>6.4999999999999994E-5</v>
      </c>
      <c r="AH763" t="s">
        <v>11</v>
      </c>
      <c r="AI763">
        <v>0.82008599999999998</v>
      </c>
      <c r="AJ763">
        <v>1.7100000000000001E-4</v>
      </c>
      <c r="AK763" t="s">
        <v>12</v>
      </c>
      <c r="AL763">
        <v>-1532996978</v>
      </c>
      <c r="AM763">
        <v>-1024</v>
      </c>
    </row>
    <row r="764" spans="1:39" x14ac:dyDescent="0.25">
      <c r="A764" t="s">
        <v>153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451.92380700000001</v>
      </c>
      <c r="I764">
        <v>5.5443230000000003</v>
      </c>
      <c r="J764" t="s">
        <v>3</v>
      </c>
      <c r="K764">
        <v>450.18143300000003</v>
      </c>
      <c r="L764">
        <v>4.738918</v>
      </c>
      <c r="M764" t="s">
        <v>4</v>
      </c>
      <c r="N764">
        <v>110.00221500000001</v>
      </c>
      <c r="O764">
        <v>1.815542</v>
      </c>
      <c r="P764" t="s">
        <v>5</v>
      </c>
      <c r="Q764">
        <v>1.916396</v>
      </c>
      <c r="R764">
        <v>4.7189000000000002E-2</v>
      </c>
      <c r="S764" t="s">
        <v>6</v>
      </c>
      <c r="T764">
        <v>324.378016</v>
      </c>
      <c r="U764">
        <v>0.27663399999999999</v>
      </c>
      <c r="V764" t="s">
        <v>7</v>
      </c>
      <c r="W764">
        <v>1.007798</v>
      </c>
      <c r="X764">
        <v>4.3264999999999998E-2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0.17430000000000001</v>
      </c>
      <c r="AG764">
        <v>1.08E-4</v>
      </c>
      <c r="AH764" t="s">
        <v>11</v>
      </c>
      <c r="AI764">
        <v>0.82438500000000003</v>
      </c>
      <c r="AJ764">
        <v>1.46E-4</v>
      </c>
      <c r="AK764" t="s">
        <v>12</v>
      </c>
      <c r="AL764">
        <v>-1532996978</v>
      </c>
      <c r="AM764">
        <v>-1024</v>
      </c>
    </row>
    <row r="765" spans="1:39" x14ac:dyDescent="0.25">
      <c r="A765" t="s">
        <v>153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601.73124499999994</v>
      </c>
      <c r="I765">
        <v>7.8892740000000003</v>
      </c>
      <c r="J765" t="s">
        <v>3</v>
      </c>
      <c r="K765">
        <v>599.41459799999996</v>
      </c>
      <c r="L765">
        <v>6.5967840000000004</v>
      </c>
      <c r="M765" t="s">
        <v>4</v>
      </c>
      <c r="N765">
        <v>146.29388599999999</v>
      </c>
      <c r="O765">
        <v>2.0775410000000001</v>
      </c>
      <c r="P765" t="s">
        <v>5</v>
      </c>
      <c r="Q765">
        <v>2.5431840000000001</v>
      </c>
      <c r="R765">
        <v>7.5943999999999998E-2</v>
      </c>
      <c r="S765" t="s">
        <v>6</v>
      </c>
      <c r="T765">
        <v>432.13489499999997</v>
      </c>
      <c r="U765">
        <v>0.45469700000000002</v>
      </c>
      <c r="V765" t="s">
        <v>7</v>
      </c>
      <c r="W765">
        <v>1.32606</v>
      </c>
      <c r="X765">
        <v>7.2371000000000005E-2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0.171954</v>
      </c>
      <c r="AG765">
        <v>1.3799999999999999E-4</v>
      </c>
      <c r="AH765" t="s">
        <v>11</v>
      </c>
      <c r="AI765">
        <v>0.82825800000000005</v>
      </c>
      <c r="AJ765">
        <v>1.05E-4</v>
      </c>
      <c r="AK765" t="s">
        <v>12</v>
      </c>
      <c r="AL765">
        <v>-1532996978</v>
      </c>
      <c r="AM765">
        <v>-1024</v>
      </c>
    </row>
    <row r="766" spans="1:39" x14ac:dyDescent="0.25">
      <c r="A766" t="s">
        <v>153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751.46621500000003</v>
      </c>
      <c r="I766">
        <v>10.690206999999999</v>
      </c>
      <c r="J766" t="s">
        <v>3</v>
      </c>
      <c r="K766">
        <v>748.59495600000002</v>
      </c>
      <c r="L766">
        <v>9.0023330000000001</v>
      </c>
      <c r="M766" t="s">
        <v>4</v>
      </c>
      <c r="N766">
        <v>182.56551200000001</v>
      </c>
      <c r="O766">
        <v>2.6706400000000001</v>
      </c>
      <c r="P766" t="s">
        <v>5</v>
      </c>
      <c r="Q766">
        <v>3.1495839999999999</v>
      </c>
      <c r="R766">
        <v>9.4327999999999995E-2</v>
      </c>
      <c r="S766" t="s">
        <v>6</v>
      </c>
      <c r="T766">
        <v>539.94174399999997</v>
      </c>
      <c r="U766">
        <v>0.66234999999999999</v>
      </c>
      <c r="V766" t="s">
        <v>7</v>
      </c>
      <c r="W766">
        <v>1.6437980000000001</v>
      </c>
      <c r="X766">
        <v>8.8339000000000001E-2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0.17072200000000001</v>
      </c>
      <c r="AG766">
        <v>1.47E-4</v>
      </c>
      <c r="AH766" t="s">
        <v>11</v>
      </c>
      <c r="AI766">
        <v>0.82958399999999999</v>
      </c>
      <c r="AJ766">
        <v>9.5000000000000005E-5</v>
      </c>
      <c r="AK766" t="s">
        <v>12</v>
      </c>
      <c r="AL766">
        <v>-1532996978</v>
      </c>
      <c r="AM766">
        <v>-1024</v>
      </c>
    </row>
    <row r="767" spans="1:39" x14ac:dyDescent="0.25">
      <c r="A767" t="s">
        <v>153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901.22719199999995</v>
      </c>
      <c r="I767">
        <v>13.376802</v>
      </c>
      <c r="J767" t="s">
        <v>3</v>
      </c>
      <c r="K767">
        <v>897.80045700000005</v>
      </c>
      <c r="L767">
        <v>11.246064000000001</v>
      </c>
      <c r="M767" t="s">
        <v>4</v>
      </c>
      <c r="N767">
        <v>218.85619700000001</v>
      </c>
      <c r="O767">
        <v>3.227303</v>
      </c>
      <c r="P767" t="s">
        <v>5</v>
      </c>
      <c r="Q767">
        <v>3.7582879999999999</v>
      </c>
      <c r="R767">
        <v>0.115513</v>
      </c>
      <c r="S767" t="s">
        <v>6</v>
      </c>
      <c r="T767">
        <v>647.74828200000002</v>
      </c>
      <c r="U767">
        <v>0.95004200000000005</v>
      </c>
      <c r="V767" t="s">
        <v>7</v>
      </c>
      <c r="W767">
        <v>1.9533339999999999</v>
      </c>
      <c r="X767">
        <v>0.103641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0.16943900000000001</v>
      </c>
      <c r="AG767">
        <v>1.63E-4</v>
      </c>
      <c r="AH767" t="s">
        <v>11</v>
      </c>
      <c r="AI767">
        <v>0.83152599999999999</v>
      </c>
      <c r="AJ767">
        <v>1.01E-4</v>
      </c>
      <c r="AK767" t="s">
        <v>12</v>
      </c>
      <c r="AL767">
        <v>-1532996978</v>
      </c>
      <c r="AM767">
        <v>-1024</v>
      </c>
    </row>
    <row r="768" spans="1:39" x14ac:dyDescent="0.25">
      <c r="A768" t="s">
        <v>153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1051.040334</v>
      </c>
      <c r="I768">
        <v>16.143163000000001</v>
      </c>
      <c r="J768" t="s">
        <v>3</v>
      </c>
      <c r="K768">
        <v>1047.0489580000001</v>
      </c>
      <c r="L768">
        <v>13.520621999999999</v>
      </c>
      <c r="M768" t="s">
        <v>4</v>
      </c>
      <c r="N768">
        <v>255.15024399999999</v>
      </c>
      <c r="O768">
        <v>3.8686150000000001</v>
      </c>
      <c r="P768" t="s">
        <v>5</v>
      </c>
      <c r="Q768">
        <v>4.3774100000000002</v>
      </c>
      <c r="R768">
        <v>0.14618200000000001</v>
      </c>
      <c r="S768" t="s">
        <v>6</v>
      </c>
      <c r="T768">
        <v>755.57903199999998</v>
      </c>
      <c r="U768">
        <v>1.1666700000000001</v>
      </c>
      <c r="V768" t="s">
        <v>7</v>
      </c>
      <c r="W768">
        <v>2.2837740000000002</v>
      </c>
      <c r="X768">
        <v>0.13744700000000001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0.16861699999999999</v>
      </c>
      <c r="AG768">
        <v>1.6899999999999999E-4</v>
      </c>
      <c r="AH768" t="s">
        <v>11</v>
      </c>
      <c r="AI768">
        <v>0.83378099999999999</v>
      </c>
      <c r="AJ768">
        <v>7.7999999999999999E-5</v>
      </c>
      <c r="AK768" t="s">
        <v>12</v>
      </c>
      <c r="AL768">
        <v>-1532996978</v>
      </c>
      <c r="AM768">
        <v>-1024</v>
      </c>
    </row>
    <row r="769" spans="1:39" x14ac:dyDescent="0.25">
      <c r="A769" t="s">
        <v>153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1200.910815</v>
      </c>
      <c r="I769">
        <v>19.345268999999998</v>
      </c>
      <c r="J769" t="s">
        <v>3</v>
      </c>
      <c r="K769">
        <v>1196.3422390000001</v>
      </c>
      <c r="L769">
        <v>16.040676000000001</v>
      </c>
      <c r="M769" t="s">
        <v>4</v>
      </c>
      <c r="N769">
        <v>291.43249800000001</v>
      </c>
      <c r="O769">
        <v>4.0048659999999998</v>
      </c>
      <c r="P769" t="s">
        <v>5</v>
      </c>
      <c r="Q769">
        <v>5.0100740000000004</v>
      </c>
      <c r="R769">
        <v>0.19076100000000001</v>
      </c>
      <c r="S769" t="s">
        <v>6</v>
      </c>
      <c r="T769">
        <v>863.370046</v>
      </c>
      <c r="U769">
        <v>1.4004449999999999</v>
      </c>
      <c r="V769" t="s">
        <v>7</v>
      </c>
      <c r="W769">
        <v>2.6055920000000001</v>
      </c>
      <c r="X769">
        <v>0.17443600000000001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0.16670299999999999</v>
      </c>
      <c r="AG769">
        <v>1.73E-4</v>
      </c>
      <c r="AH769" t="s">
        <v>11</v>
      </c>
      <c r="AI769">
        <v>0.83499599999999996</v>
      </c>
      <c r="AJ769">
        <v>5.3000000000000001E-5</v>
      </c>
      <c r="AK769" t="s">
        <v>12</v>
      </c>
      <c r="AL769">
        <v>-1532996978</v>
      </c>
      <c r="AM769">
        <v>-1024</v>
      </c>
    </row>
    <row r="770" spans="1:39" x14ac:dyDescent="0.25">
      <c r="A770" t="s">
        <v>153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1350.7911959999999</v>
      </c>
      <c r="I770">
        <v>24.797272</v>
      </c>
      <c r="J770" t="s">
        <v>3</v>
      </c>
      <c r="K770">
        <v>1345.651028</v>
      </c>
      <c r="L770">
        <v>20.477134</v>
      </c>
      <c r="M770" t="s">
        <v>4</v>
      </c>
      <c r="N770">
        <v>327.72148700000002</v>
      </c>
      <c r="O770">
        <v>4.6370209999999998</v>
      </c>
      <c r="P770" t="s">
        <v>5</v>
      </c>
      <c r="Q770">
        <v>5.63673</v>
      </c>
      <c r="R770">
        <v>0.249417</v>
      </c>
      <c r="S770" t="s">
        <v>6</v>
      </c>
      <c r="T770">
        <v>971.19174899999996</v>
      </c>
      <c r="U770">
        <v>1.8022499999999999</v>
      </c>
      <c r="V770" t="s">
        <v>7</v>
      </c>
      <c r="W770">
        <v>2.9359700000000002</v>
      </c>
      <c r="X770">
        <v>0.22936500000000001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0.16669300000000001</v>
      </c>
      <c r="AG770">
        <v>1.73E-4</v>
      </c>
      <c r="AH770" t="s">
        <v>11</v>
      </c>
      <c r="AI770">
        <v>0.83614999999999995</v>
      </c>
      <c r="AJ770">
        <v>3.1999999999999999E-5</v>
      </c>
      <c r="AK770" t="s">
        <v>12</v>
      </c>
      <c r="AL770">
        <v>-1532996978</v>
      </c>
      <c r="AM770">
        <v>-1024</v>
      </c>
    </row>
    <row r="771" spans="1:39" x14ac:dyDescent="0.25">
      <c r="A771" t="s">
        <v>153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1500.6737499999999</v>
      </c>
      <c r="I771">
        <v>28.371433</v>
      </c>
      <c r="J771" t="s">
        <v>3</v>
      </c>
      <c r="K771">
        <v>1494.965156</v>
      </c>
      <c r="L771">
        <v>23.349795</v>
      </c>
      <c r="M771" t="s">
        <v>4</v>
      </c>
      <c r="N771">
        <v>364.02339699999999</v>
      </c>
      <c r="O771">
        <v>4.666226</v>
      </c>
      <c r="P771" t="s">
        <v>5</v>
      </c>
      <c r="Q771">
        <v>6.2587539999999997</v>
      </c>
      <c r="R771">
        <v>0.29591800000000001</v>
      </c>
      <c r="S771" t="s">
        <v>6</v>
      </c>
      <c r="T771">
        <v>1079.0036279999999</v>
      </c>
      <c r="U771">
        <v>2.1464910000000001</v>
      </c>
      <c r="V771" t="s">
        <v>7</v>
      </c>
      <c r="W771">
        <v>3.2606130000000002</v>
      </c>
      <c r="X771">
        <v>0.28622300000000001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0.16541600000000001</v>
      </c>
      <c r="AG771">
        <v>1.8200000000000001E-4</v>
      </c>
      <c r="AH771" t="s">
        <v>11</v>
      </c>
      <c r="AI771">
        <v>0.83626299999999998</v>
      </c>
      <c r="AJ771">
        <v>3.1999999999999999E-5</v>
      </c>
      <c r="AK771" t="s">
        <v>12</v>
      </c>
      <c r="AL771">
        <v>-1532996978</v>
      </c>
      <c r="AM771">
        <v>-1024</v>
      </c>
    </row>
    <row r="772" spans="1:39" x14ac:dyDescent="0.25">
      <c r="A772" t="s">
        <v>153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1650.265596</v>
      </c>
      <c r="I772">
        <v>33.054313999999998</v>
      </c>
      <c r="J772" t="s">
        <v>3</v>
      </c>
      <c r="K772">
        <v>1644.003594</v>
      </c>
      <c r="L772">
        <v>27.147282000000001</v>
      </c>
      <c r="M772" t="s">
        <v>4</v>
      </c>
      <c r="N772">
        <v>400.17381699999999</v>
      </c>
      <c r="O772">
        <v>5.3586729999999996</v>
      </c>
      <c r="P772" t="s">
        <v>5</v>
      </c>
      <c r="Q772">
        <v>6.8646380000000002</v>
      </c>
      <c r="R772">
        <v>0.35256300000000002</v>
      </c>
      <c r="S772" t="s">
        <v>6</v>
      </c>
      <c r="T772">
        <v>1186.7885060000001</v>
      </c>
      <c r="U772">
        <v>2.507279</v>
      </c>
      <c r="V772" t="s">
        <v>7</v>
      </c>
      <c r="W772">
        <v>3.5703490000000002</v>
      </c>
      <c r="X772">
        <v>0.34542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0.16447600000000001</v>
      </c>
      <c r="AG772">
        <v>1.84E-4</v>
      </c>
      <c r="AH772" t="s">
        <v>11</v>
      </c>
      <c r="AI772">
        <v>0.83626299999999998</v>
      </c>
      <c r="AJ772">
        <v>3.1999999999999999E-5</v>
      </c>
      <c r="AK772" t="s">
        <v>12</v>
      </c>
      <c r="AL772">
        <v>-1532996978</v>
      </c>
      <c r="AM772">
        <v>-1024</v>
      </c>
    </row>
    <row r="773" spans="1:39" x14ac:dyDescent="0.25">
      <c r="A773" t="s">
        <v>153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1800.3455469999999</v>
      </c>
      <c r="I773">
        <v>42.013463000000002</v>
      </c>
      <c r="J773" t="s">
        <v>3</v>
      </c>
      <c r="K773">
        <v>1793.5118950000001</v>
      </c>
      <c r="L773">
        <v>34.966928000000003</v>
      </c>
      <c r="M773" t="s">
        <v>4</v>
      </c>
      <c r="N773">
        <v>436.69678399999998</v>
      </c>
      <c r="O773">
        <v>9.6608409999999996</v>
      </c>
      <c r="P773" t="s">
        <v>5</v>
      </c>
      <c r="Q773">
        <v>7.4897080000000003</v>
      </c>
      <c r="R773">
        <v>0.41003800000000001</v>
      </c>
      <c r="S773" t="s">
        <v>6</v>
      </c>
      <c r="T773">
        <v>1294.6124950000001</v>
      </c>
      <c r="U773">
        <v>2.8921570000000001</v>
      </c>
      <c r="V773" t="s">
        <v>7</v>
      </c>
      <c r="W773">
        <v>3.9020269999999999</v>
      </c>
      <c r="X773">
        <v>0.41612300000000002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0.16300200000000001</v>
      </c>
      <c r="AG773">
        <v>1.8799999999999999E-4</v>
      </c>
      <c r="AH773" t="s">
        <v>11</v>
      </c>
      <c r="AI773">
        <v>0.83656200000000003</v>
      </c>
      <c r="AJ773">
        <v>3.0000000000000001E-5</v>
      </c>
      <c r="AK773" t="s">
        <v>12</v>
      </c>
      <c r="AL773">
        <v>-1532996978</v>
      </c>
      <c r="AM773">
        <v>-1024</v>
      </c>
    </row>
    <row r="774" spans="1:39" x14ac:dyDescent="0.25">
      <c r="A774" t="s">
        <v>153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1950.4538399999999</v>
      </c>
      <c r="I774">
        <v>57.147114000000002</v>
      </c>
      <c r="J774" t="s">
        <v>3</v>
      </c>
      <c r="K774">
        <v>1943.0529389999999</v>
      </c>
      <c r="L774">
        <v>49.001247999999997</v>
      </c>
      <c r="M774" t="s">
        <v>4</v>
      </c>
      <c r="N774">
        <v>473.27555100000001</v>
      </c>
      <c r="O774">
        <v>20.829443999999999</v>
      </c>
      <c r="P774" t="s">
        <v>5</v>
      </c>
      <c r="Q774">
        <v>8.1115960000000005</v>
      </c>
      <c r="R774">
        <v>0.47160200000000002</v>
      </c>
      <c r="S774" t="s">
        <v>6</v>
      </c>
      <c r="T774">
        <v>1402.4380369999999</v>
      </c>
      <c r="U774">
        <v>3.4205839999999998</v>
      </c>
      <c r="V774" t="s">
        <v>7</v>
      </c>
      <c r="W774">
        <v>4.2208389999999998</v>
      </c>
      <c r="X774">
        <v>0.49241699999999999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0.16176699999999999</v>
      </c>
      <c r="AG774">
        <v>1.7699999999999999E-4</v>
      </c>
      <c r="AH774" t="s">
        <v>11</v>
      </c>
      <c r="AI774">
        <v>0.83682800000000002</v>
      </c>
      <c r="AJ774">
        <v>2.6999999999999999E-5</v>
      </c>
      <c r="AK774" t="s">
        <v>12</v>
      </c>
      <c r="AL774">
        <v>-1532996978</v>
      </c>
      <c r="AM774">
        <v>-1024</v>
      </c>
    </row>
    <row r="775" spans="1:39" x14ac:dyDescent="0.25">
      <c r="A775" t="s">
        <v>153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2100.6241599999998</v>
      </c>
      <c r="I775">
        <v>78.608453999999995</v>
      </c>
      <c r="J775" t="s">
        <v>3</v>
      </c>
      <c r="K775">
        <v>2092.6496529999999</v>
      </c>
      <c r="L775">
        <v>68.935979000000003</v>
      </c>
      <c r="M775" t="s">
        <v>4</v>
      </c>
      <c r="N775">
        <v>509.84937300000001</v>
      </c>
      <c r="O775">
        <v>37.540129</v>
      </c>
      <c r="P775" t="s">
        <v>5</v>
      </c>
      <c r="Q775">
        <v>8.7408459999999994</v>
      </c>
      <c r="R775">
        <v>0.53608299999999998</v>
      </c>
      <c r="S775" t="s">
        <v>6</v>
      </c>
      <c r="T775">
        <v>1510.2881689999999</v>
      </c>
      <c r="U775">
        <v>3.7931379999999999</v>
      </c>
      <c r="V775" t="s">
        <v>7</v>
      </c>
      <c r="W775">
        <v>4.5504629999999997</v>
      </c>
      <c r="X775">
        <v>0.55257400000000001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0.16142699999999999</v>
      </c>
      <c r="AG775">
        <v>1.7799999999999999E-4</v>
      </c>
      <c r="AH775" t="s">
        <v>11</v>
      </c>
      <c r="AI775">
        <v>0.83776600000000001</v>
      </c>
      <c r="AJ775">
        <v>4.3000000000000002E-5</v>
      </c>
      <c r="AK775" t="s">
        <v>12</v>
      </c>
      <c r="AL775">
        <v>-1532996978</v>
      </c>
      <c r="AM775">
        <v>-1024</v>
      </c>
    </row>
    <row r="776" spans="1:39" x14ac:dyDescent="0.25">
      <c r="A776" t="s">
        <v>153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2250.9129149999999</v>
      </c>
      <c r="I776">
        <v>105.859111</v>
      </c>
      <c r="J776" t="s">
        <v>3</v>
      </c>
      <c r="K776">
        <v>2242.3550730000002</v>
      </c>
      <c r="L776">
        <v>94.139115000000004</v>
      </c>
      <c r="M776" t="s">
        <v>4</v>
      </c>
      <c r="N776">
        <v>546.50622799999996</v>
      </c>
      <c r="O776">
        <v>58.273411000000003</v>
      </c>
      <c r="P776" t="s">
        <v>5</v>
      </c>
      <c r="Q776">
        <v>9.3782540000000001</v>
      </c>
      <c r="R776">
        <v>0.61885199999999996</v>
      </c>
      <c r="S776" t="s">
        <v>6</v>
      </c>
      <c r="T776">
        <v>1618.1177439999999</v>
      </c>
      <c r="U776">
        <v>4.2693139999999996</v>
      </c>
      <c r="V776" t="s">
        <v>7</v>
      </c>
      <c r="W776">
        <v>4.8890359999999999</v>
      </c>
      <c r="X776">
        <v>0.62156100000000003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0.160913</v>
      </c>
      <c r="AG776">
        <v>1.73E-4</v>
      </c>
      <c r="AH776" t="s">
        <v>11</v>
      </c>
      <c r="AI776">
        <v>0.83782000000000001</v>
      </c>
      <c r="AJ776">
        <v>4.3000000000000002E-5</v>
      </c>
      <c r="AK776" t="s">
        <v>12</v>
      </c>
      <c r="AL776">
        <v>-1532996978</v>
      </c>
      <c r="AM776">
        <v>-1024</v>
      </c>
    </row>
    <row r="777" spans="1:39" x14ac:dyDescent="0.25">
      <c r="A777" t="s">
        <v>153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2400.8923049999999</v>
      </c>
      <c r="I777">
        <v>125.247208</v>
      </c>
      <c r="J777" t="s">
        <v>3</v>
      </c>
      <c r="K777">
        <v>2391.7648880000002</v>
      </c>
      <c r="L777">
        <v>111.976131</v>
      </c>
      <c r="M777" t="s">
        <v>4</v>
      </c>
      <c r="N777">
        <v>582.95177100000001</v>
      </c>
      <c r="O777">
        <v>73.317542000000003</v>
      </c>
      <c r="P777" t="s">
        <v>5</v>
      </c>
      <c r="Q777">
        <v>10.000339</v>
      </c>
      <c r="R777">
        <v>0.69056700000000004</v>
      </c>
      <c r="S777" t="s">
        <v>6</v>
      </c>
      <c r="T777">
        <v>1725.96156</v>
      </c>
      <c r="U777">
        <v>4.8493069999999996</v>
      </c>
      <c r="V777" t="s">
        <v>7</v>
      </c>
      <c r="W777">
        <v>5.2307899999999998</v>
      </c>
      <c r="X777">
        <v>0.68756799999999996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0.16090399999999999</v>
      </c>
      <c r="AG777">
        <v>1.73E-4</v>
      </c>
      <c r="AH777" t="s">
        <v>11</v>
      </c>
      <c r="AI777">
        <v>0.83797500000000003</v>
      </c>
      <c r="AJ777">
        <v>4.1999999999999998E-5</v>
      </c>
      <c r="AK777" t="s">
        <v>12</v>
      </c>
      <c r="AL777">
        <v>-1532996978</v>
      </c>
      <c r="AM777">
        <v>-1024</v>
      </c>
    </row>
    <row r="778" spans="1:39" x14ac:dyDescent="0.25">
      <c r="A778" t="s">
        <v>153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2551.136943</v>
      </c>
      <c r="I778">
        <v>162.31019499999999</v>
      </c>
      <c r="J778" t="s">
        <v>3</v>
      </c>
      <c r="K778">
        <v>2541.432476</v>
      </c>
      <c r="L778">
        <v>147.044107</v>
      </c>
      <c r="M778" t="s">
        <v>4</v>
      </c>
      <c r="N778">
        <v>619.58872699999995</v>
      </c>
      <c r="O778">
        <v>104.712582</v>
      </c>
      <c r="P778" t="s">
        <v>5</v>
      </c>
      <c r="Q778">
        <v>10.631004000000001</v>
      </c>
      <c r="R778">
        <v>0.76027500000000003</v>
      </c>
      <c r="S778" t="s">
        <v>6</v>
      </c>
      <c r="T778">
        <v>1833.8047309999999</v>
      </c>
      <c r="U778">
        <v>5.5497680000000003</v>
      </c>
      <c r="V778" t="s">
        <v>7</v>
      </c>
      <c r="W778">
        <v>5.56907</v>
      </c>
      <c r="X778">
        <v>0.74731300000000001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0.160881</v>
      </c>
      <c r="AG778">
        <v>1.73E-4</v>
      </c>
      <c r="AH778" t="s">
        <v>11</v>
      </c>
      <c r="AI778">
        <v>0.83797699999999997</v>
      </c>
      <c r="AJ778">
        <v>4.1999999999999998E-5</v>
      </c>
      <c r="AK778" t="s">
        <v>12</v>
      </c>
      <c r="AL778">
        <v>-1532996978</v>
      </c>
      <c r="AM778">
        <v>-1024</v>
      </c>
    </row>
    <row r="779" spans="1:39" x14ac:dyDescent="0.25">
      <c r="A779" t="s">
        <v>153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2701.2190139999998</v>
      </c>
      <c r="I779">
        <v>170.63945000000001</v>
      </c>
      <c r="J779" t="s">
        <v>3</v>
      </c>
      <c r="K779">
        <v>2690.9277929999998</v>
      </c>
      <c r="L779">
        <v>153.85410899999999</v>
      </c>
      <c r="M779" t="s">
        <v>4</v>
      </c>
      <c r="N779">
        <v>655.98834599999998</v>
      </c>
      <c r="O779">
        <v>106.122151</v>
      </c>
      <c r="P779" t="s">
        <v>5</v>
      </c>
      <c r="Q779">
        <v>11.271846</v>
      </c>
      <c r="R779">
        <v>0.85729500000000003</v>
      </c>
      <c r="S779" t="s">
        <v>6</v>
      </c>
      <c r="T779">
        <v>1941.6310739999999</v>
      </c>
      <c r="U779">
        <v>6.1723239999999997</v>
      </c>
      <c r="V779" t="s">
        <v>7</v>
      </c>
      <c r="W779">
        <v>5.9205129999999997</v>
      </c>
      <c r="X779">
        <v>0.84661799999999998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0.160607</v>
      </c>
      <c r="AG779">
        <v>1.6699999999999999E-4</v>
      </c>
      <c r="AH779" t="s">
        <v>11</v>
      </c>
      <c r="AI779">
        <v>0.83797999999999995</v>
      </c>
      <c r="AJ779">
        <v>4.1999999999999998E-5</v>
      </c>
      <c r="AK779" t="s">
        <v>12</v>
      </c>
      <c r="AL779">
        <v>-1532996978</v>
      </c>
      <c r="AM779">
        <v>-1024</v>
      </c>
    </row>
    <row r="780" spans="1:39" x14ac:dyDescent="0.25">
      <c r="A780" t="s">
        <v>153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2851.1958009999998</v>
      </c>
      <c r="I780">
        <v>184.46202099999999</v>
      </c>
      <c r="J780" t="s">
        <v>3</v>
      </c>
      <c r="K780">
        <v>2840.3217629999999</v>
      </c>
      <c r="L780">
        <v>165.90390199999999</v>
      </c>
      <c r="M780" t="s">
        <v>4</v>
      </c>
      <c r="N780">
        <v>692.32433600000002</v>
      </c>
      <c r="O780">
        <v>109.274023</v>
      </c>
      <c r="P780" t="s">
        <v>5</v>
      </c>
      <c r="Q780">
        <v>11.907405000000001</v>
      </c>
      <c r="R780">
        <v>0.94748500000000002</v>
      </c>
      <c r="S780" t="s">
        <v>6</v>
      </c>
      <c r="T780">
        <v>2049.465142</v>
      </c>
      <c r="U780">
        <v>7.0095320000000001</v>
      </c>
      <c r="V780" t="s">
        <v>7</v>
      </c>
      <c r="W780">
        <v>6.2579529999999997</v>
      </c>
      <c r="X780">
        <v>0.96132799999999996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0.16009899999999999</v>
      </c>
      <c r="AG780">
        <v>1.6100000000000001E-4</v>
      </c>
      <c r="AH780" t="s">
        <v>11</v>
      </c>
      <c r="AI780">
        <v>0.83809199999999995</v>
      </c>
      <c r="AJ780">
        <v>4.1E-5</v>
      </c>
      <c r="AK780" t="s">
        <v>12</v>
      </c>
      <c r="AL780">
        <v>-1532996978</v>
      </c>
      <c r="AM780">
        <v>-1024</v>
      </c>
    </row>
    <row r="781" spans="1:39" x14ac:dyDescent="0.25">
      <c r="A781" t="s">
        <v>153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3001.061177</v>
      </c>
      <c r="I781">
        <v>188.864902</v>
      </c>
      <c r="J781" t="s">
        <v>3</v>
      </c>
      <c r="K781">
        <v>2989.6201219999998</v>
      </c>
      <c r="L781">
        <v>169.413354</v>
      </c>
      <c r="M781" t="s">
        <v>4</v>
      </c>
      <c r="N781">
        <v>728.651118</v>
      </c>
      <c r="O781">
        <v>110.091032</v>
      </c>
      <c r="P781" t="s">
        <v>5</v>
      </c>
      <c r="Q781">
        <v>12.527471999999999</v>
      </c>
      <c r="R781">
        <v>1.017631</v>
      </c>
      <c r="S781" t="s">
        <v>6</v>
      </c>
      <c r="T781">
        <v>2157.2796830000002</v>
      </c>
      <c r="U781">
        <v>7.81189</v>
      </c>
      <c r="V781" t="s">
        <v>7</v>
      </c>
      <c r="W781">
        <v>6.5843049999999996</v>
      </c>
      <c r="X781">
        <v>1.03793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0.15940399999999999</v>
      </c>
      <c r="AG781">
        <v>1.5799999999999999E-4</v>
      </c>
      <c r="AH781" t="s">
        <v>11</v>
      </c>
      <c r="AI781">
        <v>0.83864499999999997</v>
      </c>
      <c r="AJ781">
        <v>5.1E-5</v>
      </c>
      <c r="AK781" t="s">
        <v>12</v>
      </c>
      <c r="AL781">
        <v>-1532996978</v>
      </c>
      <c r="AM781">
        <v>-1024</v>
      </c>
    </row>
    <row r="782" spans="1:39" x14ac:dyDescent="0.25">
      <c r="A782" t="s">
        <v>154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154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154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154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154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154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154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154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154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154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154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154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154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154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154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154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154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154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154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154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155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126.92994899999999</v>
      </c>
      <c r="I802">
        <v>2.0996380000000001</v>
      </c>
      <c r="J802" t="s">
        <v>3</v>
      </c>
      <c r="K802">
        <v>126.34379800000001</v>
      </c>
      <c r="L802">
        <v>1.939908</v>
      </c>
      <c r="M802" t="s">
        <v>4</v>
      </c>
      <c r="N802">
        <v>37.519444</v>
      </c>
      <c r="O802">
        <v>1.0555619999999999</v>
      </c>
      <c r="P802" t="s">
        <v>5</v>
      </c>
      <c r="Q802">
        <v>0.64606200000000003</v>
      </c>
      <c r="R802">
        <v>6.1250000000000002E-3</v>
      </c>
      <c r="S802" t="s">
        <v>6</v>
      </c>
      <c r="T802">
        <v>83.285747000000001</v>
      </c>
      <c r="U802">
        <v>5.2581999999999997E-2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0.17701500000000001</v>
      </c>
      <c r="AG802">
        <v>1.4999999999999999E-4</v>
      </c>
      <c r="AH802" t="s">
        <v>11</v>
      </c>
      <c r="AI802">
        <v>0.81609299999999996</v>
      </c>
      <c r="AJ802">
        <v>1.66E-4</v>
      </c>
      <c r="AK802" t="s">
        <v>12</v>
      </c>
      <c r="AL802">
        <v>-1532996978</v>
      </c>
      <c r="AM802">
        <v>-1024</v>
      </c>
    </row>
    <row r="803" spans="1:39" x14ac:dyDescent="0.25">
      <c r="A803" t="s">
        <v>155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251.620926</v>
      </c>
      <c r="I803">
        <v>3.9396149999999999</v>
      </c>
      <c r="J803" t="s">
        <v>3</v>
      </c>
      <c r="K803">
        <v>250.46549200000001</v>
      </c>
      <c r="L803">
        <v>3.5489999999999999</v>
      </c>
      <c r="M803" t="s">
        <v>4</v>
      </c>
      <c r="N803">
        <v>73.833107999999996</v>
      </c>
      <c r="O803">
        <v>1.5527569999999999</v>
      </c>
      <c r="P803" t="s">
        <v>5</v>
      </c>
      <c r="Q803">
        <v>1.2662599999999999</v>
      </c>
      <c r="R803">
        <v>2.0088000000000002E-2</v>
      </c>
      <c r="S803" t="s">
        <v>6</v>
      </c>
      <c r="T803">
        <v>165.81943799999999</v>
      </c>
      <c r="U803">
        <v>9.5150999999999999E-2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0.174294</v>
      </c>
      <c r="AG803">
        <v>1.1400000000000001E-4</v>
      </c>
      <c r="AH803" t="s">
        <v>11</v>
      </c>
      <c r="AI803">
        <v>0.82128900000000005</v>
      </c>
      <c r="AJ803">
        <v>1.66E-4</v>
      </c>
      <c r="AK803" t="s">
        <v>12</v>
      </c>
      <c r="AL803">
        <v>-1532996978</v>
      </c>
      <c r="AM803">
        <v>-1024</v>
      </c>
    </row>
    <row r="804" spans="1:39" x14ac:dyDescent="0.25">
      <c r="A804" t="s">
        <v>155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376.20438200000001</v>
      </c>
      <c r="I804">
        <v>5.8049999999999997</v>
      </c>
      <c r="J804" t="s">
        <v>3</v>
      </c>
      <c r="K804">
        <v>374.50006000000002</v>
      </c>
      <c r="L804">
        <v>5.1637240000000002</v>
      </c>
      <c r="M804" t="s">
        <v>4</v>
      </c>
      <c r="N804">
        <v>110.13936200000001</v>
      </c>
      <c r="O804">
        <v>1.814627</v>
      </c>
      <c r="P804" t="s">
        <v>5</v>
      </c>
      <c r="Q804">
        <v>1.8637779999999999</v>
      </c>
      <c r="R804">
        <v>3.7606000000000001E-2</v>
      </c>
      <c r="S804" t="s">
        <v>6</v>
      </c>
      <c r="T804">
        <v>248.362717</v>
      </c>
      <c r="U804">
        <v>9.5103999999999994E-2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0.17255400000000001</v>
      </c>
      <c r="AG804">
        <v>1.3300000000000001E-4</v>
      </c>
      <c r="AH804" t="s">
        <v>11</v>
      </c>
      <c r="AI804">
        <v>0.824268</v>
      </c>
      <c r="AJ804">
        <v>1.5100000000000001E-4</v>
      </c>
      <c r="AK804" t="s">
        <v>12</v>
      </c>
      <c r="AL804">
        <v>-1532996978</v>
      </c>
      <c r="AM804">
        <v>-1024</v>
      </c>
    </row>
    <row r="805" spans="1:39" x14ac:dyDescent="0.25">
      <c r="A805" t="s">
        <v>155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500.835645</v>
      </c>
      <c r="I805">
        <v>8.2183810000000008</v>
      </c>
      <c r="J805" t="s">
        <v>3</v>
      </c>
      <c r="K805">
        <v>498.57000699999998</v>
      </c>
      <c r="L805">
        <v>7.2933839999999996</v>
      </c>
      <c r="M805" t="s">
        <v>4</v>
      </c>
      <c r="N805">
        <v>146.42851099999999</v>
      </c>
      <c r="O805">
        <v>2.385138</v>
      </c>
      <c r="P805" t="s">
        <v>5</v>
      </c>
      <c r="Q805">
        <v>2.4737779999999998</v>
      </c>
      <c r="R805">
        <v>5.8423999999999997E-2</v>
      </c>
      <c r="S805" t="s">
        <v>6</v>
      </c>
      <c r="T805">
        <v>330.90137299999998</v>
      </c>
      <c r="U805">
        <v>0.117839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0.171957</v>
      </c>
      <c r="AG805">
        <v>1.3799999999999999E-4</v>
      </c>
      <c r="AH805" t="s">
        <v>11</v>
      </c>
      <c r="AI805">
        <v>0.82733299999999999</v>
      </c>
      <c r="AJ805">
        <v>1.3200000000000001E-4</v>
      </c>
      <c r="AK805" t="s">
        <v>12</v>
      </c>
      <c r="AL805">
        <v>-1532996978</v>
      </c>
      <c r="AM805">
        <v>-1024</v>
      </c>
    </row>
    <row r="806" spans="1:39" x14ac:dyDescent="0.25">
      <c r="A806" t="s">
        <v>155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625.44589099999996</v>
      </c>
      <c r="I806">
        <v>11.130129</v>
      </c>
      <c r="J806" t="s">
        <v>3</v>
      </c>
      <c r="K806">
        <v>622.61836500000004</v>
      </c>
      <c r="L806">
        <v>9.7531189999999999</v>
      </c>
      <c r="M806" t="s">
        <v>4</v>
      </c>
      <c r="N806">
        <v>182.686374</v>
      </c>
      <c r="O806">
        <v>2.6867350000000001</v>
      </c>
      <c r="P806" t="s">
        <v>5</v>
      </c>
      <c r="Q806">
        <v>3.0868359999999999</v>
      </c>
      <c r="R806">
        <v>8.8769000000000001E-2</v>
      </c>
      <c r="S806" t="s">
        <v>6</v>
      </c>
      <c r="T806">
        <v>413.41709300000002</v>
      </c>
      <c r="U806">
        <v>0.182451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0.16914799999999999</v>
      </c>
      <c r="AG806">
        <v>1.65E-4</v>
      </c>
      <c r="AH806" t="s">
        <v>11</v>
      </c>
      <c r="AI806">
        <v>0.82963399999999998</v>
      </c>
      <c r="AJ806">
        <v>1.1E-4</v>
      </c>
      <c r="AK806" t="s">
        <v>12</v>
      </c>
      <c r="AL806">
        <v>-1532996978</v>
      </c>
      <c r="AM806">
        <v>-1024</v>
      </c>
    </row>
    <row r="807" spans="1:39" x14ac:dyDescent="0.25">
      <c r="A807" t="s">
        <v>155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750.02722500000004</v>
      </c>
      <c r="I807">
        <v>15.779790999999999</v>
      </c>
      <c r="J807" t="s">
        <v>3</v>
      </c>
      <c r="K807">
        <v>746.63727500000005</v>
      </c>
      <c r="L807">
        <v>13.730312</v>
      </c>
      <c r="M807" t="s">
        <v>4</v>
      </c>
      <c r="N807">
        <v>218.91257400000001</v>
      </c>
      <c r="O807">
        <v>3.5024500000000001</v>
      </c>
      <c r="P807" t="s">
        <v>5</v>
      </c>
      <c r="Q807">
        <v>3.700018</v>
      </c>
      <c r="R807">
        <v>0.12965399999999999</v>
      </c>
      <c r="S807" t="s">
        <v>6</v>
      </c>
      <c r="T807">
        <v>495.94145500000002</v>
      </c>
      <c r="U807">
        <v>0.26640200000000003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0.16883899999999999</v>
      </c>
      <c r="AG807">
        <v>1.63E-4</v>
      </c>
      <c r="AH807" t="s">
        <v>11</v>
      </c>
      <c r="AI807">
        <v>0.83241900000000002</v>
      </c>
      <c r="AJ807">
        <v>6.7999999999999999E-5</v>
      </c>
      <c r="AK807" t="s">
        <v>12</v>
      </c>
      <c r="AL807">
        <v>-1532996978</v>
      </c>
      <c r="AM807">
        <v>-1024</v>
      </c>
    </row>
    <row r="808" spans="1:39" x14ac:dyDescent="0.25">
      <c r="A808" t="s">
        <v>155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874.74601199999995</v>
      </c>
      <c r="I808">
        <v>20.858453000000001</v>
      </c>
      <c r="J808" t="s">
        <v>3</v>
      </c>
      <c r="K808">
        <v>870.79226400000005</v>
      </c>
      <c r="L808">
        <v>17.89142</v>
      </c>
      <c r="M808" t="s">
        <v>4</v>
      </c>
      <c r="N808">
        <v>255.25464299999999</v>
      </c>
      <c r="O808">
        <v>4.0036199999999997</v>
      </c>
      <c r="P808" t="s">
        <v>5</v>
      </c>
      <c r="Q808">
        <v>4.3151679999999999</v>
      </c>
      <c r="R808">
        <v>0.187856</v>
      </c>
      <c r="S808" t="s">
        <v>6</v>
      </c>
      <c r="T808">
        <v>578.46107500000005</v>
      </c>
      <c r="U808">
        <v>0.31867499999999999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0.16832900000000001</v>
      </c>
      <c r="AG808">
        <v>1.7000000000000001E-4</v>
      </c>
      <c r="AH808" t="s">
        <v>11</v>
      </c>
      <c r="AI808">
        <v>0.83327600000000002</v>
      </c>
      <c r="AJ808">
        <v>5.1999999999999997E-5</v>
      </c>
      <c r="AK808" t="s">
        <v>12</v>
      </c>
      <c r="AL808">
        <v>-1532996978</v>
      </c>
      <c r="AM808">
        <v>-1024</v>
      </c>
    </row>
    <row r="809" spans="1:39" x14ac:dyDescent="0.25">
      <c r="A809" t="s">
        <v>155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999.352034</v>
      </c>
      <c r="I809">
        <v>25.623113</v>
      </c>
      <c r="J809" t="s">
        <v>3</v>
      </c>
      <c r="K809">
        <v>994.83035400000006</v>
      </c>
      <c r="L809">
        <v>21.750454999999999</v>
      </c>
      <c r="M809" t="s">
        <v>4</v>
      </c>
      <c r="N809">
        <v>291.44596300000001</v>
      </c>
      <c r="O809">
        <v>4.4416919999999998</v>
      </c>
      <c r="P809" t="s">
        <v>5</v>
      </c>
      <c r="Q809">
        <v>4.9329720000000004</v>
      </c>
      <c r="R809">
        <v>0.24787500000000001</v>
      </c>
      <c r="S809" t="s">
        <v>6</v>
      </c>
      <c r="T809">
        <v>661.02265</v>
      </c>
      <c r="U809">
        <v>0.41435499999999997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0.16773099999999999</v>
      </c>
      <c r="AG809">
        <v>1.75E-4</v>
      </c>
      <c r="AH809" t="s">
        <v>11</v>
      </c>
      <c r="AI809">
        <v>0.83369199999999999</v>
      </c>
      <c r="AJ809">
        <v>4.6999999999999997E-5</v>
      </c>
      <c r="AK809" t="s">
        <v>12</v>
      </c>
      <c r="AL809">
        <v>-1532996978</v>
      </c>
      <c r="AM809">
        <v>-1024</v>
      </c>
    </row>
    <row r="810" spans="1:39" x14ac:dyDescent="0.25">
      <c r="A810" t="s">
        <v>155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1123.811633</v>
      </c>
      <c r="I810">
        <v>28.496214999999999</v>
      </c>
      <c r="J810" t="s">
        <v>3</v>
      </c>
      <c r="K810">
        <v>1118.738198</v>
      </c>
      <c r="L810">
        <v>24.289190000000001</v>
      </c>
      <c r="M810" t="s">
        <v>4</v>
      </c>
      <c r="N810">
        <v>327.62079899999998</v>
      </c>
      <c r="O810">
        <v>4.6056429999999997</v>
      </c>
      <c r="P810" t="s">
        <v>5</v>
      </c>
      <c r="Q810">
        <v>5.5329329999999999</v>
      </c>
      <c r="R810">
        <v>0.27327299999999999</v>
      </c>
      <c r="S810" t="s">
        <v>6</v>
      </c>
      <c r="T810">
        <v>743.580692</v>
      </c>
      <c r="U810">
        <v>0.485043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0.16694899999999999</v>
      </c>
      <c r="AG810">
        <v>1.75E-4</v>
      </c>
      <c r="AH810" t="s">
        <v>11</v>
      </c>
      <c r="AI810">
        <v>0.83455299999999999</v>
      </c>
      <c r="AJ810">
        <v>4.5000000000000003E-5</v>
      </c>
      <c r="AK810" t="s">
        <v>12</v>
      </c>
      <c r="AL810">
        <v>-1532996978</v>
      </c>
      <c r="AM810">
        <v>-1024</v>
      </c>
    </row>
    <row r="811" spans="1:39" x14ac:dyDescent="0.25">
      <c r="A811" t="s">
        <v>155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1248.4020829999999</v>
      </c>
      <c r="I811">
        <v>33.920513</v>
      </c>
      <c r="J811" t="s">
        <v>3</v>
      </c>
      <c r="K811">
        <v>1242.7602879999999</v>
      </c>
      <c r="L811">
        <v>28.852308000000001</v>
      </c>
      <c r="M811" t="s">
        <v>4</v>
      </c>
      <c r="N811">
        <v>363.84169900000001</v>
      </c>
      <c r="O811">
        <v>4.7742100000000001</v>
      </c>
      <c r="P811" t="s">
        <v>5</v>
      </c>
      <c r="Q811">
        <v>6.1492399999999998</v>
      </c>
      <c r="R811">
        <v>0.32705800000000002</v>
      </c>
      <c r="S811" t="s">
        <v>6</v>
      </c>
      <c r="T811">
        <v>826.10404800000003</v>
      </c>
      <c r="U811">
        <v>0.59518899999999997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0.16694899999999999</v>
      </c>
      <c r="AG811">
        <v>1.75E-4</v>
      </c>
      <c r="AH811" t="s">
        <v>11</v>
      </c>
      <c r="AI811">
        <v>0.83547199999999999</v>
      </c>
      <c r="AJ811">
        <v>5.1999999999999997E-5</v>
      </c>
      <c r="AK811" t="s">
        <v>12</v>
      </c>
      <c r="AL811">
        <v>-1532996978</v>
      </c>
      <c r="AM811">
        <v>-1024</v>
      </c>
    </row>
    <row r="812" spans="1:39" x14ac:dyDescent="0.25">
      <c r="A812" t="s">
        <v>155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1373.0673119999999</v>
      </c>
      <c r="I812">
        <v>38.73263</v>
      </c>
      <c r="J812" t="s">
        <v>3</v>
      </c>
      <c r="K812">
        <v>1366.861011</v>
      </c>
      <c r="L812">
        <v>32.970461</v>
      </c>
      <c r="M812" t="s">
        <v>4</v>
      </c>
      <c r="N812">
        <v>400.12935499999998</v>
      </c>
      <c r="O812">
        <v>5.6430280000000002</v>
      </c>
      <c r="P812" t="s">
        <v>5</v>
      </c>
      <c r="Q812">
        <v>6.7647500000000003</v>
      </c>
      <c r="R812">
        <v>0.37079899999999999</v>
      </c>
      <c r="S812" t="s">
        <v>6</v>
      </c>
      <c r="T812">
        <v>908.639636</v>
      </c>
      <c r="U812">
        <v>0.698824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0.164741</v>
      </c>
      <c r="AG812">
        <v>1.8200000000000001E-4</v>
      </c>
      <c r="AH812" t="s">
        <v>11</v>
      </c>
      <c r="AI812">
        <v>0.83573399999999998</v>
      </c>
      <c r="AJ812">
        <v>5.1E-5</v>
      </c>
      <c r="AK812" t="s">
        <v>12</v>
      </c>
      <c r="AL812">
        <v>-1532996978</v>
      </c>
      <c r="AM812">
        <v>-1024</v>
      </c>
    </row>
    <row r="813" spans="1:39" x14ac:dyDescent="0.25">
      <c r="A813" t="s">
        <v>155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1497.7797169999999</v>
      </c>
      <c r="I813">
        <v>44.948453000000001</v>
      </c>
      <c r="J813" t="s">
        <v>3</v>
      </c>
      <c r="K813">
        <v>1491.00856</v>
      </c>
      <c r="L813">
        <v>38.341437999999997</v>
      </c>
      <c r="M813" t="s">
        <v>4</v>
      </c>
      <c r="N813">
        <v>436.47357299999999</v>
      </c>
      <c r="O813">
        <v>6.8928409999999998</v>
      </c>
      <c r="P813" t="s">
        <v>5</v>
      </c>
      <c r="Q813">
        <v>7.3794510000000004</v>
      </c>
      <c r="R813">
        <v>0.42781999999999998</v>
      </c>
      <c r="S813" t="s">
        <v>6</v>
      </c>
      <c r="T813">
        <v>991.146973</v>
      </c>
      <c r="U813">
        <v>0.71552800000000005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0.16347400000000001</v>
      </c>
      <c r="AG813">
        <v>1.8000000000000001E-4</v>
      </c>
      <c r="AH813" t="s">
        <v>11</v>
      </c>
      <c r="AI813">
        <v>0.83577500000000005</v>
      </c>
      <c r="AJ813">
        <v>5.1E-5</v>
      </c>
      <c r="AK813" t="s">
        <v>12</v>
      </c>
      <c r="AL813">
        <v>-1532996978</v>
      </c>
      <c r="AM813">
        <v>-1024</v>
      </c>
    </row>
    <row r="814" spans="1:39" x14ac:dyDescent="0.25">
      <c r="A814" t="s">
        <v>155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1622.605642</v>
      </c>
      <c r="I814">
        <v>54.172420000000002</v>
      </c>
      <c r="J814" t="s">
        <v>3</v>
      </c>
      <c r="K814">
        <v>1615.2701589999999</v>
      </c>
      <c r="L814">
        <v>46.381900000000002</v>
      </c>
      <c r="M814" t="s">
        <v>4</v>
      </c>
      <c r="N814">
        <v>472.95285100000001</v>
      </c>
      <c r="O814">
        <v>7.6164329999999998</v>
      </c>
      <c r="P814" t="s">
        <v>5</v>
      </c>
      <c r="Q814">
        <v>7.9935830000000001</v>
      </c>
      <c r="R814">
        <v>0.49723600000000001</v>
      </c>
      <c r="S814" t="s">
        <v>6</v>
      </c>
      <c r="T814">
        <v>1073.6715059999999</v>
      </c>
      <c r="U814">
        <v>0.73931400000000003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0.16347400000000001</v>
      </c>
      <c r="AG814">
        <v>1.8000000000000001E-4</v>
      </c>
      <c r="AH814" t="s">
        <v>11</v>
      </c>
      <c r="AI814">
        <v>0.83591800000000005</v>
      </c>
      <c r="AJ814">
        <v>5.0000000000000002E-5</v>
      </c>
      <c r="AK814" t="s">
        <v>12</v>
      </c>
      <c r="AL814">
        <v>-1532996978</v>
      </c>
      <c r="AM814">
        <v>-1024</v>
      </c>
    </row>
    <row r="815" spans="1:39" x14ac:dyDescent="0.25">
      <c r="A815" t="s">
        <v>155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1747.130183</v>
      </c>
      <c r="I815">
        <v>64.218186000000003</v>
      </c>
      <c r="J815" t="s">
        <v>3</v>
      </c>
      <c r="K815">
        <v>1739.2415820000001</v>
      </c>
      <c r="L815">
        <v>55.300280000000001</v>
      </c>
      <c r="M815" t="s">
        <v>4</v>
      </c>
      <c r="N815">
        <v>509.17982499999999</v>
      </c>
      <c r="O815">
        <v>8.4624140000000008</v>
      </c>
      <c r="P815" t="s">
        <v>5</v>
      </c>
      <c r="Q815">
        <v>8.5964390000000002</v>
      </c>
      <c r="R815">
        <v>0.565052</v>
      </c>
      <c r="S815" t="s">
        <v>6</v>
      </c>
      <c r="T815">
        <v>1156.1947290000001</v>
      </c>
      <c r="U815">
        <v>0.79916600000000004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0.16339500000000001</v>
      </c>
      <c r="AG815">
        <v>1.7899999999999999E-4</v>
      </c>
      <c r="AH815" t="s">
        <v>11</v>
      </c>
      <c r="AI815">
        <v>0.83665</v>
      </c>
      <c r="AJ815">
        <v>4.1E-5</v>
      </c>
      <c r="AK815" t="s">
        <v>12</v>
      </c>
      <c r="AL815">
        <v>-1532996978</v>
      </c>
      <c r="AM815">
        <v>-1024</v>
      </c>
    </row>
    <row r="816" spans="1:39" x14ac:dyDescent="0.25">
      <c r="A816" t="s">
        <v>155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1871.6611820000001</v>
      </c>
      <c r="I816">
        <v>73.359746000000001</v>
      </c>
      <c r="J816" t="s">
        <v>3</v>
      </c>
      <c r="K816">
        <v>1863.2191210000001</v>
      </c>
      <c r="L816">
        <v>63.183940999999997</v>
      </c>
      <c r="M816" t="s">
        <v>4</v>
      </c>
      <c r="N816">
        <v>545.40644999999995</v>
      </c>
      <c r="O816">
        <v>9.1276279999999996</v>
      </c>
      <c r="P816" t="s">
        <v>5</v>
      </c>
      <c r="Q816">
        <v>9.199757</v>
      </c>
      <c r="R816">
        <v>0.64767300000000005</v>
      </c>
      <c r="S816" t="s">
        <v>6</v>
      </c>
      <c r="T816">
        <v>1238.7341429999999</v>
      </c>
      <c r="U816">
        <v>0.91995800000000005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0.16269400000000001</v>
      </c>
      <c r="AG816">
        <v>1.7699999999999999E-4</v>
      </c>
      <c r="AH816" t="s">
        <v>11</v>
      </c>
      <c r="AI816">
        <v>0.83670599999999995</v>
      </c>
      <c r="AJ816">
        <v>4.1E-5</v>
      </c>
      <c r="AK816" t="s">
        <v>12</v>
      </c>
      <c r="AL816">
        <v>-1532996978</v>
      </c>
      <c r="AM816">
        <v>-1024</v>
      </c>
    </row>
    <row r="817" spans="1:39" x14ac:dyDescent="0.25">
      <c r="A817" t="s">
        <v>155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1996.16426</v>
      </c>
      <c r="I817">
        <v>80.721430999999995</v>
      </c>
      <c r="J817" t="s">
        <v>3</v>
      </c>
      <c r="K817">
        <v>1987.1858810000001</v>
      </c>
      <c r="L817">
        <v>69.464077000000003</v>
      </c>
      <c r="M817" t="s">
        <v>4</v>
      </c>
      <c r="N817">
        <v>581.69684800000005</v>
      </c>
      <c r="O817">
        <v>10.458629</v>
      </c>
      <c r="P817" t="s">
        <v>5</v>
      </c>
      <c r="Q817">
        <v>9.7861189999999993</v>
      </c>
      <c r="R817">
        <v>0.71643100000000004</v>
      </c>
      <c r="S817" t="s">
        <v>6</v>
      </c>
      <c r="T817">
        <v>1321.2753740000001</v>
      </c>
      <c r="U817">
        <v>1.028473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0.16220599999999999</v>
      </c>
      <c r="AG817">
        <v>1.73E-4</v>
      </c>
      <c r="AH817" t="s">
        <v>11</v>
      </c>
      <c r="AI817">
        <v>0.83687999999999996</v>
      </c>
      <c r="AJ817">
        <v>3.8999999999999999E-5</v>
      </c>
      <c r="AK817" t="s">
        <v>12</v>
      </c>
      <c r="AL817">
        <v>-1532996978</v>
      </c>
      <c r="AM817">
        <v>-1024</v>
      </c>
    </row>
    <row r="818" spans="1:39" x14ac:dyDescent="0.25">
      <c r="A818" t="s">
        <v>155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2120.7956199999999</v>
      </c>
      <c r="I818">
        <v>92.426062999999999</v>
      </c>
      <c r="J818" t="s">
        <v>3</v>
      </c>
      <c r="K818">
        <v>2111.2556880000002</v>
      </c>
      <c r="L818">
        <v>79.277562000000003</v>
      </c>
      <c r="M818" t="s">
        <v>4</v>
      </c>
      <c r="N818">
        <v>617.968253</v>
      </c>
      <c r="O818">
        <v>11.954385</v>
      </c>
      <c r="P818" t="s">
        <v>5</v>
      </c>
      <c r="Q818">
        <v>10.397167</v>
      </c>
      <c r="R818">
        <v>0.82733400000000001</v>
      </c>
      <c r="S818" t="s">
        <v>6</v>
      </c>
      <c r="T818">
        <v>1403.8110160000001</v>
      </c>
      <c r="U818">
        <v>1.126161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0.16220499999999999</v>
      </c>
      <c r="AG818">
        <v>1.73E-4</v>
      </c>
      <c r="AH818" t="s">
        <v>11</v>
      </c>
      <c r="AI818">
        <v>0.83745000000000003</v>
      </c>
      <c r="AJ818">
        <v>2.4000000000000001E-5</v>
      </c>
      <c r="AK818" t="s">
        <v>12</v>
      </c>
      <c r="AL818">
        <v>-1532996978</v>
      </c>
      <c r="AM818">
        <v>-1024</v>
      </c>
    </row>
    <row r="819" spans="1:39" x14ac:dyDescent="0.25">
      <c r="A819" t="s">
        <v>155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2245.471587</v>
      </c>
      <c r="I819">
        <v>104.387951</v>
      </c>
      <c r="J819" t="s">
        <v>3</v>
      </c>
      <c r="K819">
        <v>2235.3609959999999</v>
      </c>
      <c r="L819">
        <v>88.957397999999998</v>
      </c>
      <c r="M819" t="s">
        <v>4</v>
      </c>
      <c r="N819">
        <v>654.21701199999995</v>
      </c>
      <c r="O819">
        <v>12.619265</v>
      </c>
      <c r="P819" t="s">
        <v>5</v>
      </c>
      <c r="Q819">
        <v>11.017792</v>
      </c>
      <c r="R819">
        <v>0.97123300000000001</v>
      </c>
      <c r="S819" t="s">
        <v>6</v>
      </c>
      <c r="T819">
        <v>1486.3499389999999</v>
      </c>
      <c r="U819">
        <v>1.2877989999999999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0.16220499999999999</v>
      </c>
      <c r="AG819">
        <v>1.73E-4</v>
      </c>
      <c r="AH819" t="s">
        <v>11</v>
      </c>
      <c r="AI819">
        <v>0.83749499999999999</v>
      </c>
      <c r="AJ819">
        <v>2.4000000000000001E-5</v>
      </c>
      <c r="AK819" t="s">
        <v>12</v>
      </c>
      <c r="AL819">
        <v>-1532996978</v>
      </c>
      <c r="AM819">
        <v>-1024</v>
      </c>
    </row>
    <row r="820" spans="1:39" x14ac:dyDescent="0.25">
      <c r="A820" t="s">
        <v>155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2370.1126220000001</v>
      </c>
      <c r="I820">
        <v>116.162223</v>
      </c>
      <c r="J820" t="s">
        <v>3</v>
      </c>
      <c r="K820">
        <v>2359.4444870000002</v>
      </c>
      <c r="L820">
        <v>98.931804</v>
      </c>
      <c r="M820" t="s">
        <v>4</v>
      </c>
      <c r="N820">
        <v>690.535304</v>
      </c>
      <c r="O820">
        <v>14.293908</v>
      </c>
      <c r="P820" t="s">
        <v>5</v>
      </c>
      <c r="Q820">
        <v>11.625031999999999</v>
      </c>
      <c r="R820">
        <v>1.0757989999999999</v>
      </c>
      <c r="S820" t="s">
        <v>6</v>
      </c>
      <c r="T820">
        <v>1568.9012869999999</v>
      </c>
      <c r="U820">
        <v>1.3331839999999999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0.16201499999999999</v>
      </c>
      <c r="AG820">
        <v>1.76E-4</v>
      </c>
      <c r="AH820" t="s">
        <v>11</v>
      </c>
      <c r="AI820">
        <v>0.83831299999999997</v>
      </c>
      <c r="AJ820">
        <v>3.1000000000000001E-5</v>
      </c>
      <c r="AK820" t="s">
        <v>12</v>
      </c>
      <c r="AL820">
        <v>-1532996978</v>
      </c>
      <c r="AM820">
        <v>-1024</v>
      </c>
    </row>
    <row r="821" spans="1:39" x14ac:dyDescent="0.25">
      <c r="A821" t="s">
        <v>155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2494.8080129999998</v>
      </c>
      <c r="I821">
        <v>129.15404100000001</v>
      </c>
      <c r="J821" t="s">
        <v>3</v>
      </c>
      <c r="K821">
        <v>2483.5767329999999</v>
      </c>
      <c r="L821">
        <v>110.047068</v>
      </c>
      <c r="M821" t="s">
        <v>4</v>
      </c>
      <c r="N821">
        <v>726.86254799999995</v>
      </c>
      <c r="O821">
        <v>14.959215</v>
      </c>
      <c r="P821" t="s">
        <v>5</v>
      </c>
      <c r="Q821">
        <v>12.238175999999999</v>
      </c>
      <c r="R821">
        <v>1.1742319999999999</v>
      </c>
      <c r="S821" t="s">
        <v>6</v>
      </c>
      <c r="T821">
        <v>1651.4157319999999</v>
      </c>
      <c r="U821">
        <v>1.346956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0.16160099999999999</v>
      </c>
      <c r="AG821">
        <v>1.6899999999999999E-4</v>
      </c>
      <c r="AH821" t="s">
        <v>11</v>
      </c>
      <c r="AI821">
        <v>0.83890500000000001</v>
      </c>
      <c r="AJ821">
        <v>4.5000000000000003E-5</v>
      </c>
      <c r="AK821" t="s">
        <v>12</v>
      </c>
      <c r="AL821">
        <v>-1532996978</v>
      </c>
      <c r="AM821">
        <v>-1024</v>
      </c>
    </row>
    <row r="822" spans="1:39" x14ac:dyDescent="0.25">
      <c r="A822" t="s">
        <v>197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0</v>
      </c>
      <c r="I822">
        <v>0</v>
      </c>
      <c r="J822" t="s">
        <v>3</v>
      </c>
      <c r="K822">
        <v>0</v>
      </c>
      <c r="L822">
        <v>0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>
        <v>0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197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0</v>
      </c>
      <c r="I823">
        <v>0</v>
      </c>
      <c r="J823" t="s">
        <v>3</v>
      </c>
      <c r="K823">
        <v>0</v>
      </c>
      <c r="L823">
        <v>0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>
        <v>0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197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0</v>
      </c>
      <c r="I824">
        <v>0</v>
      </c>
      <c r="J824" t="s">
        <v>3</v>
      </c>
      <c r="K824">
        <v>0</v>
      </c>
      <c r="L824">
        <v>0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>
        <v>0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197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0</v>
      </c>
      <c r="I825">
        <v>0</v>
      </c>
      <c r="J825" t="s">
        <v>3</v>
      </c>
      <c r="K825">
        <v>0</v>
      </c>
      <c r="L825">
        <v>0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>
        <v>0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197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0</v>
      </c>
      <c r="I826">
        <v>0</v>
      </c>
      <c r="J826" t="s">
        <v>3</v>
      </c>
      <c r="K826">
        <v>0</v>
      </c>
      <c r="L826">
        <v>0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>
        <v>0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197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0</v>
      </c>
      <c r="I827">
        <v>0</v>
      </c>
      <c r="J827" t="s">
        <v>3</v>
      </c>
      <c r="K827">
        <v>0</v>
      </c>
      <c r="L827">
        <v>0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>
        <v>0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197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0</v>
      </c>
      <c r="I828">
        <v>0</v>
      </c>
      <c r="J828" t="s">
        <v>3</v>
      </c>
      <c r="K828">
        <v>0</v>
      </c>
      <c r="L828">
        <v>0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>
        <v>0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197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0</v>
      </c>
      <c r="I829">
        <v>0</v>
      </c>
      <c r="J829" t="s">
        <v>3</v>
      </c>
      <c r="K829">
        <v>0</v>
      </c>
      <c r="L829">
        <v>0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>
        <v>0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197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0</v>
      </c>
      <c r="I830">
        <v>0</v>
      </c>
      <c r="J830" t="s">
        <v>3</v>
      </c>
      <c r="K830">
        <v>0</v>
      </c>
      <c r="L830">
        <v>0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>
        <v>0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197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0</v>
      </c>
      <c r="I831">
        <v>0</v>
      </c>
      <c r="J831" t="s">
        <v>3</v>
      </c>
      <c r="K831">
        <v>0</v>
      </c>
      <c r="L831">
        <v>0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>
        <v>0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197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0</v>
      </c>
      <c r="I832">
        <v>0</v>
      </c>
      <c r="J832" t="s">
        <v>3</v>
      </c>
      <c r="K832">
        <v>0</v>
      </c>
      <c r="L832">
        <v>0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>
        <v>0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197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0</v>
      </c>
      <c r="I833">
        <v>0</v>
      </c>
      <c r="J833" t="s">
        <v>3</v>
      </c>
      <c r="K833">
        <v>0</v>
      </c>
      <c r="L833">
        <v>0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>
        <v>0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197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0</v>
      </c>
      <c r="I834">
        <v>0</v>
      </c>
      <c r="J834" t="s">
        <v>3</v>
      </c>
      <c r="K834">
        <v>0</v>
      </c>
      <c r="L834">
        <v>0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>
        <v>0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197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0</v>
      </c>
      <c r="I835">
        <v>0</v>
      </c>
      <c r="J835" t="s">
        <v>3</v>
      </c>
      <c r="K835">
        <v>0</v>
      </c>
      <c r="L835">
        <v>0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>
        <v>0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197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0</v>
      </c>
      <c r="I836">
        <v>0</v>
      </c>
      <c r="J836" t="s">
        <v>3</v>
      </c>
      <c r="K836">
        <v>0</v>
      </c>
      <c r="L836">
        <v>0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>
        <v>0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197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0</v>
      </c>
      <c r="I837">
        <v>0</v>
      </c>
      <c r="J837" t="s">
        <v>3</v>
      </c>
      <c r="K837">
        <v>0</v>
      </c>
      <c r="L837">
        <v>0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>
        <v>0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197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0</v>
      </c>
      <c r="I838">
        <v>0</v>
      </c>
      <c r="J838" t="s">
        <v>3</v>
      </c>
      <c r="K838">
        <v>0</v>
      </c>
      <c r="L838">
        <v>0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>
        <v>0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197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0</v>
      </c>
      <c r="I839">
        <v>0</v>
      </c>
      <c r="J839" t="s">
        <v>3</v>
      </c>
      <c r="K839">
        <v>0</v>
      </c>
      <c r="L839">
        <v>0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>
        <v>0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197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0</v>
      </c>
      <c r="I840">
        <v>0</v>
      </c>
      <c r="J840" t="s">
        <v>3</v>
      </c>
      <c r="K840">
        <v>0</v>
      </c>
      <c r="L840">
        <v>0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>
        <v>0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197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0</v>
      </c>
      <c r="I841">
        <v>0</v>
      </c>
      <c r="J841" t="s">
        <v>3</v>
      </c>
      <c r="K841">
        <v>0</v>
      </c>
      <c r="L841">
        <v>0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>
        <v>0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198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125.84435999999999</v>
      </c>
      <c r="I842">
        <v>7.4990000000000001E-2</v>
      </c>
      <c r="J842" t="s">
        <v>3</v>
      </c>
      <c r="K842">
        <v>124.695758</v>
      </c>
      <c r="L842">
        <v>7.2003999999999999E-2</v>
      </c>
      <c r="M842" t="s">
        <v>4</v>
      </c>
      <c r="N842">
        <v>17.091794</v>
      </c>
      <c r="O842">
        <v>1.9755999999999999E-2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-1407245065</v>
      </c>
      <c r="AM842">
        <v>768</v>
      </c>
    </row>
    <row r="843" spans="1:39" x14ac:dyDescent="0.25">
      <c r="A843" t="s">
        <v>198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250.44795500000001</v>
      </c>
      <c r="I843">
        <v>8.8202000000000003E-2</v>
      </c>
      <c r="J843" t="s">
        <v>3</v>
      </c>
      <c r="K843">
        <v>248.18648300000001</v>
      </c>
      <c r="L843">
        <v>5.8306999999999998E-2</v>
      </c>
      <c r="M843" t="s">
        <v>4</v>
      </c>
      <c r="N843">
        <v>33.99729</v>
      </c>
      <c r="O843">
        <v>2.1520000000000001E-2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-1407245065</v>
      </c>
      <c r="AM843">
        <v>768</v>
      </c>
    </row>
    <row r="844" spans="1:39" x14ac:dyDescent="0.25">
      <c r="A844" t="s">
        <v>198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375.06786199999999</v>
      </c>
      <c r="I844">
        <v>0.119188</v>
      </c>
      <c r="J844" t="s">
        <v>3</v>
      </c>
      <c r="K844">
        <v>371.67322000000001</v>
      </c>
      <c r="L844">
        <v>6.898E-2</v>
      </c>
      <c r="M844" t="s">
        <v>4</v>
      </c>
      <c r="N844">
        <v>50.906052000000003</v>
      </c>
      <c r="O844">
        <v>2.4615999999999999E-2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-1407245065</v>
      </c>
      <c r="AM844">
        <v>768</v>
      </c>
    </row>
    <row r="845" spans="1:39" x14ac:dyDescent="0.25">
      <c r="A845" t="s">
        <v>198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499.68395700000002</v>
      </c>
      <c r="I845">
        <v>0.17048199999999999</v>
      </c>
      <c r="J845" t="s">
        <v>3</v>
      </c>
      <c r="K845">
        <v>495.17171300000001</v>
      </c>
      <c r="L845">
        <v>7.2675000000000003E-2</v>
      </c>
      <c r="M845" t="s">
        <v>4</v>
      </c>
      <c r="N845">
        <v>67.809978999999998</v>
      </c>
      <c r="O845">
        <v>2.7157000000000001E-2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-1407245065</v>
      </c>
      <c r="AM845">
        <v>768</v>
      </c>
    </row>
    <row r="846" spans="1:39" x14ac:dyDescent="0.25">
      <c r="A846" t="s">
        <v>198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624.29344500000002</v>
      </c>
      <c r="I846">
        <v>0.19378799999999999</v>
      </c>
      <c r="J846" t="s">
        <v>3</v>
      </c>
      <c r="K846">
        <v>618.67558699999995</v>
      </c>
      <c r="L846">
        <v>7.2075E-2</v>
      </c>
      <c r="M846" t="s">
        <v>4</v>
      </c>
      <c r="N846">
        <v>84.714280000000002</v>
      </c>
      <c r="O846">
        <v>3.2183999999999997E-2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-1407245065</v>
      </c>
      <c r="AM846">
        <v>768</v>
      </c>
    </row>
    <row r="847" spans="1:39" x14ac:dyDescent="0.25">
      <c r="A847" t="s">
        <v>198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748.90198899999996</v>
      </c>
      <c r="I847">
        <v>0.241702</v>
      </c>
      <c r="J847" t="s">
        <v>3</v>
      </c>
      <c r="K847">
        <v>742.17495699999995</v>
      </c>
      <c r="L847">
        <v>0.10191699999999999</v>
      </c>
      <c r="M847" t="s">
        <v>4</v>
      </c>
      <c r="N847">
        <v>101.622562</v>
      </c>
      <c r="O847">
        <v>3.6325000000000003E-2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-1407245065</v>
      </c>
      <c r="AM847">
        <v>768</v>
      </c>
    </row>
    <row r="848" spans="1:39" x14ac:dyDescent="0.25">
      <c r="A848" t="s">
        <v>198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873.49855500000001</v>
      </c>
      <c r="I848">
        <v>0.24162600000000001</v>
      </c>
      <c r="J848" t="s">
        <v>3</v>
      </c>
      <c r="K848">
        <v>865.67985999999996</v>
      </c>
      <c r="L848">
        <v>9.2599000000000001E-2</v>
      </c>
      <c r="M848" t="s">
        <v>4</v>
      </c>
      <c r="N848">
        <v>118.527939</v>
      </c>
      <c r="O848">
        <v>4.3684000000000001E-2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-1407245065</v>
      </c>
      <c r="AM848">
        <v>768</v>
      </c>
    </row>
    <row r="849" spans="1:39" x14ac:dyDescent="0.25">
      <c r="A849" t="s">
        <v>198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998.08440399999995</v>
      </c>
      <c r="I849">
        <v>0.25817800000000002</v>
      </c>
      <c r="J849" t="s">
        <v>3</v>
      </c>
      <c r="K849">
        <v>989.183359</v>
      </c>
      <c r="L849">
        <v>8.7837999999999999E-2</v>
      </c>
      <c r="M849" t="s">
        <v>4</v>
      </c>
      <c r="N849">
        <v>135.43365900000001</v>
      </c>
      <c r="O849">
        <v>5.0212E-2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-1407245065</v>
      </c>
      <c r="AM849">
        <v>768</v>
      </c>
    </row>
    <row r="850" spans="1:39" x14ac:dyDescent="0.25">
      <c r="A850" t="s">
        <v>198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1122.6901290000001</v>
      </c>
      <c r="I850">
        <v>0.27190300000000001</v>
      </c>
      <c r="J850" t="s">
        <v>3</v>
      </c>
      <c r="K850">
        <v>1112.679736</v>
      </c>
      <c r="L850">
        <v>0.103296</v>
      </c>
      <c r="M850" t="s">
        <v>4</v>
      </c>
      <c r="N850">
        <v>152.354748</v>
      </c>
      <c r="O850">
        <v>5.4324999999999998E-2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-1407245065</v>
      </c>
      <c r="AM850">
        <v>768</v>
      </c>
    </row>
    <row r="851" spans="1:39" x14ac:dyDescent="0.25">
      <c r="A851" t="s">
        <v>198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1247.2841599999999</v>
      </c>
      <c r="I851">
        <v>0.30885600000000002</v>
      </c>
      <c r="J851" t="s">
        <v>3</v>
      </c>
      <c r="K851">
        <v>1236.1651879999999</v>
      </c>
      <c r="L851">
        <v>9.8109000000000002E-2</v>
      </c>
      <c r="M851" t="s">
        <v>4</v>
      </c>
      <c r="N851">
        <v>169.24925999999999</v>
      </c>
      <c r="O851">
        <v>5.5648999999999997E-2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-1407245065</v>
      </c>
      <c r="AM851">
        <v>768</v>
      </c>
    </row>
    <row r="852" spans="1:39" x14ac:dyDescent="0.25">
      <c r="A852" t="s">
        <v>198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1371.8848780000001</v>
      </c>
      <c r="I852">
        <v>0.349966</v>
      </c>
      <c r="J852" t="s">
        <v>3</v>
      </c>
      <c r="K852">
        <v>1359.6358789999999</v>
      </c>
      <c r="L852">
        <v>0.111385</v>
      </c>
      <c r="M852" t="s">
        <v>4</v>
      </c>
      <c r="N852">
        <v>186.16413600000001</v>
      </c>
      <c r="O852">
        <v>5.9782000000000002E-2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-1407245065</v>
      </c>
      <c r="AM852">
        <v>768</v>
      </c>
    </row>
    <row r="853" spans="1:39" x14ac:dyDescent="0.25">
      <c r="A853" t="s">
        <v>198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1496.4984910000001</v>
      </c>
      <c r="I853">
        <v>0.39069399999999999</v>
      </c>
      <c r="J853" t="s">
        <v>3</v>
      </c>
      <c r="K853">
        <v>1483.129175</v>
      </c>
      <c r="L853">
        <v>0.10541399999999999</v>
      </c>
      <c r="M853" t="s">
        <v>4</v>
      </c>
      <c r="N853">
        <v>203.06353200000001</v>
      </c>
      <c r="O853">
        <v>6.1162000000000001E-2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-1407245065</v>
      </c>
      <c r="AM853">
        <v>768</v>
      </c>
    </row>
    <row r="854" spans="1:39" x14ac:dyDescent="0.25">
      <c r="A854" t="s">
        <v>198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1621.108311</v>
      </c>
      <c r="I854">
        <v>0.47160200000000002</v>
      </c>
      <c r="J854" t="s">
        <v>3</v>
      </c>
      <c r="K854">
        <v>1606.627798</v>
      </c>
      <c r="L854">
        <v>0.10315299999999999</v>
      </c>
      <c r="M854" t="s">
        <v>4</v>
      </c>
      <c r="N854">
        <v>219.97877600000001</v>
      </c>
      <c r="O854">
        <v>6.6486000000000003E-2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-1407245065</v>
      </c>
      <c r="AM854">
        <v>768</v>
      </c>
    </row>
    <row r="855" spans="1:39" x14ac:dyDescent="0.25">
      <c r="A855" t="s">
        <v>198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1745.6835619999999</v>
      </c>
      <c r="I855">
        <v>0.51155600000000001</v>
      </c>
      <c r="J855" t="s">
        <v>3</v>
      </c>
      <c r="K855">
        <v>1730.118794</v>
      </c>
      <c r="L855">
        <v>0.10915</v>
      </c>
      <c r="M855" t="s">
        <v>4</v>
      </c>
      <c r="N855">
        <v>236.880651</v>
      </c>
      <c r="O855">
        <v>6.6788E-2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-1407245065</v>
      </c>
      <c r="AM855">
        <v>768</v>
      </c>
    </row>
    <row r="856" spans="1:39" x14ac:dyDescent="0.25">
      <c r="A856" t="s">
        <v>198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1870.284578</v>
      </c>
      <c r="I856">
        <v>0.57933299999999999</v>
      </c>
      <c r="J856" t="s">
        <v>3</v>
      </c>
      <c r="K856">
        <v>1853.6182100000001</v>
      </c>
      <c r="L856">
        <v>0.116191</v>
      </c>
      <c r="M856" t="s">
        <v>4</v>
      </c>
      <c r="N856">
        <v>253.78517400000001</v>
      </c>
      <c r="O856">
        <v>6.6897999999999999E-2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-1407245065</v>
      </c>
      <c r="AM856">
        <v>768</v>
      </c>
    </row>
    <row r="857" spans="1:39" x14ac:dyDescent="0.25">
      <c r="A857" t="s">
        <v>198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1994.853728</v>
      </c>
      <c r="I857">
        <v>0.60597500000000004</v>
      </c>
      <c r="J857" t="s">
        <v>3</v>
      </c>
      <c r="K857">
        <v>1977.09448</v>
      </c>
      <c r="L857">
        <v>0.116677</v>
      </c>
      <c r="M857" t="s">
        <v>4</v>
      </c>
      <c r="N857">
        <v>270.69100500000002</v>
      </c>
      <c r="O857">
        <v>7.3884000000000005E-2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-1407245065</v>
      </c>
      <c r="AM857">
        <v>768</v>
      </c>
    </row>
    <row r="858" spans="1:39" x14ac:dyDescent="0.25">
      <c r="A858" t="s">
        <v>198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2119.4572069999999</v>
      </c>
      <c r="I858">
        <v>0.61805900000000003</v>
      </c>
      <c r="J858" t="s">
        <v>3</v>
      </c>
      <c r="K858">
        <v>2100.5977050000001</v>
      </c>
      <c r="L858">
        <v>0.107289</v>
      </c>
      <c r="M858" t="s">
        <v>4</v>
      </c>
      <c r="N858">
        <v>287.61264199999999</v>
      </c>
      <c r="O858">
        <v>7.9224000000000003E-2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-1407245065</v>
      </c>
      <c r="AM858">
        <v>768</v>
      </c>
    </row>
    <row r="859" spans="1:39" x14ac:dyDescent="0.25">
      <c r="A859" t="s">
        <v>198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2244.0615379999999</v>
      </c>
      <c r="I859">
        <v>0.695461</v>
      </c>
      <c r="J859" t="s">
        <v>3</v>
      </c>
      <c r="K859">
        <v>2224.0915970000001</v>
      </c>
      <c r="L859">
        <v>0.111747</v>
      </c>
      <c r="M859" t="s">
        <v>4</v>
      </c>
      <c r="N859">
        <v>304.51186899999999</v>
      </c>
      <c r="O859">
        <v>8.1398999999999999E-2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-1407245065</v>
      </c>
      <c r="AM859">
        <v>768</v>
      </c>
    </row>
    <row r="860" spans="1:39" x14ac:dyDescent="0.25">
      <c r="A860" t="s">
        <v>198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2368.6826809999998</v>
      </c>
      <c r="I860">
        <v>0.76068100000000005</v>
      </c>
      <c r="J860" t="s">
        <v>3</v>
      </c>
      <c r="K860">
        <v>2347.5971340000001</v>
      </c>
      <c r="L860">
        <v>0.122198</v>
      </c>
      <c r="M860" t="s">
        <v>4</v>
      </c>
      <c r="N860">
        <v>321.41713299999998</v>
      </c>
      <c r="O860">
        <v>9.0037000000000006E-2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-1407245065</v>
      </c>
      <c r="AM860">
        <v>768</v>
      </c>
    </row>
    <row r="861" spans="1:39" x14ac:dyDescent="0.25">
      <c r="A861" t="s">
        <v>198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2493.2832320000002</v>
      </c>
      <c r="I861">
        <v>0.82155800000000001</v>
      </c>
      <c r="J861" t="s">
        <v>3</v>
      </c>
      <c r="K861">
        <v>2471.088823</v>
      </c>
      <c r="L861">
        <v>0.12678900000000001</v>
      </c>
      <c r="M861" t="s">
        <v>4</v>
      </c>
      <c r="N861">
        <v>338.32027199999999</v>
      </c>
      <c r="O861">
        <v>9.2642000000000002E-2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-1407245065</v>
      </c>
      <c r="AM861">
        <v>768</v>
      </c>
    </row>
    <row r="862" spans="1:39" x14ac:dyDescent="0.25">
      <c r="A862" t="s">
        <v>199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125.345395</v>
      </c>
      <c r="I862">
        <v>8.8571999999999998E-2</v>
      </c>
      <c r="J862" t="s">
        <v>3</v>
      </c>
      <c r="K862">
        <v>124.199718</v>
      </c>
      <c r="L862">
        <v>8.0995999999999999E-2</v>
      </c>
      <c r="M862" t="s">
        <v>4</v>
      </c>
      <c r="N862">
        <v>16.667992999999999</v>
      </c>
      <c r="O862">
        <v>8.822E-3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-1407245065</v>
      </c>
      <c r="AM862">
        <v>768</v>
      </c>
    </row>
    <row r="863" spans="1:39" x14ac:dyDescent="0.25">
      <c r="A863" t="s">
        <v>199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249.58519100000001</v>
      </c>
      <c r="I863">
        <v>0.10720200000000001</v>
      </c>
      <c r="J863" t="s">
        <v>3</v>
      </c>
      <c r="K863">
        <v>247.31026</v>
      </c>
      <c r="L863">
        <v>8.6483000000000004E-2</v>
      </c>
      <c r="M863" t="s">
        <v>4</v>
      </c>
      <c r="N863">
        <v>33.167864999999999</v>
      </c>
      <c r="O863">
        <v>1.0423999999999999E-2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-1407245065</v>
      </c>
      <c r="AM863">
        <v>768</v>
      </c>
    </row>
    <row r="864" spans="1:39" x14ac:dyDescent="0.25">
      <c r="A864" t="s">
        <v>199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373.79321700000003</v>
      </c>
      <c r="I864">
        <v>0.122753</v>
      </c>
      <c r="J864" t="s">
        <v>3</v>
      </c>
      <c r="K864">
        <v>370.417643</v>
      </c>
      <c r="L864">
        <v>8.0821000000000004E-2</v>
      </c>
      <c r="M864" t="s">
        <v>4</v>
      </c>
      <c r="N864">
        <v>49.665205999999998</v>
      </c>
      <c r="O864">
        <v>1.3897E-2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-1407245065</v>
      </c>
      <c r="AM864">
        <v>768</v>
      </c>
    </row>
    <row r="865" spans="1:39" x14ac:dyDescent="0.25">
      <c r="A865" t="s">
        <v>199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498.00939499999998</v>
      </c>
      <c r="I865">
        <v>0.14585899999999999</v>
      </c>
      <c r="J865" t="s">
        <v>3</v>
      </c>
      <c r="K865">
        <v>493.52954599999998</v>
      </c>
      <c r="L865">
        <v>9.6636E-2</v>
      </c>
      <c r="M865" t="s">
        <v>4</v>
      </c>
      <c r="N865">
        <v>66.173343000000003</v>
      </c>
      <c r="O865">
        <v>1.5984999999999999E-2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-1407245065</v>
      </c>
      <c r="AM865">
        <v>768</v>
      </c>
    </row>
    <row r="866" spans="1:39" x14ac:dyDescent="0.25">
      <c r="A866" t="s">
        <v>199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622.21239300000002</v>
      </c>
      <c r="I866">
        <v>0.128829</v>
      </c>
      <c r="J866" t="s">
        <v>3</v>
      </c>
      <c r="K866">
        <v>616.61893999999995</v>
      </c>
      <c r="L866">
        <v>8.9494000000000004E-2</v>
      </c>
      <c r="M866" t="s">
        <v>4</v>
      </c>
      <c r="N866">
        <v>82.676148999999995</v>
      </c>
      <c r="O866">
        <v>1.7236999999999999E-2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-1407245065</v>
      </c>
      <c r="AM866">
        <v>768</v>
      </c>
    </row>
    <row r="867" spans="1:39" x14ac:dyDescent="0.25">
      <c r="A867" t="s">
        <v>199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746.43666099999996</v>
      </c>
      <c r="I867">
        <v>0.178201</v>
      </c>
      <c r="J867" t="s">
        <v>3</v>
      </c>
      <c r="K867">
        <v>739.71602700000005</v>
      </c>
      <c r="L867">
        <v>9.8150000000000001E-2</v>
      </c>
      <c r="M867" t="s">
        <v>4</v>
      </c>
      <c r="N867">
        <v>99.179128000000006</v>
      </c>
      <c r="O867">
        <v>1.8116E-2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-1407245065</v>
      </c>
      <c r="AM867">
        <v>768</v>
      </c>
    </row>
    <row r="868" spans="1:39" x14ac:dyDescent="0.25">
      <c r="A868" t="s">
        <v>199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870.66572599999995</v>
      </c>
      <c r="I868">
        <v>0.18911800000000001</v>
      </c>
      <c r="J868" t="s">
        <v>3</v>
      </c>
      <c r="K868">
        <v>862.83271000000002</v>
      </c>
      <c r="L868">
        <v>0.10116600000000001</v>
      </c>
      <c r="M868" t="s">
        <v>4</v>
      </c>
      <c r="N868">
        <v>115.687618</v>
      </c>
      <c r="O868">
        <v>1.8592999999999998E-2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-1407245065</v>
      </c>
      <c r="AM868">
        <v>768</v>
      </c>
    </row>
    <row r="869" spans="1:39" x14ac:dyDescent="0.25">
      <c r="A869" t="s">
        <v>199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994.86735699999997</v>
      </c>
      <c r="I869">
        <v>0.21246399999999999</v>
      </c>
      <c r="J869" t="s">
        <v>3</v>
      </c>
      <c r="K869">
        <v>985.91923799999995</v>
      </c>
      <c r="L869">
        <v>9.3407000000000004E-2</v>
      </c>
      <c r="M869" t="s">
        <v>4</v>
      </c>
      <c r="N869">
        <v>132.20284799999999</v>
      </c>
      <c r="O869">
        <v>1.9671000000000001E-2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-1407245065</v>
      </c>
      <c r="AM869">
        <v>768</v>
      </c>
    </row>
    <row r="870" spans="1:39" x14ac:dyDescent="0.25">
      <c r="A870" t="s">
        <v>199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1119.0854440000001</v>
      </c>
      <c r="I870">
        <v>0.26662000000000002</v>
      </c>
      <c r="J870" t="s">
        <v>3</v>
      </c>
      <c r="K870">
        <v>1109.0304369999999</v>
      </c>
      <c r="L870">
        <v>0.113401</v>
      </c>
      <c r="M870" t="s">
        <v>4</v>
      </c>
      <c r="N870">
        <v>148.710823</v>
      </c>
      <c r="O870">
        <v>2.3703999999999999E-2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-1407245065</v>
      </c>
      <c r="AM870">
        <v>768</v>
      </c>
    </row>
    <row r="871" spans="1:39" x14ac:dyDescent="0.25">
      <c r="A871" t="s">
        <v>199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1243.2903859999999</v>
      </c>
      <c r="I871">
        <v>0.26901599999999998</v>
      </c>
      <c r="J871" t="s">
        <v>3</v>
      </c>
      <c r="K871">
        <v>1232.1306810000001</v>
      </c>
      <c r="L871">
        <v>0.107158</v>
      </c>
      <c r="M871" t="s">
        <v>4</v>
      </c>
      <c r="N871">
        <v>165.217209</v>
      </c>
      <c r="O871">
        <v>2.3040000000000001E-2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-1407245065</v>
      </c>
      <c r="AM871">
        <v>768</v>
      </c>
    </row>
    <row r="872" spans="1:39" x14ac:dyDescent="0.25">
      <c r="A872" t="s">
        <v>199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1367.5163110000001</v>
      </c>
      <c r="I872">
        <v>0.339198</v>
      </c>
      <c r="J872" t="s">
        <v>3</v>
      </c>
      <c r="K872">
        <v>1355.2364789999999</v>
      </c>
      <c r="L872">
        <v>0.105464</v>
      </c>
      <c r="M872" t="s">
        <v>4</v>
      </c>
      <c r="N872">
        <v>181.72087099999999</v>
      </c>
      <c r="O872">
        <v>2.8351000000000001E-2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-1407245065</v>
      </c>
      <c r="AM872">
        <v>768</v>
      </c>
    </row>
    <row r="873" spans="1:39" x14ac:dyDescent="0.25">
      <c r="A873" t="s">
        <v>199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1491.720867</v>
      </c>
      <c r="I873">
        <v>0.34660299999999999</v>
      </c>
      <c r="J873" t="s">
        <v>3</v>
      </c>
      <c r="K873">
        <v>1478.333206</v>
      </c>
      <c r="L873">
        <v>0.114366</v>
      </c>
      <c r="M873" t="s">
        <v>4</v>
      </c>
      <c r="N873">
        <v>198.22806299999999</v>
      </c>
      <c r="O873">
        <v>3.1932000000000002E-2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-1407245065</v>
      </c>
      <c r="AM873">
        <v>768</v>
      </c>
    </row>
    <row r="874" spans="1:39" x14ac:dyDescent="0.25">
      <c r="A874" t="s">
        <v>199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1615.93002</v>
      </c>
      <c r="I874">
        <v>0.37388700000000002</v>
      </c>
      <c r="J874" t="s">
        <v>3</v>
      </c>
      <c r="K874">
        <v>1601.436367</v>
      </c>
      <c r="L874">
        <v>0.101489</v>
      </c>
      <c r="M874" t="s">
        <v>4</v>
      </c>
      <c r="N874">
        <v>214.738283</v>
      </c>
      <c r="O874">
        <v>3.4617000000000002E-2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-1407245065</v>
      </c>
      <c r="AM874">
        <v>768</v>
      </c>
    </row>
    <row r="875" spans="1:39" x14ac:dyDescent="0.25">
      <c r="A875" t="s">
        <v>199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1740.148445</v>
      </c>
      <c r="I875">
        <v>0.39199000000000001</v>
      </c>
      <c r="J875" t="s">
        <v>3</v>
      </c>
      <c r="K875">
        <v>1724.535562</v>
      </c>
      <c r="L875">
        <v>0.10792400000000001</v>
      </c>
      <c r="M875" t="s">
        <v>4</v>
      </c>
      <c r="N875">
        <v>231.25214800000001</v>
      </c>
      <c r="O875">
        <v>3.5589000000000003E-2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-1407245065</v>
      </c>
      <c r="AM875">
        <v>768</v>
      </c>
    </row>
    <row r="876" spans="1:39" x14ac:dyDescent="0.25">
      <c r="A876" t="s">
        <v>199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1864.3902880000001</v>
      </c>
      <c r="I876">
        <v>0.41036699999999998</v>
      </c>
      <c r="J876" t="s">
        <v>3</v>
      </c>
      <c r="K876">
        <v>1847.6502149999999</v>
      </c>
      <c r="L876">
        <v>0.109693</v>
      </c>
      <c r="M876" t="s">
        <v>4</v>
      </c>
      <c r="N876">
        <v>247.75874400000001</v>
      </c>
      <c r="O876">
        <v>3.8338999999999998E-2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-1407245065</v>
      </c>
      <c r="AM876">
        <v>768</v>
      </c>
    </row>
    <row r="877" spans="1:39" x14ac:dyDescent="0.25">
      <c r="A877" t="s">
        <v>199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1988.598823</v>
      </c>
      <c r="I877">
        <v>0.469136</v>
      </c>
      <c r="J877" t="s">
        <v>3</v>
      </c>
      <c r="K877">
        <v>1970.7295120000001</v>
      </c>
      <c r="L877">
        <v>0.10835699999999999</v>
      </c>
      <c r="M877" t="s">
        <v>4</v>
      </c>
      <c r="N877">
        <v>264.27768200000003</v>
      </c>
      <c r="O877">
        <v>4.0433999999999998E-2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-1407245065</v>
      </c>
      <c r="AM877">
        <v>768</v>
      </c>
    </row>
    <row r="878" spans="1:39" x14ac:dyDescent="0.25">
      <c r="A878" t="s">
        <v>199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2112.8149709999998</v>
      </c>
      <c r="I878">
        <v>0.46248699999999998</v>
      </c>
      <c r="J878" t="s">
        <v>3</v>
      </c>
      <c r="K878">
        <v>2093.8372800000002</v>
      </c>
      <c r="L878">
        <v>0.109433</v>
      </c>
      <c r="M878" t="s">
        <v>4</v>
      </c>
      <c r="N878">
        <v>280.79030899999998</v>
      </c>
      <c r="O878">
        <v>4.4983000000000002E-2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-1407245065</v>
      </c>
      <c r="AM878">
        <v>768</v>
      </c>
    </row>
    <row r="879" spans="1:39" x14ac:dyDescent="0.25">
      <c r="A879" t="s">
        <v>199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2237.0534619999999</v>
      </c>
      <c r="I879">
        <v>0.53033300000000005</v>
      </c>
      <c r="J879" t="s">
        <v>3</v>
      </c>
      <c r="K879">
        <v>2216.9388819999999</v>
      </c>
      <c r="L879">
        <v>0.11861099999999999</v>
      </c>
      <c r="M879" t="s">
        <v>4</v>
      </c>
      <c r="N879">
        <v>297.29760299999998</v>
      </c>
      <c r="O879">
        <v>4.3936000000000003E-2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-1407245065</v>
      </c>
      <c r="AM879">
        <v>768</v>
      </c>
    </row>
    <row r="880" spans="1:39" x14ac:dyDescent="0.25">
      <c r="A880" t="s">
        <v>199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2361.2563230000001</v>
      </c>
      <c r="I880">
        <v>0.59337300000000004</v>
      </c>
      <c r="J880" t="s">
        <v>3</v>
      </c>
      <c r="K880">
        <v>2340.0228999999999</v>
      </c>
      <c r="L880">
        <v>0.121237</v>
      </c>
      <c r="M880" t="s">
        <v>4</v>
      </c>
      <c r="N880">
        <v>313.79740199999998</v>
      </c>
      <c r="O880">
        <v>4.9772999999999998E-2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-1407245065</v>
      </c>
      <c r="AM880">
        <v>768</v>
      </c>
    </row>
    <row r="881" spans="1:39" x14ac:dyDescent="0.25">
      <c r="A881" t="s">
        <v>199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2485.4739840000002</v>
      </c>
      <c r="I881">
        <v>0.666327</v>
      </c>
      <c r="J881" t="s">
        <v>3</v>
      </c>
      <c r="K881">
        <v>2463.1372120000001</v>
      </c>
      <c r="L881">
        <v>0.13151299999999999</v>
      </c>
      <c r="M881" t="s">
        <v>4</v>
      </c>
      <c r="N881">
        <v>330.32045099999999</v>
      </c>
      <c r="O881">
        <v>5.4496999999999997E-2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-1407245065</v>
      </c>
      <c r="AM881">
        <v>768</v>
      </c>
    </row>
    <row r="882" spans="1:39" x14ac:dyDescent="0.25">
      <c r="A882" t="s">
        <v>200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152.16200799999999</v>
      </c>
      <c r="I882">
        <v>1.872833</v>
      </c>
      <c r="J882" t="s">
        <v>3</v>
      </c>
      <c r="K882">
        <v>151.44035400000001</v>
      </c>
      <c r="L882">
        <v>1.7545489999999999</v>
      </c>
      <c r="M882" t="s">
        <v>4</v>
      </c>
      <c r="N882">
        <v>38.311464000000001</v>
      </c>
      <c r="O882">
        <v>0.88301600000000002</v>
      </c>
      <c r="P882" t="s">
        <v>5</v>
      </c>
      <c r="Q882">
        <v>0.78335600000000005</v>
      </c>
      <c r="R882">
        <v>6.2610000000000001E-3</v>
      </c>
      <c r="S882" t="s">
        <v>6</v>
      </c>
      <c r="T882">
        <v>107.702387</v>
      </c>
      <c r="U882">
        <v>9.6199999999999994E-2</v>
      </c>
      <c r="V882" t="s">
        <v>7</v>
      </c>
      <c r="W882">
        <v>0.35522799999999999</v>
      </c>
      <c r="X882">
        <v>6.3860000000000002E-3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0.18129000000000001</v>
      </c>
      <c r="AG882">
        <v>6.7999999999999999E-5</v>
      </c>
      <c r="AH882" t="s">
        <v>11</v>
      </c>
      <c r="AI882">
        <v>0.81903700000000002</v>
      </c>
      <c r="AJ882">
        <v>1.66E-4</v>
      </c>
      <c r="AK882" t="s">
        <v>12</v>
      </c>
      <c r="AL882">
        <v>-1407245065</v>
      </c>
      <c r="AM882">
        <v>768</v>
      </c>
    </row>
    <row r="883" spans="1:39" x14ac:dyDescent="0.25">
      <c r="A883" t="s">
        <v>200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302.17218800000001</v>
      </c>
      <c r="I883">
        <v>3.6432000000000002</v>
      </c>
      <c r="J883" t="s">
        <v>3</v>
      </c>
      <c r="K883">
        <v>300.736019</v>
      </c>
      <c r="L883">
        <v>3.271941</v>
      </c>
      <c r="M883" t="s">
        <v>4</v>
      </c>
      <c r="N883">
        <v>75.495969000000002</v>
      </c>
      <c r="O883">
        <v>1.332989</v>
      </c>
      <c r="P883" t="s">
        <v>5</v>
      </c>
      <c r="Q883">
        <v>1.5511980000000001</v>
      </c>
      <c r="R883">
        <v>2.1713E-2</v>
      </c>
      <c r="S883" t="s">
        <v>6</v>
      </c>
      <c r="T883">
        <v>214.54710800000001</v>
      </c>
      <c r="U883">
        <v>0.12898399999999999</v>
      </c>
      <c r="V883" t="s">
        <v>7</v>
      </c>
      <c r="W883">
        <v>0.70059000000000005</v>
      </c>
      <c r="X883">
        <v>1.8686999999999999E-2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0.17585700000000001</v>
      </c>
      <c r="AG883">
        <v>9.7E-5</v>
      </c>
      <c r="AH883" t="s">
        <v>11</v>
      </c>
      <c r="AI883">
        <v>0.82174800000000003</v>
      </c>
      <c r="AJ883">
        <v>1.76E-4</v>
      </c>
      <c r="AK883" t="s">
        <v>12</v>
      </c>
      <c r="AL883">
        <v>-1407245065</v>
      </c>
      <c r="AM883">
        <v>768</v>
      </c>
    </row>
    <row r="884" spans="1:39" x14ac:dyDescent="0.25">
      <c r="A884" t="s">
        <v>200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452.04717599999998</v>
      </c>
      <c r="I884">
        <v>7.6898410000000004</v>
      </c>
      <c r="J884" t="s">
        <v>3</v>
      </c>
      <c r="K884">
        <v>449.91446400000001</v>
      </c>
      <c r="L884">
        <v>6.8202119999999997</v>
      </c>
      <c r="M884" t="s">
        <v>4</v>
      </c>
      <c r="N884">
        <v>112.70214799999999</v>
      </c>
      <c r="O884">
        <v>3.3337729999999999</v>
      </c>
      <c r="P884" t="s">
        <v>5</v>
      </c>
      <c r="Q884">
        <v>2.3001239999999998</v>
      </c>
      <c r="R884">
        <v>4.7615999999999999E-2</v>
      </c>
      <c r="S884" t="s">
        <v>6</v>
      </c>
      <c r="T884">
        <v>321.34500500000001</v>
      </c>
      <c r="U884">
        <v>0.14669399999999999</v>
      </c>
      <c r="V884" t="s">
        <v>7</v>
      </c>
      <c r="W884">
        <v>1.0252460000000001</v>
      </c>
      <c r="X884">
        <v>4.1196000000000003E-2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0.174903</v>
      </c>
      <c r="AG884">
        <v>1E-4</v>
      </c>
      <c r="AH884" t="s">
        <v>11</v>
      </c>
      <c r="AI884">
        <v>0.82730499999999996</v>
      </c>
      <c r="AJ884">
        <v>1.34E-4</v>
      </c>
      <c r="AK884" t="s">
        <v>12</v>
      </c>
      <c r="AL884">
        <v>-1407245065</v>
      </c>
      <c r="AM884">
        <v>768</v>
      </c>
    </row>
    <row r="885" spans="1:39" x14ac:dyDescent="0.25">
      <c r="A885" t="s">
        <v>200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601.89511000000005</v>
      </c>
      <c r="I885">
        <v>11.498422</v>
      </c>
      <c r="J885" t="s">
        <v>3</v>
      </c>
      <c r="K885">
        <v>599.07200699999999</v>
      </c>
      <c r="L885">
        <v>10.164624999999999</v>
      </c>
      <c r="M885" t="s">
        <v>4</v>
      </c>
      <c r="N885">
        <v>149.923261</v>
      </c>
      <c r="O885">
        <v>4.9749230000000004</v>
      </c>
      <c r="P885" t="s">
        <v>5</v>
      </c>
      <c r="Q885">
        <v>3.0462799999999999</v>
      </c>
      <c r="R885">
        <v>7.1053000000000005E-2</v>
      </c>
      <c r="S885" t="s">
        <v>6</v>
      </c>
      <c r="T885">
        <v>428.12322</v>
      </c>
      <c r="U885">
        <v>0.14072899999999999</v>
      </c>
      <c r="V885" t="s">
        <v>7</v>
      </c>
      <c r="W885">
        <v>1.354026</v>
      </c>
      <c r="X885">
        <v>6.4298999999999995E-2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0.17402100000000001</v>
      </c>
      <c r="AG885">
        <v>1.1E-4</v>
      </c>
      <c r="AH885" t="s">
        <v>11</v>
      </c>
      <c r="AI885">
        <v>0.82967500000000005</v>
      </c>
      <c r="AJ885">
        <v>9.6000000000000002E-5</v>
      </c>
      <c r="AK885" t="s">
        <v>12</v>
      </c>
      <c r="AL885">
        <v>-1407245065</v>
      </c>
      <c r="AM885">
        <v>768</v>
      </c>
    </row>
    <row r="886" spans="1:39" x14ac:dyDescent="0.25">
      <c r="A886" t="s">
        <v>200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752.146434</v>
      </c>
      <c r="I886">
        <v>22.471266</v>
      </c>
      <c r="J886" t="s">
        <v>3</v>
      </c>
      <c r="K886">
        <v>748.60406499999999</v>
      </c>
      <c r="L886">
        <v>20.065767000000001</v>
      </c>
      <c r="M886" t="s">
        <v>4</v>
      </c>
      <c r="N886">
        <v>187.358867</v>
      </c>
      <c r="O886">
        <v>10.869592000000001</v>
      </c>
      <c r="P886" t="s">
        <v>5</v>
      </c>
      <c r="Q886">
        <v>3.8209490000000002</v>
      </c>
      <c r="R886">
        <v>0.117331</v>
      </c>
      <c r="S886" t="s">
        <v>6</v>
      </c>
      <c r="T886">
        <v>534.94301299999995</v>
      </c>
      <c r="U886">
        <v>0.187138</v>
      </c>
      <c r="V886" t="s">
        <v>7</v>
      </c>
      <c r="W886">
        <v>1.68784</v>
      </c>
      <c r="X886">
        <v>0.10063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0.17388700000000001</v>
      </c>
      <c r="AG886">
        <v>1.08E-4</v>
      </c>
      <c r="AH886" t="s">
        <v>11</v>
      </c>
      <c r="AI886">
        <v>0.83169700000000002</v>
      </c>
      <c r="AJ886">
        <v>6.4999999999999994E-5</v>
      </c>
      <c r="AK886" t="s">
        <v>12</v>
      </c>
      <c r="AL886">
        <v>-1407245065</v>
      </c>
      <c r="AM886">
        <v>768</v>
      </c>
    </row>
    <row r="887" spans="1:39" x14ac:dyDescent="0.25">
      <c r="A887" t="s">
        <v>200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901.83497799999998</v>
      </c>
      <c r="I887">
        <v>27.300507</v>
      </c>
      <c r="J887" t="s">
        <v>3</v>
      </c>
      <c r="K887">
        <v>897.60621800000001</v>
      </c>
      <c r="L887">
        <v>24.165189000000002</v>
      </c>
      <c r="M887" t="s">
        <v>4</v>
      </c>
      <c r="N887">
        <v>224.44832</v>
      </c>
      <c r="O887">
        <v>12.147769</v>
      </c>
      <c r="P887" t="s">
        <v>5</v>
      </c>
      <c r="Q887">
        <v>4.5612560000000002</v>
      </c>
      <c r="R887">
        <v>0.15415899999999999</v>
      </c>
      <c r="S887" t="s">
        <v>6</v>
      </c>
      <c r="T887">
        <v>641.731312</v>
      </c>
      <c r="U887">
        <v>0.21650900000000001</v>
      </c>
      <c r="V887" t="s">
        <v>7</v>
      </c>
      <c r="W887">
        <v>2.0144500000000001</v>
      </c>
      <c r="X887">
        <v>0.14308599999999999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0.173128</v>
      </c>
      <c r="AG887">
        <v>1.18E-4</v>
      </c>
      <c r="AH887" t="s">
        <v>11</v>
      </c>
      <c r="AI887">
        <v>0.83246600000000004</v>
      </c>
      <c r="AJ887">
        <v>5.3000000000000001E-5</v>
      </c>
      <c r="AK887" t="s">
        <v>12</v>
      </c>
      <c r="AL887">
        <v>-1407245065</v>
      </c>
      <c r="AM887">
        <v>768</v>
      </c>
    </row>
    <row r="888" spans="1:39" x14ac:dyDescent="0.25">
      <c r="A888" t="s">
        <v>200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1051.722593</v>
      </c>
      <c r="I888">
        <v>35.283616000000002</v>
      </c>
      <c r="J888" t="s">
        <v>3</v>
      </c>
      <c r="K888">
        <v>1046.7903980000001</v>
      </c>
      <c r="L888">
        <v>31.383942999999999</v>
      </c>
      <c r="M888" t="s">
        <v>4</v>
      </c>
      <c r="N888">
        <v>261.62768599999998</v>
      </c>
      <c r="O888">
        <v>17.196483000000001</v>
      </c>
      <c r="P888" t="s">
        <v>5</v>
      </c>
      <c r="Q888">
        <v>5.3163039999999997</v>
      </c>
      <c r="R888">
        <v>0.19120200000000001</v>
      </c>
      <c r="S888" t="s">
        <v>6</v>
      </c>
      <c r="T888">
        <v>748.55669799999998</v>
      </c>
      <c r="U888">
        <v>0.23269999999999999</v>
      </c>
      <c r="V888" t="s">
        <v>7</v>
      </c>
      <c r="W888">
        <v>2.3459859999999999</v>
      </c>
      <c r="X888">
        <v>0.179705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0.17024800000000001</v>
      </c>
      <c r="AG888">
        <v>1.55E-4</v>
      </c>
      <c r="AH888" t="s">
        <v>11</v>
      </c>
      <c r="AI888">
        <v>0.832812</v>
      </c>
      <c r="AJ888">
        <v>5.1E-5</v>
      </c>
      <c r="AK888" t="s">
        <v>12</v>
      </c>
      <c r="AL888">
        <v>-1407245065</v>
      </c>
      <c r="AM888">
        <v>768</v>
      </c>
    </row>
    <row r="889" spans="1:39" x14ac:dyDescent="0.25">
      <c r="A889" t="s">
        <v>200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1201.5485249999999</v>
      </c>
      <c r="I889">
        <v>41.106701000000001</v>
      </c>
      <c r="J889" t="s">
        <v>3</v>
      </c>
      <c r="K889">
        <v>1195.9207180000001</v>
      </c>
      <c r="L889">
        <v>36.698625</v>
      </c>
      <c r="M889" t="s">
        <v>4</v>
      </c>
      <c r="N889">
        <v>298.80098199999998</v>
      </c>
      <c r="O889">
        <v>20.778473000000002</v>
      </c>
      <c r="P889" t="s">
        <v>5</v>
      </c>
      <c r="Q889">
        <v>6.0672069999999998</v>
      </c>
      <c r="R889">
        <v>0.21889</v>
      </c>
      <c r="S889" t="s">
        <v>6</v>
      </c>
      <c r="T889">
        <v>855.34601599999996</v>
      </c>
      <c r="U889">
        <v>0.22878299999999999</v>
      </c>
      <c r="V889" t="s">
        <v>7</v>
      </c>
      <c r="W889">
        <v>2.6698059999999999</v>
      </c>
      <c r="X889">
        <v>0.20293800000000001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0.16910600000000001</v>
      </c>
      <c r="AG889">
        <v>1.7100000000000001E-4</v>
      </c>
      <c r="AH889" t="s">
        <v>11</v>
      </c>
      <c r="AI889">
        <v>0.83305499999999999</v>
      </c>
      <c r="AJ889">
        <v>4.8000000000000001E-5</v>
      </c>
      <c r="AK889" t="s">
        <v>12</v>
      </c>
      <c r="AL889">
        <v>-1407245065</v>
      </c>
      <c r="AM889">
        <v>768</v>
      </c>
    </row>
    <row r="890" spans="1:39" x14ac:dyDescent="0.25">
      <c r="A890" t="s">
        <v>200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1351.3211470000001</v>
      </c>
      <c r="I890">
        <v>48.207439999999998</v>
      </c>
      <c r="J890" t="s">
        <v>3</v>
      </c>
      <c r="K890">
        <v>1345.005159</v>
      </c>
      <c r="L890">
        <v>43.267842000000002</v>
      </c>
      <c r="M890" t="s">
        <v>4</v>
      </c>
      <c r="N890">
        <v>335.98454900000002</v>
      </c>
      <c r="O890">
        <v>25.369288999999998</v>
      </c>
      <c r="P890" t="s">
        <v>5</v>
      </c>
      <c r="Q890">
        <v>6.8078620000000001</v>
      </c>
      <c r="R890">
        <v>0.24073900000000001</v>
      </c>
      <c r="S890" t="s">
        <v>6</v>
      </c>
      <c r="T890">
        <v>962.14088900000002</v>
      </c>
      <c r="U890">
        <v>0.28066099999999999</v>
      </c>
      <c r="V890" t="s">
        <v>7</v>
      </c>
      <c r="W890">
        <v>2.972254</v>
      </c>
      <c r="X890">
        <v>0.23328199999999999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0.16806599999999999</v>
      </c>
      <c r="AG890">
        <v>1.7799999999999999E-4</v>
      </c>
      <c r="AH890" t="s">
        <v>11</v>
      </c>
      <c r="AI890">
        <v>0.83389599999999997</v>
      </c>
      <c r="AJ890">
        <v>3.6999999999999998E-5</v>
      </c>
      <c r="AK890" t="s">
        <v>12</v>
      </c>
      <c r="AL890">
        <v>-1407245065</v>
      </c>
      <c r="AM890">
        <v>768</v>
      </c>
    </row>
    <row r="891" spans="1:39" x14ac:dyDescent="0.25">
      <c r="A891" t="s">
        <v>200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1500.7582319999999</v>
      </c>
      <c r="I891">
        <v>51.999088</v>
      </c>
      <c r="J891" t="s">
        <v>3</v>
      </c>
      <c r="K891">
        <v>1493.7841550000001</v>
      </c>
      <c r="L891">
        <v>46.536943000000001</v>
      </c>
      <c r="M891" t="s">
        <v>4</v>
      </c>
      <c r="N891">
        <v>373.01781899999997</v>
      </c>
      <c r="O891">
        <v>26.334499999999998</v>
      </c>
      <c r="P891" t="s">
        <v>5</v>
      </c>
      <c r="Q891">
        <v>7.519247</v>
      </c>
      <c r="R891">
        <v>0.26171899999999998</v>
      </c>
      <c r="S891" t="s">
        <v>6</v>
      </c>
      <c r="T891">
        <v>1068.9054570000001</v>
      </c>
      <c r="U891">
        <v>0.30055999999999999</v>
      </c>
      <c r="V891" t="s">
        <v>7</v>
      </c>
      <c r="W891">
        <v>3.2582200000000001</v>
      </c>
      <c r="X891">
        <v>0.25942199999999999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0.166993</v>
      </c>
      <c r="AG891">
        <v>1.84E-4</v>
      </c>
      <c r="AH891" t="s">
        <v>11</v>
      </c>
      <c r="AI891">
        <v>0.83438599999999996</v>
      </c>
      <c r="AJ891">
        <v>3.1999999999999999E-5</v>
      </c>
      <c r="AK891" t="s">
        <v>12</v>
      </c>
      <c r="AL891">
        <v>-1407245065</v>
      </c>
      <c r="AM891">
        <v>768</v>
      </c>
    </row>
    <row r="892" spans="1:39" x14ac:dyDescent="0.25">
      <c r="A892" t="s">
        <v>200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1650.665913</v>
      </c>
      <c r="I892">
        <v>57.039011000000002</v>
      </c>
      <c r="J892" t="s">
        <v>3</v>
      </c>
      <c r="K892">
        <v>1643.003933</v>
      </c>
      <c r="L892">
        <v>50.585785999999999</v>
      </c>
      <c r="M892" t="s">
        <v>4</v>
      </c>
      <c r="N892">
        <v>410.27752299999997</v>
      </c>
      <c r="O892">
        <v>26.179914</v>
      </c>
      <c r="P892" t="s">
        <v>5</v>
      </c>
      <c r="Q892">
        <v>8.2635570000000005</v>
      </c>
      <c r="R892">
        <v>0.320857</v>
      </c>
      <c r="S892" t="s">
        <v>6</v>
      </c>
      <c r="T892">
        <v>1175.7185030000001</v>
      </c>
      <c r="U892">
        <v>0.315274</v>
      </c>
      <c r="V892" t="s">
        <v>7</v>
      </c>
      <c r="W892">
        <v>3.5795029999999999</v>
      </c>
      <c r="X892">
        <v>0.31511600000000001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0.166489</v>
      </c>
      <c r="AG892">
        <v>1.85E-4</v>
      </c>
      <c r="AH892" t="s">
        <v>11</v>
      </c>
      <c r="AI892">
        <v>0.83466300000000004</v>
      </c>
      <c r="AJ892">
        <v>3.1999999999999999E-5</v>
      </c>
      <c r="AK892" t="s">
        <v>12</v>
      </c>
      <c r="AL892">
        <v>-1407245065</v>
      </c>
      <c r="AM892">
        <v>768</v>
      </c>
    </row>
    <row r="893" spans="1:39" x14ac:dyDescent="0.25">
      <c r="A893" t="s">
        <v>200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1800.3751950000001</v>
      </c>
      <c r="I893">
        <v>62.235188999999998</v>
      </c>
      <c r="J893" t="s">
        <v>3</v>
      </c>
      <c r="K893">
        <v>1792.033418</v>
      </c>
      <c r="L893">
        <v>54.827742000000001</v>
      </c>
      <c r="M893" t="s">
        <v>4</v>
      </c>
      <c r="N893">
        <v>447.39516700000001</v>
      </c>
      <c r="O893">
        <v>26.795462000000001</v>
      </c>
      <c r="P893" t="s">
        <v>5</v>
      </c>
      <c r="Q893">
        <v>8.9994209999999999</v>
      </c>
      <c r="R893">
        <v>0.37976799999999999</v>
      </c>
      <c r="S893" t="s">
        <v>6</v>
      </c>
      <c r="T893">
        <v>1282.517527</v>
      </c>
      <c r="U893">
        <v>0.33530799999999999</v>
      </c>
      <c r="V893" t="s">
        <v>7</v>
      </c>
      <c r="W893">
        <v>3.8901309999999998</v>
      </c>
      <c r="X893">
        <v>0.361535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0.16637099999999999</v>
      </c>
      <c r="AG893">
        <v>1.8699999999999999E-4</v>
      </c>
      <c r="AH893" t="s">
        <v>11</v>
      </c>
      <c r="AI893">
        <v>0.83553699999999997</v>
      </c>
      <c r="AJ893">
        <v>1.5E-5</v>
      </c>
      <c r="AK893" t="s">
        <v>12</v>
      </c>
      <c r="AL893">
        <v>-1407245065</v>
      </c>
      <c r="AM893">
        <v>768</v>
      </c>
    </row>
    <row r="894" spans="1:39" x14ac:dyDescent="0.25">
      <c r="A894" t="s">
        <v>200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1950.0238380000001</v>
      </c>
      <c r="I894">
        <v>63.861781000000001</v>
      </c>
      <c r="J894" t="s">
        <v>3</v>
      </c>
      <c r="K894">
        <v>1941.0015089999999</v>
      </c>
      <c r="L894">
        <v>56.223111000000003</v>
      </c>
      <c r="M894" t="s">
        <v>4</v>
      </c>
      <c r="N894">
        <v>484.47069199999999</v>
      </c>
      <c r="O894">
        <v>26.697482999999998</v>
      </c>
      <c r="P894" t="s">
        <v>5</v>
      </c>
      <c r="Q894">
        <v>9.7341429999999995</v>
      </c>
      <c r="R894">
        <v>0.38685799999999998</v>
      </c>
      <c r="S894" t="s">
        <v>6</v>
      </c>
      <c r="T894">
        <v>1389.3210770000001</v>
      </c>
      <c r="U894">
        <v>0.395372</v>
      </c>
      <c r="V894" t="s">
        <v>7</v>
      </c>
      <c r="W894">
        <v>4.2012780000000003</v>
      </c>
      <c r="X894">
        <v>0.383932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0.165328</v>
      </c>
      <c r="AG894">
        <v>1.8900000000000001E-4</v>
      </c>
      <c r="AH894" t="s">
        <v>11</v>
      </c>
      <c r="AI894">
        <v>0.83621599999999996</v>
      </c>
      <c r="AJ894">
        <v>3.0000000000000001E-6</v>
      </c>
      <c r="AK894" t="s">
        <v>12</v>
      </c>
      <c r="AL894">
        <v>-1407245065</v>
      </c>
      <c r="AM894">
        <v>768</v>
      </c>
    </row>
    <row r="895" spans="1:39" x14ac:dyDescent="0.25">
      <c r="A895" t="s">
        <v>200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2099.6807570000001</v>
      </c>
      <c r="I895">
        <v>67.186959000000002</v>
      </c>
      <c r="J895" t="s">
        <v>3</v>
      </c>
      <c r="K895">
        <v>2089.9683399999999</v>
      </c>
      <c r="L895">
        <v>58.966380000000001</v>
      </c>
      <c r="M895" t="s">
        <v>4</v>
      </c>
      <c r="N895">
        <v>521.49664800000005</v>
      </c>
      <c r="O895">
        <v>27.373922</v>
      </c>
      <c r="P895" t="s">
        <v>5</v>
      </c>
      <c r="Q895">
        <v>10.476958</v>
      </c>
      <c r="R895">
        <v>0.41806399999999999</v>
      </c>
      <c r="S895" t="s">
        <v>6</v>
      </c>
      <c r="T895">
        <v>1496.1177540000001</v>
      </c>
      <c r="U895">
        <v>0.40637400000000001</v>
      </c>
      <c r="V895" t="s">
        <v>7</v>
      </c>
      <c r="W895">
        <v>4.5200420000000001</v>
      </c>
      <c r="X895">
        <v>0.40633599999999997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0.165327</v>
      </c>
      <c r="AG895">
        <v>1.8799999999999999E-4</v>
      </c>
      <c r="AH895" t="s">
        <v>11</v>
      </c>
      <c r="AI895">
        <v>0.83632700000000004</v>
      </c>
      <c r="AJ895">
        <v>1.9999999999999999E-6</v>
      </c>
      <c r="AK895" t="s">
        <v>12</v>
      </c>
      <c r="AL895">
        <v>-1407245065</v>
      </c>
      <c r="AM895">
        <v>768</v>
      </c>
    </row>
    <row r="896" spans="1:39" x14ac:dyDescent="0.25">
      <c r="A896" t="s">
        <v>200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2249.4043900000001</v>
      </c>
      <c r="I896">
        <v>73.510778000000002</v>
      </c>
      <c r="J896" t="s">
        <v>3</v>
      </c>
      <c r="K896">
        <v>2239.0128129999998</v>
      </c>
      <c r="L896">
        <v>64.215097</v>
      </c>
      <c r="M896" t="s">
        <v>4</v>
      </c>
      <c r="N896">
        <v>558.63892599999997</v>
      </c>
      <c r="O896">
        <v>28.056360000000002</v>
      </c>
      <c r="P896" t="s">
        <v>5</v>
      </c>
      <c r="Q896">
        <v>11.210406000000001</v>
      </c>
      <c r="R896">
        <v>0.46621000000000001</v>
      </c>
      <c r="S896" t="s">
        <v>6</v>
      </c>
      <c r="T896">
        <v>1602.91833</v>
      </c>
      <c r="U896">
        <v>0.43262099999999998</v>
      </c>
      <c r="V896" t="s">
        <v>7</v>
      </c>
      <c r="W896">
        <v>4.8234880000000002</v>
      </c>
      <c r="X896">
        <v>0.46161400000000002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0.164386</v>
      </c>
      <c r="AG896">
        <v>1.8900000000000001E-4</v>
      </c>
      <c r="AH896" t="s">
        <v>11</v>
      </c>
      <c r="AI896">
        <v>0.83633299999999999</v>
      </c>
      <c r="AJ896">
        <v>1.9999999999999999E-6</v>
      </c>
      <c r="AK896" t="s">
        <v>12</v>
      </c>
      <c r="AL896">
        <v>-1407245065</v>
      </c>
      <c r="AM896">
        <v>768</v>
      </c>
    </row>
    <row r="897" spans="1:39" x14ac:dyDescent="0.25">
      <c r="A897" t="s">
        <v>200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2398.9757810000001</v>
      </c>
      <c r="I897">
        <v>77.157853000000003</v>
      </c>
      <c r="J897" t="s">
        <v>3</v>
      </c>
      <c r="K897">
        <v>2387.917856</v>
      </c>
      <c r="L897">
        <v>67.319543999999993</v>
      </c>
      <c r="M897" t="s">
        <v>4</v>
      </c>
      <c r="N897">
        <v>595.71976299999994</v>
      </c>
      <c r="O897">
        <v>28.724423999999999</v>
      </c>
      <c r="P897" t="s">
        <v>5</v>
      </c>
      <c r="Q897">
        <v>11.932233</v>
      </c>
      <c r="R897">
        <v>0.491923</v>
      </c>
      <c r="S897" t="s">
        <v>6</v>
      </c>
      <c r="T897">
        <v>1709.7098679999999</v>
      </c>
      <c r="U897">
        <v>0.46033600000000002</v>
      </c>
      <c r="V897" t="s">
        <v>7</v>
      </c>
      <c r="W897">
        <v>5.1273780000000002</v>
      </c>
      <c r="X897">
        <v>0.50673000000000001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0.16372800000000001</v>
      </c>
      <c r="AG897">
        <v>1.9100000000000001E-4</v>
      </c>
      <c r="AH897" t="s">
        <v>11</v>
      </c>
      <c r="AI897">
        <v>0.83634399999999998</v>
      </c>
      <c r="AJ897">
        <v>1.9999999999999999E-6</v>
      </c>
      <c r="AK897" t="s">
        <v>12</v>
      </c>
      <c r="AL897">
        <v>-1407245065</v>
      </c>
      <c r="AM897">
        <v>768</v>
      </c>
    </row>
    <row r="898" spans="1:39" x14ac:dyDescent="0.25">
      <c r="A898" t="s">
        <v>200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2548.835024</v>
      </c>
      <c r="I898">
        <v>78.611740999999995</v>
      </c>
      <c r="J898" t="s">
        <v>3</v>
      </c>
      <c r="K898">
        <v>2537.082461</v>
      </c>
      <c r="L898">
        <v>68.174122999999994</v>
      </c>
      <c r="M898" t="s">
        <v>4</v>
      </c>
      <c r="N898">
        <v>632.88466700000004</v>
      </c>
      <c r="O898">
        <v>28.058253000000001</v>
      </c>
      <c r="P898" t="s">
        <v>5</v>
      </c>
      <c r="Q898">
        <v>12.681324999999999</v>
      </c>
      <c r="R898">
        <v>0.53612499999999996</v>
      </c>
      <c r="S898" t="s">
        <v>6</v>
      </c>
      <c r="T898">
        <v>1816.542009</v>
      </c>
      <c r="U898">
        <v>0.46782400000000002</v>
      </c>
      <c r="V898" t="s">
        <v>7</v>
      </c>
      <c r="W898">
        <v>5.4578490000000004</v>
      </c>
      <c r="X898">
        <v>0.53330900000000003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0.16242999999999999</v>
      </c>
      <c r="AG898">
        <v>1.93E-4</v>
      </c>
      <c r="AH898" t="s">
        <v>11</v>
      </c>
      <c r="AI898">
        <v>0.83643500000000004</v>
      </c>
      <c r="AJ898">
        <v>1.9999999999999999E-6</v>
      </c>
      <c r="AK898" t="s">
        <v>12</v>
      </c>
      <c r="AL898">
        <v>-1407245065</v>
      </c>
      <c r="AM898">
        <v>768</v>
      </c>
    </row>
    <row r="899" spans="1:39" x14ac:dyDescent="0.25">
      <c r="A899" t="s">
        <v>200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2698.7061330000001</v>
      </c>
      <c r="I899">
        <v>83.359202999999994</v>
      </c>
      <c r="J899" t="s">
        <v>3</v>
      </c>
      <c r="K899">
        <v>2686.2650239999998</v>
      </c>
      <c r="L899">
        <v>72.326741999999996</v>
      </c>
      <c r="M899" t="s">
        <v>4</v>
      </c>
      <c r="N899">
        <v>670.12647300000003</v>
      </c>
      <c r="O899">
        <v>29.311698</v>
      </c>
      <c r="P899" t="s">
        <v>5</v>
      </c>
      <c r="Q899">
        <v>13.424745</v>
      </c>
      <c r="R899">
        <v>0.56502300000000005</v>
      </c>
      <c r="S899" t="s">
        <v>6</v>
      </c>
      <c r="T899">
        <v>1923.33158</v>
      </c>
      <c r="U899">
        <v>0.52607099999999996</v>
      </c>
      <c r="V899" t="s">
        <v>7</v>
      </c>
      <c r="W899">
        <v>5.7638730000000002</v>
      </c>
      <c r="X899">
        <v>0.55793499999999996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0.16131000000000001</v>
      </c>
      <c r="AG899">
        <v>1.85E-4</v>
      </c>
      <c r="AH899" t="s">
        <v>11</v>
      </c>
      <c r="AI899">
        <v>0.83647800000000005</v>
      </c>
      <c r="AJ899">
        <v>1.9999999999999999E-6</v>
      </c>
      <c r="AK899" t="s">
        <v>12</v>
      </c>
      <c r="AL899">
        <v>-1407245065</v>
      </c>
      <c r="AM899">
        <v>768</v>
      </c>
    </row>
    <row r="900" spans="1:39" x14ac:dyDescent="0.25">
      <c r="A900" t="s">
        <v>200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2848.460137</v>
      </c>
      <c r="I900">
        <v>90.862329000000003</v>
      </c>
      <c r="J900" t="s">
        <v>3</v>
      </c>
      <c r="K900">
        <v>2835.3405520000001</v>
      </c>
      <c r="L900">
        <v>78.515932000000006</v>
      </c>
      <c r="M900" t="s">
        <v>4</v>
      </c>
      <c r="N900">
        <v>707.30675699999995</v>
      </c>
      <c r="O900">
        <v>30.397977000000001</v>
      </c>
      <c r="P900" t="s">
        <v>5</v>
      </c>
      <c r="Q900">
        <v>14.156689</v>
      </c>
      <c r="R900">
        <v>0.62848899999999996</v>
      </c>
      <c r="S900" t="s">
        <v>6</v>
      </c>
      <c r="T900">
        <v>2030.1367680000001</v>
      </c>
      <c r="U900">
        <v>0.56510400000000005</v>
      </c>
      <c r="V900" t="s">
        <v>7</v>
      </c>
      <c r="W900">
        <v>6.0700729999999998</v>
      </c>
      <c r="X900">
        <v>0.60699400000000003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0.160686</v>
      </c>
      <c r="AG900">
        <v>1.8200000000000001E-4</v>
      </c>
      <c r="AH900" t="s">
        <v>11</v>
      </c>
      <c r="AI900">
        <v>0.83649300000000004</v>
      </c>
      <c r="AJ900">
        <v>1.9999999999999999E-6</v>
      </c>
      <c r="AK900" t="s">
        <v>12</v>
      </c>
      <c r="AL900">
        <v>-1407245065</v>
      </c>
      <c r="AM900">
        <v>768</v>
      </c>
    </row>
    <row r="901" spans="1:39" x14ac:dyDescent="0.25">
      <c r="A901" t="s">
        <v>200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2998.1024069999999</v>
      </c>
      <c r="I901">
        <v>99.925102999999993</v>
      </c>
      <c r="J901" t="s">
        <v>3</v>
      </c>
      <c r="K901">
        <v>2984.300835</v>
      </c>
      <c r="L901">
        <v>86.078811000000002</v>
      </c>
      <c r="M901" t="s">
        <v>4</v>
      </c>
      <c r="N901">
        <v>744.40329299999996</v>
      </c>
      <c r="O901">
        <v>31.585887</v>
      </c>
      <c r="P901" t="s">
        <v>5</v>
      </c>
      <c r="Q901">
        <v>14.891090999999999</v>
      </c>
      <c r="R901">
        <v>0.703017</v>
      </c>
      <c r="S901" t="s">
        <v>6</v>
      </c>
      <c r="T901">
        <v>2136.9123140000002</v>
      </c>
      <c r="U901">
        <v>0.56292200000000003</v>
      </c>
      <c r="V901" t="s">
        <v>7</v>
      </c>
      <c r="W901">
        <v>6.3763759999999996</v>
      </c>
      <c r="X901">
        <v>0.66653399999999996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0.15981100000000001</v>
      </c>
      <c r="AG901">
        <v>2.1800000000000001E-4</v>
      </c>
      <c r="AH901" t="s">
        <v>11</v>
      </c>
      <c r="AI901">
        <v>0.83657899999999996</v>
      </c>
      <c r="AJ901">
        <v>1.9999999999999999E-6</v>
      </c>
      <c r="AK901" t="s">
        <v>12</v>
      </c>
      <c r="AL901">
        <v>-1407245065</v>
      </c>
      <c r="AM901">
        <v>768</v>
      </c>
    </row>
    <row r="902" spans="1:39" x14ac:dyDescent="0.25">
      <c r="A902" t="s">
        <v>201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0</v>
      </c>
      <c r="I902">
        <v>0</v>
      </c>
      <c r="J902" t="s">
        <v>3</v>
      </c>
      <c r="K902">
        <v>0</v>
      </c>
      <c r="L902">
        <v>0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</v>
      </c>
      <c r="AG902">
        <v>0</v>
      </c>
      <c r="AH902" t="s">
        <v>11</v>
      </c>
      <c r="AI902">
        <v>0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201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0</v>
      </c>
      <c r="I903">
        <v>0</v>
      </c>
      <c r="J903" t="s">
        <v>3</v>
      </c>
      <c r="K903">
        <v>0</v>
      </c>
      <c r="L903">
        <v>0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</v>
      </c>
      <c r="AG903">
        <v>0</v>
      </c>
      <c r="AH903" t="s">
        <v>11</v>
      </c>
      <c r="AI903">
        <v>0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201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0</v>
      </c>
      <c r="I904">
        <v>0</v>
      </c>
      <c r="J904" t="s">
        <v>3</v>
      </c>
      <c r="K904">
        <v>0</v>
      </c>
      <c r="L904">
        <v>0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</v>
      </c>
      <c r="AG904">
        <v>0</v>
      </c>
      <c r="AH904" t="s">
        <v>11</v>
      </c>
      <c r="AI904">
        <v>0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201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0</v>
      </c>
      <c r="I905">
        <v>0</v>
      </c>
      <c r="J905" t="s">
        <v>3</v>
      </c>
      <c r="K905">
        <v>0</v>
      </c>
      <c r="L905">
        <v>0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</v>
      </c>
      <c r="AG905">
        <v>0</v>
      </c>
      <c r="AH905" t="s">
        <v>11</v>
      </c>
      <c r="AI905">
        <v>0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201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0</v>
      </c>
      <c r="I906">
        <v>0</v>
      </c>
      <c r="J906" t="s">
        <v>3</v>
      </c>
      <c r="K906">
        <v>0</v>
      </c>
      <c r="L906">
        <v>0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</v>
      </c>
      <c r="AG906">
        <v>0</v>
      </c>
      <c r="AH906" t="s">
        <v>11</v>
      </c>
      <c r="AI906">
        <v>0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201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0</v>
      </c>
      <c r="I907">
        <v>0</v>
      </c>
      <c r="J907" t="s">
        <v>3</v>
      </c>
      <c r="K907">
        <v>0</v>
      </c>
      <c r="L907">
        <v>0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</v>
      </c>
      <c r="AG907">
        <v>0</v>
      </c>
      <c r="AH907" t="s">
        <v>11</v>
      </c>
      <c r="AI907">
        <v>0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201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0</v>
      </c>
      <c r="I908">
        <v>0</v>
      </c>
      <c r="J908" t="s">
        <v>3</v>
      </c>
      <c r="K908">
        <v>0</v>
      </c>
      <c r="L908">
        <v>0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</v>
      </c>
      <c r="AG908">
        <v>0</v>
      </c>
      <c r="AH908" t="s">
        <v>11</v>
      </c>
      <c r="AI908">
        <v>0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201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0</v>
      </c>
      <c r="I909">
        <v>0</v>
      </c>
      <c r="J909" t="s">
        <v>3</v>
      </c>
      <c r="K909">
        <v>0</v>
      </c>
      <c r="L909">
        <v>0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</v>
      </c>
      <c r="AG909">
        <v>0</v>
      </c>
      <c r="AH909" t="s">
        <v>11</v>
      </c>
      <c r="AI909">
        <v>0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201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0</v>
      </c>
      <c r="I910">
        <v>0</v>
      </c>
      <c r="J910" t="s">
        <v>3</v>
      </c>
      <c r="K910">
        <v>0</v>
      </c>
      <c r="L910">
        <v>0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</v>
      </c>
      <c r="AG910">
        <v>0</v>
      </c>
      <c r="AH910" t="s">
        <v>11</v>
      </c>
      <c r="AI910">
        <v>0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201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0</v>
      </c>
      <c r="I911">
        <v>0</v>
      </c>
      <c r="J911" t="s">
        <v>3</v>
      </c>
      <c r="K911">
        <v>0</v>
      </c>
      <c r="L911">
        <v>0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</v>
      </c>
      <c r="AG911">
        <v>0</v>
      </c>
      <c r="AH911" t="s">
        <v>11</v>
      </c>
      <c r="AI911">
        <v>0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201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0</v>
      </c>
      <c r="I912">
        <v>0</v>
      </c>
      <c r="J912" t="s">
        <v>3</v>
      </c>
      <c r="K912">
        <v>0</v>
      </c>
      <c r="L912">
        <v>0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</v>
      </c>
      <c r="AG912">
        <v>0</v>
      </c>
      <c r="AH912" t="s">
        <v>11</v>
      </c>
      <c r="AI912">
        <v>0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201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0</v>
      </c>
      <c r="I913">
        <v>0</v>
      </c>
      <c r="J913" t="s">
        <v>3</v>
      </c>
      <c r="K913">
        <v>0</v>
      </c>
      <c r="L913">
        <v>0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</v>
      </c>
      <c r="AG913">
        <v>0</v>
      </c>
      <c r="AH913" t="s">
        <v>11</v>
      </c>
      <c r="AI913">
        <v>0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201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0</v>
      </c>
      <c r="I914">
        <v>0</v>
      </c>
      <c r="J914" t="s">
        <v>3</v>
      </c>
      <c r="K914">
        <v>0</v>
      </c>
      <c r="L914">
        <v>0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</v>
      </c>
      <c r="AG914">
        <v>0</v>
      </c>
      <c r="AH914" t="s">
        <v>11</v>
      </c>
      <c r="AI914">
        <v>0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201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0</v>
      </c>
      <c r="I915">
        <v>0</v>
      </c>
      <c r="J915" t="s">
        <v>3</v>
      </c>
      <c r="K915">
        <v>0</v>
      </c>
      <c r="L915">
        <v>0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</v>
      </c>
      <c r="AG915">
        <v>0</v>
      </c>
      <c r="AH915" t="s">
        <v>11</v>
      </c>
      <c r="AI915">
        <v>0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201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0</v>
      </c>
      <c r="I916">
        <v>0</v>
      </c>
      <c r="J916" t="s">
        <v>3</v>
      </c>
      <c r="K916">
        <v>0</v>
      </c>
      <c r="L916">
        <v>0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</v>
      </c>
      <c r="AG916">
        <v>0</v>
      </c>
      <c r="AH916" t="s">
        <v>11</v>
      </c>
      <c r="AI916">
        <v>0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201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0</v>
      </c>
      <c r="I917">
        <v>0</v>
      </c>
      <c r="J917" t="s">
        <v>3</v>
      </c>
      <c r="K917">
        <v>0</v>
      </c>
      <c r="L917">
        <v>0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</v>
      </c>
      <c r="AG917">
        <v>0</v>
      </c>
      <c r="AH917" t="s">
        <v>11</v>
      </c>
      <c r="AI917">
        <v>0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201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0</v>
      </c>
      <c r="I918">
        <v>0</v>
      </c>
      <c r="J918" t="s">
        <v>3</v>
      </c>
      <c r="K918">
        <v>0</v>
      </c>
      <c r="L918">
        <v>0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</v>
      </c>
      <c r="AG918">
        <v>0</v>
      </c>
      <c r="AH918" t="s">
        <v>11</v>
      </c>
      <c r="AI918">
        <v>0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201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0</v>
      </c>
      <c r="I919">
        <v>0</v>
      </c>
      <c r="J919" t="s">
        <v>3</v>
      </c>
      <c r="K919">
        <v>0</v>
      </c>
      <c r="L919">
        <v>0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</v>
      </c>
      <c r="AG919">
        <v>0</v>
      </c>
      <c r="AH919" t="s">
        <v>11</v>
      </c>
      <c r="AI919">
        <v>0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201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0</v>
      </c>
      <c r="I920">
        <v>0</v>
      </c>
      <c r="J920" t="s">
        <v>3</v>
      </c>
      <c r="K920">
        <v>0</v>
      </c>
      <c r="L920">
        <v>0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</v>
      </c>
      <c r="AG920">
        <v>0</v>
      </c>
      <c r="AH920" t="s">
        <v>11</v>
      </c>
      <c r="AI920">
        <v>0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201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0</v>
      </c>
      <c r="I921">
        <v>0</v>
      </c>
      <c r="J921" t="s">
        <v>3</v>
      </c>
      <c r="K921">
        <v>0</v>
      </c>
      <c r="L921">
        <v>0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</v>
      </c>
      <c r="AG921">
        <v>0</v>
      </c>
      <c r="AH921" t="s">
        <v>11</v>
      </c>
      <c r="AI921">
        <v>0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202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125.175573</v>
      </c>
      <c r="I922">
        <v>7.6829999999999996E-2</v>
      </c>
      <c r="J922" t="s">
        <v>3</v>
      </c>
      <c r="K922">
        <v>107.524018</v>
      </c>
      <c r="L922">
        <v>6.4980999999999997E-2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-1407245065</v>
      </c>
      <c r="AM922">
        <v>768</v>
      </c>
    </row>
    <row r="923" spans="1:39" x14ac:dyDescent="0.25">
      <c r="A923" t="s">
        <v>202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249.50786199999999</v>
      </c>
      <c r="I923">
        <v>9.8913000000000001E-2</v>
      </c>
      <c r="J923" t="s">
        <v>3</v>
      </c>
      <c r="K923">
        <v>214.10134099999999</v>
      </c>
      <c r="L923">
        <v>6.1988000000000001E-2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-1407245065</v>
      </c>
      <c r="AM923">
        <v>768</v>
      </c>
    </row>
    <row r="924" spans="1:39" x14ac:dyDescent="0.25">
      <c r="A924" t="s">
        <v>202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373.82976300000001</v>
      </c>
      <c r="I924">
        <v>0.15124199999999999</v>
      </c>
      <c r="J924" t="s">
        <v>3</v>
      </c>
      <c r="K924">
        <v>320.68937499999998</v>
      </c>
      <c r="L924">
        <v>7.2743000000000002E-2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-1407245065</v>
      </c>
      <c r="AM924">
        <v>768</v>
      </c>
    </row>
    <row r="925" spans="1:39" x14ac:dyDescent="0.25">
      <c r="A925" t="s">
        <v>202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498.12511999999998</v>
      </c>
      <c r="I925">
        <v>0.18349499999999999</v>
      </c>
      <c r="J925" t="s">
        <v>3</v>
      </c>
      <c r="K925">
        <v>427.25218899999999</v>
      </c>
      <c r="L925">
        <v>8.6649000000000004E-2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-1407245065</v>
      </c>
      <c r="AM925">
        <v>768</v>
      </c>
    </row>
    <row r="926" spans="1:39" x14ac:dyDescent="0.25">
      <c r="A926" t="s">
        <v>202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622.43107299999997</v>
      </c>
      <c r="I926">
        <v>0.20375499999999999</v>
      </c>
      <c r="J926" t="s">
        <v>3</v>
      </c>
      <c r="K926">
        <v>533.82432300000005</v>
      </c>
      <c r="L926">
        <v>8.5544999999999996E-2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-1407245065</v>
      </c>
      <c r="AM926">
        <v>768</v>
      </c>
    </row>
    <row r="927" spans="1:39" x14ac:dyDescent="0.25">
      <c r="A927" t="s">
        <v>202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746.73220700000002</v>
      </c>
      <c r="I927">
        <v>0.243871</v>
      </c>
      <c r="J927" t="s">
        <v>3</v>
      </c>
      <c r="K927">
        <v>640.40396599999997</v>
      </c>
      <c r="L927">
        <v>9.8708000000000004E-2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-1407245065</v>
      </c>
      <c r="AM927">
        <v>768</v>
      </c>
    </row>
    <row r="928" spans="1:39" x14ac:dyDescent="0.25">
      <c r="A928" t="s">
        <v>202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871.03659200000004</v>
      </c>
      <c r="I928">
        <v>0.29939199999999999</v>
      </c>
      <c r="J928" t="s">
        <v>3</v>
      </c>
      <c r="K928">
        <v>746.98227899999995</v>
      </c>
      <c r="L928">
        <v>9.8071000000000005E-2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-1407245065</v>
      </c>
      <c r="AM928">
        <v>768</v>
      </c>
    </row>
    <row r="929" spans="1:39" x14ac:dyDescent="0.25">
      <c r="A929" t="s">
        <v>202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995.36472700000002</v>
      </c>
      <c r="I929">
        <v>0.31931900000000002</v>
      </c>
      <c r="J929" t="s">
        <v>3</v>
      </c>
      <c r="K929">
        <v>853.58030599999995</v>
      </c>
      <c r="L929">
        <v>8.7771000000000002E-2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-1407245065</v>
      </c>
      <c r="AM929">
        <v>768</v>
      </c>
    </row>
    <row r="930" spans="1:39" x14ac:dyDescent="0.25">
      <c r="A930" t="s">
        <v>202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1119.6709330000001</v>
      </c>
      <c r="I930">
        <v>0.31744699999999998</v>
      </c>
      <c r="J930" t="s">
        <v>3</v>
      </c>
      <c r="K930">
        <v>960.16279199999997</v>
      </c>
      <c r="L930">
        <v>9.7776000000000002E-2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-1407245065</v>
      </c>
      <c r="AM930">
        <v>768</v>
      </c>
    </row>
    <row r="931" spans="1:39" x14ac:dyDescent="0.25">
      <c r="A931" t="s">
        <v>202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1243.972524</v>
      </c>
      <c r="I931">
        <v>0.33705600000000002</v>
      </c>
      <c r="J931" t="s">
        <v>3</v>
      </c>
      <c r="K931">
        <v>1066.745752</v>
      </c>
      <c r="L931">
        <v>9.8326999999999998E-2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-1407245065</v>
      </c>
      <c r="AM931">
        <v>768</v>
      </c>
    </row>
    <row r="932" spans="1:39" x14ac:dyDescent="0.25">
      <c r="A932" t="s">
        <v>202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1368.2737380000001</v>
      </c>
      <c r="I932">
        <v>0.37769200000000003</v>
      </c>
      <c r="J932" t="s">
        <v>3</v>
      </c>
      <c r="K932">
        <v>1173.321477</v>
      </c>
      <c r="L932">
        <v>0.105806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-1407245065</v>
      </c>
      <c r="AM932">
        <v>768</v>
      </c>
    </row>
    <row r="933" spans="1:39" x14ac:dyDescent="0.25">
      <c r="A933" t="s">
        <v>202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1492.569199</v>
      </c>
      <c r="I933">
        <v>0.39798099999999997</v>
      </c>
      <c r="J933" t="s">
        <v>3</v>
      </c>
      <c r="K933">
        <v>1279.8913090000001</v>
      </c>
      <c r="L933">
        <v>0.117865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-1407245065</v>
      </c>
      <c r="AM933">
        <v>768</v>
      </c>
    </row>
    <row r="934" spans="1:39" x14ac:dyDescent="0.25">
      <c r="A934" t="s">
        <v>202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1616.8722680000001</v>
      </c>
      <c r="I934">
        <v>0.43945200000000001</v>
      </c>
      <c r="J934" t="s">
        <v>3</v>
      </c>
      <c r="K934">
        <v>1386.456743</v>
      </c>
      <c r="L934">
        <v>0.109248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-1407245065</v>
      </c>
      <c r="AM934">
        <v>768</v>
      </c>
    </row>
    <row r="935" spans="1:39" x14ac:dyDescent="0.25">
      <c r="A935" t="s">
        <v>202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1741.1667749999999</v>
      </c>
      <c r="I935">
        <v>0.42531799999999997</v>
      </c>
      <c r="J935" t="s">
        <v>3</v>
      </c>
      <c r="K935">
        <v>1493.0364380000001</v>
      </c>
      <c r="L935">
        <v>0.107515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-1407245065</v>
      </c>
      <c r="AM935">
        <v>768</v>
      </c>
    </row>
    <row r="936" spans="1:39" x14ac:dyDescent="0.25">
      <c r="A936" t="s">
        <v>202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1865.489824</v>
      </c>
      <c r="I936">
        <v>0.46395900000000001</v>
      </c>
      <c r="J936" t="s">
        <v>3</v>
      </c>
      <c r="K936">
        <v>1599.628044</v>
      </c>
      <c r="L936">
        <v>0.12667700000000001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-1407245065</v>
      </c>
      <c r="AM936">
        <v>768</v>
      </c>
    </row>
    <row r="937" spans="1:39" x14ac:dyDescent="0.25">
      <c r="A937" t="s">
        <v>202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1989.783032</v>
      </c>
      <c r="I937">
        <v>0.48827500000000001</v>
      </c>
      <c r="J937" t="s">
        <v>3</v>
      </c>
      <c r="K937">
        <v>1706.2041409999999</v>
      </c>
      <c r="L937">
        <v>0.134353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-1407245065</v>
      </c>
      <c r="AM937">
        <v>768</v>
      </c>
    </row>
    <row r="938" spans="1:39" x14ac:dyDescent="0.25">
      <c r="A938" t="s">
        <v>202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2114.0683789999998</v>
      </c>
      <c r="I938">
        <v>0.50192499999999995</v>
      </c>
      <c r="J938" t="s">
        <v>3</v>
      </c>
      <c r="K938">
        <v>1812.7720899999999</v>
      </c>
      <c r="L938">
        <v>0.14947199999999999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-1407245065</v>
      </c>
      <c r="AM938">
        <v>768</v>
      </c>
    </row>
    <row r="939" spans="1:39" x14ac:dyDescent="0.25">
      <c r="A939" t="s">
        <v>202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2238.3680859999999</v>
      </c>
      <c r="I939">
        <v>0.49351499999999998</v>
      </c>
      <c r="J939" t="s">
        <v>3</v>
      </c>
      <c r="K939">
        <v>1919.3475149999999</v>
      </c>
      <c r="L939">
        <v>0.138548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-1407245065</v>
      </c>
      <c r="AM939">
        <v>768</v>
      </c>
    </row>
    <row r="940" spans="1:39" x14ac:dyDescent="0.25">
      <c r="A940" t="s">
        <v>202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2362.6698190000002</v>
      </c>
      <c r="I940">
        <v>0.58266300000000004</v>
      </c>
      <c r="J940" t="s">
        <v>3</v>
      </c>
      <c r="K940">
        <v>2025.9185419999999</v>
      </c>
      <c r="L940">
        <v>0.16011900000000001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-1407245065</v>
      </c>
      <c r="AM940">
        <v>768</v>
      </c>
    </row>
    <row r="941" spans="1:39" x14ac:dyDescent="0.25">
      <c r="A941" t="s">
        <v>202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2486.981929</v>
      </c>
      <c r="I941">
        <v>0.65589600000000003</v>
      </c>
      <c r="J941" t="s">
        <v>3</v>
      </c>
      <c r="K941">
        <v>2132.5154200000002</v>
      </c>
      <c r="L941">
        <v>0.16829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-1407245065</v>
      </c>
      <c r="AM941">
        <v>768</v>
      </c>
    </row>
    <row r="942" spans="1:39" x14ac:dyDescent="0.25">
      <c r="A942" t="s">
        <v>203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124.973546</v>
      </c>
      <c r="I942">
        <v>7.3580000000000007E-2</v>
      </c>
      <c r="J942" t="s">
        <v>3</v>
      </c>
      <c r="K942">
        <v>107.578647</v>
      </c>
      <c r="L942">
        <v>8.2816000000000001E-2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-1407245065</v>
      </c>
      <c r="AM942">
        <v>768</v>
      </c>
    </row>
    <row r="943" spans="1:39" x14ac:dyDescent="0.25">
      <c r="A943" t="s">
        <v>203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249.00214199999999</v>
      </c>
      <c r="I943">
        <v>6.9780999999999996E-2</v>
      </c>
      <c r="J943" t="s">
        <v>3</v>
      </c>
      <c r="K943">
        <v>214.13237599999999</v>
      </c>
      <c r="L943">
        <v>7.825E-2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-1407245065</v>
      </c>
      <c r="AM943">
        <v>768</v>
      </c>
    </row>
    <row r="944" spans="1:39" x14ac:dyDescent="0.25">
      <c r="A944" t="s">
        <v>203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373.09791300000001</v>
      </c>
      <c r="I944">
        <v>6.8683999999999995E-2</v>
      </c>
      <c r="J944" t="s">
        <v>3</v>
      </c>
      <c r="K944">
        <v>320.733699</v>
      </c>
      <c r="L944">
        <v>7.3743000000000003E-2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-1407245065</v>
      </c>
      <c r="AM944">
        <v>768</v>
      </c>
    </row>
    <row r="945" spans="1:39" x14ac:dyDescent="0.25">
      <c r="A945" t="s">
        <v>203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497.18014499999998</v>
      </c>
      <c r="I945">
        <v>0.118284</v>
      </c>
      <c r="J945" t="s">
        <v>3</v>
      </c>
      <c r="K945">
        <v>427.32844799999998</v>
      </c>
      <c r="L945">
        <v>0.108848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-1407245065</v>
      </c>
      <c r="AM945">
        <v>768</v>
      </c>
    </row>
    <row r="946" spans="1:39" x14ac:dyDescent="0.25">
      <c r="A946" t="s">
        <v>203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621.23789999999997</v>
      </c>
      <c r="I946">
        <v>0.10188</v>
      </c>
      <c r="J946" t="s">
        <v>3</v>
      </c>
      <c r="K946">
        <v>533.918903</v>
      </c>
      <c r="L946">
        <v>9.2091000000000006E-2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-1407245065</v>
      </c>
      <c r="AM946">
        <v>768</v>
      </c>
    </row>
    <row r="947" spans="1:39" x14ac:dyDescent="0.25">
      <c r="A947" t="s">
        <v>203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745.32139900000004</v>
      </c>
      <c r="I947">
        <v>0.13414999999999999</v>
      </c>
      <c r="J947" t="s">
        <v>3</v>
      </c>
      <c r="K947">
        <v>640.52191200000004</v>
      </c>
      <c r="L947">
        <v>0.112064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-1407245065</v>
      </c>
      <c r="AM947">
        <v>768</v>
      </c>
    </row>
    <row r="948" spans="1:39" x14ac:dyDescent="0.25">
      <c r="A948" t="s">
        <v>203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869.37753699999996</v>
      </c>
      <c r="I948">
        <v>0.140989</v>
      </c>
      <c r="J948" t="s">
        <v>3</v>
      </c>
      <c r="K948">
        <v>747.09699499999999</v>
      </c>
      <c r="L948">
        <v>0.115133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-1407245065</v>
      </c>
      <c r="AM948">
        <v>768</v>
      </c>
    </row>
    <row r="949" spans="1:39" x14ac:dyDescent="0.25">
      <c r="A949" t="s">
        <v>203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993.44725500000004</v>
      </c>
      <c r="I949">
        <v>0.151952</v>
      </c>
      <c r="J949" t="s">
        <v>3</v>
      </c>
      <c r="K949">
        <v>853.68084699999997</v>
      </c>
      <c r="L949">
        <v>0.108863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-1407245065</v>
      </c>
      <c r="AM949">
        <v>768</v>
      </c>
    </row>
    <row r="950" spans="1:39" x14ac:dyDescent="0.25">
      <c r="A950" t="s">
        <v>203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1117.5112959999999</v>
      </c>
      <c r="I950">
        <v>0.201046</v>
      </c>
      <c r="J950" t="s">
        <v>3</v>
      </c>
      <c r="K950">
        <v>960.27762900000005</v>
      </c>
      <c r="L950">
        <v>0.13594800000000001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-1407245065</v>
      </c>
      <c r="AM950">
        <v>768</v>
      </c>
    </row>
    <row r="951" spans="1:39" x14ac:dyDescent="0.25">
      <c r="A951" t="s">
        <v>203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1241.549487</v>
      </c>
      <c r="I951">
        <v>0.18713299999999999</v>
      </c>
      <c r="J951" t="s">
        <v>3</v>
      </c>
      <c r="K951">
        <v>1066.8252910000001</v>
      </c>
      <c r="L951">
        <v>0.14901900000000001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-1407245065</v>
      </c>
      <c r="AM951">
        <v>768</v>
      </c>
    </row>
    <row r="952" spans="1:39" x14ac:dyDescent="0.25">
      <c r="A952" t="s">
        <v>203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1365.6249929999999</v>
      </c>
      <c r="I952">
        <v>0.22828899999999999</v>
      </c>
      <c r="J952" t="s">
        <v>3</v>
      </c>
      <c r="K952">
        <v>1173.417283</v>
      </c>
      <c r="L952">
        <v>0.17818800000000001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-1407245065</v>
      </c>
      <c r="AM952">
        <v>768</v>
      </c>
    </row>
    <row r="953" spans="1:39" x14ac:dyDescent="0.25">
      <c r="A953" t="s">
        <v>203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1489.707627</v>
      </c>
      <c r="I953">
        <v>0.241504</v>
      </c>
      <c r="J953" t="s">
        <v>3</v>
      </c>
      <c r="K953">
        <v>1280.0054640000001</v>
      </c>
      <c r="L953">
        <v>0.199269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-1407245065</v>
      </c>
      <c r="AM953">
        <v>768</v>
      </c>
    </row>
    <row r="954" spans="1:39" x14ac:dyDescent="0.25">
      <c r="A954" t="s">
        <v>203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1613.790313</v>
      </c>
      <c r="I954">
        <v>0.24037900000000001</v>
      </c>
      <c r="J954" t="s">
        <v>3</v>
      </c>
      <c r="K954">
        <v>1386.5989380000001</v>
      </c>
      <c r="L954">
        <v>0.16628999999999999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-1407245065</v>
      </c>
      <c r="AM954">
        <v>768</v>
      </c>
    </row>
    <row r="955" spans="1:39" x14ac:dyDescent="0.25">
      <c r="A955" t="s">
        <v>203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1737.842144</v>
      </c>
      <c r="I955">
        <v>0.27720899999999998</v>
      </c>
      <c r="J955" t="s">
        <v>3</v>
      </c>
      <c r="K955">
        <v>1493.1709989999999</v>
      </c>
      <c r="L955">
        <v>0.20943700000000001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-1407245065</v>
      </c>
      <c r="AM955">
        <v>768</v>
      </c>
    </row>
    <row r="956" spans="1:39" x14ac:dyDescent="0.25">
      <c r="A956" t="s">
        <v>203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1861.884407</v>
      </c>
      <c r="I956">
        <v>0.275864</v>
      </c>
      <c r="J956" t="s">
        <v>3</v>
      </c>
      <c r="K956">
        <v>1599.7474239999999</v>
      </c>
      <c r="L956">
        <v>0.209338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-1407245065</v>
      </c>
      <c r="AM956">
        <v>768</v>
      </c>
    </row>
    <row r="957" spans="1:39" x14ac:dyDescent="0.25">
      <c r="A957" t="s">
        <v>203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1985.974424</v>
      </c>
      <c r="I957">
        <v>0.36112899999999998</v>
      </c>
      <c r="J957" t="s">
        <v>3</v>
      </c>
      <c r="K957">
        <v>1706.3485639999999</v>
      </c>
      <c r="L957">
        <v>0.21136199999999999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-1407245065</v>
      </c>
      <c r="AM957">
        <v>768</v>
      </c>
    </row>
    <row r="958" spans="1:39" x14ac:dyDescent="0.25">
      <c r="A958" t="s">
        <v>203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2110.0458589999998</v>
      </c>
      <c r="I958">
        <v>0.42502499999999999</v>
      </c>
      <c r="J958" t="s">
        <v>3</v>
      </c>
      <c r="K958">
        <v>1812.9267379999999</v>
      </c>
      <c r="L958">
        <v>0.26352100000000001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-1407245065</v>
      </c>
      <c r="AM958">
        <v>768</v>
      </c>
    </row>
    <row r="959" spans="1:39" x14ac:dyDescent="0.25">
      <c r="A959" t="s">
        <v>203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2234.1392529999998</v>
      </c>
      <c r="I959">
        <v>0.44337100000000002</v>
      </c>
      <c r="J959" t="s">
        <v>3</v>
      </c>
      <c r="K959">
        <v>1919.5335990000001</v>
      </c>
      <c r="L959">
        <v>0.24307100000000001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-1407245065</v>
      </c>
      <c r="AM959">
        <v>768</v>
      </c>
    </row>
    <row r="960" spans="1:39" x14ac:dyDescent="0.25">
      <c r="A960" t="s">
        <v>203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2358.2149370000002</v>
      </c>
      <c r="I960">
        <v>0.512706</v>
      </c>
      <c r="J960" t="s">
        <v>3</v>
      </c>
      <c r="K960">
        <v>2026.1373269999999</v>
      </c>
      <c r="L960">
        <v>0.28193499999999999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-1407245065</v>
      </c>
      <c r="AM960">
        <v>768</v>
      </c>
    </row>
    <row r="961" spans="1:39" x14ac:dyDescent="0.25">
      <c r="A961" t="s">
        <v>203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2482.269014</v>
      </c>
      <c r="I961">
        <v>0.45730799999999999</v>
      </c>
      <c r="J961" t="s">
        <v>3</v>
      </c>
      <c r="K961">
        <v>2132.7147749999999</v>
      </c>
      <c r="L961">
        <v>0.26854600000000001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-1407245065</v>
      </c>
      <c r="AM961">
        <v>768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zoomScale="70" zoomScaleNormal="70" workbookViewId="0">
      <selection sqref="A1:Q2689"/>
    </sheetView>
  </sheetViews>
  <sheetFormatPr defaultRowHeight="15" x14ac:dyDescent="0.25"/>
  <sheetData>
    <row r="1" spans="1:17" x14ac:dyDescent="0.25">
      <c r="A1" t="s">
        <v>210</v>
      </c>
      <c r="B1" t="s">
        <v>212</v>
      </c>
      <c r="C1" t="s">
        <v>106</v>
      </c>
      <c r="D1" t="s">
        <v>107</v>
      </c>
      <c r="E1" t="s">
        <v>88</v>
      </c>
      <c r="F1" t="s">
        <v>25</v>
      </c>
      <c r="G1" t="s">
        <v>89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211</v>
      </c>
      <c r="P1" t="s">
        <v>32</v>
      </c>
      <c r="Q1" t="s">
        <v>33</v>
      </c>
    </row>
    <row r="2" spans="1:17" x14ac:dyDescent="0.25">
      <c r="A2" t="s">
        <v>34</v>
      </c>
      <c r="B2">
        <v>401.25900000000001</v>
      </c>
      <c r="C2">
        <v>4.0959999999999998E-3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 s="11" t="s">
        <v>214</v>
      </c>
      <c r="C3">
        <v>4.0959999999999998E-3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 s="11" t="s">
        <v>215</v>
      </c>
      <c r="C4">
        <v>4.0959999999999998E-3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 s="11" t="s">
        <v>216</v>
      </c>
      <c r="C5">
        <v>4.4159999999999998E-3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 s="11" t="s">
        <v>217</v>
      </c>
      <c r="C6">
        <v>4.0959999999999998E-3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11.206</v>
      </c>
      <c r="C7">
        <v>4.0959999999999998E-3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 s="11" t="s">
        <v>218</v>
      </c>
      <c r="C8">
        <v>4.0959999999999998E-3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 s="11" t="s">
        <v>219</v>
      </c>
      <c r="C9">
        <v>4.2560000000000002E-3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 s="11" t="s">
        <v>220</v>
      </c>
      <c r="C10">
        <v>4.0959999999999998E-3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 s="11" t="s">
        <v>221</v>
      </c>
      <c r="C11">
        <v>3.424E-3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 s="11" t="s">
        <v>222</v>
      </c>
      <c r="C12">
        <v>4.0959999999999998E-3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 s="11" t="s">
        <v>223</v>
      </c>
      <c r="C13">
        <v>4.3839999999999999E-3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 s="11" t="s">
        <v>224</v>
      </c>
      <c r="C14">
        <v>5.1200000000000004E-3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 s="11" t="s">
        <v>225</v>
      </c>
      <c r="C15">
        <v>2.7456000000000001E-2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10.401</v>
      </c>
      <c r="C16">
        <v>4.3839999999999999E-3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 s="11" t="s">
        <v>226</v>
      </c>
      <c r="C17">
        <v>4.1920000000000004E-3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 s="11" t="s">
        <v>227</v>
      </c>
      <c r="C18">
        <v>4.0959999999999998E-3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 s="11" t="s">
        <v>228</v>
      </c>
      <c r="C19">
        <v>5.1200000000000004E-3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 s="11" t="s">
        <v>229</v>
      </c>
      <c r="C20">
        <v>4.1599999999999996E-3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 s="11" t="s">
        <v>230</v>
      </c>
      <c r="C21">
        <v>4.0959999999999998E-3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 s="11" t="s">
        <v>231</v>
      </c>
      <c r="C22">
        <v>4.0959999999999998E-3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 s="11" t="s">
        <v>232</v>
      </c>
      <c r="C23">
        <v>5.1200000000000004E-3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 s="11" t="s">
        <v>233</v>
      </c>
      <c r="C24">
        <v>4.2560000000000002E-3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 s="11" t="s">
        <v>234</v>
      </c>
      <c r="C25">
        <v>4.0959999999999998E-3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 s="11" t="s">
        <v>235</v>
      </c>
      <c r="C26">
        <v>4.4159999999999998E-3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 s="11" t="s">
        <v>236</v>
      </c>
      <c r="C27">
        <v>4.0959999999999998E-3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 s="11" t="s">
        <v>237</v>
      </c>
      <c r="C28">
        <v>4.1599999999999996E-3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 s="11" t="s">
        <v>238</v>
      </c>
      <c r="C29">
        <v>4.0959999999999998E-3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11.0982</v>
      </c>
      <c r="C30">
        <v>4.0959999999999998E-3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 s="11" t="s">
        <v>239</v>
      </c>
      <c r="C31">
        <v>4.1920000000000004E-3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 s="11" t="s">
        <v>240</v>
      </c>
      <c r="C32">
        <v>4.0959999999999998E-3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10.465</v>
      </c>
      <c r="C33">
        <v>4.2880000000000001E-3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 s="11" t="s">
        <v>241</v>
      </c>
      <c r="C34">
        <v>4.1599999999999996E-3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10.441000000000001</v>
      </c>
      <c r="C35">
        <v>4.2560000000000002E-3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 s="11" t="s">
        <v>242</v>
      </c>
      <c r="C36">
        <v>4.2880000000000001E-3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 s="11" t="s">
        <v>243</v>
      </c>
      <c r="C37">
        <v>4.0959999999999998E-3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 s="11" t="s">
        <v>244</v>
      </c>
      <c r="C38">
        <v>4.0959999999999998E-3</v>
      </c>
      <c r="D38">
        <v>0</v>
      </c>
      <c r="E38">
        <v>0</v>
      </c>
      <c r="F38">
        <v>0</v>
      </c>
      <c r="G38">
        <v>0</v>
      </c>
      <c r="H38">
        <v>0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 s="11" t="s">
        <v>245</v>
      </c>
      <c r="C39">
        <v>5.1200000000000004E-3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 s="11" t="s">
        <v>246</v>
      </c>
      <c r="C40">
        <v>4.352E-3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 s="11" t="s">
        <v>247</v>
      </c>
      <c r="C41">
        <v>4.3839999999999999E-3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 s="11" t="s">
        <v>248</v>
      </c>
      <c r="C42">
        <v>4.2880000000000001E-3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 s="11" t="s">
        <v>249</v>
      </c>
      <c r="C43">
        <v>1.024E-3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 s="11" t="s">
        <v>250</v>
      </c>
      <c r="C44">
        <v>5.1200000000000004E-3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 s="11" t="s">
        <v>251</v>
      </c>
      <c r="C45">
        <v>4.0959999999999998E-3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 s="11" t="s">
        <v>252</v>
      </c>
      <c r="C46">
        <v>4.0959999999999998E-3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 s="11" t="s">
        <v>253</v>
      </c>
      <c r="C47">
        <v>4.2240000000000003E-3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 s="11" t="s">
        <v>254</v>
      </c>
      <c r="C48">
        <v>4.4799999999999996E-3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 s="11" t="s">
        <v>255</v>
      </c>
      <c r="C49">
        <v>1.024E-3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 s="11" t="s">
        <v>256</v>
      </c>
      <c r="C50">
        <v>4.0959999999999998E-3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 s="11" t="s">
        <v>257</v>
      </c>
      <c r="C51">
        <v>5.1200000000000004E-3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 s="11" t="s">
        <v>258</v>
      </c>
      <c r="C52">
        <v>5.1200000000000004E-3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 s="11" t="s">
        <v>259</v>
      </c>
      <c r="C53">
        <v>4.0959999999999998E-3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 s="11" t="s">
        <v>260</v>
      </c>
      <c r="C54">
        <v>4.1279999999999997E-3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 s="11" t="s">
        <v>261</v>
      </c>
      <c r="C55">
        <v>4.0959999999999998E-3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 s="11" t="s">
        <v>262</v>
      </c>
      <c r="C56">
        <v>2.0479999999999999E-3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10.722239999999999</v>
      </c>
      <c r="S56">
        <f>AVERAGE(C7:C56)</f>
        <v>4.5977599999999985E-3</v>
      </c>
      <c r="U56">
        <f>_xlfn.VAR.P(B7:B56)</f>
        <v>0.12476663039999991</v>
      </c>
      <c r="V56">
        <f>_xlfn.VAR.P(C7:C56)</f>
        <v>1.1295229542400003E-5</v>
      </c>
      <c r="X56">
        <f>1.96*SQRT(U56)/50</f>
        <v>1.3846349516672468E-2</v>
      </c>
      <c r="Y56">
        <f>1.96*SQRT(V56)/50</f>
        <v>1.3174483490457431E-4</v>
      </c>
    </row>
    <row r="57" spans="1:25" x14ac:dyDescent="0.25">
      <c r="A57" t="s">
        <v>108</v>
      </c>
      <c r="B57">
        <v>584.62139999999999</v>
      </c>
      <c r="C57" t="s">
        <v>36</v>
      </c>
    </row>
    <row r="58" spans="1:25" x14ac:dyDescent="0.25">
      <c r="A58" t="s">
        <v>35</v>
      </c>
      <c r="B58">
        <v>10.775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 s="11" t="s">
        <v>263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 s="11" t="s">
        <v>264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 s="11" t="s">
        <v>265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 s="11" t="s">
        <v>266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 s="11" t="s">
        <v>267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 s="11" t="s">
        <v>268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 s="11" t="s">
        <v>269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 s="11" t="s">
        <v>270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 s="11" t="s">
        <v>271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 s="11" t="s">
        <v>272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 s="11" t="s">
        <v>273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10.555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10.414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 s="11" t="s">
        <v>274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 s="11" t="s">
        <v>275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 s="11" t="s">
        <v>276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 s="11" t="s">
        <v>277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 s="11" t="s">
        <v>278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10.856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 s="11" t="s">
        <v>279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 s="11" t="s">
        <v>280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 s="11" t="s">
        <v>281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 s="11" t="s">
        <v>282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 s="11" t="s">
        <v>283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 s="11" t="s">
        <v>284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 s="11" t="s">
        <v>285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 s="11" t="s">
        <v>286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 s="11" t="s">
        <v>287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 s="11" t="s">
        <v>288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 s="11" t="s">
        <v>289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 s="11" t="s">
        <v>290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 s="11" t="s">
        <v>291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10.763999999999999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 s="11" t="s">
        <v>292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 s="11" t="s">
        <v>293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 s="11" t="s">
        <v>294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 s="11" t="s">
        <v>295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 s="11" t="s">
        <v>296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 s="11" t="s">
        <v>297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10.358000000000001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10.416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10.542999999999999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 s="11" t="s">
        <v>298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 s="11" t="s">
        <v>299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 s="11" t="s">
        <v>300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 s="11" t="s">
        <v>301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 s="11" t="s">
        <v>302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 s="11" t="s">
        <v>303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 s="11" t="s">
        <v>304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 s="11" t="s">
        <v>305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 s="11" t="s">
        <v>306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 s="11" t="s">
        <v>307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 s="11" t="s">
        <v>308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 s="11" t="s">
        <v>309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10.558000000000002</v>
      </c>
      <c r="S112">
        <f>AVERAGE(C63:C112)</f>
        <v>0</v>
      </c>
      <c r="U112">
        <f>_xlfn.VAR.P(B63:B112)</f>
        <v>3.0339142857142776E-2</v>
      </c>
      <c r="V112">
        <f>_xlfn.VAR.P(C63:C112)</f>
        <v>0</v>
      </c>
      <c r="X112">
        <f>1.96*SQRT(U112)/50</f>
        <v>6.827908939053E-3</v>
      </c>
      <c r="Y112">
        <f>1.96*SQRT(V112)/50</f>
        <v>0</v>
      </c>
    </row>
    <row r="113" spans="1:9" x14ac:dyDescent="0.25">
      <c r="A113" t="s">
        <v>35</v>
      </c>
      <c r="B113">
        <v>555.88260000000002</v>
      </c>
      <c r="C113" t="s">
        <v>36</v>
      </c>
    </row>
    <row r="114" spans="1:9" x14ac:dyDescent="0.25">
      <c r="A114" t="s">
        <v>37</v>
      </c>
      <c r="B114">
        <v>5.5335700000000001</v>
      </c>
      <c r="C114">
        <v>5.1200000000000004E-3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5.5305600000000004</v>
      </c>
      <c r="C115">
        <v>4.0959999999999998E-3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5.4494699999999998</v>
      </c>
      <c r="C116">
        <v>4.0959999999999998E-3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5.6183699999999996</v>
      </c>
      <c r="C117">
        <v>4.0959999999999998E-3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5.4361600000000001</v>
      </c>
      <c r="C118">
        <v>4.0959999999999998E-3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5.8434600000000003</v>
      </c>
      <c r="C119">
        <v>6.1440000000000002E-3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6.1117100000000004</v>
      </c>
      <c r="C120">
        <v>4.0959999999999998E-3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6.1312600000000002</v>
      </c>
      <c r="C121">
        <v>4.0959999999999998E-3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 s="11" t="s">
        <v>310</v>
      </c>
      <c r="C122">
        <v>5.1200000000000004E-3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6.2086100000000002</v>
      </c>
      <c r="C123">
        <v>4.3839999999999999E-3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5.5135699999999996</v>
      </c>
      <c r="C124">
        <v>5.1200000000000004E-3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5.5579499999999999</v>
      </c>
      <c r="C125">
        <v>4.1599999999999996E-3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5.58378</v>
      </c>
      <c r="C126">
        <v>4.0959999999999998E-3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 s="11" t="s">
        <v>311</v>
      </c>
      <c r="C127">
        <v>4.3200000000000001E-3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5.6465300000000003</v>
      </c>
      <c r="C128">
        <v>4.0959999999999998E-3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6.15395</v>
      </c>
      <c r="C129">
        <v>4.0959999999999998E-3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6.1320600000000001</v>
      </c>
      <c r="C130">
        <v>5.1200000000000004E-3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5.4856600000000002</v>
      </c>
      <c r="C131">
        <v>4.0959999999999998E-3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5.6563499999999998</v>
      </c>
      <c r="C132">
        <v>4.0959999999999998E-3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312</v>
      </c>
      <c r="C133">
        <v>4.0959999999999998E-3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 s="11" t="s">
        <v>313</v>
      </c>
      <c r="C134">
        <v>4.4479999999999997E-3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5.5360300000000002</v>
      </c>
      <c r="C135">
        <v>4.0959999999999998E-3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5.5773799999999998</v>
      </c>
      <c r="C136">
        <v>4.0959999999999998E-3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5.5139199999999997</v>
      </c>
      <c r="C137">
        <v>5.1200000000000004E-3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5.5037099999999999</v>
      </c>
      <c r="C138">
        <v>4.2880000000000001E-3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5.53843</v>
      </c>
      <c r="C139">
        <v>4.0959999999999998E-3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5.5209299999999999</v>
      </c>
      <c r="C140">
        <v>4.3839999999999999E-3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5.5179200000000002</v>
      </c>
      <c r="C141">
        <v>4.352E-3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5.5975400000000004</v>
      </c>
      <c r="C142">
        <v>1.024E-3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5.3753299999999999</v>
      </c>
      <c r="C143">
        <v>1.024E-3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5.5100800000000003</v>
      </c>
      <c r="C144">
        <v>4.1279999999999997E-3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5.5826200000000004</v>
      </c>
      <c r="C145">
        <v>4.0959999999999998E-3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6.0011799999999997</v>
      </c>
      <c r="C146">
        <v>4.0959999999999998E-3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5.7301399999999996</v>
      </c>
      <c r="C147">
        <v>4.0959999999999998E-3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5.6677400000000002</v>
      </c>
      <c r="C148">
        <v>4.4479999999999997E-3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6.08819</v>
      </c>
      <c r="C149">
        <v>4.2560000000000002E-3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5.8244499999999997</v>
      </c>
      <c r="C150">
        <v>4.0959999999999998E-3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5.7751700000000001</v>
      </c>
      <c r="C151">
        <v>4.352E-3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5.4809900000000003</v>
      </c>
      <c r="C152">
        <v>4.2240000000000003E-3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 s="11" t="s">
        <v>314</v>
      </c>
      <c r="C153">
        <v>4.0959999999999998E-3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5.8382399999999999</v>
      </c>
      <c r="C154">
        <v>9.4719999999999995E-3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5.78451</v>
      </c>
      <c r="C155">
        <v>4.4799999999999996E-3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5.5152599999999996</v>
      </c>
      <c r="C156">
        <v>4.3839999999999999E-3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 s="11" t="s">
        <v>315</v>
      </c>
      <c r="C157">
        <v>4.0959999999999998E-3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5.4888300000000001</v>
      </c>
      <c r="C158">
        <v>4.2880000000000001E-3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5.9166699999999999</v>
      </c>
      <c r="C159">
        <v>4.0959999999999998E-3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5.7288600000000001</v>
      </c>
      <c r="C160">
        <v>4.352E-3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6.0897899999999998</v>
      </c>
      <c r="C161">
        <v>4.0959999999999998E-3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5.5478100000000001</v>
      </c>
      <c r="C162">
        <v>5.1200000000000004E-3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5.5826200000000004</v>
      </c>
      <c r="C163">
        <v>4.0959999999999998E-3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5.5182399999999996</v>
      </c>
      <c r="C164">
        <v>4.0959999999999998E-3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5.5700500000000002</v>
      </c>
      <c r="C165">
        <v>4.0959999999999998E-3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5.4714900000000002</v>
      </c>
      <c r="C166">
        <v>4.2560000000000002E-3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5.4892799999999999</v>
      </c>
      <c r="C167">
        <v>2.0479999999999999E-3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5.60093</v>
      </c>
      <c r="C168">
        <v>4.0959999999999998E-3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5.6933913636363656</v>
      </c>
      <c r="S168">
        <f>AVERAGE(C119:C168)</f>
        <v>4.2604799999999988E-3</v>
      </c>
      <c r="U168">
        <f>_xlfn.VAR.P(B119:B168)</f>
        <v>5.289377177995868E-2</v>
      </c>
      <c r="V168">
        <f>_xlfn.VAR.P(C119:C168)</f>
        <v>1.2218372095999999E-6</v>
      </c>
      <c r="X168">
        <f>1.96*SQRT(U168)/50</f>
        <v>9.0154692317125518E-3</v>
      </c>
      <c r="Y168">
        <f>1.96*SQRT(V168)/50</f>
        <v>4.3330404218743947E-5</v>
      </c>
    </row>
    <row r="169" spans="1:25" x14ac:dyDescent="0.25">
      <c r="A169" t="s">
        <v>37</v>
      </c>
      <c r="B169">
        <v>318.90320000000003</v>
      </c>
      <c r="C169" t="s">
        <v>36</v>
      </c>
    </row>
    <row r="170" spans="1:25" x14ac:dyDescent="0.25">
      <c r="A170" t="s">
        <v>95</v>
      </c>
      <c r="B170">
        <v>2555.73</v>
      </c>
      <c r="C170">
        <v>2544.69</v>
      </c>
      <c r="D170">
        <v>2514.4</v>
      </c>
      <c r="E170">
        <v>2493.4</v>
      </c>
      <c r="F170">
        <v>339.29500000000002</v>
      </c>
      <c r="G170">
        <v>0.178456</v>
      </c>
      <c r="H170">
        <v>0.83651299999999995</v>
      </c>
      <c r="I170">
        <v>0</v>
      </c>
    </row>
    <row r="171" spans="1:25" x14ac:dyDescent="0.25">
      <c r="A171" t="s">
        <v>95</v>
      </c>
      <c r="B171">
        <v>2534.38</v>
      </c>
      <c r="C171">
        <v>2524.0300000000002</v>
      </c>
      <c r="D171">
        <v>2495.04</v>
      </c>
      <c r="E171">
        <v>2474.09</v>
      </c>
      <c r="F171">
        <v>337.00099999999998</v>
      </c>
      <c r="G171">
        <v>0.17846500000000001</v>
      </c>
      <c r="H171">
        <v>0.83635999999999999</v>
      </c>
      <c r="I171">
        <v>0</v>
      </c>
    </row>
    <row r="172" spans="1:25" x14ac:dyDescent="0.25">
      <c r="A172" t="s">
        <v>95</v>
      </c>
      <c r="B172">
        <v>2577.06</v>
      </c>
      <c r="C172">
        <v>2566.9899999999998</v>
      </c>
      <c r="D172">
        <v>2533.2399999999998</v>
      </c>
      <c r="E172">
        <v>2511.2800000000002</v>
      </c>
      <c r="F172">
        <v>343.505</v>
      </c>
      <c r="G172">
        <v>0.15479599999999999</v>
      </c>
      <c r="H172">
        <v>0.83506400000000003</v>
      </c>
      <c r="I172">
        <v>0</v>
      </c>
    </row>
    <row r="173" spans="1:25" x14ac:dyDescent="0.25">
      <c r="A173" t="s">
        <v>95</v>
      </c>
      <c r="B173">
        <v>2610.11</v>
      </c>
      <c r="C173">
        <v>2599.9899999999998</v>
      </c>
      <c r="D173">
        <v>2558.85</v>
      </c>
      <c r="E173">
        <v>2534.5700000000002</v>
      </c>
      <c r="F173">
        <v>345.25099999999998</v>
      </c>
      <c r="G173">
        <v>0.14716199999999999</v>
      </c>
      <c r="H173">
        <v>0.836866</v>
      </c>
      <c r="I173">
        <v>0</v>
      </c>
    </row>
    <row r="174" spans="1:25" x14ac:dyDescent="0.25">
      <c r="A174" t="s">
        <v>95</v>
      </c>
      <c r="B174">
        <v>2613.54</v>
      </c>
      <c r="C174">
        <v>2603.4299999999998</v>
      </c>
      <c r="D174">
        <v>2559.2800000000002</v>
      </c>
      <c r="E174">
        <v>2534.56</v>
      </c>
      <c r="F174">
        <v>346.11500000000001</v>
      </c>
      <c r="G174">
        <v>0.15078800000000001</v>
      </c>
      <c r="H174">
        <v>0.86795100000000003</v>
      </c>
      <c r="I174">
        <v>0</v>
      </c>
    </row>
    <row r="175" spans="1:25" x14ac:dyDescent="0.25">
      <c r="A175" t="s">
        <v>95</v>
      </c>
      <c r="B175">
        <v>2607.56</v>
      </c>
      <c r="C175">
        <v>2597.17</v>
      </c>
      <c r="D175">
        <v>2560</v>
      </c>
      <c r="E175">
        <v>2537.37</v>
      </c>
      <c r="F175">
        <v>346.16199999999998</v>
      </c>
      <c r="G175">
        <v>0.147955</v>
      </c>
      <c r="H175">
        <v>0.83651600000000004</v>
      </c>
      <c r="I175">
        <v>0</v>
      </c>
    </row>
    <row r="176" spans="1:25" x14ac:dyDescent="0.25">
      <c r="A176" t="s">
        <v>95</v>
      </c>
      <c r="B176">
        <v>2604.39</v>
      </c>
      <c r="C176">
        <v>2594.2399999999998</v>
      </c>
      <c r="D176">
        <v>2557.1</v>
      </c>
      <c r="E176">
        <v>2534.5300000000002</v>
      </c>
      <c r="F176">
        <v>345.976</v>
      </c>
      <c r="G176">
        <v>0.152559</v>
      </c>
      <c r="H176">
        <v>0.83636900000000003</v>
      </c>
      <c r="I176">
        <v>0</v>
      </c>
    </row>
    <row r="177" spans="1:9" x14ac:dyDescent="0.25">
      <c r="A177" t="s">
        <v>95</v>
      </c>
      <c r="B177">
        <v>2598.64</v>
      </c>
      <c r="C177">
        <v>2588.25</v>
      </c>
      <c r="D177">
        <v>2556.7800000000002</v>
      </c>
      <c r="E177">
        <v>2535.0300000000002</v>
      </c>
      <c r="F177">
        <v>345.13900000000001</v>
      </c>
      <c r="G177">
        <v>0.178457</v>
      </c>
      <c r="H177">
        <v>0.83562700000000001</v>
      </c>
      <c r="I177">
        <v>0</v>
      </c>
    </row>
    <row r="178" spans="1:9" x14ac:dyDescent="0.25">
      <c r="A178" t="s">
        <v>95</v>
      </c>
      <c r="B178">
        <v>2598.2800000000002</v>
      </c>
      <c r="C178">
        <v>2587.64</v>
      </c>
      <c r="D178">
        <v>2554.88</v>
      </c>
      <c r="E178">
        <v>2533.0700000000002</v>
      </c>
      <c r="F178">
        <v>344.46</v>
      </c>
      <c r="G178">
        <v>0.147508</v>
      </c>
      <c r="H178">
        <v>0.85441800000000001</v>
      </c>
      <c r="I178">
        <v>0</v>
      </c>
    </row>
    <row r="179" spans="1:9" x14ac:dyDescent="0.25">
      <c r="A179" t="s">
        <v>95</v>
      </c>
      <c r="B179">
        <v>2603.46</v>
      </c>
      <c r="C179">
        <v>2593.4</v>
      </c>
      <c r="D179">
        <v>2564.94</v>
      </c>
      <c r="E179">
        <v>2543.46</v>
      </c>
      <c r="F179">
        <v>347.49900000000002</v>
      </c>
      <c r="G179">
        <v>0.155196</v>
      </c>
      <c r="H179">
        <v>0.83696899999999996</v>
      </c>
      <c r="I179">
        <v>0</v>
      </c>
    </row>
    <row r="180" spans="1:9" x14ac:dyDescent="0.25">
      <c r="A180" t="s">
        <v>95</v>
      </c>
      <c r="B180">
        <v>2624.16</v>
      </c>
      <c r="C180">
        <v>2613.63</v>
      </c>
      <c r="D180">
        <v>2573.41</v>
      </c>
      <c r="E180">
        <v>2549.23</v>
      </c>
      <c r="F180">
        <v>349.14600000000002</v>
      </c>
      <c r="G180">
        <v>0.14785499999999999</v>
      </c>
      <c r="H180">
        <v>0.835762</v>
      </c>
      <c r="I180">
        <v>0</v>
      </c>
    </row>
    <row r="181" spans="1:9" x14ac:dyDescent="0.25">
      <c r="A181" t="s">
        <v>95</v>
      </c>
      <c r="B181">
        <v>2623.98</v>
      </c>
      <c r="C181">
        <v>2614.0700000000002</v>
      </c>
      <c r="D181">
        <v>2573.94</v>
      </c>
      <c r="E181">
        <v>2549.7800000000002</v>
      </c>
      <c r="F181">
        <v>348.13</v>
      </c>
      <c r="G181">
        <v>0.15456900000000001</v>
      </c>
      <c r="H181">
        <v>0.83699199999999996</v>
      </c>
      <c r="I181">
        <v>0</v>
      </c>
    </row>
    <row r="182" spans="1:9" x14ac:dyDescent="0.25">
      <c r="A182" t="s">
        <v>95</v>
      </c>
      <c r="B182">
        <v>2619.1799999999998</v>
      </c>
      <c r="C182">
        <v>2609.04</v>
      </c>
      <c r="D182">
        <v>2572.69</v>
      </c>
      <c r="E182">
        <v>2549.67</v>
      </c>
      <c r="F182">
        <v>349.42099999999999</v>
      </c>
      <c r="G182">
        <v>0.14754800000000001</v>
      </c>
      <c r="H182">
        <v>0.83649399999999996</v>
      </c>
      <c r="I182">
        <v>0</v>
      </c>
    </row>
    <row r="183" spans="1:9" x14ac:dyDescent="0.25">
      <c r="A183" t="s">
        <v>95</v>
      </c>
      <c r="B183">
        <v>2612</v>
      </c>
      <c r="C183">
        <v>2601.4699999999998</v>
      </c>
      <c r="D183">
        <v>2572.4899999999998</v>
      </c>
      <c r="E183">
        <v>2550.63</v>
      </c>
      <c r="F183">
        <v>350.375</v>
      </c>
      <c r="G183">
        <v>0.11613999999999999</v>
      </c>
      <c r="H183">
        <v>0.83651799999999998</v>
      </c>
      <c r="I183">
        <v>0</v>
      </c>
    </row>
    <row r="184" spans="1:9" x14ac:dyDescent="0.25">
      <c r="A184" t="s">
        <v>95</v>
      </c>
      <c r="B184">
        <v>2610.75</v>
      </c>
      <c r="C184">
        <v>2600.5</v>
      </c>
      <c r="D184">
        <v>2571.77</v>
      </c>
      <c r="E184">
        <v>2549.91</v>
      </c>
      <c r="F184">
        <v>348.54500000000002</v>
      </c>
      <c r="G184">
        <v>0.16891500000000001</v>
      </c>
      <c r="H184">
        <v>0.83930400000000005</v>
      </c>
      <c r="I184">
        <v>0</v>
      </c>
    </row>
    <row r="185" spans="1:9" x14ac:dyDescent="0.25">
      <c r="A185" t="s">
        <v>95</v>
      </c>
      <c r="B185">
        <v>2614.3200000000002</v>
      </c>
      <c r="C185">
        <v>2604.12</v>
      </c>
      <c r="D185">
        <v>2573.9499999999998</v>
      </c>
      <c r="E185">
        <v>2551.9699999999998</v>
      </c>
      <c r="F185">
        <v>348.81</v>
      </c>
      <c r="G185">
        <v>0.16223399999999999</v>
      </c>
      <c r="H185">
        <v>0.83704999999999996</v>
      </c>
      <c r="I185">
        <v>0</v>
      </c>
    </row>
    <row r="186" spans="1:9" x14ac:dyDescent="0.25">
      <c r="A186" t="s">
        <v>95</v>
      </c>
      <c r="B186">
        <v>2611.2199999999998</v>
      </c>
      <c r="C186">
        <v>2600.29</v>
      </c>
      <c r="D186">
        <v>2571.65</v>
      </c>
      <c r="E186">
        <v>2549.9699999999998</v>
      </c>
      <c r="F186">
        <v>348.63600000000002</v>
      </c>
      <c r="G186">
        <v>0.14713399999999999</v>
      </c>
      <c r="H186">
        <v>0.83613999999999999</v>
      </c>
      <c r="I186">
        <v>0</v>
      </c>
    </row>
    <row r="187" spans="1:9" x14ac:dyDescent="0.25">
      <c r="A187" t="s">
        <v>95</v>
      </c>
      <c r="B187">
        <v>2616.38</v>
      </c>
      <c r="C187">
        <v>2606.14</v>
      </c>
      <c r="D187">
        <v>2572.71</v>
      </c>
      <c r="E187">
        <v>2550.13</v>
      </c>
      <c r="F187">
        <v>349.83</v>
      </c>
      <c r="G187">
        <v>0.14779700000000001</v>
      </c>
      <c r="H187">
        <v>0.83626999999999996</v>
      </c>
      <c r="I187">
        <v>0</v>
      </c>
    </row>
    <row r="188" spans="1:9" x14ac:dyDescent="0.25">
      <c r="A188" t="s">
        <v>95</v>
      </c>
      <c r="B188">
        <v>2627.11</v>
      </c>
      <c r="C188">
        <v>2616.5300000000002</v>
      </c>
      <c r="D188">
        <v>2575.31</v>
      </c>
      <c r="E188">
        <v>2550.4699999999998</v>
      </c>
      <c r="F188">
        <v>348.16899999999998</v>
      </c>
      <c r="G188">
        <v>0.178456</v>
      </c>
      <c r="H188">
        <v>0.83690600000000004</v>
      </c>
      <c r="I188">
        <v>0</v>
      </c>
    </row>
    <row r="189" spans="1:9" x14ac:dyDescent="0.25">
      <c r="A189" t="s">
        <v>95</v>
      </c>
      <c r="B189">
        <v>2614.6</v>
      </c>
      <c r="C189">
        <v>2604.34</v>
      </c>
      <c r="D189">
        <v>2572.15</v>
      </c>
      <c r="E189">
        <v>2550.0100000000002</v>
      </c>
      <c r="F189">
        <v>351.089</v>
      </c>
      <c r="G189">
        <v>0.15106</v>
      </c>
      <c r="H189">
        <v>0.83334200000000003</v>
      </c>
      <c r="I189">
        <v>0</v>
      </c>
    </row>
    <row r="190" spans="1:9" x14ac:dyDescent="0.25">
      <c r="A190" t="s">
        <v>95</v>
      </c>
      <c r="B190">
        <v>2616.5</v>
      </c>
      <c r="C190">
        <v>2606.19</v>
      </c>
      <c r="D190">
        <v>2571.4</v>
      </c>
      <c r="E190">
        <v>2548.31</v>
      </c>
      <c r="F190">
        <v>347.52</v>
      </c>
      <c r="G190">
        <v>0.17629600000000001</v>
      </c>
      <c r="H190">
        <v>0.83701599999999998</v>
      </c>
      <c r="I190">
        <v>0</v>
      </c>
    </row>
    <row r="191" spans="1:9" x14ac:dyDescent="0.25">
      <c r="A191" t="s">
        <v>95</v>
      </c>
      <c r="B191">
        <v>2608.94</v>
      </c>
      <c r="C191">
        <v>2598.75</v>
      </c>
      <c r="D191">
        <v>2570.41</v>
      </c>
      <c r="E191">
        <v>2548.91</v>
      </c>
      <c r="F191">
        <v>348.71600000000001</v>
      </c>
      <c r="G191">
        <v>0.178456</v>
      </c>
      <c r="H191">
        <v>0.83705300000000005</v>
      </c>
      <c r="I191">
        <v>0</v>
      </c>
    </row>
    <row r="192" spans="1:9" x14ac:dyDescent="0.25">
      <c r="A192" t="s">
        <v>95</v>
      </c>
      <c r="B192">
        <v>2611.92</v>
      </c>
      <c r="C192">
        <v>2601.88</v>
      </c>
      <c r="D192">
        <v>2573.39</v>
      </c>
      <c r="E192">
        <v>2551.59</v>
      </c>
      <c r="F192">
        <v>350.22500000000002</v>
      </c>
      <c r="G192">
        <v>0.16372</v>
      </c>
      <c r="H192">
        <v>0.83684199999999997</v>
      </c>
      <c r="I192">
        <v>0</v>
      </c>
    </row>
    <row r="193" spans="1:9" x14ac:dyDescent="0.25">
      <c r="A193" t="s">
        <v>95</v>
      </c>
      <c r="B193">
        <v>2609.91</v>
      </c>
      <c r="C193">
        <v>2599.21</v>
      </c>
      <c r="D193">
        <v>2569.8000000000002</v>
      </c>
      <c r="E193">
        <v>2548.0500000000002</v>
      </c>
      <c r="F193">
        <v>348.66199999999998</v>
      </c>
      <c r="G193">
        <v>0.15982099999999999</v>
      </c>
      <c r="H193">
        <v>0.83695900000000001</v>
      </c>
      <c r="I193">
        <v>0</v>
      </c>
    </row>
    <row r="194" spans="1:9" x14ac:dyDescent="0.25">
      <c r="A194" t="s">
        <v>95</v>
      </c>
      <c r="B194">
        <v>2620.65</v>
      </c>
      <c r="C194">
        <v>2610.52</v>
      </c>
      <c r="D194">
        <v>2572.9299999999998</v>
      </c>
      <c r="E194">
        <v>2549.5</v>
      </c>
      <c r="F194">
        <v>349.61</v>
      </c>
      <c r="G194">
        <v>0.178456</v>
      </c>
      <c r="H194">
        <v>0.83634699999999995</v>
      </c>
      <c r="I194">
        <v>0</v>
      </c>
    </row>
    <row r="195" spans="1:9" x14ac:dyDescent="0.25">
      <c r="A195" t="s">
        <v>95</v>
      </c>
      <c r="B195">
        <v>2621.39</v>
      </c>
      <c r="C195">
        <v>2610.7600000000002</v>
      </c>
      <c r="D195">
        <v>2573.77</v>
      </c>
      <c r="E195">
        <v>2550.2199999999998</v>
      </c>
      <c r="F195">
        <v>350.089</v>
      </c>
      <c r="G195">
        <v>0.178457</v>
      </c>
      <c r="H195">
        <v>0.83698899999999998</v>
      </c>
      <c r="I195">
        <v>0</v>
      </c>
    </row>
    <row r="196" spans="1:9" x14ac:dyDescent="0.25">
      <c r="A196" t="s">
        <v>95</v>
      </c>
      <c r="B196">
        <v>2619.96</v>
      </c>
      <c r="C196">
        <v>2609.42</v>
      </c>
      <c r="D196">
        <v>2572.75</v>
      </c>
      <c r="E196">
        <v>2549.85</v>
      </c>
      <c r="F196">
        <v>349.48500000000001</v>
      </c>
      <c r="G196">
        <v>0.15953999999999999</v>
      </c>
      <c r="H196">
        <v>0.86841800000000002</v>
      </c>
      <c r="I196">
        <v>0</v>
      </c>
    </row>
    <row r="197" spans="1:9" x14ac:dyDescent="0.25">
      <c r="A197" t="s">
        <v>95</v>
      </c>
      <c r="B197">
        <v>2615.52</v>
      </c>
      <c r="C197">
        <v>2605.2199999999998</v>
      </c>
      <c r="D197">
        <v>2574.27</v>
      </c>
      <c r="E197">
        <v>2552.11</v>
      </c>
      <c r="F197">
        <v>351.34100000000001</v>
      </c>
      <c r="G197">
        <v>0.17846100000000001</v>
      </c>
      <c r="H197">
        <v>0.83661700000000006</v>
      </c>
      <c r="I197">
        <v>0</v>
      </c>
    </row>
    <row r="198" spans="1:9" x14ac:dyDescent="0.25">
      <c r="A198" t="s">
        <v>95</v>
      </c>
      <c r="B198">
        <v>2614.2800000000002</v>
      </c>
      <c r="C198">
        <v>2603.58</v>
      </c>
      <c r="D198">
        <v>2573.87</v>
      </c>
      <c r="E198">
        <v>2551.92</v>
      </c>
      <c r="F198">
        <v>350.43099999999998</v>
      </c>
      <c r="G198">
        <v>0.17848</v>
      </c>
      <c r="H198">
        <v>0.83677000000000001</v>
      </c>
      <c r="I198">
        <v>0</v>
      </c>
    </row>
    <row r="199" spans="1:9" x14ac:dyDescent="0.25">
      <c r="A199" t="s">
        <v>95</v>
      </c>
      <c r="B199">
        <v>2609.64</v>
      </c>
      <c r="C199">
        <v>2599.5500000000002</v>
      </c>
      <c r="D199">
        <v>2571.11</v>
      </c>
      <c r="E199">
        <v>2549.41</v>
      </c>
      <c r="F199">
        <v>349.09300000000002</v>
      </c>
      <c r="G199">
        <v>0.149733</v>
      </c>
      <c r="H199">
        <v>0.83461200000000002</v>
      </c>
      <c r="I199">
        <v>0</v>
      </c>
    </row>
    <row r="200" spans="1:9" x14ac:dyDescent="0.25">
      <c r="A200" t="s">
        <v>95</v>
      </c>
      <c r="B200">
        <v>2607.71</v>
      </c>
      <c r="C200">
        <v>2597.39</v>
      </c>
      <c r="D200">
        <v>2569.58</v>
      </c>
      <c r="E200">
        <v>2548.17</v>
      </c>
      <c r="F200">
        <v>350.09</v>
      </c>
      <c r="G200">
        <v>0.15939900000000001</v>
      </c>
      <c r="H200">
        <v>0.83704500000000004</v>
      </c>
      <c r="I200">
        <v>0</v>
      </c>
    </row>
    <row r="201" spans="1:9" x14ac:dyDescent="0.25">
      <c r="A201" t="s">
        <v>95</v>
      </c>
      <c r="B201">
        <v>2620.33</v>
      </c>
      <c r="C201">
        <v>2609.6799999999998</v>
      </c>
      <c r="D201">
        <v>2578.5100000000002</v>
      </c>
      <c r="E201">
        <v>2556.21</v>
      </c>
      <c r="F201">
        <v>350.82400000000001</v>
      </c>
      <c r="G201">
        <v>0.173404</v>
      </c>
      <c r="H201">
        <v>0.83696199999999998</v>
      </c>
      <c r="I201">
        <v>0</v>
      </c>
    </row>
    <row r="202" spans="1:9" x14ac:dyDescent="0.25">
      <c r="A202" t="s">
        <v>95</v>
      </c>
      <c r="B202">
        <v>2629.17</v>
      </c>
      <c r="C202">
        <v>2618.7199999999998</v>
      </c>
      <c r="D202">
        <v>2573.27</v>
      </c>
      <c r="E202">
        <v>2548.21</v>
      </c>
      <c r="F202">
        <v>348.43700000000001</v>
      </c>
      <c r="G202">
        <v>0.178565</v>
      </c>
      <c r="H202">
        <v>0.83544200000000002</v>
      </c>
      <c r="I202">
        <v>0</v>
      </c>
    </row>
    <row r="203" spans="1:9" x14ac:dyDescent="0.25">
      <c r="A203" t="s">
        <v>95</v>
      </c>
      <c r="B203">
        <v>2614.96</v>
      </c>
      <c r="C203">
        <v>2604.77</v>
      </c>
      <c r="D203">
        <v>2570.65</v>
      </c>
      <c r="E203">
        <v>2547.5</v>
      </c>
      <c r="F203">
        <v>349.62200000000001</v>
      </c>
      <c r="G203">
        <v>0.16062000000000001</v>
      </c>
      <c r="H203">
        <v>0.83667999999999998</v>
      </c>
      <c r="I203">
        <v>0</v>
      </c>
    </row>
    <row r="204" spans="1:9" x14ac:dyDescent="0.25">
      <c r="A204" t="s">
        <v>95</v>
      </c>
      <c r="B204">
        <v>2615.62</v>
      </c>
      <c r="C204">
        <v>2605.7800000000002</v>
      </c>
      <c r="D204">
        <v>2573.1799999999998</v>
      </c>
      <c r="E204">
        <v>2550.5</v>
      </c>
      <c r="F204">
        <v>347.76100000000002</v>
      </c>
      <c r="G204">
        <v>0.16192000000000001</v>
      </c>
      <c r="H204">
        <v>0.82578200000000002</v>
      </c>
      <c r="I204">
        <v>0</v>
      </c>
    </row>
    <row r="205" spans="1:9" x14ac:dyDescent="0.25">
      <c r="A205" t="s">
        <v>95</v>
      </c>
      <c r="B205">
        <v>2613.37</v>
      </c>
      <c r="C205">
        <v>2603.0300000000002</v>
      </c>
      <c r="D205">
        <v>2571.21</v>
      </c>
      <c r="E205">
        <v>2549.08</v>
      </c>
      <c r="F205">
        <v>349.43799999999999</v>
      </c>
      <c r="G205">
        <v>0.149785</v>
      </c>
      <c r="H205">
        <v>0.84293300000000004</v>
      </c>
      <c r="I205">
        <v>0</v>
      </c>
    </row>
    <row r="206" spans="1:9" x14ac:dyDescent="0.25">
      <c r="A206" t="s">
        <v>95</v>
      </c>
      <c r="B206">
        <v>2609.59</v>
      </c>
      <c r="C206">
        <v>2599.5100000000002</v>
      </c>
      <c r="D206">
        <v>2568.8200000000002</v>
      </c>
      <c r="E206">
        <v>2546.96</v>
      </c>
      <c r="F206">
        <v>351.19099999999997</v>
      </c>
      <c r="G206">
        <v>0.15740000000000001</v>
      </c>
      <c r="H206">
        <v>0.83656900000000001</v>
      </c>
      <c r="I206">
        <v>0</v>
      </c>
    </row>
    <row r="207" spans="1:9" x14ac:dyDescent="0.25">
      <c r="A207" t="s">
        <v>95</v>
      </c>
      <c r="B207">
        <v>2557.37</v>
      </c>
      <c r="C207">
        <v>2547.29</v>
      </c>
      <c r="D207">
        <v>2520.48</v>
      </c>
      <c r="E207">
        <v>2499.33</v>
      </c>
      <c r="F207">
        <v>340.33499999999998</v>
      </c>
      <c r="G207">
        <v>0.17846000000000001</v>
      </c>
      <c r="H207">
        <v>0.83704900000000004</v>
      </c>
      <c r="I207">
        <v>0</v>
      </c>
    </row>
    <row r="208" spans="1:9" x14ac:dyDescent="0.25">
      <c r="A208" t="s">
        <v>95</v>
      </c>
      <c r="B208">
        <v>2560.02</v>
      </c>
      <c r="C208">
        <v>2548.98</v>
      </c>
      <c r="D208">
        <v>2519.0300000000002</v>
      </c>
      <c r="E208">
        <v>2497.21</v>
      </c>
      <c r="F208">
        <v>341.99599999999998</v>
      </c>
      <c r="G208">
        <v>0.178455</v>
      </c>
      <c r="H208">
        <v>0.83500300000000005</v>
      </c>
      <c r="I208">
        <v>0</v>
      </c>
    </row>
    <row r="209" spans="1:25" x14ac:dyDescent="0.25">
      <c r="A209" t="s">
        <v>95</v>
      </c>
      <c r="B209">
        <v>2567.12</v>
      </c>
      <c r="C209">
        <v>2557.02</v>
      </c>
      <c r="D209">
        <v>2523.58</v>
      </c>
      <c r="E209">
        <v>2501.09</v>
      </c>
      <c r="F209">
        <v>342.11599999999999</v>
      </c>
      <c r="G209">
        <v>0.178454</v>
      </c>
      <c r="H209">
        <v>0.86016999999999999</v>
      </c>
      <c r="I209">
        <v>0</v>
      </c>
    </row>
    <row r="210" spans="1:25" x14ac:dyDescent="0.25">
      <c r="A210" t="s">
        <v>95</v>
      </c>
      <c r="B210">
        <v>2545.61</v>
      </c>
      <c r="C210">
        <v>2534.5500000000002</v>
      </c>
      <c r="D210">
        <v>2503.98</v>
      </c>
      <c r="E210">
        <v>2482.11</v>
      </c>
      <c r="F210">
        <v>338.613</v>
      </c>
      <c r="G210">
        <v>0.14716000000000001</v>
      </c>
      <c r="H210">
        <v>0.83627300000000004</v>
      </c>
      <c r="I210">
        <v>0</v>
      </c>
    </row>
    <row r="211" spans="1:25" x14ac:dyDescent="0.25">
      <c r="A211" t="s">
        <v>95</v>
      </c>
      <c r="B211">
        <v>2555.6</v>
      </c>
      <c r="C211">
        <v>2545.54</v>
      </c>
      <c r="D211">
        <v>2514.2199999999998</v>
      </c>
      <c r="E211">
        <v>2492.66</v>
      </c>
      <c r="F211">
        <v>338.52100000000002</v>
      </c>
      <c r="G211">
        <v>0.14815400000000001</v>
      </c>
      <c r="H211">
        <v>0.83589599999999997</v>
      </c>
      <c r="I211">
        <v>0</v>
      </c>
    </row>
    <row r="212" spans="1:25" x14ac:dyDescent="0.25">
      <c r="A212" t="s">
        <v>95</v>
      </c>
      <c r="B212">
        <v>2550.92</v>
      </c>
      <c r="C212">
        <v>2540.84</v>
      </c>
      <c r="D212">
        <v>2512.09</v>
      </c>
      <c r="E212">
        <v>2490.4</v>
      </c>
      <c r="F212">
        <v>338.916</v>
      </c>
      <c r="G212">
        <v>0.17846300000000001</v>
      </c>
      <c r="H212">
        <v>0.83665999999999996</v>
      </c>
      <c r="I212">
        <v>0</v>
      </c>
    </row>
    <row r="213" spans="1:25" x14ac:dyDescent="0.25">
      <c r="A213" t="s">
        <v>95</v>
      </c>
      <c r="B213">
        <v>2543.2600000000002</v>
      </c>
      <c r="C213">
        <v>2533.11</v>
      </c>
      <c r="D213">
        <v>2504.44</v>
      </c>
      <c r="E213">
        <v>2482.89</v>
      </c>
      <c r="F213">
        <v>337.87400000000002</v>
      </c>
      <c r="G213">
        <v>0.17847499999999999</v>
      </c>
      <c r="H213">
        <v>0.83699000000000001</v>
      </c>
      <c r="I213">
        <v>0</v>
      </c>
    </row>
    <row r="214" spans="1:25" x14ac:dyDescent="0.25">
      <c r="A214" t="s">
        <v>95</v>
      </c>
      <c r="B214">
        <v>2578.04</v>
      </c>
      <c r="C214">
        <v>2568.0100000000002</v>
      </c>
      <c r="D214">
        <v>2539.4299999999998</v>
      </c>
      <c r="E214">
        <v>2517.7399999999998</v>
      </c>
      <c r="F214">
        <v>344.27499999999998</v>
      </c>
      <c r="G214">
        <v>0.17810799999999999</v>
      </c>
      <c r="H214">
        <v>0.83704500000000004</v>
      </c>
      <c r="I214">
        <v>0</v>
      </c>
    </row>
    <row r="215" spans="1:25" x14ac:dyDescent="0.25">
      <c r="A215" t="s">
        <v>95</v>
      </c>
      <c r="B215">
        <v>2617.86</v>
      </c>
      <c r="C215">
        <v>2607.63</v>
      </c>
      <c r="D215">
        <v>2577.2600000000002</v>
      </c>
      <c r="E215">
        <v>2555.0100000000002</v>
      </c>
      <c r="F215">
        <v>353.73700000000002</v>
      </c>
      <c r="G215">
        <v>0.178455</v>
      </c>
      <c r="H215">
        <v>0.84118199999999999</v>
      </c>
      <c r="I215">
        <v>0</v>
      </c>
    </row>
    <row r="216" spans="1:25" x14ac:dyDescent="0.25">
      <c r="A216" t="s">
        <v>95</v>
      </c>
      <c r="B216">
        <v>2630.41</v>
      </c>
      <c r="C216">
        <v>2619.59</v>
      </c>
      <c r="D216">
        <v>2577.46</v>
      </c>
      <c r="E216">
        <v>2552.73</v>
      </c>
      <c r="F216">
        <v>350.464</v>
      </c>
      <c r="G216">
        <v>0.14802399999999999</v>
      </c>
      <c r="H216">
        <v>0.83705200000000002</v>
      </c>
      <c r="I216">
        <v>0</v>
      </c>
    </row>
    <row r="217" spans="1:25" x14ac:dyDescent="0.25">
      <c r="A217" t="s">
        <v>95</v>
      </c>
      <c r="B217">
        <v>2627.5</v>
      </c>
      <c r="C217">
        <v>2616.91</v>
      </c>
      <c r="D217">
        <v>2574.11</v>
      </c>
      <c r="E217">
        <v>2549.15</v>
      </c>
      <c r="F217">
        <v>349.07400000000001</v>
      </c>
      <c r="G217">
        <v>0.16499900000000001</v>
      </c>
      <c r="H217">
        <v>0.83657199999999998</v>
      </c>
      <c r="I217">
        <v>0</v>
      </c>
    </row>
    <row r="218" spans="1:25" x14ac:dyDescent="0.25">
      <c r="A218" t="s">
        <v>95</v>
      </c>
      <c r="B218">
        <v>2616.21</v>
      </c>
      <c r="C218">
        <v>2605.6799999999998</v>
      </c>
      <c r="D218">
        <v>2571.19</v>
      </c>
      <c r="E218">
        <v>2548.31</v>
      </c>
      <c r="F218">
        <v>350.67399999999998</v>
      </c>
      <c r="G218">
        <v>0.15798799999999999</v>
      </c>
      <c r="H218">
        <v>0.83700799999999997</v>
      </c>
      <c r="I218">
        <v>0</v>
      </c>
    </row>
    <row r="219" spans="1:25" x14ac:dyDescent="0.25">
      <c r="A219" t="s">
        <v>95</v>
      </c>
      <c r="B219">
        <v>2624.27</v>
      </c>
      <c r="C219">
        <v>2613.84</v>
      </c>
      <c r="D219">
        <v>2583.0500000000002</v>
      </c>
      <c r="E219">
        <v>2560.7600000000002</v>
      </c>
      <c r="F219">
        <v>351.54399999999998</v>
      </c>
      <c r="G219">
        <v>0.14711099999999999</v>
      </c>
      <c r="H219">
        <v>0.83690699999999996</v>
      </c>
      <c r="I219">
        <v>0</v>
      </c>
    </row>
    <row r="220" spans="1:25" x14ac:dyDescent="0.25">
      <c r="A220" t="s">
        <v>95</v>
      </c>
      <c r="B220">
        <v>2611.7600000000002</v>
      </c>
      <c r="C220">
        <v>2601.37</v>
      </c>
      <c r="D220">
        <v>2569.9699999999998</v>
      </c>
      <c r="E220">
        <v>2547.88</v>
      </c>
      <c r="F220">
        <v>348.83300000000003</v>
      </c>
      <c r="G220">
        <v>0.17845900000000001</v>
      </c>
      <c r="H220">
        <v>0.83391899999999997</v>
      </c>
      <c r="I220">
        <v>0</v>
      </c>
    </row>
    <row r="221" spans="1:25" x14ac:dyDescent="0.25">
      <c r="A221" t="s">
        <v>95</v>
      </c>
      <c r="B221">
        <v>2606.04</v>
      </c>
      <c r="C221">
        <v>2595.9899999999998</v>
      </c>
      <c r="D221">
        <v>2568.36</v>
      </c>
      <c r="E221">
        <v>2546.98</v>
      </c>
      <c r="F221">
        <v>348.80399999999997</v>
      </c>
      <c r="G221">
        <v>0.178456</v>
      </c>
      <c r="H221">
        <v>0.83699500000000004</v>
      </c>
      <c r="I221">
        <v>0</v>
      </c>
    </row>
    <row r="222" spans="1:25" x14ac:dyDescent="0.25">
      <c r="A222" t="s">
        <v>95</v>
      </c>
      <c r="B222">
        <v>2611.67</v>
      </c>
      <c r="C222">
        <v>2601.3000000000002</v>
      </c>
      <c r="D222">
        <v>2572.63</v>
      </c>
      <c r="E222">
        <v>2551.2800000000002</v>
      </c>
      <c r="F222">
        <v>348.42399999999998</v>
      </c>
      <c r="G222">
        <v>0.150198</v>
      </c>
      <c r="H222">
        <v>0.83685500000000002</v>
      </c>
      <c r="I222">
        <v>0</v>
      </c>
    </row>
    <row r="223" spans="1:25" x14ac:dyDescent="0.25">
      <c r="A223" t="s">
        <v>95</v>
      </c>
      <c r="B223">
        <v>2631.56</v>
      </c>
      <c r="C223">
        <v>2620.7600000000002</v>
      </c>
      <c r="D223">
        <v>2579.8200000000002</v>
      </c>
      <c r="E223">
        <v>2555.5300000000002</v>
      </c>
      <c r="F223">
        <v>350.12900000000002</v>
      </c>
      <c r="G223">
        <v>0.15809599999999999</v>
      </c>
      <c r="H223">
        <v>0.83704900000000004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95</v>
      </c>
      <c r="B224">
        <v>2627.32</v>
      </c>
      <c r="C224">
        <v>2617.27</v>
      </c>
      <c r="D224">
        <v>2576.77</v>
      </c>
      <c r="E224">
        <v>2552.5700000000002</v>
      </c>
      <c r="F224">
        <v>351.42099999999999</v>
      </c>
      <c r="G224">
        <v>0.178483</v>
      </c>
      <c r="H224">
        <v>0.83700600000000003</v>
      </c>
      <c r="I224">
        <v>0</v>
      </c>
      <c r="R224">
        <f>AVERAGE(B175:B224)</f>
        <v>2606.1605999999997</v>
      </c>
      <c r="S224">
        <f>AVERAGE(C175:C224)</f>
        <v>2595.8093999999996</v>
      </c>
      <c r="U224">
        <f>_xlfn.VAR.P(B175:B224)</f>
        <v>528.91875363999975</v>
      </c>
      <c r="V224">
        <f>_xlfn.VAR.P(C175:C224)</f>
        <v>528.09340963999955</v>
      </c>
      <c r="X224">
        <f>1.96*SQRT(U224)/50</f>
        <v>0.90153076131287335</v>
      </c>
      <c r="Y224">
        <f>1.96*SQRT(V224)/50</f>
        <v>0.9008270960562903</v>
      </c>
    </row>
    <row r="225" spans="1:9" x14ac:dyDescent="0.25">
      <c r="A225" t="s">
        <v>95</v>
      </c>
      <c r="B225">
        <v>130359.599</v>
      </c>
      <c r="C225" t="s">
        <v>36</v>
      </c>
    </row>
    <row r="226" spans="1:9" x14ac:dyDescent="0.25">
      <c r="A226" t="s">
        <v>109</v>
      </c>
      <c r="B226">
        <v>2614.29</v>
      </c>
      <c r="C226">
        <v>2604.25</v>
      </c>
      <c r="D226">
        <v>2570.31</v>
      </c>
      <c r="E226">
        <v>2547.4899999999998</v>
      </c>
      <c r="F226">
        <v>342.09199999999998</v>
      </c>
      <c r="G226">
        <v>0.14711099999999999</v>
      </c>
      <c r="H226">
        <v>0.836534</v>
      </c>
      <c r="I226">
        <v>0</v>
      </c>
    </row>
    <row r="227" spans="1:9" x14ac:dyDescent="0.25">
      <c r="A227" t="s">
        <v>109</v>
      </c>
      <c r="B227">
        <v>2616.4699999999998</v>
      </c>
      <c r="C227">
        <v>2606.54</v>
      </c>
      <c r="D227">
        <v>2572.44</v>
      </c>
      <c r="E227">
        <v>2549.1999999999998</v>
      </c>
      <c r="F227">
        <v>343.45400000000001</v>
      </c>
      <c r="G227">
        <v>0.17846400000000001</v>
      </c>
      <c r="H227">
        <v>0.83704299999999998</v>
      </c>
      <c r="I227">
        <v>0</v>
      </c>
    </row>
    <row r="228" spans="1:9" x14ac:dyDescent="0.25">
      <c r="A228" t="s">
        <v>109</v>
      </c>
      <c r="B228">
        <v>2610.46</v>
      </c>
      <c r="C228">
        <v>2600.0500000000002</v>
      </c>
      <c r="D228">
        <v>2571.2800000000002</v>
      </c>
      <c r="E228">
        <v>2548.89</v>
      </c>
      <c r="F228">
        <v>342.64600000000002</v>
      </c>
      <c r="G228">
        <v>0.178457</v>
      </c>
      <c r="H228">
        <v>0.83557199999999998</v>
      </c>
      <c r="I228">
        <v>0</v>
      </c>
    </row>
    <row r="229" spans="1:9" x14ac:dyDescent="0.25">
      <c r="A229" t="s">
        <v>109</v>
      </c>
      <c r="B229">
        <v>2607.75</v>
      </c>
      <c r="C229">
        <v>2597.2600000000002</v>
      </c>
      <c r="D229">
        <v>2569.39</v>
      </c>
      <c r="E229">
        <v>2547.4499999999998</v>
      </c>
      <c r="F229">
        <v>343.322</v>
      </c>
      <c r="G229">
        <v>0.14829500000000001</v>
      </c>
      <c r="H229">
        <v>0.83696199999999998</v>
      </c>
      <c r="I229">
        <v>0</v>
      </c>
    </row>
    <row r="230" spans="1:9" x14ac:dyDescent="0.25">
      <c r="A230" t="s">
        <v>109</v>
      </c>
      <c r="B230">
        <v>2609.14</v>
      </c>
      <c r="C230">
        <v>2598.9</v>
      </c>
      <c r="D230">
        <v>2570.2800000000002</v>
      </c>
      <c r="E230">
        <v>2548.2399999999998</v>
      </c>
      <c r="F230">
        <v>341.25200000000001</v>
      </c>
      <c r="G230">
        <v>0.17846000000000001</v>
      </c>
      <c r="H230">
        <v>0.836256</v>
      </c>
      <c r="I230">
        <v>0</v>
      </c>
    </row>
    <row r="231" spans="1:9" x14ac:dyDescent="0.25">
      <c r="A231" t="s">
        <v>109</v>
      </c>
      <c r="B231">
        <v>2615.59</v>
      </c>
      <c r="C231">
        <v>2605.08</v>
      </c>
      <c r="D231">
        <v>2569.87</v>
      </c>
      <c r="E231">
        <v>2546.5500000000002</v>
      </c>
      <c r="F231">
        <v>345.54300000000001</v>
      </c>
      <c r="G231">
        <v>0.178455</v>
      </c>
      <c r="H231">
        <v>0.83684099999999995</v>
      </c>
      <c r="I231">
        <v>0</v>
      </c>
    </row>
    <row r="232" spans="1:9" x14ac:dyDescent="0.25">
      <c r="A232" t="s">
        <v>109</v>
      </c>
      <c r="B232">
        <v>2644.26</v>
      </c>
      <c r="C232">
        <v>2633.95</v>
      </c>
      <c r="D232">
        <v>2595.79</v>
      </c>
      <c r="E232">
        <v>2571.65</v>
      </c>
      <c r="F232">
        <v>347.56</v>
      </c>
      <c r="G232">
        <v>0.178456</v>
      </c>
      <c r="H232">
        <v>0.83702600000000005</v>
      </c>
      <c r="I232">
        <v>0</v>
      </c>
    </row>
    <row r="233" spans="1:9" x14ac:dyDescent="0.25">
      <c r="A233" t="s">
        <v>109</v>
      </c>
      <c r="B233">
        <v>2623.77</v>
      </c>
      <c r="C233">
        <v>2612.37</v>
      </c>
      <c r="D233">
        <v>2581.0500000000002</v>
      </c>
      <c r="E233">
        <v>2558.7199999999998</v>
      </c>
      <c r="F233">
        <v>344.125</v>
      </c>
      <c r="G233">
        <v>0.157641</v>
      </c>
      <c r="H233">
        <v>0.83699800000000002</v>
      </c>
      <c r="I233">
        <v>0</v>
      </c>
    </row>
    <row r="234" spans="1:9" x14ac:dyDescent="0.25">
      <c r="A234" t="s">
        <v>109</v>
      </c>
      <c r="B234">
        <v>2599.1999999999998</v>
      </c>
      <c r="C234">
        <v>2589.1</v>
      </c>
      <c r="D234">
        <v>2559.2600000000002</v>
      </c>
      <c r="E234">
        <v>2537.2399999999998</v>
      </c>
      <c r="F234">
        <v>340.17500000000001</v>
      </c>
      <c r="G234">
        <v>0.17848800000000001</v>
      </c>
      <c r="H234">
        <v>0.83568799999999999</v>
      </c>
      <c r="I234">
        <v>0</v>
      </c>
    </row>
    <row r="235" spans="1:9" x14ac:dyDescent="0.25">
      <c r="A235" t="s">
        <v>109</v>
      </c>
      <c r="B235">
        <v>2599.8000000000002</v>
      </c>
      <c r="C235">
        <v>2589.62</v>
      </c>
      <c r="D235">
        <v>2559.65</v>
      </c>
      <c r="E235">
        <v>2537.37</v>
      </c>
      <c r="F235">
        <v>340.61799999999999</v>
      </c>
      <c r="G235">
        <v>0.178478</v>
      </c>
      <c r="H235">
        <v>0.834762</v>
      </c>
      <c r="I235">
        <v>0</v>
      </c>
    </row>
    <row r="236" spans="1:9" x14ac:dyDescent="0.25">
      <c r="A236" t="s">
        <v>109</v>
      </c>
      <c r="B236">
        <v>2601.38</v>
      </c>
      <c r="C236">
        <v>2591.08</v>
      </c>
      <c r="D236">
        <v>2562.15</v>
      </c>
      <c r="E236">
        <v>2539.85</v>
      </c>
      <c r="F236">
        <v>341.553</v>
      </c>
      <c r="G236">
        <v>0.15263599999999999</v>
      </c>
      <c r="H236">
        <v>0.83699699999999999</v>
      </c>
      <c r="I236">
        <v>0</v>
      </c>
    </row>
    <row r="237" spans="1:9" x14ac:dyDescent="0.25">
      <c r="A237" t="s">
        <v>109</v>
      </c>
      <c r="B237">
        <v>2600.7399999999998</v>
      </c>
      <c r="C237">
        <v>2590.39</v>
      </c>
      <c r="D237">
        <v>2560.56</v>
      </c>
      <c r="E237">
        <v>2538.33</v>
      </c>
      <c r="F237">
        <v>340.16699999999997</v>
      </c>
      <c r="G237">
        <v>0.15270800000000001</v>
      </c>
      <c r="H237">
        <v>0.83402699999999996</v>
      </c>
      <c r="I237">
        <v>0</v>
      </c>
    </row>
    <row r="238" spans="1:9" x14ac:dyDescent="0.25">
      <c r="A238" t="s">
        <v>109</v>
      </c>
      <c r="B238">
        <v>2615.25</v>
      </c>
      <c r="C238">
        <v>2604.88</v>
      </c>
      <c r="D238">
        <v>2571.37</v>
      </c>
      <c r="E238">
        <v>2548.48</v>
      </c>
      <c r="F238">
        <v>343.52199999999999</v>
      </c>
      <c r="G238">
        <v>0.17006499999999999</v>
      </c>
      <c r="H238">
        <v>0.83615499999999998</v>
      </c>
      <c r="I238">
        <v>0</v>
      </c>
    </row>
    <row r="239" spans="1:9" x14ac:dyDescent="0.25">
      <c r="A239" t="s">
        <v>109</v>
      </c>
      <c r="B239">
        <v>2636.12</v>
      </c>
      <c r="C239">
        <v>2625.98</v>
      </c>
      <c r="D239">
        <v>2581.02</v>
      </c>
      <c r="E239">
        <v>2555.12</v>
      </c>
      <c r="F239">
        <v>339.98399999999998</v>
      </c>
      <c r="G239">
        <v>0.15490399999999999</v>
      </c>
      <c r="H239">
        <v>0.83682400000000001</v>
      </c>
      <c r="I239">
        <v>0</v>
      </c>
    </row>
    <row r="240" spans="1:9" x14ac:dyDescent="0.25">
      <c r="A240" t="s">
        <v>109</v>
      </c>
      <c r="B240">
        <v>2613.13</v>
      </c>
      <c r="C240">
        <v>2602.83</v>
      </c>
      <c r="D240">
        <v>2569</v>
      </c>
      <c r="E240">
        <v>2545.79</v>
      </c>
      <c r="F240">
        <v>342.54599999999999</v>
      </c>
      <c r="G240">
        <v>0.14713399999999999</v>
      </c>
      <c r="H240">
        <v>0.836974</v>
      </c>
      <c r="I240">
        <v>0</v>
      </c>
    </row>
    <row r="241" spans="1:9" x14ac:dyDescent="0.25">
      <c r="A241" t="s">
        <v>109</v>
      </c>
      <c r="B241">
        <v>2609.86</v>
      </c>
      <c r="C241">
        <v>2599.5500000000002</v>
      </c>
      <c r="D241">
        <v>2568.9499999999998</v>
      </c>
      <c r="E241">
        <v>2546.58</v>
      </c>
      <c r="F241">
        <v>345.12</v>
      </c>
      <c r="G241">
        <v>0.15013299999999999</v>
      </c>
      <c r="H241">
        <v>0.83397299999999996</v>
      </c>
      <c r="I241">
        <v>0</v>
      </c>
    </row>
    <row r="242" spans="1:9" x14ac:dyDescent="0.25">
      <c r="A242" t="s">
        <v>109</v>
      </c>
      <c r="B242">
        <v>2589.69</v>
      </c>
      <c r="C242">
        <v>2579.5500000000002</v>
      </c>
      <c r="D242">
        <v>2549.5</v>
      </c>
      <c r="E242">
        <v>2527.11</v>
      </c>
      <c r="F242">
        <v>339.24700000000001</v>
      </c>
      <c r="G242">
        <v>0.14913199999999999</v>
      </c>
      <c r="H242">
        <v>0.83602399999999999</v>
      </c>
      <c r="I242">
        <v>0</v>
      </c>
    </row>
    <row r="243" spans="1:9" x14ac:dyDescent="0.25">
      <c r="A243" t="s">
        <v>109</v>
      </c>
      <c r="B243">
        <v>2586.79</v>
      </c>
      <c r="C243">
        <v>2576.6799999999998</v>
      </c>
      <c r="D243">
        <v>2548.85</v>
      </c>
      <c r="E243">
        <v>2526.9699999999998</v>
      </c>
      <c r="F243">
        <v>340.10399999999998</v>
      </c>
      <c r="G243">
        <v>0.14941699999999999</v>
      </c>
      <c r="H243">
        <v>0.83685600000000004</v>
      </c>
      <c r="I243">
        <v>0</v>
      </c>
    </row>
    <row r="244" spans="1:9" x14ac:dyDescent="0.25">
      <c r="A244" t="s">
        <v>109</v>
      </c>
      <c r="B244">
        <v>2585.13</v>
      </c>
      <c r="C244">
        <v>2575.12</v>
      </c>
      <c r="D244">
        <v>2548.33</v>
      </c>
      <c r="E244">
        <v>2526.8000000000002</v>
      </c>
      <c r="F244">
        <v>338.375</v>
      </c>
      <c r="G244">
        <v>0.169071</v>
      </c>
      <c r="H244">
        <v>0.83214600000000005</v>
      </c>
      <c r="I244">
        <v>0</v>
      </c>
    </row>
    <row r="245" spans="1:9" x14ac:dyDescent="0.25">
      <c r="A245" t="s">
        <v>109</v>
      </c>
      <c r="B245">
        <v>2594.5</v>
      </c>
      <c r="C245">
        <v>2584.2600000000002</v>
      </c>
      <c r="D245">
        <v>2550.42</v>
      </c>
      <c r="E245">
        <v>2527.11</v>
      </c>
      <c r="F245">
        <v>337.04399999999998</v>
      </c>
      <c r="G245">
        <v>0.15232200000000001</v>
      </c>
      <c r="H245">
        <v>0.86315600000000003</v>
      </c>
      <c r="I245">
        <v>0</v>
      </c>
    </row>
    <row r="246" spans="1:9" x14ac:dyDescent="0.25">
      <c r="A246" t="s">
        <v>109</v>
      </c>
      <c r="B246">
        <v>2600.0100000000002</v>
      </c>
      <c r="C246">
        <v>2589</v>
      </c>
      <c r="D246">
        <v>2551.4</v>
      </c>
      <c r="E246">
        <v>2527.5700000000002</v>
      </c>
      <c r="F246">
        <v>340.577</v>
      </c>
      <c r="G246">
        <v>0.16858200000000001</v>
      </c>
      <c r="H246">
        <v>0.83702100000000002</v>
      </c>
      <c r="I246">
        <v>0</v>
      </c>
    </row>
    <row r="247" spans="1:9" x14ac:dyDescent="0.25">
      <c r="A247" t="s">
        <v>109</v>
      </c>
      <c r="B247">
        <v>2636.78</v>
      </c>
      <c r="C247">
        <v>2626.26</v>
      </c>
      <c r="D247">
        <v>2585.88</v>
      </c>
      <c r="E247">
        <v>2561.96</v>
      </c>
      <c r="F247">
        <v>340.88299999999998</v>
      </c>
      <c r="G247">
        <v>0.17854</v>
      </c>
      <c r="H247">
        <v>0.836843</v>
      </c>
      <c r="I247">
        <v>0</v>
      </c>
    </row>
    <row r="248" spans="1:9" x14ac:dyDescent="0.25">
      <c r="A248" t="s">
        <v>109</v>
      </c>
      <c r="B248">
        <v>2604.9</v>
      </c>
      <c r="C248">
        <v>2594.98</v>
      </c>
      <c r="D248">
        <v>2560.5100000000002</v>
      </c>
      <c r="E248">
        <v>2537.5300000000002</v>
      </c>
      <c r="F248">
        <v>339.57299999999998</v>
      </c>
      <c r="G248">
        <v>0.14710300000000001</v>
      </c>
      <c r="H248">
        <v>0.83705099999999999</v>
      </c>
      <c r="I248">
        <v>0</v>
      </c>
    </row>
    <row r="249" spans="1:9" x14ac:dyDescent="0.25">
      <c r="A249" t="s">
        <v>109</v>
      </c>
      <c r="B249">
        <v>2590.35</v>
      </c>
      <c r="C249">
        <v>2580.4499999999998</v>
      </c>
      <c r="D249">
        <v>2551.1799999999998</v>
      </c>
      <c r="E249">
        <v>2529</v>
      </c>
      <c r="F249">
        <v>340.35300000000001</v>
      </c>
      <c r="G249">
        <v>0.12717999999999999</v>
      </c>
      <c r="H249">
        <v>0.83703700000000003</v>
      </c>
      <c r="I249">
        <v>0</v>
      </c>
    </row>
    <row r="250" spans="1:9" x14ac:dyDescent="0.25">
      <c r="A250" t="s">
        <v>109</v>
      </c>
      <c r="B250">
        <v>2589.19</v>
      </c>
      <c r="C250">
        <v>2579.04</v>
      </c>
      <c r="D250">
        <v>2551</v>
      </c>
      <c r="E250">
        <v>2529.06</v>
      </c>
      <c r="F250">
        <v>339.48899999999998</v>
      </c>
      <c r="G250">
        <v>0.155364</v>
      </c>
      <c r="H250">
        <v>0.83696199999999998</v>
      </c>
      <c r="I250">
        <v>0</v>
      </c>
    </row>
    <row r="251" spans="1:9" x14ac:dyDescent="0.25">
      <c r="A251" t="s">
        <v>109</v>
      </c>
      <c r="B251">
        <v>2592.58</v>
      </c>
      <c r="C251">
        <v>2582.35</v>
      </c>
      <c r="D251">
        <v>2554.67</v>
      </c>
      <c r="E251">
        <v>2532.83</v>
      </c>
      <c r="F251">
        <v>341.553</v>
      </c>
      <c r="G251">
        <v>0.148065</v>
      </c>
      <c r="H251">
        <v>0.83627399999999996</v>
      </c>
      <c r="I251">
        <v>0</v>
      </c>
    </row>
    <row r="252" spans="1:9" x14ac:dyDescent="0.25">
      <c r="A252" t="s">
        <v>109</v>
      </c>
      <c r="B252">
        <v>2590.94</v>
      </c>
      <c r="C252">
        <v>2580.67</v>
      </c>
      <c r="D252">
        <v>2550.88</v>
      </c>
      <c r="E252">
        <v>2528.4899999999998</v>
      </c>
      <c r="F252">
        <v>339.66300000000001</v>
      </c>
      <c r="G252">
        <v>0.14782600000000001</v>
      </c>
      <c r="H252">
        <v>0.83705200000000002</v>
      </c>
      <c r="I252">
        <v>0</v>
      </c>
    </row>
    <row r="253" spans="1:9" x14ac:dyDescent="0.25">
      <c r="A253" t="s">
        <v>109</v>
      </c>
      <c r="B253">
        <v>2608.2199999999998</v>
      </c>
      <c r="C253">
        <v>2598.02</v>
      </c>
      <c r="D253">
        <v>2559.0700000000002</v>
      </c>
      <c r="E253">
        <v>2534.29</v>
      </c>
      <c r="F253">
        <v>338.77600000000001</v>
      </c>
      <c r="G253">
        <v>0.14729500000000001</v>
      </c>
      <c r="H253">
        <v>0.83618499999999996</v>
      </c>
      <c r="I253">
        <v>0</v>
      </c>
    </row>
    <row r="254" spans="1:9" x14ac:dyDescent="0.25">
      <c r="A254" t="s">
        <v>109</v>
      </c>
      <c r="B254">
        <v>2603.02</v>
      </c>
      <c r="C254">
        <v>2592.71</v>
      </c>
      <c r="D254">
        <v>2551.4699999999998</v>
      </c>
      <c r="E254">
        <v>2526.88</v>
      </c>
      <c r="F254">
        <v>338.23200000000003</v>
      </c>
      <c r="G254">
        <v>0.14804100000000001</v>
      </c>
      <c r="H254">
        <v>0.86041000000000001</v>
      </c>
      <c r="I254">
        <v>0</v>
      </c>
    </row>
    <row r="255" spans="1:9" x14ac:dyDescent="0.25">
      <c r="A255" t="s">
        <v>109</v>
      </c>
      <c r="B255">
        <v>2591.02</v>
      </c>
      <c r="C255">
        <v>2580.85</v>
      </c>
      <c r="D255">
        <v>2548.59</v>
      </c>
      <c r="E255">
        <v>2525.9299999999998</v>
      </c>
      <c r="F255">
        <v>338.673</v>
      </c>
      <c r="G255">
        <v>0.15245</v>
      </c>
      <c r="H255">
        <v>0.83686899999999997</v>
      </c>
      <c r="I255">
        <v>0</v>
      </c>
    </row>
    <row r="256" spans="1:9" x14ac:dyDescent="0.25">
      <c r="A256" t="s">
        <v>109</v>
      </c>
      <c r="B256">
        <v>2590.0500000000002</v>
      </c>
      <c r="C256">
        <v>2579.89</v>
      </c>
      <c r="D256">
        <v>2550.3000000000002</v>
      </c>
      <c r="E256">
        <v>2528.21</v>
      </c>
      <c r="F256">
        <v>339.64100000000002</v>
      </c>
      <c r="G256">
        <v>0.14777199999999999</v>
      </c>
      <c r="H256">
        <v>0.83690299999999995</v>
      </c>
      <c r="I256">
        <v>0</v>
      </c>
    </row>
    <row r="257" spans="1:9" x14ac:dyDescent="0.25">
      <c r="A257" t="s">
        <v>109</v>
      </c>
      <c r="B257">
        <v>2588.98</v>
      </c>
      <c r="C257">
        <v>2579.19</v>
      </c>
      <c r="D257">
        <v>2549.4899999999998</v>
      </c>
      <c r="E257">
        <v>2527.27</v>
      </c>
      <c r="F257">
        <v>340.38200000000001</v>
      </c>
      <c r="G257">
        <v>0.178454</v>
      </c>
      <c r="H257">
        <v>0.83665299999999998</v>
      </c>
      <c r="I257">
        <v>0</v>
      </c>
    </row>
    <row r="258" spans="1:9" x14ac:dyDescent="0.25">
      <c r="A258" t="s">
        <v>109</v>
      </c>
      <c r="B258">
        <v>2586.64</v>
      </c>
      <c r="C258">
        <v>2576.0300000000002</v>
      </c>
      <c r="D258">
        <v>2547.7600000000002</v>
      </c>
      <c r="E258">
        <v>2526.09</v>
      </c>
      <c r="F258">
        <v>338.42200000000003</v>
      </c>
      <c r="G258">
        <v>0.149451</v>
      </c>
      <c r="H258">
        <v>0.83698600000000001</v>
      </c>
      <c r="I258">
        <v>0</v>
      </c>
    </row>
    <row r="259" spans="1:9" x14ac:dyDescent="0.25">
      <c r="A259" t="s">
        <v>109</v>
      </c>
      <c r="B259">
        <v>2586.54</v>
      </c>
      <c r="C259">
        <v>2576.04</v>
      </c>
      <c r="D259">
        <v>2548.12</v>
      </c>
      <c r="E259">
        <v>2526.2600000000002</v>
      </c>
      <c r="F259">
        <v>338.84399999999999</v>
      </c>
      <c r="G259">
        <v>0.16255600000000001</v>
      </c>
      <c r="H259">
        <v>0.83704900000000004</v>
      </c>
      <c r="I259">
        <v>0</v>
      </c>
    </row>
    <row r="260" spans="1:9" x14ac:dyDescent="0.25">
      <c r="A260" t="s">
        <v>109</v>
      </c>
      <c r="B260">
        <v>2600.37</v>
      </c>
      <c r="C260">
        <v>2589.9899999999998</v>
      </c>
      <c r="D260">
        <v>2550.54</v>
      </c>
      <c r="E260">
        <v>2526.38</v>
      </c>
      <c r="F260">
        <v>338.95800000000003</v>
      </c>
      <c r="G260">
        <v>0.15223200000000001</v>
      </c>
      <c r="H260">
        <v>0.83637600000000001</v>
      </c>
      <c r="I260">
        <v>0</v>
      </c>
    </row>
    <row r="261" spans="1:9" x14ac:dyDescent="0.25">
      <c r="A261" t="s">
        <v>109</v>
      </c>
      <c r="B261">
        <v>2600.6799999999998</v>
      </c>
      <c r="C261">
        <v>2590.27</v>
      </c>
      <c r="D261">
        <v>2550.11</v>
      </c>
      <c r="E261">
        <v>2525.9299999999998</v>
      </c>
      <c r="F261">
        <v>339.58</v>
      </c>
      <c r="G261">
        <v>0.178457</v>
      </c>
      <c r="H261">
        <v>0.835893</v>
      </c>
      <c r="I261">
        <v>0</v>
      </c>
    </row>
    <row r="262" spans="1:9" x14ac:dyDescent="0.25">
      <c r="A262" t="s">
        <v>109</v>
      </c>
      <c r="B262">
        <v>2590.85</v>
      </c>
      <c r="C262">
        <v>2580.77</v>
      </c>
      <c r="D262">
        <v>2549.0100000000002</v>
      </c>
      <c r="E262">
        <v>2526.7800000000002</v>
      </c>
      <c r="F262">
        <v>340.04300000000001</v>
      </c>
      <c r="G262">
        <v>0.155721</v>
      </c>
      <c r="H262">
        <v>0.83689000000000002</v>
      </c>
      <c r="I262">
        <v>0</v>
      </c>
    </row>
    <row r="263" spans="1:9" x14ac:dyDescent="0.25">
      <c r="A263" t="s">
        <v>109</v>
      </c>
      <c r="B263">
        <v>2588.7600000000002</v>
      </c>
      <c r="C263">
        <v>2578.4299999999998</v>
      </c>
      <c r="D263">
        <v>2549.33</v>
      </c>
      <c r="E263">
        <v>2527.4899999999998</v>
      </c>
      <c r="F263">
        <v>339.55599999999998</v>
      </c>
      <c r="G263">
        <v>0.15091499999999999</v>
      </c>
      <c r="H263">
        <v>0.83704900000000004</v>
      </c>
      <c r="I263">
        <v>0</v>
      </c>
    </row>
    <row r="264" spans="1:9" x14ac:dyDescent="0.25">
      <c r="A264" t="s">
        <v>109</v>
      </c>
      <c r="B264">
        <v>2588.19</v>
      </c>
      <c r="C264">
        <v>2578.0100000000002</v>
      </c>
      <c r="D264">
        <v>2548.2600000000002</v>
      </c>
      <c r="E264">
        <v>2526.33</v>
      </c>
      <c r="F264">
        <v>340.39499999999998</v>
      </c>
      <c r="G264">
        <v>0.151999</v>
      </c>
      <c r="H264">
        <v>0.83502200000000004</v>
      </c>
      <c r="I264">
        <v>0</v>
      </c>
    </row>
    <row r="265" spans="1:9" x14ac:dyDescent="0.25">
      <c r="A265" t="s">
        <v>109</v>
      </c>
      <c r="B265">
        <v>2587.3000000000002</v>
      </c>
      <c r="C265">
        <v>2577.13</v>
      </c>
      <c r="D265">
        <v>2548.96</v>
      </c>
      <c r="E265">
        <v>2527.19</v>
      </c>
      <c r="F265">
        <v>339.03500000000003</v>
      </c>
      <c r="G265">
        <v>0.14865999999999999</v>
      </c>
      <c r="H265">
        <v>0.83647199999999999</v>
      </c>
      <c r="I265">
        <v>0</v>
      </c>
    </row>
    <row r="266" spans="1:9" x14ac:dyDescent="0.25">
      <c r="A266" t="s">
        <v>109</v>
      </c>
      <c r="B266">
        <v>2587.9699999999998</v>
      </c>
      <c r="C266">
        <v>2577.9899999999998</v>
      </c>
      <c r="D266">
        <v>2550.5</v>
      </c>
      <c r="E266">
        <v>2528.66</v>
      </c>
      <c r="F266">
        <v>337.666</v>
      </c>
      <c r="G266">
        <v>0.178454</v>
      </c>
      <c r="H266">
        <v>0.83680500000000002</v>
      </c>
      <c r="I266">
        <v>0</v>
      </c>
    </row>
    <row r="267" spans="1:9" x14ac:dyDescent="0.25">
      <c r="A267" t="s">
        <v>109</v>
      </c>
      <c r="B267">
        <v>2627.25</v>
      </c>
      <c r="C267">
        <v>2614.7399999999998</v>
      </c>
      <c r="D267">
        <v>2579.67</v>
      </c>
      <c r="E267">
        <v>2555.88</v>
      </c>
      <c r="F267">
        <v>347.10300000000001</v>
      </c>
      <c r="G267">
        <v>0.178454</v>
      </c>
      <c r="H267">
        <v>0.837009</v>
      </c>
      <c r="I267">
        <v>0</v>
      </c>
    </row>
    <row r="268" spans="1:9" x14ac:dyDescent="0.25">
      <c r="A268" t="s">
        <v>109</v>
      </c>
      <c r="B268">
        <v>2626.48</v>
      </c>
      <c r="C268">
        <v>2614.96</v>
      </c>
      <c r="D268">
        <v>2577.75</v>
      </c>
      <c r="E268">
        <v>2553.9299999999998</v>
      </c>
      <c r="F268">
        <v>343.065</v>
      </c>
      <c r="G268">
        <v>0.17846400000000001</v>
      </c>
      <c r="H268">
        <v>0.83194199999999996</v>
      </c>
      <c r="I268">
        <v>0</v>
      </c>
    </row>
    <row r="269" spans="1:9" x14ac:dyDescent="0.25">
      <c r="A269" t="s">
        <v>109</v>
      </c>
      <c r="B269">
        <v>2612.3200000000002</v>
      </c>
      <c r="C269">
        <v>2602.34</v>
      </c>
      <c r="D269">
        <v>2573.44</v>
      </c>
      <c r="E269">
        <v>2551.42</v>
      </c>
      <c r="F269">
        <v>344.572</v>
      </c>
      <c r="G269">
        <v>0.17845800000000001</v>
      </c>
      <c r="H269">
        <v>0.83704299999999998</v>
      </c>
      <c r="I269">
        <v>0</v>
      </c>
    </row>
    <row r="270" spans="1:9" x14ac:dyDescent="0.25">
      <c r="A270" t="s">
        <v>109</v>
      </c>
      <c r="B270">
        <v>2603.16</v>
      </c>
      <c r="C270">
        <v>2593.2199999999998</v>
      </c>
      <c r="D270">
        <v>2560.1999999999998</v>
      </c>
      <c r="E270">
        <v>2537.33</v>
      </c>
      <c r="F270">
        <v>339.20699999999999</v>
      </c>
      <c r="G270">
        <v>0.14710300000000001</v>
      </c>
      <c r="H270">
        <v>0.83701999999999999</v>
      </c>
      <c r="I270">
        <v>0</v>
      </c>
    </row>
    <row r="271" spans="1:9" x14ac:dyDescent="0.25">
      <c r="A271" t="s">
        <v>109</v>
      </c>
      <c r="B271">
        <v>2588.4299999999998</v>
      </c>
      <c r="C271">
        <v>2577.15</v>
      </c>
      <c r="D271">
        <v>2547.61</v>
      </c>
      <c r="E271">
        <v>2525.62</v>
      </c>
      <c r="F271">
        <v>340.04599999999999</v>
      </c>
      <c r="G271">
        <v>0.148453</v>
      </c>
      <c r="H271">
        <v>0.83501199999999998</v>
      </c>
      <c r="I271">
        <v>0</v>
      </c>
    </row>
    <row r="272" spans="1:9" x14ac:dyDescent="0.25">
      <c r="A272" t="s">
        <v>109</v>
      </c>
      <c r="B272">
        <v>2587.41</v>
      </c>
      <c r="C272">
        <v>2577.1</v>
      </c>
      <c r="D272">
        <v>2548.35</v>
      </c>
      <c r="E272">
        <v>2526.6</v>
      </c>
      <c r="F272">
        <v>338.39</v>
      </c>
      <c r="G272">
        <v>0.15518199999999999</v>
      </c>
      <c r="H272">
        <v>0.86865499999999995</v>
      </c>
      <c r="I272">
        <v>0</v>
      </c>
    </row>
    <row r="273" spans="1:25" x14ac:dyDescent="0.25">
      <c r="A273" t="s">
        <v>109</v>
      </c>
      <c r="B273">
        <v>2611.1799999999998</v>
      </c>
      <c r="C273">
        <v>2601.19</v>
      </c>
      <c r="D273">
        <v>2567.94</v>
      </c>
      <c r="E273">
        <v>2545.09</v>
      </c>
      <c r="F273">
        <v>342.24400000000003</v>
      </c>
      <c r="G273">
        <v>0.178455</v>
      </c>
      <c r="H273">
        <v>0.83702799999999999</v>
      </c>
      <c r="I273">
        <v>0</v>
      </c>
    </row>
    <row r="274" spans="1:25" x14ac:dyDescent="0.25">
      <c r="A274" t="s">
        <v>109</v>
      </c>
      <c r="B274">
        <v>2598.4699999999998</v>
      </c>
      <c r="C274">
        <v>2588.13</v>
      </c>
      <c r="D274">
        <v>2554.63</v>
      </c>
      <c r="E274">
        <v>2531.11</v>
      </c>
      <c r="F274">
        <v>339.923</v>
      </c>
      <c r="G274">
        <v>0.14716599999999999</v>
      </c>
      <c r="H274">
        <v>0.83674099999999996</v>
      </c>
      <c r="I274">
        <v>0</v>
      </c>
    </row>
    <row r="275" spans="1:25" x14ac:dyDescent="0.25">
      <c r="A275" t="s">
        <v>109</v>
      </c>
      <c r="B275">
        <v>2555.0300000000002</v>
      </c>
      <c r="C275">
        <v>2544.36</v>
      </c>
      <c r="D275">
        <v>2510.9</v>
      </c>
      <c r="E275">
        <v>2488.0700000000002</v>
      </c>
      <c r="F275">
        <v>333.15800000000002</v>
      </c>
      <c r="G275">
        <v>0.17849699999999999</v>
      </c>
      <c r="H275">
        <v>0.83705200000000002</v>
      </c>
      <c r="I275">
        <v>0</v>
      </c>
    </row>
    <row r="276" spans="1:25" x14ac:dyDescent="0.25">
      <c r="A276" t="s">
        <v>109</v>
      </c>
      <c r="B276">
        <v>2551.94</v>
      </c>
      <c r="C276">
        <v>2541.9</v>
      </c>
      <c r="D276">
        <v>2509.06</v>
      </c>
      <c r="E276">
        <v>2486.34</v>
      </c>
      <c r="F276">
        <v>331.75200000000001</v>
      </c>
      <c r="G276">
        <v>0.17849599999999999</v>
      </c>
      <c r="H276">
        <v>0.83687900000000004</v>
      </c>
      <c r="I276">
        <v>0</v>
      </c>
    </row>
    <row r="277" spans="1:25" x14ac:dyDescent="0.25">
      <c r="A277" t="s">
        <v>109</v>
      </c>
      <c r="B277">
        <v>2546.69</v>
      </c>
      <c r="C277">
        <v>2536.12</v>
      </c>
      <c r="D277">
        <v>2502.1999999999998</v>
      </c>
      <c r="E277">
        <v>2479.41</v>
      </c>
      <c r="F277">
        <v>331.14100000000002</v>
      </c>
      <c r="G277">
        <v>0.15495300000000001</v>
      </c>
      <c r="H277">
        <v>0.836978</v>
      </c>
      <c r="I277">
        <v>0</v>
      </c>
    </row>
    <row r="278" spans="1:25" x14ac:dyDescent="0.25">
      <c r="A278" t="s">
        <v>109</v>
      </c>
      <c r="B278">
        <v>2534.64</v>
      </c>
      <c r="C278">
        <v>2524.4899999999998</v>
      </c>
      <c r="D278">
        <v>2497.37</v>
      </c>
      <c r="E278">
        <v>2475.9899999999998</v>
      </c>
      <c r="F278">
        <v>331.43200000000002</v>
      </c>
      <c r="G278">
        <v>0.14999499999999999</v>
      </c>
      <c r="H278">
        <v>0.83693099999999998</v>
      </c>
      <c r="I278">
        <v>0</v>
      </c>
    </row>
    <row r="279" spans="1:25" x14ac:dyDescent="0.25">
      <c r="A279" t="s">
        <v>109</v>
      </c>
      <c r="B279">
        <v>2535.17</v>
      </c>
      <c r="C279">
        <v>2524.81</v>
      </c>
      <c r="D279">
        <v>2496.36</v>
      </c>
      <c r="E279">
        <v>2474.73</v>
      </c>
      <c r="F279">
        <v>331.18599999999998</v>
      </c>
      <c r="G279">
        <v>0.16519500000000001</v>
      </c>
      <c r="H279">
        <v>0.83700399999999997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109</v>
      </c>
      <c r="B280">
        <v>2535.23</v>
      </c>
      <c r="C280">
        <v>2525.16</v>
      </c>
      <c r="D280">
        <v>2497.5700000000002</v>
      </c>
      <c r="E280">
        <v>2476.15</v>
      </c>
      <c r="F280">
        <v>331.22300000000001</v>
      </c>
      <c r="G280">
        <v>0.17846100000000001</v>
      </c>
      <c r="H280">
        <v>0.83634799999999998</v>
      </c>
      <c r="I280">
        <v>0</v>
      </c>
      <c r="R280">
        <f>AVERAGE(B231:B280)</f>
        <v>2594.6389999999992</v>
      </c>
      <c r="S280">
        <f>AVERAGE(C231:C280)</f>
        <v>2584.2836000000007</v>
      </c>
      <c r="U280">
        <f>_xlfn.VAR.P(B231:B280)</f>
        <v>573.17722100000026</v>
      </c>
      <c r="V280">
        <f>_xlfn.VAR.P(C231:C280)</f>
        <v>567.57027904000063</v>
      </c>
      <c r="X280">
        <f>1.96*SQRT(U280)/50</f>
        <v>0.93849189920714837</v>
      </c>
      <c r="Y280">
        <f>1.96*SQRT(V280)/50</f>
        <v>0.93389035415514743</v>
      </c>
    </row>
    <row r="281" spans="1:25" x14ac:dyDescent="0.25">
      <c r="A281" t="s">
        <v>109</v>
      </c>
      <c r="B281">
        <v>129782.6762</v>
      </c>
      <c r="C281" t="s">
        <v>36</v>
      </c>
    </row>
    <row r="282" spans="1:25" x14ac:dyDescent="0.25">
      <c r="A282" t="s">
        <v>204</v>
      </c>
      <c r="B282">
        <v>2565.94</v>
      </c>
      <c r="C282">
        <v>2555.33</v>
      </c>
      <c r="D282">
        <v>2526.34</v>
      </c>
      <c r="E282">
        <v>2504.5500000000002</v>
      </c>
      <c r="F282">
        <v>330.96499999999997</v>
      </c>
      <c r="G282">
        <v>0.178454</v>
      </c>
      <c r="H282">
        <v>0.83686899999999997</v>
      </c>
      <c r="I282">
        <v>0</v>
      </c>
    </row>
    <row r="283" spans="1:25" x14ac:dyDescent="0.25">
      <c r="A283" t="s">
        <v>204</v>
      </c>
      <c r="B283">
        <v>2576.39</v>
      </c>
      <c r="C283">
        <v>2565.6999999999998</v>
      </c>
      <c r="D283">
        <v>2528.4299999999998</v>
      </c>
      <c r="E283">
        <v>2504.96</v>
      </c>
      <c r="F283">
        <v>331.536</v>
      </c>
      <c r="G283">
        <v>0.170409</v>
      </c>
      <c r="H283">
        <v>0.83705300000000005</v>
      </c>
      <c r="I283">
        <v>0</v>
      </c>
    </row>
    <row r="284" spans="1:25" x14ac:dyDescent="0.25">
      <c r="A284" t="s">
        <v>204</v>
      </c>
      <c r="B284">
        <v>2579.36</v>
      </c>
      <c r="C284">
        <v>2568.56</v>
      </c>
      <c r="D284">
        <v>2533.65</v>
      </c>
      <c r="E284">
        <v>2510.66</v>
      </c>
      <c r="F284">
        <v>332.94400000000002</v>
      </c>
      <c r="G284">
        <v>0.17847199999999999</v>
      </c>
      <c r="H284">
        <v>0.83696099999999996</v>
      </c>
      <c r="I284">
        <v>0</v>
      </c>
    </row>
    <row r="285" spans="1:25" x14ac:dyDescent="0.25">
      <c r="A285" t="s">
        <v>204</v>
      </c>
      <c r="B285">
        <v>2601.1799999999998</v>
      </c>
      <c r="C285">
        <v>2590.5100000000002</v>
      </c>
      <c r="D285">
        <v>2555.4899999999998</v>
      </c>
      <c r="E285">
        <v>2532.12</v>
      </c>
      <c r="F285">
        <v>335.68700000000001</v>
      </c>
      <c r="G285">
        <v>0.147198</v>
      </c>
      <c r="H285">
        <v>0.83704299999999998</v>
      </c>
      <c r="I285">
        <v>0</v>
      </c>
    </row>
    <row r="286" spans="1:25" x14ac:dyDescent="0.25">
      <c r="A286" t="s">
        <v>204</v>
      </c>
      <c r="B286">
        <v>2619.3000000000002</v>
      </c>
      <c r="C286">
        <v>2606.5100000000002</v>
      </c>
      <c r="D286">
        <v>2570.65</v>
      </c>
      <c r="E286">
        <v>2547.7800000000002</v>
      </c>
      <c r="F286">
        <v>336.24099999999999</v>
      </c>
      <c r="G286">
        <v>0.178457</v>
      </c>
      <c r="H286">
        <v>0.83703300000000003</v>
      </c>
      <c r="I286">
        <v>0</v>
      </c>
    </row>
    <row r="287" spans="1:25" x14ac:dyDescent="0.25">
      <c r="A287" t="s">
        <v>204</v>
      </c>
      <c r="B287">
        <v>2604.79</v>
      </c>
      <c r="C287">
        <v>2594.61</v>
      </c>
      <c r="D287">
        <v>2558.35</v>
      </c>
      <c r="E287">
        <v>2535.13</v>
      </c>
      <c r="F287">
        <v>336.11900000000003</v>
      </c>
      <c r="G287">
        <v>0.147512</v>
      </c>
      <c r="H287">
        <v>0.83704800000000001</v>
      </c>
      <c r="I287">
        <v>0</v>
      </c>
    </row>
    <row r="288" spans="1:25" x14ac:dyDescent="0.25">
      <c r="A288" t="s">
        <v>204</v>
      </c>
      <c r="B288">
        <v>2591.98</v>
      </c>
      <c r="C288">
        <v>2581.38</v>
      </c>
      <c r="D288">
        <v>2547.11</v>
      </c>
      <c r="E288">
        <v>2524.0300000000002</v>
      </c>
      <c r="F288">
        <v>333.524</v>
      </c>
      <c r="G288">
        <v>0.148508</v>
      </c>
      <c r="H288">
        <v>0.83704400000000001</v>
      </c>
      <c r="I288">
        <v>0</v>
      </c>
    </row>
    <row r="289" spans="1:9" x14ac:dyDescent="0.25">
      <c r="A289" t="s">
        <v>204</v>
      </c>
      <c r="B289">
        <v>2570.2199999999998</v>
      </c>
      <c r="C289">
        <v>2560.0700000000002</v>
      </c>
      <c r="D289">
        <v>2532.5</v>
      </c>
      <c r="E289">
        <v>2510.4499999999998</v>
      </c>
      <c r="F289">
        <v>331.67200000000003</v>
      </c>
      <c r="G289">
        <v>0.14719499999999999</v>
      </c>
      <c r="H289">
        <v>0.835623</v>
      </c>
      <c r="I289">
        <v>0</v>
      </c>
    </row>
    <row r="290" spans="1:9" x14ac:dyDescent="0.25">
      <c r="A290" t="s">
        <v>204</v>
      </c>
      <c r="B290">
        <v>2563.86</v>
      </c>
      <c r="C290">
        <v>2553.6</v>
      </c>
      <c r="D290">
        <v>2520.8000000000002</v>
      </c>
      <c r="E290">
        <v>2498.19</v>
      </c>
      <c r="F290">
        <v>329.80700000000002</v>
      </c>
      <c r="G290">
        <v>0.178456</v>
      </c>
      <c r="H290">
        <v>0.83704599999999996</v>
      </c>
      <c r="I290">
        <v>0</v>
      </c>
    </row>
    <row r="291" spans="1:9" x14ac:dyDescent="0.25">
      <c r="A291" t="s">
        <v>204</v>
      </c>
      <c r="B291">
        <v>2564.0100000000002</v>
      </c>
      <c r="C291">
        <v>2553.6</v>
      </c>
      <c r="D291">
        <v>2520.98</v>
      </c>
      <c r="E291">
        <v>2497.81</v>
      </c>
      <c r="F291">
        <v>329.87599999999998</v>
      </c>
      <c r="G291">
        <v>0.15656400000000001</v>
      </c>
      <c r="H291">
        <v>0.83540099999999995</v>
      </c>
      <c r="I291">
        <v>0</v>
      </c>
    </row>
    <row r="292" spans="1:9" x14ac:dyDescent="0.25">
      <c r="A292" t="s">
        <v>204</v>
      </c>
      <c r="B292">
        <v>2558.9</v>
      </c>
      <c r="C292">
        <v>2548.62</v>
      </c>
      <c r="D292">
        <v>2520.17</v>
      </c>
      <c r="E292">
        <v>2497.98</v>
      </c>
      <c r="F292">
        <v>329.60300000000001</v>
      </c>
      <c r="G292">
        <v>0.151502</v>
      </c>
      <c r="H292">
        <v>0.83693300000000004</v>
      </c>
      <c r="I292">
        <v>0</v>
      </c>
    </row>
    <row r="293" spans="1:9" x14ac:dyDescent="0.25">
      <c r="A293" t="s">
        <v>204</v>
      </c>
      <c r="B293">
        <v>2557.33</v>
      </c>
      <c r="C293">
        <v>2547.12</v>
      </c>
      <c r="D293">
        <v>2519.75</v>
      </c>
      <c r="E293">
        <v>2497.86</v>
      </c>
      <c r="F293">
        <v>329.988</v>
      </c>
      <c r="G293">
        <v>0.14713599999999999</v>
      </c>
      <c r="H293">
        <v>0.834453</v>
      </c>
      <c r="I293">
        <v>0</v>
      </c>
    </row>
    <row r="294" spans="1:9" x14ac:dyDescent="0.25">
      <c r="A294" t="s">
        <v>204</v>
      </c>
      <c r="B294">
        <v>2559.15</v>
      </c>
      <c r="C294">
        <v>2547.81</v>
      </c>
      <c r="D294">
        <v>2520.11</v>
      </c>
      <c r="E294">
        <v>2498.14</v>
      </c>
      <c r="F294">
        <v>330.05200000000002</v>
      </c>
      <c r="G294">
        <v>0.15257999999999999</v>
      </c>
      <c r="H294">
        <v>0.83704500000000004</v>
      </c>
      <c r="I294">
        <v>0</v>
      </c>
    </row>
    <row r="295" spans="1:9" x14ac:dyDescent="0.25">
      <c r="A295" t="s">
        <v>204</v>
      </c>
      <c r="B295">
        <v>2558.17</v>
      </c>
      <c r="C295">
        <v>2547.91</v>
      </c>
      <c r="D295">
        <v>2519.87</v>
      </c>
      <c r="E295">
        <v>2497.54</v>
      </c>
      <c r="F295">
        <v>329.69099999999997</v>
      </c>
      <c r="G295">
        <v>0.14724799999999999</v>
      </c>
      <c r="H295">
        <v>0.83686799999999995</v>
      </c>
      <c r="I295">
        <v>0</v>
      </c>
    </row>
    <row r="296" spans="1:9" x14ac:dyDescent="0.25">
      <c r="A296" t="s">
        <v>204</v>
      </c>
      <c r="B296">
        <v>2553.8000000000002</v>
      </c>
      <c r="C296">
        <v>2543.54</v>
      </c>
      <c r="D296">
        <v>2519.3200000000002</v>
      </c>
      <c r="E296">
        <v>2497.9</v>
      </c>
      <c r="F296">
        <v>329.822</v>
      </c>
      <c r="G296">
        <v>0.150481</v>
      </c>
      <c r="H296">
        <v>0.833951</v>
      </c>
      <c r="I296">
        <v>0</v>
      </c>
    </row>
    <row r="297" spans="1:9" x14ac:dyDescent="0.25">
      <c r="A297" t="s">
        <v>204</v>
      </c>
      <c r="B297">
        <v>2560.7800000000002</v>
      </c>
      <c r="C297">
        <v>2550.6799999999998</v>
      </c>
      <c r="D297">
        <v>2520.79</v>
      </c>
      <c r="E297">
        <v>2497.9</v>
      </c>
      <c r="F297">
        <v>329.65899999999999</v>
      </c>
      <c r="G297">
        <v>0.14791499999999999</v>
      </c>
      <c r="H297">
        <v>0.83648299999999998</v>
      </c>
      <c r="I297">
        <v>0</v>
      </c>
    </row>
    <row r="298" spans="1:9" x14ac:dyDescent="0.25">
      <c r="A298" t="s">
        <v>204</v>
      </c>
      <c r="B298">
        <v>2561.89</v>
      </c>
      <c r="C298">
        <v>2551.98</v>
      </c>
      <c r="D298">
        <v>2520.9899999999998</v>
      </c>
      <c r="E298">
        <v>2498.34</v>
      </c>
      <c r="F298">
        <v>330.37900000000002</v>
      </c>
      <c r="G298">
        <v>0.15435099999999999</v>
      </c>
      <c r="H298">
        <v>0.83427200000000001</v>
      </c>
      <c r="I298">
        <v>0</v>
      </c>
    </row>
    <row r="299" spans="1:9" x14ac:dyDescent="0.25">
      <c r="A299" t="s">
        <v>204</v>
      </c>
      <c r="B299">
        <v>2560.23</v>
      </c>
      <c r="C299">
        <v>2549.8200000000002</v>
      </c>
      <c r="D299">
        <v>2520.1799999999998</v>
      </c>
      <c r="E299">
        <v>2497.87</v>
      </c>
      <c r="F299">
        <v>329.46499999999997</v>
      </c>
      <c r="G299">
        <v>0.147734</v>
      </c>
      <c r="H299">
        <v>0.839839</v>
      </c>
      <c r="I299">
        <v>0</v>
      </c>
    </row>
    <row r="300" spans="1:9" x14ac:dyDescent="0.25">
      <c r="A300" t="s">
        <v>204</v>
      </c>
      <c r="B300">
        <v>2559.71</v>
      </c>
      <c r="C300">
        <v>2549.54</v>
      </c>
      <c r="D300">
        <v>2520.2199999999998</v>
      </c>
      <c r="E300">
        <v>2498.23</v>
      </c>
      <c r="F300">
        <v>329.70299999999997</v>
      </c>
      <c r="G300">
        <v>0.178454</v>
      </c>
      <c r="H300">
        <v>0.83639799999999997</v>
      </c>
      <c r="I300">
        <v>0</v>
      </c>
    </row>
    <row r="301" spans="1:9" x14ac:dyDescent="0.25">
      <c r="A301" t="s">
        <v>204</v>
      </c>
      <c r="B301">
        <v>2556.5100000000002</v>
      </c>
      <c r="C301">
        <v>2546.21</v>
      </c>
      <c r="D301">
        <v>2520.4899999999998</v>
      </c>
      <c r="E301">
        <v>2498.5700000000002</v>
      </c>
      <c r="F301">
        <v>329.90899999999999</v>
      </c>
      <c r="G301">
        <v>0.147983</v>
      </c>
      <c r="H301">
        <v>0.83701400000000004</v>
      </c>
      <c r="I301">
        <v>0</v>
      </c>
    </row>
    <row r="302" spans="1:9" x14ac:dyDescent="0.25">
      <c r="A302" t="s">
        <v>204</v>
      </c>
      <c r="B302">
        <v>2555.9699999999998</v>
      </c>
      <c r="C302">
        <v>2545.63</v>
      </c>
      <c r="D302">
        <v>2519.69</v>
      </c>
      <c r="E302">
        <v>2498.0100000000002</v>
      </c>
      <c r="F302">
        <v>329.84899999999999</v>
      </c>
      <c r="G302">
        <v>0.14763000000000001</v>
      </c>
      <c r="H302">
        <v>0.83701000000000003</v>
      </c>
      <c r="I302">
        <v>0</v>
      </c>
    </row>
    <row r="303" spans="1:9" x14ac:dyDescent="0.25">
      <c r="A303" t="s">
        <v>204</v>
      </c>
      <c r="B303">
        <v>2557.6799999999998</v>
      </c>
      <c r="C303">
        <v>2547.11</v>
      </c>
      <c r="D303">
        <v>2520</v>
      </c>
      <c r="E303">
        <v>2498.04</v>
      </c>
      <c r="F303">
        <v>329.80099999999999</v>
      </c>
      <c r="G303">
        <v>0.154802</v>
      </c>
      <c r="H303">
        <v>0.83650199999999997</v>
      </c>
      <c r="I303">
        <v>0</v>
      </c>
    </row>
    <row r="304" spans="1:9" x14ac:dyDescent="0.25">
      <c r="A304" t="s">
        <v>204</v>
      </c>
      <c r="B304">
        <v>2559.73</v>
      </c>
      <c r="C304">
        <v>2549.5500000000002</v>
      </c>
      <c r="D304">
        <v>2520.31</v>
      </c>
      <c r="E304">
        <v>2497.89</v>
      </c>
      <c r="F304">
        <v>330.11200000000002</v>
      </c>
      <c r="G304">
        <v>0.14793400000000001</v>
      </c>
      <c r="H304">
        <v>0.83702500000000002</v>
      </c>
      <c r="I304">
        <v>0</v>
      </c>
    </row>
    <row r="305" spans="1:9" x14ac:dyDescent="0.25">
      <c r="A305" t="s">
        <v>204</v>
      </c>
      <c r="B305">
        <v>2560.37</v>
      </c>
      <c r="C305">
        <v>2550.38</v>
      </c>
      <c r="D305">
        <v>2520.56</v>
      </c>
      <c r="E305">
        <v>2497.88</v>
      </c>
      <c r="F305">
        <v>329.476</v>
      </c>
      <c r="G305">
        <v>0.17845900000000001</v>
      </c>
      <c r="H305">
        <v>0.83638500000000005</v>
      </c>
      <c r="I305">
        <v>0</v>
      </c>
    </row>
    <row r="306" spans="1:9" x14ac:dyDescent="0.25">
      <c r="A306" t="s">
        <v>204</v>
      </c>
      <c r="B306">
        <v>2560.67</v>
      </c>
      <c r="C306">
        <v>2550.36</v>
      </c>
      <c r="D306">
        <v>2520.4499999999998</v>
      </c>
      <c r="E306">
        <v>2498.0500000000002</v>
      </c>
      <c r="F306">
        <v>329.74200000000002</v>
      </c>
      <c r="G306">
        <v>0.178454</v>
      </c>
      <c r="H306">
        <v>0.83651699999999996</v>
      </c>
      <c r="I306">
        <v>0</v>
      </c>
    </row>
    <row r="307" spans="1:9" x14ac:dyDescent="0.25">
      <c r="A307" t="s">
        <v>204</v>
      </c>
      <c r="B307">
        <v>2559.4299999999998</v>
      </c>
      <c r="C307">
        <v>2548.77</v>
      </c>
      <c r="D307">
        <v>2520.11</v>
      </c>
      <c r="E307">
        <v>2497.9499999999998</v>
      </c>
      <c r="F307">
        <v>329.67099999999999</v>
      </c>
      <c r="G307">
        <v>0.14710899999999999</v>
      </c>
      <c r="H307">
        <v>0.83599299999999999</v>
      </c>
      <c r="I307">
        <v>0</v>
      </c>
    </row>
    <row r="308" spans="1:9" x14ac:dyDescent="0.25">
      <c r="A308" t="s">
        <v>204</v>
      </c>
      <c r="B308">
        <v>2556.73</v>
      </c>
      <c r="C308">
        <v>2546.5</v>
      </c>
      <c r="D308">
        <v>2519.33</v>
      </c>
      <c r="E308">
        <v>2497.5</v>
      </c>
      <c r="F308">
        <v>330.10300000000001</v>
      </c>
      <c r="G308">
        <v>0.165408</v>
      </c>
      <c r="H308">
        <v>0.83704999999999996</v>
      </c>
      <c r="I308">
        <v>0</v>
      </c>
    </row>
    <row r="309" spans="1:9" x14ac:dyDescent="0.25">
      <c r="A309" t="s">
        <v>204</v>
      </c>
      <c r="B309">
        <v>2557.29</v>
      </c>
      <c r="C309">
        <v>2547.1999999999998</v>
      </c>
      <c r="D309">
        <v>2520.36</v>
      </c>
      <c r="E309">
        <v>2498.4299999999998</v>
      </c>
      <c r="F309">
        <v>329.697</v>
      </c>
      <c r="G309">
        <v>0.178454</v>
      </c>
      <c r="H309">
        <v>0.83691599999999999</v>
      </c>
      <c r="I309">
        <v>0</v>
      </c>
    </row>
    <row r="310" spans="1:9" x14ac:dyDescent="0.25">
      <c r="A310" t="s">
        <v>204</v>
      </c>
      <c r="B310">
        <v>2556.59</v>
      </c>
      <c r="C310">
        <v>2546.44</v>
      </c>
      <c r="D310">
        <v>2519.77</v>
      </c>
      <c r="E310">
        <v>2497.69</v>
      </c>
      <c r="F310">
        <v>329.49200000000002</v>
      </c>
      <c r="G310">
        <v>0.147151</v>
      </c>
      <c r="H310">
        <v>0.86742300000000006</v>
      </c>
      <c r="I310">
        <v>0</v>
      </c>
    </row>
    <row r="311" spans="1:9" x14ac:dyDescent="0.25">
      <c r="A311" t="s">
        <v>204</v>
      </c>
      <c r="B311">
        <v>2555.42</v>
      </c>
      <c r="C311">
        <v>2545.3000000000002</v>
      </c>
      <c r="D311">
        <v>2519.38</v>
      </c>
      <c r="E311">
        <v>2497.75</v>
      </c>
      <c r="F311">
        <v>329.62200000000001</v>
      </c>
      <c r="G311">
        <v>0.17846699999999999</v>
      </c>
      <c r="H311">
        <v>0.83692500000000003</v>
      </c>
      <c r="I311">
        <v>0</v>
      </c>
    </row>
    <row r="312" spans="1:9" x14ac:dyDescent="0.25">
      <c r="A312" t="s">
        <v>204</v>
      </c>
      <c r="B312">
        <v>2561.1799999999998</v>
      </c>
      <c r="C312">
        <v>2551.02</v>
      </c>
      <c r="D312">
        <v>2520.7199999999998</v>
      </c>
      <c r="E312">
        <v>2498.0700000000002</v>
      </c>
      <c r="F312">
        <v>329.94200000000001</v>
      </c>
      <c r="G312">
        <v>0.14833099999999999</v>
      </c>
      <c r="H312">
        <v>0.83701599999999998</v>
      </c>
      <c r="I312">
        <v>0</v>
      </c>
    </row>
    <row r="313" spans="1:9" x14ac:dyDescent="0.25">
      <c r="A313" t="s">
        <v>204</v>
      </c>
      <c r="B313">
        <v>2562.66</v>
      </c>
      <c r="C313">
        <v>2552.41</v>
      </c>
      <c r="D313">
        <v>2520.46</v>
      </c>
      <c r="E313">
        <v>2497.7600000000002</v>
      </c>
      <c r="F313">
        <v>330.108</v>
      </c>
      <c r="G313">
        <v>0.178455</v>
      </c>
      <c r="H313">
        <v>0.83692999999999995</v>
      </c>
      <c r="I313">
        <v>0</v>
      </c>
    </row>
    <row r="314" spans="1:9" x14ac:dyDescent="0.25">
      <c r="A314" t="s">
        <v>204</v>
      </c>
      <c r="B314">
        <v>2557.38</v>
      </c>
      <c r="C314">
        <v>2547.31</v>
      </c>
      <c r="D314">
        <v>2519.91</v>
      </c>
      <c r="E314">
        <v>2498.0300000000002</v>
      </c>
      <c r="F314">
        <v>330.02100000000002</v>
      </c>
      <c r="G314">
        <v>0.14710300000000001</v>
      </c>
      <c r="H314">
        <v>0.83572400000000002</v>
      </c>
      <c r="I314">
        <v>0</v>
      </c>
    </row>
    <row r="315" spans="1:9" x14ac:dyDescent="0.25">
      <c r="A315" t="s">
        <v>204</v>
      </c>
      <c r="B315">
        <v>2560.25</v>
      </c>
      <c r="C315">
        <v>2550.34</v>
      </c>
      <c r="D315">
        <v>2520.21</v>
      </c>
      <c r="E315">
        <v>2497.54</v>
      </c>
      <c r="F315">
        <v>329.84800000000001</v>
      </c>
      <c r="G315">
        <v>0.147896</v>
      </c>
      <c r="H315">
        <v>0.83701599999999998</v>
      </c>
      <c r="I315">
        <v>0</v>
      </c>
    </row>
    <row r="316" spans="1:9" x14ac:dyDescent="0.25">
      <c r="A316" t="s">
        <v>204</v>
      </c>
      <c r="B316">
        <v>2554.36</v>
      </c>
      <c r="C316">
        <v>2544.0700000000002</v>
      </c>
      <c r="D316">
        <v>2519.59</v>
      </c>
      <c r="E316">
        <v>2497.86</v>
      </c>
      <c r="F316">
        <v>329.66300000000001</v>
      </c>
      <c r="G316">
        <v>0.147648</v>
      </c>
      <c r="H316">
        <v>0.84793200000000002</v>
      </c>
      <c r="I316">
        <v>0</v>
      </c>
    </row>
    <row r="317" spans="1:9" x14ac:dyDescent="0.25">
      <c r="A317" t="s">
        <v>204</v>
      </c>
      <c r="B317">
        <v>2557.5700000000002</v>
      </c>
      <c r="C317">
        <v>2547.4699999999998</v>
      </c>
      <c r="D317">
        <v>2520.0100000000002</v>
      </c>
      <c r="E317">
        <v>2497.91</v>
      </c>
      <c r="F317">
        <v>329.73399999999998</v>
      </c>
      <c r="G317">
        <v>0.17848700000000001</v>
      </c>
      <c r="H317">
        <v>0.83704100000000004</v>
      </c>
      <c r="I317">
        <v>0</v>
      </c>
    </row>
    <row r="318" spans="1:9" x14ac:dyDescent="0.25">
      <c r="A318" t="s">
        <v>204</v>
      </c>
      <c r="B318">
        <v>2554.8200000000002</v>
      </c>
      <c r="C318">
        <v>2544.7199999999998</v>
      </c>
      <c r="D318">
        <v>2519.9699999999998</v>
      </c>
      <c r="E318">
        <v>2498.6799999999998</v>
      </c>
      <c r="F318">
        <v>329.68900000000002</v>
      </c>
      <c r="G318">
        <v>0.147678</v>
      </c>
      <c r="H318">
        <v>0.866066</v>
      </c>
      <c r="I318">
        <v>0</v>
      </c>
    </row>
    <row r="319" spans="1:9" x14ac:dyDescent="0.25">
      <c r="A319" t="s">
        <v>204</v>
      </c>
      <c r="B319">
        <v>2562.42</v>
      </c>
      <c r="C319">
        <v>2552.17</v>
      </c>
      <c r="D319">
        <v>2520.5700000000002</v>
      </c>
      <c r="E319">
        <v>2497.79</v>
      </c>
      <c r="F319">
        <v>329.66300000000001</v>
      </c>
      <c r="G319">
        <v>0.15937799999999999</v>
      </c>
      <c r="H319">
        <v>0.83704800000000001</v>
      </c>
      <c r="I319">
        <v>0</v>
      </c>
    </row>
    <row r="320" spans="1:9" x14ac:dyDescent="0.25">
      <c r="A320" t="s">
        <v>204</v>
      </c>
      <c r="B320">
        <v>2565.1</v>
      </c>
      <c r="C320">
        <v>2554.9</v>
      </c>
      <c r="D320">
        <v>2520.96</v>
      </c>
      <c r="E320">
        <v>2497.6999999999998</v>
      </c>
      <c r="F320">
        <v>329.435</v>
      </c>
      <c r="G320">
        <v>0.15101100000000001</v>
      </c>
      <c r="H320">
        <v>0.83624399999999999</v>
      </c>
      <c r="I320">
        <v>0</v>
      </c>
    </row>
    <row r="321" spans="1:25" x14ac:dyDescent="0.25">
      <c r="A321" t="s">
        <v>204</v>
      </c>
      <c r="B321">
        <v>2559.9699999999998</v>
      </c>
      <c r="C321">
        <v>2549.8000000000002</v>
      </c>
      <c r="D321">
        <v>2520.71</v>
      </c>
      <c r="E321">
        <v>2498.59</v>
      </c>
      <c r="F321">
        <v>329.86900000000003</v>
      </c>
      <c r="G321">
        <v>0.15366099999999999</v>
      </c>
      <c r="H321">
        <v>0.83682500000000004</v>
      </c>
      <c r="I321">
        <v>0</v>
      </c>
    </row>
    <row r="322" spans="1:25" x14ac:dyDescent="0.25">
      <c r="A322" t="s">
        <v>204</v>
      </c>
      <c r="B322">
        <v>2560.73</v>
      </c>
      <c r="C322">
        <v>2550.75</v>
      </c>
      <c r="D322">
        <v>2520.5700000000002</v>
      </c>
      <c r="E322">
        <v>2498.1</v>
      </c>
      <c r="F322">
        <v>329.86900000000003</v>
      </c>
      <c r="G322">
        <v>0.178457</v>
      </c>
      <c r="H322">
        <v>0.83704500000000004</v>
      </c>
      <c r="I322">
        <v>0</v>
      </c>
    </row>
    <row r="323" spans="1:25" x14ac:dyDescent="0.25">
      <c r="A323" t="s">
        <v>204</v>
      </c>
      <c r="B323">
        <v>2555.11</v>
      </c>
      <c r="C323">
        <v>2544.48</v>
      </c>
      <c r="D323">
        <v>2519.67</v>
      </c>
      <c r="E323">
        <v>2497.9299999999998</v>
      </c>
      <c r="F323">
        <v>330.11099999999999</v>
      </c>
      <c r="G323">
        <v>0.16536500000000001</v>
      </c>
      <c r="H323">
        <v>0.85863900000000004</v>
      </c>
      <c r="I323">
        <v>0</v>
      </c>
    </row>
    <row r="324" spans="1:25" x14ac:dyDescent="0.25">
      <c r="A324" t="s">
        <v>204</v>
      </c>
      <c r="B324">
        <v>2556.2199999999998</v>
      </c>
      <c r="C324">
        <v>2545.8000000000002</v>
      </c>
      <c r="D324">
        <v>2519.4</v>
      </c>
      <c r="E324">
        <v>2497.7199999999998</v>
      </c>
      <c r="F324">
        <v>329.43099999999998</v>
      </c>
      <c r="G324">
        <v>0.178457</v>
      </c>
      <c r="H324">
        <v>0.83682900000000005</v>
      </c>
      <c r="I324">
        <v>0</v>
      </c>
    </row>
    <row r="325" spans="1:25" x14ac:dyDescent="0.25">
      <c r="A325" t="s">
        <v>204</v>
      </c>
      <c r="B325">
        <v>2556.5700000000002</v>
      </c>
      <c r="C325">
        <v>2546.48</v>
      </c>
      <c r="D325">
        <v>2519.81</v>
      </c>
      <c r="E325">
        <v>2497.69</v>
      </c>
      <c r="F325">
        <v>329.63299999999998</v>
      </c>
      <c r="G325">
        <v>0.17845800000000001</v>
      </c>
      <c r="H325">
        <v>0.835453</v>
      </c>
      <c r="I325">
        <v>0</v>
      </c>
    </row>
    <row r="326" spans="1:25" x14ac:dyDescent="0.25">
      <c r="A326" t="s">
        <v>204</v>
      </c>
      <c r="B326">
        <v>2559.19</v>
      </c>
      <c r="C326">
        <v>2548.52</v>
      </c>
      <c r="D326">
        <v>2520.35</v>
      </c>
      <c r="E326">
        <v>2498.16</v>
      </c>
      <c r="F326">
        <v>329.87799999999999</v>
      </c>
      <c r="G326">
        <v>0.17854200000000001</v>
      </c>
      <c r="H326">
        <v>0.83579999999999999</v>
      </c>
      <c r="I326">
        <v>0</v>
      </c>
    </row>
    <row r="327" spans="1:25" x14ac:dyDescent="0.25">
      <c r="A327" t="s">
        <v>204</v>
      </c>
      <c r="B327">
        <v>2566.06</v>
      </c>
      <c r="C327">
        <v>2555.66</v>
      </c>
      <c r="D327">
        <v>2521.21</v>
      </c>
      <c r="E327">
        <v>2497.86</v>
      </c>
      <c r="F327">
        <v>329.48</v>
      </c>
      <c r="G327">
        <v>0.14949499999999999</v>
      </c>
      <c r="H327">
        <v>0.83700200000000002</v>
      </c>
      <c r="I327">
        <v>0</v>
      </c>
    </row>
    <row r="328" spans="1:25" x14ac:dyDescent="0.25">
      <c r="A328" t="s">
        <v>204</v>
      </c>
      <c r="B328">
        <v>2561.6</v>
      </c>
      <c r="C328">
        <v>2551.6799999999998</v>
      </c>
      <c r="D328">
        <v>2520.64</v>
      </c>
      <c r="E328">
        <v>2498.16</v>
      </c>
      <c r="F328">
        <v>329.625</v>
      </c>
      <c r="G328">
        <v>0.16827500000000001</v>
      </c>
      <c r="H328">
        <v>0.83705200000000002</v>
      </c>
      <c r="I328">
        <v>0</v>
      </c>
    </row>
    <row r="329" spans="1:25" x14ac:dyDescent="0.25">
      <c r="A329" t="s">
        <v>204</v>
      </c>
      <c r="B329">
        <v>2558.38</v>
      </c>
      <c r="C329">
        <v>2548.25</v>
      </c>
      <c r="D329">
        <v>2519.9699999999998</v>
      </c>
      <c r="E329">
        <v>2498.0100000000002</v>
      </c>
      <c r="F329">
        <v>329.56900000000002</v>
      </c>
      <c r="G329">
        <v>0.15096599999999999</v>
      </c>
      <c r="H329">
        <v>0.83703799999999995</v>
      </c>
      <c r="I329">
        <v>0</v>
      </c>
    </row>
    <row r="330" spans="1:25" x14ac:dyDescent="0.25">
      <c r="A330" t="s">
        <v>204</v>
      </c>
      <c r="B330">
        <v>2556.7199999999998</v>
      </c>
      <c r="C330">
        <v>2546.46</v>
      </c>
      <c r="D330">
        <v>2519.83</v>
      </c>
      <c r="E330">
        <v>2497.9899999999998</v>
      </c>
      <c r="F330">
        <v>329.67899999999997</v>
      </c>
      <c r="G330">
        <v>0.148036</v>
      </c>
      <c r="H330">
        <v>0.85791799999999996</v>
      </c>
      <c r="I330">
        <v>0</v>
      </c>
    </row>
    <row r="331" spans="1:25" x14ac:dyDescent="0.25">
      <c r="A331" t="s">
        <v>204</v>
      </c>
      <c r="B331">
        <v>2557.36</v>
      </c>
      <c r="C331">
        <v>2547.08</v>
      </c>
      <c r="D331">
        <v>2520.0100000000002</v>
      </c>
      <c r="E331">
        <v>2498.02</v>
      </c>
      <c r="F331">
        <v>329.73</v>
      </c>
      <c r="G331">
        <v>0.17845900000000001</v>
      </c>
      <c r="H331">
        <v>0.83682400000000001</v>
      </c>
      <c r="I331">
        <v>0</v>
      </c>
    </row>
    <row r="332" spans="1:25" x14ac:dyDescent="0.25">
      <c r="A332" t="s">
        <v>204</v>
      </c>
      <c r="B332">
        <v>2553.85</v>
      </c>
      <c r="C332">
        <v>2543.73</v>
      </c>
      <c r="D332">
        <v>2519.15</v>
      </c>
      <c r="E332">
        <v>2497.6999999999998</v>
      </c>
      <c r="F332">
        <v>329.49</v>
      </c>
      <c r="G332">
        <v>0.17849699999999999</v>
      </c>
      <c r="H332">
        <v>0.83705300000000005</v>
      </c>
      <c r="I332">
        <v>0</v>
      </c>
    </row>
    <row r="333" spans="1:25" x14ac:dyDescent="0.25">
      <c r="A333" t="s">
        <v>204</v>
      </c>
      <c r="B333">
        <v>2559.08</v>
      </c>
      <c r="C333">
        <v>2548.5500000000002</v>
      </c>
      <c r="D333">
        <v>2520.4299999999998</v>
      </c>
      <c r="E333">
        <v>2498.2399999999998</v>
      </c>
      <c r="F333">
        <v>329.44200000000001</v>
      </c>
      <c r="G333">
        <v>0.153868</v>
      </c>
      <c r="H333">
        <v>0.86294400000000004</v>
      </c>
      <c r="I333">
        <v>0</v>
      </c>
    </row>
    <row r="334" spans="1:25" x14ac:dyDescent="0.25">
      <c r="A334" t="s">
        <v>204</v>
      </c>
      <c r="B334">
        <v>2566.5700000000002</v>
      </c>
      <c r="C334">
        <v>2556.5100000000002</v>
      </c>
      <c r="D334">
        <v>2521.9299999999998</v>
      </c>
      <c r="E334">
        <v>2498.23</v>
      </c>
      <c r="F334">
        <v>329.625</v>
      </c>
      <c r="G334">
        <v>0.148676</v>
      </c>
      <c r="H334">
        <v>0.83704500000000004</v>
      </c>
      <c r="I334">
        <v>0</v>
      </c>
    </row>
    <row r="335" spans="1:25" x14ac:dyDescent="0.25">
      <c r="A335" t="s">
        <v>204</v>
      </c>
      <c r="B335">
        <v>2562.0700000000002</v>
      </c>
      <c r="C335">
        <v>2552.02</v>
      </c>
      <c r="D335">
        <v>2520.5500000000002</v>
      </c>
      <c r="E335">
        <v>2497.85</v>
      </c>
      <c r="F335">
        <v>329.90899999999999</v>
      </c>
      <c r="G335">
        <v>0.178454</v>
      </c>
      <c r="H335">
        <v>0.83659399999999995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204</v>
      </c>
      <c r="B336">
        <v>2559.16</v>
      </c>
      <c r="C336">
        <v>2548.8200000000002</v>
      </c>
      <c r="D336">
        <v>2520.17</v>
      </c>
      <c r="E336">
        <v>2498.1799999999998</v>
      </c>
      <c r="F336">
        <v>329.84399999999999</v>
      </c>
      <c r="G336">
        <v>0.14721000000000001</v>
      </c>
      <c r="H336">
        <v>0.83637399999999995</v>
      </c>
      <c r="I336">
        <v>0</v>
      </c>
      <c r="R336">
        <f>AVERAGE(B287:B336)</f>
        <v>2560.9118000000012</v>
      </c>
      <c r="S336">
        <f>AVERAGE(C287:C336)</f>
        <v>2550.6546000000003</v>
      </c>
      <c r="U336">
        <f>_xlfn.VAR.P(B287:B336)</f>
        <v>71.454874759999768</v>
      </c>
      <c r="V336">
        <f>_xlfn.VAR.P(C287:C336)</f>
        <v>71.378752840000374</v>
      </c>
      <c r="X336">
        <f>1.96*SQRT(U336)/50</f>
        <v>0.33136146238089609</v>
      </c>
      <c r="Y336">
        <f>1.96*SQRT(V336)/50</f>
        <v>0.3311849132494688</v>
      </c>
    </row>
    <row r="337" spans="1:9" x14ac:dyDescent="0.25">
      <c r="A337" t="s">
        <v>204</v>
      </c>
      <c r="B337">
        <v>128095.5294</v>
      </c>
      <c r="C337" t="s">
        <v>36</v>
      </c>
    </row>
    <row r="338" spans="1:9" x14ac:dyDescent="0.25">
      <c r="A338" t="s">
        <v>96</v>
      </c>
      <c r="B338">
        <v>2025.68</v>
      </c>
      <c r="C338">
        <v>2019.9</v>
      </c>
      <c r="D338">
        <v>1993.29</v>
      </c>
      <c r="E338">
        <v>1971.97</v>
      </c>
      <c r="F338">
        <v>337.25</v>
      </c>
      <c r="G338">
        <v>0.15029000000000001</v>
      </c>
      <c r="H338">
        <v>0.83693300000000004</v>
      </c>
      <c r="I338">
        <v>0</v>
      </c>
    </row>
    <row r="339" spans="1:9" x14ac:dyDescent="0.25">
      <c r="A339" t="s">
        <v>96</v>
      </c>
      <c r="B339">
        <v>2025.22</v>
      </c>
      <c r="C339">
        <v>2019.42</v>
      </c>
      <c r="D339">
        <v>1992.93</v>
      </c>
      <c r="E339">
        <v>1971.55</v>
      </c>
      <c r="F339">
        <v>337.21100000000001</v>
      </c>
      <c r="G339">
        <v>0.14716099999999999</v>
      </c>
      <c r="H339">
        <v>0.83596899999999996</v>
      </c>
      <c r="I339">
        <v>0</v>
      </c>
    </row>
    <row r="340" spans="1:9" x14ac:dyDescent="0.25">
      <c r="A340" t="s">
        <v>96</v>
      </c>
      <c r="B340">
        <v>2027.04</v>
      </c>
      <c r="C340">
        <v>2021.21</v>
      </c>
      <c r="D340">
        <v>1993.37</v>
      </c>
      <c r="E340">
        <v>1971.66</v>
      </c>
      <c r="F340">
        <v>337.14800000000002</v>
      </c>
      <c r="G340">
        <v>0.15137500000000001</v>
      </c>
      <c r="H340">
        <v>0.83705099999999999</v>
      </c>
      <c r="I340">
        <v>0</v>
      </c>
    </row>
    <row r="341" spans="1:9" x14ac:dyDescent="0.25">
      <c r="A341" t="s">
        <v>96</v>
      </c>
      <c r="B341">
        <v>2024.74</v>
      </c>
      <c r="C341">
        <v>2018.94</v>
      </c>
      <c r="D341">
        <v>1993.29</v>
      </c>
      <c r="E341">
        <v>1972.05</v>
      </c>
      <c r="F341">
        <v>337.21800000000002</v>
      </c>
      <c r="G341">
        <v>0.15115899999999999</v>
      </c>
      <c r="H341">
        <v>0.83705200000000002</v>
      </c>
      <c r="I341">
        <v>0</v>
      </c>
    </row>
    <row r="342" spans="1:9" x14ac:dyDescent="0.25">
      <c r="A342" t="s">
        <v>96</v>
      </c>
      <c r="B342">
        <v>2024.78</v>
      </c>
      <c r="C342">
        <v>2018.99</v>
      </c>
      <c r="D342">
        <v>1993.3</v>
      </c>
      <c r="E342">
        <v>1971.99</v>
      </c>
      <c r="F342">
        <v>337.39400000000001</v>
      </c>
      <c r="G342">
        <v>0.14876400000000001</v>
      </c>
      <c r="H342">
        <v>0.83567400000000003</v>
      </c>
      <c r="I342">
        <v>0</v>
      </c>
    </row>
    <row r="343" spans="1:9" x14ac:dyDescent="0.25">
      <c r="A343" t="s">
        <v>96</v>
      </c>
      <c r="B343">
        <v>2035.85</v>
      </c>
      <c r="C343">
        <v>2030.05</v>
      </c>
      <c r="D343">
        <v>1994.84</v>
      </c>
      <c r="E343">
        <v>1971.95</v>
      </c>
      <c r="F343">
        <v>337.29199999999997</v>
      </c>
      <c r="G343">
        <v>0.178456</v>
      </c>
      <c r="H343">
        <v>0.83637600000000001</v>
      </c>
      <c r="I343">
        <v>0</v>
      </c>
    </row>
    <row r="344" spans="1:9" x14ac:dyDescent="0.25">
      <c r="A344" t="s">
        <v>96</v>
      </c>
      <c r="B344">
        <v>2031.99</v>
      </c>
      <c r="C344">
        <v>2026.03</v>
      </c>
      <c r="D344">
        <v>1993.81</v>
      </c>
      <c r="E344">
        <v>1971.4</v>
      </c>
      <c r="F344">
        <v>337.43799999999999</v>
      </c>
      <c r="G344">
        <v>0.149252</v>
      </c>
      <c r="H344">
        <v>0.83426100000000003</v>
      </c>
      <c r="I344">
        <v>0</v>
      </c>
    </row>
    <row r="345" spans="1:9" x14ac:dyDescent="0.25">
      <c r="A345" t="s">
        <v>96</v>
      </c>
      <c r="B345">
        <v>2026.63</v>
      </c>
      <c r="C345">
        <v>2020.88</v>
      </c>
      <c r="D345">
        <v>1993.35</v>
      </c>
      <c r="E345">
        <v>1971.8</v>
      </c>
      <c r="F345">
        <v>337.505</v>
      </c>
      <c r="G345">
        <v>0.178454</v>
      </c>
      <c r="H345">
        <v>0.83435899999999996</v>
      </c>
      <c r="I345">
        <v>0</v>
      </c>
    </row>
    <row r="346" spans="1:9" x14ac:dyDescent="0.25">
      <c r="A346" t="s">
        <v>96</v>
      </c>
      <c r="B346">
        <v>2025.93</v>
      </c>
      <c r="C346">
        <v>2020.14</v>
      </c>
      <c r="D346">
        <v>1992.99</v>
      </c>
      <c r="E346">
        <v>1971.71</v>
      </c>
      <c r="F346">
        <v>337.21199999999999</v>
      </c>
      <c r="G346">
        <v>0.149564</v>
      </c>
      <c r="H346">
        <v>0.83693600000000001</v>
      </c>
      <c r="I346">
        <v>0</v>
      </c>
    </row>
    <row r="347" spans="1:9" x14ac:dyDescent="0.25">
      <c r="A347" t="s">
        <v>96</v>
      </c>
      <c r="B347">
        <v>2029.85</v>
      </c>
      <c r="C347">
        <v>2024.03</v>
      </c>
      <c r="D347">
        <v>1993.76</v>
      </c>
      <c r="E347">
        <v>1971.97</v>
      </c>
      <c r="F347">
        <v>337.38099999999997</v>
      </c>
      <c r="G347">
        <v>0.178476</v>
      </c>
      <c r="H347">
        <v>0.83691000000000004</v>
      </c>
      <c r="I347">
        <v>0</v>
      </c>
    </row>
    <row r="348" spans="1:9" x14ac:dyDescent="0.25">
      <c r="A348" t="s">
        <v>96</v>
      </c>
      <c r="B348">
        <v>2023.59</v>
      </c>
      <c r="C348">
        <v>2017.82</v>
      </c>
      <c r="D348">
        <v>1992.85</v>
      </c>
      <c r="E348">
        <v>1971.58</v>
      </c>
      <c r="F348">
        <v>337.60899999999998</v>
      </c>
      <c r="G348">
        <v>0.15278600000000001</v>
      </c>
      <c r="H348">
        <v>0.83705099999999999</v>
      </c>
      <c r="I348">
        <v>0</v>
      </c>
    </row>
    <row r="349" spans="1:9" x14ac:dyDescent="0.25">
      <c r="A349" t="s">
        <v>96</v>
      </c>
      <c r="B349">
        <v>2024.43</v>
      </c>
      <c r="C349">
        <v>2018.7</v>
      </c>
      <c r="D349">
        <v>1993.77</v>
      </c>
      <c r="E349">
        <v>1972.44</v>
      </c>
      <c r="F349">
        <v>337.21300000000002</v>
      </c>
      <c r="G349">
        <v>0.17724200000000001</v>
      </c>
      <c r="H349">
        <v>0.83704999999999996</v>
      </c>
      <c r="I349">
        <v>0</v>
      </c>
    </row>
    <row r="350" spans="1:9" x14ac:dyDescent="0.25">
      <c r="A350" t="s">
        <v>96</v>
      </c>
      <c r="B350">
        <v>2022.89</v>
      </c>
      <c r="C350">
        <v>2017.13</v>
      </c>
      <c r="D350">
        <v>1992.9</v>
      </c>
      <c r="E350">
        <v>1971.76</v>
      </c>
      <c r="F350">
        <v>337.40300000000002</v>
      </c>
      <c r="G350">
        <v>0.159216</v>
      </c>
      <c r="H350">
        <v>0.83705200000000002</v>
      </c>
      <c r="I350">
        <v>0</v>
      </c>
    </row>
    <row r="351" spans="1:9" x14ac:dyDescent="0.25">
      <c r="A351" t="s">
        <v>96</v>
      </c>
      <c r="B351">
        <v>2025.86</v>
      </c>
      <c r="C351">
        <v>2019.6</v>
      </c>
      <c r="D351">
        <v>1993.58</v>
      </c>
      <c r="E351">
        <v>1972.36</v>
      </c>
      <c r="F351">
        <v>337.19900000000001</v>
      </c>
      <c r="G351">
        <v>0.147232</v>
      </c>
      <c r="H351">
        <v>0.83666700000000005</v>
      </c>
      <c r="I351">
        <v>0</v>
      </c>
    </row>
    <row r="352" spans="1:9" x14ac:dyDescent="0.25">
      <c r="A352" t="s">
        <v>96</v>
      </c>
      <c r="B352">
        <v>2028.63</v>
      </c>
      <c r="C352">
        <v>2022.82</v>
      </c>
      <c r="D352">
        <v>1993.72</v>
      </c>
      <c r="E352">
        <v>1971.77</v>
      </c>
      <c r="F352">
        <v>337.81400000000002</v>
      </c>
      <c r="G352">
        <v>0.148006</v>
      </c>
      <c r="H352">
        <v>0.83699800000000002</v>
      </c>
      <c r="I352">
        <v>0</v>
      </c>
    </row>
    <row r="353" spans="1:9" x14ac:dyDescent="0.25">
      <c r="A353" t="s">
        <v>96</v>
      </c>
      <c r="B353">
        <v>2029.32</v>
      </c>
      <c r="C353">
        <v>2023.47</v>
      </c>
      <c r="D353">
        <v>1993.76</v>
      </c>
      <c r="E353">
        <v>1971.61</v>
      </c>
      <c r="F353">
        <v>337.46</v>
      </c>
      <c r="G353">
        <v>0.14729600000000001</v>
      </c>
      <c r="H353">
        <v>0.837036</v>
      </c>
      <c r="I353">
        <v>0</v>
      </c>
    </row>
    <row r="354" spans="1:9" x14ac:dyDescent="0.25">
      <c r="A354" t="s">
        <v>96</v>
      </c>
      <c r="B354">
        <v>2031.39</v>
      </c>
      <c r="C354">
        <v>2025.56</v>
      </c>
      <c r="D354">
        <v>1993.16</v>
      </c>
      <c r="E354">
        <v>1970.86</v>
      </c>
      <c r="F354">
        <v>337.25099999999998</v>
      </c>
      <c r="G354">
        <v>0.14710300000000001</v>
      </c>
      <c r="H354">
        <v>0.83704400000000001</v>
      </c>
      <c r="I354">
        <v>0</v>
      </c>
    </row>
    <row r="355" spans="1:9" x14ac:dyDescent="0.25">
      <c r="A355" t="s">
        <v>96</v>
      </c>
      <c r="B355">
        <v>2028.64</v>
      </c>
      <c r="C355">
        <v>2022.78</v>
      </c>
      <c r="D355">
        <v>1993.52</v>
      </c>
      <c r="E355">
        <v>1971.62</v>
      </c>
      <c r="F355">
        <v>337.82</v>
      </c>
      <c r="G355">
        <v>0.15664600000000001</v>
      </c>
      <c r="H355">
        <v>0.83703300000000003</v>
      </c>
      <c r="I355">
        <v>0</v>
      </c>
    </row>
    <row r="356" spans="1:9" x14ac:dyDescent="0.25">
      <c r="A356" t="s">
        <v>96</v>
      </c>
      <c r="B356">
        <v>2026.59</v>
      </c>
      <c r="C356">
        <v>2020.83</v>
      </c>
      <c r="D356">
        <v>1993.17</v>
      </c>
      <c r="E356">
        <v>1971.74</v>
      </c>
      <c r="F356">
        <v>337.20400000000001</v>
      </c>
      <c r="G356">
        <v>0.15334700000000001</v>
      </c>
      <c r="H356">
        <v>0.837005</v>
      </c>
      <c r="I356">
        <v>0</v>
      </c>
    </row>
    <row r="357" spans="1:9" x14ac:dyDescent="0.25">
      <c r="A357" t="s">
        <v>96</v>
      </c>
      <c r="B357">
        <v>2026.42</v>
      </c>
      <c r="C357">
        <v>2020.67</v>
      </c>
      <c r="D357">
        <v>1993.5</v>
      </c>
      <c r="E357">
        <v>1972.02</v>
      </c>
      <c r="F357">
        <v>337.28</v>
      </c>
      <c r="G357">
        <v>0.14860899999999999</v>
      </c>
      <c r="H357">
        <v>0.83704500000000004</v>
      </c>
      <c r="I357">
        <v>0</v>
      </c>
    </row>
    <row r="358" spans="1:9" x14ac:dyDescent="0.25">
      <c r="A358" t="s">
        <v>96</v>
      </c>
      <c r="B358">
        <v>2023.54</v>
      </c>
      <c r="C358">
        <v>2017.72</v>
      </c>
      <c r="D358">
        <v>1992.72</v>
      </c>
      <c r="E358">
        <v>1971.7</v>
      </c>
      <c r="F358">
        <v>337.41500000000002</v>
      </c>
      <c r="G358">
        <v>0.178455</v>
      </c>
      <c r="H358">
        <v>0.86681399999999997</v>
      </c>
      <c r="I358">
        <v>0</v>
      </c>
    </row>
    <row r="359" spans="1:9" x14ac:dyDescent="0.25">
      <c r="A359" t="s">
        <v>96</v>
      </c>
      <c r="B359">
        <v>2024.49</v>
      </c>
      <c r="C359">
        <v>2018.66</v>
      </c>
      <c r="D359">
        <v>1993.34</v>
      </c>
      <c r="E359">
        <v>1971.84</v>
      </c>
      <c r="F359">
        <v>337.27600000000001</v>
      </c>
      <c r="G359">
        <v>0.16850000000000001</v>
      </c>
      <c r="H359">
        <v>0.83697699999999997</v>
      </c>
      <c r="I359">
        <v>0</v>
      </c>
    </row>
    <row r="360" spans="1:9" x14ac:dyDescent="0.25">
      <c r="A360" t="s">
        <v>96</v>
      </c>
      <c r="B360">
        <v>2022.62</v>
      </c>
      <c r="C360">
        <v>2016.81</v>
      </c>
      <c r="D360">
        <v>1992.68</v>
      </c>
      <c r="E360">
        <v>1971.56</v>
      </c>
      <c r="F360">
        <v>337.24900000000002</v>
      </c>
      <c r="G360">
        <v>0.157555</v>
      </c>
      <c r="H360">
        <v>0.83685500000000002</v>
      </c>
      <c r="I360">
        <v>0</v>
      </c>
    </row>
    <row r="361" spans="1:9" x14ac:dyDescent="0.25">
      <c r="A361" t="s">
        <v>96</v>
      </c>
      <c r="B361">
        <v>2028.79</v>
      </c>
      <c r="C361">
        <v>2022.93</v>
      </c>
      <c r="D361">
        <v>1994.23</v>
      </c>
      <c r="E361">
        <v>1972.38</v>
      </c>
      <c r="F361">
        <v>337.44</v>
      </c>
      <c r="G361">
        <v>0.16966200000000001</v>
      </c>
      <c r="H361">
        <v>0.83694999999999997</v>
      </c>
      <c r="I361">
        <v>0</v>
      </c>
    </row>
    <row r="362" spans="1:9" x14ac:dyDescent="0.25">
      <c r="A362" t="s">
        <v>96</v>
      </c>
      <c r="B362">
        <v>2031.13</v>
      </c>
      <c r="C362">
        <v>2025.36</v>
      </c>
      <c r="D362">
        <v>1994.32</v>
      </c>
      <c r="E362">
        <v>1971.88</v>
      </c>
      <c r="F362">
        <v>337.55</v>
      </c>
      <c r="G362">
        <v>0.149864</v>
      </c>
      <c r="H362">
        <v>0.83656799999999998</v>
      </c>
      <c r="I362">
        <v>0</v>
      </c>
    </row>
    <row r="363" spans="1:9" x14ac:dyDescent="0.25">
      <c r="A363" t="s">
        <v>96</v>
      </c>
      <c r="B363">
        <v>2031.76</v>
      </c>
      <c r="C363">
        <v>2025.86</v>
      </c>
      <c r="D363">
        <v>1993.88</v>
      </c>
      <c r="E363">
        <v>1971.52</v>
      </c>
      <c r="F363">
        <v>337.21899999999999</v>
      </c>
      <c r="G363">
        <v>0.149032</v>
      </c>
      <c r="H363">
        <v>0.83674400000000004</v>
      </c>
      <c r="I363">
        <v>0</v>
      </c>
    </row>
    <row r="364" spans="1:9" x14ac:dyDescent="0.25">
      <c r="A364" t="s">
        <v>96</v>
      </c>
      <c r="B364">
        <v>2026.43</v>
      </c>
      <c r="C364">
        <v>2020.6</v>
      </c>
      <c r="D364">
        <v>1992.93</v>
      </c>
      <c r="E364">
        <v>1971.5</v>
      </c>
      <c r="F364">
        <v>337.392</v>
      </c>
      <c r="G364">
        <v>0.17845800000000001</v>
      </c>
      <c r="H364">
        <v>0.83702100000000002</v>
      </c>
      <c r="I364">
        <v>0</v>
      </c>
    </row>
    <row r="365" spans="1:9" x14ac:dyDescent="0.25">
      <c r="A365" t="s">
        <v>96</v>
      </c>
      <c r="B365">
        <v>2027.46</v>
      </c>
      <c r="C365">
        <v>2021.63</v>
      </c>
      <c r="D365">
        <v>1993.38</v>
      </c>
      <c r="E365">
        <v>1971.87</v>
      </c>
      <c r="F365">
        <v>337.291</v>
      </c>
      <c r="G365">
        <v>0.160111</v>
      </c>
      <c r="H365">
        <v>0.83697699999999997</v>
      </c>
      <c r="I365">
        <v>0</v>
      </c>
    </row>
    <row r="366" spans="1:9" x14ac:dyDescent="0.25">
      <c r="A366" t="s">
        <v>96</v>
      </c>
      <c r="B366">
        <v>2027.64</v>
      </c>
      <c r="C366">
        <v>2021.58</v>
      </c>
      <c r="D366">
        <v>1994.05</v>
      </c>
      <c r="E366">
        <v>1972.43</v>
      </c>
      <c r="F366">
        <v>337.47199999999998</v>
      </c>
      <c r="G366">
        <v>0.17852499999999999</v>
      </c>
      <c r="H366">
        <v>0.83643999999999996</v>
      </c>
      <c r="I366">
        <v>0</v>
      </c>
    </row>
    <row r="367" spans="1:9" x14ac:dyDescent="0.25">
      <c r="A367" t="s">
        <v>96</v>
      </c>
      <c r="B367">
        <v>2024.46</v>
      </c>
      <c r="C367">
        <v>2018.66</v>
      </c>
      <c r="D367">
        <v>1993.11</v>
      </c>
      <c r="E367">
        <v>1971.79</v>
      </c>
      <c r="F367">
        <v>337.17</v>
      </c>
      <c r="G367">
        <v>0.152392</v>
      </c>
      <c r="H367">
        <v>0.83539200000000002</v>
      </c>
      <c r="I367">
        <v>0</v>
      </c>
    </row>
    <row r="368" spans="1:9" x14ac:dyDescent="0.25">
      <c r="A368" t="s">
        <v>96</v>
      </c>
      <c r="B368">
        <v>2023.9</v>
      </c>
      <c r="C368">
        <v>2018.05</v>
      </c>
      <c r="D368">
        <v>1993.3</v>
      </c>
      <c r="E368">
        <v>1971.91</v>
      </c>
      <c r="F368">
        <v>337.39</v>
      </c>
      <c r="G368">
        <v>0.17847499999999999</v>
      </c>
      <c r="H368">
        <v>0.83699500000000004</v>
      </c>
      <c r="I368">
        <v>0</v>
      </c>
    </row>
    <row r="369" spans="1:9" x14ac:dyDescent="0.25">
      <c r="A369" t="s">
        <v>96</v>
      </c>
      <c r="B369">
        <v>2023.28</v>
      </c>
      <c r="C369">
        <v>2017.48</v>
      </c>
      <c r="D369">
        <v>1992.83</v>
      </c>
      <c r="E369">
        <v>1971.79</v>
      </c>
      <c r="F369">
        <v>337.50299999999999</v>
      </c>
      <c r="G369">
        <v>0.151284</v>
      </c>
      <c r="H369">
        <v>0.83705300000000005</v>
      </c>
      <c r="I369">
        <v>0</v>
      </c>
    </row>
    <row r="370" spans="1:9" x14ac:dyDescent="0.25">
      <c r="A370" t="s">
        <v>96</v>
      </c>
      <c r="B370">
        <v>2022.65</v>
      </c>
      <c r="C370">
        <v>2016.84</v>
      </c>
      <c r="D370">
        <v>1992.54</v>
      </c>
      <c r="E370">
        <v>1971.5</v>
      </c>
      <c r="F370">
        <v>337.42200000000003</v>
      </c>
      <c r="G370">
        <v>0.147172</v>
      </c>
      <c r="H370">
        <v>0.83636600000000005</v>
      </c>
      <c r="I370">
        <v>0</v>
      </c>
    </row>
    <row r="371" spans="1:9" x14ac:dyDescent="0.25">
      <c r="A371" t="s">
        <v>96</v>
      </c>
      <c r="B371">
        <v>2032.92</v>
      </c>
      <c r="C371">
        <v>2027.12</v>
      </c>
      <c r="D371">
        <v>1994.71</v>
      </c>
      <c r="E371">
        <v>1972</v>
      </c>
      <c r="F371">
        <v>337.23200000000003</v>
      </c>
      <c r="G371">
        <v>0.148697</v>
      </c>
      <c r="H371">
        <v>0.83538000000000001</v>
      </c>
      <c r="I371">
        <v>0</v>
      </c>
    </row>
    <row r="372" spans="1:9" x14ac:dyDescent="0.25">
      <c r="A372" t="s">
        <v>96</v>
      </c>
      <c r="B372">
        <v>2029.02</v>
      </c>
      <c r="C372">
        <v>2023.2</v>
      </c>
      <c r="D372">
        <v>1993.47</v>
      </c>
      <c r="E372">
        <v>1971.73</v>
      </c>
      <c r="F372">
        <v>337.29199999999997</v>
      </c>
      <c r="G372">
        <v>0.17849599999999999</v>
      </c>
      <c r="H372">
        <v>0.83702399999999999</v>
      </c>
      <c r="I372">
        <v>0</v>
      </c>
    </row>
    <row r="373" spans="1:9" x14ac:dyDescent="0.25">
      <c r="A373" t="s">
        <v>96</v>
      </c>
      <c r="B373">
        <v>2027.63</v>
      </c>
      <c r="C373">
        <v>2021.9</v>
      </c>
      <c r="D373">
        <v>1993.14</v>
      </c>
      <c r="E373">
        <v>1971.47</v>
      </c>
      <c r="F373">
        <v>337.26299999999998</v>
      </c>
      <c r="G373">
        <v>0.171129</v>
      </c>
      <c r="H373">
        <v>0.85546100000000003</v>
      </c>
      <c r="I373">
        <v>0</v>
      </c>
    </row>
    <row r="374" spans="1:9" x14ac:dyDescent="0.25">
      <c r="A374" t="s">
        <v>96</v>
      </c>
      <c r="B374">
        <v>2025.05</v>
      </c>
      <c r="C374">
        <v>2019.26</v>
      </c>
      <c r="D374">
        <v>1992.95</v>
      </c>
      <c r="E374">
        <v>1971.78</v>
      </c>
      <c r="F374">
        <v>337.20699999999999</v>
      </c>
      <c r="G374">
        <v>0.149728</v>
      </c>
      <c r="H374">
        <v>0.83702200000000004</v>
      </c>
      <c r="I374">
        <v>0</v>
      </c>
    </row>
    <row r="375" spans="1:9" x14ac:dyDescent="0.25">
      <c r="A375" t="s">
        <v>96</v>
      </c>
      <c r="B375">
        <v>2027.32</v>
      </c>
      <c r="C375">
        <v>2021.59</v>
      </c>
      <c r="D375">
        <v>1993.61</v>
      </c>
      <c r="E375">
        <v>1971.91</v>
      </c>
      <c r="F375">
        <v>337.20299999999997</v>
      </c>
      <c r="G375">
        <v>0.16780700000000001</v>
      </c>
      <c r="H375">
        <v>0.83662499999999995</v>
      </c>
      <c r="I375">
        <v>0</v>
      </c>
    </row>
    <row r="376" spans="1:9" x14ac:dyDescent="0.25">
      <c r="A376" t="s">
        <v>96</v>
      </c>
      <c r="B376">
        <v>2024.39</v>
      </c>
      <c r="C376">
        <v>2018.63</v>
      </c>
      <c r="D376">
        <v>1992.84</v>
      </c>
      <c r="E376">
        <v>1971.53</v>
      </c>
      <c r="F376">
        <v>337.52100000000002</v>
      </c>
      <c r="G376">
        <v>0.147595</v>
      </c>
      <c r="H376">
        <v>0.83678399999999997</v>
      </c>
      <c r="I376">
        <v>0</v>
      </c>
    </row>
    <row r="377" spans="1:9" x14ac:dyDescent="0.25">
      <c r="A377" t="s">
        <v>96</v>
      </c>
      <c r="B377">
        <v>2026.08</v>
      </c>
      <c r="C377">
        <v>2020.28</v>
      </c>
      <c r="D377">
        <v>1993.27</v>
      </c>
      <c r="E377">
        <v>1971.7</v>
      </c>
      <c r="F377">
        <v>337.62299999999999</v>
      </c>
      <c r="G377">
        <v>0.14802699999999999</v>
      </c>
      <c r="H377">
        <v>0.86808399999999997</v>
      </c>
      <c r="I377">
        <v>0</v>
      </c>
    </row>
    <row r="378" spans="1:9" x14ac:dyDescent="0.25">
      <c r="A378" t="s">
        <v>96</v>
      </c>
      <c r="B378">
        <v>2025.45</v>
      </c>
      <c r="C378">
        <v>2019.6</v>
      </c>
      <c r="D378">
        <v>1993.65</v>
      </c>
      <c r="E378">
        <v>1972.41</v>
      </c>
      <c r="F378">
        <v>337.75</v>
      </c>
      <c r="G378">
        <v>0.17849799999999999</v>
      </c>
      <c r="H378">
        <v>0.86805399999999999</v>
      </c>
      <c r="I378">
        <v>0</v>
      </c>
    </row>
    <row r="379" spans="1:9" x14ac:dyDescent="0.25">
      <c r="A379" t="s">
        <v>96</v>
      </c>
      <c r="B379">
        <v>2025.62</v>
      </c>
      <c r="C379">
        <v>2019.83</v>
      </c>
      <c r="D379">
        <v>1993.45</v>
      </c>
      <c r="E379">
        <v>1971.86</v>
      </c>
      <c r="F379">
        <v>337.33499999999998</v>
      </c>
      <c r="G379">
        <v>0.15121100000000001</v>
      </c>
      <c r="H379">
        <v>0.836947</v>
      </c>
      <c r="I379">
        <v>0</v>
      </c>
    </row>
    <row r="380" spans="1:9" x14ac:dyDescent="0.25">
      <c r="A380" t="s">
        <v>96</v>
      </c>
      <c r="B380">
        <v>2031.95</v>
      </c>
      <c r="C380">
        <v>2026.2</v>
      </c>
      <c r="D380">
        <v>1994.45</v>
      </c>
      <c r="E380">
        <v>1971.8</v>
      </c>
      <c r="F380">
        <v>337.255</v>
      </c>
      <c r="G380">
        <v>0.16506499999999999</v>
      </c>
      <c r="H380">
        <v>0.83705300000000005</v>
      </c>
      <c r="I380">
        <v>0</v>
      </c>
    </row>
    <row r="381" spans="1:9" x14ac:dyDescent="0.25">
      <c r="A381" t="s">
        <v>96</v>
      </c>
      <c r="B381">
        <v>2031.55</v>
      </c>
      <c r="C381">
        <v>2025.76</v>
      </c>
      <c r="D381">
        <v>1994.37</v>
      </c>
      <c r="E381">
        <v>1971.9</v>
      </c>
      <c r="F381">
        <v>337.39699999999999</v>
      </c>
      <c r="G381">
        <v>0.14729</v>
      </c>
      <c r="H381">
        <v>0.83658900000000003</v>
      </c>
      <c r="I381">
        <v>0</v>
      </c>
    </row>
    <row r="382" spans="1:9" x14ac:dyDescent="0.25">
      <c r="A382" t="s">
        <v>96</v>
      </c>
      <c r="B382">
        <v>2027.91</v>
      </c>
      <c r="C382">
        <v>2022.1</v>
      </c>
      <c r="D382">
        <v>1993.31</v>
      </c>
      <c r="E382">
        <v>1971.38</v>
      </c>
      <c r="F382">
        <v>337.72</v>
      </c>
      <c r="G382">
        <v>0.15512500000000001</v>
      </c>
      <c r="H382">
        <v>0.83702900000000002</v>
      </c>
      <c r="I382">
        <v>0</v>
      </c>
    </row>
    <row r="383" spans="1:9" x14ac:dyDescent="0.25">
      <c r="A383" t="s">
        <v>96</v>
      </c>
      <c r="B383">
        <v>2027.13</v>
      </c>
      <c r="C383">
        <v>2021.31</v>
      </c>
      <c r="D383">
        <v>1993.44</v>
      </c>
      <c r="E383">
        <v>1971.75</v>
      </c>
      <c r="F383">
        <v>337.47699999999998</v>
      </c>
      <c r="G383">
        <v>0.14741199999999999</v>
      </c>
      <c r="H383">
        <v>0.83671399999999996</v>
      </c>
      <c r="I383">
        <v>0</v>
      </c>
    </row>
    <row r="384" spans="1:9" x14ac:dyDescent="0.25">
      <c r="A384" t="s">
        <v>96</v>
      </c>
      <c r="B384">
        <v>2024.14</v>
      </c>
      <c r="C384">
        <v>2018.3</v>
      </c>
      <c r="D384">
        <v>1993.1</v>
      </c>
      <c r="E384">
        <v>1971.93</v>
      </c>
      <c r="F384">
        <v>337.39299999999997</v>
      </c>
      <c r="G384">
        <v>0.14943100000000001</v>
      </c>
      <c r="H384">
        <v>0.83559700000000003</v>
      </c>
      <c r="I384">
        <v>0</v>
      </c>
    </row>
    <row r="385" spans="1:25" x14ac:dyDescent="0.25">
      <c r="A385" t="s">
        <v>96</v>
      </c>
      <c r="B385">
        <v>2024.98</v>
      </c>
      <c r="C385">
        <v>2019.17</v>
      </c>
      <c r="D385">
        <v>1993.03</v>
      </c>
      <c r="E385">
        <v>1971.54</v>
      </c>
      <c r="F385">
        <v>337.637</v>
      </c>
      <c r="G385">
        <v>0.14788299999999999</v>
      </c>
      <c r="H385">
        <v>0.837032</v>
      </c>
      <c r="I385">
        <v>0</v>
      </c>
    </row>
    <row r="386" spans="1:25" x14ac:dyDescent="0.25">
      <c r="A386" t="s">
        <v>96</v>
      </c>
      <c r="B386">
        <v>2023.06</v>
      </c>
      <c r="C386">
        <v>2017.29</v>
      </c>
      <c r="D386">
        <v>1992.89</v>
      </c>
      <c r="E386">
        <v>1971.87</v>
      </c>
      <c r="F386">
        <v>337.59</v>
      </c>
      <c r="G386">
        <v>0.14747399999999999</v>
      </c>
      <c r="H386">
        <v>0.83396700000000001</v>
      </c>
      <c r="I386">
        <v>0</v>
      </c>
    </row>
    <row r="387" spans="1:25" x14ac:dyDescent="0.25">
      <c r="A387" t="s">
        <v>96</v>
      </c>
      <c r="B387">
        <v>2022.95</v>
      </c>
      <c r="C387">
        <v>2017.19</v>
      </c>
      <c r="D387">
        <v>1992.48</v>
      </c>
      <c r="E387">
        <v>1971.6</v>
      </c>
      <c r="F387">
        <v>337.46</v>
      </c>
      <c r="G387">
        <v>0.154033</v>
      </c>
      <c r="H387">
        <v>0.83700399999999997</v>
      </c>
      <c r="I387">
        <v>0</v>
      </c>
    </row>
    <row r="388" spans="1:25" x14ac:dyDescent="0.25">
      <c r="A388" t="s">
        <v>96</v>
      </c>
      <c r="B388">
        <v>2022.66</v>
      </c>
      <c r="C388">
        <v>2016.88</v>
      </c>
      <c r="D388">
        <v>1992.55</v>
      </c>
      <c r="E388">
        <v>1971.57</v>
      </c>
      <c r="F388">
        <v>337.13799999999998</v>
      </c>
      <c r="G388">
        <v>0.178455</v>
      </c>
      <c r="H388">
        <v>0.83700399999999997</v>
      </c>
      <c r="I388">
        <v>0</v>
      </c>
    </row>
    <row r="389" spans="1:25" x14ac:dyDescent="0.25">
      <c r="A389" t="s">
        <v>96</v>
      </c>
      <c r="B389">
        <v>2028.39</v>
      </c>
      <c r="C389">
        <v>2022.51</v>
      </c>
      <c r="D389">
        <v>1993.17</v>
      </c>
      <c r="E389">
        <v>1971.56</v>
      </c>
      <c r="F389">
        <v>337.19200000000001</v>
      </c>
      <c r="G389">
        <v>0.15240799999999999</v>
      </c>
      <c r="H389">
        <v>0.83705300000000005</v>
      </c>
      <c r="I389">
        <v>0</v>
      </c>
    </row>
    <row r="390" spans="1:25" x14ac:dyDescent="0.25">
      <c r="A390" t="s">
        <v>96</v>
      </c>
      <c r="B390">
        <v>2035.21</v>
      </c>
      <c r="C390">
        <v>2029.36</v>
      </c>
      <c r="D390">
        <v>1994.12</v>
      </c>
      <c r="E390">
        <v>1971.71</v>
      </c>
      <c r="F390">
        <v>337.51299999999998</v>
      </c>
      <c r="G390">
        <v>0.15568499999999999</v>
      </c>
      <c r="H390">
        <v>0.83703700000000003</v>
      </c>
      <c r="I390">
        <v>0</v>
      </c>
    </row>
    <row r="391" spans="1:25" x14ac:dyDescent="0.25">
      <c r="A391" t="s">
        <v>96</v>
      </c>
      <c r="B391">
        <v>2031.5</v>
      </c>
      <c r="C391">
        <v>2025.73</v>
      </c>
      <c r="D391">
        <v>1994.2</v>
      </c>
      <c r="E391">
        <v>1971.55</v>
      </c>
      <c r="F391">
        <v>337.416</v>
      </c>
      <c r="G391">
        <v>0.178454</v>
      </c>
      <c r="H391">
        <v>0.83248999999999995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96</v>
      </c>
      <c r="B392">
        <v>2027.31</v>
      </c>
      <c r="C392">
        <v>2021.53</v>
      </c>
      <c r="D392">
        <v>1993.59</v>
      </c>
      <c r="E392">
        <v>1972.01</v>
      </c>
      <c r="F392">
        <v>337.399</v>
      </c>
      <c r="G392">
        <v>0.154776</v>
      </c>
      <c r="H392">
        <v>0.85915600000000003</v>
      </c>
      <c r="I392">
        <v>0</v>
      </c>
      <c r="R392">
        <f>AVERAGE(B343:B392)</f>
        <v>2027.1676</v>
      </c>
      <c r="S392">
        <f>AVERAGE(C343:C392)</f>
        <v>2021.3486000000003</v>
      </c>
      <c r="U392">
        <f>_xlfn.VAR.P(B343:B392)</f>
        <v>11.248878239999987</v>
      </c>
      <c r="V392">
        <f>_xlfn.VAR.P(C343:C392)</f>
        <v>11.189824039999857</v>
      </c>
      <c r="X392">
        <f>1.96*SQRT(U392)/50</f>
        <v>0.13147424180695463</v>
      </c>
      <c r="Y392">
        <f>1.96*SQRT(V392)/50</f>
        <v>0.1311286818847249</v>
      </c>
    </row>
    <row r="393" spans="1:25" x14ac:dyDescent="0.25">
      <c r="A393" t="s">
        <v>96</v>
      </c>
      <c r="B393">
        <v>101409.6679</v>
      </c>
      <c r="C393" t="s">
        <v>36</v>
      </c>
    </row>
    <row r="394" spans="1:25" x14ac:dyDescent="0.25">
      <c r="A394" t="s">
        <v>110</v>
      </c>
      <c r="B394">
        <v>3076.59</v>
      </c>
      <c r="C394">
        <v>3065.93</v>
      </c>
      <c r="D394">
        <v>3038.79</v>
      </c>
      <c r="E394">
        <v>3025.07</v>
      </c>
      <c r="F394">
        <v>756.74300000000005</v>
      </c>
      <c r="G394">
        <v>0.17389499999999999</v>
      </c>
      <c r="H394">
        <v>0.83691899999999997</v>
      </c>
      <c r="I394">
        <v>0</v>
      </c>
    </row>
    <row r="395" spans="1:25" x14ac:dyDescent="0.25">
      <c r="A395" t="s">
        <v>110</v>
      </c>
      <c r="B395">
        <v>3040.71</v>
      </c>
      <c r="C395">
        <v>3030.89</v>
      </c>
      <c r="D395">
        <v>3006.7</v>
      </c>
      <c r="E395">
        <v>2993.92</v>
      </c>
      <c r="F395">
        <v>740.79899999999998</v>
      </c>
      <c r="G395">
        <v>0.14968899999999999</v>
      </c>
      <c r="H395">
        <v>0.86658800000000002</v>
      </c>
      <c r="I395">
        <v>0</v>
      </c>
    </row>
    <row r="396" spans="1:25" x14ac:dyDescent="0.25">
      <c r="A396" t="s">
        <v>110</v>
      </c>
      <c r="B396">
        <v>3044.32</v>
      </c>
      <c r="C396">
        <v>3034.3</v>
      </c>
      <c r="D396">
        <v>3009.49</v>
      </c>
      <c r="E396">
        <v>2996.26</v>
      </c>
      <c r="F396">
        <v>742.38900000000001</v>
      </c>
      <c r="G396">
        <v>0.155225</v>
      </c>
      <c r="H396">
        <v>0.83703700000000003</v>
      </c>
      <c r="I396">
        <v>0</v>
      </c>
    </row>
    <row r="397" spans="1:25" x14ac:dyDescent="0.25">
      <c r="A397" t="s">
        <v>110</v>
      </c>
      <c r="B397">
        <v>3053.32</v>
      </c>
      <c r="C397">
        <v>3043.2</v>
      </c>
      <c r="D397">
        <v>3016.7</v>
      </c>
      <c r="E397">
        <v>3002.83</v>
      </c>
      <c r="F397">
        <v>745.64599999999996</v>
      </c>
      <c r="G397">
        <v>0.178455</v>
      </c>
      <c r="H397">
        <v>0.83661600000000003</v>
      </c>
      <c r="I397">
        <v>0</v>
      </c>
    </row>
    <row r="398" spans="1:25" x14ac:dyDescent="0.25">
      <c r="A398" t="s">
        <v>110</v>
      </c>
      <c r="B398">
        <v>3070.46</v>
      </c>
      <c r="C398">
        <v>3060.45</v>
      </c>
      <c r="D398">
        <v>3028.18</v>
      </c>
      <c r="E398">
        <v>3012.55</v>
      </c>
      <c r="F398">
        <v>751.18799999999999</v>
      </c>
      <c r="G398">
        <v>0.17854600000000001</v>
      </c>
      <c r="H398">
        <v>0.83702900000000002</v>
      </c>
      <c r="I398">
        <v>0</v>
      </c>
    </row>
    <row r="399" spans="1:25" x14ac:dyDescent="0.25">
      <c r="A399" t="s">
        <v>110</v>
      </c>
      <c r="B399">
        <v>3166.92</v>
      </c>
      <c r="C399">
        <v>3156.52</v>
      </c>
      <c r="D399">
        <v>3128.02</v>
      </c>
      <c r="E399">
        <v>3114.28</v>
      </c>
      <c r="F399">
        <v>775.68399999999997</v>
      </c>
      <c r="G399">
        <v>0.15068000000000001</v>
      </c>
      <c r="H399">
        <v>0.83557700000000001</v>
      </c>
      <c r="I399">
        <v>0</v>
      </c>
    </row>
    <row r="400" spans="1:25" x14ac:dyDescent="0.25">
      <c r="A400" t="s">
        <v>110</v>
      </c>
      <c r="B400">
        <v>3057.71</v>
      </c>
      <c r="C400">
        <v>3047.68</v>
      </c>
      <c r="D400">
        <v>3021.32</v>
      </c>
      <c r="E400">
        <v>3007.52</v>
      </c>
      <c r="F400">
        <v>746.77599999999995</v>
      </c>
      <c r="G400">
        <v>0.17845800000000001</v>
      </c>
      <c r="H400">
        <v>0.83624200000000004</v>
      </c>
      <c r="I400">
        <v>0</v>
      </c>
    </row>
    <row r="401" spans="1:9" x14ac:dyDescent="0.25">
      <c r="A401" t="s">
        <v>110</v>
      </c>
      <c r="B401">
        <v>3040.3</v>
      </c>
      <c r="C401">
        <v>3030.39</v>
      </c>
      <c r="D401">
        <v>3006.2</v>
      </c>
      <c r="E401">
        <v>2993.09</v>
      </c>
      <c r="F401">
        <v>744.04899999999998</v>
      </c>
      <c r="G401">
        <v>0.14811199999999999</v>
      </c>
      <c r="H401">
        <v>0.83697900000000003</v>
      </c>
      <c r="I401">
        <v>0</v>
      </c>
    </row>
    <row r="402" spans="1:9" x14ac:dyDescent="0.25">
      <c r="A402" t="s">
        <v>110</v>
      </c>
      <c r="B402">
        <v>3050.29</v>
      </c>
      <c r="C402">
        <v>3040.5</v>
      </c>
      <c r="D402">
        <v>3016.58</v>
      </c>
      <c r="E402">
        <v>3003.35</v>
      </c>
      <c r="F402">
        <v>744.13400000000001</v>
      </c>
      <c r="G402">
        <v>0.178454</v>
      </c>
      <c r="H402">
        <v>0.83701199999999998</v>
      </c>
      <c r="I402">
        <v>0</v>
      </c>
    </row>
    <row r="403" spans="1:9" x14ac:dyDescent="0.25">
      <c r="A403" t="s">
        <v>110</v>
      </c>
      <c r="B403">
        <v>3060.98</v>
      </c>
      <c r="C403">
        <v>3051</v>
      </c>
      <c r="D403">
        <v>3024.9</v>
      </c>
      <c r="E403">
        <v>3011.22</v>
      </c>
      <c r="F403">
        <v>747.95600000000002</v>
      </c>
      <c r="G403">
        <v>0.15285399999999999</v>
      </c>
      <c r="H403">
        <v>0.83210499999999998</v>
      </c>
      <c r="I403">
        <v>0</v>
      </c>
    </row>
    <row r="404" spans="1:9" x14ac:dyDescent="0.25">
      <c r="A404" t="s">
        <v>110</v>
      </c>
      <c r="B404">
        <v>3066.73</v>
      </c>
      <c r="C404">
        <v>3056.92</v>
      </c>
      <c r="D404">
        <v>3027.44</v>
      </c>
      <c r="E404">
        <v>3012.75</v>
      </c>
      <c r="F404">
        <v>753.28599999999994</v>
      </c>
      <c r="G404">
        <v>0.17845800000000001</v>
      </c>
      <c r="H404">
        <v>0.83342300000000002</v>
      </c>
      <c r="I404">
        <v>0</v>
      </c>
    </row>
    <row r="405" spans="1:9" x14ac:dyDescent="0.25">
      <c r="A405" t="s">
        <v>110</v>
      </c>
      <c r="B405">
        <v>3042.57</v>
      </c>
      <c r="C405">
        <v>3032.44</v>
      </c>
      <c r="D405">
        <v>3005.05</v>
      </c>
      <c r="E405">
        <v>2990.78</v>
      </c>
      <c r="F405">
        <v>745.61900000000003</v>
      </c>
      <c r="G405">
        <v>0.17845900000000001</v>
      </c>
      <c r="H405">
        <v>0.86895599999999995</v>
      </c>
      <c r="I405">
        <v>0</v>
      </c>
    </row>
    <row r="406" spans="1:9" x14ac:dyDescent="0.25">
      <c r="A406" t="s">
        <v>110</v>
      </c>
      <c r="B406">
        <v>3041.86</v>
      </c>
      <c r="C406">
        <v>3031.74</v>
      </c>
      <c r="D406">
        <v>3005.32</v>
      </c>
      <c r="E406">
        <v>2991.38</v>
      </c>
      <c r="F406">
        <v>748.01400000000001</v>
      </c>
      <c r="G406">
        <v>0.178589</v>
      </c>
      <c r="H406">
        <v>0.83613800000000005</v>
      </c>
      <c r="I406">
        <v>0</v>
      </c>
    </row>
    <row r="407" spans="1:9" x14ac:dyDescent="0.25">
      <c r="A407" t="s">
        <v>110</v>
      </c>
      <c r="B407">
        <v>3026.47</v>
      </c>
      <c r="C407">
        <v>3016.22</v>
      </c>
      <c r="D407">
        <v>2991.63</v>
      </c>
      <c r="E407">
        <v>2978.43</v>
      </c>
      <c r="F407">
        <v>740.78599999999994</v>
      </c>
      <c r="G407">
        <v>0.178454</v>
      </c>
      <c r="H407">
        <v>0.83705300000000005</v>
      </c>
      <c r="I407">
        <v>0</v>
      </c>
    </row>
    <row r="408" spans="1:9" x14ac:dyDescent="0.25">
      <c r="A408" t="s">
        <v>110</v>
      </c>
      <c r="B408">
        <v>3028.56</v>
      </c>
      <c r="C408">
        <v>3018.11</v>
      </c>
      <c r="D408">
        <v>2993.54</v>
      </c>
      <c r="E408">
        <v>2980.32</v>
      </c>
      <c r="F408">
        <v>741.21100000000001</v>
      </c>
      <c r="G408">
        <v>0.14841499999999999</v>
      </c>
      <c r="H408">
        <v>0.83638400000000002</v>
      </c>
      <c r="I408">
        <v>0</v>
      </c>
    </row>
    <row r="409" spans="1:9" x14ac:dyDescent="0.25">
      <c r="A409" t="s">
        <v>110</v>
      </c>
      <c r="B409">
        <v>3032.61</v>
      </c>
      <c r="C409">
        <v>3022.77</v>
      </c>
      <c r="D409">
        <v>2997.8</v>
      </c>
      <c r="E409">
        <v>2984.44</v>
      </c>
      <c r="F409">
        <v>745.43799999999999</v>
      </c>
      <c r="G409">
        <v>0.178457</v>
      </c>
      <c r="H409">
        <v>0.83674199999999999</v>
      </c>
      <c r="I409">
        <v>0</v>
      </c>
    </row>
    <row r="410" spans="1:9" x14ac:dyDescent="0.25">
      <c r="A410" t="s">
        <v>110</v>
      </c>
      <c r="B410">
        <v>3054.96</v>
      </c>
      <c r="C410">
        <v>3044.8</v>
      </c>
      <c r="D410">
        <v>3013.91</v>
      </c>
      <c r="E410">
        <v>2998.75</v>
      </c>
      <c r="F410">
        <v>748.65200000000004</v>
      </c>
      <c r="G410">
        <v>0.178457</v>
      </c>
      <c r="H410">
        <v>0.868143</v>
      </c>
      <c r="I410">
        <v>0</v>
      </c>
    </row>
    <row r="411" spans="1:9" x14ac:dyDescent="0.25">
      <c r="A411" t="s">
        <v>110</v>
      </c>
      <c r="B411">
        <v>3040.16</v>
      </c>
      <c r="C411">
        <v>3029.74</v>
      </c>
      <c r="D411">
        <v>3003.04</v>
      </c>
      <c r="E411">
        <v>2988.95</v>
      </c>
      <c r="F411">
        <v>745.7</v>
      </c>
      <c r="G411">
        <v>0.149036</v>
      </c>
      <c r="H411">
        <v>0.83704500000000004</v>
      </c>
      <c r="I411">
        <v>0</v>
      </c>
    </row>
    <row r="412" spans="1:9" x14ac:dyDescent="0.25">
      <c r="A412" t="s">
        <v>110</v>
      </c>
      <c r="B412">
        <v>3039.85</v>
      </c>
      <c r="C412">
        <v>3029.68</v>
      </c>
      <c r="D412">
        <v>3003.72</v>
      </c>
      <c r="E412">
        <v>2989.89</v>
      </c>
      <c r="F412">
        <v>746.53599999999994</v>
      </c>
      <c r="G412">
        <v>0.17846400000000001</v>
      </c>
      <c r="H412">
        <v>0.83656600000000003</v>
      </c>
      <c r="I412">
        <v>0</v>
      </c>
    </row>
    <row r="413" spans="1:9" x14ac:dyDescent="0.25">
      <c r="A413" t="s">
        <v>110</v>
      </c>
      <c r="B413">
        <v>3027.87</v>
      </c>
      <c r="C413">
        <v>3017.86</v>
      </c>
      <c r="D413">
        <v>2993.02</v>
      </c>
      <c r="E413">
        <v>2979.69</v>
      </c>
      <c r="F413">
        <v>741.26400000000001</v>
      </c>
      <c r="G413">
        <v>0.14757799999999999</v>
      </c>
      <c r="H413">
        <v>0.83703000000000005</v>
      </c>
      <c r="I413">
        <v>0</v>
      </c>
    </row>
    <row r="414" spans="1:9" x14ac:dyDescent="0.25">
      <c r="A414" t="s">
        <v>110</v>
      </c>
      <c r="B414">
        <v>3028.95</v>
      </c>
      <c r="C414">
        <v>3018.78</v>
      </c>
      <c r="D414">
        <v>2994.16</v>
      </c>
      <c r="E414">
        <v>2980.88</v>
      </c>
      <c r="F414">
        <v>741.99599999999998</v>
      </c>
      <c r="G414">
        <v>0.17845900000000001</v>
      </c>
      <c r="H414">
        <v>0.83704800000000001</v>
      </c>
      <c r="I414">
        <v>0</v>
      </c>
    </row>
    <row r="415" spans="1:9" x14ac:dyDescent="0.25">
      <c r="A415" t="s">
        <v>110</v>
      </c>
      <c r="B415">
        <v>3038.1</v>
      </c>
      <c r="C415">
        <v>3027.92</v>
      </c>
      <c r="D415">
        <v>3003.56</v>
      </c>
      <c r="E415">
        <v>2990.48</v>
      </c>
      <c r="F415">
        <v>739.49900000000002</v>
      </c>
      <c r="G415">
        <v>0.158997</v>
      </c>
      <c r="H415">
        <v>0.83702900000000002</v>
      </c>
      <c r="I415">
        <v>0</v>
      </c>
    </row>
    <row r="416" spans="1:9" x14ac:dyDescent="0.25">
      <c r="A416" t="s">
        <v>110</v>
      </c>
      <c r="B416">
        <v>3062.36</v>
      </c>
      <c r="C416">
        <v>3052.17</v>
      </c>
      <c r="D416">
        <v>3021.22</v>
      </c>
      <c r="E416">
        <v>3005.95</v>
      </c>
      <c r="F416">
        <v>754.697</v>
      </c>
      <c r="G416">
        <v>0.178455</v>
      </c>
      <c r="H416">
        <v>0.83701099999999995</v>
      </c>
      <c r="I416">
        <v>0</v>
      </c>
    </row>
    <row r="417" spans="1:9" x14ac:dyDescent="0.25">
      <c r="A417" t="s">
        <v>110</v>
      </c>
      <c r="B417">
        <v>3052.36</v>
      </c>
      <c r="C417">
        <v>3041.56</v>
      </c>
      <c r="D417">
        <v>3012.04</v>
      </c>
      <c r="E417">
        <v>2997.21</v>
      </c>
      <c r="F417">
        <v>748.84400000000005</v>
      </c>
      <c r="G417">
        <v>0.17105999999999999</v>
      </c>
      <c r="H417">
        <v>0.83689100000000005</v>
      </c>
      <c r="I417">
        <v>0</v>
      </c>
    </row>
    <row r="418" spans="1:9" x14ac:dyDescent="0.25">
      <c r="A418" t="s">
        <v>110</v>
      </c>
      <c r="B418">
        <v>3048.99</v>
      </c>
      <c r="C418">
        <v>3039.05</v>
      </c>
      <c r="D418">
        <v>3010.69</v>
      </c>
      <c r="E418">
        <v>2995.97</v>
      </c>
      <c r="F418">
        <v>748.16200000000003</v>
      </c>
      <c r="G418">
        <v>0.17846200000000001</v>
      </c>
      <c r="H418">
        <v>0.83510099999999998</v>
      </c>
      <c r="I418">
        <v>0</v>
      </c>
    </row>
    <row r="419" spans="1:9" x14ac:dyDescent="0.25">
      <c r="A419" t="s">
        <v>110</v>
      </c>
      <c r="B419">
        <v>3028.23</v>
      </c>
      <c r="C419">
        <v>3018.07</v>
      </c>
      <c r="D419">
        <v>2993.45</v>
      </c>
      <c r="E419">
        <v>2980.26</v>
      </c>
      <c r="F419">
        <v>742.22400000000005</v>
      </c>
      <c r="G419">
        <v>0.16179299999999999</v>
      </c>
      <c r="H419">
        <v>0.83689199999999997</v>
      </c>
      <c r="I419">
        <v>0</v>
      </c>
    </row>
    <row r="420" spans="1:9" x14ac:dyDescent="0.25">
      <c r="A420" t="s">
        <v>110</v>
      </c>
      <c r="B420">
        <v>3029.06</v>
      </c>
      <c r="C420">
        <v>3018.25</v>
      </c>
      <c r="D420">
        <v>2994.23</v>
      </c>
      <c r="E420">
        <v>2981.24</v>
      </c>
      <c r="F420">
        <v>743.00300000000004</v>
      </c>
      <c r="G420">
        <v>0.16677900000000001</v>
      </c>
      <c r="H420">
        <v>0.85516400000000004</v>
      </c>
      <c r="I420">
        <v>0</v>
      </c>
    </row>
    <row r="421" spans="1:9" x14ac:dyDescent="0.25">
      <c r="A421" t="s">
        <v>110</v>
      </c>
      <c r="B421">
        <v>3035.77</v>
      </c>
      <c r="C421">
        <v>3023.83</v>
      </c>
      <c r="D421">
        <v>3000.16</v>
      </c>
      <c r="E421">
        <v>2987.26</v>
      </c>
      <c r="F421">
        <v>737.79300000000001</v>
      </c>
      <c r="G421">
        <v>0.14899999999999999</v>
      </c>
      <c r="H421">
        <v>0.83683399999999997</v>
      </c>
      <c r="I421">
        <v>0</v>
      </c>
    </row>
    <row r="422" spans="1:9" x14ac:dyDescent="0.25">
      <c r="A422" t="s">
        <v>110</v>
      </c>
      <c r="B422">
        <v>3050.81</v>
      </c>
      <c r="C422">
        <v>3040.8</v>
      </c>
      <c r="D422">
        <v>3010.13</v>
      </c>
      <c r="E422">
        <v>2994.95</v>
      </c>
      <c r="F422">
        <v>745.11199999999997</v>
      </c>
      <c r="G422">
        <v>0.150784</v>
      </c>
      <c r="H422">
        <v>0.83672100000000005</v>
      </c>
      <c r="I422">
        <v>0</v>
      </c>
    </row>
    <row r="423" spans="1:9" x14ac:dyDescent="0.25">
      <c r="A423" t="s">
        <v>110</v>
      </c>
      <c r="B423">
        <v>3048.4</v>
      </c>
      <c r="C423">
        <v>3038.45</v>
      </c>
      <c r="D423">
        <v>3008.54</v>
      </c>
      <c r="E423">
        <v>2993.62</v>
      </c>
      <c r="F423">
        <v>745.75199999999995</v>
      </c>
      <c r="G423">
        <v>0.178454</v>
      </c>
      <c r="H423">
        <v>0.83705099999999999</v>
      </c>
      <c r="I423">
        <v>0</v>
      </c>
    </row>
    <row r="424" spans="1:9" x14ac:dyDescent="0.25">
      <c r="A424" t="s">
        <v>110</v>
      </c>
      <c r="B424">
        <v>3034.31</v>
      </c>
      <c r="C424">
        <v>3024.16</v>
      </c>
      <c r="D424">
        <v>2997.95</v>
      </c>
      <c r="E424">
        <v>2984.05</v>
      </c>
      <c r="F424">
        <v>741.84299999999996</v>
      </c>
      <c r="G424">
        <v>0.178454</v>
      </c>
      <c r="H424">
        <v>0.83652300000000002</v>
      </c>
      <c r="I424">
        <v>0</v>
      </c>
    </row>
    <row r="425" spans="1:9" x14ac:dyDescent="0.25">
      <c r="A425" t="s">
        <v>110</v>
      </c>
      <c r="B425">
        <v>3039.86</v>
      </c>
      <c r="C425">
        <v>3029.71</v>
      </c>
      <c r="D425">
        <v>3005.93</v>
      </c>
      <c r="E425">
        <v>2992.83</v>
      </c>
      <c r="F425">
        <v>741.14700000000005</v>
      </c>
      <c r="G425">
        <v>0.157834</v>
      </c>
      <c r="H425">
        <v>0.83704599999999996</v>
      </c>
      <c r="I425">
        <v>0</v>
      </c>
    </row>
    <row r="426" spans="1:9" x14ac:dyDescent="0.25">
      <c r="A426" t="s">
        <v>110</v>
      </c>
      <c r="B426">
        <v>3021.84</v>
      </c>
      <c r="C426">
        <v>3011.73</v>
      </c>
      <c r="D426">
        <v>2987.91</v>
      </c>
      <c r="E426">
        <v>2974.83</v>
      </c>
      <c r="F426">
        <v>738.52</v>
      </c>
      <c r="G426">
        <v>0.14730199999999999</v>
      </c>
      <c r="H426">
        <v>0.83673200000000003</v>
      </c>
      <c r="I426">
        <v>0</v>
      </c>
    </row>
    <row r="427" spans="1:9" x14ac:dyDescent="0.25">
      <c r="A427" t="s">
        <v>110</v>
      </c>
      <c r="B427">
        <v>3025.36</v>
      </c>
      <c r="C427">
        <v>3015.54</v>
      </c>
      <c r="D427">
        <v>2991.22</v>
      </c>
      <c r="E427">
        <v>2978.08</v>
      </c>
      <c r="F427">
        <v>739.755</v>
      </c>
      <c r="G427">
        <v>0.178454</v>
      </c>
      <c r="H427">
        <v>0.83704999999999996</v>
      </c>
      <c r="I427">
        <v>0</v>
      </c>
    </row>
    <row r="428" spans="1:9" x14ac:dyDescent="0.25">
      <c r="A428" t="s">
        <v>110</v>
      </c>
      <c r="B428">
        <v>3047.87</v>
      </c>
      <c r="C428">
        <v>3037.69</v>
      </c>
      <c r="D428">
        <v>3007.04</v>
      </c>
      <c r="E428">
        <v>2991.91</v>
      </c>
      <c r="F428">
        <v>744.197</v>
      </c>
      <c r="G428">
        <v>0.16181899999999999</v>
      </c>
      <c r="H428">
        <v>0.83702799999999999</v>
      </c>
      <c r="I428">
        <v>0</v>
      </c>
    </row>
    <row r="429" spans="1:9" x14ac:dyDescent="0.25">
      <c r="A429" t="s">
        <v>110</v>
      </c>
      <c r="B429">
        <v>3057.26</v>
      </c>
      <c r="C429">
        <v>3047.58</v>
      </c>
      <c r="D429">
        <v>3015.91</v>
      </c>
      <c r="E429">
        <v>3000.25</v>
      </c>
      <c r="F429">
        <v>747.803</v>
      </c>
      <c r="G429">
        <v>0.178477</v>
      </c>
      <c r="H429">
        <v>0.836113</v>
      </c>
      <c r="I429">
        <v>0</v>
      </c>
    </row>
    <row r="430" spans="1:9" x14ac:dyDescent="0.25">
      <c r="A430" t="s">
        <v>110</v>
      </c>
      <c r="B430">
        <v>3032.54</v>
      </c>
      <c r="C430">
        <v>3021.9</v>
      </c>
      <c r="D430">
        <v>2997.13</v>
      </c>
      <c r="E430">
        <v>2983.57</v>
      </c>
      <c r="F430">
        <v>743.23</v>
      </c>
      <c r="G430">
        <v>0.178454</v>
      </c>
      <c r="H430">
        <v>0.83701199999999998</v>
      </c>
      <c r="I430">
        <v>0</v>
      </c>
    </row>
    <row r="431" spans="1:9" x14ac:dyDescent="0.25">
      <c r="A431" t="s">
        <v>110</v>
      </c>
      <c r="B431">
        <v>3027.84</v>
      </c>
      <c r="C431">
        <v>3017.84</v>
      </c>
      <c r="D431">
        <v>2992.4</v>
      </c>
      <c r="E431">
        <v>2978.79</v>
      </c>
      <c r="F431">
        <v>738.452</v>
      </c>
      <c r="G431">
        <v>0.178454</v>
      </c>
      <c r="H431">
        <v>0.83703799999999995</v>
      </c>
      <c r="I431">
        <v>0</v>
      </c>
    </row>
    <row r="432" spans="1:9" x14ac:dyDescent="0.25">
      <c r="A432" t="s">
        <v>110</v>
      </c>
      <c r="B432">
        <v>3025.38</v>
      </c>
      <c r="C432">
        <v>3015.13</v>
      </c>
      <c r="D432">
        <v>2991.05</v>
      </c>
      <c r="E432">
        <v>2977.88</v>
      </c>
      <c r="F432">
        <v>739.74199999999996</v>
      </c>
      <c r="G432">
        <v>0.178454</v>
      </c>
      <c r="H432">
        <v>0.83703899999999998</v>
      </c>
      <c r="I432">
        <v>0</v>
      </c>
    </row>
    <row r="433" spans="1:25" x14ac:dyDescent="0.25">
      <c r="A433" t="s">
        <v>110</v>
      </c>
      <c r="B433">
        <v>3023.98</v>
      </c>
      <c r="C433">
        <v>3013.99</v>
      </c>
      <c r="D433">
        <v>2989.82</v>
      </c>
      <c r="E433">
        <v>2976.75</v>
      </c>
      <c r="F433">
        <v>739.25699999999995</v>
      </c>
      <c r="G433">
        <v>0.172984</v>
      </c>
      <c r="H433">
        <v>0.83415399999999995</v>
      </c>
      <c r="I433">
        <v>0</v>
      </c>
    </row>
    <row r="434" spans="1:25" x14ac:dyDescent="0.25">
      <c r="A434" t="s">
        <v>110</v>
      </c>
      <c r="B434">
        <v>3048.79</v>
      </c>
      <c r="C434">
        <v>3038.64</v>
      </c>
      <c r="D434">
        <v>3009.93</v>
      </c>
      <c r="E434">
        <v>2995.45</v>
      </c>
      <c r="F434">
        <v>749.327</v>
      </c>
      <c r="G434">
        <v>0.17846500000000001</v>
      </c>
      <c r="H434">
        <v>0.83657999999999999</v>
      </c>
      <c r="I434">
        <v>0</v>
      </c>
    </row>
    <row r="435" spans="1:25" x14ac:dyDescent="0.25">
      <c r="A435" t="s">
        <v>110</v>
      </c>
      <c r="B435">
        <v>3050.46</v>
      </c>
      <c r="C435">
        <v>3040.45</v>
      </c>
      <c r="D435">
        <v>3010.72</v>
      </c>
      <c r="E435">
        <v>2995.88</v>
      </c>
      <c r="F435">
        <v>745.8</v>
      </c>
      <c r="G435">
        <v>0.14849999999999999</v>
      </c>
      <c r="H435">
        <v>0.83697600000000005</v>
      </c>
      <c r="I435">
        <v>0</v>
      </c>
    </row>
    <row r="436" spans="1:25" x14ac:dyDescent="0.25">
      <c r="A436" t="s">
        <v>110</v>
      </c>
      <c r="B436">
        <v>3036.72</v>
      </c>
      <c r="C436">
        <v>3026.72</v>
      </c>
      <c r="D436">
        <v>3000.15</v>
      </c>
      <c r="E436">
        <v>2986.14</v>
      </c>
      <c r="F436">
        <v>743.04600000000005</v>
      </c>
      <c r="G436">
        <v>0.17571200000000001</v>
      </c>
      <c r="H436">
        <v>0.83673299999999995</v>
      </c>
      <c r="I436">
        <v>0</v>
      </c>
    </row>
    <row r="437" spans="1:25" x14ac:dyDescent="0.25">
      <c r="A437" t="s">
        <v>110</v>
      </c>
      <c r="B437">
        <v>3044.32</v>
      </c>
      <c r="C437">
        <v>3034.21</v>
      </c>
      <c r="D437">
        <v>3010.08</v>
      </c>
      <c r="E437">
        <v>2996.9</v>
      </c>
      <c r="F437">
        <v>743.48599999999999</v>
      </c>
      <c r="G437">
        <v>0.15855</v>
      </c>
      <c r="H437">
        <v>0.83702500000000002</v>
      </c>
      <c r="I437">
        <v>0</v>
      </c>
    </row>
    <row r="438" spans="1:25" x14ac:dyDescent="0.25">
      <c r="A438" t="s">
        <v>110</v>
      </c>
      <c r="B438">
        <v>3023.01</v>
      </c>
      <c r="C438">
        <v>3013.07</v>
      </c>
      <c r="D438">
        <v>2989.21</v>
      </c>
      <c r="E438">
        <v>2976.27</v>
      </c>
      <c r="F438">
        <v>739.86599999999999</v>
      </c>
      <c r="G438">
        <v>0.178482</v>
      </c>
      <c r="H438">
        <v>0.86773199999999995</v>
      </c>
      <c r="I438">
        <v>0</v>
      </c>
    </row>
    <row r="439" spans="1:25" x14ac:dyDescent="0.25">
      <c r="A439" t="s">
        <v>110</v>
      </c>
      <c r="B439">
        <v>3026.03</v>
      </c>
      <c r="C439">
        <v>3015.88</v>
      </c>
      <c r="D439">
        <v>2992.25</v>
      </c>
      <c r="E439">
        <v>2979.37</v>
      </c>
      <c r="F439">
        <v>743.14099999999996</v>
      </c>
      <c r="G439">
        <v>0.178454</v>
      </c>
      <c r="H439">
        <v>0.85908799999999996</v>
      </c>
      <c r="I439">
        <v>0</v>
      </c>
    </row>
    <row r="440" spans="1:25" x14ac:dyDescent="0.25">
      <c r="A440" t="s">
        <v>110</v>
      </c>
      <c r="B440">
        <v>3038.74</v>
      </c>
      <c r="C440">
        <v>3028.51</v>
      </c>
      <c r="D440">
        <v>3001.55</v>
      </c>
      <c r="E440">
        <v>2987.59</v>
      </c>
      <c r="F440">
        <v>744.44899999999996</v>
      </c>
      <c r="G440">
        <v>0.147142</v>
      </c>
      <c r="H440">
        <v>0.83667999999999998</v>
      </c>
      <c r="I440">
        <v>0</v>
      </c>
    </row>
    <row r="441" spans="1:25" x14ac:dyDescent="0.25">
      <c r="A441" t="s">
        <v>110</v>
      </c>
      <c r="B441">
        <v>3059.93</v>
      </c>
      <c r="C441">
        <v>3049.84</v>
      </c>
      <c r="D441">
        <v>3018.08</v>
      </c>
      <c r="E441">
        <v>3002.52</v>
      </c>
      <c r="F441">
        <v>749.20600000000002</v>
      </c>
      <c r="G441">
        <v>0.148837</v>
      </c>
      <c r="H441">
        <v>0.83498600000000001</v>
      </c>
      <c r="I441">
        <v>0</v>
      </c>
    </row>
    <row r="442" spans="1:25" x14ac:dyDescent="0.25">
      <c r="A442" t="s">
        <v>110</v>
      </c>
      <c r="B442">
        <v>3035.89</v>
      </c>
      <c r="C442">
        <v>3025.37</v>
      </c>
      <c r="D442">
        <v>2999.73</v>
      </c>
      <c r="E442">
        <v>2986.05</v>
      </c>
      <c r="F442">
        <v>744.30399999999997</v>
      </c>
      <c r="G442">
        <v>0.178454</v>
      </c>
      <c r="H442">
        <v>0.83340700000000001</v>
      </c>
      <c r="I442">
        <v>0</v>
      </c>
    </row>
    <row r="443" spans="1:25" x14ac:dyDescent="0.25">
      <c r="A443" t="s">
        <v>110</v>
      </c>
      <c r="B443">
        <v>3037.83</v>
      </c>
      <c r="C443">
        <v>3027.73</v>
      </c>
      <c r="D443">
        <v>3001.44</v>
      </c>
      <c r="E443">
        <v>2987.48</v>
      </c>
      <c r="F443">
        <v>743.62699999999995</v>
      </c>
      <c r="G443">
        <v>0.178454</v>
      </c>
      <c r="H443">
        <v>0.83631299999999997</v>
      </c>
      <c r="I443">
        <v>0</v>
      </c>
    </row>
    <row r="444" spans="1:25" x14ac:dyDescent="0.25">
      <c r="A444" t="s">
        <v>110</v>
      </c>
      <c r="B444">
        <v>3026.77</v>
      </c>
      <c r="C444">
        <v>3016.57</v>
      </c>
      <c r="D444">
        <v>2992.28</v>
      </c>
      <c r="E444">
        <v>2979.25</v>
      </c>
      <c r="F444">
        <v>741.95399999999995</v>
      </c>
      <c r="G444">
        <v>0.178454</v>
      </c>
      <c r="H444">
        <v>0.83704500000000004</v>
      </c>
      <c r="I444">
        <v>0</v>
      </c>
    </row>
    <row r="445" spans="1:25" x14ac:dyDescent="0.25">
      <c r="A445" t="s">
        <v>110</v>
      </c>
      <c r="B445">
        <v>3027.52</v>
      </c>
      <c r="C445">
        <v>3017.23</v>
      </c>
      <c r="D445">
        <v>2993.14</v>
      </c>
      <c r="E445">
        <v>2980.09</v>
      </c>
      <c r="F445">
        <v>741.51400000000001</v>
      </c>
      <c r="G445">
        <v>0.178565</v>
      </c>
      <c r="H445">
        <v>0.83633199999999996</v>
      </c>
      <c r="I445">
        <v>0</v>
      </c>
    </row>
    <row r="446" spans="1:25" x14ac:dyDescent="0.25">
      <c r="A446" t="s">
        <v>110</v>
      </c>
      <c r="B446">
        <v>3036.9</v>
      </c>
      <c r="C446">
        <v>3026.83</v>
      </c>
      <c r="D446">
        <v>3000.22</v>
      </c>
      <c r="E446">
        <v>2986.36</v>
      </c>
      <c r="F446">
        <v>743.46799999999996</v>
      </c>
      <c r="G446">
        <v>0.14919399999999999</v>
      </c>
      <c r="H446">
        <v>0.86396499999999998</v>
      </c>
      <c r="I446">
        <v>0</v>
      </c>
    </row>
    <row r="447" spans="1:25" x14ac:dyDescent="0.25">
      <c r="A447" t="s">
        <v>110</v>
      </c>
      <c r="B447">
        <v>3055.75</v>
      </c>
      <c r="C447">
        <v>3045.24</v>
      </c>
      <c r="D447">
        <v>3013.96</v>
      </c>
      <c r="E447">
        <v>2998.61</v>
      </c>
      <c r="F447">
        <v>748.01300000000003</v>
      </c>
      <c r="G447">
        <v>0.147894</v>
      </c>
      <c r="H447">
        <v>0.83688499999999999</v>
      </c>
      <c r="I447">
        <v>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110</v>
      </c>
      <c r="B448">
        <v>3041.34</v>
      </c>
      <c r="C448">
        <v>3031.42</v>
      </c>
      <c r="D448">
        <v>3003.84</v>
      </c>
      <c r="E448">
        <v>2989.45</v>
      </c>
      <c r="F448">
        <v>745.00099999999998</v>
      </c>
      <c r="G448">
        <v>0.178478</v>
      </c>
      <c r="H448">
        <v>0.86504800000000004</v>
      </c>
      <c r="I448">
        <v>0</v>
      </c>
      <c r="R448">
        <f>AVERAGE(B399:B448)</f>
        <v>3042.5421999999985</v>
      </c>
      <c r="S448">
        <f>AVERAGE(C399:C448)</f>
        <v>3032.3646000000008</v>
      </c>
      <c r="U448">
        <f>_xlfn.VAR.P(B399:B448)</f>
        <v>455.06067316000031</v>
      </c>
      <c r="V448">
        <f>_xlfn.VAR.P(C399:C448)</f>
        <v>455.2797368399996</v>
      </c>
      <c r="X448">
        <f>1.96*SQRT(U448)/50</f>
        <v>0.83622032551510173</v>
      </c>
      <c r="Y448">
        <f>1.96*SQRT(V448)/50</f>
        <v>0.8364215772072221</v>
      </c>
    </row>
    <row r="449" spans="1:9" x14ac:dyDescent="0.25">
      <c r="A449" t="s">
        <v>110</v>
      </c>
      <c r="B449">
        <v>152177.8996</v>
      </c>
      <c r="C449" t="s">
        <v>36</v>
      </c>
    </row>
    <row r="450" spans="1:9" x14ac:dyDescent="0.25">
      <c r="A450" t="s">
        <v>205</v>
      </c>
      <c r="B450">
        <v>3092.93</v>
      </c>
      <c r="C450">
        <v>3082.19</v>
      </c>
      <c r="D450">
        <v>3054.56</v>
      </c>
      <c r="E450">
        <v>3040.41</v>
      </c>
      <c r="F450">
        <v>747.5</v>
      </c>
      <c r="G450">
        <v>0.178455</v>
      </c>
      <c r="H450">
        <v>0.84990900000000003</v>
      </c>
      <c r="I450">
        <v>0</v>
      </c>
    </row>
    <row r="451" spans="1:9" x14ac:dyDescent="0.25">
      <c r="A451" t="s">
        <v>205</v>
      </c>
      <c r="B451">
        <v>3115.95</v>
      </c>
      <c r="C451">
        <v>3105.96</v>
      </c>
      <c r="D451">
        <v>3080.89</v>
      </c>
      <c r="E451">
        <v>3067.82</v>
      </c>
      <c r="F451">
        <v>739.91</v>
      </c>
      <c r="G451">
        <v>0.14749200000000001</v>
      </c>
      <c r="H451">
        <v>0.83704699999999999</v>
      </c>
      <c r="I451">
        <v>0</v>
      </c>
    </row>
    <row r="452" spans="1:9" x14ac:dyDescent="0.25">
      <c r="A452" t="s">
        <v>205</v>
      </c>
      <c r="B452">
        <v>3182.04</v>
      </c>
      <c r="C452">
        <v>3171.23</v>
      </c>
      <c r="D452">
        <v>3144.25</v>
      </c>
      <c r="E452">
        <v>3131.4</v>
      </c>
      <c r="F452">
        <v>762.76199999999994</v>
      </c>
      <c r="G452">
        <v>0.14746899999999999</v>
      </c>
      <c r="H452">
        <v>0.83648400000000001</v>
      </c>
      <c r="I452">
        <v>0</v>
      </c>
    </row>
    <row r="453" spans="1:9" x14ac:dyDescent="0.25">
      <c r="A453" t="s">
        <v>205</v>
      </c>
      <c r="B453">
        <v>3185.4</v>
      </c>
      <c r="C453">
        <v>3175.01</v>
      </c>
      <c r="D453">
        <v>3146.03</v>
      </c>
      <c r="E453">
        <v>3132.5</v>
      </c>
      <c r="F453">
        <v>764.08399999999995</v>
      </c>
      <c r="G453">
        <v>0.163858</v>
      </c>
      <c r="H453">
        <v>0.83588399999999996</v>
      </c>
      <c r="I453">
        <v>0</v>
      </c>
    </row>
    <row r="454" spans="1:9" x14ac:dyDescent="0.25">
      <c r="A454" t="s">
        <v>205</v>
      </c>
      <c r="B454">
        <v>3207.1</v>
      </c>
      <c r="C454">
        <v>3196.4</v>
      </c>
      <c r="D454">
        <v>3162.55</v>
      </c>
      <c r="E454">
        <v>3147.32</v>
      </c>
      <c r="F454">
        <v>767.88499999999999</v>
      </c>
      <c r="G454">
        <v>0.14822199999999999</v>
      </c>
      <c r="H454">
        <v>0.83621599999999996</v>
      </c>
      <c r="I454">
        <v>0</v>
      </c>
    </row>
    <row r="455" spans="1:9" x14ac:dyDescent="0.25">
      <c r="A455" t="s">
        <v>205</v>
      </c>
      <c r="B455">
        <v>3212.12</v>
      </c>
      <c r="C455">
        <v>3201.75</v>
      </c>
      <c r="D455">
        <v>3173.01</v>
      </c>
      <c r="E455">
        <v>3159.12</v>
      </c>
      <c r="F455">
        <v>759.03599999999994</v>
      </c>
      <c r="G455">
        <v>0.16059699999999999</v>
      </c>
      <c r="H455">
        <v>0.83504900000000004</v>
      </c>
      <c r="I455">
        <v>0</v>
      </c>
    </row>
    <row r="456" spans="1:9" x14ac:dyDescent="0.25">
      <c r="A456" t="s">
        <v>205</v>
      </c>
      <c r="B456">
        <v>3240.76</v>
      </c>
      <c r="C456">
        <v>3230.26</v>
      </c>
      <c r="D456">
        <v>3201.23</v>
      </c>
      <c r="E456">
        <v>3187.48</v>
      </c>
      <c r="F456">
        <v>761.01599999999996</v>
      </c>
      <c r="G456">
        <v>0.14713300000000001</v>
      </c>
      <c r="H456">
        <v>0.83556699999999995</v>
      </c>
      <c r="I456">
        <v>0</v>
      </c>
    </row>
    <row r="457" spans="1:9" x14ac:dyDescent="0.25">
      <c r="A457" t="s">
        <v>205</v>
      </c>
      <c r="B457">
        <v>3155.15</v>
      </c>
      <c r="C457">
        <v>3144.79</v>
      </c>
      <c r="D457">
        <v>3118.22</v>
      </c>
      <c r="E457">
        <v>3104.97</v>
      </c>
      <c r="F457">
        <v>745.87199999999996</v>
      </c>
      <c r="G457">
        <v>0.153082</v>
      </c>
      <c r="H457">
        <v>0.83705300000000005</v>
      </c>
      <c r="I457">
        <v>0</v>
      </c>
    </row>
    <row r="458" spans="1:9" x14ac:dyDescent="0.25">
      <c r="A458" t="s">
        <v>205</v>
      </c>
      <c r="B458">
        <v>3147.22</v>
      </c>
      <c r="C458">
        <v>3136.98</v>
      </c>
      <c r="D458">
        <v>3112.36</v>
      </c>
      <c r="E458">
        <v>3099.48</v>
      </c>
      <c r="F458">
        <v>744.20699999999999</v>
      </c>
      <c r="G458">
        <v>0.17724599999999999</v>
      </c>
      <c r="H458">
        <v>0.83697100000000002</v>
      </c>
      <c r="I458">
        <v>0</v>
      </c>
    </row>
    <row r="459" spans="1:9" x14ac:dyDescent="0.25">
      <c r="A459" t="s">
        <v>205</v>
      </c>
      <c r="B459">
        <v>3178.66</v>
      </c>
      <c r="C459">
        <v>3167.73</v>
      </c>
      <c r="D459">
        <v>3139.29</v>
      </c>
      <c r="E459">
        <v>3125.64</v>
      </c>
      <c r="F459">
        <v>751.84900000000005</v>
      </c>
      <c r="G459">
        <v>0.150758</v>
      </c>
      <c r="H459">
        <v>0.83705200000000002</v>
      </c>
      <c r="I459">
        <v>0</v>
      </c>
    </row>
    <row r="460" spans="1:9" x14ac:dyDescent="0.25">
      <c r="A460" t="s">
        <v>205</v>
      </c>
      <c r="B460">
        <v>3170.66</v>
      </c>
      <c r="C460">
        <v>3159.96</v>
      </c>
      <c r="D460">
        <v>3129.65</v>
      </c>
      <c r="E460">
        <v>3115.05</v>
      </c>
      <c r="F460">
        <v>750.27700000000004</v>
      </c>
      <c r="G460">
        <v>0.166046</v>
      </c>
      <c r="H460">
        <v>0.83705099999999999</v>
      </c>
      <c r="I460">
        <v>0</v>
      </c>
    </row>
    <row r="461" spans="1:9" x14ac:dyDescent="0.25">
      <c r="A461" t="s">
        <v>205</v>
      </c>
      <c r="B461">
        <v>3190.11</v>
      </c>
      <c r="C461">
        <v>3179.88</v>
      </c>
      <c r="D461">
        <v>3151.58</v>
      </c>
      <c r="E461">
        <v>3137.6</v>
      </c>
      <c r="F461">
        <v>755.53300000000002</v>
      </c>
      <c r="G461">
        <v>0.17845800000000001</v>
      </c>
      <c r="H461">
        <v>0.858734</v>
      </c>
      <c r="I461">
        <v>0</v>
      </c>
    </row>
    <row r="462" spans="1:9" x14ac:dyDescent="0.25">
      <c r="A462" t="s">
        <v>205</v>
      </c>
      <c r="B462">
        <v>3191.76</v>
      </c>
      <c r="C462">
        <v>3181.42</v>
      </c>
      <c r="D462">
        <v>3153.62</v>
      </c>
      <c r="E462">
        <v>3140.15</v>
      </c>
      <c r="F462">
        <v>754.67899999999997</v>
      </c>
      <c r="G462">
        <v>0.167216</v>
      </c>
      <c r="H462">
        <v>0.83704500000000004</v>
      </c>
      <c r="I462">
        <v>0</v>
      </c>
    </row>
    <row r="463" spans="1:9" x14ac:dyDescent="0.25">
      <c r="A463" t="s">
        <v>205</v>
      </c>
      <c r="B463">
        <v>3246.13</v>
      </c>
      <c r="C463">
        <v>3235.06</v>
      </c>
      <c r="D463">
        <v>3203.49</v>
      </c>
      <c r="E463">
        <v>3189.32</v>
      </c>
      <c r="F463">
        <v>787.46</v>
      </c>
      <c r="G463">
        <v>0.161084</v>
      </c>
      <c r="H463">
        <v>0.83705099999999999</v>
      </c>
      <c r="I463">
        <v>0</v>
      </c>
    </row>
    <row r="464" spans="1:9" x14ac:dyDescent="0.25">
      <c r="A464" t="s">
        <v>205</v>
      </c>
      <c r="B464">
        <v>3185.46</v>
      </c>
      <c r="C464">
        <v>3173.99</v>
      </c>
      <c r="D464">
        <v>3147.02</v>
      </c>
      <c r="E464">
        <v>3133.53</v>
      </c>
      <c r="F464">
        <v>768.53899999999999</v>
      </c>
      <c r="G464">
        <v>0.147121</v>
      </c>
      <c r="H464">
        <v>0.83702500000000002</v>
      </c>
      <c r="I464">
        <v>0</v>
      </c>
    </row>
    <row r="465" spans="1:9" x14ac:dyDescent="0.25">
      <c r="A465" t="s">
        <v>205</v>
      </c>
      <c r="B465">
        <v>3128.11</v>
      </c>
      <c r="C465">
        <v>3115.84</v>
      </c>
      <c r="D465">
        <v>3088.07</v>
      </c>
      <c r="E465">
        <v>3074.08</v>
      </c>
      <c r="F465">
        <v>748.70699999999999</v>
      </c>
      <c r="G465">
        <v>0.14763000000000001</v>
      </c>
      <c r="H465">
        <v>0.83412399999999998</v>
      </c>
      <c r="I465">
        <v>0</v>
      </c>
    </row>
    <row r="466" spans="1:9" x14ac:dyDescent="0.25">
      <c r="A466" t="s">
        <v>205</v>
      </c>
      <c r="B466">
        <v>3163.56</v>
      </c>
      <c r="C466">
        <v>3153.26</v>
      </c>
      <c r="D466">
        <v>3118.58</v>
      </c>
      <c r="E466">
        <v>3102.99</v>
      </c>
      <c r="F466">
        <v>766.19899999999996</v>
      </c>
      <c r="G466">
        <v>0.16614699999999999</v>
      </c>
      <c r="H466">
        <v>0.837032</v>
      </c>
      <c r="I466">
        <v>0</v>
      </c>
    </row>
    <row r="467" spans="1:9" x14ac:dyDescent="0.25">
      <c r="A467" t="s">
        <v>205</v>
      </c>
      <c r="B467">
        <v>3072.71</v>
      </c>
      <c r="C467">
        <v>3062.66</v>
      </c>
      <c r="D467">
        <v>3036.88</v>
      </c>
      <c r="E467">
        <v>3023.16</v>
      </c>
      <c r="F467">
        <v>745.15</v>
      </c>
      <c r="G467">
        <v>0.17846300000000001</v>
      </c>
      <c r="H467">
        <v>0.83704100000000004</v>
      </c>
      <c r="I467">
        <v>0</v>
      </c>
    </row>
    <row r="468" spans="1:9" x14ac:dyDescent="0.25">
      <c r="A468" t="s">
        <v>205</v>
      </c>
      <c r="B468">
        <v>3099.73</v>
      </c>
      <c r="C468">
        <v>3089.67</v>
      </c>
      <c r="D468">
        <v>3063.67</v>
      </c>
      <c r="E468">
        <v>3049.88</v>
      </c>
      <c r="F468">
        <v>744.44399999999996</v>
      </c>
      <c r="G468">
        <v>0.17846100000000001</v>
      </c>
      <c r="H468">
        <v>0.80884999999999996</v>
      </c>
      <c r="I468">
        <v>0</v>
      </c>
    </row>
    <row r="469" spans="1:9" x14ac:dyDescent="0.25">
      <c r="A469" t="s">
        <v>205</v>
      </c>
      <c r="B469">
        <v>3068.83</v>
      </c>
      <c r="C469">
        <v>3058.39</v>
      </c>
      <c r="D469">
        <v>3032.61</v>
      </c>
      <c r="E469">
        <v>3019.21</v>
      </c>
      <c r="F469">
        <v>739.66600000000005</v>
      </c>
      <c r="G469">
        <v>0.16609099999999999</v>
      </c>
      <c r="H469">
        <v>0.83703499999999997</v>
      </c>
      <c r="I469">
        <v>0</v>
      </c>
    </row>
    <row r="470" spans="1:9" x14ac:dyDescent="0.25">
      <c r="A470" t="s">
        <v>205</v>
      </c>
      <c r="B470">
        <v>3087.16</v>
      </c>
      <c r="C470">
        <v>3076.89</v>
      </c>
      <c r="D470">
        <v>3053.06</v>
      </c>
      <c r="E470">
        <v>3040</v>
      </c>
      <c r="F470">
        <v>739.08699999999999</v>
      </c>
      <c r="G470">
        <v>0.15237800000000001</v>
      </c>
      <c r="H470">
        <v>0.83658999999999994</v>
      </c>
      <c r="I470">
        <v>0</v>
      </c>
    </row>
    <row r="471" spans="1:9" x14ac:dyDescent="0.25">
      <c r="A471" t="s">
        <v>205</v>
      </c>
      <c r="B471">
        <v>3062.32</v>
      </c>
      <c r="C471">
        <v>3051.6</v>
      </c>
      <c r="D471">
        <v>3025.51</v>
      </c>
      <c r="E471">
        <v>3011.79</v>
      </c>
      <c r="F471">
        <v>739.24099999999999</v>
      </c>
      <c r="G471">
        <v>0.148477</v>
      </c>
      <c r="H471">
        <v>0.83704599999999996</v>
      </c>
      <c r="I471">
        <v>0</v>
      </c>
    </row>
    <row r="472" spans="1:9" x14ac:dyDescent="0.25">
      <c r="A472" t="s">
        <v>205</v>
      </c>
      <c r="B472">
        <v>3097.67</v>
      </c>
      <c r="C472">
        <v>3087.31</v>
      </c>
      <c r="D472">
        <v>3055.21</v>
      </c>
      <c r="E472">
        <v>3039.87</v>
      </c>
      <c r="F472">
        <v>745.87</v>
      </c>
      <c r="G472">
        <v>0.14739099999999999</v>
      </c>
      <c r="H472">
        <v>0.83696199999999998</v>
      </c>
      <c r="I472">
        <v>0</v>
      </c>
    </row>
    <row r="473" spans="1:9" x14ac:dyDescent="0.25">
      <c r="A473" t="s">
        <v>205</v>
      </c>
      <c r="B473">
        <v>3128.51</v>
      </c>
      <c r="C473">
        <v>3117.73</v>
      </c>
      <c r="D473">
        <v>3093.25</v>
      </c>
      <c r="E473">
        <v>3079.3</v>
      </c>
      <c r="F473">
        <v>746.88099999999997</v>
      </c>
      <c r="G473">
        <v>0.17846100000000001</v>
      </c>
      <c r="H473">
        <v>0.83665900000000004</v>
      </c>
      <c r="I473">
        <v>0</v>
      </c>
    </row>
    <row r="474" spans="1:9" x14ac:dyDescent="0.25">
      <c r="A474" t="s">
        <v>205</v>
      </c>
      <c r="B474">
        <v>3106.52</v>
      </c>
      <c r="C474">
        <v>3096.48</v>
      </c>
      <c r="D474">
        <v>3070.49</v>
      </c>
      <c r="E474">
        <v>3056.63</v>
      </c>
      <c r="F474">
        <v>745.62800000000004</v>
      </c>
      <c r="G474">
        <v>0.166551</v>
      </c>
      <c r="H474">
        <v>0.836511</v>
      </c>
      <c r="I474">
        <v>0</v>
      </c>
    </row>
    <row r="475" spans="1:9" x14ac:dyDescent="0.25">
      <c r="A475" t="s">
        <v>205</v>
      </c>
      <c r="B475">
        <v>3225.35</v>
      </c>
      <c r="C475">
        <v>3213.82</v>
      </c>
      <c r="D475">
        <v>3183.55</v>
      </c>
      <c r="E475">
        <v>3170.02</v>
      </c>
      <c r="F475">
        <v>760.11400000000003</v>
      </c>
      <c r="G475">
        <v>0.16167599999999999</v>
      </c>
      <c r="H475">
        <v>0.83703399999999994</v>
      </c>
      <c r="I475">
        <v>0</v>
      </c>
    </row>
    <row r="476" spans="1:9" x14ac:dyDescent="0.25">
      <c r="A476" t="s">
        <v>205</v>
      </c>
      <c r="B476">
        <v>3184.17</v>
      </c>
      <c r="C476">
        <v>3173.74</v>
      </c>
      <c r="D476">
        <v>3146.16</v>
      </c>
      <c r="E476">
        <v>3132.74</v>
      </c>
      <c r="F476">
        <v>755.55499999999995</v>
      </c>
      <c r="G476">
        <v>0.178454</v>
      </c>
      <c r="H476">
        <v>0.83492500000000003</v>
      </c>
      <c r="I476">
        <v>0</v>
      </c>
    </row>
    <row r="477" spans="1:9" x14ac:dyDescent="0.25">
      <c r="A477" t="s">
        <v>205</v>
      </c>
      <c r="B477">
        <v>3196.73</v>
      </c>
      <c r="C477">
        <v>3186.48</v>
      </c>
      <c r="D477">
        <v>3156.81</v>
      </c>
      <c r="E477">
        <v>3142.63</v>
      </c>
      <c r="F477">
        <v>753.12</v>
      </c>
      <c r="G477">
        <v>0.14727299999999999</v>
      </c>
      <c r="H477">
        <v>0.83431900000000003</v>
      </c>
      <c r="I477">
        <v>0</v>
      </c>
    </row>
    <row r="478" spans="1:9" x14ac:dyDescent="0.25">
      <c r="A478" t="s">
        <v>205</v>
      </c>
      <c r="B478">
        <v>3215.97</v>
      </c>
      <c r="C478">
        <v>3205.58</v>
      </c>
      <c r="D478">
        <v>3171.11</v>
      </c>
      <c r="E478">
        <v>3155.48</v>
      </c>
      <c r="F478">
        <v>757.84</v>
      </c>
      <c r="G478">
        <v>0.14787500000000001</v>
      </c>
      <c r="H478">
        <v>0.83676799999999996</v>
      </c>
      <c r="I478">
        <v>0</v>
      </c>
    </row>
    <row r="479" spans="1:9" x14ac:dyDescent="0.25">
      <c r="A479" t="s">
        <v>205</v>
      </c>
      <c r="B479">
        <v>3171.13</v>
      </c>
      <c r="C479">
        <v>3160.32</v>
      </c>
      <c r="D479">
        <v>3132.71</v>
      </c>
      <c r="E479">
        <v>3118.87</v>
      </c>
      <c r="F479">
        <v>751.81200000000001</v>
      </c>
      <c r="G479">
        <v>0.178454</v>
      </c>
      <c r="H479">
        <v>0.836113</v>
      </c>
      <c r="I479">
        <v>0</v>
      </c>
    </row>
    <row r="480" spans="1:9" x14ac:dyDescent="0.25">
      <c r="A480" t="s">
        <v>205</v>
      </c>
      <c r="B480">
        <v>3189.2</v>
      </c>
      <c r="C480">
        <v>3178.97</v>
      </c>
      <c r="D480">
        <v>3151.53</v>
      </c>
      <c r="E480">
        <v>3137.79</v>
      </c>
      <c r="F480">
        <v>755.34699999999998</v>
      </c>
      <c r="G480">
        <v>0.17848600000000001</v>
      </c>
      <c r="H480">
        <v>0.83695900000000001</v>
      </c>
      <c r="I480">
        <v>0</v>
      </c>
    </row>
    <row r="481" spans="1:9" x14ac:dyDescent="0.25">
      <c r="A481" t="s">
        <v>205</v>
      </c>
      <c r="B481">
        <v>3183.97</v>
      </c>
      <c r="C481">
        <v>3173.35</v>
      </c>
      <c r="D481">
        <v>3145.14</v>
      </c>
      <c r="E481">
        <v>3131.26</v>
      </c>
      <c r="F481">
        <v>752.25199999999995</v>
      </c>
      <c r="G481">
        <v>0.178457</v>
      </c>
      <c r="H481">
        <v>0.83703300000000003</v>
      </c>
      <c r="I481">
        <v>0</v>
      </c>
    </row>
    <row r="482" spans="1:9" x14ac:dyDescent="0.25">
      <c r="A482" t="s">
        <v>205</v>
      </c>
      <c r="B482">
        <v>3171.08</v>
      </c>
      <c r="C482">
        <v>3159.92</v>
      </c>
      <c r="D482">
        <v>3134.13</v>
      </c>
      <c r="E482">
        <v>3120.95</v>
      </c>
      <c r="F482">
        <v>755.71600000000001</v>
      </c>
      <c r="G482">
        <v>0.16719700000000001</v>
      </c>
      <c r="H482">
        <v>0.85219</v>
      </c>
      <c r="I482">
        <v>0</v>
      </c>
    </row>
    <row r="483" spans="1:9" x14ac:dyDescent="0.25">
      <c r="A483" t="s">
        <v>205</v>
      </c>
      <c r="B483">
        <v>3189.7</v>
      </c>
      <c r="C483">
        <v>3179.67</v>
      </c>
      <c r="D483">
        <v>3150.77</v>
      </c>
      <c r="E483">
        <v>3136.68</v>
      </c>
      <c r="F483">
        <v>750.89800000000002</v>
      </c>
      <c r="G483">
        <v>0.149256</v>
      </c>
      <c r="H483">
        <v>0.83520899999999998</v>
      </c>
      <c r="I483">
        <v>0</v>
      </c>
    </row>
    <row r="484" spans="1:9" x14ac:dyDescent="0.25">
      <c r="A484" t="s">
        <v>205</v>
      </c>
      <c r="B484">
        <v>3186.25</v>
      </c>
      <c r="C484">
        <v>3175.96</v>
      </c>
      <c r="D484">
        <v>3143.9</v>
      </c>
      <c r="E484">
        <v>3128.87</v>
      </c>
      <c r="F484">
        <v>757.31700000000001</v>
      </c>
      <c r="G484">
        <v>0.15778800000000001</v>
      </c>
      <c r="H484">
        <v>0.83694900000000005</v>
      </c>
      <c r="I484">
        <v>0</v>
      </c>
    </row>
    <row r="485" spans="1:9" x14ac:dyDescent="0.25">
      <c r="A485" t="s">
        <v>205</v>
      </c>
      <c r="B485">
        <v>3199.41</v>
      </c>
      <c r="C485">
        <v>3188.89</v>
      </c>
      <c r="D485">
        <v>3161.38</v>
      </c>
      <c r="E485">
        <v>3147.38</v>
      </c>
      <c r="F485">
        <v>752.70899999999995</v>
      </c>
      <c r="G485">
        <v>0.17848600000000001</v>
      </c>
      <c r="H485">
        <v>0.83703899999999998</v>
      </c>
      <c r="I485">
        <v>0</v>
      </c>
    </row>
    <row r="486" spans="1:9" x14ac:dyDescent="0.25">
      <c r="A486" t="s">
        <v>205</v>
      </c>
      <c r="B486">
        <v>3196.18</v>
      </c>
      <c r="C486">
        <v>3185.26</v>
      </c>
      <c r="D486">
        <v>3156.19</v>
      </c>
      <c r="E486">
        <v>3141.82</v>
      </c>
      <c r="F486">
        <v>753.51700000000005</v>
      </c>
      <c r="G486">
        <v>0.14799399999999999</v>
      </c>
      <c r="H486">
        <v>0.836982</v>
      </c>
      <c r="I486">
        <v>0</v>
      </c>
    </row>
    <row r="487" spans="1:9" x14ac:dyDescent="0.25">
      <c r="A487" t="s">
        <v>205</v>
      </c>
      <c r="B487">
        <v>3166.91</v>
      </c>
      <c r="C487">
        <v>3156.79</v>
      </c>
      <c r="D487">
        <v>3129.12</v>
      </c>
      <c r="E487">
        <v>3115.34</v>
      </c>
      <c r="F487">
        <v>752.79</v>
      </c>
      <c r="G487">
        <v>0.14735400000000001</v>
      </c>
      <c r="H487">
        <v>0.83704100000000004</v>
      </c>
      <c r="I487">
        <v>0</v>
      </c>
    </row>
    <row r="488" spans="1:9" x14ac:dyDescent="0.25">
      <c r="A488" t="s">
        <v>205</v>
      </c>
      <c r="B488">
        <v>3186.59</v>
      </c>
      <c r="C488">
        <v>3176.43</v>
      </c>
      <c r="D488">
        <v>3149.26</v>
      </c>
      <c r="E488">
        <v>3135.81</v>
      </c>
      <c r="F488">
        <v>755.84400000000005</v>
      </c>
      <c r="G488">
        <v>0.15645700000000001</v>
      </c>
      <c r="H488">
        <v>0.83705200000000002</v>
      </c>
      <c r="I488">
        <v>0</v>
      </c>
    </row>
    <row r="489" spans="1:9" x14ac:dyDescent="0.25">
      <c r="A489" t="s">
        <v>205</v>
      </c>
      <c r="B489">
        <v>3193.81</v>
      </c>
      <c r="C489">
        <v>3183.5</v>
      </c>
      <c r="D489">
        <v>3151.68</v>
      </c>
      <c r="E489">
        <v>3136.51</v>
      </c>
      <c r="F489">
        <v>754.65800000000002</v>
      </c>
      <c r="G489">
        <v>0.178456</v>
      </c>
      <c r="H489">
        <v>0.83574899999999996</v>
      </c>
      <c r="I489">
        <v>0</v>
      </c>
    </row>
    <row r="490" spans="1:9" x14ac:dyDescent="0.25">
      <c r="A490" t="s">
        <v>205</v>
      </c>
      <c r="B490">
        <v>3192.14</v>
      </c>
      <c r="C490">
        <v>3181.69</v>
      </c>
      <c r="D490">
        <v>3150.31</v>
      </c>
      <c r="E490">
        <v>3135.15</v>
      </c>
      <c r="F490">
        <v>754.46900000000005</v>
      </c>
      <c r="G490">
        <v>0.15414600000000001</v>
      </c>
      <c r="H490">
        <v>0.83259700000000003</v>
      </c>
      <c r="I490">
        <v>0</v>
      </c>
    </row>
    <row r="491" spans="1:9" x14ac:dyDescent="0.25">
      <c r="A491" t="s">
        <v>205</v>
      </c>
      <c r="B491">
        <v>3193.23</v>
      </c>
      <c r="C491">
        <v>3182.67</v>
      </c>
      <c r="D491">
        <v>3153.94</v>
      </c>
      <c r="E491">
        <v>3139.56</v>
      </c>
      <c r="F491">
        <v>753.89200000000005</v>
      </c>
      <c r="G491">
        <v>0.176285</v>
      </c>
      <c r="H491">
        <v>0.83675200000000005</v>
      </c>
      <c r="I491">
        <v>0</v>
      </c>
    </row>
    <row r="492" spans="1:9" x14ac:dyDescent="0.25">
      <c r="A492" t="s">
        <v>205</v>
      </c>
      <c r="B492">
        <v>3165.87</v>
      </c>
      <c r="C492">
        <v>3155.39</v>
      </c>
      <c r="D492">
        <v>3127.77</v>
      </c>
      <c r="E492">
        <v>3113.98</v>
      </c>
      <c r="F492">
        <v>749.96100000000001</v>
      </c>
      <c r="G492">
        <v>0.178454</v>
      </c>
      <c r="H492">
        <v>0.86090699999999998</v>
      </c>
      <c r="I492">
        <v>0</v>
      </c>
    </row>
    <row r="493" spans="1:9" x14ac:dyDescent="0.25">
      <c r="A493" t="s">
        <v>205</v>
      </c>
      <c r="B493">
        <v>3189.64</v>
      </c>
      <c r="C493">
        <v>3179.16</v>
      </c>
      <c r="D493">
        <v>3150.9</v>
      </c>
      <c r="E493">
        <v>3137.25</v>
      </c>
      <c r="F493">
        <v>752.928</v>
      </c>
      <c r="G493">
        <v>0.17568700000000001</v>
      </c>
      <c r="H493">
        <v>0.83644499999999999</v>
      </c>
      <c r="I493">
        <v>0</v>
      </c>
    </row>
    <row r="494" spans="1:9" x14ac:dyDescent="0.25">
      <c r="A494" t="s">
        <v>205</v>
      </c>
      <c r="B494">
        <v>3191.6</v>
      </c>
      <c r="C494">
        <v>3181.42</v>
      </c>
      <c r="D494">
        <v>3154.52</v>
      </c>
      <c r="E494">
        <v>3140.88</v>
      </c>
      <c r="F494">
        <v>752.94</v>
      </c>
      <c r="G494">
        <v>0.16812099999999999</v>
      </c>
      <c r="H494">
        <v>0.83703700000000003</v>
      </c>
      <c r="I494">
        <v>0</v>
      </c>
    </row>
    <row r="495" spans="1:9" x14ac:dyDescent="0.25">
      <c r="A495" t="s">
        <v>205</v>
      </c>
      <c r="B495">
        <v>3197.84</v>
      </c>
      <c r="C495">
        <v>3183.63</v>
      </c>
      <c r="D495">
        <v>3152.4</v>
      </c>
      <c r="E495">
        <v>3137.45</v>
      </c>
      <c r="F495">
        <v>754.14200000000005</v>
      </c>
      <c r="G495">
        <v>0.167685</v>
      </c>
      <c r="H495">
        <v>0.83701499999999995</v>
      </c>
      <c r="I495">
        <v>0</v>
      </c>
    </row>
    <row r="496" spans="1:9" x14ac:dyDescent="0.25">
      <c r="A496" t="s">
        <v>205</v>
      </c>
      <c r="B496">
        <v>3208.51</v>
      </c>
      <c r="C496">
        <v>3197.37</v>
      </c>
      <c r="D496">
        <v>3166.72</v>
      </c>
      <c r="E496">
        <v>3152.01</v>
      </c>
      <c r="F496">
        <v>760.596</v>
      </c>
      <c r="G496">
        <v>0.15578600000000001</v>
      </c>
      <c r="H496">
        <v>0.83689100000000005</v>
      </c>
      <c r="I496">
        <v>0</v>
      </c>
    </row>
    <row r="497" spans="1:25" x14ac:dyDescent="0.25">
      <c r="A497" t="s">
        <v>205</v>
      </c>
      <c r="B497">
        <v>3183.28</v>
      </c>
      <c r="C497">
        <v>3172.68</v>
      </c>
      <c r="D497">
        <v>3144.37</v>
      </c>
      <c r="E497">
        <v>3130.1</v>
      </c>
      <c r="F497">
        <v>754.16200000000003</v>
      </c>
      <c r="G497">
        <v>0.178454</v>
      </c>
      <c r="H497">
        <v>0.83705300000000005</v>
      </c>
      <c r="I497">
        <v>0</v>
      </c>
    </row>
    <row r="498" spans="1:25" x14ac:dyDescent="0.25">
      <c r="A498" t="s">
        <v>205</v>
      </c>
      <c r="B498">
        <v>3183.23</v>
      </c>
      <c r="C498">
        <v>3172.41</v>
      </c>
      <c r="D498">
        <v>3143.64</v>
      </c>
      <c r="E498">
        <v>3129.59</v>
      </c>
      <c r="F498">
        <v>752.30200000000002</v>
      </c>
      <c r="G498">
        <v>0.17846400000000001</v>
      </c>
      <c r="H498">
        <v>0.83704900000000004</v>
      </c>
      <c r="I498">
        <v>0</v>
      </c>
    </row>
    <row r="499" spans="1:25" x14ac:dyDescent="0.25">
      <c r="A499" t="s">
        <v>205</v>
      </c>
      <c r="B499">
        <v>3191.3</v>
      </c>
      <c r="C499">
        <v>3180.98</v>
      </c>
      <c r="D499">
        <v>3152.61</v>
      </c>
      <c r="E499">
        <v>3138.52</v>
      </c>
      <c r="F499">
        <v>755.745</v>
      </c>
      <c r="G499">
        <v>0.17848700000000001</v>
      </c>
      <c r="H499">
        <v>0.83705099999999999</v>
      </c>
      <c r="I499">
        <v>0</v>
      </c>
    </row>
    <row r="500" spans="1:25" x14ac:dyDescent="0.25">
      <c r="A500" t="s">
        <v>205</v>
      </c>
      <c r="B500">
        <v>3158.78</v>
      </c>
      <c r="C500">
        <v>3148.43</v>
      </c>
      <c r="D500">
        <v>3122.39</v>
      </c>
      <c r="E500">
        <v>3109.15</v>
      </c>
      <c r="F500">
        <v>748.16099999999994</v>
      </c>
      <c r="G500">
        <v>0.11616700000000001</v>
      </c>
      <c r="H500">
        <v>0.83705300000000005</v>
      </c>
      <c r="I500">
        <v>0</v>
      </c>
    </row>
    <row r="501" spans="1:25" x14ac:dyDescent="0.25">
      <c r="A501" t="s">
        <v>205</v>
      </c>
      <c r="B501">
        <v>3214.01</v>
      </c>
      <c r="C501">
        <v>3203.86</v>
      </c>
      <c r="D501">
        <v>3172.1</v>
      </c>
      <c r="E501">
        <v>3157.2</v>
      </c>
      <c r="F501">
        <v>758.61699999999996</v>
      </c>
      <c r="G501">
        <v>0.15596499999999999</v>
      </c>
      <c r="H501">
        <v>0.86189400000000005</v>
      </c>
      <c r="I501">
        <v>0</v>
      </c>
    </row>
    <row r="502" spans="1:25" x14ac:dyDescent="0.25">
      <c r="A502" t="s">
        <v>205</v>
      </c>
      <c r="B502">
        <v>3197.51</v>
      </c>
      <c r="C502">
        <v>3187.24</v>
      </c>
      <c r="D502">
        <v>3157.92</v>
      </c>
      <c r="E502">
        <v>3143.54</v>
      </c>
      <c r="F502">
        <v>753.20799999999997</v>
      </c>
      <c r="G502">
        <v>0.153005</v>
      </c>
      <c r="H502">
        <v>0.83702200000000004</v>
      </c>
      <c r="I502">
        <v>0</v>
      </c>
    </row>
    <row r="503" spans="1:25" x14ac:dyDescent="0.25">
      <c r="A503" t="s">
        <v>205</v>
      </c>
      <c r="B503">
        <v>3173.47</v>
      </c>
      <c r="C503">
        <v>3162.66</v>
      </c>
      <c r="D503">
        <v>3134.77</v>
      </c>
      <c r="E503">
        <v>3120.46</v>
      </c>
      <c r="F503">
        <v>752.06</v>
      </c>
      <c r="G503">
        <v>0.178456</v>
      </c>
      <c r="H503">
        <v>0.83702500000000002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205</v>
      </c>
      <c r="B504">
        <v>3185.46</v>
      </c>
      <c r="C504">
        <v>3175.39</v>
      </c>
      <c r="D504">
        <v>3148.36</v>
      </c>
      <c r="E504">
        <v>3134.78</v>
      </c>
      <c r="F504">
        <v>752.36500000000001</v>
      </c>
      <c r="G504">
        <v>0.178456</v>
      </c>
      <c r="H504">
        <v>0.83702799999999999</v>
      </c>
      <c r="I504">
        <v>0</v>
      </c>
      <c r="R504">
        <f>AVERAGE(B455:B504)</f>
        <v>3172.3094000000001</v>
      </c>
      <c r="S504">
        <f>AVERAGE(C455:C504)</f>
        <v>3161.7062000000001</v>
      </c>
      <c r="U504">
        <f>_xlfn.VAR.P(B455:B504)</f>
        <v>1757.2509336400003</v>
      </c>
      <c r="V504">
        <f>_xlfn.VAR.P(C455:C504)</f>
        <v>1749.5502155600022</v>
      </c>
      <c r="X504">
        <f>1.96*SQRT(U504)/50</f>
        <v>1.6432474173625133</v>
      </c>
      <c r="Y504">
        <f>1.96*SQRT(V504)/50</f>
        <v>1.6396429011336957</v>
      </c>
    </row>
    <row r="505" spans="1:25" x14ac:dyDescent="0.25">
      <c r="A505" t="s">
        <v>205</v>
      </c>
      <c r="B505">
        <v>158664.94039999999</v>
      </c>
      <c r="C505" t="s">
        <v>36</v>
      </c>
    </row>
    <row r="506" spans="1:25" x14ac:dyDescent="0.25">
      <c r="A506" t="s">
        <v>111</v>
      </c>
      <c r="B506">
        <v>3142.18</v>
      </c>
      <c r="C506">
        <v>0</v>
      </c>
      <c r="D506">
        <v>0</v>
      </c>
      <c r="E506">
        <v>0</v>
      </c>
      <c r="F506">
        <v>0</v>
      </c>
      <c r="G506">
        <v>0.16123199999999999</v>
      </c>
      <c r="H506">
        <v>0.83701199999999998</v>
      </c>
      <c r="I506">
        <v>0</v>
      </c>
    </row>
    <row r="507" spans="1:25" x14ac:dyDescent="0.25">
      <c r="A507" t="s">
        <v>111</v>
      </c>
      <c r="B507">
        <v>3135.66</v>
      </c>
      <c r="C507">
        <v>0</v>
      </c>
      <c r="D507">
        <v>0</v>
      </c>
      <c r="E507">
        <v>0</v>
      </c>
      <c r="F507">
        <v>0</v>
      </c>
      <c r="G507">
        <v>0.17874899999999999</v>
      </c>
      <c r="H507">
        <v>0.83657999999999999</v>
      </c>
      <c r="I507">
        <v>0</v>
      </c>
    </row>
    <row r="508" spans="1:25" x14ac:dyDescent="0.25">
      <c r="A508" t="s">
        <v>111</v>
      </c>
      <c r="B508">
        <v>3159.14</v>
      </c>
      <c r="C508">
        <v>0</v>
      </c>
      <c r="D508">
        <v>0</v>
      </c>
      <c r="E508">
        <v>0</v>
      </c>
      <c r="F508">
        <v>0</v>
      </c>
      <c r="G508">
        <v>0.16031599999999999</v>
      </c>
      <c r="H508">
        <v>0.83701400000000004</v>
      </c>
      <c r="I508">
        <v>0</v>
      </c>
    </row>
    <row r="509" spans="1:25" x14ac:dyDescent="0.25">
      <c r="A509" t="s">
        <v>111</v>
      </c>
      <c r="B509">
        <v>3133.67</v>
      </c>
      <c r="C509">
        <v>0</v>
      </c>
      <c r="D509">
        <v>0</v>
      </c>
      <c r="E509">
        <v>0</v>
      </c>
      <c r="F509">
        <v>0</v>
      </c>
      <c r="G509">
        <v>0.178455</v>
      </c>
      <c r="H509">
        <v>0.83639200000000002</v>
      </c>
      <c r="I509">
        <v>0</v>
      </c>
    </row>
    <row r="510" spans="1:25" x14ac:dyDescent="0.25">
      <c r="A510" t="s">
        <v>111</v>
      </c>
      <c r="B510">
        <v>3152.61</v>
      </c>
      <c r="C510">
        <v>0</v>
      </c>
      <c r="D510">
        <v>0</v>
      </c>
      <c r="E510">
        <v>0</v>
      </c>
      <c r="F510">
        <v>0</v>
      </c>
      <c r="G510">
        <v>0.16860800000000001</v>
      </c>
      <c r="H510">
        <v>0.83669400000000005</v>
      </c>
      <c r="I510">
        <v>0</v>
      </c>
    </row>
    <row r="511" spans="1:25" x14ac:dyDescent="0.25">
      <c r="A511" t="s">
        <v>111</v>
      </c>
      <c r="B511">
        <v>3153.43</v>
      </c>
      <c r="C511">
        <v>0</v>
      </c>
      <c r="D511">
        <v>0</v>
      </c>
      <c r="E511">
        <v>0</v>
      </c>
      <c r="F511">
        <v>0</v>
      </c>
      <c r="G511">
        <v>0.147198</v>
      </c>
      <c r="H511">
        <v>0.836229</v>
      </c>
      <c r="I511">
        <v>0</v>
      </c>
    </row>
    <row r="512" spans="1:25" x14ac:dyDescent="0.25">
      <c r="A512" t="s">
        <v>111</v>
      </c>
      <c r="B512">
        <v>3128.77</v>
      </c>
      <c r="C512">
        <v>0</v>
      </c>
      <c r="D512">
        <v>0</v>
      </c>
      <c r="E512">
        <v>0</v>
      </c>
      <c r="F512">
        <v>0</v>
      </c>
      <c r="G512">
        <v>0.15093100000000001</v>
      </c>
      <c r="H512">
        <v>0.83696300000000001</v>
      </c>
      <c r="I512">
        <v>0</v>
      </c>
    </row>
    <row r="513" spans="1:9" x14ac:dyDescent="0.25">
      <c r="A513" t="s">
        <v>111</v>
      </c>
      <c r="B513">
        <v>3143.68</v>
      </c>
      <c r="C513">
        <v>0</v>
      </c>
      <c r="D513">
        <v>0</v>
      </c>
      <c r="E513">
        <v>0</v>
      </c>
      <c r="F513">
        <v>0</v>
      </c>
      <c r="G513">
        <v>0.16461999999999999</v>
      </c>
      <c r="H513">
        <v>0.83705200000000002</v>
      </c>
      <c r="I513">
        <v>0</v>
      </c>
    </row>
    <row r="514" spans="1:9" x14ac:dyDescent="0.25">
      <c r="A514" t="s">
        <v>111</v>
      </c>
      <c r="B514">
        <v>3133.88</v>
      </c>
      <c r="C514">
        <v>0</v>
      </c>
      <c r="D514">
        <v>0</v>
      </c>
      <c r="E514">
        <v>0</v>
      </c>
      <c r="F514">
        <v>0</v>
      </c>
      <c r="G514">
        <v>0.162657</v>
      </c>
      <c r="H514">
        <v>0.86308200000000002</v>
      </c>
      <c r="I514">
        <v>0</v>
      </c>
    </row>
    <row r="515" spans="1:9" x14ac:dyDescent="0.25">
      <c r="A515" t="s">
        <v>111</v>
      </c>
      <c r="B515">
        <v>3150.96</v>
      </c>
      <c r="C515">
        <v>0</v>
      </c>
      <c r="D515">
        <v>0</v>
      </c>
      <c r="E515">
        <v>0</v>
      </c>
      <c r="F515">
        <v>0</v>
      </c>
      <c r="G515">
        <v>0.15956000000000001</v>
      </c>
      <c r="H515">
        <v>0.83683099999999999</v>
      </c>
      <c r="I515">
        <v>0</v>
      </c>
    </row>
    <row r="516" spans="1:9" x14ac:dyDescent="0.25">
      <c r="A516" t="s">
        <v>111</v>
      </c>
      <c r="B516">
        <v>3148.04</v>
      </c>
      <c r="C516">
        <v>0</v>
      </c>
      <c r="D516">
        <v>0</v>
      </c>
      <c r="E516">
        <v>0</v>
      </c>
      <c r="F516">
        <v>0</v>
      </c>
      <c r="G516">
        <v>0.15189</v>
      </c>
      <c r="H516">
        <v>0.83633500000000005</v>
      </c>
      <c r="I516">
        <v>0</v>
      </c>
    </row>
    <row r="517" spans="1:9" x14ac:dyDescent="0.25">
      <c r="A517" t="s">
        <v>111</v>
      </c>
      <c r="B517">
        <v>3136.11</v>
      </c>
      <c r="C517">
        <v>0</v>
      </c>
      <c r="D517">
        <v>0</v>
      </c>
      <c r="E517">
        <v>0</v>
      </c>
      <c r="F517">
        <v>0</v>
      </c>
      <c r="G517">
        <v>0.17846000000000001</v>
      </c>
      <c r="H517">
        <v>0.83552000000000004</v>
      </c>
      <c r="I517">
        <v>0</v>
      </c>
    </row>
    <row r="518" spans="1:9" x14ac:dyDescent="0.25">
      <c r="A518" t="s">
        <v>111</v>
      </c>
      <c r="B518">
        <v>3151.7</v>
      </c>
      <c r="C518">
        <v>0</v>
      </c>
      <c r="D518">
        <v>0</v>
      </c>
      <c r="E518">
        <v>0</v>
      </c>
      <c r="F518">
        <v>0</v>
      </c>
      <c r="G518">
        <v>0.178484</v>
      </c>
      <c r="H518">
        <v>0.83699100000000004</v>
      </c>
      <c r="I518">
        <v>0</v>
      </c>
    </row>
    <row r="519" spans="1:9" x14ac:dyDescent="0.25">
      <c r="A519" t="s">
        <v>111</v>
      </c>
      <c r="B519">
        <v>3134.52</v>
      </c>
      <c r="C519">
        <v>0</v>
      </c>
      <c r="D519">
        <v>0</v>
      </c>
      <c r="E519">
        <v>0</v>
      </c>
      <c r="F519">
        <v>0</v>
      </c>
      <c r="G519">
        <v>0.149953</v>
      </c>
      <c r="H519">
        <v>0.837036</v>
      </c>
      <c r="I519">
        <v>0</v>
      </c>
    </row>
    <row r="520" spans="1:9" x14ac:dyDescent="0.25">
      <c r="A520" t="s">
        <v>111</v>
      </c>
      <c r="B520">
        <v>3155.87</v>
      </c>
      <c r="C520">
        <v>0</v>
      </c>
      <c r="D520">
        <v>0</v>
      </c>
      <c r="E520">
        <v>0</v>
      </c>
      <c r="F520">
        <v>0</v>
      </c>
      <c r="G520">
        <v>0.16931599999999999</v>
      </c>
      <c r="H520">
        <v>0.83367000000000002</v>
      </c>
      <c r="I520">
        <v>0</v>
      </c>
    </row>
    <row r="521" spans="1:9" x14ac:dyDescent="0.25">
      <c r="A521" t="s">
        <v>111</v>
      </c>
      <c r="B521">
        <v>3153.18</v>
      </c>
      <c r="C521">
        <v>0</v>
      </c>
      <c r="D521">
        <v>0</v>
      </c>
      <c r="E521">
        <v>0</v>
      </c>
      <c r="F521">
        <v>0</v>
      </c>
      <c r="G521">
        <v>0.14829000000000001</v>
      </c>
      <c r="H521">
        <v>0.83704800000000001</v>
      </c>
      <c r="I521">
        <v>0</v>
      </c>
    </row>
    <row r="522" spans="1:9" x14ac:dyDescent="0.25">
      <c r="A522" t="s">
        <v>111</v>
      </c>
      <c r="B522">
        <v>3127.52</v>
      </c>
      <c r="C522">
        <v>0</v>
      </c>
      <c r="D522">
        <v>0</v>
      </c>
      <c r="E522">
        <v>0</v>
      </c>
      <c r="F522">
        <v>0</v>
      </c>
      <c r="G522">
        <v>0.1661</v>
      </c>
      <c r="H522">
        <v>0.83545999999999998</v>
      </c>
      <c r="I522">
        <v>0</v>
      </c>
    </row>
    <row r="523" spans="1:9" x14ac:dyDescent="0.25">
      <c r="A523" t="s">
        <v>111</v>
      </c>
      <c r="B523">
        <v>3147.88</v>
      </c>
      <c r="C523">
        <v>0</v>
      </c>
      <c r="D523">
        <v>0</v>
      </c>
      <c r="E523">
        <v>0</v>
      </c>
      <c r="F523">
        <v>0</v>
      </c>
      <c r="G523">
        <v>0.17845900000000001</v>
      </c>
      <c r="H523">
        <v>0.83697600000000005</v>
      </c>
      <c r="I523">
        <v>0</v>
      </c>
    </row>
    <row r="524" spans="1:9" x14ac:dyDescent="0.25">
      <c r="A524" t="s">
        <v>111</v>
      </c>
      <c r="B524">
        <v>3129.28</v>
      </c>
      <c r="C524">
        <v>0</v>
      </c>
      <c r="D524">
        <v>0</v>
      </c>
      <c r="E524">
        <v>0</v>
      </c>
      <c r="F524">
        <v>0</v>
      </c>
      <c r="G524">
        <v>0.149197</v>
      </c>
      <c r="H524">
        <v>0.83519100000000002</v>
      </c>
      <c r="I524">
        <v>0</v>
      </c>
    </row>
    <row r="525" spans="1:9" x14ac:dyDescent="0.25">
      <c r="A525" t="s">
        <v>111</v>
      </c>
      <c r="B525">
        <v>3128.08</v>
      </c>
      <c r="C525">
        <v>0</v>
      </c>
      <c r="D525">
        <v>0</v>
      </c>
      <c r="E525">
        <v>0</v>
      </c>
      <c r="F525">
        <v>0</v>
      </c>
      <c r="G525">
        <v>0.14712800000000001</v>
      </c>
      <c r="H525">
        <v>0.83674400000000004</v>
      </c>
      <c r="I525">
        <v>0</v>
      </c>
    </row>
    <row r="526" spans="1:9" x14ac:dyDescent="0.25">
      <c r="A526" t="s">
        <v>111</v>
      </c>
      <c r="B526">
        <v>3164.04</v>
      </c>
      <c r="C526">
        <v>0</v>
      </c>
      <c r="D526">
        <v>0</v>
      </c>
      <c r="E526">
        <v>0</v>
      </c>
      <c r="F526">
        <v>0</v>
      </c>
      <c r="G526">
        <v>0.178508</v>
      </c>
      <c r="H526">
        <v>0.83446900000000002</v>
      </c>
      <c r="I526">
        <v>0</v>
      </c>
    </row>
    <row r="527" spans="1:9" x14ac:dyDescent="0.25">
      <c r="A527" t="s">
        <v>111</v>
      </c>
      <c r="B527">
        <v>3138.75</v>
      </c>
      <c r="C527">
        <v>0</v>
      </c>
      <c r="D527">
        <v>0</v>
      </c>
      <c r="E527">
        <v>0</v>
      </c>
      <c r="F527">
        <v>0</v>
      </c>
      <c r="G527">
        <v>0.178454</v>
      </c>
      <c r="H527">
        <v>0.837032</v>
      </c>
      <c r="I527">
        <v>0</v>
      </c>
    </row>
    <row r="528" spans="1:9" x14ac:dyDescent="0.25">
      <c r="A528" t="s">
        <v>111</v>
      </c>
      <c r="B528">
        <v>3143.61</v>
      </c>
      <c r="C528">
        <v>0</v>
      </c>
      <c r="D528">
        <v>0</v>
      </c>
      <c r="E528">
        <v>0</v>
      </c>
      <c r="F528">
        <v>0</v>
      </c>
      <c r="G528">
        <v>0.148064</v>
      </c>
      <c r="H528">
        <v>0.84645400000000004</v>
      </c>
      <c r="I528">
        <v>0</v>
      </c>
    </row>
    <row r="529" spans="1:9" x14ac:dyDescent="0.25">
      <c r="A529" t="s">
        <v>111</v>
      </c>
      <c r="B529">
        <v>3142.54</v>
      </c>
      <c r="C529">
        <v>0</v>
      </c>
      <c r="D529">
        <v>0</v>
      </c>
      <c r="E529">
        <v>0</v>
      </c>
      <c r="F529">
        <v>0</v>
      </c>
      <c r="G529">
        <v>0.14965700000000001</v>
      </c>
      <c r="H529">
        <v>0.83682500000000004</v>
      </c>
      <c r="I529">
        <v>0</v>
      </c>
    </row>
    <row r="530" spans="1:9" x14ac:dyDescent="0.25">
      <c r="A530" t="s">
        <v>111</v>
      </c>
      <c r="B530">
        <v>3122.27</v>
      </c>
      <c r="C530">
        <v>0</v>
      </c>
      <c r="D530">
        <v>0</v>
      </c>
      <c r="E530">
        <v>0</v>
      </c>
      <c r="F530">
        <v>0</v>
      </c>
      <c r="G530">
        <v>0.17852699999999999</v>
      </c>
      <c r="H530">
        <v>0.83705300000000005</v>
      </c>
      <c r="I530">
        <v>0</v>
      </c>
    </row>
    <row r="531" spans="1:9" x14ac:dyDescent="0.25">
      <c r="A531" t="s">
        <v>111</v>
      </c>
      <c r="B531">
        <v>3142.1</v>
      </c>
      <c r="C531">
        <v>0</v>
      </c>
      <c r="D531">
        <v>0</v>
      </c>
      <c r="E531">
        <v>0</v>
      </c>
      <c r="F531">
        <v>0</v>
      </c>
      <c r="G531">
        <v>0.17316599999999999</v>
      </c>
      <c r="H531">
        <v>0.83703899999999998</v>
      </c>
      <c r="I531">
        <v>0</v>
      </c>
    </row>
    <row r="532" spans="1:9" x14ac:dyDescent="0.25">
      <c r="A532" t="s">
        <v>111</v>
      </c>
      <c r="B532">
        <v>3144.86</v>
      </c>
      <c r="C532">
        <v>0</v>
      </c>
      <c r="D532">
        <v>0</v>
      </c>
      <c r="E532">
        <v>0</v>
      </c>
      <c r="F532">
        <v>0</v>
      </c>
      <c r="G532">
        <v>0.17843999999999999</v>
      </c>
      <c r="H532">
        <v>0.83502799999999999</v>
      </c>
      <c r="I532">
        <v>0</v>
      </c>
    </row>
    <row r="533" spans="1:9" x14ac:dyDescent="0.25">
      <c r="A533" t="s">
        <v>111</v>
      </c>
      <c r="B533">
        <v>3145.08</v>
      </c>
      <c r="C533">
        <v>0</v>
      </c>
      <c r="D533">
        <v>0</v>
      </c>
      <c r="E533">
        <v>0</v>
      </c>
      <c r="F533">
        <v>0</v>
      </c>
      <c r="G533">
        <v>0.14897199999999999</v>
      </c>
      <c r="H533">
        <v>0.83704999999999996</v>
      </c>
      <c r="I533">
        <v>0</v>
      </c>
    </row>
    <row r="534" spans="1:9" x14ac:dyDescent="0.25">
      <c r="A534" t="s">
        <v>111</v>
      </c>
      <c r="B534">
        <v>3146.03</v>
      </c>
      <c r="C534">
        <v>0</v>
      </c>
      <c r="D534">
        <v>0</v>
      </c>
      <c r="E534">
        <v>0</v>
      </c>
      <c r="F534">
        <v>0</v>
      </c>
      <c r="G534">
        <v>0.17846799999999999</v>
      </c>
      <c r="H534">
        <v>0.86614899999999995</v>
      </c>
      <c r="I534">
        <v>0</v>
      </c>
    </row>
    <row r="535" spans="1:9" x14ac:dyDescent="0.25">
      <c r="A535" t="s">
        <v>111</v>
      </c>
      <c r="B535">
        <v>3123.64</v>
      </c>
      <c r="C535">
        <v>0</v>
      </c>
      <c r="D535">
        <v>0</v>
      </c>
      <c r="E535">
        <v>0</v>
      </c>
      <c r="F535">
        <v>0</v>
      </c>
      <c r="G535">
        <v>0.178454</v>
      </c>
      <c r="H535">
        <v>0.83658399999999999</v>
      </c>
      <c r="I535">
        <v>0</v>
      </c>
    </row>
    <row r="536" spans="1:9" x14ac:dyDescent="0.25">
      <c r="A536" t="s">
        <v>111</v>
      </c>
      <c r="B536">
        <v>3149</v>
      </c>
      <c r="C536">
        <v>0</v>
      </c>
      <c r="D536">
        <v>0</v>
      </c>
      <c r="E536">
        <v>0</v>
      </c>
      <c r="F536">
        <v>0</v>
      </c>
      <c r="G536">
        <v>0.14868899999999999</v>
      </c>
      <c r="H536">
        <v>0.83701300000000001</v>
      </c>
      <c r="I536">
        <v>0</v>
      </c>
    </row>
    <row r="537" spans="1:9" x14ac:dyDescent="0.25">
      <c r="A537" t="s">
        <v>111</v>
      </c>
      <c r="B537">
        <v>3144.4</v>
      </c>
      <c r="C537">
        <v>0</v>
      </c>
      <c r="D537">
        <v>0</v>
      </c>
      <c r="E537">
        <v>0</v>
      </c>
      <c r="F537">
        <v>0</v>
      </c>
      <c r="G537">
        <v>0.152589</v>
      </c>
      <c r="H537">
        <v>0.83696800000000005</v>
      </c>
      <c r="I537">
        <v>0</v>
      </c>
    </row>
    <row r="538" spans="1:9" x14ac:dyDescent="0.25">
      <c r="A538" t="s">
        <v>111</v>
      </c>
      <c r="B538">
        <v>3142.83</v>
      </c>
      <c r="C538">
        <v>0</v>
      </c>
      <c r="D538">
        <v>0</v>
      </c>
      <c r="E538">
        <v>0</v>
      </c>
      <c r="F538">
        <v>0</v>
      </c>
      <c r="G538">
        <v>0.14832899999999999</v>
      </c>
      <c r="H538">
        <v>0.85367800000000005</v>
      </c>
      <c r="I538">
        <v>0</v>
      </c>
    </row>
    <row r="539" spans="1:9" x14ac:dyDescent="0.25">
      <c r="A539" t="s">
        <v>111</v>
      </c>
      <c r="B539">
        <v>3155.47</v>
      </c>
      <c r="C539">
        <v>0</v>
      </c>
      <c r="D539">
        <v>0</v>
      </c>
      <c r="E539">
        <v>0</v>
      </c>
      <c r="F539">
        <v>0</v>
      </c>
      <c r="G539">
        <v>0.160942</v>
      </c>
      <c r="H539">
        <v>0.83368500000000001</v>
      </c>
      <c r="I539">
        <v>0</v>
      </c>
    </row>
    <row r="540" spans="1:9" x14ac:dyDescent="0.25">
      <c r="A540" t="s">
        <v>111</v>
      </c>
      <c r="B540">
        <v>3123.44</v>
      </c>
      <c r="C540">
        <v>0</v>
      </c>
      <c r="D540">
        <v>0</v>
      </c>
      <c r="E540">
        <v>0</v>
      </c>
      <c r="F540">
        <v>0</v>
      </c>
      <c r="G540">
        <v>0.15096899999999999</v>
      </c>
      <c r="H540">
        <v>0.83545199999999997</v>
      </c>
      <c r="I540">
        <v>0</v>
      </c>
    </row>
    <row r="541" spans="1:9" x14ac:dyDescent="0.25">
      <c r="A541" t="s">
        <v>111</v>
      </c>
      <c r="B541">
        <v>3140.02</v>
      </c>
      <c r="C541">
        <v>0</v>
      </c>
      <c r="D541">
        <v>0</v>
      </c>
      <c r="E541">
        <v>0</v>
      </c>
      <c r="F541">
        <v>0</v>
      </c>
      <c r="G541">
        <v>0.141209</v>
      </c>
      <c r="H541">
        <v>0.83700699999999995</v>
      </c>
      <c r="I541">
        <v>0</v>
      </c>
    </row>
    <row r="542" spans="1:9" x14ac:dyDescent="0.25">
      <c r="A542" t="s">
        <v>111</v>
      </c>
      <c r="B542">
        <v>3164.79</v>
      </c>
      <c r="C542">
        <v>0</v>
      </c>
      <c r="D542">
        <v>0</v>
      </c>
      <c r="E542">
        <v>0</v>
      </c>
      <c r="F542">
        <v>0</v>
      </c>
      <c r="G542">
        <v>0.178454</v>
      </c>
      <c r="H542">
        <v>0.83705200000000002</v>
      </c>
      <c r="I542">
        <v>0</v>
      </c>
    </row>
    <row r="543" spans="1:9" x14ac:dyDescent="0.25">
      <c r="A543" t="s">
        <v>111</v>
      </c>
      <c r="B543">
        <v>3125.5</v>
      </c>
      <c r="C543">
        <v>0</v>
      </c>
      <c r="D543">
        <v>0</v>
      </c>
      <c r="E543">
        <v>0</v>
      </c>
      <c r="F543">
        <v>0</v>
      </c>
      <c r="G543">
        <v>0.14869399999999999</v>
      </c>
      <c r="H543">
        <v>0.83457999999999999</v>
      </c>
      <c r="I543">
        <v>0</v>
      </c>
    </row>
    <row r="544" spans="1:9" x14ac:dyDescent="0.25">
      <c r="A544" t="s">
        <v>111</v>
      </c>
      <c r="B544">
        <v>3163.65</v>
      </c>
      <c r="C544">
        <v>0</v>
      </c>
      <c r="D544">
        <v>0</v>
      </c>
      <c r="E544">
        <v>0</v>
      </c>
      <c r="F544">
        <v>0</v>
      </c>
      <c r="G544">
        <v>0.148478</v>
      </c>
      <c r="H544">
        <v>0.837009</v>
      </c>
      <c r="I544">
        <v>0</v>
      </c>
    </row>
    <row r="545" spans="1:25" x14ac:dyDescent="0.25">
      <c r="A545" t="s">
        <v>111</v>
      </c>
      <c r="B545">
        <v>3141.28</v>
      </c>
      <c r="C545">
        <v>0</v>
      </c>
      <c r="D545">
        <v>0</v>
      </c>
      <c r="E545">
        <v>0</v>
      </c>
      <c r="F545">
        <v>0</v>
      </c>
      <c r="G545">
        <v>0.16066900000000001</v>
      </c>
      <c r="H545">
        <v>0.83652599999999999</v>
      </c>
      <c r="I545">
        <v>0</v>
      </c>
    </row>
    <row r="546" spans="1:25" x14ac:dyDescent="0.25">
      <c r="A546" t="s">
        <v>111</v>
      </c>
      <c r="B546">
        <v>3132.22</v>
      </c>
      <c r="C546">
        <v>0</v>
      </c>
      <c r="D546">
        <v>0</v>
      </c>
      <c r="E546">
        <v>0</v>
      </c>
      <c r="F546">
        <v>0</v>
      </c>
      <c r="G546">
        <v>0.178455</v>
      </c>
      <c r="H546">
        <v>0.83672500000000005</v>
      </c>
      <c r="I546">
        <v>0</v>
      </c>
    </row>
    <row r="547" spans="1:25" x14ac:dyDescent="0.25">
      <c r="A547" t="s">
        <v>111</v>
      </c>
      <c r="B547">
        <v>3147.21</v>
      </c>
      <c r="C547">
        <v>0</v>
      </c>
      <c r="D547">
        <v>0</v>
      </c>
      <c r="E547">
        <v>0</v>
      </c>
      <c r="F547">
        <v>0</v>
      </c>
      <c r="G547">
        <v>0.17846600000000001</v>
      </c>
      <c r="H547">
        <v>0.83577000000000001</v>
      </c>
      <c r="I547">
        <v>0</v>
      </c>
    </row>
    <row r="548" spans="1:25" x14ac:dyDescent="0.25">
      <c r="A548" t="s">
        <v>111</v>
      </c>
      <c r="B548">
        <v>3133.54</v>
      </c>
      <c r="C548">
        <v>0</v>
      </c>
      <c r="D548">
        <v>0</v>
      </c>
      <c r="E548">
        <v>0</v>
      </c>
      <c r="F548">
        <v>0</v>
      </c>
      <c r="G548">
        <v>0.14713300000000001</v>
      </c>
      <c r="H548">
        <v>0.83684199999999997</v>
      </c>
      <c r="I548">
        <v>0</v>
      </c>
    </row>
    <row r="549" spans="1:25" x14ac:dyDescent="0.25">
      <c r="A549" t="s">
        <v>111</v>
      </c>
      <c r="B549">
        <v>3142.7</v>
      </c>
      <c r="C549">
        <v>0</v>
      </c>
      <c r="D549">
        <v>0</v>
      </c>
      <c r="E549">
        <v>0</v>
      </c>
      <c r="F549">
        <v>0</v>
      </c>
      <c r="G549">
        <v>0.17845800000000001</v>
      </c>
      <c r="H549">
        <v>0.83689999999999998</v>
      </c>
      <c r="I549">
        <v>0</v>
      </c>
    </row>
    <row r="550" spans="1:25" x14ac:dyDescent="0.25">
      <c r="A550" t="s">
        <v>111</v>
      </c>
      <c r="B550">
        <v>3179.11</v>
      </c>
      <c r="C550">
        <v>0</v>
      </c>
      <c r="D550">
        <v>0</v>
      </c>
      <c r="E550">
        <v>0</v>
      </c>
      <c r="F550">
        <v>0</v>
      </c>
      <c r="G550">
        <v>0.14727299999999999</v>
      </c>
      <c r="H550">
        <v>0.83675999999999995</v>
      </c>
      <c r="I550">
        <v>0</v>
      </c>
    </row>
    <row r="551" spans="1:25" x14ac:dyDescent="0.25">
      <c r="A551" t="s">
        <v>111</v>
      </c>
      <c r="B551">
        <v>3266.37</v>
      </c>
      <c r="C551">
        <v>0</v>
      </c>
      <c r="D551">
        <v>0</v>
      </c>
      <c r="E551">
        <v>0</v>
      </c>
      <c r="F551">
        <v>0</v>
      </c>
      <c r="G551">
        <v>0.178456</v>
      </c>
      <c r="H551">
        <v>0.83697699999999997</v>
      </c>
      <c r="I551">
        <v>0</v>
      </c>
    </row>
    <row r="552" spans="1:25" x14ac:dyDescent="0.25">
      <c r="A552" t="s">
        <v>111</v>
      </c>
      <c r="B552">
        <v>3203.08</v>
      </c>
      <c r="C552">
        <v>0</v>
      </c>
      <c r="D552">
        <v>0</v>
      </c>
      <c r="E552">
        <v>0</v>
      </c>
      <c r="F552">
        <v>0</v>
      </c>
      <c r="G552">
        <v>0.14716499999999999</v>
      </c>
      <c r="H552">
        <v>0.83463100000000001</v>
      </c>
      <c r="I552">
        <v>0</v>
      </c>
    </row>
    <row r="553" spans="1:25" x14ac:dyDescent="0.25">
      <c r="A553" t="s">
        <v>111</v>
      </c>
      <c r="B553">
        <v>3178.23</v>
      </c>
      <c r="C553">
        <v>0</v>
      </c>
      <c r="D553">
        <v>0</v>
      </c>
      <c r="E553">
        <v>0</v>
      </c>
      <c r="F553">
        <v>0</v>
      </c>
      <c r="G553">
        <v>0.15929199999999999</v>
      </c>
      <c r="H553">
        <v>0.83690699999999996</v>
      </c>
      <c r="I553">
        <v>0</v>
      </c>
    </row>
    <row r="554" spans="1:25" x14ac:dyDescent="0.25">
      <c r="A554" t="s">
        <v>111</v>
      </c>
      <c r="B554">
        <v>3179.76</v>
      </c>
      <c r="C554">
        <v>0</v>
      </c>
      <c r="D554">
        <v>0</v>
      </c>
      <c r="E554">
        <v>0</v>
      </c>
      <c r="F554">
        <v>0</v>
      </c>
      <c r="G554">
        <v>0.17846400000000001</v>
      </c>
      <c r="H554">
        <v>0.83701000000000003</v>
      </c>
      <c r="I554">
        <v>0</v>
      </c>
    </row>
    <row r="555" spans="1:25" x14ac:dyDescent="0.25">
      <c r="A555" t="s">
        <v>111</v>
      </c>
      <c r="B555">
        <v>3194.14</v>
      </c>
      <c r="C555">
        <v>0</v>
      </c>
      <c r="D555">
        <v>0</v>
      </c>
      <c r="E555">
        <v>0</v>
      </c>
      <c r="F555">
        <v>0</v>
      </c>
      <c r="G555">
        <v>0.16301299999999999</v>
      </c>
      <c r="H555">
        <v>0.83703399999999994</v>
      </c>
      <c r="I555">
        <v>0</v>
      </c>
    </row>
    <row r="556" spans="1:25" x14ac:dyDescent="0.25">
      <c r="A556" t="s">
        <v>111</v>
      </c>
      <c r="B556">
        <v>3186.67</v>
      </c>
      <c r="C556">
        <v>0</v>
      </c>
      <c r="D556">
        <v>0</v>
      </c>
      <c r="E556">
        <v>0</v>
      </c>
      <c r="F556">
        <v>0</v>
      </c>
      <c r="G556">
        <v>0.17846200000000001</v>
      </c>
      <c r="H556">
        <v>0.83387800000000001</v>
      </c>
      <c r="I556">
        <v>0</v>
      </c>
    </row>
    <row r="557" spans="1:25" x14ac:dyDescent="0.25">
      <c r="A557" t="s">
        <v>111</v>
      </c>
      <c r="B557">
        <v>3230.03</v>
      </c>
      <c r="C557">
        <v>0</v>
      </c>
      <c r="D557">
        <v>0</v>
      </c>
      <c r="E557">
        <v>0</v>
      </c>
      <c r="F557">
        <v>0</v>
      </c>
      <c r="G557">
        <v>0.14757300000000001</v>
      </c>
      <c r="H557">
        <v>0.83692800000000001</v>
      </c>
      <c r="I557">
        <v>0</v>
      </c>
    </row>
    <row r="558" spans="1:25" x14ac:dyDescent="0.25">
      <c r="A558" t="s">
        <v>111</v>
      </c>
      <c r="B558">
        <v>3196.27</v>
      </c>
      <c r="C558">
        <v>0</v>
      </c>
      <c r="D558">
        <v>0</v>
      </c>
      <c r="E558">
        <v>0</v>
      </c>
      <c r="F558">
        <v>0</v>
      </c>
      <c r="G558">
        <v>0.14857000000000001</v>
      </c>
      <c r="H558">
        <v>0.83703300000000003</v>
      </c>
      <c r="I558">
        <v>0</v>
      </c>
    </row>
    <row r="559" spans="1:25" x14ac:dyDescent="0.25">
      <c r="A559" t="s">
        <v>111</v>
      </c>
      <c r="B559">
        <v>3200.38</v>
      </c>
      <c r="C559">
        <v>0</v>
      </c>
      <c r="D559">
        <v>0</v>
      </c>
      <c r="E559">
        <v>0</v>
      </c>
      <c r="F559">
        <v>0</v>
      </c>
      <c r="G559">
        <v>0.15368699999999999</v>
      </c>
      <c r="H559">
        <v>0.836982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111</v>
      </c>
      <c r="B560">
        <v>3222.71</v>
      </c>
      <c r="C560">
        <v>0</v>
      </c>
      <c r="D560">
        <v>0</v>
      </c>
      <c r="E560">
        <v>0</v>
      </c>
      <c r="F560">
        <v>0</v>
      </c>
      <c r="G560">
        <v>0.14744399999999999</v>
      </c>
      <c r="H560">
        <v>0.83677199999999996</v>
      </c>
      <c r="I560">
        <v>0</v>
      </c>
      <c r="R560">
        <f>AVERAGE(B511:B560)</f>
        <v>3155.5724</v>
      </c>
      <c r="S560">
        <f>AVERAGE(C511:C560)</f>
        <v>0</v>
      </c>
      <c r="U560">
        <f>_xlfn.VAR.P(B511:B560)</f>
        <v>886.56367824000029</v>
      </c>
      <c r="V560">
        <f>_xlfn.VAR.P(C511:C560)</f>
        <v>0</v>
      </c>
      <c r="X560">
        <f>1.96*SQRT(U560)/50</f>
        <v>1.1671885925293795</v>
      </c>
      <c r="Y560">
        <f>1.96*SQRT(V560)/50</f>
        <v>0</v>
      </c>
    </row>
    <row r="561" spans="1:9" x14ac:dyDescent="0.25">
      <c r="A561" t="s">
        <v>111</v>
      </c>
      <c r="B561">
        <v>157813.46729999999</v>
      </c>
      <c r="C561" t="s">
        <v>36</v>
      </c>
    </row>
    <row r="562" spans="1:9" x14ac:dyDescent="0.25">
      <c r="A562" t="s">
        <v>112</v>
      </c>
      <c r="B562">
        <v>2672.33</v>
      </c>
      <c r="C562">
        <v>2666.47</v>
      </c>
      <c r="D562">
        <v>2636.98</v>
      </c>
      <c r="E562">
        <v>2623.03</v>
      </c>
      <c r="F562">
        <v>763.39599999999996</v>
      </c>
      <c r="G562">
        <v>0.15046699999999999</v>
      </c>
      <c r="H562">
        <v>0.83703700000000003</v>
      </c>
      <c r="I562">
        <v>0</v>
      </c>
    </row>
    <row r="563" spans="1:9" x14ac:dyDescent="0.25">
      <c r="A563" t="s">
        <v>112</v>
      </c>
      <c r="B563">
        <v>2698.31</v>
      </c>
      <c r="C563">
        <v>2692.36</v>
      </c>
      <c r="D563">
        <v>2658.85</v>
      </c>
      <c r="E563">
        <v>2643.28</v>
      </c>
      <c r="F563">
        <v>770.56600000000003</v>
      </c>
      <c r="G563">
        <v>0.178456</v>
      </c>
      <c r="H563">
        <v>0.83680100000000002</v>
      </c>
      <c r="I563">
        <v>0</v>
      </c>
    </row>
    <row r="564" spans="1:9" x14ac:dyDescent="0.25">
      <c r="A564" t="s">
        <v>112</v>
      </c>
      <c r="B564">
        <v>2681.35</v>
      </c>
      <c r="C564">
        <v>2675.34</v>
      </c>
      <c r="D564">
        <v>2645.07</v>
      </c>
      <c r="E564">
        <v>2630.46</v>
      </c>
      <c r="F564">
        <v>769.56100000000004</v>
      </c>
      <c r="G564">
        <v>0.178457</v>
      </c>
      <c r="H564">
        <v>0.83504599999999995</v>
      </c>
      <c r="I564">
        <v>0</v>
      </c>
    </row>
    <row r="565" spans="1:9" x14ac:dyDescent="0.25">
      <c r="A565" t="s">
        <v>112</v>
      </c>
      <c r="B565">
        <v>2672.03</v>
      </c>
      <c r="C565">
        <v>2666.1</v>
      </c>
      <c r="D565">
        <v>2639.07</v>
      </c>
      <c r="E565">
        <v>2625.62</v>
      </c>
      <c r="F565">
        <v>758.21500000000003</v>
      </c>
      <c r="G565">
        <v>0.14730499999999999</v>
      </c>
      <c r="H565">
        <v>0.836283</v>
      </c>
      <c r="I565">
        <v>0</v>
      </c>
    </row>
    <row r="566" spans="1:9" x14ac:dyDescent="0.25">
      <c r="A566" t="s">
        <v>112</v>
      </c>
      <c r="B566">
        <v>2643.58</v>
      </c>
      <c r="C566">
        <v>2637.6</v>
      </c>
      <c r="D566">
        <v>2609.4</v>
      </c>
      <c r="E566">
        <v>2595.39</v>
      </c>
      <c r="F566">
        <v>760.46299999999997</v>
      </c>
      <c r="G566">
        <v>0.178454</v>
      </c>
      <c r="H566">
        <v>0.83539699999999995</v>
      </c>
      <c r="I566">
        <v>0</v>
      </c>
    </row>
    <row r="567" spans="1:9" x14ac:dyDescent="0.25">
      <c r="A567" t="s">
        <v>112</v>
      </c>
      <c r="B567">
        <v>2648</v>
      </c>
      <c r="C567">
        <v>2641.8</v>
      </c>
      <c r="D567">
        <v>2614.04</v>
      </c>
      <c r="E567">
        <v>2600.3200000000002</v>
      </c>
      <c r="F567">
        <v>757.50400000000002</v>
      </c>
      <c r="G567">
        <v>0.17846100000000001</v>
      </c>
      <c r="H567">
        <v>0.83646500000000001</v>
      </c>
      <c r="I567">
        <v>0</v>
      </c>
    </row>
    <row r="568" spans="1:9" x14ac:dyDescent="0.25">
      <c r="A568" t="s">
        <v>112</v>
      </c>
      <c r="B568">
        <v>2626.56</v>
      </c>
      <c r="C568">
        <v>2620.4699999999998</v>
      </c>
      <c r="D568">
        <v>2594.71</v>
      </c>
      <c r="E568">
        <v>2581.62</v>
      </c>
      <c r="F568">
        <v>758.65499999999997</v>
      </c>
      <c r="G568">
        <v>0.178508</v>
      </c>
      <c r="H568">
        <v>0.83615099999999998</v>
      </c>
      <c r="I568">
        <v>0</v>
      </c>
    </row>
    <row r="569" spans="1:9" x14ac:dyDescent="0.25">
      <c r="A569" t="s">
        <v>112</v>
      </c>
      <c r="B569">
        <v>2654.87</v>
      </c>
      <c r="C569">
        <v>2648.96</v>
      </c>
      <c r="D569">
        <v>2619.91</v>
      </c>
      <c r="E569">
        <v>2605.91</v>
      </c>
      <c r="F569">
        <v>759.21100000000001</v>
      </c>
      <c r="G569">
        <v>0.14737600000000001</v>
      </c>
      <c r="H569">
        <v>0.836812</v>
      </c>
      <c r="I569">
        <v>0</v>
      </c>
    </row>
    <row r="570" spans="1:9" x14ac:dyDescent="0.25">
      <c r="A570" t="s">
        <v>112</v>
      </c>
      <c r="B570">
        <v>2651.24</v>
      </c>
      <c r="C570">
        <v>2645.3</v>
      </c>
      <c r="D570">
        <v>2613.8200000000002</v>
      </c>
      <c r="E570">
        <v>2598.81</v>
      </c>
      <c r="F570">
        <v>761.64800000000002</v>
      </c>
      <c r="G570">
        <v>0.147226</v>
      </c>
      <c r="H570">
        <v>0.86764600000000003</v>
      </c>
      <c r="I570">
        <v>0</v>
      </c>
    </row>
    <row r="571" spans="1:9" x14ac:dyDescent="0.25">
      <c r="A571" t="s">
        <v>112</v>
      </c>
      <c r="B571">
        <v>2656.33</v>
      </c>
      <c r="C571">
        <v>2650.38</v>
      </c>
      <c r="D571">
        <v>2619.84</v>
      </c>
      <c r="E571">
        <v>2605.35</v>
      </c>
      <c r="F571">
        <v>761.51800000000003</v>
      </c>
      <c r="G571">
        <v>0.17849100000000001</v>
      </c>
      <c r="H571">
        <v>0.83701400000000004</v>
      </c>
      <c r="I571">
        <v>0</v>
      </c>
    </row>
    <row r="572" spans="1:9" x14ac:dyDescent="0.25">
      <c r="A572" t="s">
        <v>112</v>
      </c>
      <c r="B572">
        <v>2636.89</v>
      </c>
      <c r="C572">
        <v>2630.92</v>
      </c>
      <c r="D572">
        <v>2603</v>
      </c>
      <c r="E572">
        <v>2588.6799999999998</v>
      </c>
      <c r="F572">
        <v>753.87599999999998</v>
      </c>
      <c r="G572">
        <v>0.17845800000000001</v>
      </c>
      <c r="H572">
        <v>0.83366099999999999</v>
      </c>
      <c r="I572">
        <v>0</v>
      </c>
    </row>
    <row r="573" spans="1:9" x14ac:dyDescent="0.25">
      <c r="A573" t="s">
        <v>112</v>
      </c>
      <c r="B573">
        <v>2717.68</v>
      </c>
      <c r="C573">
        <v>2711.76</v>
      </c>
      <c r="D573">
        <v>2681.44</v>
      </c>
      <c r="E573">
        <v>2667.56</v>
      </c>
      <c r="F573">
        <v>767.75199999999995</v>
      </c>
      <c r="G573">
        <v>0.17846300000000001</v>
      </c>
      <c r="H573">
        <v>0.836426</v>
      </c>
      <c r="I573">
        <v>0</v>
      </c>
    </row>
    <row r="574" spans="1:9" x14ac:dyDescent="0.25">
      <c r="A574" t="s">
        <v>112</v>
      </c>
      <c r="B574">
        <v>2684.78</v>
      </c>
      <c r="C574">
        <v>2678.77</v>
      </c>
      <c r="D574">
        <v>2648.48</v>
      </c>
      <c r="E574">
        <v>2634.26</v>
      </c>
      <c r="F574">
        <v>763.62</v>
      </c>
      <c r="G574">
        <v>0.178454</v>
      </c>
      <c r="H574">
        <v>0.837032</v>
      </c>
      <c r="I574">
        <v>0</v>
      </c>
    </row>
    <row r="575" spans="1:9" x14ac:dyDescent="0.25">
      <c r="A575" t="s">
        <v>112</v>
      </c>
      <c r="B575">
        <v>2657.24</v>
      </c>
      <c r="C575">
        <v>2651.34</v>
      </c>
      <c r="D575">
        <v>2624.12</v>
      </c>
      <c r="E575">
        <v>2610.9</v>
      </c>
      <c r="F575">
        <v>760.77200000000005</v>
      </c>
      <c r="G575">
        <v>0.151063</v>
      </c>
      <c r="H575">
        <v>0.83608400000000005</v>
      </c>
      <c r="I575">
        <v>0</v>
      </c>
    </row>
    <row r="576" spans="1:9" x14ac:dyDescent="0.25">
      <c r="A576" t="s">
        <v>112</v>
      </c>
      <c r="B576">
        <v>2677.86</v>
      </c>
      <c r="C576">
        <v>2671.88</v>
      </c>
      <c r="D576">
        <v>2642.74</v>
      </c>
      <c r="E576">
        <v>2628.73</v>
      </c>
      <c r="F576">
        <v>756.92399999999998</v>
      </c>
      <c r="G576">
        <v>0.17849300000000001</v>
      </c>
      <c r="H576">
        <v>0.836368</v>
      </c>
      <c r="I576">
        <v>0</v>
      </c>
    </row>
    <row r="577" spans="1:9" x14ac:dyDescent="0.25">
      <c r="A577" t="s">
        <v>112</v>
      </c>
      <c r="B577">
        <v>2674.97</v>
      </c>
      <c r="C577">
        <v>2668.97</v>
      </c>
      <c r="D577">
        <v>2635.12</v>
      </c>
      <c r="E577">
        <v>2619.81</v>
      </c>
      <c r="F577">
        <v>759.548</v>
      </c>
      <c r="G577">
        <v>0.14977799999999999</v>
      </c>
      <c r="H577">
        <v>0.83699100000000004</v>
      </c>
      <c r="I577">
        <v>0</v>
      </c>
    </row>
    <row r="578" spans="1:9" x14ac:dyDescent="0.25">
      <c r="A578" t="s">
        <v>112</v>
      </c>
      <c r="B578">
        <v>2666.09</v>
      </c>
      <c r="C578">
        <v>2659.4</v>
      </c>
      <c r="D578">
        <v>2627.57</v>
      </c>
      <c r="E578">
        <v>2612.89</v>
      </c>
      <c r="F578">
        <v>762.23099999999999</v>
      </c>
      <c r="G578">
        <v>0.17857200000000001</v>
      </c>
      <c r="H578">
        <v>0.83703700000000003</v>
      </c>
      <c r="I578">
        <v>0</v>
      </c>
    </row>
    <row r="579" spans="1:9" x14ac:dyDescent="0.25">
      <c r="A579" t="s">
        <v>112</v>
      </c>
      <c r="B579">
        <v>2634.99</v>
      </c>
      <c r="C579">
        <v>2628.97</v>
      </c>
      <c r="D579">
        <v>2601.7399999999998</v>
      </c>
      <c r="E579">
        <v>2587.86</v>
      </c>
      <c r="F579">
        <v>756.94899999999996</v>
      </c>
      <c r="G579">
        <v>0.16103000000000001</v>
      </c>
      <c r="H579">
        <v>0.84248599999999996</v>
      </c>
      <c r="I579">
        <v>0</v>
      </c>
    </row>
    <row r="580" spans="1:9" x14ac:dyDescent="0.25">
      <c r="A580" t="s">
        <v>112</v>
      </c>
      <c r="B580">
        <v>2653.87</v>
      </c>
      <c r="C580">
        <v>2647.9</v>
      </c>
      <c r="D580">
        <v>2618.8200000000002</v>
      </c>
      <c r="E580">
        <v>2604.96</v>
      </c>
      <c r="F580">
        <v>765.10199999999998</v>
      </c>
      <c r="G580">
        <v>0.17846500000000001</v>
      </c>
      <c r="H580">
        <v>0.83702100000000002</v>
      </c>
      <c r="I580">
        <v>0</v>
      </c>
    </row>
    <row r="581" spans="1:9" x14ac:dyDescent="0.25">
      <c r="A581" t="s">
        <v>112</v>
      </c>
      <c r="B581">
        <v>2658.82</v>
      </c>
      <c r="C581">
        <v>2652.92</v>
      </c>
      <c r="D581">
        <v>2621.8</v>
      </c>
      <c r="E581">
        <v>2606.98</v>
      </c>
      <c r="F581">
        <v>763.91499999999996</v>
      </c>
      <c r="G581">
        <v>0.178456</v>
      </c>
      <c r="H581">
        <v>0.83704000000000001</v>
      </c>
      <c r="I581">
        <v>0</v>
      </c>
    </row>
    <row r="582" spans="1:9" x14ac:dyDescent="0.25">
      <c r="A582" t="s">
        <v>112</v>
      </c>
      <c r="B582">
        <v>2646.11</v>
      </c>
      <c r="C582">
        <v>2639.99</v>
      </c>
      <c r="D582">
        <v>2613.17</v>
      </c>
      <c r="E582">
        <v>2599.86</v>
      </c>
      <c r="F582">
        <v>756.82500000000005</v>
      </c>
      <c r="G582">
        <v>0.178455</v>
      </c>
      <c r="H582">
        <v>0.86289499999999997</v>
      </c>
      <c r="I582">
        <v>0</v>
      </c>
    </row>
    <row r="583" spans="1:9" x14ac:dyDescent="0.25">
      <c r="A583" t="s">
        <v>112</v>
      </c>
      <c r="B583">
        <v>2659.16</v>
      </c>
      <c r="C583">
        <v>2653.19</v>
      </c>
      <c r="D583">
        <v>2623.7</v>
      </c>
      <c r="E583">
        <v>2609.75</v>
      </c>
      <c r="F583">
        <v>757.82799999999997</v>
      </c>
      <c r="G583">
        <v>0.15263499999999999</v>
      </c>
      <c r="H583">
        <v>0.83705300000000005</v>
      </c>
      <c r="I583">
        <v>0</v>
      </c>
    </row>
    <row r="584" spans="1:9" x14ac:dyDescent="0.25">
      <c r="A584" t="s">
        <v>112</v>
      </c>
      <c r="B584">
        <v>2703.08</v>
      </c>
      <c r="C584">
        <v>2696.85</v>
      </c>
      <c r="D584">
        <v>2662.23</v>
      </c>
      <c r="E584">
        <v>2646.33</v>
      </c>
      <c r="F584">
        <v>768.75300000000004</v>
      </c>
      <c r="G584">
        <v>0.173261</v>
      </c>
      <c r="H584">
        <v>0.83235000000000003</v>
      </c>
      <c r="I584">
        <v>0</v>
      </c>
    </row>
    <row r="585" spans="1:9" x14ac:dyDescent="0.25">
      <c r="A585" t="s">
        <v>112</v>
      </c>
      <c r="B585">
        <v>2670.15</v>
      </c>
      <c r="C585">
        <v>2664.22</v>
      </c>
      <c r="D585">
        <v>2633.31</v>
      </c>
      <c r="E585">
        <v>2618.92</v>
      </c>
      <c r="F585">
        <v>761.11900000000003</v>
      </c>
      <c r="G585">
        <v>0.178454</v>
      </c>
      <c r="H585">
        <v>0.83569199999999999</v>
      </c>
      <c r="I585">
        <v>0</v>
      </c>
    </row>
    <row r="586" spans="1:9" x14ac:dyDescent="0.25">
      <c r="A586" t="s">
        <v>112</v>
      </c>
      <c r="B586">
        <v>2658.24</v>
      </c>
      <c r="C586">
        <v>2652.32</v>
      </c>
      <c r="D586">
        <v>2624.02</v>
      </c>
      <c r="E586">
        <v>2609.94</v>
      </c>
      <c r="F586">
        <v>760.72299999999996</v>
      </c>
      <c r="G586">
        <v>0.15227199999999999</v>
      </c>
      <c r="H586">
        <v>0.83697500000000002</v>
      </c>
      <c r="I586">
        <v>0</v>
      </c>
    </row>
    <row r="587" spans="1:9" x14ac:dyDescent="0.25">
      <c r="A587" t="s">
        <v>112</v>
      </c>
      <c r="B587">
        <v>2624.47</v>
      </c>
      <c r="C587">
        <v>2618.4499999999998</v>
      </c>
      <c r="D587">
        <v>2590.36</v>
      </c>
      <c r="E587">
        <v>2576.4</v>
      </c>
      <c r="F587">
        <v>758.07600000000002</v>
      </c>
      <c r="G587">
        <v>0.14949100000000001</v>
      </c>
      <c r="H587">
        <v>0.86308099999999999</v>
      </c>
      <c r="I587">
        <v>0</v>
      </c>
    </row>
    <row r="588" spans="1:9" x14ac:dyDescent="0.25">
      <c r="A588" t="s">
        <v>112</v>
      </c>
      <c r="B588">
        <v>2654.61</v>
      </c>
      <c r="C588">
        <v>2648.22</v>
      </c>
      <c r="D588">
        <v>2619.16</v>
      </c>
      <c r="E588">
        <v>2605.1</v>
      </c>
      <c r="F588">
        <v>764.68100000000004</v>
      </c>
      <c r="G588">
        <v>0.14745900000000001</v>
      </c>
      <c r="H588">
        <v>0.83701199999999998</v>
      </c>
      <c r="I588">
        <v>0</v>
      </c>
    </row>
    <row r="589" spans="1:9" x14ac:dyDescent="0.25">
      <c r="A589" t="s">
        <v>112</v>
      </c>
      <c r="B589">
        <v>2626.74</v>
      </c>
      <c r="C589">
        <v>2620.87</v>
      </c>
      <c r="D589">
        <v>2594.94</v>
      </c>
      <c r="E589">
        <v>2581.63</v>
      </c>
      <c r="F589">
        <v>755.47500000000002</v>
      </c>
      <c r="G589">
        <v>0.14713999999999999</v>
      </c>
      <c r="H589">
        <v>0.835808</v>
      </c>
      <c r="I589">
        <v>0</v>
      </c>
    </row>
    <row r="590" spans="1:9" x14ac:dyDescent="0.25">
      <c r="A590" t="s">
        <v>112</v>
      </c>
      <c r="B590">
        <v>2651.7</v>
      </c>
      <c r="C590">
        <v>2645.76</v>
      </c>
      <c r="D590">
        <v>2618.3200000000002</v>
      </c>
      <c r="E590">
        <v>2604.6</v>
      </c>
      <c r="F590">
        <v>764.50900000000001</v>
      </c>
      <c r="G590">
        <v>0.165548</v>
      </c>
      <c r="H590">
        <v>0.83704999999999996</v>
      </c>
      <c r="I590">
        <v>0</v>
      </c>
    </row>
    <row r="591" spans="1:9" x14ac:dyDescent="0.25">
      <c r="A591" t="s">
        <v>112</v>
      </c>
      <c r="B591">
        <v>2657.96</v>
      </c>
      <c r="C591">
        <v>2651.78</v>
      </c>
      <c r="D591">
        <v>2618.46</v>
      </c>
      <c r="E591">
        <v>2602.9299999999998</v>
      </c>
      <c r="F591">
        <v>765.85799999999995</v>
      </c>
      <c r="G591">
        <v>0.14710400000000001</v>
      </c>
      <c r="H591">
        <v>0.89604399999999995</v>
      </c>
      <c r="I591">
        <v>0</v>
      </c>
    </row>
    <row r="592" spans="1:9" x14ac:dyDescent="0.25">
      <c r="A592" t="s">
        <v>112</v>
      </c>
      <c r="B592">
        <v>2658.62</v>
      </c>
      <c r="C592">
        <v>2651.94</v>
      </c>
      <c r="D592">
        <v>2620.7600000000002</v>
      </c>
      <c r="E592">
        <v>2605.9299999999998</v>
      </c>
      <c r="F592">
        <v>767.23800000000006</v>
      </c>
      <c r="G592">
        <v>0.170518</v>
      </c>
      <c r="H592">
        <v>0.83713300000000002</v>
      </c>
      <c r="I592">
        <v>0</v>
      </c>
    </row>
    <row r="593" spans="1:9" x14ac:dyDescent="0.25">
      <c r="A593" t="s">
        <v>112</v>
      </c>
      <c r="B593">
        <v>2655.28</v>
      </c>
      <c r="C593">
        <v>2649.44</v>
      </c>
      <c r="D593">
        <v>2621.49</v>
      </c>
      <c r="E593">
        <v>2607.79</v>
      </c>
      <c r="F593">
        <v>763.55</v>
      </c>
      <c r="G593">
        <v>0.16500699999999999</v>
      </c>
      <c r="H593">
        <v>0.83606999999999998</v>
      </c>
      <c r="I593">
        <v>0</v>
      </c>
    </row>
    <row r="594" spans="1:9" x14ac:dyDescent="0.25">
      <c r="A594" t="s">
        <v>112</v>
      </c>
      <c r="B594">
        <v>2642.16</v>
      </c>
      <c r="C594">
        <v>2635.89</v>
      </c>
      <c r="D594">
        <v>2608.1</v>
      </c>
      <c r="E594">
        <v>2594.1799999999998</v>
      </c>
      <c r="F594">
        <v>758.71199999999999</v>
      </c>
      <c r="G594">
        <v>0.149342</v>
      </c>
      <c r="H594">
        <v>0.83703899999999998</v>
      </c>
      <c r="I594">
        <v>0</v>
      </c>
    </row>
    <row r="595" spans="1:9" x14ac:dyDescent="0.25">
      <c r="A595" t="s">
        <v>112</v>
      </c>
      <c r="B595">
        <v>2627.67</v>
      </c>
      <c r="C595">
        <v>2621.82</v>
      </c>
      <c r="D595">
        <v>2592.61</v>
      </c>
      <c r="E595">
        <v>2578.4899999999998</v>
      </c>
      <c r="F595">
        <v>758.83199999999999</v>
      </c>
      <c r="G595">
        <v>0.152085</v>
      </c>
      <c r="H595">
        <v>0.837032</v>
      </c>
      <c r="I595">
        <v>0</v>
      </c>
    </row>
    <row r="596" spans="1:9" x14ac:dyDescent="0.25">
      <c r="A596" t="s">
        <v>112</v>
      </c>
      <c r="B596">
        <v>2642.01</v>
      </c>
      <c r="C596">
        <v>2635.66</v>
      </c>
      <c r="D596">
        <v>2609.79</v>
      </c>
      <c r="E596">
        <v>2596.5700000000002</v>
      </c>
      <c r="F596">
        <v>758.56799999999998</v>
      </c>
      <c r="G596">
        <v>0.16631699999999999</v>
      </c>
      <c r="H596">
        <v>0.83705300000000005</v>
      </c>
      <c r="I596">
        <v>0</v>
      </c>
    </row>
    <row r="597" spans="1:9" x14ac:dyDescent="0.25">
      <c r="A597" t="s">
        <v>112</v>
      </c>
      <c r="B597">
        <v>2629.39</v>
      </c>
      <c r="C597">
        <v>2623.39</v>
      </c>
      <c r="D597">
        <v>2597.2199999999998</v>
      </c>
      <c r="E597">
        <v>2583.7399999999998</v>
      </c>
      <c r="F597">
        <v>756.13</v>
      </c>
      <c r="G597">
        <v>0.17846500000000001</v>
      </c>
      <c r="H597">
        <v>0.81942499999999996</v>
      </c>
      <c r="I597">
        <v>0</v>
      </c>
    </row>
    <row r="598" spans="1:9" x14ac:dyDescent="0.25">
      <c r="A598" t="s">
        <v>112</v>
      </c>
      <c r="B598">
        <v>2675.57</v>
      </c>
      <c r="C598">
        <v>2669.59</v>
      </c>
      <c r="D598">
        <v>2634.5</v>
      </c>
      <c r="E598">
        <v>2618.96</v>
      </c>
      <c r="F598">
        <v>768.71100000000001</v>
      </c>
      <c r="G598">
        <v>0.178455</v>
      </c>
      <c r="H598">
        <v>0.83660400000000001</v>
      </c>
      <c r="I598">
        <v>0</v>
      </c>
    </row>
    <row r="599" spans="1:9" x14ac:dyDescent="0.25">
      <c r="A599" t="s">
        <v>112</v>
      </c>
      <c r="B599">
        <v>2665.64</v>
      </c>
      <c r="C599">
        <v>2659.32</v>
      </c>
      <c r="D599">
        <v>2625.8</v>
      </c>
      <c r="E599">
        <v>2610.63</v>
      </c>
      <c r="F599">
        <v>767.98599999999999</v>
      </c>
      <c r="G599">
        <v>0.178456</v>
      </c>
      <c r="H599">
        <v>0.83704299999999998</v>
      </c>
      <c r="I599">
        <v>0</v>
      </c>
    </row>
    <row r="600" spans="1:9" x14ac:dyDescent="0.25">
      <c r="A600" t="s">
        <v>112</v>
      </c>
      <c r="B600">
        <v>2626.6</v>
      </c>
      <c r="C600">
        <v>2620.66</v>
      </c>
      <c r="D600">
        <v>2594.4499999999998</v>
      </c>
      <c r="E600">
        <v>2580.88</v>
      </c>
      <c r="F600">
        <v>751.86500000000001</v>
      </c>
      <c r="G600">
        <v>0.16417000000000001</v>
      </c>
      <c r="H600">
        <v>0.833592</v>
      </c>
      <c r="I600">
        <v>0</v>
      </c>
    </row>
    <row r="601" spans="1:9" x14ac:dyDescent="0.25">
      <c r="A601" t="s">
        <v>112</v>
      </c>
      <c r="B601">
        <v>2618.2600000000002</v>
      </c>
      <c r="C601">
        <v>2612.36</v>
      </c>
      <c r="D601">
        <v>2587</v>
      </c>
      <c r="E601">
        <v>2573.54</v>
      </c>
      <c r="F601">
        <v>746.07100000000003</v>
      </c>
      <c r="G601">
        <v>0.16010099999999999</v>
      </c>
      <c r="H601">
        <v>0.83700200000000002</v>
      </c>
      <c r="I601">
        <v>0</v>
      </c>
    </row>
    <row r="602" spans="1:9" x14ac:dyDescent="0.25">
      <c r="A602" t="s">
        <v>112</v>
      </c>
      <c r="B602">
        <v>2629.52</v>
      </c>
      <c r="C602">
        <v>2623.55</v>
      </c>
      <c r="D602">
        <v>2599.17</v>
      </c>
      <c r="E602">
        <v>2586.3000000000002</v>
      </c>
      <c r="F602">
        <v>746.23599999999999</v>
      </c>
      <c r="G602">
        <v>0.14824699999999999</v>
      </c>
      <c r="H602">
        <v>0.83354899999999998</v>
      </c>
      <c r="I602">
        <v>0</v>
      </c>
    </row>
    <row r="603" spans="1:9" x14ac:dyDescent="0.25">
      <c r="A603" t="s">
        <v>112</v>
      </c>
      <c r="B603">
        <v>2648.32</v>
      </c>
      <c r="C603">
        <v>2642.4</v>
      </c>
      <c r="D603">
        <v>2616.38</v>
      </c>
      <c r="E603">
        <v>2603.17</v>
      </c>
      <c r="F603">
        <v>747.63199999999995</v>
      </c>
      <c r="G603">
        <v>0.178454</v>
      </c>
      <c r="H603">
        <v>0.83704500000000004</v>
      </c>
      <c r="I603">
        <v>0</v>
      </c>
    </row>
    <row r="604" spans="1:9" x14ac:dyDescent="0.25">
      <c r="A604" t="s">
        <v>112</v>
      </c>
      <c r="B604">
        <v>2599.35</v>
      </c>
      <c r="C604">
        <v>2592.66</v>
      </c>
      <c r="D604">
        <v>2566.7800000000002</v>
      </c>
      <c r="E604">
        <v>2553.52</v>
      </c>
      <c r="F604">
        <v>745.19100000000003</v>
      </c>
      <c r="G604">
        <v>0.17847099999999999</v>
      </c>
      <c r="H604">
        <v>0.83648800000000001</v>
      </c>
      <c r="I604">
        <v>0</v>
      </c>
    </row>
    <row r="605" spans="1:9" x14ac:dyDescent="0.25">
      <c r="A605" t="s">
        <v>112</v>
      </c>
      <c r="B605">
        <v>2580.31</v>
      </c>
      <c r="C605">
        <v>2574.41</v>
      </c>
      <c r="D605">
        <v>2540.3200000000002</v>
      </c>
      <c r="E605">
        <v>2524.96</v>
      </c>
      <c r="F605">
        <v>751.375</v>
      </c>
      <c r="G605">
        <v>0.14713999999999999</v>
      </c>
      <c r="H605">
        <v>0.83660000000000001</v>
      </c>
      <c r="I605">
        <v>0</v>
      </c>
    </row>
    <row r="606" spans="1:9" x14ac:dyDescent="0.25">
      <c r="A606" t="s">
        <v>112</v>
      </c>
      <c r="B606">
        <v>2601.62</v>
      </c>
      <c r="C606">
        <v>2595.31</v>
      </c>
      <c r="D606">
        <v>2565.79</v>
      </c>
      <c r="E606">
        <v>2551.1999999999998</v>
      </c>
      <c r="F606">
        <v>751.32100000000003</v>
      </c>
      <c r="G606">
        <v>0.15647</v>
      </c>
      <c r="H606">
        <v>0.86888900000000002</v>
      </c>
      <c r="I606">
        <v>0</v>
      </c>
    </row>
    <row r="607" spans="1:9" x14ac:dyDescent="0.25">
      <c r="A607" t="s">
        <v>112</v>
      </c>
      <c r="B607">
        <v>2567.9899999999998</v>
      </c>
      <c r="C607">
        <v>2562</v>
      </c>
      <c r="D607">
        <v>2534.34</v>
      </c>
      <c r="E607">
        <v>2520.15</v>
      </c>
      <c r="F607">
        <v>746.947</v>
      </c>
      <c r="G607">
        <v>0.14798800000000001</v>
      </c>
      <c r="H607">
        <v>0.85721499999999995</v>
      </c>
      <c r="I607">
        <v>0</v>
      </c>
    </row>
    <row r="608" spans="1:9" x14ac:dyDescent="0.25">
      <c r="A608" t="s">
        <v>112</v>
      </c>
      <c r="B608">
        <v>2559.2600000000002</v>
      </c>
      <c r="C608">
        <v>2553.29</v>
      </c>
      <c r="D608">
        <v>2527.61</v>
      </c>
      <c r="E608">
        <v>2514.16</v>
      </c>
      <c r="F608">
        <v>744.03599999999994</v>
      </c>
      <c r="G608">
        <v>0.15024199999999999</v>
      </c>
      <c r="H608">
        <v>0.83647300000000002</v>
      </c>
      <c r="I608">
        <v>0</v>
      </c>
    </row>
    <row r="609" spans="1:25" x14ac:dyDescent="0.25">
      <c r="A609" t="s">
        <v>112</v>
      </c>
      <c r="B609">
        <v>2612.0700000000002</v>
      </c>
      <c r="C609">
        <v>2606.12</v>
      </c>
      <c r="D609">
        <v>2581.0100000000002</v>
      </c>
      <c r="E609">
        <v>2567.83</v>
      </c>
      <c r="F609">
        <v>745.173</v>
      </c>
      <c r="G609">
        <v>0.151063</v>
      </c>
      <c r="H609">
        <v>0.83653999999999995</v>
      </c>
      <c r="I609">
        <v>0</v>
      </c>
    </row>
    <row r="610" spans="1:25" x14ac:dyDescent="0.25">
      <c r="A610" t="s">
        <v>112</v>
      </c>
      <c r="B610">
        <v>2599.2199999999998</v>
      </c>
      <c r="C610">
        <v>2593.19</v>
      </c>
      <c r="D610">
        <v>2569.2800000000002</v>
      </c>
      <c r="E610">
        <v>2556.38</v>
      </c>
      <c r="F610">
        <v>742.54700000000003</v>
      </c>
      <c r="G610">
        <v>0.148456</v>
      </c>
      <c r="H610">
        <v>0.836955</v>
      </c>
      <c r="I610">
        <v>0</v>
      </c>
    </row>
    <row r="611" spans="1:25" x14ac:dyDescent="0.25">
      <c r="A611" t="s">
        <v>112</v>
      </c>
      <c r="B611">
        <v>2583.77</v>
      </c>
      <c r="C611">
        <v>2577.88</v>
      </c>
      <c r="D611">
        <v>2553.9499999999998</v>
      </c>
      <c r="E611">
        <v>2541.06</v>
      </c>
      <c r="F611">
        <v>747.98199999999997</v>
      </c>
      <c r="G611">
        <v>0.17847199999999999</v>
      </c>
      <c r="H611">
        <v>0.83704500000000004</v>
      </c>
      <c r="I611">
        <v>0</v>
      </c>
    </row>
    <row r="612" spans="1:25" x14ac:dyDescent="0.25">
      <c r="A612" t="s">
        <v>112</v>
      </c>
      <c r="B612">
        <v>2582.5100000000002</v>
      </c>
      <c r="C612">
        <v>2576.42</v>
      </c>
      <c r="D612">
        <v>2548.65</v>
      </c>
      <c r="E612">
        <v>2534.4499999999998</v>
      </c>
      <c r="F612">
        <v>750.29899999999998</v>
      </c>
      <c r="G612">
        <v>0.13331000000000001</v>
      </c>
      <c r="H612">
        <v>0.83690100000000001</v>
      </c>
      <c r="I612">
        <v>0</v>
      </c>
    </row>
    <row r="613" spans="1:25" x14ac:dyDescent="0.25">
      <c r="A613" t="s">
        <v>112</v>
      </c>
      <c r="B613">
        <v>2601.96</v>
      </c>
      <c r="C613">
        <v>2596.13</v>
      </c>
      <c r="D613">
        <v>2566.6</v>
      </c>
      <c r="E613">
        <v>2552.1</v>
      </c>
      <c r="F613">
        <v>752.52700000000004</v>
      </c>
      <c r="G613">
        <v>0.178457</v>
      </c>
      <c r="H613">
        <v>0.83505499999999999</v>
      </c>
      <c r="I613">
        <v>0</v>
      </c>
    </row>
    <row r="614" spans="1:25" x14ac:dyDescent="0.25">
      <c r="A614" t="s">
        <v>112</v>
      </c>
      <c r="B614">
        <v>2585.7800000000002</v>
      </c>
      <c r="C614">
        <v>2579.88</v>
      </c>
      <c r="D614">
        <v>2553.37</v>
      </c>
      <c r="E614">
        <v>2539.38</v>
      </c>
      <c r="F614">
        <v>754.12</v>
      </c>
      <c r="G614">
        <v>0.147116</v>
      </c>
      <c r="H614">
        <v>0.83624799999999999</v>
      </c>
      <c r="I614">
        <v>0</v>
      </c>
    </row>
    <row r="615" spans="1:25" x14ac:dyDescent="0.25">
      <c r="A615" t="s">
        <v>112</v>
      </c>
      <c r="B615">
        <v>2601.06</v>
      </c>
      <c r="C615">
        <v>2595.25</v>
      </c>
      <c r="D615">
        <v>2570.56</v>
      </c>
      <c r="E615">
        <v>2557.2199999999998</v>
      </c>
      <c r="F615">
        <v>747.25199999999995</v>
      </c>
      <c r="G615">
        <v>0.148062</v>
      </c>
      <c r="H615">
        <v>0.83211400000000002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112</v>
      </c>
      <c r="B616">
        <v>2584.52</v>
      </c>
      <c r="C616">
        <v>2578.56</v>
      </c>
      <c r="D616">
        <v>2552.79</v>
      </c>
      <c r="E616">
        <v>2539.5</v>
      </c>
      <c r="F616">
        <v>750.56700000000001</v>
      </c>
      <c r="G616">
        <v>0.157938</v>
      </c>
      <c r="H616">
        <v>0.83704699999999999</v>
      </c>
      <c r="I616">
        <v>0</v>
      </c>
      <c r="R616">
        <f>AVERAGE(B567:B616)</f>
        <v>2636.6174000000005</v>
      </c>
      <c r="S616">
        <f>AVERAGE(C567:C616)</f>
        <v>2630.5702000000006</v>
      </c>
      <c r="U616">
        <f>_xlfn.VAR.P(B567:B616)</f>
        <v>1182.9615632399996</v>
      </c>
      <c r="V616">
        <f>_xlfn.VAR.P(C567:C616)</f>
        <v>1181.0441819600017</v>
      </c>
      <c r="X616">
        <f>1.96*SQRT(U616)/50</f>
        <v>1.3482529645942236</v>
      </c>
      <c r="Y616">
        <f>1.96*SQRT(V616)/50</f>
        <v>1.3471598760974945</v>
      </c>
    </row>
    <row r="617" spans="1:25" x14ac:dyDescent="0.25">
      <c r="A617" t="s">
        <v>112</v>
      </c>
      <c r="B617">
        <v>131882.1661</v>
      </c>
      <c r="C617" t="s">
        <v>36</v>
      </c>
    </row>
    <row r="618" spans="1:25" x14ac:dyDescent="0.25">
      <c r="A618" t="s">
        <v>113</v>
      </c>
      <c r="B618">
        <v>15555.3</v>
      </c>
      <c r="C618">
        <v>15510.7</v>
      </c>
      <c r="D618">
        <v>15471.7</v>
      </c>
      <c r="E618">
        <v>15340.1</v>
      </c>
      <c r="F618">
        <v>3146.86</v>
      </c>
      <c r="G618">
        <v>0.17846000000000001</v>
      </c>
      <c r="H618">
        <v>0.83541900000000002</v>
      </c>
      <c r="I618">
        <v>0</v>
      </c>
    </row>
    <row r="619" spans="1:25" x14ac:dyDescent="0.25">
      <c r="A619" t="s">
        <v>113</v>
      </c>
      <c r="B619">
        <v>17098.2</v>
      </c>
      <c r="C619">
        <v>17045</v>
      </c>
      <c r="D619">
        <v>16964.3</v>
      </c>
      <c r="E619">
        <v>16787</v>
      </c>
      <c r="F619">
        <v>4411.7299999999996</v>
      </c>
      <c r="G619">
        <v>0.17845800000000001</v>
      </c>
      <c r="H619">
        <v>0.85023199999999999</v>
      </c>
      <c r="I619">
        <v>0</v>
      </c>
    </row>
    <row r="620" spans="1:25" x14ac:dyDescent="0.25">
      <c r="A620" t="s">
        <v>113</v>
      </c>
      <c r="B620">
        <v>15931.9</v>
      </c>
      <c r="C620">
        <v>15872.5</v>
      </c>
      <c r="D620">
        <v>15812.2</v>
      </c>
      <c r="E620">
        <v>15667.7</v>
      </c>
      <c r="F620">
        <v>3403.4</v>
      </c>
      <c r="G620">
        <v>0.14899299999999999</v>
      </c>
      <c r="H620">
        <v>0.83694599999999997</v>
      </c>
      <c r="I620">
        <v>0</v>
      </c>
    </row>
    <row r="621" spans="1:25" x14ac:dyDescent="0.25">
      <c r="A621" t="s">
        <v>113</v>
      </c>
      <c r="B621">
        <v>15883.9</v>
      </c>
      <c r="C621">
        <v>15835.7</v>
      </c>
      <c r="D621">
        <v>15748.9</v>
      </c>
      <c r="E621">
        <v>15608.2</v>
      </c>
      <c r="F621">
        <v>3376.86</v>
      </c>
      <c r="G621">
        <v>0.156023</v>
      </c>
      <c r="H621">
        <v>0.83574199999999998</v>
      </c>
      <c r="I621">
        <v>0</v>
      </c>
    </row>
    <row r="622" spans="1:25" x14ac:dyDescent="0.25">
      <c r="A622" t="s">
        <v>113</v>
      </c>
      <c r="B622">
        <v>16131</v>
      </c>
      <c r="C622">
        <v>16071.3</v>
      </c>
      <c r="D622">
        <v>16022.4</v>
      </c>
      <c r="E622">
        <v>15857.2</v>
      </c>
      <c r="F622">
        <v>3595.29</v>
      </c>
      <c r="G622">
        <v>0.17851</v>
      </c>
      <c r="H622">
        <v>0.83692200000000005</v>
      </c>
      <c r="I622">
        <v>0</v>
      </c>
    </row>
    <row r="623" spans="1:25" x14ac:dyDescent="0.25">
      <c r="A623" t="s">
        <v>113</v>
      </c>
      <c r="B623">
        <v>15042.3</v>
      </c>
      <c r="C623">
        <v>14979.4</v>
      </c>
      <c r="D623">
        <v>14908.4</v>
      </c>
      <c r="E623">
        <v>14800.6</v>
      </c>
      <c r="F623">
        <v>2650.36</v>
      </c>
      <c r="G623">
        <v>0.14738499999999999</v>
      </c>
      <c r="H623">
        <v>0.84721400000000002</v>
      </c>
      <c r="I623">
        <v>0</v>
      </c>
    </row>
    <row r="624" spans="1:25" x14ac:dyDescent="0.25">
      <c r="A624" t="s">
        <v>113</v>
      </c>
      <c r="B624">
        <v>16445.8</v>
      </c>
      <c r="C624">
        <v>16372.9</v>
      </c>
      <c r="D624">
        <v>16339.6</v>
      </c>
      <c r="E624">
        <v>16157</v>
      </c>
      <c r="F624">
        <v>3871.58</v>
      </c>
      <c r="G624">
        <v>0.147286</v>
      </c>
      <c r="H624">
        <v>0.83702299999999996</v>
      </c>
      <c r="I624">
        <v>0</v>
      </c>
    </row>
    <row r="625" spans="1:9" x14ac:dyDescent="0.25">
      <c r="A625" t="s">
        <v>113</v>
      </c>
      <c r="B625">
        <v>16795.099999999999</v>
      </c>
      <c r="C625">
        <v>16731.5</v>
      </c>
      <c r="D625">
        <v>16678.3</v>
      </c>
      <c r="E625">
        <v>16490.8</v>
      </c>
      <c r="F625">
        <v>4148</v>
      </c>
      <c r="G625">
        <v>0.14714099999999999</v>
      </c>
      <c r="H625">
        <v>0.84207900000000002</v>
      </c>
      <c r="I625">
        <v>0</v>
      </c>
    </row>
    <row r="626" spans="1:9" x14ac:dyDescent="0.25">
      <c r="A626" t="s">
        <v>113</v>
      </c>
      <c r="B626">
        <v>15957.7</v>
      </c>
      <c r="C626">
        <v>15898.1</v>
      </c>
      <c r="D626">
        <v>15840.9</v>
      </c>
      <c r="E626">
        <v>15691</v>
      </c>
      <c r="F626">
        <v>3404.48</v>
      </c>
      <c r="G626">
        <v>0.17845900000000001</v>
      </c>
      <c r="H626">
        <v>0.83694800000000003</v>
      </c>
      <c r="I626">
        <v>0</v>
      </c>
    </row>
    <row r="627" spans="1:9" x14ac:dyDescent="0.25">
      <c r="A627" t="s">
        <v>113</v>
      </c>
      <c r="B627">
        <v>16038.5</v>
      </c>
      <c r="C627">
        <v>15994.8</v>
      </c>
      <c r="D627">
        <v>15953.6</v>
      </c>
      <c r="E627">
        <v>15809.7</v>
      </c>
      <c r="F627">
        <v>3514.53</v>
      </c>
      <c r="G627">
        <v>0.17846000000000001</v>
      </c>
      <c r="H627">
        <v>0.83688600000000002</v>
      </c>
      <c r="I627">
        <v>0</v>
      </c>
    </row>
    <row r="628" spans="1:9" x14ac:dyDescent="0.25">
      <c r="A628" t="s">
        <v>113</v>
      </c>
      <c r="B628">
        <v>16598.7</v>
      </c>
      <c r="C628">
        <v>16539.2</v>
      </c>
      <c r="D628">
        <v>16470.400000000001</v>
      </c>
      <c r="E628">
        <v>16319.7</v>
      </c>
      <c r="F628">
        <v>3938.43</v>
      </c>
      <c r="G628">
        <v>0.178454</v>
      </c>
      <c r="H628">
        <v>0.86531800000000003</v>
      </c>
      <c r="I628">
        <v>0</v>
      </c>
    </row>
    <row r="629" spans="1:9" x14ac:dyDescent="0.25">
      <c r="A629" t="s">
        <v>113</v>
      </c>
      <c r="B629">
        <v>18135.2</v>
      </c>
      <c r="C629">
        <v>18057</v>
      </c>
      <c r="D629">
        <v>18000.8</v>
      </c>
      <c r="E629">
        <v>17712</v>
      </c>
      <c r="F629">
        <v>5214.3100000000004</v>
      </c>
      <c r="G629">
        <v>0.16092200000000001</v>
      </c>
      <c r="H629">
        <v>0.83703499999999997</v>
      </c>
      <c r="I629">
        <v>0</v>
      </c>
    </row>
    <row r="630" spans="1:9" x14ac:dyDescent="0.25">
      <c r="A630" t="s">
        <v>113</v>
      </c>
      <c r="B630">
        <v>16944.7</v>
      </c>
      <c r="C630">
        <v>16876</v>
      </c>
      <c r="D630">
        <v>16810.099999999999</v>
      </c>
      <c r="E630">
        <v>16609.5</v>
      </c>
      <c r="F630">
        <v>4260.1400000000003</v>
      </c>
      <c r="G630">
        <v>0.17571700000000001</v>
      </c>
      <c r="H630">
        <v>0.83704699999999999</v>
      </c>
      <c r="I630">
        <v>0</v>
      </c>
    </row>
    <row r="631" spans="1:9" x14ac:dyDescent="0.25">
      <c r="A631" t="s">
        <v>113</v>
      </c>
      <c r="B631">
        <v>16909.7</v>
      </c>
      <c r="C631">
        <v>16862.2</v>
      </c>
      <c r="D631">
        <v>16789.8</v>
      </c>
      <c r="E631">
        <v>16623.599999999999</v>
      </c>
      <c r="F631">
        <v>4244.84</v>
      </c>
      <c r="G631">
        <v>0.15623600000000001</v>
      </c>
      <c r="H631">
        <v>0.83704900000000004</v>
      </c>
      <c r="I631">
        <v>0</v>
      </c>
    </row>
    <row r="632" spans="1:9" x14ac:dyDescent="0.25">
      <c r="A632" t="s">
        <v>113</v>
      </c>
      <c r="B632">
        <v>15090.5</v>
      </c>
      <c r="C632">
        <v>15049.6</v>
      </c>
      <c r="D632">
        <v>15003.5</v>
      </c>
      <c r="E632">
        <v>14881.1</v>
      </c>
      <c r="F632">
        <v>2525.89</v>
      </c>
      <c r="G632">
        <v>0.17846200000000001</v>
      </c>
      <c r="H632">
        <v>0.83703899999999998</v>
      </c>
      <c r="I632">
        <v>0</v>
      </c>
    </row>
    <row r="633" spans="1:9" x14ac:dyDescent="0.25">
      <c r="A633" t="s">
        <v>113</v>
      </c>
      <c r="B633">
        <v>15370.6</v>
      </c>
      <c r="C633">
        <v>15336.6</v>
      </c>
      <c r="D633">
        <v>15313</v>
      </c>
      <c r="E633">
        <v>15159.8</v>
      </c>
      <c r="F633">
        <v>3007.67</v>
      </c>
      <c r="G633">
        <v>0.149007</v>
      </c>
      <c r="H633">
        <v>0.86360400000000004</v>
      </c>
      <c r="I633">
        <v>0</v>
      </c>
    </row>
    <row r="634" spans="1:9" x14ac:dyDescent="0.25">
      <c r="A634" t="s">
        <v>113</v>
      </c>
      <c r="B634">
        <v>15249</v>
      </c>
      <c r="C634">
        <v>15198.6</v>
      </c>
      <c r="D634">
        <v>15175</v>
      </c>
      <c r="E634">
        <v>15026.9</v>
      </c>
      <c r="F634">
        <v>2839.26</v>
      </c>
      <c r="G634">
        <v>0.178457</v>
      </c>
      <c r="H634">
        <v>0.83705200000000002</v>
      </c>
      <c r="I634">
        <v>0</v>
      </c>
    </row>
    <row r="635" spans="1:9" x14ac:dyDescent="0.25">
      <c r="A635" t="s">
        <v>113</v>
      </c>
      <c r="B635">
        <v>17104.099999999999</v>
      </c>
      <c r="C635">
        <v>17063.3</v>
      </c>
      <c r="D635">
        <v>17049.5</v>
      </c>
      <c r="E635">
        <v>16798.599999999999</v>
      </c>
      <c r="F635">
        <v>4471.4399999999996</v>
      </c>
      <c r="G635">
        <v>0.16497100000000001</v>
      </c>
      <c r="H635">
        <v>0.83589899999999995</v>
      </c>
      <c r="I635">
        <v>0</v>
      </c>
    </row>
    <row r="636" spans="1:9" x14ac:dyDescent="0.25">
      <c r="A636" t="s">
        <v>113</v>
      </c>
      <c r="B636">
        <v>14724.2</v>
      </c>
      <c r="C636">
        <v>14679.5</v>
      </c>
      <c r="D636">
        <v>14639.6</v>
      </c>
      <c r="E636">
        <v>14526.9</v>
      </c>
      <c r="F636">
        <v>2455.5500000000002</v>
      </c>
      <c r="G636">
        <v>0.14711199999999999</v>
      </c>
      <c r="H636">
        <v>0.83641600000000005</v>
      </c>
      <c r="I636">
        <v>0</v>
      </c>
    </row>
    <row r="637" spans="1:9" x14ac:dyDescent="0.25">
      <c r="A637" t="s">
        <v>113</v>
      </c>
      <c r="B637">
        <v>16496.8</v>
      </c>
      <c r="C637">
        <v>16446.8</v>
      </c>
      <c r="D637">
        <v>16401.3</v>
      </c>
      <c r="E637">
        <v>16203.6</v>
      </c>
      <c r="F637">
        <v>3876.16</v>
      </c>
      <c r="G637">
        <v>0.17679700000000001</v>
      </c>
      <c r="H637">
        <v>0.83698899999999998</v>
      </c>
      <c r="I637">
        <v>0</v>
      </c>
    </row>
    <row r="638" spans="1:9" x14ac:dyDescent="0.25">
      <c r="A638" t="s">
        <v>113</v>
      </c>
      <c r="B638">
        <v>15890</v>
      </c>
      <c r="C638">
        <v>15847.9</v>
      </c>
      <c r="D638">
        <v>15820.4</v>
      </c>
      <c r="E638">
        <v>15628.7</v>
      </c>
      <c r="F638">
        <v>3505.47</v>
      </c>
      <c r="G638">
        <v>0.147341</v>
      </c>
      <c r="H638">
        <v>0.83678900000000001</v>
      </c>
      <c r="I638">
        <v>0</v>
      </c>
    </row>
    <row r="639" spans="1:9" x14ac:dyDescent="0.25">
      <c r="A639" t="s">
        <v>113</v>
      </c>
      <c r="B639">
        <v>15170.2</v>
      </c>
      <c r="C639">
        <v>15115.8</v>
      </c>
      <c r="D639">
        <v>15095.4</v>
      </c>
      <c r="E639">
        <v>14938.7</v>
      </c>
      <c r="F639">
        <v>2880.5</v>
      </c>
      <c r="G639">
        <v>0.17845900000000001</v>
      </c>
      <c r="H639">
        <v>0.836233</v>
      </c>
      <c r="I639">
        <v>0</v>
      </c>
    </row>
    <row r="640" spans="1:9" x14ac:dyDescent="0.25">
      <c r="A640" t="s">
        <v>113</v>
      </c>
      <c r="B640">
        <v>15199.4</v>
      </c>
      <c r="C640">
        <v>15142.8</v>
      </c>
      <c r="D640">
        <v>15106.4</v>
      </c>
      <c r="E640">
        <v>14963.1</v>
      </c>
      <c r="F640">
        <v>2944.5</v>
      </c>
      <c r="G640">
        <v>0.148979</v>
      </c>
      <c r="H640">
        <v>0.836534</v>
      </c>
      <c r="I640">
        <v>0</v>
      </c>
    </row>
    <row r="641" spans="1:9" x14ac:dyDescent="0.25">
      <c r="A641" t="s">
        <v>113</v>
      </c>
      <c r="B641">
        <v>16934.8</v>
      </c>
      <c r="C641">
        <v>16868.7</v>
      </c>
      <c r="D641">
        <v>16816.400000000001</v>
      </c>
      <c r="E641">
        <v>16619.5</v>
      </c>
      <c r="F641">
        <v>4320.79</v>
      </c>
      <c r="G641">
        <v>0.147144</v>
      </c>
      <c r="H641">
        <v>0.83690200000000003</v>
      </c>
      <c r="I641">
        <v>0</v>
      </c>
    </row>
    <row r="642" spans="1:9" x14ac:dyDescent="0.25">
      <c r="A642" t="s">
        <v>113</v>
      </c>
      <c r="B642">
        <v>15595.3</v>
      </c>
      <c r="C642">
        <v>15542.1</v>
      </c>
      <c r="D642">
        <v>15470.5</v>
      </c>
      <c r="E642">
        <v>15335.6</v>
      </c>
      <c r="F642">
        <v>3091.11</v>
      </c>
      <c r="G642">
        <v>0.147704</v>
      </c>
      <c r="H642">
        <v>0.837009</v>
      </c>
      <c r="I642">
        <v>0</v>
      </c>
    </row>
    <row r="643" spans="1:9" x14ac:dyDescent="0.25">
      <c r="A643" t="s">
        <v>113</v>
      </c>
      <c r="B643">
        <v>16723.3</v>
      </c>
      <c r="C643">
        <v>16669.099999999999</v>
      </c>
      <c r="D643">
        <v>16616.2</v>
      </c>
      <c r="E643">
        <v>16440</v>
      </c>
      <c r="F643">
        <v>4056.16</v>
      </c>
      <c r="G643">
        <v>0.147285</v>
      </c>
      <c r="H643">
        <v>0.83666399999999996</v>
      </c>
      <c r="I643">
        <v>0</v>
      </c>
    </row>
    <row r="644" spans="1:9" x14ac:dyDescent="0.25">
      <c r="A644" t="s">
        <v>113</v>
      </c>
      <c r="B644">
        <v>17265</v>
      </c>
      <c r="C644">
        <v>17202.2</v>
      </c>
      <c r="D644">
        <v>17146</v>
      </c>
      <c r="E644">
        <v>16930.3</v>
      </c>
      <c r="F644">
        <v>4461.21</v>
      </c>
      <c r="G644">
        <v>0.14896499999999999</v>
      </c>
      <c r="H644">
        <v>0.83699500000000004</v>
      </c>
      <c r="I644">
        <v>0</v>
      </c>
    </row>
    <row r="645" spans="1:9" x14ac:dyDescent="0.25">
      <c r="A645" t="s">
        <v>113</v>
      </c>
      <c r="B645">
        <v>18410</v>
      </c>
      <c r="C645">
        <v>18334.8</v>
      </c>
      <c r="D645">
        <v>18280.099999999999</v>
      </c>
      <c r="E645">
        <v>18016.7</v>
      </c>
      <c r="F645">
        <v>4892.5</v>
      </c>
      <c r="G645">
        <v>0.14710300000000001</v>
      </c>
      <c r="H645">
        <v>0.83705300000000005</v>
      </c>
      <c r="I645">
        <v>0</v>
      </c>
    </row>
    <row r="646" spans="1:9" x14ac:dyDescent="0.25">
      <c r="A646" t="s">
        <v>113</v>
      </c>
      <c r="B646">
        <v>14260.7</v>
      </c>
      <c r="C646">
        <v>14184.8</v>
      </c>
      <c r="D646">
        <v>14151.5</v>
      </c>
      <c r="E646">
        <v>14082.3</v>
      </c>
      <c r="F646">
        <v>1586.2</v>
      </c>
      <c r="G646">
        <v>0.149168</v>
      </c>
      <c r="H646">
        <v>0.83482299999999998</v>
      </c>
      <c r="I646">
        <v>0</v>
      </c>
    </row>
    <row r="647" spans="1:9" x14ac:dyDescent="0.25">
      <c r="A647" t="s">
        <v>113</v>
      </c>
      <c r="B647">
        <v>17047.400000000001</v>
      </c>
      <c r="C647">
        <v>16988.3</v>
      </c>
      <c r="D647">
        <v>16943.7</v>
      </c>
      <c r="E647">
        <v>16737.8</v>
      </c>
      <c r="F647">
        <v>4314.5200000000004</v>
      </c>
      <c r="G647">
        <v>0.178457</v>
      </c>
      <c r="H647">
        <v>0.83692999999999995</v>
      </c>
      <c r="I647">
        <v>0</v>
      </c>
    </row>
    <row r="648" spans="1:9" x14ac:dyDescent="0.25">
      <c r="A648" t="s">
        <v>113</v>
      </c>
      <c r="B648">
        <v>14673</v>
      </c>
      <c r="C648">
        <v>14624.8</v>
      </c>
      <c r="D648">
        <v>14576.6</v>
      </c>
      <c r="E648">
        <v>14481.2</v>
      </c>
      <c r="F648">
        <v>2368.4699999999998</v>
      </c>
      <c r="G648">
        <v>0.178456</v>
      </c>
      <c r="H648">
        <v>0.83705300000000005</v>
      </c>
      <c r="I648">
        <v>0</v>
      </c>
    </row>
    <row r="649" spans="1:9" x14ac:dyDescent="0.25">
      <c r="A649" t="s">
        <v>113</v>
      </c>
      <c r="B649">
        <v>16816.599999999999</v>
      </c>
      <c r="C649">
        <v>16764.900000000001</v>
      </c>
      <c r="D649">
        <v>16684.2</v>
      </c>
      <c r="E649">
        <v>16515.3</v>
      </c>
      <c r="F649">
        <v>4088.41</v>
      </c>
      <c r="G649">
        <v>0.16066800000000001</v>
      </c>
      <c r="H649">
        <v>0.84601499999999996</v>
      </c>
      <c r="I649">
        <v>0</v>
      </c>
    </row>
    <row r="650" spans="1:9" x14ac:dyDescent="0.25">
      <c r="A650" t="s">
        <v>113</v>
      </c>
      <c r="B650">
        <v>16617</v>
      </c>
      <c r="C650">
        <v>16572.400000000001</v>
      </c>
      <c r="D650">
        <v>16479</v>
      </c>
      <c r="E650">
        <v>16319.9</v>
      </c>
      <c r="F650">
        <v>4079.62</v>
      </c>
      <c r="G650">
        <v>0.16245499999999999</v>
      </c>
      <c r="H650">
        <v>0.83699100000000004</v>
      </c>
      <c r="I650">
        <v>0</v>
      </c>
    </row>
    <row r="651" spans="1:9" x14ac:dyDescent="0.25">
      <c r="A651" t="s">
        <v>113</v>
      </c>
      <c r="B651">
        <v>16712.599999999999</v>
      </c>
      <c r="C651">
        <v>16655.2</v>
      </c>
      <c r="D651">
        <v>16616.099999999999</v>
      </c>
      <c r="E651">
        <v>16423.3</v>
      </c>
      <c r="F651">
        <v>4096.22</v>
      </c>
      <c r="G651">
        <v>0.17851700000000001</v>
      </c>
      <c r="H651">
        <v>0.83579400000000004</v>
      </c>
      <c r="I651">
        <v>0</v>
      </c>
    </row>
    <row r="652" spans="1:9" x14ac:dyDescent="0.25">
      <c r="A652" t="s">
        <v>113</v>
      </c>
      <c r="B652">
        <v>17398.400000000001</v>
      </c>
      <c r="C652">
        <v>17334.3</v>
      </c>
      <c r="D652">
        <v>17309.099999999999</v>
      </c>
      <c r="E652">
        <v>17082.900000000001</v>
      </c>
      <c r="F652">
        <v>4496.1499999999996</v>
      </c>
      <c r="G652">
        <v>0.159388</v>
      </c>
      <c r="H652">
        <v>0.83619500000000002</v>
      </c>
      <c r="I652">
        <v>0</v>
      </c>
    </row>
    <row r="653" spans="1:9" x14ac:dyDescent="0.25">
      <c r="A653" t="s">
        <v>113</v>
      </c>
      <c r="B653">
        <v>16783.5</v>
      </c>
      <c r="C653">
        <v>16731.099999999999</v>
      </c>
      <c r="D653">
        <v>16685.7</v>
      </c>
      <c r="E653">
        <v>16478.8</v>
      </c>
      <c r="F653">
        <v>4110.9399999999996</v>
      </c>
      <c r="G653">
        <v>0.17849599999999999</v>
      </c>
      <c r="H653">
        <v>0.83705200000000002</v>
      </c>
      <c r="I653">
        <v>0</v>
      </c>
    </row>
    <row r="654" spans="1:9" x14ac:dyDescent="0.25">
      <c r="A654" t="s">
        <v>113</v>
      </c>
      <c r="B654">
        <v>16451.2</v>
      </c>
      <c r="C654">
        <v>16395.8</v>
      </c>
      <c r="D654">
        <v>16323.2</v>
      </c>
      <c r="E654">
        <v>16178.9</v>
      </c>
      <c r="F654">
        <v>3804.53</v>
      </c>
      <c r="G654">
        <v>0.14710599999999999</v>
      </c>
      <c r="H654">
        <v>0.83704699999999999</v>
      </c>
      <c r="I654">
        <v>0</v>
      </c>
    </row>
    <row r="655" spans="1:9" x14ac:dyDescent="0.25">
      <c r="A655" t="s">
        <v>113</v>
      </c>
      <c r="B655">
        <v>16580.099999999999</v>
      </c>
      <c r="C655">
        <v>16518.7</v>
      </c>
      <c r="D655">
        <v>16448.5</v>
      </c>
      <c r="E655">
        <v>16290.3</v>
      </c>
      <c r="F655">
        <v>3921.82</v>
      </c>
      <c r="G655">
        <v>0.15359800000000001</v>
      </c>
      <c r="H655">
        <v>0.83507799999999999</v>
      </c>
      <c r="I655">
        <v>0</v>
      </c>
    </row>
    <row r="656" spans="1:9" x14ac:dyDescent="0.25">
      <c r="A656" t="s">
        <v>113</v>
      </c>
      <c r="B656">
        <v>16022.8</v>
      </c>
      <c r="C656">
        <v>15947.9</v>
      </c>
      <c r="D656">
        <v>15867.1</v>
      </c>
      <c r="E656">
        <v>15717.7</v>
      </c>
      <c r="F656">
        <v>3412.65</v>
      </c>
      <c r="G656">
        <v>0.158523</v>
      </c>
      <c r="H656">
        <v>0.83658100000000002</v>
      </c>
      <c r="I656">
        <v>0</v>
      </c>
    </row>
    <row r="657" spans="1:25" x14ac:dyDescent="0.25">
      <c r="A657" t="s">
        <v>113</v>
      </c>
      <c r="B657">
        <v>16658.099999999999</v>
      </c>
      <c r="C657">
        <v>16594.599999999999</v>
      </c>
      <c r="D657">
        <v>16516.900000000001</v>
      </c>
      <c r="E657">
        <v>16350.8</v>
      </c>
      <c r="F657">
        <v>4099.38</v>
      </c>
      <c r="G657">
        <v>0.164435</v>
      </c>
      <c r="H657">
        <v>0.83705099999999999</v>
      </c>
      <c r="I657">
        <v>0</v>
      </c>
    </row>
    <row r="658" spans="1:25" x14ac:dyDescent="0.25">
      <c r="A658" t="s">
        <v>113</v>
      </c>
      <c r="B658">
        <v>16591.3</v>
      </c>
      <c r="C658">
        <v>16525.099999999999</v>
      </c>
      <c r="D658">
        <v>16447.900000000001</v>
      </c>
      <c r="E658">
        <v>16282</v>
      </c>
      <c r="F658">
        <v>4002.42</v>
      </c>
      <c r="G658">
        <v>0.178455</v>
      </c>
      <c r="H658">
        <v>0.86782700000000002</v>
      </c>
      <c r="I658">
        <v>0</v>
      </c>
    </row>
    <row r="659" spans="1:25" x14ac:dyDescent="0.25">
      <c r="A659" t="s">
        <v>113</v>
      </c>
      <c r="B659">
        <v>16717.099999999999</v>
      </c>
      <c r="C659">
        <v>16650.400000000001</v>
      </c>
      <c r="D659">
        <v>16581.5</v>
      </c>
      <c r="E659">
        <v>16417.099999999999</v>
      </c>
      <c r="F659">
        <v>4130.46</v>
      </c>
      <c r="G659">
        <v>0.14841399999999999</v>
      </c>
      <c r="H659">
        <v>0.83697999999999995</v>
      </c>
      <c r="I659">
        <v>0</v>
      </c>
    </row>
    <row r="660" spans="1:25" x14ac:dyDescent="0.25">
      <c r="A660" t="s">
        <v>113</v>
      </c>
      <c r="B660">
        <v>16792.099999999999</v>
      </c>
      <c r="C660">
        <v>16713.2</v>
      </c>
      <c r="D660">
        <v>16643.7</v>
      </c>
      <c r="E660">
        <v>16477.2</v>
      </c>
      <c r="F660">
        <v>4104.93</v>
      </c>
      <c r="G660">
        <v>0.14710300000000001</v>
      </c>
      <c r="H660">
        <v>0.83703399999999994</v>
      </c>
      <c r="I660">
        <v>0</v>
      </c>
    </row>
    <row r="661" spans="1:25" x14ac:dyDescent="0.25">
      <c r="A661" t="s">
        <v>113</v>
      </c>
      <c r="B661">
        <v>16666.3</v>
      </c>
      <c r="C661">
        <v>16612.599999999999</v>
      </c>
      <c r="D661">
        <v>16548.7</v>
      </c>
      <c r="E661">
        <v>16391</v>
      </c>
      <c r="F661">
        <v>4138.08</v>
      </c>
      <c r="G661">
        <v>0.147116</v>
      </c>
      <c r="H661">
        <v>0.83703799999999995</v>
      </c>
      <c r="I661">
        <v>0</v>
      </c>
    </row>
    <row r="662" spans="1:25" x14ac:dyDescent="0.25">
      <c r="A662" t="s">
        <v>113</v>
      </c>
      <c r="B662">
        <v>16410.099999999999</v>
      </c>
      <c r="C662">
        <v>16336.2</v>
      </c>
      <c r="D662">
        <v>16252.2</v>
      </c>
      <c r="E662">
        <v>16096.1</v>
      </c>
      <c r="F662">
        <v>3824.67</v>
      </c>
      <c r="G662">
        <v>0.178456</v>
      </c>
      <c r="H662">
        <v>0.83705200000000002</v>
      </c>
      <c r="I662">
        <v>0</v>
      </c>
    </row>
    <row r="663" spans="1:25" x14ac:dyDescent="0.25">
      <c r="A663" t="s">
        <v>113</v>
      </c>
      <c r="B663">
        <v>16758.599999999999</v>
      </c>
      <c r="C663">
        <v>16670.900000000001</v>
      </c>
      <c r="D663">
        <v>16607.3</v>
      </c>
      <c r="E663">
        <v>16439</v>
      </c>
      <c r="F663">
        <v>4094.19</v>
      </c>
      <c r="G663">
        <v>0.150449</v>
      </c>
      <c r="H663">
        <v>0.83685699999999996</v>
      </c>
      <c r="I663">
        <v>0</v>
      </c>
    </row>
    <row r="664" spans="1:25" x14ac:dyDescent="0.25">
      <c r="A664" t="s">
        <v>113</v>
      </c>
      <c r="B664">
        <v>16404.8</v>
      </c>
      <c r="C664">
        <v>16347.8</v>
      </c>
      <c r="D664">
        <v>16256.2</v>
      </c>
      <c r="E664">
        <v>16107.5</v>
      </c>
      <c r="F664">
        <v>3853.79</v>
      </c>
      <c r="G664">
        <v>0.14807999999999999</v>
      </c>
      <c r="H664">
        <v>0.83570500000000003</v>
      </c>
      <c r="I664">
        <v>0</v>
      </c>
    </row>
    <row r="665" spans="1:25" x14ac:dyDescent="0.25">
      <c r="A665" t="s">
        <v>113</v>
      </c>
      <c r="B665">
        <v>16570.900000000001</v>
      </c>
      <c r="C665">
        <v>16508</v>
      </c>
      <c r="D665">
        <v>16425.900000000001</v>
      </c>
      <c r="E665">
        <v>16267.2</v>
      </c>
      <c r="F665">
        <v>4020.51</v>
      </c>
      <c r="G665">
        <v>0.157189</v>
      </c>
      <c r="H665">
        <v>0.83680699999999997</v>
      </c>
      <c r="I665">
        <v>0</v>
      </c>
    </row>
    <row r="666" spans="1:25" x14ac:dyDescent="0.25">
      <c r="A666" t="s">
        <v>113</v>
      </c>
      <c r="B666">
        <v>16536.7</v>
      </c>
      <c r="C666">
        <v>16453.8</v>
      </c>
      <c r="D666">
        <v>16371.7</v>
      </c>
      <c r="E666">
        <v>16214.2</v>
      </c>
      <c r="F666">
        <v>3922.04</v>
      </c>
      <c r="G666">
        <v>0.16117300000000001</v>
      </c>
      <c r="H666">
        <v>0.83699400000000002</v>
      </c>
      <c r="I666">
        <v>0</v>
      </c>
    </row>
    <row r="667" spans="1:25" x14ac:dyDescent="0.25">
      <c r="A667" t="s">
        <v>113</v>
      </c>
      <c r="B667">
        <v>16716.7</v>
      </c>
      <c r="C667">
        <v>16657.5</v>
      </c>
      <c r="D667">
        <v>16588.900000000001</v>
      </c>
      <c r="E667">
        <v>16421.2</v>
      </c>
      <c r="F667">
        <v>4154.93</v>
      </c>
      <c r="G667">
        <v>0.147199</v>
      </c>
      <c r="H667">
        <v>0.83705099999999999</v>
      </c>
      <c r="I667">
        <v>0</v>
      </c>
    </row>
    <row r="668" spans="1:25" x14ac:dyDescent="0.25">
      <c r="A668" t="s">
        <v>113</v>
      </c>
      <c r="B668">
        <v>16625</v>
      </c>
      <c r="C668">
        <v>16552.400000000001</v>
      </c>
      <c r="D668">
        <v>16475.2</v>
      </c>
      <c r="E668">
        <v>16319.7</v>
      </c>
      <c r="F668">
        <v>4017.09</v>
      </c>
      <c r="G668">
        <v>0.17845800000000001</v>
      </c>
      <c r="H668">
        <v>0.83619600000000005</v>
      </c>
      <c r="I668">
        <v>0</v>
      </c>
    </row>
    <row r="669" spans="1:25" x14ac:dyDescent="0.25">
      <c r="A669" t="s">
        <v>113</v>
      </c>
      <c r="B669">
        <v>16497.2</v>
      </c>
      <c r="C669">
        <v>16422.2</v>
      </c>
      <c r="D669">
        <v>16364.9</v>
      </c>
      <c r="E669">
        <v>16212.5</v>
      </c>
      <c r="F669">
        <v>3940.31</v>
      </c>
      <c r="G669">
        <v>0.16267100000000001</v>
      </c>
      <c r="H669">
        <v>0.83705099999999999</v>
      </c>
      <c r="I669">
        <v>0</v>
      </c>
    </row>
    <row r="670" spans="1:25" x14ac:dyDescent="0.25">
      <c r="A670" t="s">
        <v>113</v>
      </c>
      <c r="B670">
        <v>16933.3</v>
      </c>
      <c r="C670">
        <v>16859.599999999999</v>
      </c>
      <c r="D670">
        <v>16775.599999999999</v>
      </c>
      <c r="E670">
        <v>16611</v>
      </c>
      <c r="F670">
        <v>4248.38</v>
      </c>
      <c r="G670">
        <v>0.178456</v>
      </c>
      <c r="H670">
        <v>0.83694900000000005</v>
      </c>
      <c r="I670">
        <v>0</v>
      </c>
    </row>
    <row r="671" spans="1:25" x14ac:dyDescent="0.25">
      <c r="A671" t="s">
        <v>113</v>
      </c>
      <c r="B671">
        <v>17553.3</v>
      </c>
      <c r="C671">
        <v>17485.400000000001</v>
      </c>
      <c r="D671">
        <v>17408.900000000001</v>
      </c>
      <c r="E671">
        <v>17229</v>
      </c>
      <c r="F671">
        <v>4382.1099999999997</v>
      </c>
      <c r="G671">
        <v>0.157359</v>
      </c>
      <c r="H671">
        <v>0.83705300000000005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113</v>
      </c>
      <c r="B672">
        <v>16403.7</v>
      </c>
      <c r="C672">
        <v>16357.4</v>
      </c>
      <c r="D672">
        <v>16273.2</v>
      </c>
      <c r="E672">
        <v>16129.8</v>
      </c>
      <c r="F672">
        <v>3842.97</v>
      </c>
      <c r="G672">
        <v>0.17846500000000001</v>
      </c>
      <c r="H672">
        <v>0.84198300000000004</v>
      </c>
      <c r="I672">
        <v>0</v>
      </c>
      <c r="R672">
        <f>AVERAGE(B623:B672)</f>
        <v>16405.788</v>
      </c>
      <c r="S672">
        <f>AVERAGE(C623:C672)</f>
        <v>16345.483999999999</v>
      </c>
      <c r="U672">
        <f>_xlfn.VAR.P(B623:B672)</f>
        <v>687677.66905599984</v>
      </c>
      <c r="V672">
        <f>_xlfn.VAR.P(C623:C672)</f>
        <v>680401.94374400016</v>
      </c>
      <c r="X672">
        <f>1.96*SQRT(U672)/50</f>
        <v>32.507122502279579</v>
      </c>
      <c r="Y672">
        <f>1.96*SQRT(V672)/50</f>
        <v>32.334700289855483</v>
      </c>
    </row>
    <row r="673" spans="1:9" x14ac:dyDescent="0.25">
      <c r="A673" t="s">
        <v>114</v>
      </c>
      <c r="B673">
        <v>820373.84779999999</v>
      </c>
      <c r="C673" t="s">
        <v>36</v>
      </c>
    </row>
    <row r="674" spans="1:9" x14ac:dyDescent="0.25">
      <c r="A674" t="s">
        <v>38</v>
      </c>
      <c r="B674">
        <v>30.502600000000001</v>
      </c>
      <c r="C674">
        <v>0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38</v>
      </c>
      <c r="B675">
        <v>25.174800000000001</v>
      </c>
      <c r="C675">
        <v>0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38</v>
      </c>
      <c r="B676">
        <v>27.691800000000001</v>
      </c>
      <c r="C676">
        <v>0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38</v>
      </c>
      <c r="B677">
        <v>30.7209</v>
      </c>
      <c r="C677">
        <v>0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38</v>
      </c>
      <c r="B678">
        <v>30.193999999999999</v>
      </c>
      <c r="C678">
        <v>0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38</v>
      </c>
      <c r="B679">
        <v>28.717500000000001</v>
      </c>
      <c r="C679">
        <v>0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38</v>
      </c>
      <c r="B680">
        <v>27.462</v>
      </c>
      <c r="C680">
        <v>0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38</v>
      </c>
      <c r="B681">
        <v>30.579899999999999</v>
      </c>
      <c r="C681">
        <v>0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38</v>
      </c>
      <c r="B682">
        <v>26.157800000000002</v>
      </c>
      <c r="C682">
        <v>0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38</v>
      </c>
      <c r="B683">
        <v>27.854800000000001</v>
      </c>
      <c r="C683">
        <v>0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38</v>
      </c>
      <c r="B684" s="11" t="s">
        <v>316</v>
      </c>
      <c r="C684">
        <v>0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38</v>
      </c>
      <c r="B685" s="11" t="s">
        <v>317</v>
      </c>
      <c r="C685">
        <v>0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38</v>
      </c>
      <c r="B686" s="11" t="s">
        <v>318</v>
      </c>
      <c r="C686">
        <v>0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38</v>
      </c>
      <c r="B687" s="11" t="s">
        <v>319</v>
      </c>
      <c r="C687">
        <v>0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38</v>
      </c>
      <c r="B688" s="11" t="s">
        <v>320</v>
      </c>
      <c r="C688">
        <v>0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38</v>
      </c>
      <c r="B689" s="11" t="s">
        <v>321</v>
      </c>
      <c r="C689">
        <v>0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38</v>
      </c>
      <c r="B690" s="11" t="s">
        <v>322</v>
      </c>
      <c r="C690">
        <v>0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38</v>
      </c>
      <c r="B691" s="11" t="s">
        <v>323</v>
      </c>
      <c r="C691">
        <v>0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38</v>
      </c>
      <c r="B692" s="11" t="s">
        <v>324</v>
      </c>
      <c r="C692">
        <v>0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38</v>
      </c>
      <c r="B693">
        <v>10.862</v>
      </c>
      <c r="C693">
        <v>0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38</v>
      </c>
      <c r="B694" s="11" t="s">
        <v>325</v>
      </c>
      <c r="C694">
        <v>0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38</v>
      </c>
      <c r="B695" s="11" t="s">
        <v>326</v>
      </c>
      <c r="C695">
        <v>0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38</v>
      </c>
      <c r="B696" s="11" t="s">
        <v>327</v>
      </c>
      <c r="C696">
        <v>0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38</v>
      </c>
      <c r="B697" s="11" t="s">
        <v>328</v>
      </c>
      <c r="C697">
        <v>0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38</v>
      </c>
      <c r="B698" s="11" t="s">
        <v>329</v>
      </c>
      <c r="C698">
        <v>0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38</v>
      </c>
      <c r="B699" s="11" t="s">
        <v>330</v>
      </c>
      <c r="C699">
        <v>0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38</v>
      </c>
      <c r="B700" s="11" t="s">
        <v>331</v>
      </c>
      <c r="C700">
        <v>0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38</v>
      </c>
      <c r="B701">
        <v>10.282</v>
      </c>
      <c r="C701">
        <v>0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38</v>
      </c>
      <c r="B702" s="11" t="s">
        <v>332</v>
      </c>
      <c r="C702">
        <v>0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38</v>
      </c>
      <c r="B703" s="11" t="s">
        <v>333</v>
      </c>
      <c r="C703">
        <v>0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38</v>
      </c>
      <c r="B704" s="11" t="s">
        <v>334</v>
      </c>
      <c r="C704">
        <v>0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38</v>
      </c>
      <c r="B705" s="11" t="s">
        <v>335</v>
      </c>
      <c r="C705">
        <v>0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38</v>
      </c>
      <c r="B706" s="11" t="s">
        <v>336</v>
      </c>
      <c r="C706">
        <v>0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38</v>
      </c>
      <c r="B707">
        <v>10.602</v>
      </c>
      <c r="C707">
        <v>0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38</v>
      </c>
      <c r="B708" s="11" t="s">
        <v>337</v>
      </c>
      <c r="C708">
        <v>0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38</v>
      </c>
      <c r="B709" s="11" t="s">
        <v>338</v>
      </c>
      <c r="C709">
        <v>0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38</v>
      </c>
      <c r="B710" s="11" t="s">
        <v>339</v>
      </c>
      <c r="C710">
        <v>0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38</v>
      </c>
      <c r="B711" s="11" t="s">
        <v>340</v>
      </c>
      <c r="C711">
        <v>0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38</v>
      </c>
      <c r="B712" s="11" t="s">
        <v>341</v>
      </c>
      <c r="C712">
        <v>0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38</v>
      </c>
      <c r="B713" s="11" t="s">
        <v>293</v>
      </c>
      <c r="C713">
        <v>0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38</v>
      </c>
      <c r="B714" s="11" t="s">
        <v>342</v>
      </c>
      <c r="C714">
        <v>0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38</v>
      </c>
      <c r="B715" s="11" t="s">
        <v>343</v>
      </c>
      <c r="C715">
        <v>0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38</v>
      </c>
      <c r="B716">
        <v>10.436</v>
      </c>
      <c r="C716">
        <v>0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38</v>
      </c>
      <c r="B717">
        <v>11.117900000000001</v>
      </c>
      <c r="C717">
        <v>0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38</v>
      </c>
      <c r="B718" s="11" t="s">
        <v>344</v>
      </c>
      <c r="C718">
        <v>0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38</v>
      </c>
      <c r="B719" s="11" t="s">
        <v>345</v>
      </c>
      <c r="C719">
        <v>0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38</v>
      </c>
      <c r="B720" s="11" t="s">
        <v>346</v>
      </c>
      <c r="C720">
        <v>0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38</v>
      </c>
      <c r="B721" s="11" t="s">
        <v>347</v>
      </c>
      <c r="C721">
        <v>0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38</v>
      </c>
      <c r="B722" s="11" t="s">
        <v>348</v>
      </c>
      <c r="C722">
        <v>0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38</v>
      </c>
      <c r="B723" s="11" t="s">
        <v>349</v>
      </c>
      <c r="C723">
        <v>0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38</v>
      </c>
      <c r="B724" s="11" t="s">
        <v>350</v>
      </c>
      <c r="C724">
        <v>0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38</v>
      </c>
      <c r="B725" s="11" t="s">
        <v>351</v>
      </c>
      <c r="C725">
        <v>0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38</v>
      </c>
      <c r="B726" s="11" t="s">
        <v>352</v>
      </c>
      <c r="C726">
        <v>0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38</v>
      </c>
      <c r="B727" s="11" t="s">
        <v>353</v>
      </c>
      <c r="C727">
        <v>0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38</v>
      </c>
      <c r="B728" s="11" t="s">
        <v>354</v>
      </c>
      <c r="C728">
        <v>0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19.407190000000003</v>
      </c>
      <c r="S728">
        <f>AVERAGE(C679:C728)</f>
        <v>0</v>
      </c>
      <c r="U728">
        <f>_xlfn.VAR.P(B679:B728)</f>
        <v>77.633944958899804</v>
      </c>
      <c r="V728">
        <f>_xlfn.VAR.P(C679:C728)</f>
        <v>0</v>
      </c>
      <c r="X728">
        <f>1.96*SQRT(U728)/50</f>
        <v>0.34539169819444671</v>
      </c>
      <c r="Y728">
        <f>1.96*SQRT(V728)/50</f>
        <v>0</v>
      </c>
    </row>
    <row r="729" spans="1:25" x14ac:dyDescent="0.25">
      <c r="A729" t="s">
        <v>38</v>
      </c>
      <c r="B729">
        <v>649.30430000000001</v>
      </c>
      <c r="C729" t="s">
        <v>36</v>
      </c>
      <c r="U729" t="s">
        <v>81</v>
      </c>
    </row>
    <row r="730" spans="1:25" x14ac:dyDescent="0.25">
      <c r="A730" t="s">
        <v>39</v>
      </c>
      <c r="B730" s="11" t="s">
        <v>355</v>
      </c>
      <c r="C730">
        <v>9.2160000000000002E-3</v>
      </c>
      <c r="D730">
        <v>0</v>
      </c>
      <c r="E730">
        <v>0</v>
      </c>
      <c r="F730">
        <v>0</v>
      </c>
      <c r="G730">
        <v>32767</v>
      </c>
      <c r="H730">
        <v>-32767</v>
      </c>
      <c r="I730">
        <v>0</v>
      </c>
      <c r="U730">
        <f>_xlfn.STDEV.P(B679:B728)</f>
        <v>8.811012709042009</v>
      </c>
      <c r="V730">
        <f>_xlfn.STDEV.P(C679:C728)</f>
        <v>0</v>
      </c>
    </row>
    <row r="731" spans="1:25" x14ac:dyDescent="0.25">
      <c r="A731" t="s">
        <v>39</v>
      </c>
      <c r="B731" s="11" t="s">
        <v>356</v>
      </c>
      <c r="C731">
        <v>3.104E-3</v>
      </c>
      <c r="D731">
        <v>0</v>
      </c>
      <c r="E731">
        <v>0</v>
      </c>
      <c r="F731">
        <v>0</v>
      </c>
      <c r="G731">
        <v>32767</v>
      </c>
      <c r="H731">
        <v>-32767</v>
      </c>
      <c r="I731">
        <v>0</v>
      </c>
    </row>
    <row r="732" spans="1:25" x14ac:dyDescent="0.25">
      <c r="A732" t="s">
        <v>39</v>
      </c>
      <c r="B732">
        <v>10.101000000000001</v>
      </c>
      <c r="C732">
        <v>4.0959999999999998E-3</v>
      </c>
      <c r="D732">
        <v>0</v>
      </c>
      <c r="E732">
        <v>0</v>
      </c>
      <c r="F732">
        <v>0</v>
      </c>
      <c r="G732">
        <v>32767</v>
      </c>
      <c r="H732">
        <v>-32767</v>
      </c>
      <c r="I732">
        <v>0</v>
      </c>
    </row>
    <row r="733" spans="1:25" x14ac:dyDescent="0.25">
      <c r="A733" t="s">
        <v>39</v>
      </c>
      <c r="B733">
        <v>10.170999999999999</v>
      </c>
      <c r="C733">
        <v>4.4479999999999997E-3</v>
      </c>
      <c r="D733">
        <v>0</v>
      </c>
      <c r="E733">
        <v>0</v>
      </c>
      <c r="F733">
        <v>0</v>
      </c>
      <c r="G733">
        <v>32767</v>
      </c>
      <c r="H733">
        <v>-32767</v>
      </c>
      <c r="I733">
        <v>0</v>
      </c>
    </row>
    <row r="734" spans="1:25" x14ac:dyDescent="0.25">
      <c r="A734" t="s">
        <v>39</v>
      </c>
      <c r="B734" s="11" t="s">
        <v>357</v>
      </c>
      <c r="C734">
        <v>4.0959999999999998E-3</v>
      </c>
      <c r="D734">
        <v>0</v>
      </c>
      <c r="E734">
        <v>0</v>
      </c>
      <c r="F734">
        <v>0</v>
      </c>
      <c r="G734">
        <v>32767</v>
      </c>
      <c r="H734">
        <v>-32767</v>
      </c>
      <c r="I734">
        <v>0</v>
      </c>
    </row>
    <row r="735" spans="1:25" x14ac:dyDescent="0.25">
      <c r="A735" t="s">
        <v>39</v>
      </c>
      <c r="B735">
        <v>10.1533</v>
      </c>
      <c r="C735">
        <v>3.424E-3</v>
      </c>
      <c r="D735">
        <v>0</v>
      </c>
      <c r="E735">
        <v>0</v>
      </c>
      <c r="F735">
        <v>0</v>
      </c>
      <c r="G735">
        <v>32767</v>
      </c>
      <c r="H735">
        <v>-32767</v>
      </c>
      <c r="I735">
        <v>0</v>
      </c>
    </row>
    <row r="736" spans="1:25" x14ac:dyDescent="0.25">
      <c r="A736" t="s">
        <v>39</v>
      </c>
      <c r="B736">
        <v>11.1372</v>
      </c>
      <c r="C736">
        <v>7.2319999999999997E-3</v>
      </c>
      <c r="D736">
        <v>0</v>
      </c>
      <c r="E736">
        <v>0</v>
      </c>
      <c r="F736">
        <v>0</v>
      </c>
      <c r="G736">
        <v>32767</v>
      </c>
      <c r="H736">
        <v>-32767</v>
      </c>
      <c r="I736">
        <v>0</v>
      </c>
    </row>
    <row r="737" spans="1:9" x14ac:dyDescent="0.25">
      <c r="A737" t="s">
        <v>39</v>
      </c>
      <c r="B737">
        <v>11.0219</v>
      </c>
      <c r="C737">
        <v>4.0959999999999998E-3</v>
      </c>
      <c r="D737">
        <v>0</v>
      </c>
      <c r="E737">
        <v>0</v>
      </c>
      <c r="F737">
        <v>0</v>
      </c>
      <c r="G737">
        <v>32767</v>
      </c>
      <c r="H737">
        <v>-32767</v>
      </c>
      <c r="I737">
        <v>0</v>
      </c>
    </row>
    <row r="738" spans="1:9" x14ac:dyDescent="0.25">
      <c r="A738" t="s">
        <v>39</v>
      </c>
      <c r="B738" s="11" t="s">
        <v>358</v>
      </c>
      <c r="C738">
        <v>3.0720000000000001E-3</v>
      </c>
      <c r="D738">
        <v>0</v>
      </c>
      <c r="E738">
        <v>0</v>
      </c>
      <c r="F738">
        <v>0</v>
      </c>
      <c r="G738">
        <v>32767</v>
      </c>
      <c r="H738">
        <v>-32767</v>
      </c>
      <c r="I738">
        <v>0</v>
      </c>
    </row>
    <row r="739" spans="1:9" x14ac:dyDescent="0.25">
      <c r="A739" t="s">
        <v>39</v>
      </c>
      <c r="B739" s="11" t="s">
        <v>359</v>
      </c>
      <c r="C739">
        <v>3.3279999999999998E-3</v>
      </c>
      <c r="D739">
        <v>0</v>
      </c>
      <c r="E739">
        <v>0</v>
      </c>
      <c r="F739">
        <v>0</v>
      </c>
      <c r="G739">
        <v>32767</v>
      </c>
      <c r="H739">
        <v>-32767</v>
      </c>
      <c r="I739">
        <v>0</v>
      </c>
    </row>
    <row r="740" spans="1:9" x14ac:dyDescent="0.25">
      <c r="A740" t="s">
        <v>39</v>
      </c>
      <c r="B740" s="11" t="s">
        <v>360</v>
      </c>
      <c r="C740">
        <v>3.0720000000000001E-3</v>
      </c>
      <c r="D740">
        <v>0</v>
      </c>
      <c r="E740">
        <v>0</v>
      </c>
      <c r="F740">
        <v>0</v>
      </c>
      <c r="G740">
        <v>32767</v>
      </c>
      <c r="H740">
        <v>-32767</v>
      </c>
      <c r="I740">
        <v>0</v>
      </c>
    </row>
    <row r="741" spans="1:9" x14ac:dyDescent="0.25">
      <c r="A741" t="s">
        <v>39</v>
      </c>
      <c r="B741" s="11" t="s">
        <v>361</v>
      </c>
      <c r="C741">
        <v>5.1200000000000004E-3</v>
      </c>
      <c r="D741">
        <v>0</v>
      </c>
      <c r="E741">
        <v>0</v>
      </c>
      <c r="F741">
        <v>0</v>
      </c>
      <c r="G741">
        <v>32767</v>
      </c>
      <c r="H741">
        <v>-32767</v>
      </c>
      <c r="I741">
        <v>0</v>
      </c>
    </row>
    <row r="742" spans="1:9" x14ac:dyDescent="0.25">
      <c r="A742" t="s">
        <v>39</v>
      </c>
      <c r="B742" s="11" t="s">
        <v>362</v>
      </c>
      <c r="C742">
        <v>4.0959999999999998E-3</v>
      </c>
      <c r="D742">
        <v>0</v>
      </c>
      <c r="E742">
        <v>0</v>
      </c>
      <c r="F742">
        <v>0</v>
      </c>
      <c r="G742">
        <v>32767</v>
      </c>
      <c r="H742">
        <v>-32767</v>
      </c>
      <c r="I742">
        <v>0</v>
      </c>
    </row>
    <row r="743" spans="1:9" x14ac:dyDescent="0.25">
      <c r="A743" t="s">
        <v>39</v>
      </c>
      <c r="B743" s="11" t="s">
        <v>363</v>
      </c>
      <c r="C743">
        <v>9.2160000000000002E-3</v>
      </c>
      <c r="D743">
        <v>0</v>
      </c>
      <c r="E743">
        <v>0</v>
      </c>
      <c r="F743">
        <v>0</v>
      </c>
      <c r="G743">
        <v>32767</v>
      </c>
      <c r="H743">
        <v>-32767</v>
      </c>
      <c r="I743">
        <v>0</v>
      </c>
    </row>
    <row r="744" spans="1:9" x14ac:dyDescent="0.25">
      <c r="A744" t="s">
        <v>39</v>
      </c>
      <c r="B744" s="11" t="s">
        <v>364</v>
      </c>
      <c r="C744">
        <v>9.2160000000000002E-3</v>
      </c>
      <c r="D744">
        <v>0</v>
      </c>
      <c r="E744">
        <v>0</v>
      </c>
      <c r="F744">
        <v>0</v>
      </c>
      <c r="G744">
        <v>32767</v>
      </c>
      <c r="H744">
        <v>-32767</v>
      </c>
      <c r="I744">
        <v>0</v>
      </c>
    </row>
    <row r="745" spans="1:9" x14ac:dyDescent="0.25">
      <c r="A745" t="s">
        <v>39</v>
      </c>
      <c r="B745">
        <v>11.1113</v>
      </c>
      <c r="C745">
        <v>8.1919999999999996E-3</v>
      </c>
      <c r="D745">
        <v>0</v>
      </c>
      <c r="E745">
        <v>0</v>
      </c>
      <c r="F745">
        <v>0</v>
      </c>
      <c r="G745">
        <v>32767</v>
      </c>
      <c r="H745">
        <v>-32767</v>
      </c>
      <c r="I745">
        <v>0</v>
      </c>
    </row>
    <row r="746" spans="1:9" x14ac:dyDescent="0.25">
      <c r="A746" t="s">
        <v>39</v>
      </c>
      <c r="B746">
        <v>11.072100000000001</v>
      </c>
      <c r="C746">
        <v>3.2959999999999999E-3</v>
      </c>
      <c r="D746">
        <v>0</v>
      </c>
      <c r="E746">
        <v>0</v>
      </c>
      <c r="F746">
        <v>0</v>
      </c>
      <c r="G746">
        <v>32767</v>
      </c>
      <c r="H746">
        <v>-32767</v>
      </c>
      <c r="I746">
        <v>0</v>
      </c>
    </row>
    <row r="747" spans="1:9" x14ac:dyDescent="0.25">
      <c r="A747" t="s">
        <v>39</v>
      </c>
      <c r="B747" s="11" t="s">
        <v>365</v>
      </c>
      <c r="C747">
        <v>3.2000000000000002E-3</v>
      </c>
      <c r="D747">
        <v>0</v>
      </c>
      <c r="E747">
        <v>0</v>
      </c>
      <c r="F747">
        <v>0</v>
      </c>
      <c r="G747">
        <v>32767</v>
      </c>
      <c r="H747">
        <v>-32767</v>
      </c>
      <c r="I747">
        <v>0</v>
      </c>
    </row>
    <row r="748" spans="1:9" x14ac:dyDescent="0.25">
      <c r="A748" t="s">
        <v>39</v>
      </c>
      <c r="B748">
        <v>11.0771</v>
      </c>
      <c r="C748">
        <v>4.0959999999999998E-3</v>
      </c>
      <c r="D748">
        <v>0</v>
      </c>
      <c r="E748">
        <v>0</v>
      </c>
      <c r="F748">
        <v>0</v>
      </c>
      <c r="G748">
        <v>32767</v>
      </c>
      <c r="H748">
        <v>-32767</v>
      </c>
      <c r="I748">
        <v>0</v>
      </c>
    </row>
    <row r="749" spans="1:9" x14ac:dyDescent="0.25">
      <c r="A749" t="s">
        <v>39</v>
      </c>
      <c r="B749" s="11" t="s">
        <v>366</v>
      </c>
      <c r="C749">
        <v>4.0959999999999998E-3</v>
      </c>
      <c r="D749">
        <v>0</v>
      </c>
      <c r="E749">
        <v>0</v>
      </c>
      <c r="F749">
        <v>0</v>
      </c>
      <c r="G749">
        <v>32767</v>
      </c>
      <c r="H749">
        <v>-32767</v>
      </c>
      <c r="I749">
        <v>0</v>
      </c>
    </row>
    <row r="750" spans="1:9" x14ac:dyDescent="0.25">
      <c r="A750" t="s">
        <v>39</v>
      </c>
      <c r="B750" s="11" t="s">
        <v>367</v>
      </c>
      <c r="C750">
        <v>4.0959999999999998E-3</v>
      </c>
      <c r="D750">
        <v>0</v>
      </c>
      <c r="E750">
        <v>0</v>
      </c>
      <c r="F750">
        <v>0</v>
      </c>
      <c r="G750">
        <v>32767</v>
      </c>
      <c r="H750">
        <v>-32767</v>
      </c>
      <c r="I750">
        <v>0</v>
      </c>
    </row>
    <row r="751" spans="1:9" x14ac:dyDescent="0.25">
      <c r="A751" t="s">
        <v>39</v>
      </c>
      <c r="B751">
        <v>11.020300000000001</v>
      </c>
      <c r="C751">
        <v>4.0959999999999998E-3</v>
      </c>
      <c r="D751">
        <v>0</v>
      </c>
      <c r="E751">
        <v>0</v>
      </c>
      <c r="F751">
        <v>0</v>
      </c>
      <c r="G751">
        <v>32767</v>
      </c>
      <c r="H751">
        <v>-32767</v>
      </c>
      <c r="I751">
        <v>0</v>
      </c>
    </row>
    <row r="752" spans="1:9" x14ac:dyDescent="0.25">
      <c r="A752" t="s">
        <v>39</v>
      </c>
      <c r="B752">
        <v>11.0448</v>
      </c>
      <c r="C752">
        <v>4.0959999999999998E-3</v>
      </c>
      <c r="D752">
        <v>0</v>
      </c>
      <c r="E752">
        <v>0</v>
      </c>
      <c r="F752">
        <v>0</v>
      </c>
      <c r="G752">
        <v>32767</v>
      </c>
      <c r="H752">
        <v>-32767</v>
      </c>
      <c r="I752">
        <v>0</v>
      </c>
    </row>
    <row r="753" spans="1:9" x14ac:dyDescent="0.25">
      <c r="A753" t="s">
        <v>39</v>
      </c>
      <c r="B753" s="11" t="s">
        <v>368</v>
      </c>
      <c r="C753">
        <v>4.0959999999999998E-3</v>
      </c>
      <c r="D753">
        <v>0</v>
      </c>
      <c r="E753">
        <v>0</v>
      </c>
      <c r="F753">
        <v>0</v>
      </c>
      <c r="G753">
        <v>32767</v>
      </c>
      <c r="H753">
        <v>-32767</v>
      </c>
      <c r="I753">
        <v>0</v>
      </c>
    </row>
    <row r="754" spans="1:9" x14ac:dyDescent="0.25">
      <c r="A754" t="s">
        <v>39</v>
      </c>
      <c r="B754" s="11" t="s">
        <v>369</v>
      </c>
      <c r="C754">
        <v>4.0959999999999998E-3</v>
      </c>
      <c r="D754">
        <v>0</v>
      </c>
      <c r="E754">
        <v>0</v>
      </c>
      <c r="F754">
        <v>0</v>
      </c>
      <c r="G754">
        <v>32767</v>
      </c>
      <c r="H754">
        <v>-32767</v>
      </c>
      <c r="I754">
        <v>0</v>
      </c>
    </row>
    <row r="755" spans="1:9" x14ac:dyDescent="0.25">
      <c r="A755" t="s">
        <v>39</v>
      </c>
      <c r="B755" s="11" t="s">
        <v>370</v>
      </c>
      <c r="C755">
        <v>8.352E-3</v>
      </c>
      <c r="D755">
        <v>0</v>
      </c>
      <c r="E755">
        <v>0</v>
      </c>
      <c r="F755">
        <v>0</v>
      </c>
      <c r="G755">
        <v>32767</v>
      </c>
      <c r="H755">
        <v>-32767</v>
      </c>
      <c r="I755">
        <v>0</v>
      </c>
    </row>
    <row r="756" spans="1:9" x14ac:dyDescent="0.25">
      <c r="A756" t="s">
        <v>39</v>
      </c>
      <c r="B756" s="11" t="s">
        <v>371</v>
      </c>
      <c r="C756">
        <v>3.3279999999999998E-3</v>
      </c>
      <c r="D756">
        <v>0</v>
      </c>
      <c r="E756">
        <v>0</v>
      </c>
      <c r="F756">
        <v>0</v>
      </c>
      <c r="G756">
        <v>32767</v>
      </c>
      <c r="H756">
        <v>-32767</v>
      </c>
      <c r="I756">
        <v>0</v>
      </c>
    </row>
    <row r="757" spans="1:9" x14ac:dyDescent="0.25">
      <c r="A757" t="s">
        <v>39</v>
      </c>
      <c r="B757" s="11" t="s">
        <v>372</v>
      </c>
      <c r="C757">
        <v>3.2959999999999999E-3</v>
      </c>
      <c r="D757">
        <v>0</v>
      </c>
      <c r="E757">
        <v>0</v>
      </c>
      <c r="F757">
        <v>0</v>
      </c>
      <c r="G757">
        <v>32767</v>
      </c>
      <c r="H757">
        <v>-32767</v>
      </c>
      <c r="I757">
        <v>0</v>
      </c>
    </row>
    <row r="758" spans="1:9" x14ac:dyDescent="0.25">
      <c r="A758" t="s">
        <v>39</v>
      </c>
      <c r="B758" s="11" t="s">
        <v>373</v>
      </c>
      <c r="C758">
        <v>4.0959999999999998E-3</v>
      </c>
      <c r="D758">
        <v>0</v>
      </c>
      <c r="E758">
        <v>0</v>
      </c>
      <c r="F758">
        <v>0</v>
      </c>
      <c r="G758">
        <v>32767</v>
      </c>
      <c r="H758">
        <v>-32767</v>
      </c>
      <c r="I758">
        <v>0</v>
      </c>
    </row>
    <row r="759" spans="1:9" x14ac:dyDescent="0.25">
      <c r="A759" t="s">
        <v>39</v>
      </c>
      <c r="B759" s="11" t="s">
        <v>374</v>
      </c>
      <c r="C759">
        <v>4.0959999999999998E-3</v>
      </c>
      <c r="D759">
        <v>0</v>
      </c>
      <c r="E759">
        <v>0</v>
      </c>
      <c r="F759">
        <v>0</v>
      </c>
      <c r="G759">
        <v>32767</v>
      </c>
      <c r="H759">
        <v>-32767</v>
      </c>
      <c r="I759">
        <v>0</v>
      </c>
    </row>
    <row r="760" spans="1:9" x14ac:dyDescent="0.25">
      <c r="A760" t="s">
        <v>39</v>
      </c>
      <c r="B760" s="11" t="s">
        <v>375</v>
      </c>
      <c r="C760">
        <v>8.1919999999999996E-3</v>
      </c>
      <c r="D760">
        <v>0</v>
      </c>
      <c r="E760">
        <v>0</v>
      </c>
      <c r="F760">
        <v>0</v>
      </c>
      <c r="G760">
        <v>32767</v>
      </c>
      <c r="H760">
        <v>-32767</v>
      </c>
      <c r="I760">
        <v>0</v>
      </c>
    </row>
    <row r="761" spans="1:9" x14ac:dyDescent="0.25">
      <c r="A761" t="s">
        <v>39</v>
      </c>
      <c r="B761" s="11" t="s">
        <v>376</v>
      </c>
      <c r="C761">
        <v>4.0959999999999998E-3</v>
      </c>
      <c r="D761">
        <v>0</v>
      </c>
      <c r="E761">
        <v>0</v>
      </c>
      <c r="F761">
        <v>0</v>
      </c>
      <c r="G761">
        <v>32767</v>
      </c>
      <c r="H761">
        <v>-32767</v>
      </c>
      <c r="I761">
        <v>0</v>
      </c>
    </row>
    <row r="762" spans="1:9" x14ac:dyDescent="0.25">
      <c r="A762" t="s">
        <v>39</v>
      </c>
      <c r="B762" s="11" t="s">
        <v>377</v>
      </c>
      <c r="C762">
        <v>3.0720000000000001E-3</v>
      </c>
      <c r="D762">
        <v>0</v>
      </c>
      <c r="E762">
        <v>0</v>
      </c>
      <c r="F762">
        <v>0</v>
      </c>
      <c r="G762">
        <v>32767</v>
      </c>
      <c r="H762">
        <v>-32767</v>
      </c>
      <c r="I762">
        <v>0</v>
      </c>
    </row>
    <row r="763" spans="1:9" x14ac:dyDescent="0.25">
      <c r="A763" t="s">
        <v>39</v>
      </c>
      <c r="B763" s="11" t="s">
        <v>378</v>
      </c>
      <c r="C763">
        <v>8.1919999999999996E-3</v>
      </c>
      <c r="D763">
        <v>0</v>
      </c>
      <c r="E763">
        <v>0</v>
      </c>
      <c r="F763">
        <v>0</v>
      </c>
      <c r="G763">
        <v>32767</v>
      </c>
      <c r="H763">
        <v>-32767</v>
      </c>
      <c r="I763">
        <v>0</v>
      </c>
    </row>
    <row r="764" spans="1:9" x14ac:dyDescent="0.25">
      <c r="A764" t="s">
        <v>39</v>
      </c>
      <c r="B764" s="11" t="s">
        <v>379</v>
      </c>
      <c r="C764">
        <v>4.0959999999999998E-3</v>
      </c>
      <c r="D764">
        <v>0</v>
      </c>
      <c r="E764">
        <v>0</v>
      </c>
      <c r="F764">
        <v>0</v>
      </c>
      <c r="G764">
        <v>32767</v>
      </c>
      <c r="H764">
        <v>-32767</v>
      </c>
      <c r="I764">
        <v>0</v>
      </c>
    </row>
    <row r="765" spans="1:9" x14ac:dyDescent="0.25">
      <c r="A765" t="s">
        <v>39</v>
      </c>
      <c r="B765">
        <v>11.538</v>
      </c>
      <c r="C765">
        <v>7.1679999999999999E-3</v>
      </c>
      <c r="D765">
        <v>0</v>
      </c>
      <c r="E765">
        <v>0</v>
      </c>
      <c r="F765">
        <v>0</v>
      </c>
      <c r="G765">
        <v>32767</v>
      </c>
      <c r="H765">
        <v>-32767</v>
      </c>
      <c r="I765">
        <v>0</v>
      </c>
    </row>
    <row r="766" spans="1:9" x14ac:dyDescent="0.25">
      <c r="A766" t="s">
        <v>39</v>
      </c>
      <c r="B766" s="11" t="s">
        <v>380</v>
      </c>
      <c r="C766">
        <v>4.0959999999999998E-3</v>
      </c>
      <c r="D766">
        <v>0</v>
      </c>
      <c r="E766">
        <v>0</v>
      </c>
      <c r="F766">
        <v>0</v>
      </c>
      <c r="G766">
        <v>32767</v>
      </c>
      <c r="H766">
        <v>-32767</v>
      </c>
      <c r="I766">
        <v>0</v>
      </c>
    </row>
    <row r="767" spans="1:9" x14ac:dyDescent="0.25">
      <c r="A767" t="s">
        <v>39</v>
      </c>
      <c r="B767" s="11" t="s">
        <v>381</v>
      </c>
      <c r="C767">
        <v>3.0720000000000001E-3</v>
      </c>
      <c r="D767">
        <v>0</v>
      </c>
      <c r="E767">
        <v>0</v>
      </c>
      <c r="F767">
        <v>0</v>
      </c>
      <c r="G767">
        <v>32767</v>
      </c>
      <c r="H767">
        <v>-32767</v>
      </c>
      <c r="I767">
        <v>0</v>
      </c>
    </row>
    <row r="768" spans="1:9" x14ac:dyDescent="0.25">
      <c r="A768" t="s">
        <v>39</v>
      </c>
      <c r="B768">
        <v>10.167</v>
      </c>
      <c r="C768">
        <v>3.2320000000000001E-3</v>
      </c>
      <c r="D768">
        <v>0</v>
      </c>
      <c r="E768">
        <v>0</v>
      </c>
      <c r="F768">
        <v>0</v>
      </c>
      <c r="G768">
        <v>32767</v>
      </c>
      <c r="H768">
        <v>-32767</v>
      </c>
      <c r="I768">
        <v>0</v>
      </c>
    </row>
    <row r="769" spans="1:25" x14ac:dyDescent="0.25">
      <c r="A769" t="s">
        <v>39</v>
      </c>
      <c r="B769" s="11" t="s">
        <v>382</v>
      </c>
      <c r="C769">
        <v>3.264E-3</v>
      </c>
      <c r="D769">
        <v>0</v>
      </c>
      <c r="E769">
        <v>0</v>
      </c>
      <c r="F769">
        <v>0</v>
      </c>
      <c r="G769">
        <v>32767</v>
      </c>
      <c r="H769">
        <v>-32767</v>
      </c>
      <c r="I769">
        <v>0</v>
      </c>
    </row>
    <row r="770" spans="1:25" x14ac:dyDescent="0.25">
      <c r="A770" t="s">
        <v>39</v>
      </c>
      <c r="B770" s="11" t="s">
        <v>383</v>
      </c>
      <c r="C770">
        <v>4.0959999999999998E-3</v>
      </c>
      <c r="D770">
        <v>0</v>
      </c>
      <c r="E770">
        <v>0</v>
      </c>
      <c r="F770">
        <v>0</v>
      </c>
      <c r="G770">
        <v>32767</v>
      </c>
      <c r="H770">
        <v>-32767</v>
      </c>
      <c r="I770">
        <v>0</v>
      </c>
    </row>
    <row r="771" spans="1:25" x14ac:dyDescent="0.25">
      <c r="A771" t="s">
        <v>39</v>
      </c>
      <c r="B771" s="11" t="s">
        <v>384</v>
      </c>
      <c r="C771">
        <v>3.4559999999999999E-3</v>
      </c>
      <c r="D771">
        <v>0</v>
      </c>
      <c r="E771">
        <v>0</v>
      </c>
      <c r="F771">
        <v>0</v>
      </c>
      <c r="G771">
        <v>32767</v>
      </c>
      <c r="H771">
        <v>-32767</v>
      </c>
      <c r="I771">
        <v>0</v>
      </c>
    </row>
    <row r="772" spans="1:25" x14ac:dyDescent="0.25">
      <c r="A772" t="s">
        <v>39</v>
      </c>
      <c r="B772" s="11" t="s">
        <v>385</v>
      </c>
      <c r="C772">
        <v>3.2000000000000002E-3</v>
      </c>
      <c r="D772">
        <v>0</v>
      </c>
      <c r="E772">
        <v>0</v>
      </c>
      <c r="F772">
        <v>0</v>
      </c>
      <c r="G772">
        <v>32767</v>
      </c>
      <c r="H772">
        <v>-32767</v>
      </c>
      <c r="I772">
        <v>0</v>
      </c>
    </row>
    <row r="773" spans="1:25" x14ac:dyDescent="0.25">
      <c r="A773" t="s">
        <v>39</v>
      </c>
      <c r="B773" s="11" t="s">
        <v>386</v>
      </c>
      <c r="C773">
        <v>3.0720000000000001E-3</v>
      </c>
      <c r="D773">
        <v>0</v>
      </c>
      <c r="E773">
        <v>0</v>
      </c>
      <c r="F773">
        <v>0</v>
      </c>
      <c r="G773">
        <v>32767</v>
      </c>
      <c r="H773">
        <v>-32767</v>
      </c>
      <c r="I773">
        <v>0</v>
      </c>
    </row>
    <row r="774" spans="1:25" x14ac:dyDescent="0.25">
      <c r="A774" t="s">
        <v>39</v>
      </c>
      <c r="B774" s="11" t="s">
        <v>387</v>
      </c>
      <c r="C774">
        <v>4.0959999999999998E-3</v>
      </c>
      <c r="D774">
        <v>0</v>
      </c>
      <c r="E774">
        <v>0</v>
      </c>
      <c r="F774">
        <v>0</v>
      </c>
      <c r="G774">
        <v>32767</v>
      </c>
      <c r="H774">
        <v>-32767</v>
      </c>
      <c r="I774">
        <v>0</v>
      </c>
    </row>
    <row r="775" spans="1:25" x14ac:dyDescent="0.25">
      <c r="A775" t="s">
        <v>39</v>
      </c>
      <c r="B775" s="11" t="s">
        <v>388</v>
      </c>
      <c r="C775">
        <v>4.0959999999999998E-3</v>
      </c>
      <c r="D775">
        <v>0</v>
      </c>
      <c r="E775">
        <v>0</v>
      </c>
      <c r="F775">
        <v>0</v>
      </c>
      <c r="G775">
        <v>32767</v>
      </c>
      <c r="H775">
        <v>-32767</v>
      </c>
      <c r="I775">
        <v>0</v>
      </c>
    </row>
    <row r="776" spans="1:25" x14ac:dyDescent="0.25">
      <c r="A776" t="s">
        <v>39</v>
      </c>
      <c r="B776" s="11" t="s">
        <v>389</v>
      </c>
      <c r="C776">
        <v>4.0959999999999998E-3</v>
      </c>
      <c r="D776">
        <v>0</v>
      </c>
      <c r="E776">
        <v>0</v>
      </c>
      <c r="F776">
        <v>0</v>
      </c>
      <c r="G776">
        <v>32767</v>
      </c>
      <c r="H776">
        <v>-32767</v>
      </c>
      <c r="I776">
        <v>0</v>
      </c>
    </row>
    <row r="777" spans="1:25" x14ac:dyDescent="0.25">
      <c r="A777" t="s">
        <v>39</v>
      </c>
      <c r="B777" s="11" t="s">
        <v>390</v>
      </c>
      <c r="C777">
        <v>8.1919999999999996E-3</v>
      </c>
      <c r="D777">
        <v>0</v>
      </c>
      <c r="E777">
        <v>0</v>
      </c>
      <c r="F777">
        <v>0</v>
      </c>
      <c r="G777">
        <v>32767</v>
      </c>
      <c r="H777">
        <v>-32767</v>
      </c>
      <c r="I777">
        <v>0</v>
      </c>
    </row>
    <row r="778" spans="1:25" x14ac:dyDescent="0.25">
      <c r="A778" t="s">
        <v>39</v>
      </c>
      <c r="B778" s="11" t="s">
        <v>391</v>
      </c>
      <c r="C778">
        <v>3.3279999999999998E-3</v>
      </c>
      <c r="D778">
        <v>0</v>
      </c>
      <c r="E778">
        <v>0</v>
      </c>
      <c r="F778">
        <v>0</v>
      </c>
      <c r="G778">
        <v>32767</v>
      </c>
      <c r="H778">
        <v>-32767</v>
      </c>
      <c r="I778">
        <v>0</v>
      </c>
    </row>
    <row r="779" spans="1:25" x14ac:dyDescent="0.25">
      <c r="A779" t="s">
        <v>39</v>
      </c>
      <c r="B779" s="11" t="s">
        <v>392</v>
      </c>
      <c r="C779">
        <v>4.0959999999999998E-3</v>
      </c>
      <c r="D779">
        <v>0</v>
      </c>
      <c r="E779">
        <v>0</v>
      </c>
      <c r="F779">
        <v>0</v>
      </c>
      <c r="G779">
        <v>32767</v>
      </c>
      <c r="H779">
        <v>-32767</v>
      </c>
      <c r="I779">
        <v>0</v>
      </c>
    </row>
    <row r="780" spans="1:25" x14ac:dyDescent="0.25">
      <c r="A780" t="s">
        <v>39</v>
      </c>
      <c r="B780" s="11" t="s">
        <v>393</v>
      </c>
      <c r="C780">
        <v>7.456E-3</v>
      </c>
      <c r="D780">
        <v>0</v>
      </c>
      <c r="E780">
        <v>0</v>
      </c>
      <c r="F780">
        <v>0</v>
      </c>
      <c r="G780">
        <v>32767</v>
      </c>
      <c r="H780">
        <v>-32767</v>
      </c>
      <c r="I780">
        <v>0</v>
      </c>
    </row>
    <row r="781" spans="1:25" x14ac:dyDescent="0.25">
      <c r="A781" t="s">
        <v>39</v>
      </c>
      <c r="B781" s="11" t="s">
        <v>394</v>
      </c>
      <c r="C781">
        <v>4.4159999999999998E-3</v>
      </c>
      <c r="D781">
        <v>0</v>
      </c>
      <c r="E781">
        <v>0</v>
      </c>
      <c r="F781">
        <v>0</v>
      </c>
      <c r="G781">
        <v>32767</v>
      </c>
      <c r="H781">
        <v>-32767</v>
      </c>
      <c r="I781">
        <v>0</v>
      </c>
    </row>
    <row r="782" spans="1:25" x14ac:dyDescent="0.25">
      <c r="A782" t="s">
        <v>39</v>
      </c>
      <c r="B782" s="11" t="s">
        <v>395</v>
      </c>
      <c r="C782">
        <v>4.0959999999999998E-3</v>
      </c>
      <c r="D782">
        <v>0</v>
      </c>
      <c r="E782">
        <v>0</v>
      </c>
      <c r="F782">
        <v>0</v>
      </c>
      <c r="G782">
        <v>32767</v>
      </c>
      <c r="H782">
        <v>-32767</v>
      </c>
      <c r="I782">
        <v>0</v>
      </c>
    </row>
    <row r="783" spans="1:25" x14ac:dyDescent="0.25">
      <c r="A783" t="s">
        <v>39</v>
      </c>
      <c r="B783">
        <v>13.383100000000001</v>
      </c>
      <c r="C783">
        <v>4.0959999999999998E-3</v>
      </c>
      <c r="D783">
        <v>0</v>
      </c>
      <c r="E783">
        <v>0</v>
      </c>
      <c r="F783">
        <v>0</v>
      </c>
      <c r="G783">
        <v>32767</v>
      </c>
      <c r="H783">
        <v>-32767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39</v>
      </c>
      <c r="B784" s="11" t="s">
        <v>396</v>
      </c>
      <c r="C784">
        <v>3.392E-3</v>
      </c>
      <c r="D784">
        <v>0</v>
      </c>
      <c r="E784">
        <v>0</v>
      </c>
      <c r="F784">
        <v>0</v>
      </c>
      <c r="G784">
        <v>32767</v>
      </c>
      <c r="H784">
        <v>-32767</v>
      </c>
      <c r="I784">
        <v>0</v>
      </c>
      <c r="R784">
        <f>AVERAGE(B735:B784)</f>
        <v>11.156918181818183</v>
      </c>
      <c r="S784">
        <f>AVERAGE(C735:C784)</f>
        <v>4.6412799999999976E-3</v>
      </c>
      <c r="U784">
        <f>_xlfn.VAR.P(B735:B784)</f>
        <v>0.65034510148760361</v>
      </c>
      <c r="V784">
        <f>_xlfn.VAR.P(C735:C784)</f>
        <v>3.3438089215999985E-6</v>
      </c>
      <c r="X784">
        <f>1.96*SQRT(U784)/50</f>
        <v>3.1612438956048788E-2</v>
      </c>
      <c r="Y784">
        <f>1.96*SQRT(V784)/50</f>
        <v>7.168145186369637E-5</v>
      </c>
    </row>
    <row r="785" spans="1:9" x14ac:dyDescent="0.25">
      <c r="A785" t="s">
        <v>38</v>
      </c>
      <c r="B785">
        <v>579.40679999999998</v>
      </c>
      <c r="C785" t="s">
        <v>36</v>
      </c>
    </row>
    <row r="786" spans="1:9" x14ac:dyDescent="0.25">
      <c r="A786" t="s">
        <v>40</v>
      </c>
      <c r="B786" s="11" t="s">
        <v>397</v>
      </c>
      <c r="C786">
        <v>1.2288E-2</v>
      </c>
      <c r="D786">
        <v>0</v>
      </c>
      <c r="E786">
        <v>0</v>
      </c>
      <c r="F786">
        <v>0</v>
      </c>
      <c r="G786">
        <v>32767</v>
      </c>
      <c r="H786">
        <v>-32767</v>
      </c>
      <c r="I786">
        <v>0</v>
      </c>
    </row>
    <row r="787" spans="1:9" x14ac:dyDescent="0.25">
      <c r="A787" t="s">
        <v>40</v>
      </c>
      <c r="B787">
        <v>7.1193299999999997</v>
      </c>
      <c r="C787">
        <v>4.0959999999999998E-3</v>
      </c>
      <c r="D787">
        <v>0</v>
      </c>
      <c r="E787">
        <v>0</v>
      </c>
      <c r="F787">
        <v>0</v>
      </c>
      <c r="G787">
        <v>32767</v>
      </c>
      <c r="H787">
        <v>-32767</v>
      </c>
      <c r="I787">
        <v>0</v>
      </c>
    </row>
    <row r="788" spans="1:9" x14ac:dyDescent="0.25">
      <c r="A788" t="s">
        <v>40</v>
      </c>
      <c r="B788">
        <v>6.3146899999999997</v>
      </c>
      <c r="C788">
        <v>4.1599999999999996E-3</v>
      </c>
      <c r="D788">
        <v>0</v>
      </c>
      <c r="E788">
        <v>0</v>
      </c>
      <c r="F788">
        <v>0</v>
      </c>
      <c r="G788">
        <v>32767</v>
      </c>
      <c r="H788">
        <v>-32767</v>
      </c>
      <c r="I788">
        <v>0</v>
      </c>
    </row>
    <row r="789" spans="1:9" x14ac:dyDescent="0.25">
      <c r="A789" t="s">
        <v>40</v>
      </c>
      <c r="B789">
        <v>7.4705899999999996</v>
      </c>
      <c r="C789">
        <v>3.264E-3</v>
      </c>
      <c r="D789">
        <v>0</v>
      </c>
      <c r="E789">
        <v>0</v>
      </c>
      <c r="F789">
        <v>0</v>
      </c>
      <c r="G789">
        <v>32767</v>
      </c>
      <c r="H789">
        <v>-32767</v>
      </c>
      <c r="I789">
        <v>0</v>
      </c>
    </row>
    <row r="790" spans="1:9" x14ac:dyDescent="0.25">
      <c r="A790" t="s">
        <v>40</v>
      </c>
      <c r="B790" s="11" t="s">
        <v>398</v>
      </c>
      <c r="C790">
        <v>3.3600000000000001E-3</v>
      </c>
      <c r="D790">
        <v>0</v>
      </c>
      <c r="E790">
        <v>0</v>
      </c>
      <c r="F790">
        <v>0</v>
      </c>
      <c r="G790">
        <v>32767</v>
      </c>
      <c r="H790">
        <v>-32767</v>
      </c>
      <c r="I790">
        <v>0</v>
      </c>
    </row>
    <row r="791" spans="1:9" x14ac:dyDescent="0.25">
      <c r="A791" t="s">
        <v>40</v>
      </c>
      <c r="B791">
        <v>6.2101800000000003</v>
      </c>
      <c r="C791">
        <v>4.0959999999999998E-3</v>
      </c>
      <c r="D791">
        <v>0</v>
      </c>
      <c r="E791">
        <v>0</v>
      </c>
      <c r="F791">
        <v>0</v>
      </c>
      <c r="G791">
        <v>32767</v>
      </c>
      <c r="H791">
        <v>-32767</v>
      </c>
      <c r="I791">
        <v>0</v>
      </c>
    </row>
    <row r="792" spans="1:9" x14ac:dyDescent="0.25">
      <c r="A792" t="s">
        <v>40</v>
      </c>
      <c r="B792">
        <v>7.1767000000000003</v>
      </c>
      <c r="C792">
        <v>3.264E-3</v>
      </c>
      <c r="D792">
        <v>0</v>
      </c>
      <c r="E792">
        <v>0</v>
      </c>
      <c r="F792">
        <v>0</v>
      </c>
      <c r="G792">
        <v>32767</v>
      </c>
      <c r="H792">
        <v>-32767</v>
      </c>
      <c r="I792">
        <v>0</v>
      </c>
    </row>
    <row r="793" spans="1:9" x14ac:dyDescent="0.25">
      <c r="A793" t="s">
        <v>40</v>
      </c>
      <c r="B793">
        <v>6.2195499999999999</v>
      </c>
      <c r="C793">
        <v>4.3200000000000001E-3</v>
      </c>
      <c r="D793">
        <v>0</v>
      </c>
      <c r="E793">
        <v>0</v>
      </c>
      <c r="F793">
        <v>0</v>
      </c>
      <c r="G793">
        <v>32767</v>
      </c>
      <c r="H793">
        <v>-32767</v>
      </c>
      <c r="I793">
        <v>0</v>
      </c>
    </row>
    <row r="794" spans="1:9" x14ac:dyDescent="0.25">
      <c r="A794" t="s">
        <v>40</v>
      </c>
      <c r="B794">
        <v>7.3141100000000003</v>
      </c>
      <c r="C794">
        <v>3.424E-3</v>
      </c>
      <c r="D794">
        <v>0</v>
      </c>
      <c r="E794">
        <v>0</v>
      </c>
      <c r="F794">
        <v>0</v>
      </c>
      <c r="G794">
        <v>32767</v>
      </c>
      <c r="H794">
        <v>-32767</v>
      </c>
      <c r="I794">
        <v>0</v>
      </c>
    </row>
    <row r="795" spans="1:9" x14ac:dyDescent="0.25">
      <c r="A795" t="s">
        <v>40</v>
      </c>
      <c r="B795" s="11" t="s">
        <v>399</v>
      </c>
      <c r="C795">
        <v>3.2000000000000002E-3</v>
      </c>
      <c r="D795">
        <v>0</v>
      </c>
      <c r="E795">
        <v>0</v>
      </c>
      <c r="F795">
        <v>0</v>
      </c>
      <c r="G795">
        <v>32767</v>
      </c>
      <c r="H795">
        <v>-32767</v>
      </c>
      <c r="I795">
        <v>0</v>
      </c>
    </row>
    <row r="796" spans="1:9" x14ac:dyDescent="0.25">
      <c r="A796" t="s">
        <v>40</v>
      </c>
      <c r="B796">
        <v>6.2735700000000003</v>
      </c>
      <c r="C796">
        <v>4.0959999999999998E-3</v>
      </c>
      <c r="D796">
        <v>0</v>
      </c>
      <c r="E796">
        <v>0</v>
      </c>
      <c r="F796">
        <v>0</v>
      </c>
      <c r="G796">
        <v>32767</v>
      </c>
      <c r="H796">
        <v>-32767</v>
      </c>
      <c r="I796">
        <v>0</v>
      </c>
    </row>
    <row r="797" spans="1:9" x14ac:dyDescent="0.25">
      <c r="A797" t="s">
        <v>40</v>
      </c>
      <c r="B797">
        <v>7.2109399999999999</v>
      </c>
      <c r="C797">
        <v>3.0720000000000001E-3</v>
      </c>
      <c r="D797">
        <v>0</v>
      </c>
      <c r="E797">
        <v>0</v>
      </c>
      <c r="F797">
        <v>0</v>
      </c>
      <c r="G797">
        <v>32767</v>
      </c>
      <c r="H797">
        <v>-32767</v>
      </c>
      <c r="I797">
        <v>0</v>
      </c>
    </row>
    <row r="798" spans="1:9" x14ac:dyDescent="0.25">
      <c r="A798" t="s">
        <v>40</v>
      </c>
      <c r="B798">
        <v>6.1508200000000004</v>
      </c>
      <c r="C798">
        <v>5.1200000000000004E-3</v>
      </c>
      <c r="D798">
        <v>0</v>
      </c>
      <c r="E798">
        <v>0</v>
      </c>
      <c r="F798">
        <v>0</v>
      </c>
      <c r="G798">
        <v>32767</v>
      </c>
      <c r="H798">
        <v>-32767</v>
      </c>
      <c r="I798">
        <v>0</v>
      </c>
    </row>
    <row r="799" spans="1:9" x14ac:dyDescent="0.25">
      <c r="A799" t="s">
        <v>40</v>
      </c>
      <c r="B799">
        <v>6.8738200000000003</v>
      </c>
      <c r="C799">
        <v>4.0959999999999998E-3</v>
      </c>
      <c r="D799">
        <v>0</v>
      </c>
      <c r="E799">
        <v>0</v>
      </c>
      <c r="F799">
        <v>0</v>
      </c>
      <c r="G799">
        <v>32767</v>
      </c>
      <c r="H799">
        <v>-32767</v>
      </c>
      <c r="I799">
        <v>0</v>
      </c>
    </row>
    <row r="800" spans="1:9" x14ac:dyDescent="0.25">
      <c r="A800" t="s">
        <v>40</v>
      </c>
      <c r="B800">
        <v>6.0943399999999999</v>
      </c>
      <c r="C800">
        <v>4.0959999999999998E-3</v>
      </c>
      <c r="D800">
        <v>0</v>
      </c>
      <c r="E800">
        <v>0</v>
      </c>
      <c r="F800">
        <v>0</v>
      </c>
      <c r="G800">
        <v>32767</v>
      </c>
      <c r="H800">
        <v>-32767</v>
      </c>
      <c r="I800">
        <v>0</v>
      </c>
    </row>
    <row r="801" spans="1:9" x14ac:dyDescent="0.25">
      <c r="A801" t="s">
        <v>40</v>
      </c>
      <c r="B801">
        <v>7.1756200000000003</v>
      </c>
      <c r="C801">
        <v>3.3279999999999998E-3</v>
      </c>
      <c r="D801">
        <v>0</v>
      </c>
      <c r="E801">
        <v>0</v>
      </c>
      <c r="F801">
        <v>0</v>
      </c>
      <c r="G801">
        <v>32767</v>
      </c>
      <c r="H801">
        <v>-32767</v>
      </c>
      <c r="I801">
        <v>0</v>
      </c>
    </row>
    <row r="802" spans="1:9" x14ac:dyDescent="0.25">
      <c r="A802" t="s">
        <v>40</v>
      </c>
      <c r="B802">
        <v>6.0828199999999999</v>
      </c>
      <c r="C802">
        <v>4.2880000000000001E-3</v>
      </c>
      <c r="D802">
        <v>0</v>
      </c>
      <c r="E802">
        <v>0</v>
      </c>
      <c r="F802">
        <v>0</v>
      </c>
      <c r="G802">
        <v>32767</v>
      </c>
      <c r="H802">
        <v>-32767</v>
      </c>
      <c r="I802">
        <v>0</v>
      </c>
    </row>
    <row r="803" spans="1:9" x14ac:dyDescent="0.25">
      <c r="A803" t="s">
        <v>40</v>
      </c>
      <c r="B803" s="11" t="s">
        <v>400</v>
      </c>
      <c r="C803">
        <v>3.0720000000000001E-3</v>
      </c>
      <c r="D803">
        <v>0</v>
      </c>
      <c r="E803">
        <v>0</v>
      </c>
      <c r="F803">
        <v>0</v>
      </c>
      <c r="G803">
        <v>32767</v>
      </c>
      <c r="H803">
        <v>-32767</v>
      </c>
      <c r="I803">
        <v>0</v>
      </c>
    </row>
    <row r="804" spans="1:9" x14ac:dyDescent="0.25">
      <c r="A804" t="s">
        <v>40</v>
      </c>
      <c r="B804">
        <v>6.2019500000000001</v>
      </c>
      <c r="C804">
        <v>3.0720000000000001E-3</v>
      </c>
      <c r="D804">
        <v>0</v>
      </c>
      <c r="E804">
        <v>0</v>
      </c>
      <c r="F804">
        <v>0</v>
      </c>
      <c r="G804">
        <v>32767</v>
      </c>
      <c r="H804">
        <v>-32767</v>
      </c>
      <c r="I804">
        <v>0</v>
      </c>
    </row>
    <row r="805" spans="1:9" x14ac:dyDescent="0.25">
      <c r="A805" t="s">
        <v>40</v>
      </c>
      <c r="B805">
        <v>6.1012199999999996</v>
      </c>
      <c r="C805">
        <v>4.3200000000000001E-3</v>
      </c>
      <c r="D805">
        <v>0</v>
      </c>
      <c r="E805">
        <v>0</v>
      </c>
      <c r="F805">
        <v>0</v>
      </c>
      <c r="G805">
        <v>32767</v>
      </c>
      <c r="H805">
        <v>-32767</v>
      </c>
      <c r="I805">
        <v>0</v>
      </c>
    </row>
    <row r="806" spans="1:9" x14ac:dyDescent="0.25">
      <c r="A806" t="s">
        <v>40</v>
      </c>
      <c r="B806">
        <v>7.7100200000000001</v>
      </c>
      <c r="C806">
        <v>4.0959999999999998E-3</v>
      </c>
      <c r="D806">
        <v>0</v>
      </c>
      <c r="E806">
        <v>0</v>
      </c>
      <c r="F806">
        <v>0</v>
      </c>
      <c r="G806">
        <v>32767</v>
      </c>
      <c r="H806">
        <v>-32767</v>
      </c>
      <c r="I806">
        <v>0</v>
      </c>
    </row>
    <row r="807" spans="1:9" x14ac:dyDescent="0.25">
      <c r="A807" t="s">
        <v>40</v>
      </c>
      <c r="B807">
        <v>7.9388199999999998</v>
      </c>
      <c r="C807">
        <v>7.1679999999999999E-3</v>
      </c>
      <c r="D807">
        <v>0</v>
      </c>
      <c r="E807">
        <v>0</v>
      </c>
      <c r="F807">
        <v>0</v>
      </c>
      <c r="G807">
        <v>32767</v>
      </c>
      <c r="H807">
        <v>-32767</v>
      </c>
      <c r="I807">
        <v>0</v>
      </c>
    </row>
    <row r="808" spans="1:9" x14ac:dyDescent="0.25">
      <c r="A808" t="s">
        <v>40</v>
      </c>
      <c r="B808">
        <v>8.4832599999999996</v>
      </c>
      <c r="C808">
        <v>3.4559999999999999E-3</v>
      </c>
      <c r="D808">
        <v>0</v>
      </c>
      <c r="E808">
        <v>0</v>
      </c>
      <c r="F808">
        <v>0</v>
      </c>
      <c r="G808">
        <v>32767</v>
      </c>
      <c r="H808">
        <v>-32767</v>
      </c>
      <c r="I808">
        <v>0</v>
      </c>
    </row>
    <row r="809" spans="1:9" x14ac:dyDescent="0.25">
      <c r="A809" t="s">
        <v>40</v>
      </c>
      <c r="B809" s="11" t="s">
        <v>401</v>
      </c>
      <c r="C809">
        <v>3.0720000000000001E-3</v>
      </c>
      <c r="D809">
        <v>0</v>
      </c>
      <c r="E809">
        <v>0</v>
      </c>
      <c r="F809">
        <v>0</v>
      </c>
      <c r="G809">
        <v>32767</v>
      </c>
      <c r="H809">
        <v>-32767</v>
      </c>
      <c r="I809">
        <v>0</v>
      </c>
    </row>
    <row r="810" spans="1:9" x14ac:dyDescent="0.25">
      <c r="A810" t="s">
        <v>40</v>
      </c>
      <c r="B810">
        <v>6.3807700000000001</v>
      </c>
      <c r="C810">
        <v>7.1679999999999999E-3</v>
      </c>
      <c r="D810">
        <v>0</v>
      </c>
      <c r="E810">
        <v>0</v>
      </c>
      <c r="F810">
        <v>0</v>
      </c>
      <c r="G810">
        <v>32767</v>
      </c>
      <c r="H810">
        <v>-32767</v>
      </c>
      <c r="I810">
        <v>0</v>
      </c>
    </row>
    <row r="811" spans="1:9" x14ac:dyDescent="0.25">
      <c r="A811" t="s">
        <v>40</v>
      </c>
      <c r="B811" s="11" t="s">
        <v>402</v>
      </c>
      <c r="C811">
        <v>4.0959999999999998E-3</v>
      </c>
      <c r="D811">
        <v>0</v>
      </c>
      <c r="E811">
        <v>0</v>
      </c>
      <c r="F811">
        <v>0</v>
      </c>
      <c r="G811">
        <v>32767</v>
      </c>
      <c r="H811">
        <v>-32767</v>
      </c>
      <c r="I811">
        <v>0</v>
      </c>
    </row>
    <row r="812" spans="1:9" x14ac:dyDescent="0.25">
      <c r="A812" t="s">
        <v>40</v>
      </c>
      <c r="B812">
        <v>6.2938200000000002</v>
      </c>
      <c r="C812">
        <v>3.264E-3</v>
      </c>
      <c r="D812">
        <v>0</v>
      </c>
      <c r="E812">
        <v>0</v>
      </c>
      <c r="F812">
        <v>0</v>
      </c>
      <c r="G812">
        <v>32767</v>
      </c>
      <c r="H812">
        <v>-32767</v>
      </c>
      <c r="I812">
        <v>0</v>
      </c>
    </row>
    <row r="813" spans="1:9" x14ac:dyDescent="0.25">
      <c r="A813" t="s">
        <v>40</v>
      </c>
      <c r="B813">
        <v>5.9667199999999996</v>
      </c>
      <c r="C813">
        <v>4.0959999999999998E-3</v>
      </c>
      <c r="D813">
        <v>0</v>
      </c>
      <c r="E813">
        <v>0</v>
      </c>
      <c r="F813">
        <v>0</v>
      </c>
      <c r="G813">
        <v>32767</v>
      </c>
      <c r="H813">
        <v>-32767</v>
      </c>
      <c r="I813">
        <v>0</v>
      </c>
    </row>
    <row r="814" spans="1:9" x14ac:dyDescent="0.25">
      <c r="A814" t="s">
        <v>40</v>
      </c>
      <c r="B814">
        <v>6.9517100000000003</v>
      </c>
      <c r="C814">
        <v>3.0720000000000001E-3</v>
      </c>
      <c r="D814">
        <v>0</v>
      </c>
      <c r="E814">
        <v>0</v>
      </c>
      <c r="F814">
        <v>0</v>
      </c>
      <c r="G814">
        <v>32767</v>
      </c>
      <c r="H814">
        <v>-32767</v>
      </c>
      <c r="I814">
        <v>0</v>
      </c>
    </row>
    <row r="815" spans="1:9" x14ac:dyDescent="0.25">
      <c r="A815" t="s">
        <v>40</v>
      </c>
      <c r="B815">
        <v>6.2481299999999997</v>
      </c>
      <c r="C815">
        <v>3.0720000000000001E-3</v>
      </c>
      <c r="D815">
        <v>0</v>
      </c>
      <c r="E815">
        <v>0</v>
      </c>
      <c r="F815">
        <v>0</v>
      </c>
      <c r="G815">
        <v>32767</v>
      </c>
      <c r="H815">
        <v>-32767</v>
      </c>
      <c r="I815">
        <v>0</v>
      </c>
    </row>
    <row r="816" spans="1:9" x14ac:dyDescent="0.25">
      <c r="A816" t="s">
        <v>40</v>
      </c>
      <c r="B816">
        <v>6.9397399999999996</v>
      </c>
      <c r="C816">
        <v>3.264E-3</v>
      </c>
      <c r="D816">
        <v>0</v>
      </c>
      <c r="E816">
        <v>0</v>
      </c>
      <c r="F816">
        <v>0</v>
      </c>
      <c r="G816">
        <v>32767</v>
      </c>
      <c r="H816">
        <v>-32767</v>
      </c>
      <c r="I816">
        <v>0</v>
      </c>
    </row>
    <row r="817" spans="1:9" x14ac:dyDescent="0.25">
      <c r="A817" t="s">
        <v>40</v>
      </c>
      <c r="B817">
        <v>6.2555500000000004</v>
      </c>
      <c r="C817">
        <v>4.0959999999999998E-3</v>
      </c>
      <c r="D817">
        <v>0</v>
      </c>
      <c r="E817">
        <v>0</v>
      </c>
      <c r="F817">
        <v>0</v>
      </c>
      <c r="G817">
        <v>32767</v>
      </c>
      <c r="H817">
        <v>-32767</v>
      </c>
      <c r="I817">
        <v>0</v>
      </c>
    </row>
    <row r="818" spans="1:9" x14ac:dyDescent="0.25">
      <c r="A818" t="s">
        <v>40</v>
      </c>
      <c r="B818">
        <v>6.9372499999999997</v>
      </c>
      <c r="C818">
        <v>3.2320000000000001E-3</v>
      </c>
      <c r="D818">
        <v>0</v>
      </c>
      <c r="E818">
        <v>0</v>
      </c>
      <c r="F818">
        <v>0</v>
      </c>
      <c r="G818">
        <v>32767</v>
      </c>
      <c r="H818">
        <v>-32767</v>
      </c>
      <c r="I818">
        <v>0</v>
      </c>
    </row>
    <row r="819" spans="1:9" x14ac:dyDescent="0.25">
      <c r="A819" t="s">
        <v>40</v>
      </c>
      <c r="B819">
        <v>6.4234900000000001</v>
      </c>
      <c r="C819">
        <v>4.0959999999999998E-3</v>
      </c>
      <c r="D819">
        <v>0</v>
      </c>
      <c r="E819">
        <v>0</v>
      </c>
      <c r="F819">
        <v>0</v>
      </c>
      <c r="G819">
        <v>32767</v>
      </c>
      <c r="H819">
        <v>-32767</v>
      </c>
      <c r="I819">
        <v>0</v>
      </c>
    </row>
    <row r="820" spans="1:9" x14ac:dyDescent="0.25">
      <c r="A820" t="s">
        <v>40</v>
      </c>
      <c r="B820">
        <v>6.9387800000000004</v>
      </c>
      <c r="C820">
        <v>3.2320000000000001E-3</v>
      </c>
      <c r="D820">
        <v>0</v>
      </c>
      <c r="E820">
        <v>0</v>
      </c>
      <c r="F820">
        <v>0</v>
      </c>
      <c r="G820">
        <v>32767</v>
      </c>
      <c r="H820">
        <v>-32767</v>
      </c>
      <c r="I820">
        <v>0</v>
      </c>
    </row>
    <row r="821" spans="1:9" x14ac:dyDescent="0.25">
      <c r="A821" t="s">
        <v>40</v>
      </c>
      <c r="B821">
        <v>6.6387200000000002</v>
      </c>
      <c r="C821">
        <v>4.0959999999999998E-3</v>
      </c>
      <c r="D821">
        <v>0</v>
      </c>
      <c r="E821">
        <v>0</v>
      </c>
      <c r="F821">
        <v>0</v>
      </c>
      <c r="G821">
        <v>32767</v>
      </c>
      <c r="H821">
        <v>-32767</v>
      </c>
      <c r="I821">
        <v>0</v>
      </c>
    </row>
    <row r="822" spans="1:9" x14ac:dyDescent="0.25">
      <c r="A822" t="s">
        <v>40</v>
      </c>
      <c r="B822">
        <v>6.7538900000000002</v>
      </c>
      <c r="C822">
        <v>3.3279999999999998E-3</v>
      </c>
      <c r="D822">
        <v>0</v>
      </c>
      <c r="E822">
        <v>0</v>
      </c>
      <c r="F822">
        <v>0</v>
      </c>
      <c r="G822">
        <v>32767</v>
      </c>
      <c r="H822">
        <v>-32767</v>
      </c>
      <c r="I822">
        <v>0</v>
      </c>
    </row>
    <row r="823" spans="1:9" x14ac:dyDescent="0.25">
      <c r="A823" t="s">
        <v>40</v>
      </c>
      <c r="B823">
        <v>6.3061800000000003</v>
      </c>
      <c r="C823">
        <v>4.0959999999999998E-3</v>
      </c>
      <c r="D823">
        <v>0</v>
      </c>
      <c r="E823">
        <v>0</v>
      </c>
      <c r="F823">
        <v>0</v>
      </c>
      <c r="G823">
        <v>32767</v>
      </c>
      <c r="H823">
        <v>-32767</v>
      </c>
      <c r="I823">
        <v>0</v>
      </c>
    </row>
    <row r="824" spans="1:9" x14ac:dyDescent="0.25">
      <c r="A824" t="s">
        <v>40</v>
      </c>
      <c r="B824">
        <v>6.0859800000000002</v>
      </c>
      <c r="C824">
        <v>3.1679999999999998E-3</v>
      </c>
      <c r="D824">
        <v>0</v>
      </c>
      <c r="E824">
        <v>0</v>
      </c>
      <c r="F824">
        <v>0</v>
      </c>
      <c r="G824">
        <v>32767</v>
      </c>
      <c r="H824">
        <v>-32767</v>
      </c>
      <c r="I824">
        <v>0</v>
      </c>
    </row>
    <row r="825" spans="1:9" x14ac:dyDescent="0.25">
      <c r="A825" t="s">
        <v>40</v>
      </c>
      <c r="B825">
        <v>6.12662</v>
      </c>
      <c r="C825">
        <v>3.0720000000000001E-3</v>
      </c>
      <c r="D825">
        <v>0</v>
      </c>
      <c r="E825">
        <v>0</v>
      </c>
      <c r="F825">
        <v>0</v>
      </c>
      <c r="G825">
        <v>32767</v>
      </c>
      <c r="H825">
        <v>-32767</v>
      </c>
      <c r="I825">
        <v>0</v>
      </c>
    </row>
    <row r="826" spans="1:9" x14ac:dyDescent="0.25">
      <c r="A826" t="s">
        <v>40</v>
      </c>
      <c r="B826">
        <v>5.9873599999999998</v>
      </c>
      <c r="C826">
        <v>3.0720000000000001E-3</v>
      </c>
      <c r="D826">
        <v>0</v>
      </c>
      <c r="E826">
        <v>0</v>
      </c>
      <c r="F826">
        <v>0</v>
      </c>
      <c r="G826">
        <v>32767</v>
      </c>
      <c r="H826">
        <v>-32767</v>
      </c>
      <c r="I826">
        <v>0</v>
      </c>
    </row>
    <row r="827" spans="1:9" x14ac:dyDescent="0.25">
      <c r="A827" t="s">
        <v>40</v>
      </c>
      <c r="B827">
        <v>6.9352600000000004</v>
      </c>
      <c r="C827">
        <v>4.0959999999999998E-3</v>
      </c>
      <c r="D827">
        <v>0</v>
      </c>
      <c r="E827">
        <v>0</v>
      </c>
      <c r="F827">
        <v>0</v>
      </c>
      <c r="G827">
        <v>32767</v>
      </c>
      <c r="H827">
        <v>-32767</v>
      </c>
      <c r="I827">
        <v>0</v>
      </c>
    </row>
    <row r="828" spans="1:9" x14ac:dyDescent="0.25">
      <c r="A828" t="s">
        <v>40</v>
      </c>
      <c r="B828">
        <v>6.01546</v>
      </c>
      <c r="C828">
        <v>3.424E-3</v>
      </c>
      <c r="D828">
        <v>0</v>
      </c>
      <c r="E828">
        <v>0</v>
      </c>
      <c r="F828">
        <v>0</v>
      </c>
      <c r="G828">
        <v>32767</v>
      </c>
      <c r="H828">
        <v>-32767</v>
      </c>
      <c r="I828">
        <v>0</v>
      </c>
    </row>
    <row r="829" spans="1:9" x14ac:dyDescent="0.25">
      <c r="A829" t="s">
        <v>40</v>
      </c>
      <c r="B829">
        <v>6.8180800000000001</v>
      </c>
      <c r="C829">
        <v>4.0959999999999998E-3</v>
      </c>
      <c r="D829">
        <v>0</v>
      </c>
      <c r="E829">
        <v>0</v>
      </c>
      <c r="F829">
        <v>0</v>
      </c>
      <c r="G829">
        <v>32767</v>
      </c>
      <c r="H829">
        <v>-32767</v>
      </c>
      <c r="I829">
        <v>0</v>
      </c>
    </row>
    <row r="830" spans="1:9" x14ac:dyDescent="0.25">
      <c r="A830" t="s">
        <v>40</v>
      </c>
      <c r="B830">
        <v>6.0744300000000004</v>
      </c>
      <c r="C830">
        <v>4.0959999999999998E-3</v>
      </c>
      <c r="D830">
        <v>0</v>
      </c>
      <c r="E830">
        <v>0</v>
      </c>
      <c r="F830">
        <v>0</v>
      </c>
      <c r="G830">
        <v>32767</v>
      </c>
      <c r="H830">
        <v>-32767</v>
      </c>
      <c r="I830">
        <v>0</v>
      </c>
    </row>
    <row r="831" spans="1:9" x14ac:dyDescent="0.25">
      <c r="A831" t="s">
        <v>40</v>
      </c>
      <c r="B831">
        <v>6.4001900000000003</v>
      </c>
      <c r="C831">
        <v>4.4479999999999997E-3</v>
      </c>
      <c r="D831">
        <v>0</v>
      </c>
      <c r="E831">
        <v>0</v>
      </c>
      <c r="F831">
        <v>0</v>
      </c>
      <c r="G831">
        <v>32767</v>
      </c>
      <c r="H831">
        <v>-32767</v>
      </c>
      <c r="I831">
        <v>0</v>
      </c>
    </row>
    <row r="832" spans="1:9" x14ac:dyDescent="0.25">
      <c r="A832" t="s">
        <v>40</v>
      </c>
      <c r="B832">
        <v>6.3214399999999999</v>
      </c>
      <c r="C832">
        <v>7.1679999999999999E-3</v>
      </c>
      <c r="D832">
        <v>0</v>
      </c>
      <c r="E832">
        <v>0</v>
      </c>
      <c r="F832">
        <v>0</v>
      </c>
      <c r="G832">
        <v>32767</v>
      </c>
      <c r="H832">
        <v>-32767</v>
      </c>
      <c r="I832">
        <v>0</v>
      </c>
    </row>
    <row r="833" spans="1:25" x14ac:dyDescent="0.25">
      <c r="A833" t="s">
        <v>40</v>
      </c>
      <c r="B833">
        <v>7.4756799999999997</v>
      </c>
      <c r="C833">
        <v>6.4640000000000001E-3</v>
      </c>
      <c r="D833">
        <v>0</v>
      </c>
      <c r="E833">
        <v>0</v>
      </c>
      <c r="F833">
        <v>0</v>
      </c>
      <c r="G833">
        <v>32767</v>
      </c>
      <c r="H833">
        <v>-32767</v>
      </c>
      <c r="I833">
        <v>0</v>
      </c>
    </row>
    <row r="834" spans="1:25" x14ac:dyDescent="0.25">
      <c r="A834" t="s">
        <v>40</v>
      </c>
      <c r="B834" s="11" t="s">
        <v>403</v>
      </c>
      <c r="C834">
        <v>3.2320000000000001E-3</v>
      </c>
      <c r="D834">
        <v>0</v>
      </c>
      <c r="E834">
        <v>0</v>
      </c>
      <c r="F834">
        <v>0</v>
      </c>
      <c r="G834">
        <v>32767</v>
      </c>
      <c r="H834">
        <v>-32767</v>
      </c>
      <c r="I834">
        <v>0</v>
      </c>
    </row>
    <row r="835" spans="1:25" x14ac:dyDescent="0.25">
      <c r="A835" t="s">
        <v>40</v>
      </c>
      <c r="B835">
        <v>7.0728299999999997</v>
      </c>
      <c r="C835">
        <v>4.0959999999999998E-3</v>
      </c>
      <c r="D835">
        <v>0</v>
      </c>
      <c r="E835">
        <v>0</v>
      </c>
      <c r="F835">
        <v>0</v>
      </c>
      <c r="G835">
        <v>32767</v>
      </c>
      <c r="H835">
        <v>-32767</v>
      </c>
      <c r="I835">
        <v>0</v>
      </c>
    </row>
    <row r="836" spans="1:25" x14ac:dyDescent="0.25">
      <c r="A836" t="s">
        <v>40</v>
      </c>
      <c r="B836">
        <v>6.6916500000000001</v>
      </c>
      <c r="C836">
        <v>3.4559999999999999E-3</v>
      </c>
      <c r="D836">
        <v>0</v>
      </c>
      <c r="E836">
        <v>0</v>
      </c>
      <c r="F836">
        <v>0</v>
      </c>
      <c r="G836">
        <v>32767</v>
      </c>
      <c r="H836">
        <v>-32767</v>
      </c>
      <c r="I836">
        <v>0</v>
      </c>
    </row>
    <row r="837" spans="1:25" x14ac:dyDescent="0.25">
      <c r="A837" t="s">
        <v>40</v>
      </c>
      <c r="B837">
        <v>6.5971500000000001</v>
      </c>
      <c r="C837">
        <v>4.3200000000000001E-3</v>
      </c>
      <c r="D837">
        <v>0</v>
      </c>
      <c r="E837">
        <v>0</v>
      </c>
      <c r="F837">
        <v>0</v>
      </c>
      <c r="G837">
        <v>32767</v>
      </c>
      <c r="H837">
        <v>-32767</v>
      </c>
      <c r="I837">
        <v>0</v>
      </c>
    </row>
    <row r="838" spans="1:25" x14ac:dyDescent="0.25">
      <c r="A838" t="s">
        <v>40</v>
      </c>
      <c r="B838">
        <v>6.2642600000000002</v>
      </c>
      <c r="C838">
        <v>4.0959999999999998E-3</v>
      </c>
      <c r="D838">
        <v>0</v>
      </c>
      <c r="E838">
        <v>0</v>
      </c>
      <c r="F838">
        <v>0</v>
      </c>
      <c r="G838">
        <v>32767</v>
      </c>
      <c r="H838">
        <v>-32767</v>
      </c>
      <c r="I838">
        <v>0</v>
      </c>
    </row>
    <row r="839" spans="1:25" x14ac:dyDescent="0.25">
      <c r="A839" t="s">
        <v>40</v>
      </c>
      <c r="B839">
        <v>5.9421099999999996</v>
      </c>
      <c r="C839">
        <v>3.2959999999999999E-3</v>
      </c>
      <c r="D839">
        <v>0</v>
      </c>
      <c r="E839">
        <v>0</v>
      </c>
      <c r="F839">
        <v>0</v>
      </c>
      <c r="G839">
        <v>32767</v>
      </c>
      <c r="H839">
        <v>-32767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40</v>
      </c>
      <c r="B840">
        <v>6.28538</v>
      </c>
      <c r="C840">
        <v>4.0959999999999998E-3</v>
      </c>
      <c r="D840">
        <v>0</v>
      </c>
      <c r="E840">
        <v>0</v>
      </c>
      <c r="F840">
        <v>0</v>
      </c>
      <c r="G840">
        <v>32767</v>
      </c>
      <c r="H840">
        <v>-32767</v>
      </c>
      <c r="I840">
        <v>0</v>
      </c>
      <c r="R840">
        <f>AVERAGE(B791:B840)</f>
        <v>6.6076971111111105</v>
      </c>
      <c r="S840">
        <f>AVERAGE(C791:C840)</f>
        <v>3.9711999999999985E-3</v>
      </c>
      <c r="U840">
        <f>_xlfn.VAR.P(B791:B840)</f>
        <v>0.32275661976276537</v>
      </c>
      <c r="V840">
        <f>_xlfn.VAR.P(C791:C840)</f>
        <v>1.0482175999999997E-6</v>
      </c>
      <c r="X840">
        <f>1.96*SQRT(U840)/50</f>
        <v>2.2270175845562058E-2</v>
      </c>
      <c r="Y840">
        <f>1.96*SQRT(V840)/50</f>
        <v>4.0133939413718151E-5</v>
      </c>
    </row>
    <row r="841" spans="1:25" x14ac:dyDescent="0.25">
      <c r="A841" t="s">
        <v>40</v>
      </c>
      <c r="B841">
        <v>365.48930000000001</v>
      </c>
      <c r="C841" t="s">
        <v>36</v>
      </c>
    </row>
    <row r="842" spans="1:25" x14ac:dyDescent="0.25">
      <c r="A842" t="s">
        <v>97</v>
      </c>
      <c r="B842">
        <v>2673.18</v>
      </c>
      <c r="C842">
        <v>2662.81</v>
      </c>
      <c r="D842">
        <v>2628.84</v>
      </c>
      <c r="E842">
        <v>2262.34</v>
      </c>
      <c r="F842">
        <v>0</v>
      </c>
      <c r="G842">
        <v>0.20937800000000001</v>
      </c>
      <c r="H842">
        <v>0.77789900000000001</v>
      </c>
      <c r="I842">
        <v>0</v>
      </c>
    </row>
    <row r="843" spans="1:25" x14ac:dyDescent="0.25">
      <c r="A843" t="s">
        <v>97</v>
      </c>
      <c r="B843">
        <v>2625.65</v>
      </c>
      <c r="C843">
        <v>2615.23</v>
      </c>
      <c r="D843">
        <v>2585.5700000000002</v>
      </c>
      <c r="E843">
        <v>2225.39</v>
      </c>
      <c r="F843">
        <v>0</v>
      </c>
      <c r="G843">
        <v>0.23305899999999999</v>
      </c>
      <c r="H843">
        <v>0.77781199999999995</v>
      </c>
      <c r="I843">
        <v>0</v>
      </c>
    </row>
    <row r="844" spans="1:25" x14ac:dyDescent="0.25">
      <c r="A844" t="s">
        <v>97</v>
      </c>
      <c r="B844">
        <v>2647.13</v>
      </c>
      <c r="C844">
        <v>2636.85</v>
      </c>
      <c r="D844">
        <v>2604.86</v>
      </c>
      <c r="E844">
        <v>2241.5700000000002</v>
      </c>
      <c r="F844">
        <v>0</v>
      </c>
      <c r="G844">
        <v>0.21237600000000001</v>
      </c>
      <c r="H844">
        <v>0.77788400000000002</v>
      </c>
      <c r="I844">
        <v>0</v>
      </c>
    </row>
    <row r="845" spans="1:25" x14ac:dyDescent="0.25">
      <c r="A845" t="s">
        <v>97</v>
      </c>
      <c r="B845">
        <v>2626.11</v>
      </c>
      <c r="C845">
        <v>2615.5700000000002</v>
      </c>
      <c r="D845">
        <v>2584.4899999999998</v>
      </c>
      <c r="E845">
        <v>2222.41</v>
      </c>
      <c r="F845">
        <v>0</v>
      </c>
      <c r="G845">
        <v>0.20979400000000001</v>
      </c>
      <c r="H845">
        <v>0.77788999999999997</v>
      </c>
      <c r="I845">
        <v>0</v>
      </c>
    </row>
    <row r="846" spans="1:25" x14ac:dyDescent="0.25">
      <c r="A846" t="s">
        <v>97</v>
      </c>
      <c r="B846">
        <v>2646.3</v>
      </c>
      <c r="C846">
        <v>2635.73</v>
      </c>
      <c r="D846">
        <v>2602.16</v>
      </c>
      <c r="E846">
        <v>2240.39</v>
      </c>
      <c r="F846">
        <v>0</v>
      </c>
      <c r="G846">
        <v>0.220972</v>
      </c>
      <c r="H846">
        <v>0.77789900000000001</v>
      </c>
      <c r="I846">
        <v>0</v>
      </c>
    </row>
    <row r="847" spans="1:25" x14ac:dyDescent="0.25">
      <c r="A847" t="s">
        <v>97</v>
      </c>
      <c r="B847">
        <v>2626.86</v>
      </c>
      <c r="C847">
        <v>2616.42</v>
      </c>
      <c r="D847">
        <v>2584.8000000000002</v>
      </c>
      <c r="E847">
        <v>2223.13</v>
      </c>
      <c r="F847">
        <v>0</v>
      </c>
      <c r="G847">
        <v>0.23552100000000001</v>
      </c>
      <c r="H847">
        <v>0.77787600000000001</v>
      </c>
      <c r="I847">
        <v>0</v>
      </c>
    </row>
    <row r="848" spans="1:25" x14ac:dyDescent="0.25">
      <c r="A848" t="s">
        <v>97</v>
      </c>
      <c r="B848">
        <v>2652.14</v>
      </c>
      <c r="C848">
        <v>2641.22</v>
      </c>
      <c r="D848">
        <v>2611.3200000000002</v>
      </c>
      <c r="E848">
        <v>2253.31</v>
      </c>
      <c r="F848">
        <v>0</v>
      </c>
      <c r="G848">
        <v>0.226409</v>
      </c>
      <c r="H848">
        <v>0.77788800000000002</v>
      </c>
      <c r="I848">
        <v>0</v>
      </c>
    </row>
    <row r="849" spans="1:9" x14ac:dyDescent="0.25">
      <c r="A849" t="s">
        <v>97</v>
      </c>
      <c r="B849">
        <v>2626.93</v>
      </c>
      <c r="C849">
        <v>2616</v>
      </c>
      <c r="D849">
        <v>2584.71</v>
      </c>
      <c r="E849">
        <v>2223.42</v>
      </c>
      <c r="F849">
        <v>0</v>
      </c>
      <c r="G849">
        <v>0.23551900000000001</v>
      </c>
      <c r="H849">
        <v>0.77787300000000004</v>
      </c>
      <c r="I849">
        <v>0</v>
      </c>
    </row>
    <row r="850" spans="1:9" x14ac:dyDescent="0.25">
      <c r="A850" t="s">
        <v>97</v>
      </c>
      <c r="B850">
        <v>2654.59</v>
      </c>
      <c r="C850">
        <v>2643.8</v>
      </c>
      <c r="D850">
        <v>2612.5300000000002</v>
      </c>
      <c r="E850">
        <v>2251.0700000000002</v>
      </c>
      <c r="F850">
        <v>0</v>
      </c>
      <c r="G850">
        <v>0.21340799999999999</v>
      </c>
      <c r="H850">
        <v>0.77784200000000003</v>
      </c>
      <c r="I850">
        <v>0</v>
      </c>
    </row>
    <row r="851" spans="1:9" x14ac:dyDescent="0.25">
      <c r="A851" t="s">
        <v>97</v>
      </c>
      <c r="B851">
        <v>2633.14</v>
      </c>
      <c r="C851">
        <v>2623.02</v>
      </c>
      <c r="D851">
        <v>2591.42</v>
      </c>
      <c r="E851">
        <v>2230.39</v>
      </c>
      <c r="F851">
        <v>0</v>
      </c>
      <c r="G851">
        <v>0.22342100000000001</v>
      </c>
      <c r="H851">
        <v>0.77789600000000003</v>
      </c>
      <c r="I851">
        <v>0</v>
      </c>
    </row>
    <row r="852" spans="1:9" x14ac:dyDescent="0.25">
      <c r="A852" t="s">
        <v>97</v>
      </c>
      <c r="B852">
        <v>2648.3</v>
      </c>
      <c r="C852">
        <v>2637.92</v>
      </c>
      <c r="D852">
        <v>2605.9499999999998</v>
      </c>
      <c r="E852">
        <v>2243.13</v>
      </c>
      <c r="F852">
        <v>0</v>
      </c>
      <c r="G852">
        <v>0.20813699999999999</v>
      </c>
      <c r="H852">
        <v>0.77787799999999996</v>
      </c>
      <c r="I852">
        <v>0</v>
      </c>
    </row>
    <row r="853" spans="1:9" x14ac:dyDescent="0.25">
      <c r="A853" t="s">
        <v>97</v>
      </c>
      <c r="B853">
        <v>2626.82</v>
      </c>
      <c r="C853">
        <v>2616.36</v>
      </c>
      <c r="D853">
        <v>2586.4899999999998</v>
      </c>
      <c r="E853">
        <v>2223.06</v>
      </c>
      <c r="F853">
        <v>0</v>
      </c>
      <c r="G853">
        <v>0.23552100000000001</v>
      </c>
      <c r="H853">
        <v>0.77770099999999998</v>
      </c>
      <c r="I853">
        <v>0</v>
      </c>
    </row>
    <row r="854" spans="1:9" x14ac:dyDescent="0.25">
      <c r="A854" t="s">
        <v>97</v>
      </c>
      <c r="B854">
        <v>2649.08</v>
      </c>
      <c r="C854">
        <v>2638.64</v>
      </c>
      <c r="D854">
        <v>2607.7399999999998</v>
      </c>
      <c r="E854">
        <v>2246.1</v>
      </c>
      <c r="F854">
        <v>0</v>
      </c>
      <c r="G854">
        <v>0.211539</v>
      </c>
      <c r="H854">
        <v>0.77757600000000004</v>
      </c>
      <c r="I854">
        <v>0</v>
      </c>
    </row>
    <row r="855" spans="1:9" x14ac:dyDescent="0.25">
      <c r="A855" t="s">
        <v>97</v>
      </c>
      <c r="B855">
        <v>2626.41</v>
      </c>
      <c r="C855">
        <v>2615.9499999999998</v>
      </c>
      <c r="D855">
        <v>2585.9499999999998</v>
      </c>
      <c r="E855">
        <v>2222.86</v>
      </c>
      <c r="F855">
        <v>0</v>
      </c>
      <c r="G855">
        <v>0.208116</v>
      </c>
      <c r="H855">
        <v>0.77782499999999999</v>
      </c>
      <c r="I855">
        <v>0</v>
      </c>
    </row>
    <row r="856" spans="1:9" x14ac:dyDescent="0.25">
      <c r="A856" t="s">
        <v>97</v>
      </c>
      <c r="B856">
        <v>2646.88</v>
      </c>
      <c r="C856">
        <v>2636.62</v>
      </c>
      <c r="D856">
        <v>2604.5700000000002</v>
      </c>
      <c r="E856">
        <v>2241.8000000000002</v>
      </c>
      <c r="F856">
        <v>0</v>
      </c>
      <c r="G856">
        <v>0.23551900000000001</v>
      </c>
      <c r="H856">
        <v>0.77778700000000001</v>
      </c>
      <c r="I856">
        <v>0</v>
      </c>
    </row>
    <row r="857" spans="1:9" x14ac:dyDescent="0.25">
      <c r="A857" t="s">
        <v>97</v>
      </c>
      <c r="B857">
        <v>2635.58</v>
      </c>
      <c r="C857">
        <v>2622.14</v>
      </c>
      <c r="D857">
        <v>2588.39</v>
      </c>
      <c r="E857">
        <v>2227.4899999999998</v>
      </c>
      <c r="F857">
        <v>0</v>
      </c>
      <c r="G857">
        <v>0.21843000000000001</v>
      </c>
      <c r="H857">
        <v>0.77789399999999997</v>
      </c>
      <c r="I857">
        <v>0</v>
      </c>
    </row>
    <row r="858" spans="1:9" x14ac:dyDescent="0.25">
      <c r="A858" t="s">
        <v>97</v>
      </c>
      <c r="B858">
        <v>2648.21</v>
      </c>
      <c r="C858">
        <v>2637.71</v>
      </c>
      <c r="D858">
        <v>2606.29</v>
      </c>
      <c r="E858">
        <v>2245.0500000000002</v>
      </c>
      <c r="F858">
        <v>0</v>
      </c>
      <c r="G858">
        <v>0.20813200000000001</v>
      </c>
      <c r="H858">
        <v>0.77785300000000002</v>
      </c>
      <c r="I858">
        <v>0</v>
      </c>
    </row>
    <row r="859" spans="1:9" x14ac:dyDescent="0.25">
      <c r="A859" t="s">
        <v>97</v>
      </c>
      <c r="B859">
        <v>2640.16</v>
      </c>
      <c r="C859">
        <v>2629.77</v>
      </c>
      <c r="D859">
        <v>2598.54</v>
      </c>
      <c r="E859">
        <v>2237.3200000000002</v>
      </c>
      <c r="F859">
        <v>0</v>
      </c>
      <c r="G859">
        <v>0.20810300000000001</v>
      </c>
      <c r="H859">
        <v>0.77771000000000001</v>
      </c>
      <c r="I859">
        <v>0</v>
      </c>
    </row>
    <row r="860" spans="1:9" x14ac:dyDescent="0.25">
      <c r="A860" t="s">
        <v>97</v>
      </c>
      <c r="B860">
        <v>2639.57</v>
      </c>
      <c r="C860">
        <v>2629.05</v>
      </c>
      <c r="D860">
        <v>2598.39</v>
      </c>
      <c r="E860">
        <v>2234.56</v>
      </c>
      <c r="F860">
        <v>0</v>
      </c>
      <c r="G860">
        <v>0.23552000000000001</v>
      </c>
      <c r="H860">
        <v>0.777895</v>
      </c>
      <c r="I860">
        <v>0</v>
      </c>
    </row>
    <row r="861" spans="1:9" x14ac:dyDescent="0.25">
      <c r="A861" t="s">
        <v>97</v>
      </c>
      <c r="B861">
        <v>2641.15</v>
      </c>
      <c r="C861">
        <v>2630.88</v>
      </c>
      <c r="D861">
        <v>2600.38</v>
      </c>
      <c r="E861">
        <v>2238.13</v>
      </c>
      <c r="F861">
        <v>0</v>
      </c>
      <c r="G861">
        <v>0.208541</v>
      </c>
      <c r="H861">
        <v>0.77781699999999998</v>
      </c>
      <c r="I861">
        <v>0</v>
      </c>
    </row>
    <row r="862" spans="1:9" x14ac:dyDescent="0.25">
      <c r="A862" t="s">
        <v>97</v>
      </c>
      <c r="B862">
        <v>2640.91</v>
      </c>
      <c r="C862">
        <v>2630.68</v>
      </c>
      <c r="D862">
        <v>2600.09</v>
      </c>
      <c r="E862">
        <v>2241.4</v>
      </c>
      <c r="F862">
        <v>0</v>
      </c>
      <c r="G862">
        <v>0.23551900000000001</v>
      </c>
      <c r="H862">
        <v>0.77782899999999999</v>
      </c>
      <c r="I862">
        <v>0</v>
      </c>
    </row>
    <row r="863" spans="1:9" x14ac:dyDescent="0.25">
      <c r="A863" t="s">
        <v>97</v>
      </c>
      <c r="B863">
        <v>2647.07</v>
      </c>
      <c r="C863">
        <v>2636.8</v>
      </c>
      <c r="D863">
        <v>2604.37</v>
      </c>
      <c r="E863">
        <v>2242</v>
      </c>
      <c r="F863">
        <v>0</v>
      </c>
      <c r="G863">
        <v>0.21890999999999999</v>
      </c>
      <c r="H863">
        <v>0.77789900000000001</v>
      </c>
      <c r="I863">
        <v>0</v>
      </c>
    </row>
    <row r="864" spans="1:9" x14ac:dyDescent="0.25">
      <c r="A864" t="s">
        <v>97</v>
      </c>
      <c r="B864">
        <v>2629.41</v>
      </c>
      <c r="C864">
        <v>2618.56</v>
      </c>
      <c r="D864">
        <v>2589.1999999999998</v>
      </c>
      <c r="E864">
        <v>2228.4699999999998</v>
      </c>
      <c r="F864">
        <v>0</v>
      </c>
      <c r="G864">
        <v>0.23552000000000001</v>
      </c>
      <c r="H864">
        <v>0.77789900000000001</v>
      </c>
      <c r="I864">
        <v>0</v>
      </c>
    </row>
    <row r="865" spans="1:9" x14ac:dyDescent="0.25">
      <c r="A865" t="s">
        <v>97</v>
      </c>
      <c r="B865">
        <v>2647.27</v>
      </c>
      <c r="C865">
        <v>2636.91</v>
      </c>
      <c r="D865">
        <v>2606.44</v>
      </c>
      <c r="E865">
        <v>2246.29</v>
      </c>
      <c r="F865">
        <v>0</v>
      </c>
      <c r="G865">
        <v>0.20812900000000001</v>
      </c>
      <c r="H865">
        <v>0.77783199999999997</v>
      </c>
      <c r="I865">
        <v>0</v>
      </c>
    </row>
    <row r="866" spans="1:9" x14ac:dyDescent="0.25">
      <c r="A866" t="s">
        <v>97</v>
      </c>
      <c r="B866">
        <v>2626.79</v>
      </c>
      <c r="C866">
        <v>2616.0700000000002</v>
      </c>
      <c r="D866">
        <v>2584.37</v>
      </c>
      <c r="E866">
        <v>2223.06</v>
      </c>
      <c r="F866">
        <v>0</v>
      </c>
      <c r="G866">
        <v>0.23551900000000001</v>
      </c>
      <c r="H866">
        <v>0.77788000000000002</v>
      </c>
      <c r="I866">
        <v>0</v>
      </c>
    </row>
    <row r="867" spans="1:9" x14ac:dyDescent="0.25">
      <c r="A867" t="s">
        <v>97</v>
      </c>
      <c r="B867">
        <v>2654.36</v>
      </c>
      <c r="C867">
        <v>2644.37</v>
      </c>
      <c r="D867">
        <v>2612.77</v>
      </c>
      <c r="E867">
        <v>2249.7399999999998</v>
      </c>
      <c r="F867">
        <v>0</v>
      </c>
      <c r="G867">
        <v>0.23552100000000001</v>
      </c>
      <c r="H867">
        <v>0.77634499999999995</v>
      </c>
      <c r="I867">
        <v>0</v>
      </c>
    </row>
    <row r="868" spans="1:9" x14ac:dyDescent="0.25">
      <c r="A868" t="s">
        <v>97</v>
      </c>
      <c r="B868">
        <v>2626.98</v>
      </c>
      <c r="C868">
        <v>2614.7399999999998</v>
      </c>
      <c r="D868">
        <v>2583.9499999999998</v>
      </c>
      <c r="E868">
        <v>2222.89</v>
      </c>
      <c r="F868">
        <v>0</v>
      </c>
      <c r="G868">
        <v>0.21306600000000001</v>
      </c>
      <c r="H868">
        <v>0.77789200000000003</v>
      </c>
      <c r="I868">
        <v>0</v>
      </c>
    </row>
    <row r="869" spans="1:9" x14ac:dyDescent="0.25">
      <c r="A869" t="s">
        <v>97</v>
      </c>
      <c r="B869">
        <v>2652.41</v>
      </c>
      <c r="C869">
        <v>2641.46</v>
      </c>
      <c r="D869">
        <v>2611.15</v>
      </c>
      <c r="E869">
        <v>2250.7199999999998</v>
      </c>
      <c r="F869">
        <v>0</v>
      </c>
      <c r="G869">
        <v>0.23551900000000001</v>
      </c>
      <c r="H869">
        <v>0.77789299999999995</v>
      </c>
      <c r="I869">
        <v>0</v>
      </c>
    </row>
    <row r="870" spans="1:9" x14ac:dyDescent="0.25">
      <c r="A870" t="s">
        <v>97</v>
      </c>
      <c r="B870">
        <v>2625.97</v>
      </c>
      <c r="C870">
        <v>2615.46</v>
      </c>
      <c r="D870">
        <v>2584.2800000000002</v>
      </c>
      <c r="E870">
        <v>2225.13</v>
      </c>
      <c r="F870">
        <v>0</v>
      </c>
      <c r="G870">
        <v>0.208564</v>
      </c>
      <c r="H870">
        <v>0.77787399999999995</v>
      </c>
      <c r="I870">
        <v>0</v>
      </c>
    </row>
    <row r="871" spans="1:9" x14ac:dyDescent="0.25">
      <c r="A871" t="s">
        <v>97</v>
      </c>
      <c r="B871">
        <v>2646.72</v>
      </c>
      <c r="C871">
        <v>2636.46</v>
      </c>
      <c r="D871">
        <v>2604.16</v>
      </c>
      <c r="E871">
        <v>2244.38</v>
      </c>
      <c r="F871">
        <v>0</v>
      </c>
      <c r="G871">
        <v>0.23524400000000001</v>
      </c>
      <c r="H871">
        <v>0.77789699999999995</v>
      </c>
      <c r="I871">
        <v>0</v>
      </c>
    </row>
    <row r="872" spans="1:9" x14ac:dyDescent="0.25">
      <c r="A872" t="s">
        <v>97</v>
      </c>
      <c r="B872">
        <v>2626.78</v>
      </c>
      <c r="C872">
        <v>2616.36</v>
      </c>
      <c r="D872">
        <v>2585.41</v>
      </c>
      <c r="E872">
        <v>2224.3200000000002</v>
      </c>
      <c r="F872">
        <v>0</v>
      </c>
      <c r="G872">
        <v>0.225913</v>
      </c>
      <c r="H872">
        <v>0.77701299999999995</v>
      </c>
      <c r="I872">
        <v>0</v>
      </c>
    </row>
    <row r="873" spans="1:9" x14ac:dyDescent="0.25">
      <c r="A873" t="s">
        <v>97</v>
      </c>
      <c r="B873">
        <v>2649.1</v>
      </c>
      <c r="C873">
        <v>2638.19</v>
      </c>
      <c r="D873">
        <v>2606.33</v>
      </c>
      <c r="E873">
        <v>2243.21</v>
      </c>
      <c r="F873">
        <v>0</v>
      </c>
      <c r="G873">
        <v>0.21979499999999999</v>
      </c>
      <c r="H873">
        <v>0.77782200000000001</v>
      </c>
      <c r="I873">
        <v>0</v>
      </c>
    </row>
    <row r="874" spans="1:9" x14ac:dyDescent="0.25">
      <c r="A874" t="s">
        <v>97</v>
      </c>
      <c r="B874">
        <v>2627.88</v>
      </c>
      <c r="C874">
        <v>2617.35</v>
      </c>
      <c r="D874">
        <v>2587.04</v>
      </c>
      <c r="E874">
        <v>2225.75</v>
      </c>
      <c r="F874">
        <v>0</v>
      </c>
      <c r="G874">
        <v>0.21032999999999999</v>
      </c>
      <c r="H874">
        <v>0.77718600000000004</v>
      </c>
      <c r="I874">
        <v>0</v>
      </c>
    </row>
    <row r="875" spans="1:9" x14ac:dyDescent="0.25">
      <c r="A875" t="s">
        <v>97</v>
      </c>
      <c r="B875">
        <v>2648.09</v>
      </c>
      <c r="C875">
        <v>2637.84</v>
      </c>
      <c r="D875">
        <v>2605.9299999999998</v>
      </c>
      <c r="E875">
        <v>2243.4499999999998</v>
      </c>
      <c r="F875">
        <v>0</v>
      </c>
      <c r="G875">
        <v>0.20827899999999999</v>
      </c>
      <c r="H875">
        <v>0.77775300000000003</v>
      </c>
      <c r="I875">
        <v>0</v>
      </c>
    </row>
    <row r="876" spans="1:9" x14ac:dyDescent="0.25">
      <c r="A876" t="s">
        <v>97</v>
      </c>
      <c r="B876">
        <v>2632.55</v>
      </c>
      <c r="C876">
        <v>2622.45</v>
      </c>
      <c r="D876">
        <v>2593.08</v>
      </c>
      <c r="E876">
        <v>2233.87</v>
      </c>
      <c r="F876">
        <v>0</v>
      </c>
      <c r="G876">
        <v>0.23552000000000001</v>
      </c>
      <c r="H876">
        <v>0.777335</v>
      </c>
      <c r="I876">
        <v>0</v>
      </c>
    </row>
    <row r="877" spans="1:9" x14ac:dyDescent="0.25">
      <c r="A877" t="s">
        <v>97</v>
      </c>
      <c r="B877">
        <v>2652.33</v>
      </c>
      <c r="C877">
        <v>2642.06</v>
      </c>
      <c r="D877">
        <v>2611.39</v>
      </c>
      <c r="E877">
        <v>2248.6999999999998</v>
      </c>
      <c r="F877">
        <v>0</v>
      </c>
      <c r="G877">
        <v>0.20841999999999999</v>
      </c>
      <c r="H877">
        <v>0.77789200000000003</v>
      </c>
      <c r="I877">
        <v>0</v>
      </c>
    </row>
    <row r="878" spans="1:9" x14ac:dyDescent="0.25">
      <c r="A878" t="s">
        <v>97</v>
      </c>
      <c r="B878">
        <v>2625.61</v>
      </c>
      <c r="C878">
        <v>2614.85</v>
      </c>
      <c r="D878">
        <v>2583.75</v>
      </c>
      <c r="E878">
        <v>2225.9499999999998</v>
      </c>
      <c r="F878">
        <v>0</v>
      </c>
      <c r="G878">
        <v>0.21190700000000001</v>
      </c>
      <c r="H878">
        <v>0.77789699999999995</v>
      </c>
      <c r="I878">
        <v>0</v>
      </c>
    </row>
    <row r="879" spans="1:9" x14ac:dyDescent="0.25">
      <c r="A879" t="s">
        <v>97</v>
      </c>
      <c r="B879">
        <v>2647.1</v>
      </c>
      <c r="C879">
        <v>2636.65</v>
      </c>
      <c r="D879">
        <v>2605.8200000000002</v>
      </c>
      <c r="E879">
        <v>2245.58</v>
      </c>
      <c r="F879">
        <v>0</v>
      </c>
      <c r="G879">
        <v>0.23551900000000001</v>
      </c>
      <c r="H879">
        <v>0.77788999999999997</v>
      </c>
      <c r="I879">
        <v>0</v>
      </c>
    </row>
    <row r="880" spans="1:9" x14ac:dyDescent="0.25">
      <c r="A880" t="s">
        <v>97</v>
      </c>
      <c r="B880">
        <v>2629.04</v>
      </c>
      <c r="C880">
        <v>2618.7800000000002</v>
      </c>
      <c r="D880">
        <v>2587.7800000000002</v>
      </c>
      <c r="E880">
        <v>2226.35</v>
      </c>
      <c r="F880">
        <v>0</v>
      </c>
      <c r="G880">
        <v>0.22553999999999999</v>
      </c>
      <c r="H880">
        <v>0.77863000000000004</v>
      </c>
      <c r="I880">
        <v>0</v>
      </c>
    </row>
    <row r="881" spans="1:25" x14ac:dyDescent="0.25">
      <c r="A881" t="s">
        <v>97</v>
      </c>
      <c r="B881">
        <v>2642.29</v>
      </c>
      <c r="C881">
        <v>2632.23</v>
      </c>
      <c r="D881">
        <v>2599.41</v>
      </c>
      <c r="E881">
        <v>2239.21</v>
      </c>
      <c r="F881">
        <v>0</v>
      </c>
      <c r="G881">
        <v>0.213645</v>
      </c>
      <c r="H881">
        <v>0.77690400000000004</v>
      </c>
      <c r="I881">
        <v>0</v>
      </c>
    </row>
    <row r="882" spans="1:25" x14ac:dyDescent="0.25">
      <c r="A882" t="s">
        <v>97</v>
      </c>
      <c r="B882">
        <v>2634.66</v>
      </c>
      <c r="C882">
        <v>2623.33</v>
      </c>
      <c r="D882">
        <v>2592.81</v>
      </c>
      <c r="E882">
        <v>2234.31</v>
      </c>
      <c r="F882">
        <v>0</v>
      </c>
      <c r="G882">
        <v>0.20866699999999999</v>
      </c>
      <c r="H882">
        <v>0.77783500000000005</v>
      </c>
      <c r="I882">
        <v>0</v>
      </c>
    </row>
    <row r="883" spans="1:25" x14ac:dyDescent="0.25">
      <c r="A883" t="s">
        <v>97</v>
      </c>
      <c r="B883">
        <v>2638.3</v>
      </c>
      <c r="C883">
        <v>2627.54</v>
      </c>
      <c r="D883">
        <v>2594.7199999999998</v>
      </c>
      <c r="E883">
        <v>2234.83</v>
      </c>
      <c r="F883">
        <v>0</v>
      </c>
      <c r="G883">
        <v>0.21204899999999999</v>
      </c>
      <c r="H883">
        <v>0.77787899999999999</v>
      </c>
      <c r="I883">
        <v>0</v>
      </c>
    </row>
    <row r="884" spans="1:25" x14ac:dyDescent="0.25">
      <c r="A884" t="s">
        <v>97</v>
      </c>
      <c r="B884">
        <v>2643.09</v>
      </c>
      <c r="C884">
        <v>2632.54</v>
      </c>
      <c r="D884">
        <v>2601.5100000000002</v>
      </c>
      <c r="E884">
        <v>2239.4299999999998</v>
      </c>
      <c r="F884">
        <v>0</v>
      </c>
      <c r="G884">
        <v>0.20810600000000001</v>
      </c>
      <c r="H884">
        <v>0.77788400000000002</v>
      </c>
      <c r="I884">
        <v>0</v>
      </c>
    </row>
    <row r="885" spans="1:25" x14ac:dyDescent="0.25">
      <c r="A885" t="s">
        <v>97</v>
      </c>
      <c r="B885">
        <v>2635.36</v>
      </c>
      <c r="C885">
        <v>2624.58</v>
      </c>
      <c r="D885">
        <v>2592.52</v>
      </c>
      <c r="E885">
        <v>2230.7399999999998</v>
      </c>
      <c r="F885">
        <v>0</v>
      </c>
      <c r="G885">
        <v>0.214472</v>
      </c>
      <c r="H885">
        <v>0.777783</v>
      </c>
      <c r="I885">
        <v>0</v>
      </c>
    </row>
    <row r="886" spans="1:25" x14ac:dyDescent="0.25">
      <c r="A886" t="s">
        <v>97</v>
      </c>
      <c r="B886">
        <v>2647.35</v>
      </c>
      <c r="C886">
        <v>2636.57</v>
      </c>
      <c r="D886">
        <v>2605.75</v>
      </c>
      <c r="E886">
        <v>2243.5300000000002</v>
      </c>
      <c r="F886">
        <v>0</v>
      </c>
      <c r="G886">
        <v>0.209784</v>
      </c>
      <c r="H886">
        <v>0.77788900000000005</v>
      </c>
      <c r="I886">
        <v>0</v>
      </c>
    </row>
    <row r="887" spans="1:25" x14ac:dyDescent="0.25">
      <c r="A887" t="s">
        <v>97</v>
      </c>
      <c r="B887">
        <v>2630.34</v>
      </c>
      <c r="C887">
        <v>2618</v>
      </c>
      <c r="D887">
        <v>2587.4899999999998</v>
      </c>
      <c r="E887">
        <v>2226.17</v>
      </c>
      <c r="F887">
        <v>0</v>
      </c>
      <c r="G887">
        <v>0.20899499999999999</v>
      </c>
      <c r="H887">
        <v>0.77787300000000004</v>
      </c>
      <c r="I887">
        <v>0</v>
      </c>
    </row>
    <row r="888" spans="1:25" x14ac:dyDescent="0.25">
      <c r="A888" t="s">
        <v>97</v>
      </c>
      <c r="B888">
        <v>2648.89</v>
      </c>
      <c r="C888">
        <v>2638.21</v>
      </c>
      <c r="D888">
        <v>2606.58</v>
      </c>
      <c r="E888">
        <v>2245.1799999999998</v>
      </c>
      <c r="F888">
        <v>0</v>
      </c>
      <c r="G888">
        <v>0.208259</v>
      </c>
      <c r="H888">
        <v>0.77773700000000001</v>
      </c>
      <c r="I888">
        <v>0</v>
      </c>
    </row>
    <row r="889" spans="1:25" x14ac:dyDescent="0.25">
      <c r="A889" t="s">
        <v>97</v>
      </c>
      <c r="B889">
        <v>2633.75</v>
      </c>
      <c r="C889">
        <v>2622.34</v>
      </c>
      <c r="D889">
        <v>2590.48</v>
      </c>
      <c r="E889">
        <v>2225.13</v>
      </c>
      <c r="F889">
        <v>0</v>
      </c>
      <c r="G889">
        <v>0.22667000000000001</v>
      </c>
      <c r="H889">
        <v>0.77725999999999995</v>
      </c>
      <c r="I889">
        <v>0</v>
      </c>
    </row>
    <row r="890" spans="1:25" x14ac:dyDescent="0.25">
      <c r="A890" t="s">
        <v>97</v>
      </c>
      <c r="B890">
        <v>2645.73</v>
      </c>
      <c r="C890">
        <v>2635.55</v>
      </c>
      <c r="D890">
        <v>2602.7399999999998</v>
      </c>
      <c r="E890">
        <v>2242.0500000000002</v>
      </c>
      <c r="F890">
        <v>0</v>
      </c>
      <c r="G890">
        <v>0.21749199999999999</v>
      </c>
      <c r="H890">
        <v>0.77742299999999998</v>
      </c>
      <c r="I890">
        <v>0</v>
      </c>
    </row>
    <row r="891" spans="1:25" x14ac:dyDescent="0.25">
      <c r="A891" t="s">
        <v>97</v>
      </c>
      <c r="B891">
        <v>2626.14</v>
      </c>
      <c r="C891">
        <v>2615.5100000000002</v>
      </c>
      <c r="D891">
        <v>2584.21</v>
      </c>
      <c r="E891">
        <v>2222.12</v>
      </c>
      <c r="F891">
        <v>0</v>
      </c>
      <c r="G891">
        <v>0.21428</v>
      </c>
      <c r="H891">
        <v>0.77788199999999996</v>
      </c>
      <c r="I891">
        <v>0</v>
      </c>
    </row>
    <row r="892" spans="1:25" x14ac:dyDescent="0.25">
      <c r="A892" t="s">
        <v>97</v>
      </c>
      <c r="B892">
        <v>2647.24</v>
      </c>
      <c r="C892">
        <v>2637.14</v>
      </c>
      <c r="D892">
        <v>2604.96</v>
      </c>
      <c r="E892">
        <v>2243.38</v>
      </c>
      <c r="F892">
        <v>0</v>
      </c>
      <c r="G892">
        <v>0.21856700000000001</v>
      </c>
      <c r="H892">
        <v>0.77725900000000003</v>
      </c>
      <c r="I892">
        <v>0</v>
      </c>
    </row>
    <row r="893" spans="1:25" x14ac:dyDescent="0.25">
      <c r="A893" t="s">
        <v>97</v>
      </c>
      <c r="B893">
        <v>2626.47</v>
      </c>
      <c r="C893">
        <v>2615.1799999999998</v>
      </c>
      <c r="D893">
        <v>2585.15</v>
      </c>
      <c r="E893">
        <v>2222.86</v>
      </c>
      <c r="F893">
        <v>0</v>
      </c>
      <c r="G893">
        <v>0.21023500000000001</v>
      </c>
      <c r="H893">
        <v>0.77759</v>
      </c>
      <c r="I893">
        <v>0</v>
      </c>
    </row>
    <row r="894" spans="1:25" x14ac:dyDescent="0.25">
      <c r="A894" t="s">
        <v>97</v>
      </c>
      <c r="B894">
        <v>2653.11</v>
      </c>
      <c r="C894">
        <v>2642.94</v>
      </c>
      <c r="D894">
        <v>2612.1799999999998</v>
      </c>
      <c r="E894">
        <v>2248.7199999999998</v>
      </c>
      <c r="F894">
        <v>0</v>
      </c>
      <c r="G894">
        <v>0.21251999999999999</v>
      </c>
      <c r="H894">
        <v>0.77785499999999996</v>
      </c>
      <c r="I894">
        <v>0</v>
      </c>
    </row>
    <row r="895" spans="1:25" x14ac:dyDescent="0.25">
      <c r="A895" t="s">
        <v>97</v>
      </c>
      <c r="B895">
        <v>2625.03</v>
      </c>
      <c r="C895">
        <v>2614.5300000000002</v>
      </c>
      <c r="D895">
        <v>2583.9</v>
      </c>
      <c r="E895">
        <v>2223.86</v>
      </c>
      <c r="F895">
        <v>0</v>
      </c>
      <c r="G895">
        <v>0.209837</v>
      </c>
      <c r="H895">
        <v>0.77787600000000001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97</v>
      </c>
      <c r="B896">
        <v>2652.73</v>
      </c>
      <c r="C896">
        <v>2642.52</v>
      </c>
      <c r="D896">
        <v>2610.96</v>
      </c>
      <c r="E896">
        <v>2247.71</v>
      </c>
      <c r="F896">
        <v>0</v>
      </c>
      <c r="G896">
        <v>0.21071899999999999</v>
      </c>
      <c r="H896">
        <v>0.77772399999999997</v>
      </c>
      <c r="I896">
        <v>0</v>
      </c>
      <c r="R896">
        <f>AVERAGE(B847:B896)</f>
        <v>2639.2534000000001</v>
      </c>
      <c r="S896">
        <f>AVERAGE(C847:C896)</f>
        <v>2628.6049999999996</v>
      </c>
      <c r="U896">
        <f>_xlfn.VAR.P(B847:B896)</f>
        <v>98.743490440000002</v>
      </c>
      <c r="V896">
        <f>_xlfn.VAR.P(C847:C896)</f>
        <v>102.70294100000007</v>
      </c>
      <c r="X896">
        <f>1.96*SQRT(U896)/50</f>
        <v>0.3895294560745331</v>
      </c>
      <c r="Y896">
        <f>1.96*SQRT(V896)/50</f>
        <v>0.39726244128817428</v>
      </c>
    </row>
    <row r="897" spans="1:9" x14ac:dyDescent="0.25">
      <c r="A897" t="s">
        <v>97</v>
      </c>
      <c r="B897">
        <v>132012.67550000001</v>
      </c>
      <c r="C897" t="s">
        <v>36</v>
      </c>
    </row>
    <row r="898" spans="1:9" x14ac:dyDescent="0.25">
      <c r="A898" t="s">
        <v>98</v>
      </c>
      <c r="B898">
        <v>2097.42</v>
      </c>
      <c r="C898">
        <v>2090.87</v>
      </c>
      <c r="D898">
        <v>2058.83</v>
      </c>
      <c r="E898">
        <v>1699.92</v>
      </c>
      <c r="F898">
        <v>0</v>
      </c>
      <c r="G898">
        <v>0.20943200000000001</v>
      </c>
      <c r="H898">
        <v>0.77782399999999996</v>
      </c>
      <c r="I898">
        <v>0</v>
      </c>
    </row>
    <row r="899" spans="1:9" x14ac:dyDescent="0.25">
      <c r="A899" t="s">
        <v>98</v>
      </c>
      <c r="B899">
        <v>2120.7800000000002</v>
      </c>
      <c r="C899">
        <v>2114.1799999999998</v>
      </c>
      <c r="D899">
        <v>2080.4499999999998</v>
      </c>
      <c r="E899">
        <v>1715.61</v>
      </c>
      <c r="F899">
        <v>0</v>
      </c>
      <c r="G899">
        <v>0.21081</v>
      </c>
      <c r="H899">
        <v>0.77784699999999996</v>
      </c>
      <c r="I899">
        <v>0</v>
      </c>
    </row>
    <row r="900" spans="1:9" x14ac:dyDescent="0.25">
      <c r="A900" t="s">
        <v>98</v>
      </c>
      <c r="B900">
        <v>2099.06</v>
      </c>
      <c r="C900">
        <v>2091.35</v>
      </c>
      <c r="D900">
        <v>2058.87</v>
      </c>
      <c r="E900">
        <v>1698.32</v>
      </c>
      <c r="F900">
        <v>0</v>
      </c>
      <c r="G900">
        <v>0.23552100000000001</v>
      </c>
      <c r="H900">
        <v>0.777887</v>
      </c>
      <c r="I900">
        <v>0</v>
      </c>
    </row>
    <row r="901" spans="1:9" x14ac:dyDescent="0.25">
      <c r="A901" t="s">
        <v>98</v>
      </c>
      <c r="B901">
        <v>2106.37</v>
      </c>
      <c r="C901">
        <v>2098.6</v>
      </c>
      <c r="D901">
        <v>2065.1799999999998</v>
      </c>
      <c r="E901">
        <v>1702.64</v>
      </c>
      <c r="F901">
        <v>0</v>
      </c>
      <c r="G901">
        <v>0.20860699999999999</v>
      </c>
      <c r="H901">
        <v>0.80646899999999999</v>
      </c>
      <c r="I901">
        <v>0</v>
      </c>
    </row>
    <row r="902" spans="1:9" x14ac:dyDescent="0.25">
      <c r="A902" t="s">
        <v>98</v>
      </c>
      <c r="B902">
        <v>2112.0100000000002</v>
      </c>
      <c r="C902">
        <v>2105.46</v>
      </c>
      <c r="D902">
        <v>2073.0100000000002</v>
      </c>
      <c r="E902">
        <v>1711.51</v>
      </c>
      <c r="F902">
        <v>0</v>
      </c>
      <c r="G902">
        <v>0.21492</v>
      </c>
      <c r="H902">
        <v>0.77782799999999996</v>
      </c>
      <c r="I902">
        <v>0</v>
      </c>
    </row>
    <row r="903" spans="1:9" x14ac:dyDescent="0.25">
      <c r="A903" t="s">
        <v>98</v>
      </c>
      <c r="B903">
        <v>2096.85</v>
      </c>
      <c r="C903">
        <v>2090.3200000000002</v>
      </c>
      <c r="D903">
        <v>2059.34</v>
      </c>
      <c r="E903">
        <v>1698.5</v>
      </c>
      <c r="F903">
        <v>0</v>
      </c>
      <c r="G903">
        <v>0.23411000000000001</v>
      </c>
      <c r="H903">
        <v>0.79159400000000002</v>
      </c>
      <c r="I903">
        <v>0</v>
      </c>
    </row>
    <row r="904" spans="1:9" x14ac:dyDescent="0.25">
      <c r="A904" t="s">
        <v>98</v>
      </c>
      <c r="B904">
        <v>2118.6999999999998</v>
      </c>
      <c r="C904">
        <v>2112.21</v>
      </c>
      <c r="D904">
        <v>2078.42</v>
      </c>
      <c r="E904">
        <v>1717.53</v>
      </c>
      <c r="F904">
        <v>0</v>
      </c>
      <c r="G904">
        <v>0.20852599999999999</v>
      </c>
      <c r="H904">
        <v>0.80449599999999999</v>
      </c>
      <c r="I904">
        <v>0</v>
      </c>
    </row>
    <row r="905" spans="1:9" x14ac:dyDescent="0.25">
      <c r="A905" t="s">
        <v>98</v>
      </c>
      <c r="B905">
        <v>2106.09</v>
      </c>
      <c r="C905">
        <v>2098.88</v>
      </c>
      <c r="D905">
        <v>2065.85</v>
      </c>
      <c r="E905">
        <v>1703.76</v>
      </c>
      <c r="F905">
        <v>0</v>
      </c>
      <c r="G905">
        <v>0.21112300000000001</v>
      </c>
      <c r="H905">
        <v>0.77780199999999999</v>
      </c>
      <c r="I905">
        <v>0</v>
      </c>
    </row>
    <row r="906" spans="1:9" x14ac:dyDescent="0.25">
      <c r="A906" t="s">
        <v>98</v>
      </c>
      <c r="B906">
        <v>2130.5300000000002</v>
      </c>
      <c r="C906">
        <v>2124.04</v>
      </c>
      <c r="D906">
        <v>2089.1</v>
      </c>
      <c r="E906">
        <v>1726.45</v>
      </c>
      <c r="F906">
        <v>0</v>
      </c>
      <c r="G906">
        <v>0.22064900000000001</v>
      </c>
      <c r="H906">
        <v>0.77788999999999997</v>
      </c>
      <c r="I906">
        <v>0</v>
      </c>
    </row>
    <row r="907" spans="1:9" x14ac:dyDescent="0.25">
      <c r="A907" t="s">
        <v>98</v>
      </c>
      <c r="B907">
        <v>2139.54</v>
      </c>
      <c r="C907">
        <v>2131.61</v>
      </c>
      <c r="D907">
        <v>2095.61</v>
      </c>
      <c r="E907">
        <v>1729.83</v>
      </c>
      <c r="F907">
        <v>0</v>
      </c>
      <c r="G907">
        <v>0.209369</v>
      </c>
      <c r="H907">
        <v>0.77788500000000005</v>
      </c>
      <c r="I907">
        <v>0</v>
      </c>
    </row>
    <row r="908" spans="1:9" x14ac:dyDescent="0.25">
      <c r="A908" t="s">
        <v>98</v>
      </c>
      <c r="B908">
        <v>2119.65</v>
      </c>
      <c r="C908">
        <v>2112.98</v>
      </c>
      <c r="D908">
        <v>2079.7600000000002</v>
      </c>
      <c r="E908">
        <v>1717</v>
      </c>
      <c r="F908">
        <v>0</v>
      </c>
      <c r="G908">
        <v>0.21009</v>
      </c>
      <c r="H908">
        <v>0.777891</v>
      </c>
      <c r="I908">
        <v>0</v>
      </c>
    </row>
    <row r="909" spans="1:9" x14ac:dyDescent="0.25">
      <c r="A909" t="s">
        <v>98</v>
      </c>
      <c r="B909">
        <v>2127.65</v>
      </c>
      <c r="C909">
        <v>2120.85</v>
      </c>
      <c r="D909">
        <v>2087.62</v>
      </c>
      <c r="E909">
        <v>1724.98</v>
      </c>
      <c r="F909">
        <v>0</v>
      </c>
      <c r="G909">
        <v>0.20827200000000001</v>
      </c>
      <c r="H909">
        <v>0.77783000000000002</v>
      </c>
      <c r="I909">
        <v>0</v>
      </c>
    </row>
    <row r="910" spans="1:9" x14ac:dyDescent="0.25">
      <c r="A910" t="s">
        <v>98</v>
      </c>
      <c r="B910">
        <v>2108.1999999999998</v>
      </c>
      <c r="C910">
        <v>2101.44</v>
      </c>
      <c r="D910">
        <v>2069.7600000000002</v>
      </c>
      <c r="E910">
        <v>1708.85</v>
      </c>
      <c r="F910">
        <v>0</v>
      </c>
      <c r="G910">
        <v>0.209954</v>
      </c>
      <c r="H910">
        <v>0.77754100000000004</v>
      </c>
      <c r="I910">
        <v>0</v>
      </c>
    </row>
    <row r="911" spans="1:9" x14ac:dyDescent="0.25">
      <c r="A911" t="s">
        <v>98</v>
      </c>
      <c r="B911">
        <v>2127.86</v>
      </c>
      <c r="C911">
        <v>2119.87</v>
      </c>
      <c r="D911">
        <v>2086.4499999999998</v>
      </c>
      <c r="E911">
        <v>1720.83</v>
      </c>
      <c r="F911">
        <v>0</v>
      </c>
      <c r="G911">
        <v>0.223523</v>
      </c>
      <c r="H911">
        <v>0.80608999999999997</v>
      </c>
      <c r="I911">
        <v>0</v>
      </c>
    </row>
    <row r="912" spans="1:9" x14ac:dyDescent="0.25">
      <c r="A912" t="s">
        <v>98</v>
      </c>
      <c r="B912">
        <v>2137.34</v>
      </c>
      <c r="C912">
        <v>2130.52</v>
      </c>
      <c r="D912">
        <v>2094.77</v>
      </c>
      <c r="E912">
        <v>1726.44</v>
      </c>
      <c r="F912">
        <v>0</v>
      </c>
      <c r="G912">
        <v>0.21520500000000001</v>
      </c>
      <c r="H912">
        <v>0.80065699999999995</v>
      </c>
      <c r="I912">
        <v>0</v>
      </c>
    </row>
    <row r="913" spans="1:9" x14ac:dyDescent="0.25">
      <c r="A913" t="s">
        <v>98</v>
      </c>
      <c r="B913">
        <v>2132.9699999999998</v>
      </c>
      <c r="C913">
        <v>2125.91</v>
      </c>
      <c r="D913">
        <v>2092.5700000000002</v>
      </c>
      <c r="E913">
        <v>1724.92</v>
      </c>
      <c r="F913">
        <v>0</v>
      </c>
      <c r="G913">
        <v>0.20968200000000001</v>
      </c>
      <c r="H913">
        <v>0.77763300000000002</v>
      </c>
      <c r="I913">
        <v>0</v>
      </c>
    </row>
    <row r="914" spans="1:9" x14ac:dyDescent="0.25">
      <c r="A914" t="s">
        <v>98</v>
      </c>
      <c r="B914">
        <v>2169.54</v>
      </c>
      <c r="C914">
        <v>2161.33</v>
      </c>
      <c r="D914">
        <v>2127.0100000000002</v>
      </c>
      <c r="E914">
        <v>1759.72</v>
      </c>
      <c r="F914">
        <v>0</v>
      </c>
      <c r="G914">
        <v>0.22685</v>
      </c>
      <c r="H914">
        <v>0.77785599999999999</v>
      </c>
      <c r="I914">
        <v>0</v>
      </c>
    </row>
    <row r="915" spans="1:9" x14ac:dyDescent="0.25">
      <c r="A915" t="s">
        <v>98</v>
      </c>
      <c r="B915">
        <v>2114</v>
      </c>
      <c r="C915">
        <v>2106.1999999999998</v>
      </c>
      <c r="D915">
        <v>2071.73</v>
      </c>
      <c r="E915">
        <v>1707.31</v>
      </c>
      <c r="F915">
        <v>0</v>
      </c>
      <c r="G915">
        <v>0.22532199999999999</v>
      </c>
      <c r="H915">
        <v>0.77789900000000001</v>
      </c>
      <c r="I915">
        <v>0</v>
      </c>
    </row>
    <row r="916" spans="1:9" x14ac:dyDescent="0.25">
      <c r="A916" t="s">
        <v>98</v>
      </c>
      <c r="B916">
        <v>2123.46</v>
      </c>
      <c r="C916">
        <v>2114.85</v>
      </c>
      <c r="D916">
        <v>2081.23</v>
      </c>
      <c r="E916">
        <v>1716.98</v>
      </c>
      <c r="F916">
        <v>0</v>
      </c>
      <c r="G916">
        <v>0.20949899999999999</v>
      </c>
      <c r="H916">
        <v>0.777806</v>
      </c>
      <c r="I916">
        <v>0</v>
      </c>
    </row>
    <row r="917" spans="1:9" x14ac:dyDescent="0.25">
      <c r="A917" t="s">
        <v>98</v>
      </c>
      <c r="B917">
        <v>2096.98</v>
      </c>
      <c r="C917">
        <v>2090.41</v>
      </c>
      <c r="D917">
        <v>2058.54</v>
      </c>
      <c r="E917">
        <v>1696.23</v>
      </c>
      <c r="F917">
        <v>0</v>
      </c>
      <c r="G917">
        <v>0.22606299999999999</v>
      </c>
      <c r="H917">
        <v>0.77763400000000005</v>
      </c>
      <c r="I917">
        <v>0</v>
      </c>
    </row>
    <row r="918" spans="1:9" x14ac:dyDescent="0.25">
      <c r="A918" t="s">
        <v>98</v>
      </c>
      <c r="B918">
        <v>2125.7199999999998</v>
      </c>
      <c r="C918">
        <v>2113.86</v>
      </c>
      <c r="D918">
        <v>2079.91</v>
      </c>
      <c r="E918">
        <v>1717.79</v>
      </c>
      <c r="F918">
        <v>0</v>
      </c>
      <c r="G918">
        <v>0.23552300000000001</v>
      </c>
      <c r="H918">
        <v>0.77771000000000001</v>
      </c>
      <c r="I918">
        <v>0</v>
      </c>
    </row>
    <row r="919" spans="1:9" x14ac:dyDescent="0.25">
      <c r="A919" t="s">
        <v>98</v>
      </c>
      <c r="B919">
        <v>2101.64</v>
      </c>
      <c r="C919">
        <v>2095.08</v>
      </c>
      <c r="D919">
        <v>2064.11</v>
      </c>
      <c r="E919">
        <v>1703.82</v>
      </c>
      <c r="F919">
        <v>0</v>
      </c>
      <c r="G919">
        <v>0.22493299999999999</v>
      </c>
      <c r="H919">
        <v>0.777841</v>
      </c>
      <c r="I919">
        <v>0</v>
      </c>
    </row>
    <row r="920" spans="1:9" x14ac:dyDescent="0.25">
      <c r="A920" t="s">
        <v>98</v>
      </c>
      <c r="B920">
        <v>2098.19</v>
      </c>
      <c r="C920">
        <v>2091.5700000000002</v>
      </c>
      <c r="D920">
        <v>2059.56</v>
      </c>
      <c r="E920">
        <v>1697.91</v>
      </c>
      <c r="F920">
        <v>0</v>
      </c>
      <c r="G920">
        <v>0.211176</v>
      </c>
      <c r="H920">
        <v>0.77722000000000002</v>
      </c>
      <c r="I920">
        <v>0</v>
      </c>
    </row>
    <row r="921" spans="1:9" x14ac:dyDescent="0.25">
      <c r="A921" t="s">
        <v>98</v>
      </c>
      <c r="B921">
        <v>2126.98</v>
      </c>
      <c r="C921">
        <v>2119.56</v>
      </c>
      <c r="D921">
        <v>2085.7800000000002</v>
      </c>
      <c r="E921">
        <v>1722.7</v>
      </c>
      <c r="F921">
        <v>0</v>
      </c>
      <c r="G921">
        <v>0.20827000000000001</v>
      </c>
      <c r="H921">
        <v>0.77787799999999996</v>
      </c>
      <c r="I921">
        <v>0</v>
      </c>
    </row>
    <row r="922" spans="1:9" x14ac:dyDescent="0.25">
      <c r="A922" t="s">
        <v>98</v>
      </c>
      <c r="B922">
        <v>2106.89</v>
      </c>
      <c r="C922">
        <v>2100.15</v>
      </c>
      <c r="D922">
        <v>2067.42</v>
      </c>
      <c r="E922">
        <v>1704.78</v>
      </c>
      <c r="F922">
        <v>0</v>
      </c>
      <c r="G922">
        <v>0.209122</v>
      </c>
      <c r="H922">
        <v>0.77766100000000005</v>
      </c>
      <c r="I922">
        <v>0</v>
      </c>
    </row>
    <row r="923" spans="1:9" x14ac:dyDescent="0.25">
      <c r="A923" t="s">
        <v>98</v>
      </c>
      <c r="B923">
        <v>2119.31</v>
      </c>
      <c r="C923">
        <v>2112.48</v>
      </c>
      <c r="D923">
        <v>2079.5</v>
      </c>
      <c r="E923">
        <v>1715.62</v>
      </c>
      <c r="F923">
        <v>0</v>
      </c>
      <c r="G923">
        <v>0.23551900000000001</v>
      </c>
      <c r="H923">
        <v>0.77748300000000004</v>
      </c>
      <c r="I923">
        <v>0</v>
      </c>
    </row>
    <row r="924" spans="1:9" x14ac:dyDescent="0.25">
      <c r="A924" t="s">
        <v>98</v>
      </c>
      <c r="B924">
        <v>2097.7399999999998</v>
      </c>
      <c r="C924">
        <v>2091.1999999999998</v>
      </c>
      <c r="D924">
        <v>2059.9699999999998</v>
      </c>
      <c r="E924">
        <v>1700.31</v>
      </c>
      <c r="F924">
        <v>0</v>
      </c>
      <c r="G924">
        <v>0.208283</v>
      </c>
      <c r="H924">
        <v>0.77789900000000001</v>
      </c>
      <c r="I924">
        <v>0</v>
      </c>
    </row>
    <row r="925" spans="1:9" x14ac:dyDescent="0.25">
      <c r="A925" t="s">
        <v>98</v>
      </c>
      <c r="B925">
        <v>2108.9699999999998</v>
      </c>
      <c r="C925">
        <v>2102.09</v>
      </c>
      <c r="D925">
        <v>2070.02</v>
      </c>
      <c r="E925">
        <v>1708.52</v>
      </c>
      <c r="F925">
        <v>0</v>
      </c>
      <c r="G925">
        <v>0.21038899999999999</v>
      </c>
      <c r="H925">
        <v>0.79848200000000003</v>
      </c>
      <c r="I925">
        <v>0</v>
      </c>
    </row>
    <row r="926" spans="1:9" x14ac:dyDescent="0.25">
      <c r="A926" t="s">
        <v>98</v>
      </c>
      <c r="B926">
        <v>2110</v>
      </c>
      <c r="C926">
        <v>2103.41</v>
      </c>
      <c r="D926">
        <v>2071.56</v>
      </c>
      <c r="E926">
        <v>1710.36</v>
      </c>
      <c r="F926">
        <v>0</v>
      </c>
      <c r="G926">
        <v>0.23551900000000001</v>
      </c>
      <c r="H926">
        <v>0.77789699999999995</v>
      </c>
      <c r="I926">
        <v>0</v>
      </c>
    </row>
    <row r="927" spans="1:9" x14ac:dyDescent="0.25">
      <c r="A927" t="s">
        <v>98</v>
      </c>
      <c r="B927">
        <v>2096.17</v>
      </c>
      <c r="C927">
        <v>2089.2800000000002</v>
      </c>
      <c r="D927">
        <v>2058.61</v>
      </c>
      <c r="E927">
        <v>1699.25</v>
      </c>
      <c r="F927">
        <v>0</v>
      </c>
      <c r="G927">
        <v>0.23553299999999999</v>
      </c>
      <c r="H927">
        <v>0.77786699999999998</v>
      </c>
      <c r="I927">
        <v>0</v>
      </c>
    </row>
    <row r="928" spans="1:9" x14ac:dyDescent="0.25">
      <c r="A928" t="s">
        <v>98</v>
      </c>
      <c r="B928">
        <v>2118.36</v>
      </c>
      <c r="C928">
        <v>2111.9899999999998</v>
      </c>
      <c r="D928">
        <v>2080.83</v>
      </c>
      <c r="E928">
        <v>1719.67</v>
      </c>
      <c r="F928">
        <v>0</v>
      </c>
      <c r="G928">
        <v>0.22417699999999999</v>
      </c>
      <c r="H928">
        <v>0.77789299999999995</v>
      </c>
      <c r="I928">
        <v>0</v>
      </c>
    </row>
    <row r="929" spans="1:9" x14ac:dyDescent="0.25">
      <c r="A929" t="s">
        <v>98</v>
      </c>
      <c r="B929">
        <v>2097.83</v>
      </c>
      <c r="C929">
        <v>2091.1999999999998</v>
      </c>
      <c r="D929">
        <v>2059.02</v>
      </c>
      <c r="E929">
        <v>1698.26</v>
      </c>
      <c r="F929">
        <v>0</v>
      </c>
      <c r="G929">
        <v>0.22085299999999999</v>
      </c>
      <c r="H929">
        <v>0.77789699999999995</v>
      </c>
      <c r="I929">
        <v>0</v>
      </c>
    </row>
    <row r="930" spans="1:9" x14ac:dyDescent="0.25">
      <c r="A930" t="s">
        <v>98</v>
      </c>
      <c r="B930">
        <v>2123.1999999999998</v>
      </c>
      <c r="C930">
        <v>2114.4299999999998</v>
      </c>
      <c r="D930">
        <v>2081.12</v>
      </c>
      <c r="E930">
        <v>1717.86</v>
      </c>
      <c r="F930">
        <v>0</v>
      </c>
      <c r="G930">
        <v>0.208231</v>
      </c>
      <c r="H930">
        <v>0.77785000000000004</v>
      </c>
      <c r="I930">
        <v>0</v>
      </c>
    </row>
    <row r="931" spans="1:9" x14ac:dyDescent="0.25">
      <c r="A931" t="s">
        <v>98</v>
      </c>
      <c r="B931">
        <v>2102.83</v>
      </c>
      <c r="C931">
        <v>2095.5500000000002</v>
      </c>
      <c r="D931">
        <v>2064.96</v>
      </c>
      <c r="E931">
        <v>1703.92</v>
      </c>
      <c r="F931">
        <v>0</v>
      </c>
      <c r="G931">
        <v>0.211231</v>
      </c>
      <c r="H931">
        <v>0.777474</v>
      </c>
      <c r="I931">
        <v>0</v>
      </c>
    </row>
    <row r="932" spans="1:9" x14ac:dyDescent="0.25">
      <c r="A932" t="s">
        <v>98</v>
      </c>
      <c r="B932">
        <v>2099.27</v>
      </c>
      <c r="C932">
        <v>2092.85</v>
      </c>
      <c r="D932">
        <v>2061.0700000000002</v>
      </c>
      <c r="E932">
        <v>1700.84</v>
      </c>
      <c r="F932">
        <v>0</v>
      </c>
      <c r="G932">
        <v>0.22531699999999999</v>
      </c>
      <c r="H932">
        <v>0.77789900000000001</v>
      </c>
      <c r="I932">
        <v>0</v>
      </c>
    </row>
    <row r="933" spans="1:9" x14ac:dyDescent="0.25">
      <c r="A933" t="s">
        <v>98</v>
      </c>
      <c r="B933">
        <v>2122.34</v>
      </c>
      <c r="C933">
        <v>2115.75</v>
      </c>
      <c r="D933">
        <v>2083.29</v>
      </c>
      <c r="E933">
        <v>1718.61</v>
      </c>
      <c r="F933">
        <v>0</v>
      </c>
      <c r="G933">
        <v>0.22278300000000001</v>
      </c>
      <c r="H933">
        <v>0.77788900000000005</v>
      </c>
      <c r="I933">
        <v>0</v>
      </c>
    </row>
    <row r="934" spans="1:9" x14ac:dyDescent="0.25">
      <c r="A934" t="s">
        <v>98</v>
      </c>
      <c r="B934">
        <v>2096.5</v>
      </c>
      <c r="C934">
        <v>2089.98</v>
      </c>
      <c r="D934">
        <v>2058.6999999999998</v>
      </c>
      <c r="E934">
        <v>1697.6</v>
      </c>
      <c r="F934">
        <v>0</v>
      </c>
      <c r="G934">
        <v>0.21959500000000001</v>
      </c>
      <c r="H934">
        <v>0.777895</v>
      </c>
      <c r="I934">
        <v>0</v>
      </c>
    </row>
    <row r="935" spans="1:9" x14ac:dyDescent="0.25">
      <c r="A935" t="s">
        <v>98</v>
      </c>
      <c r="B935">
        <v>2118.73</v>
      </c>
      <c r="C935">
        <v>2112.0700000000002</v>
      </c>
      <c r="D935">
        <v>2078.4</v>
      </c>
      <c r="E935">
        <v>1715.07</v>
      </c>
      <c r="F935">
        <v>0</v>
      </c>
      <c r="G935">
        <v>0.216645</v>
      </c>
      <c r="H935">
        <v>0.77773099999999995</v>
      </c>
      <c r="I935">
        <v>0</v>
      </c>
    </row>
    <row r="936" spans="1:9" x14ac:dyDescent="0.25">
      <c r="A936" t="s">
        <v>98</v>
      </c>
      <c r="B936">
        <v>2100.54</v>
      </c>
      <c r="C936">
        <v>2094.11</v>
      </c>
      <c r="D936">
        <v>2062.75</v>
      </c>
      <c r="E936">
        <v>1700.71</v>
      </c>
      <c r="F936">
        <v>0</v>
      </c>
      <c r="G936">
        <v>0.21168799999999999</v>
      </c>
      <c r="H936">
        <v>0.77788400000000002</v>
      </c>
      <c r="I936">
        <v>0</v>
      </c>
    </row>
    <row r="937" spans="1:9" x14ac:dyDescent="0.25">
      <c r="A937" t="s">
        <v>98</v>
      </c>
      <c r="B937">
        <v>2111.1799999999998</v>
      </c>
      <c r="C937">
        <v>2104.13</v>
      </c>
      <c r="D937">
        <v>2072.52</v>
      </c>
      <c r="E937">
        <v>1707.53</v>
      </c>
      <c r="F937">
        <v>0</v>
      </c>
      <c r="G937">
        <v>0.229379</v>
      </c>
      <c r="H937">
        <v>0.77754999999999996</v>
      </c>
      <c r="I937">
        <v>0</v>
      </c>
    </row>
    <row r="938" spans="1:9" x14ac:dyDescent="0.25">
      <c r="A938" t="s">
        <v>98</v>
      </c>
      <c r="B938">
        <v>2111.1</v>
      </c>
      <c r="C938">
        <v>2104.65</v>
      </c>
      <c r="D938">
        <v>2071.67</v>
      </c>
      <c r="E938">
        <v>1709.21</v>
      </c>
      <c r="F938">
        <v>0</v>
      </c>
      <c r="G938">
        <v>0.20810699999999999</v>
      </c>
      <c r="H938">
        <v>0.77788100000000004</v>
      </c>
      <c r="I938">
        <v>0</v>
      </c>
    </row>
    <row r="939" spans="1:9" x14ac:dyDescent="0.25">
      <c r="A939" t="s">
        <v>98</v>
      </c>
      <c r="B939">
        <v>2105.7600000000002</v>
      </c>
      <c r="C939">
        <v>2099.2600000000002</v>
      </c>
      <c r="D939">
        <v>2064.7600000000002</v>
      </c>
      <c r="E939">
        <v>1704.53</v>
      </c>
      <c r="F939">
        <v>0</v>
      </c>
      <c r="G939">
        <v>0.21304699999999999</v>
      </c>
      <c r="H939">
        <v>0.77789900000000001</v>
      </c>
      <c r="I939">
        <v>0</v>
      </c>
    </row>
    <row r="940" spans="1:9" x14ac:dyDescent="0.25">
      <c r="A940" t="s">
        <v>98</v>
      </c>
      <c r="B940">
        <v>2119.6</v>
      </c>
      <c r="C940">
        <v>2113.11</v>
      </c>
      <c r="D940">
        <v>2079.65</v>
      </c>
      <c r="E940">
        <v>1714.14</v>
      </c>
      <c r="F940">
        <v>0</v>
      </c>
      <c r="G940">
        <v>0.21754100000000001</v>
      </c>
      <c r="H940">
        <v>0.77782700000000005</v>
      </c>
      <c r="I940">
        <v>0</v>
      </c>
    </row>
    <row r="941" spans="1:9" x14ac:dyDescent="0.25">
      <c r="A941" t="s">
        <v>98</v>
      </c>
      <c r="B941">
        <v>2098.4299999999998</v>
      </c>
      <c r="C941">
        <v>2091.69</v>
      </c>
      <c r="D941">
        <v>2059.6799999999998</v>
      </c>
      <c r="E941">
        <v>1698.71</v>
      </c>
      <c r="F941">
        <v>0</v>
      </c>
      <c r="G941">
        <v>0.23552000000000001</v>
      </c>
      <c r="H941">
        <v>0.77786900000000003</v>
      </c>
      <c r="I941">
        <v>0</v>
      </c>
    </row>
    <row r="942" spans="1:9" x14ac:dyDescent="0.25">
      <c r="A942" t="s">
        <v>98</v>
      </c>
      <c r="B942">
        <v>2115.98</v>
      </c>
      <c r="C942">
        <v>2109.36</v>
      </c>
      <c r="D942">
        <v>2076.16</v>
      </c>
      <c r="E942">
        <v>1713.52</v>
      </c>
      <c r="F942">
        <v>0</v>
      </c>
      <c r="G942">
        <v>0.21348700000000001</v>
      </c>
      <c r="H942">
        <v>0.77786299999999997</v>
      </c>
      <c r="I942">
        <v>0</v>
      </c>
    </row>
    <row r="943" spans="1:9" x14ac:dyDescent="0.25">
      <c r="A943" t="s">
        <v>98</v>
      </c>
      <c r="B943">
        <v>2101.2199999999998</v>
      </c>
      <c r="C943">
        <v>2093.21</v>
      </c>
      <c r="D943">
        <v>2061.8000000000002</v>
      </c>
      <c r="E943">
        <v>1700.01</v>
      </c>
      <c r="F943">
        <v>0</v>
      </c>
      <c r="G943">
        <v>0.208095</v>
      </c>
      <c r="H943">
        <v>0.777868</v>
      </c>
      <c r="I943">
        <v>0</v>
      </c>
    </row>
    <row r="944" spans="1:9" x14ac:dyDescent="0.25">
      <c r="A944" t="s">
        <v>98</v>
      </c>
      <c r="B944">
        <v>2100.4</v>
      </c>
      <c r="C944">
        <v>2093.08</v>
      </c>
      <c r="D944">
        <v>2062.3200000000002</v>
      </c>
      <c r="E944">
        <v>1701</v>
      </c>
      <c r="F944">
        <v>0</v>
      </c>
      <c r="G944">
        <v>0.20824300000000001</v>
      </c>
      <c r="H944">
        <v>0.77777600000000002</v>
      </c>
      <c r="I944">
        <v>0</v>
      </c>
    </row>
    <row r="945" spans="1:25" x14ac:dyDescent="0.25">
      <c r="A945" t="s">
        <v>98</v>
      </c>
      <c r="B945">
        <v>2123.54</v>
      </c>
      <c r="C945">
        <v>2116.7199999999998</v>
      </c>
      <c r="D945">
        <v>2083.04</v>
      </c>
      <c r="E945">
        <v>1721.99</v>
      </c>
      <c r="F945">
        <v>0</v>
      </c>
      <c r="G945">
        <v>0.213061</v>
      </c>
      <c r="H945">
        <v>0.78502499999999997</v>
      </c>
      <c r="I945">
        <v>0</v>
      </c>
    </row>
    <row r="946" spans="1:25" x14ac:dyDescent="0.25">
      <c r="A946" t="s">
        <v>98</v>
      </c>
      <c r="B946">
        <v>2097.4499999999998</v>
      </c>
      <c r="C946">
        <v>2090.9899999999998</v>
      </c>
      <c r="D946">
        <v>2058.54</v>
      </c>
      <c r="E946">
        <v>1697.21</v>
      </c>
      <c r="F946">
        <v>0</v>
      </c>
      <c r="G946">
        <v>0.23551900000000001</v>
      </c>
      <c r="H946">
        <v>0.77773499999999995</v>
      </c>
      <c r="I946">
        <v>0</v>
      </c>
    </row>
    <row r="947" spans="1:25" x14ac:dyDescent="0.25">
      <c r="A947" t="s">
        <v>98</v>
      </c>
      <c r="B947">
        <v>2120.35</v>
      </c>
      <c r="C947">
        <v>2112.65</v>
      </c>
      <c r="D947">
        <v>2079.16</v>
      </c>
      <c r="E947">
        <v>1713.92</v>
      </c>
      <c r="F947">
        <v>0</v>
      </c>
      <c r="G947">
        <v>0.20855899999999999</v>
      </c>
      <c r="H947">
        <v>0.77789699999999995</v>
      </c>
      <c r="I947">
        <v>0</v>
      </c>
    </row>
    <row r="948" spans="1:25" x14ac:dyDescent="0.25">
      <c r="A948" t="s">
        <v>98</v>
      </c>
      <c r="B948">
        <v>2097.9899999999998</v>
      </c>
      <c r="C948">
        <v>2091.5700000000002</v>
      </c>
      <c r="D948">
        <v>2059.1999999999998</v>
      </c>
      <c r="E948">
        <v>1697.6</v>
      </c>
      <c r="F948">
        <v>0</v>
      </c>
      <c r="G948">
        <v>0.23552200000000001</v>
      </c>
      <c r="H948">
        <v>0.77788500000000005</v>
      </c>
      <c r="I948">
        <v>0</v>
      </c>
    </row>
    <row r="949" spans="1:25" x14ac:dyDescent="0.25">
      <c r="A949" t="s">
        <v>98</v>
      </c>
      <c r="B949">
        <v>2107.0700000000002</v>
      </c>
      <c r="C949">
        <v>2100.08</v>
      </c>
      <c r="D949">
        <v>2067.06</v>
      </c>
      <c r="E949">
        <v>1705.53</v>
      </c>
      <c r="F949">
        <v>0</v>
      </c>
      <c r="G949">
        <v>0.22417100000000001</v>
      </c>
      <c r="H949">
        <v>0.77766400000000002</v>
      </c>
      <c r="I949">
        <v>0</v>
      </c>
    </row>
    <row r="950" spans="1:25" x14ac:dyDescent="0.25">
      <c r="A950" t="s">
        <v>98</v>
      </c>
      <c r="B950">
        <v>2106.64</v>
      </c>
      <c r="C950">
        <v>2099.61</v>
      </c>
      <c r="D950">
        <v>2068.37</v>
      </c>
      <c r="E950">
        <v>1708.1</v>
      </c>
      <c r="F950">
        <v>0</v>
      </c>
      <c r="G950">
        <v>0.23552500000000001</v>
      </c>
      <c r="H950">
        <v>0.77789900000000001</v>
      </c>
      <c r="I950">
        <v>0</v>
      </c>
    </row>
    <row r="951" spans="1:25" x14ac:dyDescent="0.25">
      <c r="A951" t="s">
        <v>98</v>
      </c>
      <c r="B951">
        <v>2097.4</v>
      </c>
      <c r="C951">
        <v>2090.79</v>
      </c>
      <c r="D951">
        <v>2059.63</v>
      </c>
      <c r="E951">
        <v>1698.62</v>
      </c>
      <c r="F951">
        <v>0</v>
      </c>
      <c r="G951">
        <v>0.23551900000000001</v>
      </c>
      <c r="H951">
        <v>0.77789699999999995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98</v>
      </c>
      <c r="B952">
        <v>2119.8200000000002</v>
      </c>
      <c r="C952">
        <v>2113.02</v>
      </c>
      <c r="D952">
        <v>2080.4299999999998</v>
      </c>
      <c r="E952">
        <v>1717.3</v>
      </c>
      <c r="F952">
        <v>0</v>
      </c>
      <c r="G952">
        <v>0.21321000000000001</v>
      </c>
      <c r="H952">
        <v>0.77696500000000002</v>
      </c>
      <c r="I952">
        <v>0</v>
      </c>
      <c r="R952">
        <f>AVERAGE(B903:B952)</f>
        <v>2113.0899999999997</v>
      </c>
      <c r="S952">
        <f>AVERAGE(C903:C952)</f>
        <v>2106.0390000000007</v>
      </c>
      <c r="U952">
        <f>_xlfn.VAR.P(B903:B952)</f>
        <v>211.1186120000007</v>
      </c>
      <c r="V952">
        <f>_xlfn.VAR.P(C903:C952)</f>
        <v>201.68472099999937</v>
      </c>
      <c r="X952">
        <f>1.96*SQRT(U952)/50</f>
        <v>0.56957291363238216</v>
      </c>
      <c r="Y952">
        <f>1.96*SQRT(V952)/50</f>
        <v>0.55670172415525987</v>
      </c>
    </row>
    <row r="953" spans="1:25" x14ac:dyDescent="0.25">
      <c r="A953" t="s">
        <v>98</v>
      </c>
      <c r="B953">
        <v>105706.2352</v>
      </c>
      <c r="C953" t="s">
        <v>36</v>
      </c>
    </row>
    <row r="954" spans="1:25" x14ac:dyDescent="0.25">
      <c r="A954" t="s">
        <v>115</v>
      </c>
      <c r="B954">
        <v>2619.69</v>
      </c>
      <c r="C954">
        <v>2609.4499999999998</v>
      </c>
      <c r="D954">
        <v>2579.6999999999998</v>
      </c>
      <c r="E954">
        <v>2224.87</v>
      </c>
      <c r="F954">
        <v>0</v>
      </c>
      <c r="G954">
        <v>0.21829200000000001</v>
      </c>
      <c r="H954">
        <v>0.77787799999999996</v>
      </c>
      <c r="I954">
        <v>0</v>
      </c>
    </row>
    <row r="955" spans="1:25" x14ac:dyDescent="0.25">
      <c r="A955" t="s">
        <v>115</v>
      </c>
      <c r="B955">
        <v>2643.56</v>
      </c>
      <c r="C955">
        <v>2632.78</v>
      </c>
      <c r="D955">
        <v>2601.6799999999998</v>
      </c>
      <c r="E955">
        <v>2248.12</v>
      </c>
      <c r="F955">
        <v>0</v>
      </c>
      <c r="G955">
        <v>0.22445399999999999</v>
      </c>
      <c r="H955">
        <v>0.79500700000000002</v>
      </c>
      <c r="I955">
        <v>0</v>
      </c>
    </row>
    <row r="956" spans="1:25" x14ac:dyDescent="0.25">
      <c r="A956" t="s">
        <v>115</v>
      </c>
      <c r="B956">
        <v>2622.8</v>
      </c>
      <c r="C956">
        <v>2612.6</v>
      </c>
      <c r="D956">
        <v>2582.23</v>
      </c>
      <c r="E956">
        <v>2226.48</v>
      </c>
      <c r="F956">
        <v>0</v>
      </c>
      <c r="G956">
        <v>0.23551900000000001</v>
      </c>
      <c r="H956">
        <v>0.77789799999999998</v>
      </c>
      <c r="I956">
        <v>0</v>
      </c>
    </row>
    <row r="957" spans="1:25" x14ac:dyDescent="0.25">
      <c r="A957" t="s">
        <v>115</v>
      </c>
      <c r="B957">
        <v>2640.99</v>
      </c>
      <c r="C957">
        <v>2630.24</v>
      </c>
      <c r="D957">
        <v>2597.7600000000002</v>
      </c>
      <c r="E957">
        <v>2239.13</v>
      </c>
      <c r="F957">
        <v>0</v>
      </c>
      <c r="G957">
        <v>0.23551900000000001</v>
      </c>
      <c r="H957">
        <v>0.80647199999999997</v>
      </c>
      <c r="I957">
        <v>0</v>
      </c>
    </row>
    <row r="958" spans="1:25" x14ac:dyDescent="0.25">
      <c r="A958" t="s">
        <v>115</v>
      </c>
      <c r="B958">
        <v>2617.36</v>
      </c>
      <c r="C958">
        <v>2606.2399999999998</v>
      </c>
      <c r="D958">
        <v>2576.63</v>
      </c>
      <c r="E958">
        <v>2221.64</v>
      </c>
      <c r="F958">
        <v>0</v>
      </c>
      <c r="G958">
        <v>0.21248900000000001</v>
      </c>
      <c r="H958">
        <v>0.77778099999999994</v>
      </c>
      <c r="I958">
        <v>0</v>
      </c>
    </row>
    <row r="959" spans="1:25" x14ac:dyDescent="0.25">
      <c r="A959" t="s">
        <v>115</v>
      </c>
      <c r="B959">
        <v>2636.64</v>
      </c>
      <c r="C959">
        <v>2625.99</v>
      </c>
      <c r="D959">
        <v>2593.94</v>
      </c>
      <c r="E959">
        <v>2235.73</v>
      </c>
      <c r="F959">
        <v>0</v>
      </c>
      <c r="G959">
        <v>0.23552100000000001</v>
      </c>
      <c r="H959">
        <v>0.777891</v>
      </c>
      <c r="I959">
        <v>0</v>
      </c>
    </row>
    <row r="960" spans="1:25" x14ac:dyDescent="0.25">
      <c r="A960" t="s">
        <v>115</v>
      </c>
      <c r="B960">
        <v>2617.25</v>
      </c>
      <c r="C960">
        <v>2606.29</v>
      </c>
      <c r="D960">
        <v>2576.5700000000002</v>
      </c>
      <c r="E960">
        <v>2223.0100000000002</v>
      </c>
      <c r="F960">
        <v>0</v>
      </c>
      <c r="G960">
        <v>0.23552200000000001</v>
      </c>
      <c r="H960">
        <v>0.80646600000000002</v>
      </c>
      <c r="I960">
        <v>0</v>
      </c>
    </row>
    <row r="961" spans="1:9" x14ac:dyDescent="0.25">
      <c r="A961" t="s">
        <v>115</v>
      </c>
      <c r="B961">
        <v>2639.53</v>
      </c>
      <c r="C961">
        <v>2629.22</v>
      </c>
      <c r="D961">
        <v>2597.36</v>
      </c>
      <c r="E961">
        <v>2239.75</v>
      </c>
      <c r="F961">
        <v>0</v>
      </c>
      <c r="G961">
        <v>0.208204</v>
      </c>
      <c r="H961">
        <v>0.77776500000000004</v>
      </c>
      <c r="I961">
        <v>0</v>
      </c>
    </row>
    <row r="962" spans="1:9" x14ac:dyDescent="0.25">
      <c r="A962" t="s">
        <v>115</v>
      </c>
      <c r="B962">
        <v>2619.0500000000002</v>
      </c>
      <c r="C962">
        <v>2609</v>
      </c>
      <c r="D962">
        <v>2578.5700000000002</v>
      </c>
      <c r="E962">
        <v>2223.71</v>
      </c>
      <c r="F962">
        <v>0</v>
      </c>
      <c r="G962">
        <v>0.23552799999999999</v>
      </c>
      <c r="H962">
        <v>0.77624099999999996</v>
      </c>
      <c r="I962">
        <v>0</v>
      </c>
    </row>
    <row r="963" spans="1:9" x14ac:dyDescent="0.25">
      <c r="A963" t="s">
        <v>115</v>
      </c>
      <c r="B963">
        <v>2634.58</v>
      </c>
      <c r="C963">
        <v>2623.66</v>
      </c>
      <c r="D963">
        <v>2593.2399999999998</v>
      </c>
      <c r="E963">
        <v>2237.7600000000002</v>
      </c>
      <c r="F963">
        <v>0</v>
      </c>
      <c r="G963">
        <v>0.23552200000000001</v>
      </c>
      <c r="H963">
        <v>0.77789399999999997</v>
      </c>
      <c r="I963">
        <v>0</v>
      </c>
    </row>
    <row r="964" spans="1:9" x14ac:dyDescent="0.25">
      <c r="A964" t="s">
        <v>115</v>
      </c>
      <c r="B964">
        <v>2623.88</v>
      </c>
      <c r="C964">
        <v>2613.4899999999998</v>
      </c>
      <c r="D964">
        <v>2583.71</v>
      </c>
      <c r="E964">
        <v>2227.6</v>
      </c>
      <c r="F964">
        <v>0</v>
      </c>
      <c r="G964">
        <v>0.208674</v>
      </c>
      <c r="H964">
        <v>0.77789799999999998</v>
      </c>
      <c r="I964">
        <v>0</v>
      </c>
    </row>
    <row r="965" spans="1:9" x14ac:dyDescent="0.25">
      <c r="A965" t="s">
        <v>115</v>
      </c>
      <c r="B965">
        <v>2634.47</v>
      </c>
      <c r="C965">
        <v>2623.93</v>
      </c>
      <c r="D965">
        <v>2591.52</v>
      </c>
      <c r="E965">
        <v>2233.63</v>
      </c>
      <c r="F965">
        <v>0</v>
      </c>
      <c r="G965">
        <v>0.208095</v>
      </c>
      <c r="H965">
        <v>0.77789299999999995</v>
      </c>
      <c r="I965">
        <v>0</v>
      </c>
    </row>
    <row r="966" spans="1:9" x14ac:dyDescent="0.25">
      <c r="A966" t="s">
        <v>115</v>
      </c>
      <c r="B966">
        <v>2631.18</v>
      </c>
      <c r="C966">
        <v>2619.41</v>
      </c>
      <c r="D966">
        <v>2588.4899999999998</v>
      </c>
      <c r="E966">
        <v>2233.1799999999998</v>
      </c>
      <c r="F966">
        <v>0</v>
      </c>
      <c r="G966">
        <v>0.20821200000000001</v>
      </c>
      <c r="H966">
        <v>0.77788500000000005</v>
      </c>
      <c r="I966">
        <v>0</v>
      </c>
    </row>
    <row r="967" spans="1:9" x14ac:dyDescent="0.25">
      <c r="A967" t="s">
        <v>115</v>
      </c>
      <c r="B967">
        <v>2636.39</v>
      </c>
      <c r="C967">
        <v>2625.57</v>
      </c>
      <c r="D967">
        <v>2595.06</v>
      </c>
      <c r="E967">
        <v>2233.4699999999998</v>
      </c>
      <c r="F967">
        <v>0</v>
      </c>
      <c r="G967">
        <v>0.22704199999999999</v>
      </c>
      <c r="H967">
        <v>0.77789900000000001</v>
      </c>
      <c r="I967">
        <v>0</v>
      </c>
    </row>
    <row r="968" spans="1:9" x14ac:dyDescent="0.25">
      <c r="A968" t="s">
        <v>115</v>
      </c>
      <c r="B968">
        <v>2632.46</v>
      </c>
      <c r="C968">
        <v>2621.85</v>
      </c>
      <c r="D968">
        <v>2590.02</v>
      </c>
      <c r="E968">
        <v>2230.09</v>
      </c>
      <c r="F968">
        <v>0</v>
      </c>
      <c r="G968">
        <v>0.208097</v>
      </c>
      <c r="H968">
        <v>0.77788100000000004</v>
      </c>
      <c r="I968">
        <v>0</v>
      </c>
    </row>
    <row r="969" spans="1:9" x14ac:dyDescent="0.25">
      <c r="A969" t="s">
        <v>115</v>
      </c>
      <c r="B969">
        <v>2624.06</v>
      </c>
      <c r="C969">
        <v>2613.35</v>
      </c>
      <c r="D969">
        <v>2583.2399999999998</v>
      </c>
      <c r="E969">
        <v>2228.2399999999998</v>
      </c>
      <c r="F969">
        <v>0</v>
      </c>
      <c r="G969">
        <v>0.212729</v>
      </c>
      <c r="H969">
        <v>0.77788800000000002</v>
      </c>
      <c r="I969">
        <v>0</v>
      </c>
    </row>
    <row r="970" spans="1:9" x14ac:dyDescent="0.25">
      <c r="A970" t="s">
        <v>115</v>
      </c>
      <c r="B970">
        <v>2635.01</v>
      </c>
      <c r="C970">
        <v>2623.95</v>
      </c>
      <c r="D970">
        <v>2594.48</v>
      </c>
      <c r="E970">
        <v>2239.6799999999998</v>
      </c>
      <c r="F970">
        <v>0</v>
      </c>
      <c r="G970">
        <v>0.22359100000000001</v>
      </c>
      <c r="H970">
        <v>0.77786999999999995</v>
      </c>
      <c r="I970">
        <v>0</v>
      </c>
    </row>
    <row r="971" spans="1:9" x14ac:dyDescent="0.25">
      <c r="A971" t="s">
        <v>115</v>
      </c>
      <c r="B971">
        <v>2618.27</v>
      </c>
      <c r="C971">
        <v>2607.9499999999998</v>
      </c>
      <c r="D971">
        <v>2578.73</v>
      </c>
      <c r="E971">
        <v>2225.8200000000002</v>
      </c>
      <c r="F971">
        <v>0</v>
      </c>
      <c r="G971">
        <v>0.21349000000000001</v>
      </c>
      <c r="H971">
        <v>0.77139899999999995</v>
      </c>
      <c r="I971">
        <v>0</v>
      </c>
    </row>
    <row r="972" spans="1:9" x14ac:dyDescent="0.25">
      <c r="A972" t="s">
        <v>115</v>
      </c>
      <c r="B972">
        <v>2636.4</v>
      </c>
      <c r="C972">
        <v>2625.72</v>
      </c>
      <c r="D972">
        <v>2594.56</v>
      </c>
      <c r="E972">
        <v>2237.46</v>
      </c>
      <c r="F972">
        <v>0</v>
      </c>
      <c r="G972">
        <v>0.21723100000000001</v>
      </c>
      <c r="H972">
        <v>0.77739999999999998</v>
      </c>
      <c r="I972">
        <v>0</v>
      </c>
    </row>
    <row r="973" spans="1:9" x14ac:dyDescent="0.25">
      <c r="A973" t="s">
        <v>115</v>
      </c>
      <c r="B973">
        <v>2617.36</v>
      </c>
      <c r="C973">
        <v>2606.48</v>
      </c>
      <c r="D973">
        <v>2577.2600000000002</v>
      </c>
      <c r="E973">
        <v>2222.58</v>
      </c>
      <c r="F973">
        <v>0</v>
      </c>
      <c r="G973">
        <v>0.213615</v>
      </c>
      <c r="H973">
        <v>0.77788299999999999</v>
      </c>
      <c r="I973">
        <v>0</v>
      </c>
    </row>
    <row r="974" spans="1:9" x14ac:dyDescent="0.25">
      <c r="A974" t="s">
        <v>115</v>
      </c>
      <c r="B974">
        <v>2652.22</v>
      </c>
      <c r="C974">
        <v>2640.77</v>
      </c>
      <c r="D974">
        <v>2603.66</v>
      </c>
      <c r="E974">
        <v>2243.6799999999998</v>
      </c>
      <c r="F974">
        <v>0</v>
      </c>
      <c r="G974">
        <v>0.22580700000000001</v>
      </c>
      <c r="H974">
        <v>0.77789900000000001</v>
      </c>
      <c r="I974">
        <v>0</v>
      </c>
    </row>
    <row r="975" spans="1:9" x14ac:dyDescent="0.25">
      <c r="A975" t="s">
        <v>115</v>
      </c>
      <c r="B975">
        <v>2620.6</v>
      </c>
      <c r="C975">
        <v>2607.9299999999998</v>
      </c>
      <c r="D975">
        <v>2574.87</v>
      </c>
      <c r="E975">
        <v>2221.38</v>
      </c>
      <c r="F975">
        <v>0</v>
      </c>
      <c r="G975">
        <v>0.21381800000000001</v>
      </c>
      <c r="H975">
        <v>0.777841</v>
      </c>
      <c r="I975">
        <v>0</v>
      </c>
    </row>
    <row r="976" spans="1:9" x14ac:dyDescent="0.25">
      <c r="A976" t="s">
        <v>115</v>
      </c>
      <c r="B976">
        <v>2643.99</v>
      </c>
      <c r="C976">
        <v>2633.69</v>
      </c>
      <c r="D976">
        <v>2602.9899999999998</v>
      </c>
      <c r="E976">
        <v>2246.2800000000002</v>
      </c>
      <c r="F976">
        <v>0</v>
      </c>
      <c r="G976">
        <v>0.23551900000000001</v>
      </c>
      <c r="H976">
        <v>0.777752</v>
      </c>
      <c r="I976">
        <v>0</v>
      </c>
    </row>
    <row r="977" spans="1:9" x14ac:dyDescent="0.25">
      <c r="A977" t="s">
        <v>115</v>
      </c>
      <c r="B977">
        <v>2616.7399999999998</v>
      </c>
      <c r="C977">
        <v>2606.14</v>
      </c>
      <c r="D977">
        <v>2576.3200000000002</v>
      </c>
      <c r="E977">
        <v>2221.5300000000002</v>
      </c>
      <c r="F977">
        <v>0</v>
      </c>
      <c r="G977">
        <v>0.20824300000000001</v>
      </c>
      <c r="H977">
        <v>0.77789399999999997</v>
      </c>
      <c r="I977">
        <v>0</v>
      </c>
    </row>
    <row r="978" spans="1:9" x14ac:dyDescent="0.25">
      <c r="A978" t="s">
        <v>115</v>
      </c>
      <c r="B978">
        <v>2636.51</v>
      </c>
      <c r="C978">
        <v>2626.24</v>
      </c>
      <c r="D978">
        <v>2593.7600000000002</v>
      </c>
      <c r="E978">
        <v>2236.33</v>
      </c>
      <c r="F978">
        <v>0</v>
      </c>
      <c r="G978">
        <v>0.21057799999999999</v>
      </c>
      <c r="H978">
        <v>0.77788599999999997</v>
      </c>
      <c r="I978">
        <v>0</v>
      </c>
    </row>
    <row r="979" spans="1:9" x14ac:dyDescent="0.25">
      <c r="A979" t="s">
        <v>115</v>
      </c>
      <c r="B979">
        <v>2617.85</v>
      </c>
      <c r="C979">
        <v>2607.4</v>
      </c>
      <c r="D979">
        <v>2576.98</v>
      </c>
      <c r="E979">
        <v>2220.66</v>
      </c>
      <c r="F979">
        <v>0</v>
      </c>
      <c r="G979">
        <v>0.23551900000000001</v>
      </c>
      <c r="H979">
        <v>0.77581900000000004</v>
      </c>
      <c r="I979">
        <v>0</v>
      </c>
    </row>
    <row r="980" spans="1:9" x14ac:dyDescent="0.25">
      <c r="A980" t="s">
        <v>115</v>
      </c>
      <c r="B980">
        <v>2638.3</v>
      </c>
      <c r="C980">
        <v>2625.88</v>
      </c>
      <c r="D980">
        <v>2595.19</v>
      </c>
      <c r="E980">
        <v>2241.1799999999998</v>
      </c>
      <c r="F980">
        <v>0</v>
      </c>
      <c r="G980">
        <v>0.21091799999999999</v>
      </c>
      <c r="H980">
        <v>0.77789299999999995</v>
      </c>
      <c r="I980">
        <v>0</v>
      </c>
    </row>
    <row r="981" spans="1:9" x14ac:dyDescent="0.25">
      <c r="A981" t="s">
        <v>115</v>
      </c>
      <c r="B981">
        <v>2622.47</v>
      </c>
      <c r="C981">
        <v>2611.9699999999998</v>
      </c>
      <c r="D981">
        <v>2582.9899999999998</v>
      </c>
      <c r="E981">
        <v>2229.5500000000002</v>
      </c>
      <c r="F981">
        <v>0</v>
      </c>
      <c r="G981">
        <v>0.214952</v>
      </c>
      <c r="H981">
        <v>0.77785199999999999</v>
      </c>
      <c r="I981">
        <v>0</v>
      </c>
    </row>
    <row r="982" spans="1:9" x14ac:dyDescent="0.25">
      <c r="A982" t="s">
        <v>115</v>
      </c>
      <c r="B982">
        <v>2637.6</v>
      </c>
      <c r="C982">
        <v>2627.17</v>
      </c>
      <c r="D982">
        <v>2594.6999999999998</v>
      </c>
      <c r="E982">
        <v>2236.34</v>
      </c>
      <c r="F982">
        <v>0</v>
      </c>
      <c r="G982">
        <v>0.21343699999999999</v>
      </c>
      <c r="H982">
        <v>0.77788500000000005</v>
      </c>
      <c r="I982">
        <v>0</v>
      </c>
    </row>
    <row r="983" spans="1:9" x14ac:dyDescent="0.25">
      <c r="A983" t="s">
        <v>115</v>
      </c>
      <c r="B983">
        <v>2617.84</v>
      </c>
      <c r="C983">
        <v>2605.66</v>
      </c>
      <c r="D983">
        <v>2576.13</v>
      </c>
      <c r="E983">
        <v>2222.4499999999998</v>
      </c>
      <c r="F983">
        <v>0</v>
      </c>
      <c r="G983">
        <v>0.20835699999999999</v>
      </c>
      <c r="H983">
        <v>0.77782700000000005</v>
      </c>
      <c r="I983">
        <v>0</v>
      </c>
    </row>
    <row r="984" spans="1:9" x14ac:dyDescent="0.25">
      <c r="A984" t="s">
        <v>115</v>
      </c>
      <c r="B984">
        <v>2637.16</v>
      </c>
      <c r="C984">
        <v>2626.84</v>
      </c>
      <c r="D984">
        <v>2597.62</v>
      </c>
      <c r="E984">
        <v>2243.06</v>
      </c>
      <c r="F984">
        <v>0</v>
      </c>
      <c r="G984">
        <v>0.21657000000000001</v>
      </c>
      <c r="H984">
        <v>0.77787600000000001</v>
      </c>
      <c r="I984">
        <v>0</v>
      </c>
    </row>
    <row r="985" spans="1:9" x14ac:dyDescent="0.25">
      <c r="A985" t="s">
        <v>115</v>
      </c>
      <c r="B985">
        <v>2617.63</v>
      </c>
      <c r="C985">
        <v>2606.89</v>
      </c>
      <c r="D985">
        <v>2577.4499999999998</v>
      </c>
      <c r="E985">
        <v>2222.58</v>
      </c>
      <c r="F985">
        <v>0</v>
      </c>
      <c r="G985">
        <v>0.216368</v>
      </c>
      <c r="H985">
        <v>0.77789699999999995</v>
      </c>
      <c r="I985">
        <v>0</v>
      </c>
    </row>
    <row r="986" spans="1:9" x14ac:dyDescent="0.25">
      <c r="A986" t="s">
        <v>115</v>
      </c>
      <c r="B986">
        <v>2641.89</v>
      </c>
      <c r="C986">
        <v>2631.45</v>
      </c>
      <c r="D986">
        <v>2599.63</v>
      </c>
      <c r="E986">
        <v>2238.75</v>
      </c>
      <c r="F986">
        <v>0</v>
      </c>
      <c r="G986">
        <v>0.234932</v>
      </c>
      <c r="H986">
        <v>0.77784399999999998</v>
      </c>
      <c r="I986">
        <v>0</v>
      </c>
    </row>
    <row r="987" spans="1:9" x14ac:dyDescent="0.25">
      <c r="A987" t="s">
        <v>115</v>
      </c>
      <c r="B987">
        <v>2617.5</v>
      </c>
      <c r="C987">
        <v>2607.1</v>
      </c>
      <c r="D987">
        <v>2577.6799999999998</v>
      </c>
      <c r="E987">
        <v>2224.69</v>
      </c>
      <c r="F987">
        <v>0</v>
      </c>
      <c r="G987">
        <v>0.22845199999999999</v>
      </c>
      <c r="H987">
        <v>0.77775899999999998</v>
      </c>
      <c r="I987">
        <v>0</v>
      </c>
    </row>
    <row r="988" spans="1:9" x14ac:dyDescent="0.25">
      <c r="A988" t="s">
        <v>115</v>
      </c>
      <c r="B988">
        <v>2638.79</v>
      </c>
      <c r="C988">
        <v>2628.52</v>
      </c>
      <c r="D988">
        <v>2598.35</v>
      </c>
      <c r="E988">
        <v>2244.23</v>
      </c>
      <c r="F988">
        <v>0</v>
      </c>
      <c r="G988">
        <v>0.21695500000000001</v>
      </c>
      <c r="H988">
        <v>0.77774799999999999</v>
      </c>
      <c r="I988">
        <v>0</v>
      </c>
    </row>
    <row r="989" spans="1:9" x14ac:dyDescent="0.25">
      <c r="A989" t="s">
        <v>115</v>
      </c>
      <c r="B989">
        <v>2618.91</v>
      </c>
      <c r="C989">
        <v>2607.77</v>
      </c>
      <c r="D989">
        <v>2577.81</v>
      </c>
      <c r="E989">
        <v>2223.2399999999998</v>
      </c>
      <c r="F989">
        <v>0</v>
      </c>
      <c r="G989">
        <v>0.23552400000000001</v>
      </c>
      <c r="H989">
        <v>0.776833</v>
      </c>
      <c r="I989">
        <v>0</v>
      </c>
    </row>
    <row r="990" spans="1:9" x14ac:dyDescent="0.25">
      <c r="A990" t="s">
        <v>115</v>
      </c>
      <c r="B990">
        <v>2635.87</v>
      </c>
      <c r="C990">
        <v>2625.52</v>
      </c>
      <c r="D990">
        <v>2594.7399999999998</v>
      </c>
      <c r="E990">
        <v>2237.2399999999998</v>
      </c>
      <c r="F990">
        <v>0</v>
      </c>
      <c r="G990">
        <v>0.208094</v>
      </c>
      <c r="H990">
        <v>0.777891</v>
      </c>
      <c r="I990">
        <v>0</v>
      </c>
    </row>
    <row r="991" spans="1:9" x14ac:dyDescent="0.25">
      <c r="A991" t="s">
        <v>115</v>
      </c>
      <c r="B991">
        <v>2623.22</v>
      </c>
      <c r="C991">
        <v>2612.4699999999998</v>
      </c>
      <c r="D991">
        <v>2581.81</v>
      </c>
      <c r="E991">
        <v>2225.98</v>
      </c>
      <c r="F991">
        <v>0</v>
      </c>
      <c r="G991">
        <v>0.23551900000000001</v>
      </c>
      <c r="H991">
        <v>0.77789399999999997</v>
      </c>
      <c r="I991">
        <v>0</v>
      </c>
    </row>
    <row r="992" spans="1:9" x14ac:dyDescent="0.25">
      <c r="A992" t="s">
        <v>115</v>
      </c>
      <c r="B992">
        <v>2637.68</v>
      </c>
      <c r="C992">
        <v>2627.61</v>
      </c>
      <c r="D992">
        <v>2597.62</v>
      </c>
      <c r="E992">
        <v>2242.7199999999998</v>
      </c>
      <c r="F992">
        <v>0</v>
      </c>
      <c r="G992">
        <v>0.209454</v>
      </c>
      <c r="H992">
        <v>0.777756</v>
      </c>
      <c r="I992">
        <v>0</v>
      </c>
    </row>
    <row r="993" spans="1:25" x14ac:dyDescent="0.25">
      <c r="A993" t="s">
        <v>115</v>
      </c>
      <c r="B993">
        <v>2630.93</v>
      </c>
      <c r="C993">
        <v>2620.58</v>
      </c>
      <c r="D993">
        <v>2588.5100000000002</v>
      </c>
      <c r="E993">
        <v>2233.84</v>
      </c>
      <c r="F993">
        <v>0</v>
      </c>
      <c r="G993">
        <v>0.20835400000000001</v>
      </c>
      <c r="H993">
        <v>0.77789900000000001</v>
      </c>
      <c r="I993">
        <v>0</v>
      </c>
    </row>
    <row r="994" spans="1:25" x14ac:dyDescent="0.25">
      <c r="A994" t="s">
        <v>115</v>
      </c>
      <c r="B994">
        <v>2630.34</v>
      </c>
      <c r="C994">
        <v>2619.12</v>
      </c>
      <c r="D994">
        <v>2587.9899999999998</v>
      </c>
      <c r="E994">
        <v>2230.98</v>
      </c>
      <c r="F994">
        <v>0</v>
      </c>
      <c r="G994">
        <v>0.221331</v>
      </c>
      <c r="H994">
        <v>0.77776400000000001</v>
      </c>
      <c r="I994">
        <v>0</v>
      </c>
    </row>
    <row r="995" spans="1:25" x14ac:dyDescent="0.25">
      <c r="A995" t="s">
        <v>115</v>
      </c>
      <c r="B995">
        <v>2632.91</v>
      </c>
      <c r="C995">
        <v>2622.62</v>
      </c>
      <c r="D995">
        <v>2591.75</v>
      </c>
      <c r="E995">
        <v>2235.2399999999998</v>
      </c>
      <c r="F995">
        <v>0</v>
      </c>
      <c r="G995">
        <v>0.23435</v>
      </c>
      <c r="H995">
        <v>0.77678000000000003</v>
      </c>
      <c r="I995">
        <v>0</v>
      </c>
    </row>
    <row r="996" spans="1:25" x14ac:dyDescent="0.25">
      <c r="A996" t="s">
        <v>115</v>
      </c>
      <c r="B996">
        <v>2624.8</v>
      </c>
      <c r="C996">
        <v>2614.67</v>
      </c>
      <c r="D996">
        <v>2585.33</v>
      </c>
      <c r="E996">
        <v>2226.1</v>
      </c>
      <c r="F996">
        <v>0</v>
      </c>
      <c r="G996">
        <v>0.23189699999999999</v>
      </c>
      <c r="H996">
        <v>0.77788900000000005</v>
      </c>
      <c r="I996">
        <v>0</v>
      </c>
    </row>
    <row r="997" spans="1:25" x14ac:dyDescent="0.25">
      <c r="A997" t="s">
        <v>115</v>
      </c>
      <c r="B997">
        <v>2633.15</v>
      </c>
      <c r="C997">
        <v>2622.97</v>
      </c>
      <c r="D997">
        <v>2592.2199999999998</v>
      </c>
      <c r="E997">
        <v>2237.48</v>
      </c>
      <c r="F997">
        <v>0</v>
      </c>
      <c r="G997">
        <v>0.21097399999999999</v>
      </c>
      <c r="H997">
        <v>0.77778400000000003</v>
      </c>
      <c r="I997">
        <v>0</v>
      </c>
    </row>
    <row r="998" spans="1:25" x14ac:dyDescent="0.25">
      <c r="A998" t="s">
        <v>115</v>
      </c>
      <c r="B998">
        <v>2618.44</v>
      </c>
      <c r="C998">
        <v>2607.69</v>
      </c>
      <c r="D998">
        <v>2578.0100000000002</v>
      </c>
      <c r="E998">
        <v>2225.06</v>
      </c>
      <c r="F998">
        <v>0</v>
      </c>
      <c r="G998">
        <v>0.20835799999999999</v>
      </c>
      <c r="H998">
        <v>0.77788400000000002</v>
      </c>
      <c r="I998">
        <v>0</v>
      </c>
    </row>
    <row r="999" spans="1:25" x14ac:dyDescent="0.25">
      <c r="A999" t="s">
        <v>115</v>
      </c>
      <c r="B999">
        <v>2638.05</v>
      </c>
      <c r="C999">
        <v>2626.13</v>
      </c>
      <c r="D999">
        <v>2594.64</v>
      </c>
      <c r="E999">
        <v>2236.98</v>
      </c>
      <c r="F999">
        <v>0</v>
      </c>
      <c r="G999">
        <v>0.208097</v>
      </c>
      <c r="H999">
        <v>0.77698500000000004</v>
      </c>
      <c r="I999">
        <v>0</v>
      </c>
    </row>
    <row r="1000" spans="1:25" x14ac:dyDescent="0.25">
      <c r="A1000" t="s">
        <v>115</v>
      </c>
      <c r="B1000">
        <v>2638.96</v>
      </c>
      <c r="C1000">
        <v>2628.52</v>
      </c>
      <c r="D1000">
        <v>2597.7800000000002</v>
      </c>
      <c r="E1000">
        <v>2242.15</v>
      </c>
      <c r="F1000">
        <v>0</v>
      </c>
      <c r="G1000">
        <v>0.20816799999999999</v>
      </c>
      <c r="H1000">
        <v>0.77788900000000005</v>
      </c>
      <c r="I1000">
        <v>0</v>
      </c>
    </row>
    <row r="1001" spans="1:25" x14ac:dyDescent="0.25">
      <c r="A1001" t="s">
        <v>115</v>
      </c>
      <c r="B1001">
        <v>2661.49</v>
      </c>
      <c r="C1001">
        <v>2651.19</v>
      </c>
      <c r="D1001">
        <v>2619.27</v>
      </c>
      <c r="E1001">
        <v>2260.54</v>
      </c>
      <c r="F1001">
        <v>0</v>
      </c>
      <c r="G1001">
        <v>0.208201</v>
      </c>
      <c r="H1001">
        <v>0.77787099999999998</v>
      </c>
      <c r="I1001">
        <v>0</v>
      </c>
    </row>
    <row r="1002" spans="1:25" x14ac:dyDescent="0.25">
      <c r="A1002" t="s">
        <v>115</v>
      </c>
      <c r="B1002">
        <v>2654.7</v>
      </c>
      <c r="C1002">
        <v>2642.66</v>
      </c>
      <c r="D1002">
        <v>2609.89</v>
      </c>
      <c r="E1002">
        <v>2249.4499999999998</v>
      </c>
      <c r="F1002">
        <v>0</v>
      </c>
      <c r="G1002">
        <v>0.21202799999999999</v>
      </c>
      <c r="H1002">
        <v>0.77789799999999998</v>
      </c>
      <c r="I1002">
        <v>0</v>
      </c>
    </row>
    <row r="1003" spans="1:25" x14ac:dyDescent="0.25">
      <c r="A1003" t="s">
        <v>115</v>
      </c>
      <c r="B1003">
        <v>2658.32</v>
      </c>
      <c r="C1003">
        <v>2647.44</v>
      </c>
      <c r="D1003">
        <v>2614.4</v>
      </c>
      <c r="E1003">
        <v>2254.92</v>
      </c>
      <c r="F1003">
        <v>0</v>
      </c>
      <c r="G1003">
        <v>0.23552100000000001</v>
      </c>
      <c r="H1003">
        <v>0.776868</v>
      </c>
      <c r="I1003">
        <v>0</v>
      </c>
    </row>
    <row r="1004" spans="1:25" x14ac:dyDescent="0.25">
      <c r="A1004" t="s">
        <v>115</v>
      </c>
      <c r="B1004">
        <v>2628.29</v>
      </c>
      <c r="C1004">
        <v>2617.9499999999998</v>
      </c>
      <c r="D1004">
        <v>2587.3000000000002</v>
      </c>
      <c r="E1004">
        <v>2231.3200000000002</v>
      </c>
      <c r="F1004">
        <v>0</v>
      </c>
      <c r="G1004">
        <v>0.23552200000000001</v>
      </c>
      <c r="H1004">
        <v>0.777864</v>
      </c>
      <c r="I1004">
        <v>0</v>
      </c>
    </row>
    <row r="1005" spans="1:25" x14ac:dyDescent="0.25">
      <c r="A1005" t="s">
        <v>115</v>
      </c>
      <c r="B1005">
        <v>2654.68</v>
      </c>
      <c r="C1005">
        <v>2644.25</v>
      </c>
      <c r="D1005">
        <v>2613.14</v>
      </c>
      <c r="E1005">
        <v>2256.34</v>
      </c>
      <c r="F1005">
        <v>0</v>
      </c>
      <c r="G1005">
        <v>0.23552000000000001</v>
      </c>
      <c r="H1005">
        <v>0.77785800000000005</v>
      </c>
      <c r="I1005">
        <v>0</v>
      </c>
    </row>
    <row r="1006" spans="1:25" x14ac:dyDescent="0.25">
      <c r="A1006" t="s">
        <v>115</v>
      </c>
      <c r="B1006">
        <v>2623.66</v>
      </c>
      <c r="C1006">
        <v>2613.5100000000002</v>
      </c>
      <c r="D1006">
        <v>2583.23</v>
      </c>
      <c r="E1006">
        <v>2227.37</v>
      </c>
      <c r="F1006">
        <v>0</v>
      </c>
      <c r="G1006">
        <v>0.20810100000000001</v>
      </c>
      <c r="H1006">
        <v>0.77680700000000003</v>
      </c>
      <c r="I1006">
        <v>0</v>
      </c>
    </row>
    <row r="1007" spans="1:25" x14ac:dyDescent="0.25">
      <c r="A1007" t="s">
        <v>115</v>
      </c>
      <c r="B1007">
        <v>2636.54</v>
      </c>
      <c r="C1007">
        <v>2625.51</v>
      </c>
      <c r="D1007">
        <v>2593.27</v>
      </c>
      <c r="E1007">
        <v>2235.4299999999998</v>
      </c>
      <c r="F1007">
        <v>0</v>
      </c>
      <c r="G1007">
        <v>0.223047</v>
      </c>
      <c r="H1007">
        <v>0.77549500000000005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115</v>
      </c>
      <c r="B1008">
        <v>2617.7600000000002</v>
      </c>
      <c r="C1008">
        <v>2606.5700000000002</v>
      </c>
      <c r="D1008">
        <v>2576.46</v>
      </c>
      <c r="E1008">
        <v>2221.08</v>
      </c>
      <c r="F1008">
        <v>0</v>
      </c>
      <c r="G1008">
        <v>0.23552100000000001</v>
      </c>
      <c r="H1008">
        <v>0.777837</v>
      </c>
      <c r="I1008">
        <v>0</v>
      </c>
      <c r="R1008">
        <f>AVERAGE(B959:B1008)</f>
        <v>2631.8463999999994</v>
      </c>
      <c r="S1008">
        <f>AVERAGE(C959:C1008)</f>
        <v>2621.0852</v>
      </c>
      <c r="U1008">
        <f>_xlfn.VAR.P(B959:B1008)</f>
        <v>133.24804303999929</v>
      </c>
      <c r="V1008">
        <f>_xlfn.VAR.P(C959:C1008)</f>
        <v>133.65187296000033</v>
      </c>
      <c r="X1008">
        <f>1.96*SQRT(U1008)/50</f>
        <v>0.45249781530631117</v>
      </c>
      <c r="Y1008">
        <f>1.96*SQRT(V1008)/50</f>
        <v>0.45318298077625874</v>
      </c>
    </row>
    <row r="1009" spans="1:9" x14ac:dyDescent="0.25">
      <c r="A1009" t="s">
        <v>115</v>
      </c>
      <c r="B1009">
        <v>131642.90150000001</v>
      </c>
      <c r="C1009" t="s">
        <v>36</v>
      </c>
    </row>
    <row r="1010" spans="1:9" x14ac:dyDescent="0.25">
      <c r="A1010" t="s">
        <v>206</v>
      </c>
      <c r="B1010">
        <v>2665.04</v>
      </c>
      <c r="C1010">
        <v>2654.88</v>
      </c>
      <c r="D1010">
        <v>2621.92</v>
      </c>
      <c r="E1010">
        <v>2265.4899999999998</v>
      </c>
      <c r="F1010">
        <v>0</v>
      </c>
      <c r="G1010">
        <v>0.208644</v>
      </c>
      <c r="H1010">
        <v>0.77788400000000002</v>
      </c>
      <c r="I1010">
        <v>0</v>
      </c>
    </row>
    <row r="1011" spans="1:9" x14ac:dyDescent="0.25">
      <c r="A1011" t="s">
        <v>206</v>
      </c>
      <c r="B1011">
        <v>2646.64</v>
      </c>
      <c r="C1011">
        <v>2636.01</v>
      </c>
      <c r="D1011">
        <v>2605.54</v>
      </c>
      <c r="E1011">
        <v>2251.9</v>
      </c>
      <c r="F1011">
        <v>0</v>
      </c>
      <c r="G1011">
        <v>0.20877599999999999</v>
      </c>
      <c r="H1011">
        <v>0.77789799999999998</v>
      </c>
      <c r="I1011">
        <v>0</v>
      </c>
    </row>
    <row r="1012" spans="1:9" x14ac:dyDescent="0.25">
      <c r="A1012" t="s">
        <v>206</v>
      </c>
      <c r="B1012">
        <v>2667.27</v>
      </c>
      <c r="C1012">
        <v>2656.12</v>
      </c>
      <c r="D1012">
        <v>2624.49</v>
      </c>
      <c r="E1012">
        <v>2267.7600000000002</v>
      </c>
      <c r="F1012">
        <v>0</v>
      </c>
      <c r="G1012">
        <v>0.20968999999999999</v>
      </c>
      <c r="H1012">
        <v>0.77720199999999995</v>
      </c>
      <c r="I1012">
        <v>0</v>
      </c>
    </row>
    <row r="1013" spans="1:9" x14ac:dyDescent="0.25">
      <c r="A1013" t="s">
        <v>206</v>
      </c>
      <c r="B1013">
        <v>2646.99</v>
      </c>
      <c r="C1013">
        <v>2636.14</v>
      </c>
      <c r="D1013">
        <v>2606.44</v>
      </c>
      <c r="E1013">
        <v>2250.92</v>
      </c>
      <c r="F1013">
        <v>0</v>
      </c>
      <c r="G1013">
        <v>0.20848</v>
      </c>
      <c r="H1013">
        <v>0.77785899999999997</v>
      </c>
      <c r="I1013">
        <v>0</v>
      </c>
    </row>
    <row r="1014" spans="1:9" x14ac:dyDescent="0.25">
      <c r="A1014" t="s">
        <v>206</v>
      </c>
      <c r="B1014">
        <v>2670.86</v>
      </c>
      <c r="C1014">
        <v>2660.53</v>
      </c>
      <c r="D1014">
        <v>2629</v>
      </c>
      <c r="E1014">
        <v>2272.27</v>
      </c>
      <c r="F1014">
        <v>0</v>
      </c>
      <c r="G1014">
        <v>0.23551900000000001</v>
      </c>
      <c r="H1014">
        <v>0.77788800000000002</v>
      </c>
      <c r="I1014">
        <v>0</v>
      </c>
    </row>
    <row r="1015" spans="1:9" x14ac:dyDescent="0.25">
      <c r="A1015" t="s">
        <v>206</v>
      </c>
      <c r="B1015">
        <v>2654.9</v>
      </c>
      <c r="C1015">
        <v>2644.34</v>
      </c>
      <c r="D1015">
        <v>2614.0500000000002</v>
      </c>
      <c r="E1015">
        <v>2257.59</v>
      </c>
      <c r="F1015">
        <v>0</v>
      </c>
      <c r="G1015">
        <v>0.21564800000000001</v>
      </c>
      <c r="H1015">
        <v>0.77722199999999997</v>
      </c>
      <c r="I1015">
        <v>0</v>
      </c>
    </row>
    <row r="1016" spans="1:9" x14ac:dyDescent="0.25">
      <c r="A1016" t="s">
        <v>206</v>
      </c>
      <c r="B1016">
        <v>2664.65</v>
      </c>
      <c r="C1016">
        <v>2653.97</v>
      </c>
      <c r="D1016">
        <v>2621.68</v>
      </c>
      <c r="E1016">
        <v>2265.2800000000002</v>
      </c>
      <c r="F1016">
        <v>0</v>
      </c>
      <c r="G1016">
        <v>0.20880199999999999</v>
      </c>
      <c r="H1016">
        <v>0.77788800000000002</v>
      </c>
      <c r="I1016">
        <v>0</v>
      </c>
    </row>
    <row r="1017" spans="1:9" x14ac:dyDescent="0.25">
      <c r="A1017" t="s">
        <v>206</v>
      </c>
      <c r="B1017">
        <v>2657.19</v>
      </c>
      <c r="C1017">
        <v>2647.04</v>
      </c>
      <c r="D1017">
        <v>2617.41</v>
      </c>
      <c r="E1017">
        <v>2262.83</v>
      </c>
      <c r="F1017">
        <v>0</v>
      </c>
      <c r="G1017">
        <v>0.22114900000000001</v>
      </c>
      <c r="H1017">
        <v>0.77789799999999998</v>
      </c>
      <c r="I1017">
        <v>0</v>
      </c>
    </row>
    <row r="1018" spans="1:9" x14ac:dyDescent="0.25">
      <c r="A1018" t="s">
        <v>206</v>
      </c>
      <c r="B1018">
        <v>2661.05</v>
      </c>
      <c r="C1018">
        <v>2650.34</v>
      </c>
      <c r="D1018">
        <v>2618.33</v>
      </c>
      <c r="E1018">
        <v>2261.14</v>
      </c>
      <c r="F1018">
        <v>0</v>
      </c>
      <c r="G1018">
        <v>0.23552000000000001</v>
      </c>
      <c r="H1018">
        <v>0.80384800000000001</v>
      </c>
      <c r="I1018">
        <v>0</v>
      </c>
    </row>
    <row r="1019" spans="1:9" x14ac:dyDescent="0.25">
      <c r="A1019" t="s">
        <v>206</v>
      </c>
      <c r="B1019">
        <v>2660.52</v>
      </c>
      <c r="C1019">
        <v>2649.96</v>
      </c>
      <c r="D1019">
        <v>2618.48</v>
      </c>
      <c r="E1019">
        <v>2261.98</v>
      </c>
      <c r="F1019">
        <v>0</v>
      </c>
      <c r="G1019">
        <v>0.22542899999999999</v>
      </c>
      <c r="H1019">
        <v>0.777528</v>
      </c>
      <c r="I1019">
        <v>0</v>
      </c>
    </row>
    <row r="1020" spans="1:9" x14ac:dyDescent="0.25">
      <c r="A1020" t="s">
        <v>206</v>
      </c>
      <c r="B1020">
        <v>2651.43</v>
      </c>
      <c r="C1020">
        <v>2640.32</v>
      </c>
      <c r="D1020">
        <v>2609.09</v>
      </c>
      <c r="E1020">
        <v>2253.6</v>
      </c>
      <c r="F1020">
        <v>0</v>
      </c>
      <c r="G1020">
        <v>0.216089</v>
      </c>
      <c r="H1020">
        <v>0.77789799999999998</v>
      </c>
      <c r="I1020">
        <v>0</v>
      </c>
    </row>
    <row r="1021" spans="1:9" x14ac:dyDescent="0.25">
      <c r="A1021" t="s">
        <v>206</v>
      </c>
      <c r="B1021">
        <v>2665.76</v>
      </c>
      <c r="C1021">
        <v>2655.6</v>
      </c>
      <c r="D1021">
        <v>2624.45</v>
      </c>
      <c r="E1021">
        <v>2267.19</v>
      </c>
      <c r="F1021">
        <v>0</v>
      </c>
      <c r="G1021">
        <v>0.208151</v>
      </c>
      <c r="H1021">
        <v>0.77789900000000001</v>
      </c>
      <c r="I1021">
        <v>0</v>
      </c>
    </row>
    <row r="1022" spans="1:9" x14ac:dyDescent="0.25">
      <c r="A1022" t="s">
        <v>206</v>
      </c>
      <c r="B1022">
        <v>2647.66</v>
      </c>
      <c r="C1022">
        <v>2636.98</v>
      </c>
      <c r="D1022">
        <v>2605.25</v>
      </c>
      <c r="E1022">
        <v>2251.92</v>
      </c>
      <c r="F1022">
        <v>0</v>
      </c>
      <c r="G1022">
        <v>0.23347100000000001</v>
      </c>
      <c r="H1022">
        <v>0.77789799999999998</v>
      </c>
      <c r="I1022">
        <v>0</v>
      </c>
    </row>
    <row r="1023" spans="1:9" x14ac:dyDescent="0.25">
      <c r="A1023" t="s">
        <v>206</v>
      </c>
      <c r="B1023">
        <v>2669.93</v>
      </c>
      <c r="C1023">
        <v>2659.35</v>
      </c>
      <c r="D1023">
        <v>2627.7</v>
      </c>
      <c r="E1023">
        <v>2272.69</v>
      </c>
      <c r="F1023">
        <v>0</v>
      </c>
      <c r="G1023">
        <v>0.22828899999999999</v>
      </c>
      <c r="H1023">
        <v>0.77779600000000004</v>
      </c>
      <c r="I1023">
        <v>0</v>
      </c>
    </row>
    <row r="1024" spans="1:9" x14ac:dyDescent="0.25">
      <c r="A1024" t="s">
        <v>206</v>
      </c>
      <c r="B1024">
        <v>2647.11</v>
      </c>
      <c r="C1024">
        <v>2636.8</v>
      </c>
      <c r="D1024">
        <v>2605.62</v>
      </c>
      <c r="E1024">
        <v>2251.5300000000002</v>
      </c>
      <c r="F1024">
        <v>0</v>
      </c>
      <c r="G1024">
        <v>0.235541</v>
      </c>
      <c r="H1024">
        <v>0.77789900000000001</v>
      </c>
      <c r="I1024">
        <v>0</v>
      </c>
    </row>
    <row r="1025" spans="1:9" x14ac:dyDescent="0.25">
      <c r="A1025" t="s">
        <v>206</v>
      </c>
      <c r="B1025">
        <v>2670.15</v>
      </c>
      <c r="C1025">
        <v>2659.26</v>
      </c>
      <c r="D1025">
        <v>2627.31</v>
      </c>
      <c r="E1025">
        <v>2271.9899999999998</v>
      </c>
      <c r="F1025">
        <v>0</v>
      </c>
      <c r="G1025">
        <v>0.232622</v>
      </c>
      <c r="H1025">
        <v>0.77789699999999995</v>
      </c>
      <c r="I1025">
        <v>0</v>
      </c>
    </row>
    <row r="1026" spans="1:9" x14ac:dyDescent="0.25">
      <c r="A1026" t="s">
        <v>206</v>
      </c>
      <c r="B1026">
        <v>2648.25</v>
      </c>
      <c r="C1026">
        <v>2636.94</v>
      </c>
      <c r="D1026">
        <v>2606.92</v>
      </c>
      <c r="E1026">
        <v>2251.44</v>
      </c>
      <c r="F1026">
        <v>0</v>
      </c>
      <c r="G1026">
        <v>0.21510899999999999</v>
      </c>
      <c r="H1026">
        <v>0.77785000000000004</v>
      </c>
      <c r="I1026">
        <v>0</v>
      </c>
    </row>
    <row r="1027" spans="1:9" x14ac:dyDescent="0.25">
      <c r="A1027" t="s">
        <v>206</v>
      </c>
      <c r="B1027">
        <v>2666.22</v>
      </c>
      <c r="C1027">
        <v>2655.76</v>
      </c>
      <c r="D1027">
        <v>2623.66</v>
      </c>
      <c r="E1027">
        <v>2265.9499999999998</v>
      </c>
      <c r="F1027">
        <v>0</v>
      </c>
      <c r="G1027">
        <v>0.209507</v>
      </c>
      <c r="H1027">
        <v>0.77789799999999998</v>
      </c>
      <c r="I1027">
        <v>0</v>
      </c>
    </row>
    <row r="1028" spans="1:9" x14ac:dyDescent="0.25">
      <c r="A1028" t="s">
        <v>206</v>
      </c>
      <c r="B1028">
        <v>2648.18</v>
      </c>
      <c r="C1028">
        <v>2636.85</v>
      </c>
      <c r="D1028">
        <v>2605.7800000000002</v>
      </c>
      <c r="E1028">
        <v>2251.46</v>
      </c>
      <c r="F1028">
        <v>0</v>
      </c>
      <c r="G1028">
        <v>0.23552799999999999</v>
      </c>
      <c r="H1028">
        <v>0.77780300000000002</v>
      </c>
      <c r="I1028">
        <v>0</v>
      </c>
    </row>
    <row r="1029" spans="1:9" x14ac:dyDescent="0.25">
      <c r="A1029" t="s">
        <v>206</v>
      </c>
      <c r="B1029">
        <v>2666.68</v>
      </c>
      <c r="C1029">
        <v>2655.71</v>
      </c>
      <c r="D1029">
        <v>2624.88</v>
      </c>
      <c r="E1029">
        <v>2266.2800000000002</v>
      </c>
      <c r="F1029">
        <v>0</v>
      </c>
      <c r="G1029">
        <v>0.229439</v>
      </c>
      <c r="H1029">
        <v>0.77789399999999997</v>
      </c>
      <c r="I1029">
        <v>0</v>
      </c>
    </row>
    <row r="1030" spans="1:9" x14ac:dyDescent="0.25">
      <c r="A1030" t="s">
        <v>206</v>
      </c>
      <c r="B1030">
        <v>2647.6</v>
      </c>
      <c r="C1030">
        <v>2636.46</v>
      </c>
      <c r="D1030">
        <v>2606.62</v>
      </c>
      <c r="E1030">
        <v>2251.64</v>
      </c>
      <c r="F1030">
        <v>0</v>
      </c>
      <c r="G1030">
        <v>0.208424</v>
      </c>
      <c r="H1030">
        <v>0.777887</v>
      </c>
      <c r="I1030">
        <v>0</v>
      </c>
    </row>
    <row r="1031" spans="1:9" x14ac:dyDescent="0.25">
      <c r="A1031" t="s">
        <v>206</v>
      </c>
      <c r="B1031">
        <v>2667.58</v>
      </c>
      <c r="C1031">
        <v>2657.26</v>
      </c>
      <c r="D1031">
        <v>2626.32</v>
      </c>
      <c r="E1031">
        <v>2271.27</v>
      </c>
      <c r="F1031">
        <v>0</v>
      </c>
      <c r="G1031">
        <v>0.23551900000000001</v>
      </c>
      <c r="H1031">
        <v>0.77489600000000003</v>
      </c>
      <c r="I1031">
        <v>0</v>
      </c>
    </row>
    <row r="1032" spans="1:9" x14ac:dyDescent="0.25">
      <c r="A1032" t="s">
        <v>206</v>
      </c>
      <c r="B1032">
        <v>2652.3</v>
      </c>
      <c r="C1032">
        <v>2641.82</v>
      </c>
      <c r="D1032">
        <v>2611.66</v>
      </c>
      <c r="E1032">
        <v>2254.4899999999998</v>
      </c>
      <c r="F1032">
        <v>0</v>
      </c>
      <c r="G1032">
        <v>0.211372</v>
      </c>
      <c r="H1032">
        <v>0.77789299999999995</v>
      </c>
      <c r="I1032">
        <v>0</v>
      </c>
    </row>
    <row r="1033" spans="1:9" x14ac:dyDescent="0.25">
      <c r="A1033" t="s">
        <v>206</v>
      </c>
      <c r="B1033">
        <v>2671.08</v>
      </c>
      <c r="C1033">
        <v>2660.44</v>
      </c>
      <c r="D1033">
        <v>2629.17</v>
      </c>
      <c r="E1033">
        <v>2270.66</v>
      </c>
      <c r="F1033">
        <v>0</v>
      </c>
      <c r="G1033">
        <v>0.21016299999999999</v>
      </c>
      <c r="H1033">
        <v>0.77789299999999995</v>
      </c>
      <c r="I1033">
        <v>0</v>
      </c>
    </row>
    <row r="1034" spans="1:9" x14ac:dyDescent="0.25">
      <c r="A1034" t="s">
        <v>206</v>
      </c>
      <c r="B1034">
        <v>2652.87</v>
      </c>
      <c r="C1034">
        <v>2642.43</v>
      </c>
      <c r="D1034">
        <v>2612.2399999999998</v>
      </c>
      <c r="E1034">
        <v>2257.11</v>
      </c>
      <c r="F1034">
        <v>0</v>
      </c>
      <c r="G1034">
        <v>0.23552000000000001</v>
      </c>
      <c r="H1034">
        <v>0.77788599999999997</v>
      </c>
      <c r="I1034">
        <v>0</v>
      </c>
    </row>
    <row r="1035" spans="1:9" x14ac:dyDescent="0.25">
      <c r="A1035" t="s">
        <v>206</v>
      </c>
      <c r="B1035">
        <v>2663.88</v>
      </c>
      <c r="C1035">
        <v>2653.65</v>
      </c>
      <c r="D1035">
        <v>2621.09</v>
      </c>
      <c r="E1035">
        <v>2264.37</v>
      </c>
      <c r="F1035">
        <v>0</v>
      </c>
      <c r="G1035">
        <v>0.211455</v>
      </c>
      <c r="H1035">
        <v>0.77789600000000003</v>
      </c>
      <c r="I1035">
        <v>0</v>
      </c>
    </row>
    <row r="1036" spans="1:9" x14ac:dyDescent="0.25">
      <c r="A1036" t="s">
        <v>206</v>
      </c>
      <c r="B1036">
        <v>2656.92</v>
      </c>
      <c r="C1036">
        <v>2646.54</v>
      </c>
      <c r="D1036">
        <v>2615.54</v>
      </c>
      <c r="E1036">
        <v>2261.15</v>
      </c>
      <c r="F1036">
        <v>0</v>
      </c>
      <c r="G1036">
        <v>0.21865899999999999</v>
      </c>
      <c r="H1036">
        <v>0.777756</v>
      </c>
      <c r="I1036">
        <v>0</v>
      </c>
    </row>
    <row r="1037" spans="1:9" x14ac:dyDescent="0.25">
      <c r="A1037" t="s">
        <v>206</v>
      </c>
      <c r="B1037">
        <v>2656.98</v>
      </c>
      <c r="C1037">
        <v>2644.95</v>
      </c>
      <c r="D1037">
        <v>2614.3200000000002</v>
      </c>
      <c r="E1037">
        <v>2257.5500000000002</v>
      </c>
      <c r="F1037">
        <v>0</v>
      </c>
      <c r="G1037">
        <v>0.23200599999999999</v>
      </c>
      <c r="H1037">
        <v>0.77781299999999998</v>
      </c>
      <c r="I1037">
        <v>0</v>
      </c>
    </row>
    <row r="1038" spans="1:9" x14ac:dyDescent="0.25">
      <c r="A1038" t="s">
        <v>206</v>
      </c>
      <c r="B1038">
        <v>2660.99</v>
      </c>
      <c r="C1038">
        <v>2650.46</v>
      </c>
      <c r="D1038">
        <v>2619.16</v>
      </c>
      <c r="E1038">
        <v>2263.7199999999998</v>
      </c>
      <c r="F1038">
        <v>0</v>
      </c>
      <c r="G1038">
        <v>0.208929</v>
      </c>
      <c r="H1038">
        <v>0.77788199999999996</v>
      </c>
      <c r="I1038">
        <v>0</v>
      </c>
    </row>
    <row r="1039" spans="1:9" x14ac:dyDescent="0.25">
      <c r="A1039" t="s">
        <v>206</v>
      </c>
      <c r="B1039">
        <v>2652.35</v>
      </c>
      <c r="C1039">
        <v>2641.88</v>
      </c>
      <c r="D1039">
        <v>2610.2800000000002</v>
      </c>
      <c r="E1039">
        <v>2255.9499999999998</v>
      </c>
      <c r="F1039">
        <v>0</v>
      </c>
      <c r="G1039">
        <v>0.208096</v>
      </c>
      <c r="H1039">
        <v>0.77782799999999996</v>
      </c>
      <c r="I1039">
        <v>0</v>
      </c>
    </row>
    <row r="1040" spans="1:9" x14ac:dyDescent="0.25">
      <c r="A1040" t="s">
        <v>206</v>
      </c>
      <c r="B1040">
        <v>2670.32</v>
      </c>
      <c r="C1040">
        <v>2660.01</v>
      </c>
      <c r="D1040">
        <v>2628.22</v>
      </c>
      <c r="E1040">
        <v>2272.6999999999998</v>
      </c>
      <c r="F1040">
        <v>0</v>
      </c>
      <c r="G1040">
        <v>0.23508100000000001</v>
      </c>
      <c r="H1040">
        <v>0.77627299999999999</v>
      </c>
      <c r="I1040">
        <v>0</v>
      </c>
    </row>
    <row r="1041" spans="1:9" x14ac:dyDescent="0.25">
      <c r="A1041" t="s">
        <v>206</v>
      </c>
      <c r="B1041">
        <v>2647.91</v>
      </c>
      <c r="C1041">
        <v>2635.92</v>
      </c>
      <c r="D1041">
        <v>2604.81</v>
      </c>
      <c r="E1041">
        <v>2251.0700000000002</v>
      </c>
      <c r="F1041">
        <v>0</v>
      </c>
      <c r="G1041">
        <v>0.20813200000000001</v>
      </c>
      <c r="H1041">
        <v>0.77789399999999997</v>
      </c>
      <c r="I1041">
        <v>0</v>
      </c>
    </row>
    <row r="1042" spans="1:9" x14ac:dyDescent="0.25">
      <c r="A1042" t="s">
        <v>206</v>
      </c>
      <c r="B1042">
        <v>2671.36</v>
      </c>
      <c r="C1042">
        <v>2660.91</v>
      </c>
      <c r="D1042">
        <v>2628.39</v>
      </c>
      <c r="E1042">
        <v>2270.56</v>
      </c>
      <c r="F1042">
        <v>0</v>
      </c>
      <c r="G1042">
        <v>0.23552000000000001</v>
      </c>
      <c r="H1042">
        <v>0.77765499999999999</v>
      </c>
      <c r="I1042">
        <v>0</v>
      </c>
    </row>
    <row r="1043" spans="1:9" x14ac:dyDescent="0.25">
      <c r="A1043" t="s">
        <v>206</v>
      </c>
      <c r="B1043">
        <v>2648.64</v>
      </c>
      <c r="C1043">
        <v>2637.2</v>
      </c>
      <c r="D1043">
        <v>2606.63</v>
      </c>
      <c r="E1043">
        <v>2251.63</v>
      </c>
      <c r="F1043">
        <v>0</v>
      </c>
      <c r="G1043">
        <v>0.23552500000000001</v>
      </c>
      <c r="H1043">
        <v>0.77787700000000004</v>
      </c>
      <c r="I1043">
        <v>0</v>
      </c>
    </row>
    <row r="1044" spans="1:9" x14ac:dyDescent="0.25">
      <c r="A1044" t="s">
        <v>206</v>
      </c>
      <c r="B1044">
        <v>2667.63</v>
      </c>
      <c r="C1044">
        <v>2657.29</v>
      </c>
      <c r="D1044">
        <v>2625.94</v>
      </c>
      <c r="E1044">
        <v>2268.67</v>
      </c>
      <c r="F1044">
        <v>0</v>
      </c>
      <c r="G1044">
        <v>0.20810899999999999</v>
      </c>
      <c r="H1044">
        <v>0.77787600000000001</v>
      </c>
      <c r="I1044">
        <v>0</v>
      </c>
    </row>
    <row r="1045" spans="1:9" x14ac:dyDescent="0.25">
      <c r="A1045" t="s">
        <v>206</v>
      </c>
      <c r="B1045">
        <v>2654.66</v>
      </c>
      <c r="C1045">
        <v>2644.22</v>
      </c>
      <c r="D1045">
        <v>2613.27</v>
      </c>
      <c r="E1045">
        <v>2258.46</v>
      </c>
      <c r="F1045">
        <v>0</v>
      </c>
      <c r="G1045">
        <v>0.21818299999999999</v>
      </c>
      <c r="H1045">
        <v>0.77783899999999995</v>
      </c>
      <c r="I1045">
        <v>0</v>
      </c>
    </row>
    <row r="1046" spans="1:9" x14ac:dyDescent="0.25">
      <c r="A1046" t="s">
        <v>206</v>
      </c>
      <c r="B1046">
        <v>2666.29</v>
      </c>
      <c r="C1046">
        <v>2655.97</v>
      </c>
      <c r="D1046">
        <v>2623.78</v>
      </c>
      <c r="E1046">
        <v>2268.46</v>
      </c>
      <c r="F1046">
        <v>0</v>
      </c>
      <c r="G1046">
        <v>0.20958599999999999</v>
      </c>
      <c r="H1046">
        <v>0.77786699999999998</v>
      </c>
      <c r="I1046">
        <v>0</v>
      </c>
    </row>
    <row r="1047" spans="1:9" x14ac:dyDescent="0.25">
      <c r="A1047" t="s">
        <v>206</v>
      </c>
      <c r="B1047">
        <v>2648.01</v>
      </c>
      <c r="C1047">
        <v>2636.63</v>
      </c>
      <c r="D1047">
        <v>2606.19</v>
      </c>
      <c r="E1047">
        <v>2250.08</v>
      </c>
      <c r="F1047">
        <v>0</v>
      </c>
      <c r="G1047">
        <v>0.20810799999999999</v>
      </c>
      <c r="H1047">
        <v>0.77789900000000001</v>
      </c>
      <c r="I1047">
        <v>0</v>
      </c>
    </row>
    <row r="1048" spans="1:9" x14ac:dyDescent="0.25">
      <c r="A1048" t="s">
        <v>206</v>
      </c>
      <c r="B1048">
        <v>2667.17</v>
      </c>
      <c r="C1048">
        <v>2655.81</v>
      </c>
      <c r="D1048">
        <v>2625.22</v>
      </c>
      <c r="E1048">
        <v>2270.9299999999998</v>
      </c>
      <c r="F1048">
        <v>0</v>
      </c>
      <c r="G1048">
        <v>0.21974199999999999</v>
      </c>
      <c r="H1048">
        <v>0.77781800000000001</v>
      </c>
      <c r="I1048">
        <v>0</v>
      </c>
    </row>
    <row r="1049" spans="1:9" x14ac:dyDescent="0.25">
      <c r="A1049" t="s">
        <v>206</v>
      </c>
      <c r="B1049">
        <v>2648.42</v>
      </c>
      <c r="C1049">
        <v>2637.75</v>
      </c>
      <c r="D1049">
        <v>2606.7399999999998</v>
      </c>
      <c r="E1049">
        <v>2254.56</v>
      </c>
      <c r="F1049">
        <v>0</v>
      </c>
      <c r="G1049">
        <v>0.222998</v>
      </c>
      <c r="H1049">
        <v>0.77784299999999995</v>
      </c>
      <c r="I1049">
        <v>0</v>
      </c>
    </row>
    <row r="1050" spans="1:9" x14ac:dyDescent="0.25">
      <c r="A1050" t="s">
        <v>206</v>
      </c>
      <c r="B1050">
        <v>2666.94</v>
      </c>
      <c r="C1050">
        <v>2655.91</v>
      </c>
      <c r="D1050">
        <v>2623.87</v>
      </c>
      <c r="E1050">
        <v>2270.13</v>
      </c>
      <c r="F1050">
        <v>0</v>
      </c>
      <c r="G1050">
        <v>0.208205</v>
      </c>
      <c r="H1050">
        <v>0.77789900000000001</v>
      </c>
      <c r="I1050">
        <v>0</v>
      </c>
    </row>
    <row r="1051" spans="1:9" x14ac:dyDescent="0.25">
      <c r="A1051" t="s">
        <v>206</v>
      </c>
      <c r="B1051">
        <v>2647.38</v>
      </c>
      <c r="C1051">
        <v>2636.68</v>
      </c>
      <c r="D1051">
        <v>2605.5100000000002</v>
      </c>
      <c r="E1051">
        <v>2252.25</v>
      </c>
      <c r="F1051">
        <v>0</v>
      </c>
      <c r="G1051">
        <v>0.212951</v>
      </c>
      <c r="H1051">
        <v>0.77789200000000003</v>
      </c>
      <c r="I1051">
        <v>0</v>
      </c>
    </row>
    <row r="1052" spans="1:9" x14ac:dyDescent="0.25">
      <c r="A1052" t="s">
        <v>206</v>
      </c>
      <c r="B1052">
        <v>2670.92</v>
      </c>
      <c r="C1052">
        <v>2660.43</v>
      </c>
      <c r="D1052">
        <v>2627.75</v>
      </c>
      <c r="E1052">
        <v>2272.77</v>
      </c>
      <c r="F1052">
        <v>0</v>
      </c>
      <c r="G1052">
        <v>0.23551900000000001</v>
      </c>
      <c r="H1052">
        <v>0.77783999999999998</v>
      </c>
      <c r="I1052">
        <v>0</v>
      </c>
    </row>
    <row r="1053" spans="1:9" x14ac:dyDescent="0.25">
      <c r="A1053" t="s">
        <v>206</v>
      </c>
      <c r="B1053">
        <v>2649.5</v>
      </c>
      <c r="C1053">
        <v>2638.49</v>
      </c>
      <c r="D1053">
        <v>2607.23</v>
      </c>
      <c r="E1053">
        <v>2252.7399999999998</v>
      </c>
      <c r="F1053">
        <v>0</v>
      </c>
      <c r="G1053">
        <v>0.222159</v>
      </c>
      <c r="H1053">
        <v>0.77779900000000002</v>
      </c>
      <c r="I1053">
        <v>0</v>
      </c>
    </row>
    <row r="1054" spans="1:9" x14ac:dyDescent="0.25">
      <c r="A1054" t="s">
        <v>206</v>
      </c>
      <c r="B1054">
        <v>2663.76</v>
      </c>
      <c r="C1054">
        <v>2653.22</v>
      </c>
      <c r="D1054">
        <v>2621.91</v>
      </c>
      <c r="E1054">
        <v>2266.5700000000002</v>
      </c>
      <c r="F1054">
        <v>0</v>
      </c>
      <c r="G1054">
        <v>0.23552400000000001</v>
      </c>
      <c r="H1054">
        <v>0.77788400000000002</v>
      </c>
      <c r="I1054">
        <v>0</v>
      </c>
    </row>
    <row r="1055" spans="1:9" x14ac:dyDescent="0.25">
      <c r="A1055" t="s">
        <v>206</v>
      </c>
      <c r="B1055">
        <v>2656.47</v>
      </c>
      <c r="C1055">
        <v>2645.45</v>
      </c>
      <c r="D1055">
        <v>2614.16</v>
      </c>
      <c r="E1055">
        <v>2259.9899999999998</v>
      </c>
      <c r="F1055">
        <v>0</v>
      </c>
      <c r="G1055">
        <v>0.208124</v>
      </c>
      <c r="H1055">
        <v>0.77789699999999995</v>
      </c>
      <c r="I1055">
        <v>0</v>
      </c>
    </row>
    <row r="1056" spans="1:9" x14ac:dyDescent="0.25">
      <c r="A1056" t="s">
        <v>206</v>
      </c>
      <c r="B1056">
        <v>2662.8</v>
      </c>
      <c r="C1056">
        <v>2652.57</v>
      </c>
      <c r="D1056">
        <v>2619.9</v>
      </c>
      <c r="E1056">
        <v>2263.1799999999998</v>
      </c>
      <c r="F1056">
        <v>0</v>
      </c>
      <c r="G1056">
        <v>0.215226</v>
      </c>
      <c r="H1056">
        <v>0.77770399999999995</v>
      </c>
      <c r="I1056">
        <v>0</v>
      </c>
    </row>
    <row r="1057" spans="1:25" x14ac:dyDescent="0.25">
      <c r="A1057" t="s">
        <v>206</v>
      </c>
      <c r="B1057">
        <v>2661.11</v>
      </c>
      <c r="C1057">
        <v>2649.85</v>
      </c>
      <c r="D1057">
        <v>2618.92</v>
      </c>
      <c r="E1057">
        <v>2262.88</v>
      </c>
      <c r="F1057">
        <v>0</v>
      </c>
      <c r="G1057">
        <v>0.22273499999999999</v>
      </c>
      <c r="H1057">
        <v>0.783416</v>
      </c>
      <c r="I1057">
        <v>0</v>
      </c>
    </row>
    <row r="1058" spans="1:25" x14ac:dyDescent="0.25">
      <c r="A1058" t="s">
        <v>206</v>
      </c>
      <c r="B1058">
        <v>2654.77</v>
      </c>
      <c r="C1058">
        <v>2643.67</v>
      </c>
      <c r="D1058">
        <v>2611.44</v>
      </c>
      <c r="E1058">
        <v>2256.69</v>
      </c>
      <c r="F1058">
        <v>0</v>
      </c>
      <c r="G1058">
        <v>0.20819199999999999</v>
      </c>
      <c r="H1058">
        <v>0.77780300000000002</v>
      </c>
      <c r="I1058">
        <v>0</v>
      </c>
    </row>
    <row r="1059" spans="1:25" x14ac:dyDescent="0.25">
      <c r="A1059" t="s">
        <v>206</v>
      </c>
      <c r="B1059">
        <v>2668.37</v>
      </c>
      <c r="C1059">
        <v>2658.06</v>
      </c>
      <c r="D1059">
        <v>2626.53</v>
      </c>
      <c r="E1059">
        <v>2272.62</v>
      </c>
      <c r="F1059">
        <v>0</v>
      </c>
      <c r="G1059">
        <v>0.23408699999999999</v>
      </c>
      <c r="H1059">
        <v>0.77787300000000004</v>
      </c>
      <c r="I1059">
        <v>0</v>
      </c>
    </row>
    <row r="1060" spans="1:25" x14ac:dyDescent="0.25">
      <c r="A1060" t="s">
        <v>206</v>
      </c>
      <c r="B1060">
        <v>2648.3</v>
      </c>
      <c r="C1060">
        <v>2638.03</v>
      </c>
      <c r="D1060">
        <v>2606.77</v>
      </c>
      <c r="E1060">
        <v>2252.75</v>
      </c>
      <c r="F1060">
        <v>0</v>
      </c>
      <c r="G1060">
        <v>0.21707599999999999</v>
      </c>
      <c r="H1060">
        <v>0.777868</v>
      </c>
      <c r="I1060">
        <v>0</v>
      </c>
    </row>
    <row r="1061" spans="1:25" x14ac:dyDescent="0.25">
      <c r="A1061" t="s">
        <v>206</v>
      </c>
      <c r="B1061">
        <v>2670.11</v>
      </c>
      <c r="C1061">
        <v>2659.82</v>
      </c>
      <c r="D1061">
        <v>2628.42</v>
      </c>
      <c r="E1061">
        <v>2272.6799999999998</v>
      </c>
      <c r="F1061">
        <v>0</v>
      </c>
      <c r="G1061">
        <v>0.208172</v>
      </c>
      <c r="H1061">
        <v>0.77789200000000003</v>
      </c>
      <c r="I1061">
        <v>0</v>
      </c>
    </row>
    <row r="1062" spans="1:25" x14ac:dyDescent="0.25">
      <c r="A1062" t="s">
        <v>206</v>
      </c>
      <c r="B1062">
        <v>2650.09</v>
      </c>
      <c r="C1062">
        <v>2638.08</v>
      </c>
      <c r="D1062">
        <v>2608.4</v>
      </c>
      <c r="E1062">
        <v>2252.75</v>
      </c>
      <c r="F1062">
        <v>0</v>
      </c>
      <c r="G1062">
        <v>0.20963599999999999</v>
      </c>
      <c r="H1062">
        <v>0.77779699999999996</v>
      </c>
      <c r="I1062">
        <v>0</v>
      </c>
    </row>
    <row r="1063" spans="1:25" x14ac:dyDescent="0.25">
      <c r="A1063" t="s">
        <v>206</v>
      </c>
      <c r="B1063">
        <v>2666.87</v>
      </c>
      <c r="C1063">
        <v>2656.67</v>
      </c>
      <c r="D1063">
        <v>2624.72</v>
      </c>
      <c r="E1063">
        <v>2268.56</v>
      </c>
      <c r="F1063">
        <v>0</v>
      </c>
      <c r="G1063">
        <v>0.210672</v>
      </c>
      <c r="H1063">
        <v>0.77748499999999998</v>
      </c>
      <c r="I1063">
        <v>0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206</v>
      </c>
      <c r="B1064">
        <v>2648.77</v>
      </c>
      <c r="C1064">
        <v>2636.89</v>
      </c>
      <c r="D1064">
        <v>2605.33</v>
      </c>
      <c r="E1064">
        <v>2250.4699999999998</v>
      </c>
      <c r="F1064">
        <v>0</v>
      </c>
      <c r="G1064">
        <v>0.20859</v>
      </c>
      <c r="H1064">
        <v>0.78855200000000003</v>
      </c>
      <c r="I1064">
        <v>0</v>
      </c>
      <c r="R1064">
        <f>AVERAGE(B1015:B1064)</f>
        <v>2658.7760000000003</v>
      </c>
      <c r="S1064">
        <f>AVERAGE(C1015:C1064)</f>
        <v>2648.0127999999995</v>
      </c>
      <c r="U1064">
        <f>_xlfn.VAR.P(B1015:B1064)</f>
        <v>71.079720000000208</v>
      </c>
      <c r="V1064">
        <f>_xlfn.VAR.P(C1015:C1064)</f>
        <v>75.1454201600001</v>
      </c>
      <c r="X1064">
        <f>1.96*SQRT(U1064)/50</f>
        <v>0.33049045514326175</v>
      </c>
      <c r="Y1064">
        <f>1.96*SQRT(V1064)/50</f>
        <v>0.33981091570851951</v>
      </c>
    </row>
    <row r="1065" spans="1:25" x14ac:dyDescent="0.25">
      <c r="A1065" t="s">
        <v>206</v>
      </c>
      <c r="B1065">
        <v>132988.5422</v>
      </c>
      <c r="C1065" t="s">
        <v>36</v>
      </c>
    </row>
    <row r="1066" spans="1:25" x14ac:dyDescent="0.25">
      <c r="A1066" t="s">
        <v>178</v>
      </c>
      <c r="B1066">
        <v>9.9243500000000004</v>
      </c>
      <c r="C1066">
        <v>1.0240000000000001E-2</v>
      </c>
      <c r="D1066">
        <v>0</v>
      </c>
      <c r="E1066">
        <v>0</v>
      </c>
      <c r="F1066">
        <v>0</v>
      </c>
      <c r="G1066">
        <v>32767</v>
      </c>
      <c r="H1066">
        <v>-32767</v>
      </c>
      <c r="I1066">
        <v>0</v>
      </c>
    </row>
    <row r="1067" spans="1:25" x14ac:dyDescent="0.25">
      <c r="A1067" t="s">
        <v>178</v>
      </c>
      <c r="B1067" s="11" t="s">
        <v>404</v>
      </c>
      <c r="C1067">
        <v>3.4559999999999999E-3</v>
      </c>
      <c r="D1067">
        <v>0</v>
      </c>
      <c r="E1067">
        <v>0</v>
      </c>
      <c r="F1067">
        <v>0</v>
      </c>
      <c r="G1067">
        <v>32767</v>
      </c>
      <c r="H1067">
        <v>-32767</v>
      </c>
      <c r="I1067">
        <v>0</v>
      </c>
    </row>
    <row r="1068" spans="1:25" x14ac:dyDescent="0.25">
      <c r="A1068" t="s">
        <v>178</v>
      </c>
      <c r="B1068" s="11" t="s">
        <v>405</v>
      </c>
      <c r="C1068">
        <v>3.2959999999999999E-3</v>
      </c>
      <c r="D1068">
        <v>0</v>
      </c>
      <c r="E1068">
        <v>0</v>
      </c>
      <c r="F1068">
        <v>0</v>
      </c>
      <c r="G1068">
        <v>32767</v>
      </c>
      <c r="H1068">
        <v>-32767</v>
      </c>
      <c r="I1068">
        <v>0</v>
      </c>
    </row>
    <row r="1069" spans="1:25" x14ac:dyDescent="0.25">
      <c r="A1069" t="s">
        <v>178</v>
      </c>
      <c r="B1069">
        <v>10.1541</v>
      </c>
      <c r="C1069">
        <v>3.3600000000000001E-3</v>
      </c>
      <c r="D1069">
        <v>0</v>
      </c>
      <c r="E1069">
        <v>0</v>
      </c>
      <c r="F1069">
        <v>0</v>
      </c>
      <c r="G1069">
        <v>32767</v>
      </c>
      <c r="H1069">
        <v>-32767</v>
      </c>
      <c r="I1069">
        <v>0</v>
      </c>
    </row>
    <row r="1070" spans="1:25" x14ac:dyDescent="0.25">
      <c r="A1070" t="s">
        <v>178</v>
      </c>
      <c r="B1070" s="11" t="s">
        <v>406</v>
      </c>
      <c r="C1070">
        <v>7.1679999999999999E-3</v>
      </c>
      <c r="D1070">
        <v>0</v>
      </c>
      <c r="E1070">
        <v>0</v>
      </c>
      <c r="F1070">
        <v>0</v>
      </c>
      <c r="G1070">
        <v>32767</v>
      </c>
      <c r="H1070">
        <v>-32767</v>
      </c>
      <c r="I1070">
        <v>0</v>
      </c>
    </row>
    <row r="1071" spans="1:25" x14ac:dyDescent="0.25">
      <c r="A1071" t="s">
        <v>178</v>
      </c>
      <c r="B1071" s="11" t="s">
        <v>407</v>
      </c>
      <c r="C1071">
        <v>7.3280000000000003E-3</v>
      </c>
      <c r="D1071">
        <v>0</v>
      </c>
      <c r="E1071">
        <v>0</v>
      </c>
      <c r="F1071">
        <v>0</v>
      </c>
      <c r="G1071">
        <v>32767</v>
      </c>
      <c r="H1071">
        <v>-32767</v>
      </c>
      <c r="I1071">
        <v>0</v>
      </c>
    </row>
    <row r="1072" spans="1:25" x14ac:dyDescent="0.25">
      <c r="A1072" t="s">
        <v>178</v>
      </c>
      <c r="B1072" s="11" t="s">
        <v>408</v>
      </c>
      <c r="C1072">
        <v>6.4320000000000002E-3</v>
      </c>
      <c r="D1072">
        <v>0</v>
      </c>
      <c r="E1072">
        <v>0</v>
      </c>
      <c r="F1072">
        <v>0</v>
      </c>
      <c r="G1072">
        <v>32767</v>
      </c>
      <c r="H1072">
        <v>-32767</v>
      </c>
      <c r="I1072">
        <v>0</v>
      </c>
    </row>
    <row r="1073" spans="1:9" x14ac:dyDescent="0.25">
      <c r="A1073" t="s">
        <v>178</v>
      </c>
      <c r="B1073">
        <v>10.0762</v>
      </c>
      <c r="C1073">
        <v>3.0720000000000001E-3</v>
      </c>
      <c r="D1073">
        <v>0</v>
      </c>
      <c r="E1073">
        <v>0</v>
      </c>
      <c r="F1073">
        <v>0</v>
      </c>
      <c r="G1073">
        <v>32767</v>
      </c>
      <c r="H1073">
        <v>-32767</v>
      </c>
      <c r="I1073">
        <v>0</v>
      </c>
    </row>
    <row r="1074" spans="1:9" x14ac:dyDescent="0.25">
      <c r="A1074" t="s">
        <v>178</v>
      </c>
      <c r="B1074">
        <v>13.468400000000001</v>
      </c>
      <c r="C1074">
        <v>3.264E-3</v>
      </c>
      <c r="D1074">
        <v>0</v>
      </c>
      <c r="E1074">
        <v>0</v>
      </c>
      <c r="F1074">
        <v>0</v>
      </c>
      <c r="G1074">
        <v>32767</v>
      </c>
      <c r="H1074">
        <v>-32767</v>
      </c>
      <c r="I1074">
        <v>0</v>
      </c>
    </row>
    <row r="1075" spans="1:9" x14ac:dyDescent="0.25">
      <c r="A1075" t="s">
        <v>178</v>
      </c>
      <c r="B1075" s="11" t="s">
        <v>409</v>
      </c>
      <c r="C1075">
        <v>3.2000000000000002E-3</v>
      </c>
      <c r="D1075">
        <v>0</v>
      </c>
      <c r="E1075">
        <v>0</v>
      </c>
      <c r="F1075">
        <v>0</v>
      </c>
      <c r="G1075">
        <v>32767</v>
      </c>
      <c r="H1075">
        <v>-32767</v>
      </c>
      <c r="I1075">
        <v>0</v>
      </c>
    </row>
    <row r="1076" spans="1:9" x14ac:dyDescent="0.25">
      <c r="A1076" t="s">
        <v>178</v>
      </c>
      <c r="B1076">
        <v>10.139900000000001</v>
      </c>
      <c r="C1076">
        <v>4.0959999999999998E-3</v>
      </c>
      <c r="D1076">
        <v>0</v>
      </c>
      <c r="E1076">
        <v>0</v>
      </c>
      <c r="F1076">
        <v>0</v>
      </c>
      <c r="G1076">
        <v>32767</v>
      </c>
      <c r="H1076">
        <v>-32767</v>
      </c>
      <c r="I1076">
        <v>0</v>
      </c>
    </row>
    <row r="1077" spans="1:9" x14ac:dyDescent="0.25">
      <c r="A1077" t="s">
        <v>178</v>
      </c>
      <c r="B1077" s="11" t="s">
        <v>410</v>
      </c>
      <c r="C1077">
        <v>3.1359999999999999E-3</v>
      </c>
      <c r="D1077">
        <v>0</v>
      </c>
      <c r="E1077">
        <v>0</v>
      </c>
      <c r="F1077">
        <v>0</v>
      </c>
      <c r="G1077">
        <v>32767</v>
      </c>
      <c r="H1077">
        <v>-32767</v>
      </c>
      <c r="I1077">
        <v>0</v>
      </c>
    </row>
    <row r="1078" spans="1:9" x14ac:dyDescent="0.25">
      <c r="A1078" t="s">
        <v>178</v>
      </c>
      <c r="B1078" s="11" t="s">
        <v>411</v>
      </c>
      <c r="C1078">
        <v>6.4320000000000002E-3</v>
      </c>
      <c r="D1078">
        <v>0</v>
      </c>
      <c r="E1078">
        <v>0</v>
      </c>
      <c r="F1078">
        <v>0</v>
      </c>
      <c r="G1078">
        <v>32767</v>
      </c>
      <c r="H1078">
        <v>-32767</v>
      </c>
      <c r="I1078">
        <v>0</v>
      </c>
    </row>
    <row r="1079" spans="1:9" x14ac:dyDescent="0.25">
      <c r="A1079" t="s">
        <v>178</v>
      </c>
      <c r="B1079" s="11" t="s">
        <v>412</v>
      </c>
      <c r="C1079">
        <v>6.496E-3</v>
      </c>
      <c r="D1079">
        <v>0</v>
      </c>
      <c r="E1079">
        <v>0</v>
      </c>
      <c r="F1079">
        <v>0</v>
      </c>
      <c r="G1079">
        <v>32767</v>
      </c>
      <c r="H1079">
        <v>-32767</v>
      </c>
      <c r="I1079">
        <v>0</v>
      </c>
    </row>
    <row r="1080" spans="1:9" x14ac:dyDescent="0.25">
      <c r="A1080" t="s">
        <v>178</v>
      </c>
      <c r="B1080" s="11" t="s">
        <v>413</v>
      </c>
      <c r="C1080">
        <v>4.0959999999999998E-3</v>
      </c>
      <c r="D1080">
        <v>0</v>
      </c>
      <c r="E1080">
        <v>0</v>
      </c>
      <c r="F1080">
        <v>0</v>
      </c>
      <c r="G1080">
        <v>32767</v>
      </c>
      <c r="H1080">
        <v>-32767</v>
      </c>
      <c r="I1080">
        <v>0</v>
      </c>
    </row>
    <row r="1081" spans="1:9" x14ac:dyDescent="0.25">
      <c r="A1081" t="s">
        <v>178</v>
      </c>
      <c r="B1081" s="11" t="s">
        <v>414</v>
      </c>
      <c r="C1081">
        <v>2.4320000000000001E-3</v>
      </c>
      <c r="D1081">
        <v>0</v>
      </c>
      <c r="E1081">
        <v>0</v>
      </c>
      <c r="F1081">
        <v>0</v>
      </c>
      <c r="G1081">
        <v>32767</v>
      </c>
      <c r="H1081">
        <v>-32767</v>
      </c>
      <c r="I1081">
        <v>0</v>
      </c>
    </row>
    <row r="1082" spans="1:9" x14ac:dyDescent="0.25">
      <c r="A1082" t="s">
        <v>178</v>
      </c>
      <c r="B1082">
        <v>10.0328</v>
      </c>
      <c r="C1082">
        <v>6.3680000000000004E-3</v>
      </c>
      <c r="D1082">
        <v>0</v>
      </c>
      <c r="E1082">
        <v>0</v>
      </c>
      <c r="F1082">
        <v>0</v>
      </c>
      <c r="G1082">
        <v>32767</v>
      </c>
      <c r="H1082">
        <v>-32767</v>
      </c>
      <c r="I1082">
        <v>0</v>
      </c>
    </row>
    <row r="1083" spans="1:9" x14ac:dyDescent="0.25">
      <c r="A1083" t="s">
        <v>178</v>
      </c>
      <c r="B1083">
        <v>10.1008</v>
      </c>
      <c r="C1083">
        <v>6.1440000000000002E-3</v>
      </c>
      <c r="D1083">
        <v>0</v>
      </c>
      <c r="E1083">
        <v>0</v>
      </c>
      <c r="F1083">
        <v>0</v>
      </c>
      <c r="G1083">
        <v>32767</v>
      </c>
      <c r="H1083">
        <v>-32767</v>
      </c>
      <c r="I1083">
        <v>0</v>
      </c>
    </row>
    <row r="1084" spans="1:9" x14ac:dyDescent="0.25">
      <c r="A1084" t="s">
        <v>178</v>
      </c>
      <c r="B1084" s="11" t="s">
        <v>415</v>
      </c>
      <c r="C1084">
        <v>1.024E-3</v>
      </c>
      <c r="D1084">
        <v>0</v>
      </c>
      <c r="E1084">
        <v>0</v>
      </c>
      <c r="F1084">
        <v>0</v>
      </c>
      <c r="G1084">
        <v>32767</v>
      </c>
      <c r="H1084">
        <v>-32767</v>
      </c>
      <c r="I1084">
        <v>0</v>
      </c>
    </row>
    <row r="1085" spans="1:9" x14ac:dyDescent="0.25">
      <c r="A1085" t="s">
        <v>178</v>
      </c>
      <c r="B1085" s="11" t="s">
        <v>416</v>
      </c>
      <c r="C1085">
        <v>4.0959999999999998E-3</v>
      </c>
      <c r="D1085">
        <v>0</v>
      </c>
      <c r="E1085">
        <v>0</v>
      </c>
      <c r="F1085">
        <v>0</v>
      </c>
      <c r="G1085">
        <v>32767</v>
      </c>
      <c r="H1085">
        <v>-32767</v>
      </c>
      <c r="I1085">
        <v>0</v>
      </c>
    </row>
    <row r="1086" spans="1:9" x14ac:dyDescent="0.25">
      <c r="A1086" t="s">
        <v>178</v>
      </c>
      <c r="B1086">
        <v>9.9515200000000004</v>
      </c>
      <c r="C1086">
        <v>6.2719999999999998E-3</v>
      </c>
      <c r="D1086">
        <v>0</v>
      </c>
      <c r="E1086">
        <v>0</v>
      </c>
      <c r="F1086">
        <v>0</v>
      </c>
      <c r="G1086">
        <v>32767</v>
      </c>
      <c r="H1086">
        <v>-32767</v>
      </c>
      <c r="I1086">
        <v>0</v>
      </c>
    </row>
    <row r="1087" spans="1:9" x14ac:dyDescent="0.25">
      <c r="A1087" t="s">
        <v>178</v>
      </c>
      <c r="B1087">
        <v>9.8631399999999996</v>
      </c>
      <c r="C1087">
        <v>6.1760000000000001E-3</v>
      </c>
      <c r="D1087">
        <v>0</v>
      </c>
      <c r="E1087">
        <v>0</v>
      </c>
      <c r="F1087">
        <v>0</v>
      </c>
      <c r="G1087">
        <v>32767</v>
      </c>
      <c r="H1087">
        <v>-32767</v>
      </c>
      <c r="I1087">
        <v>0</v>
      </c>
    </row>
    <row r="1088" spans="1:9" x14ac:dyDescent="0.25">
      <c r="A1088" t="s">
        <v>178</v>
      </c>
      <c r="B1088" s="11" t="s">
        <v>417</v>
      </c>
      <c r="C1088">
        <v>6.1440000000000002E-3</v>
      </c>
      <c r="D1088">
        <v>0</v>
      </c>
      <c r="E1088">
        <v>0</v>
      </c>
      <c r="F1088">
        <v>0</v>
      </c>
      <c r="G1088">
        <v>32767</v>
      </c>
      <c r="H1088">
        <v>-32767</v>
      </c>
      <c r="I1088">
        <v>0</v>
      </c>
    </row>
    <row r="1089" spans="1:9" x14ac:dyDescent="0.25">
      <c r="A1089" t="s">
        <v>178</v>
      </c>
      <c r="B1089">
        <v>10.127800000000001</v>
      </c>
      <c r="C1089">
        <v>7.1679999999999999E-3</v>
      </c>
      <c r="D1089">
        <v>0</v>
      </c>
      <c r="E1089">
        <v>0</v>
      </c>
      <c r="F1089">
        <v>0</v>
      </c>
      <c r="G1089">
        <v>32767</v>
      </c>
      <c r="H1089">
        <v>-32767</v>
      </c>
      <c r="I1089">
        <v>0</v>
      </c>
    </row>
    <row r="1090" spans="1:9" x14ac:dyDescent="0.25">
      <c r="A1090" t="s">
        <v>178</v>
      </c>
      <c r="B1090">
        <v>9.7087400000000006</v>
      </c>
      <c r="C1090">
        <v>3.2320000000000001E-3</v>
      </c>
      <c r="D1090">
        <v>0</v>
      </c>
      <c r="E1090">
        <v>0</v>
      </c>
      <c r="F1090">
        <v>0</v>
      </c>
      <c r="G1090">
        <v>32767</v>
      </c>
      <c r="H1090">
        <v>-32767</v>
      </c>
      <c r="I1090">
        <v>0</v>
      </c>
    </row>
    <row r="1091" spans="1:9" x14ac:dyDescent="0.25">
      <c r="A1091" t="s">
        <v>178</v>
      </c>
      <c r="B1091">
        <v>10.851000000000001</v>
      </c>
      <c r="C1091">
        <v>6.4000000000000003E-3</v>
      </c>
      <c r="D1091">
        <v>0</v>
      </c>
      <c r="E1091">
        <v>0</v>
      </c>
      <c r="F1091">
        <v>0</v>
      </c>
      <c r="G1091">
        <v>32767</v>
      </c>
      <c r="H1091">
        <v>-32767</v>
      </c>
      <c r="I1091">
        <v>0</v>
      </c>
    </row>
    <row r="1092" spans="1:9" x14ac:dyDescent="0.25">
      <c r="A1092" t="s">
        <v>178</v>
      </c>
      <c r="B1092" s="11" t="s">
        <v>418</v>
      </c>
      <c r="C1092">
        <v>4.0959999999999998E-3</v>
      </c>
      <c r="D1092">
        <v>0</v>
      </c>
      <c r="E1092">
        <v>0</v>
      </c>
      <c r="F1092">
        <v>0</v>
      </c>
      <c r="G1092">
        <v>32767</v>
      </c>
      <c r="H1092">
        <v>-32767</v>
      </c>
      <c r="I1092">
        <v>0</v>
      </c>
    </row>
    <row r="1093" spans="1:9" x14ac:dyDescent="0.25">
      <c r="A1093" t="s">
        <v>178</v>
      </c>
      <c r="B1093" s="11" t="s">
        <v>419</v>
      </c>
      <c r="C1093">
        <v>3.0720000000000001E-3</v>
      </c>
      <c r="D1093">
        <v>0</v>
      </c>
      <c r="E1093">
        <v>0</v>
      </c>
      <c r="F1093">
        <v>0</v>
      </c>
      <c r="G1093">
        <v>32767</v>
      </c>
      <c r="H1093">
        <v>-32767</v>
      </c>
      <c r="I1093">
        <v>0</v>
      </c>
    </row>
    <row r="1094" spans="1:9" x14ac:dyDescent="0.25">
      <c r="A1094" t="s">
        <v>178</v>
      </c>
      <c r="B1094" s="11" t="s">
        <v>420</v>
      </c>
      <c r="C1094">
        <v>3.3279999999999998E-3</v>
      </c>
      <c r="D1094">
        <v>0</v>
      </c>
      <c r="E1094">
        <v>0</v>
      </c>
      <c r="F1094">
        <v>0</v>
      </c>
      <c r="G1094">
        <v>32767</v>
      </c>
      <c r="H1094">
        <v>-32767</v>
      </c>
      <c r="I1094">
        <v>0</v>
      </c>
    </row>
    <row r="1095" spans="1:9" x14ac:dyDescent="0.25">
      <c r="A1095" t="s">
        <v>178</v>
      </c>
      <c r="B1095" s="11" t="s">
        <v>421</v>
      </c>
      <c r="C1095">
        <v>7.1999999999999998E-3</v>
      </c>
      <c r="D1095">
        <v>0</v>
      </c>
      <c r="E1095">
        <v>0</v>
      </c>
      <c r="F1095">
        <v>0</v>
      </c>
      <c r="G1095">
        <v>32767</v>
      </c>
      <c r="H1095">
        <v>-32767</v>
      </c>
      <c r="I1095">
        <v>0</v>
      </c>
    </row>
    <row r="1096" spans="1:9" x14ac:dyDescent="0.25">
      <c r="A1096" t="s">
        <v>178</v>
      </c>
      <c r="B1096">
        <v>10.1097</v>
      </c>
      <c r="C1096">
        <v>3.2959999999999999E-3</v>
      </c>
      <c r="D1096">
        <v>0</v>
      </c>
      <c r="E1096">
        <v>0</v>
      </c>
      <c r="F1096">
        <v>0</v>
      </c>
      <c r="G1096">
        <v>32767</v>
      </c>
      <c r="H1096">
        <v>-32767</v>
      </c>
      <c r="I1096">
        <v>0</v>
      </c>
    </row>
    <row r="1097" spans="1:9" x14ac:dyDescent="0.25">
      <c r="A1097" t="s">
        <v>178</v>
      </c>
      <c r="B1097">
        <v>11.017099999999999</v>
      </c>
      <c r="C1097">
        <v>6.1440000000000002E-3</v>
      </c>
      <c r="D1097">
        <v>0</v>
      </c>
      <c r="E1097">
        <v>0</v>
      </c>
      <c r="F1097">
        <v>0</v>
      </c>
      <c r="G1097">
        <v>32767</v>
      </c>
      <c r="H1097">
        <v>-32767</v>
      </c>
      <c r="I1097">
        <v>0</v>
      </c>
    </row>
    <row r="1098" spans="1:9" x14ac:dyDescent="0.25">
      <c r="A1098" t="s">
        <v>178</v>
      </c>
      <c r="B1098" s="11" t="s">
        <v>422</v>
      </c>
      <c r="C1098">
        <v>9.2160000000000002E-3</v>
      </c>
      <c r="D1098">
        <v>0</v>
      </c>
      <c r="E1098">
        <v>0</v>
      </c>
      <c r="F1098">
        <v>0</v>
      </c>
      <c r="G1098">
        <v>32767</v>
      </c>
      <c r="H1098">
        <v>-32767</v>
      </c>
      <c r="I1098">
        <v>0</v>
      </c>
    </row>
    <row r="1099" spans="1:9" x14ac:dyDescent="0.25">
      <c r="A1099" t="s">
        <v>178</v>
      </c>
      <c r="B1099" s="11" t="s">
        <v>423</v>
      </c>
      <c r="C1099">
        <v>3.1679999999999998E-3</v>
      </c>
      <c r="D1099">
        <v>0</v>
      </c>
      <c r="E1099">
        <v>0</v>
      </c>
      <c r="F1099">
        <v>0</v>
      </c>
      <c r="G1099">
        <v>32767</v>
      </c>
      <c r="H1099">
        <v>-32767</v>
      </c>
      <c r="I1099">
        <v>0</v>
      </c>
    </row>
    <row r="1100" spans="1:9" x14ac:dyDescent="0.25">
      <c r="A1100" t="s">
        <v>178</v>
      </c>
      <c r="B1100" s="11" t="s">
        <v>424</v>
      </c>
      <c r="C1100">
        <v>4.0959999999999998E-3</v>
      </c>
      <c r="D1100">
        <v>0</v>
      </c>
      <c r="E1100">
        <v>0</v>
      </c>
      <c r="F1100">
        <v>0</v>
      </c>
      <c r="G1100">
        <v>32767</v>
      </c>
      <c r="H1100">
        <v>-32767</v>
      </c>
      <c r="I1100">
        <v>0</v>
      </c>
    </row>
    <row r="1101" spans="1:9" x14ac:dyDescent="0.25">
      <c r="A1101" t="s">
        <v>178</v>
      </c>
      <c r="B1101" s="11" t="s">
        <v>425</v>
      </c>
      <c r="C1101">
        <v>4.0959999999999998E-3</v>
      </c>
      <c r="D1101">
        <v>0</v>
      </c>
      <c r="E1101">
        <v>0</v>
      </c>
      <c r="F1101">
        <v>0</v>
      </c>
      <c r="G1101">
        <v>32767</v>
      </c>
      <c r="H1101">
        <v>-32767</v>
      </c>
      <c r="I1101">
        <v>0</v>
      </c>
    </row>
    <row r="1102" spans="1:9" x14ac:dyDescent="0.25">
      <c r="A1102" t="s">
        <v>178</v>
      </c>
      <c r="B1102" s="11" t="s">
        <v>426</v>
      </c>
      <c r="C1102">
        <v>3.0720000000000001E-3</v>
      </c>
      <c r="D1102">
        <v>0</v>
      </c>
      <c r="E1102">
        <v>0</v>
      </c>
      <c r="F1102">
        <v>0</v>
      </c>
      <c r="G1102">
        <v>32767</v>
      </c>
      <c r="H1102">
        <v>-32767</v>
      </c>
      <c r="I1102">
        <v>0</v>
      </c>
    </row>
    <row r="1103" spans="1:9" x14ac:dyDescent="0.25">
      <c r="A1103" t="s">
        <v>178</v>
      </c>
      <c r="B1103" s="11" t="s">
        <v>427</v>
      </c>
      <c r="C1103">
        <v>4.0959999999999998E-3</v>
      </c>
      <c r="D1103">
        <v>0</v>
      </c>
      <c r="E1103">
        <v>0</v>
      </c>
      <c r="F1103">
        <v>0</v>
      </c>
      <c r="G1103">
        <v>32767</v>
      </c>
      <c r="H1103">
        <v>-32767</v>
      </c>
      <c r="I1103">
        <v>0</v>
      </c>
    </row>
    <row r="1104" spans="1:9" x14ac:dyDescent="0.25">
      <c r="A1104" t="s">
        <v>178</v>
      </c>
      <c r="B1104">
        <v>10.1782</v>
      </c>
      <c r="C1104">
        <v>6.3039999999999997E-3</v>
      </c>
      <c r="D1104">
        <v>0</v>
      </c>
      <c r="E1104">
        <v>0</v>
      </c>
      <c r="F1104">
        <v>0</v>
      </c>
      <c r="G1104">
        <v>32767</v>
      </c>
      <c r="H1104">
        <v>-32767</v>
      </c>
      <c r="I1104">
        <v>0</v>
      </c>
    </row>
    <row r="1105" spans="1:25" x14ac:dyDescent="0.25">
      <c r="A1105" t="s">
        <v>178</v>
      </c>
      <c r="B1105" s="11" t="s">
        <v>428</v>
      </c>
      <c r="C1105">
        <v>3.0720000000000001E-3</v>
      </c>
      <c r="D1105">
        <v>0</v>
      </c>
      <c r="E1105">
        <v>0</v>
      </c>
      <c r="F1105">
        <v>0</v>
      </c>
      <c r="G1105">
        <v>32767</v>
      </c>
      <c r="H1105">
        <v>-32767</v>
      </c>
      <c r="I1105">
        <v>0</v>
      </c>
    </row>
    <row r="1106" spans="1:25" x14ac:dyDescent="0.25">
      <c r="A1106" t="s">
        <v>178</v>
      </c>
      <c r="B1106" s="11" t="s">
        <v>429</v>
      </c>
      <c r="C1106">
        <v>8.2240000000000004E-3</v>
      </c>
      <c r="D1106">
        <v>0</v>
      </c>
      <c r="E1106">
        <v>0</v>
      </c>
      <c r="F1106">
        <v>0</v>
      </c>
      <c r="G1106">
        <v>32767</v>
      </c>
      <c r="H1106">
        <v>-32767</v>
      </c>
      <c r="I1106">
        <v>0</v>
      </c>
    </row>
    <row r="1107" spans="1:25" x14ac:dyDescent="0.25">
      <c r="A1107" t="s">
        <v>178</v>
      </c>
      <c r="B1107">
        <v>10.032</v>
      </c>
      <c r="C1107">
        <v>7.4879999999999999E-3</v>
      </c>
      <c r="D1107">
        <v>0</v>
      </c>
      <c r="E1107">
        <v>0</v>
      </c>
      <c r="F1107">
        <v>0</v>
      </c>
      <c r="G1107">
        <v>32767</v>
      </c>
      <c r="H1107">
        <v>-32767</v>
      </c>
      <c r="I1107">
        <v>0</v>
      </c>
    </row>
    <row r="1108" spans="1:25" x14ac:dyDescent="0.25">
      <c r="A1108" t="s">
        <v>178</v>
      </c>
      <c r="B1108" s="11" t="s">
        <v>430</v>
      </c>
      <c r="C1108">
        <v>6.1440000000000002E-3</v>
      </c>
      <c r="D1108">
        <v>0</v>
      </c>
      <c r="E1108">
        <v>0</v>
      </c>
      <c r="F1108">
        <v>0</v>
      </c>
      <c r="G1108">
        <v>32767</v>
      </c>
      <c r="H1108">
        <v>-32767</v>
      </c>
      <c r="I1108">
        <v>0</v>
      </c>
    </row>
    <row r="1109" spans="1:25" x14ac:dyDescent="0.25">
      <c r="A1109" t="s">
        <v>178</v>
      </c>
      <c r="B1109" s="11" t="s">
        <v>431</v>
      </c>
      <c r="C1109">
        <v>3.2320000000000001E-3</v>
      </c>
      <c r="D1109">
        <v>0</v>
      </c>
      <c r="E1109">
        <v>0</v>
      </c>
      <c r="F1109">
        <v>0</v>
      </c>
      <c r="G1109">
        <v>32767</v>
      </c>
      <c r="H1109">
        <v>-32767</v>
      </c>
      <c r="I1109">
        <v>0</v>
      </c>
    </row>
    <row r="1110" spans="1:25" x14ac:dyDescent="0.25">
      <c r="A1110" t="s">
        <v>178</v>
      </c>
      <c r="B1110" s="11" t="s">
        <v>432</v>
      </c>
      <c r="C1110">
        <v>9.2160000000000002E-3</v>
      </c>
      <c r="D1110">
        <v>0</v>
      </c>
      <c r="E1110">
        <v>0</v>
      </c>
      <c r="F1110">
        <v>0</v>
      </c>
      <c r="G1110">
        <v>32767</v>
      </c>
      <c r="H1110">
        <v>-32767</v>
      </c>
      <c r="I1110">
        <v>0</v>
      </c>
    </row>
    <row r="1111" spans="1:25" x14ac:dyDescent="0.25">
      <c r="A1111" t="s">
        <v>178</v>
      </c>
      <c r="B1111" s="11" t="s">
        <v>433</v>
      </c>
      <c r="C1111">
        <v>3.0720000000000001E-3</v>
      </c>
      <c r="D1111">
        <v>0</v>
      </c>
      <c r="E1111">
        <v>0</v>
      </c>
      <c r="F1111">
        <v>0</v>
      </c>
      <c r="G1111">
        <v>32767</v>
      </c>
      <c r="H1111">
        <v>-32767</v>
      </c>
      <c r="I1111">
        <v>0</v>
      </c>
    </row>
    <row r="1112" spans="1:25" x14ac:dyDescent="0.25">
      <c r="A1112" t="s">
        <v>178</v>
      </c>
      <c r="B1112">
        <v>10.1416</v>
      </c>
      <c r="C1112">
        <v>6.1440000000000002E-3</v>
      </c>
      <c r="D1112">
        <v>0</v>
      </c>
      <c r="E1112">
        <v>0</v>
      </c>
      <c r="F1112">
        <v>0</v>
      </c>
      <c r="G1112">
        <v>32767</v>
      </c>
      <c r="H1112">
        <v>-32767</v>
      </c>
      <c r="I1112">
        <v>0</v>
      </c>
    </row>
    <row r="1113" spans="1:25" x14ac:dyDescent="0.25">
      <c r="A1113" t="s">
        <v>178</v>
      </c>
      <c r="B1113">
        <v>10.1807</v>
      </c>
      <c r="C1113">
        <v>4.0639999999999999E-3</v>
      </c>
      <c r="D1113">
        <v>0</v>
      </c>
      <c r="E1113">
        <v>0</v>
      </c>
      <c r="F1113">
        <v>0</v>
      </c>
      <c r="G1113">
        <v>32767</v>
      </c>
      <c r="H1113">
        <v>-32767</v>
      </c>
      <c r="I1113">
        <v>0</v>
      </c>
    </row>
    <row r="1114" spans="1:25" x14ac:dyDescent="0.25">
      <c r="A1114" t="s">
        <v>178</v>
      </c>
      <c r="B1114">
        <v>10.159800000000001</v>
      </c>
      <c r="C1114">
        <v>4.0959999999999998E-3</v>
      </c>
      <c r="D1114">
        <v>0</v>
      </c>
      <c r="E1114">
        <v>0</v>
      </c>
      <c r="F1114">
        <v>0</v>
      </c>
      <c r="G1114">
        <v>32767</v>
      </c>
      <c r="H1114">
        <v>-32767</v>
      </c>
      <c r="I1114">
        <v>0</v>
      </c>
    </row>
    <row r="1115" spans="1:25" x14ac:dyDescent="0.25">
      <c r="A1115" t="s">
        <v>178</v>
      </c>
      <c r="B1115">
        <v>9.7948799999999991</v>
      </c>
      <c r="C1115">
        <v>6.1440000000000002E-3</v>
      </c>
      <c r="D1115">
        <v>0</v>
      </c>
      <c r="E1115">
        <v>0</v>
      </c>
      <c r="F1115">
        <v>0</v>
      </c>
      <c r="G1115">
        <v>32767</v>
      </c>
      <c r="H1115">
        <v>-32767</v>
      </c>
      <c r="I1115">
        <v>0</v>
      </c>
    </row>
    <row r="1116" spans="1:25" x14ac:dyDescent="0.25">
      <c r="A1116" t="s">
        <v>178</v>
      </c>
      <c r="B1116" s="11" t="s">
        <v>434</v>
      </c>
      <c r="C1116">
        <v>3.0720000000000001E-3</v>
      </c>
      <c r="D1116">
        <v>0</v>
      </c>
      <c r="E1116">
        <v>0</v>
      </c>
      <c r="F1116">
        <v>0</v>
      </c>
      <c r="G1116">
        <v>32767</v>
      </c>
      <c r="H1116">
        <v>-32767</v>
      </c>
      <c r="I1116">
        <v>0</v>
      </c>
    </row>
    <row r="1117" spans="1:25" x14ac:dyDescent="0.25">
      <c r="A1117" t="s">
        <v>178</v>
      </c>
      <c r="B1117">
        <v>10.063000000000001</v>
      </c>
      <c r="C1117">
        <v>3.3279999999999998E-3</v>
      </c>
      <c r="D1117">
        <v>0</v>
      </c>
      <c r="E1117">
        <v>0</v>
      </c>
      <c r="F1117">
        <v>0</v>
      </c>
      <c r="G1117">
        <v>32767</v>
      </c>
      <c r="H1117">
        <v>-32767</v>
      </c>
      <c r="I1117">
        <v>0</v>
      </c>
    </row>
    <row r="1118" spans="1:25" x14ac:dyDescent="0.25">
      <c r="A1118" t="s">
        <v>178</v>
      </c>
      <c r="B1118">
        <v>9.8663699999999999</v>
      </c>
      <c r="C1118">
        <v>4.0959999999999998E-3</v>
      </c>
      <c r="D1118">
        <v>0</v>
      </c>
      <c r="E1118">
        <v>0</v>
      </c>
      <c r="F1118">
        <v>0</v>
      </c>
      <c r="G1118">
        <v>32767</v>
      </c>
      <c r="H1118">
        <v>-32767</v>
      </c>
      <c r="I1118">
        <v>0</v>
      </c>
    </row>
    <row r="1119" spans="1:25" x14ac:dyDescent="0.25">
      <c r="A1119" t="s">
        <v>178</v>
      </c>
      <c r="B1119" s="11" t="s">
        <v>435</v>
      </c>
      <c r="C1119">
        <v>7.1679999999999999E-3</v>
      </c>
      <c r="D1119">
        <v>0</v>
      </c>
      <c r="E1119">
        <v>0</v>
      </c>
      <c r="F1119">
        <v>0</v>
      </c>
      <c r="G1119">
        <v>32767</v>
      </c>
      <c r="H1119">
        <v>-32767</v>
      </c>
      <c r="I1119">
        <v>0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178</v>
      </c>
      <c r="B1120" s="11" t="s">
        <v>436</v>
      </c>
      <c r="C1120">
        <v>8.1919999999999996E-3</v>
      </c>
      <c r="D1120">
        <v>0</v>
      </c>
      <c r="E1120">
        <v>0</v>
      </c>
      <c r="F1120">
        <v>0</v>
      </c>
      <c r="G1120">
        <v>32767</v>
      </c>
      <c r="H1120">
        <v>-32767</v>
      </c>
      <c r="I1120">
        <v>0</v>
      </c>
      <c r="R1120">
        <f>AVERAGE(B1071:B1120)</f>
        <v>10.2931825</v>
      </c>
      <c r="S1120">
        <f>AVERAGE(C1071:C1120)</f>
        <v>5.018879999999999E-3</v>
      </c>
      <c r="U1120">
        <f>_xlfn.VAR.P(B1071:B1120)</f>
        <v>0.62075930713875005</v>
      </c>
      <c r="V1120">
        <f>_xlfn.VAR.P(C1071:C1120)</f>
        <v>3.7091475455999989E-6</v>
      </c>
      <c r="X1120">
        <f>1.96*SQRT(U1120)/50</f>
        <v>3.0885005774998468E-2</v>
      </c>
      <c r="Y1120">
        <f>1.96*SQRT(V1120)/50</f>
        <v>7.5495857399401607E-5</v>
      </c>
    </row>
    <row r="1121" spans="1:9" x14ac:dyDescent="0.25">
      <c r="A1121" t="s">
        <v>179</v>
      </c>
      <c r="B1121">
        <v>558.04369999999994</v>
      </c>
      <c r="C1121" t="s">
        <v>36</v>
      </c>
    </row>
    <row r="1122" spans="1:9" x14ac:dyDescent="0.25">
      <c r="A1122" t="s">
        <v>180</v>
      </c>
      <c r="B1122">
        <v>233542</v>
      </c>
      <c r="C1122">
        <v>233533</v>
      </c>
      <c r="D1122">
        <v>0</v>
      </c>
      <c r="E1122">
        <v>0</v>
      </c>
      <c r="F1122">
        <v>0</v>
      </c>
      <c r="G1122">
        <v>0.17846200000000001</v>
      </c>
      <c r="H1122">
        <v>0.83514299999999997</v>
      </c>
      <c r="I1122">
        <v>0</v>
      </c>
    </row>
    <row r="1123" spans="1:9" x14ac:dyDescent="0.25">
      <c r="A1123" t="s">
        <v>180</v>
      </c>
      <c r="B1123">
        <v>229902</v>
      </c>
      <c r="C1123">
        <v>229890</v>
      </c>
      <c r="D1123">
        <v>0</v>
      </c>
      <c r="E1123">
        <v>0</v>
      </c>
      <c r="F1123">
        <v>0</v>
      </c>
      <c r="G1123">
        <v>0.15744</v>
      </c>
      <c r="H1123">
        <v>0.83509900000000004</v>
      </c>
      <c r="I1123">
        <v>0</v>
      </c>
    </row>
    <row r="1124" spans="1:9" x14ac:dyDescent="0.25">
      <c r="A1124" t="s">
        <v>180</v>
      </c>
      <c r="B1124">
        <v>230283</v>
      </c>
      <c r="C1124">
        <v>230273</v>
      </c>
      <c r="D1124">
        <v>0</v>
      </c>
      <c r="E1124">
        <v>0</v>
      </c>
      <c r="F1124">
        <v>0</v>
      </c>
      <c r="G1124">
        <v>0.17877399999999999</v>
      </c>
      <c r="H1124">
        <v>0.83596199999999998</v>
      </c>
      <c r="I1124">
        <v>0</v>
      </c>
    </row>
    <row r="1125" spans="1:9" x14ac:dyDescent="0.25">
      <c r="A1125" t="s">
        <v>180</v>
      </c>
      <c r="B1125">
        <v>230364</v>
      </c>
      <c r="C1125">
        <v>230353</v>
      </c>
      <c r="D1125">
        <v>0</v>
      </c>
      <c r="E1125">
        <v>0</v>
      </c>
      <c r="F1125">
        <v>0</v>
      </c>
      <c r="G1125">
        <v>0.17846100000000001</v>
      </c>
      <c r="H1125">
        <v>0.83691000000000004</v>
      </c>
      <c r="I1125">
        <v>-1532996978</v>
      </c>
    </row>
    <row r="1126" spans="1:9" x14ac:dyDescent="0.25">
      <c r="A1126" t="s">
        <v>180</v>
      </c>
      <c r="B1126">
        <v>234964</v>
      </c>
      <c r="C1126">
        <v>234953</v>
      </c>
      <c r="D1126">
        <v>0</v>
      </c>
      <c r="E1126">
        <v>0</v>
      </c>
      <c r="F1126">
        <v>0</v>
      </c>
      <c r="G1126">
        <v>0.178485</v>
      </c>
      <c r="H1126">
        <v>0.83514100000000002</v>
      </c>
      <c r="I1126">
        <v>-1532996978</v>
      </c>
    </row>
    <row r="1127" spans="1:9" x14ac:dyDescent="0.25">
      <c r="A1127" t="s">
        <v>180</v>
      </c>
      <c r="B1127">
        <v>240567</v>
      </c>
      <c r="C1127">
        <v>240553</v>
      </c>
      <c r="D1127">
        <v>0</v>
      </c>
      <c r="E1127">
        <v>0</v>
      </c>
      <c r="F1127">
        <v>0</v>
      </c>
      <c r="G1127">
        <v>0.176126</v>
      </c>
      <c r="H1127">
        <v>0.83618099999999995</v>
      </c>
      <c r="I1127">
        <v>-1532996978</v>
      </c>
    </row>
    <row r="1128" spans="1:9" x14ac:dyDescent="0.25">
      <c r="A1128" t="s">
        <v>180</v>
      </c>
      <c r="B1128">
        <v>240084</v>
      </c>
      <c r="C1128">
        <v>240073</v>
      </c>
      <c r="D1128">
        <v>0</v>
      </c>
      <c r="E1128">
        <v>0</v>
      </c>
      <c r="F1128">
        <v>0</v>
      </c>
      <c r="G1128">
        <v>0.162552</v>
      </c>
      <c r="H1128">
        <v>0.83701499999999995</v>
      </c>
      <c r="I1128">
        <v>-1532996978</v>
      </c>
    </row>
    <row r="1129" spans="1:9" x14ac:dyDescent="0.25">
      <c r="A1129" t="s">
        <v>180</v>
      </c>
      <c r="B1129">
        <v>240150</v>
      </c>
      <c r="C1129">
        <v>240139</v>
      </c>
      <c r="D1129">
        <v>0</v>
      </c>
      <c r="E1129">
        <v>0</v>
      </c>
      <c r="F1129">
        <v>0</v>
      </c>
      <c r="G1129">
        <v>0.17845900000000001</v>
      </c>
      <c r="H1129">
        <v>0.83618099999999995</v>
      </c>
      <c r="I1129">
        <v>-1532996978</v>
      </c>
    </row>
    <row r="1130" spans="1:9" x14ac:dyDescent="0.25">
      <c r="A1130" t="s">
        <v>180</v>
      </c>
      <c r="B1130">
        <v>240104</v>
      </c>
      <c r="C1130">
        <v>240094</v>
      </c>
      <c r="D1130">
        <v>0</v>
      </c>
      <c r="E1130">
        <v>0</v>
      </c>
      <c r="F1130">
        <v>0</v>
      </c>
      <c r="G1130">
        <v>0.15823999999999999</v>
      </c>
      <c r="H1130">
        <v>0.83513300000000001</v>
      </c>
      <c r="I1130">
        <v>-1532996978</v>
      </c>
    </row>
    <row r="1131" spans="1:9" x14ac:dyDescent="0.25">
      <c r="A1131" t="s">
        <v>180</v>
      </c>
      <c r="B1131">
        <v>240122</v>
      </c>
      <c r="C1131">
        <v>240110</v>
      </c>
      <c r="D1131">
        <v>0</v>
      </c>
      <c r="E1131">
        <v>0</v>
      </c>
      <c r="F1131">
        <v>0</v>
      </c>
      <c r="G1131">
        <v>0.178511</v>
      </c>
      <c r="H1131">
        <v>0.83514299999999997</v>
      </c>
      <c r="I1131">
        <v>-1532996978</v>
      </c>
    </row>
    <row r="1132" spans="1:9" x14ac:dyDescent="0.25">
      <c r="A1132" t="s">
        <v>180</v>
      </c>
      <c r="B1132">
        <v>240342</v>
      </c>
      <c r="C1132">
        <v>240332</v>
      </c>
      <c r="D1132">
        <v>0</v>
      </c>
      <c r="E1132">
        <v>0</v>
      </c>
      <c r="F1132">
        <v>0</v>
      </c>
      <c r="G1132">
        <v>0.15910299999999999</v>
      </c>
      <c r="H1132">
        <v>0.83600699999999994</v>
      </c>
      <c r="I1132">
        <v>-1532996978</v>
      </c>
    </row>
    <row r="1133" spans="1:9" x14ac:dyDescent="0.25">
      <c r="A1133" t="s">
        <v>180</v>
      </c>
      <c r="B1133">
        <v>229031</v>
      </c>
      <c r="C1133">
        <v>229020</v>
      </c>
      <c r="D1133">
        <v>0</v>
      </c>
      <c r="E1133">
        <v>0</v>
      </c>
      <c r="F1133">
        <v>0</v>
      </c>
      <c r="G1133">
        <v>0.17857300000000001</v>
      </c>
      <c r="H1133">
        <v>0.83596400000000004</v>
      </c>
      <c r="I1133">
        <v>-1532996978</v>
      </c>
    </row>
    <row r="1134" spans="1:9" x14ac:dyDescent="0.25">
      <c r="A1134" t="s">
        <v>180</v>
      </c>
      <c r="B1134">
        <v>228338</v>
      </c>
      <c r="C1134">
        <v>228328</v>
      </c>
      <c r="D1134">
        <v>0</v>
      </c>
      <c r="E1134">
        <v>0</v>
      </c>
      <c r="F1134">
        <v>0</v>
      </c>
      <c r="G1134">
        <v>0.16314000000000001</v>
      </c>
      <c r="H1134">
        <v>0.83514100000000002</v>
      </c>
      <c r="I1134">
        <v>-1532996978</v>
      </c>
    </row>
    <row r="1135" spans="1:9" x14ac:dyDescent="0.25">
      <c r="A1135" t="s">
        <v>180</v>
      </c>
      <c r="B1135">
        <v>228340</v>
      </c>
      <c r="C1135">
        <v>228329</v>
      </c>
      <c r="D1135">
        <v>0</v>
      </c>
      <c r="E1135">
        <v>0</v>
      </c>
      <c r="F1135">
        <v>0</v>
      </c>
      <c r="G1135">
        <v>0.16087499999999999</v>
      </c>
      <c r="H1135">
        <v>0.83514100000000002</v>
      </c>
      <c r="I1135">
        <v>-1532996978</v>
      </c>
    </row>
    <row r="1136" spans="1:9" x14ac:dyDescent="0.25">
      <c r="A1136" t="s">
        <v>180</v>
      </c>
      <c r="B1136">
        <v>228340</v>
      </c>
      <c r="C1136">
        <v>228330</v>
      </c>
      <c r="D1136">
        <v>0</v>
      </c>
      <c r="E1136">
        <v>0</v>
      </c>
      <c r="F1136">
        <v>0</v>
      </c>
      <c r="G1136">
        <v>0.17921599999999999</v>
      </c>
      <c r="H1136">
        <v>0.834256</v>
      </c>
      <c r="I1136">
        <v>-1532996978</v>
      </c>
    </row>
    <row r="1137" spans="1:9" x14ac:dyDescent="0.25">
      <c r="A1137" t="s">
        <v>180</v>
      </c>
      <c r="B1137">
        <v>228313</v>
      </c>
      <c r="C1137">
        <v>228303</v>
      </c>
      <c r="D1137">
        <v>0</v>
      </c>
      <c r="E1137">
        <v>0</v>
      </c>
      <c r="F1137">
        <v>0</v>
      </c>
      <c r="G1137">
        <v>0.16323299999999999</v>
      </c>
      <c r="H1137">
        <v>0.83596199999999998</v>
      </c>
      <c r="I1137">
        <v>-1532996978</v>
      </c>
    </row>
    <row r="1138" spans="1:9" x14ac:dyDescent="0.25">
      <c r="A1138" t="s">
        <v>180</v>
      </c>
      <c r="B1138">
        <v>228301</v>
      </c>
      <c r="C1138">
        <v>228291</v>
      </c>
      <c r="D1138">
        <v>0</v>
      </c>
      <c r="E1138">
        <v>0</v>
      </c>
      <c r="F1138">
        <v>0</v>
      </c>
      <c r="G1138">
        <v>0.17847299999999999</v>
      </c>
      <c r="H1138">
        <v>0.83514100000000002</v>
      </c>
      <c r="I1138">
        <v>-1532996978</v>
      </c>
    </row>
    <row r="1139" spans="1:9" x14ac:dyDescent="0.25">
      <c r="A1139" t="s">
        <v>180</v>
      </c>
      <c r="B1139">
        <v>228297</v>
      </c>
      <c r="C1139">
        <v>228286</v>
      </c>
      <c r="D1139">
        <v>0</v>
      </c>
      <c r="E1139">
        <v>0</v>
      </c>
      <c r="F1139">
        <v>0</v>
      </c>
      <c r="G1139">
        <v>0.178482</v>
      </c>
      <c r="H1139">
        <v>0.82796000000000003</v>
      </c>
      <c r="I1139">
        <v>-1532996978</v>
      </c>
    </row>
    <row r="1140" spans="1:9" x14ac:dyDescent="0.25">
      <c r="A1140" t="s">
        <v>180</v>
      </c>
      <c r="B1140">
        <v>228301</v>
      </c>
      <c r="C1140">
        <v>228291</v>
      </c>
      <c r="D1140">
        <v>0</v>
      </c>
      <c r="E1140">
        <v>0</v>
      </c>
      <c r="F1140">
        <v>0</v>
      </c>
      <c r="G1140">
        <v>0.16076699999999999</v>
      </c>
      <c r="H1140">
        <v>0.83514100000000002</v>
      </c>
      <c r="I1140">
        <v>-1532996978</v>
      </c>
    </row>
    <row r="1141" spans="1:9" x14ac:dyDescent="0.25">
      <c r="A1141" t="s">
        <v>180</v>
      </c>
      <c r="B1141">
        <v>228314</v>
      </c>
      <c r="C1141">
        <v>228303</v>
      </c>
      <c r="D1141">
        <v>0</v>
      </c>
      <c r="E1141">
        <v>0</v>
      </c>
      <c r="F1141">
        <v>0</v>
      </c>
      <c r="G1141">
        <v>0.178482</v>
      </c>
      <c r="H1141">
        <v>0.83393399999999995</v>
      </c>
      <c r="I1141">
        <v>-1532996978</v>
      </c>
    </row>
    <row r="1142" spans="1:9" x14ac:dyDescent="0.25">
      <c r="A1142" t="s">
        <v>180</v>
      </c>
      <c r="B1142">
        <v>228303</v>
      </c>
      <c r="C1142">
        <v>228293</v>
      </c>
      <c r="D1142">
        <v>0</v>
      </c>
      <c r="E1142">
        <v>0</v>
      </c>
      <c r="F1142">
        <v>0</v>
      </c>
      <c r="G1142">
        <v>0.17847299999999999</v>
      </c>
      <c r="H1142">
        <v>0.83596199999999998</v>
      </c>
      <c r="I1142">
        <v>-1532996978</v>
      </c>
    </row>
    <row r="1143" spans="1:9" x14ac:dyDescent="0.25">
      <c r="A1143" t="s">
        <v>180</v>
      </c>
      <c r="B1143">
        <v>228295</v>
      </c>
      <c r="C1143">
        <v>228284</v>
      </c>
      <c r="D1143">
        <v>0</v>
      </c>
      <c r="E1143">
        <v>0</v>
      </c>
      <c r="F1143">
        <v>0</v>
      </c>
      <c r="G1143">
        <v>0.178505</v>
      </c>
      <c r="H1143">
        <v>0.83514100000000002</v>
      </c>
      <c r="I1143">
        <v>-1532996978</v>
      </c>
    </row>
    <row r="1144" spans="1:9" x14ac:dyDescent="0.25">
      <c r="A1144" t="s">
        <v>180</v>
      </c>
      <c r="B1144">
        <v>228293</v>
      </c>
      <c r="C1144">
        <v>228283</v>
      </c>
      <c r="D1144">
        <v>0</v>
      </c>
      <c r="E1144">
        <v>0</v>
      </c>
      <c r="F1144">
        <v>0</v>
      </c>
      <c r="G1144">
        <v>0.16731199999999999</v>
      </c>
      <c r="H1144">
        <v>0.83587900000000004</v>
      </c>
      <c r="I1144">
        <v>-1532996978</v>
      </c>
    </row>
    <row r="1145" spans="1:9" x14ac:dyDescent="0.25">
      <c r="A1145" t="s">
        <v>180</v>
      </c>
      <c r="B1145">
        <v>228300</v>
      </c>
      <c r="C1145">
        <v>228289</v>
      </c>
      <c r="D1145">
        <v>0</v>
      </c>
      <c r="E1145">
        <v>0</v>
      </c>
      <c r="F1145">
        <v>0</v>
      </c>
      <c r="G1145">
        <v>0.178455</v>
      </c>
      <c r="H1145">
        <v>0.83515300000000003</v>
      </c>
      <c r="I1145">
        <v>-1532996978</v>
      </c>
    </row>
    <row r="1146" spans="1:9" x14ac:dyDescent="0.25">
      <c r="A1146" t="s">
        <v>180</v>
      </c>
      <c r="B1146">
        <v>228299</v>
      </c>
      <c r="C1146">
        <v>228289</v>
      </c>
      <c r="D1146">
        <v>0</v>
      </c>
      <c r="E1146">
        <v>0</v>
      </c>
      <c r="F1146">
        <v>0</v>
      </c>
      <c r="G1146">
        <v>0.160137</v>
      </c>
      <c r="H1146">
        <v>0.83561799999999997</v>
      </c>
      <c r="I1146">
        <v>-1532996978</v>
      </c>
    </row>
    <row r="1147" spans="1:9" x14ac:dyDescent="0.25">
      <c r="A1147" t="s">
        <v>180</v>
      </c>
      <c r="B1147">
        <v>228300</v>
      </c>
      <c r="C1147">
        <v>228288</v>
      </c>
      <c r="D1147">
        <v>0</v>
      </c>
      <c r="E1147">
        <v>0</v>
      </c>
      <c r="F1147">
        <v>0</v>
      </c>
      <c r="G1147">
        <v>0.16239000000000001</v>
      </c>
      <c r="H1147">
        <v>0.83420799999999995</v>
      </c>
      <c r="I1147">
        <v>-1532996978</v>
      </c>
    </row>
    <row r="1148" spans="1:9" x14ac:dyDescent="0.25">
      <c r="A1148" t="s">
        <v>180</v>
      </c>
      <c r="B1148">
        <v>228305</v>
      </c>
      <c r="C1148">
        <v>228295</v>
      </c>
      <c r="D1148">
        <v>0</v>
      </c>
      <c r="E1148">
        <v>0</v>
      </c>
      <c r="F1148">
        <v>0</v>
      </c>
      <c r="G1148">
        <v>0.16304399999999999</v>
      </c>
      <c r="H1148">
        <v>0.83537499999999998</v>
      </c>
      <c r="I1148">
        <v>-1532996978</v>
      </c>
    </row>
    <row r="1149" spans="1:9" x14ac:dyDescent="0.25">
      <c r="A1149" t="s">
        <v>180</v>
      </c>
      <c r="B1149">
        <v>228293</v>
      </c>
      <c r="C1149">
        <v>228283</v>
      </c>
      <c r="D1149">
        <v>0</v>
      </c>
      <c r="E1149">
        <v>0</v>
      </c>
      <c r="F1149">
        <v>0</v>
      </c>
      <c r="G1149">
        <v>0.160138</v>
      </c>
      <c r="H1149">
        <v>0.83188200000000001</v>
      </c>
      <c r="I1149">
        <v>-1532996978</v>
      </c>
    </row>
    <row r="1150" spans="1:9" x14ac:dyDescent="0.25">
      <c r="A1150" t="s">
        <v>180</v>
      </c>
      <c r="B1150">
        <v>228298</v>
      </c>
      <c r="C1150">
        <v>228287</v>
      </c>
      <c r="D1150">
        <v>0</v>
      </c>
      <c r="E1150">
        <v>0</v>
      </c>
      <c r="F1150">
        <v>0</v>
      </c>
      <c r="G1150">
        <v>0.155282</v>
      </c>
      <c r="H1150">
        <v>0.83561799999999997</v>
      </c>
      <c r="I1150">
        <v>-1532996978</v>
      </c>
    </row>
    <row r="1151" spans="1:9" x14ac:dyDescent="0.25">
      <c r="A1151" t="s">
        <v>180</v>
      </c>
      <c r="B1151">
        <v>228302</v>
      </c>
      <c r="C1151">
        <v>228290</v>
      </c>
      <c r="D1151">
        <v>0</v>
      </c>
      <c r="E1151">
        <v>0</v>
      </c>
      <c r="F1151">
        <v>0</v>
      </c>
      <c r="G1151">
        <v>0.15146999999999999</v>
      </c>
      <c r="H1151">
        <v>0.83515300000000003</v>
      </c>
      <c r="I1151">
        <v>-1532996978</v>
      </c>
    </row>
    <row r="1152" spans="1:9" x14ac:dyDescent="0.25">
      <c r="A1152" t="s">
        <v>180</v>
      </c>
      <c r="B1152">
        <v>229272</v>
      </c>
      <c r="C1152">
        <v>229262</v>
      </c>
      <c r="D1152">
        <v>0</v>
      </c>
      <c r="E1152">
        <v>0</v>
      </c>
      <c r="F1152">
        <v>0</v>
      </c>
      <c r="G1152">
        <v>0.17849599999999999</v>
      </c>
      <c r="H1152">
        <v>0.83514100000000002</v>
      </c>
      <c r="I1152">
        <v>-1532996978</v>
      </c>
    </row>
    <row r="1153" spans="1:9" x14ac:dyDescent="0.25">
      <c r="A1153" t="s">
        <v>180</v>
      </c>
      <c r="B1153">
        <v>229345</v>
      </c>
      <c r="C1153">
        <v>229335</v>
      </c>
      <c r="D1153">
        <v>0</v>
      </c>
      <c r="E1153">
        <v>0</v>
      </c>
      <c r="F1153">
        <v>0</v>
      </c>
      <c r="G1153">
        <v>0.17855599999999999</v>
      </c>
      <c r="H1153">
        <v>0.83514100000000002</v>
      </c>
      <c r="I1153">
        <v>-1532996978</v>
      </c>
    </row>
    <row r="1154" spans="1:9" x14ac:dyDescent="0.25">
      <c r="A1154" t="s">
        <v>180</v>
      </c>
      <c r="B1154">
        <v>228436</v>
      </c>
      <c r="C1154">
        <v>228426</v>
      </c>
      <c r="D1154">
        <v>0</v>
      </c>
      <c r="E1154">
        <v>0</v>
      </c>
      <c r="F1154">
        <v>0</v>
      </c>
      <c r="G1154">
        <v>0.15978999999999999</v>
      </c>
      <c r="H1154">
        <v>0.83578300000000005</v>
      </c>
      <c r="I1154">
        <v>-1532996978</v>
      </c>
    </row>
    <row r="1155" spans="1:9" x14ac:dyDescent="0.25">
      <c r="A1155" t="s">
        <v>180</v>
      </c>
      <c r="B1155">
        <v>228438</v>
      </c>
      <c r="C1155">
        <v>228426</v>
      </c>
      <c r="D1155">
        <v>0</v>
      </c>
      <c r="E1155">
        <v>0</v>
      </c>
      <c r="F1155">
        <v>0</v>
      </c>
      <c r="G1155">
        <v>0.16304399999999999</v>
      </c>
      <c r="H1155">
        <v>0.83613300000000002</v>
      </c>
      <c r="I1155">
        <v>-1532996978</v>
      </c>
    </row>
    <row r="1156" spans="1:9" x14ac:dyDescent="0.25">
      <c r="A1156" t="s">
        <v>180</v>
      </c>
      <c r="B1156">
        <v>228423</v>
      </c>
      <c r="C1156">
        <v>228413</v>
      </c>
      <c r="D1156">
        <v>0</v>
      </c>
      <c r="E1156">
        <v>0</v>
      </c>
      <c r="F1156">
        <v>0</v>
      </c>
      <c r="G1156">
        <v>0.178511</v>
      </c>
      <c r="H1156">
        <v>0.83515300000000003</v>
      </c>
      <c r="I1156">
        <v>-1532996978</v>
      </c>
    </row>
    <row r="1157" spans="1:9" x14ac:dyDescent="0.25">
      <c r="A1157" t="s">
        <v>180</v>
      </c>
      <c r="B1157">
        <v>228401</v>
      </c>
      <c r="C1157">
        <v>228390</v>
      </c>
      <c r="D1157">
        <v>0</v>
      </c>
      <c r="E1157">
        <v>0</v>
      </c>
      <c r="F1157">
        <v>0</v>
      </c>
      <c r="G1157">
        <v>0.17846000000000001</v>
      </c>
      <c r="H1157">
        <v>0.83514100000000002</v>
      </c>
      <c r="I1157">
        <v>-1532996978</v>
      </c>
    </row>
    <row r="1158" spans="1:9" x14ac:dyDescent="0.25">
      <c r="A1158" t="s">
        <v>180</v>
      </c>
      <c r="B1158">
        <v>228395</v>
      </c>
      <c r="C1158">
        <v>228385</v>
      </c>
      <c r="D1158">
        <v>0</v>
      </c>
      <c r="E1158">
        <v>0</v>
      </c>
      <c r="F1158">
        <v>0</v>
      </c>
      <c r="G1158">
        <v>0.15628600000000001</v>
      </c>
      <c r="H1158">
        <v>0.83215499999999998</v>
      </c>
      <c r="I1158">
        <v>-1532996978</v>
      </c>
    </row>
    <row r="1159" spans="1:9" x14ac:dyDescent="0.25">
      <c r="A1159" t="s">
        <v>180</v>
      </c>
      <c r="B1159">
        <v>228400</v>
      </c>
      <c r="C1159">
        <v>228389</v>
      </c>
      <c r="D1159">
        <v>0</v>
      </c>
      <c r="E1159">
        <v>0</v>
      </c>
      <c r="F1159">
        <v>0</v>
      </c>
      <c r="G1159">
        <v>0.178456</v>
      </c>
      <c r="H1159">
        <v>0.83514100000000002</v>
      </c>
      <c r="I1159">
        <v>-1532996978</v>
      </c>
    </row>
    <row r="1160" spans="1:9" x14ac:dyDescent="0.25">
      <c r="A1160" t="s">
        <v>180</v>
      </c>
      <c r="B1160">
        <v>228390</v>
      </c>
      <c r="C1160">
        <v>228380</v>
      </c>
      <c r="D1160">
        <v>0</v>
      </c>
      <c r="E1160">
        <v>0</v>
      </c>
      <c r="F1160">
        <v>0</v>
      </c>
      <c r="G1160">
        <v>0.17845800000000001</v>
      </c>
      <c r="H1160">
        <v>0.83558100000000002</v>
      </c>
      <c r="I1160">
        <v>-1532996978</v>
      </c>
    </row>
    <row r="1161" spans="1:9" x14ac:dyDescent="0.25">
      <c r="A1161" t="s">
        <v>180</v>
      </c>
      <c r="B1161">
        <v>228400</v>
      </c>
      <c r="C1161">
        <v>228390</v>
      </c>
      <c r="D1161">
        <v>0</v>
      </c>
      <c r="E1161">
        <v>0</v>
      </c>
      <c r="F1161">
        <v>0</v>
      </c>
      <c r="G1161">
        <v>0.16200100000000001</v>
      </c>
      <c r="H1161">
        <v>0.83643400000000001</v>
      </c>
      <c r="I1161">
        <v>-1532996978</v>
      </c>
    </row>
    <row r="1162" spans="1:9" x14ac:dyDescent="0.25">
      <c r="A1162" t="s">
        <v>180</v>
      </c>
      <c r="B1162">
        <v>228391</v>
      </c>
      <c r="C1162">
        <v>228381</v>
      </c>
      <c r="D1162">
        <v>0</v>
      </c>
      <c r="E1162">
        <v>0</v>
      </c>
      <c r="F1162">
        <v>0</v>
      </c>
      <c r="G1162">
        <v>0.159611</v>
      </c>
      <c r="H1162">
        <v>0.83514100000000002</v>
      </c>
      <c r="I1162">
        <v>-1532996978</v>
      </c>
    </row>
    <row r="1163" spans="1:9" x14ac:dyDescent="0.25">
      <c r="A1163" t="s">
        <v>180</v>
      </c>
      <c r="B1163">
        <v>228390</v>
      </c>
      <c r="C1163">
        <v>228379</v>
      </c>
      <c r="D1163">
        <v>0</v>
      </c>
      <c r="E1163">
        <v>0</v>
      </c>
      <c r="F1163">
        <v>0</v>
      </c>
      <c r="G1163">
        <v>0.178457</v>
      </c>
      <c r="H1163">
        <v>0.83514100000000002</v>
      </c>
      <c r="I1163">
        <v>-1532996978</v>
      </c>
    </row>
    <row r="1164" spans="1:9" x14ac:dyDescent="0.25">
      <c r="A1164" t="s">
        <v>180</v>
      </c>
      <c r="B1164">
        <v>228399</v>
      </c>
      <c r="C1164">
        <v>228389</v>
      </c>
      <c r="D1164">
        <v>0</v>
      </c>
      <c r="E1164">
        <v>0</v>
      </c>
      <c r="F1164">
        <v>0</v>
      </c>
      <c r="G1164">
        <v>0.17263000000000001</v>
      </c>
      <c r="H1164">
        <v>0.83701499999999995</v>
      </c>
      <c r="I1164">
        <v>-1532996978</v>
      </c>
    </row>
    <row r="1165" spans="1:9" x14ac:dyDescent="0.25">
      <c r="A1165" t="s">
        <v>180</v>
      </c>
      <c r="B1165">
        <v>228404</v>
      </c>
      <c r="C1165">
        <v>228395</v>
      </c>
      <c r="D1165">
        <v>0</v>
      </c>
      <c r="E1165">
        <v>0</v>
      </c>
      <c r="F1165">
        <v>0</v>
      </c>
      <c r="G1165">
        <v>0.178479</v>
      </c>
      <c r="H1165">
        <v>0.83514100000000002</v>
      </c>
      <c r="I1165">
        <v>-1532996978</v>
      </c>
    </row>
    <row r="1166" spans="1:9" x14ac:dyDescent="0.25">
      <c r="A1166" t="s">
        <v>180</v>
      </c>
      <c r="B1166">
        <v>228391</v>
      </c>
      <c r="C1166">
        <v>228382</v>
      </c>
      <c r="D1166">
        <v>0</v>
      </c>
      <c r="E1166">
        <v>0</v>
      </c>
      <c r="F1166">
        <v>0</v>
      </c>
      <c r="G1166">
        <v>0.178456</v>
      </c>
      <c r="H1166">
        <v>0.834229</v>
      </c>
      <c r="I1166">
        <v>-1532996978</v>
      </c>
    </row>
    <row r="1167" spans="1:9" x14ac:dyDescent="0.25">
      <c r="A1167" t="s">
        <v>180</v>
      </c>
      <c r="B1167">
        <v>228395</v>
      </c>
      <c r="C1167">
        <v>228384</v>
      </c>
      <c r="D1167">
        <v>0</v>
      </c>
      <c r="E1167">
        <v>0</v>
      </c>
      <c r="F1167">
        <v>0</v>
      </c>
      <c r="G1167">
        <v>0.17846300000000001</v>
      </c>
      <c r="H1167">
        <v>0.83514100000000002</v>
      </c>
      <c r="I1167">
        <v>-1532996978</v>
      </c>
    </row>
    <row r="1168" spans="1:9" x14ac:dyDescent="0.25">
      <c r="A1168" t="s">
        <v>180</v>
      </c>
      <c r="B1168">
        <v>228396</v>
      </c>
      <c r="C1168">
        <v>228385</v>
      </c>
      <c r="D1168">
        <v>0</v>
      </c>
      <c r="E1168">
        <v>0</v>
      </c>
      <c r="F1168">
        <v>0</v>
      </c>
      <c r="G1168">
        <v>0.17851700000000001</v>
      </c>
      <c r="H1168">
        <v>0.83701499999999995</v>
      </c>
      <c r="I1168">
        <v>-1532996978</v>
      </c>
    </row>
    <row r="1169" spans="1:25" x14ac:dyDescent="0.25">
      <c r="A1169" t="s">
        <v>180</v>
      </c>
      <c r="B1169">
        <v>228394</v>
      </c>
      <c r="C1169">
        <v>228383</v>
      </c>
      <c r="D1169">
        <v>0</v>
      </c>
      <c r="E1169">
        <v>0</v>
      </c>
      <c r="F1169">
        <v>0</v>
      </c>
      <c r="G1169">
        <v>0.17714199999999999</v>
      </c>
      <c r="H1169">
        <v>0.83612200000000003</v>
      </c>
      <c r="I1169">
        <v>-1532996978</v>
      </c>
    </row>
    <row r="1170" spans="1:25" x14ac:dyDescent="0.25">
      <c r="A1170" t="s">
        <v>180</v>
      </c>
      <c r="B1170">
        <v>228469</v>
      </c>
      <c r="C1170">
        <v>228459</v>
      </c>
      <c r="D1170">
        <v>0</v>
      </c>
      <c r="E1170">
        <v>0</v>
      </c>
      <c r="F1170">
        <v>0</v>
      </c>
      <c r="G1170">
        <v>0.16899500000000001</v>
      </c>
      <c r="H1170">
        <v>0.83561799999999997</v>
      </c>
      <c r="I1170">
        <v>-1532996978</v>
      </c>
    </row>
    <row r="1171" spans="1:25" x14ac:dyDescent="0.25">
      <c r="A1171" t="s">
        <v>180</v>
      </c>
      <c r="B1171">
        <v>229905</v>
      </c>
      <c r="C1171">
        <v>229894</v>
      </c>
      <c r="D1171">
        <v>0</v>
      </c>
      <c r="E1171">
        <v>0</v>
      </c>
      <c r="F1171">
        <v>0</v>
      </c>
      <c r="G1171">
        <v>0.15635299999999999</v>
      </c>
      <c r="H1171">
        <v>0.83578200000000002</v>
      </c>
      <c r="I1171">
        <v>-1532996978</v>
      </c>
    </row>
    <row r="1172" spans="1:25" x14ac:dyDescent="0.25">
      <c r="A1172" t="s">
        <v>180</v>
      </c>
      <c r="B1172">
        <v>228346</v>
      </c>
      <c r="C1172">
        <v>228335</v>
      </c>
      <c r="D1172">
        <v>0</v>
      </c>
      <c r="E1172">
        <v>0</v>
      </c>
      <c r="F1172">
        <v>0</v>
      </c>
      <c r="G1172">
        <v>0.15512500000000001</v>
      </c>
      <c r="H1172">
        <v>0.83514100000000002</v>
      </c>
      <c r="I1172">
        <v>-1532996978</v>
      </c>
    </row>
    <row r="1173" spans="1:25" x14ac:dyDescent="0.25">
      <c r="A1173" t="s">
        <v>180</v>
      </c>
      <c r="B1173">
        <v>228361</v>
      </c>
      <c r="C1173">
        <v>228344</v>
      </c>
      <c r="D1173">
        <v>0</v>
      </c>
      <c r="E1173">
        <v>0</v>
      </c>
      <c r="F1173">
        <v>0</v>
      </c>
      <c r="G1173">
        <v>0.16325200000000001</v>
      </c>
      <c r="H1173">
        <v>0.83425899999999997</v>
      </c>
      <c r="I1173">
        <v>-1532996978</v>
      </c>
    </row>
    <row r="1174" spans="1:25" x14ac:dyDescent="0.25">
      <c r="A1174" t="s">
        <v>180</v>
      </c>
      <c r="B1174">
        <v>228346</v>
      </c>
      <c r="C1174">
        <v>228336</v>
      </c>
      <c r="D1174">
        <v>0</v>
      </c>
      <c r="E1174">
        <v>0</v>
      </c>
      <c r="F1174">
        <v>0</v>
      </c>
      <c r="G1174">
        <v>0.161138</v>
      </c>
      <c r="H1174">
        <v>0.83190900000000001</v>
      </c>
      <c r="I1174">
        <v>-1532996978</v>
      </c>
    </row>
    <row r="1175" spans="1:25" x14ac:dyDescent="0.25">
      <c r="A1175" t="s">
        <v>180</v>
      </c>
      <c r="B1175">
        <v>228332</v>
      </c>
      <c r="C1175">
        <v>228321</v>
      </c>
      <c r="D1175">
        <v>0</v>
      </c>
      <c r="E1175">
        <v>0</v>
      </c>
      <c r="F1175">
        <v>0</v>
      </c>
      <c r="G1175">
        <v>0.175982</v>
      </c>
      <c r="H1175">
        <v>0.83569000000000004</v>
      </c>
      <c r="I1175">
        <v>-1532996978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180</v>
      </c>
      <c r="B1176">
        <v>228311</v>
      </c>
      <c r="C1176">
        <v>228299</v>
      </c>
      <c r="D1176">
        <v>0</v>
      </c>
      <c r="E1176">
        <v>0</v>
      </c>
      <c r="F1176">
        <v>0</v>
      </c>
      <c r="G1176">
        <v>0.161857</v>
      </c>
      <c r="H1176">
        <v>0.83690699999999996</v>
      </c>
      <c r="I1176">
        <v>-1532996978</v>
      </c>
      <c r="R1176">
        <f>AVERAGE(B1127:B1176)</f>
        <v>229861.24</v>
      </c>
      <c r="S1176">
        <f>AVERAGE(C1127:C1176)</f>
        <v>229850.5</v>
      </c>
      <c r="U1176">
        <f>_xlfn.VAR.P(B1127:B1176)</f>
        <v>14747143.662399998</v>
      </c>
      <c r="V1176">
        <f>_xlfn.VAR.P(C1127:C1176)</f>
        <v>14745459.289999999</v>
      </c>
      <c r="X1176">
        <f>1.96*SQRT(U1176)/50</f>
        <v>150.53587890396869</v>
      </c>
      <c r="Y1176">
        <f>1.96*SQRT(V1176)/50</f>
        <v>150.52728179099495</v>
      </c>
    </row>
    <row r="1177" spans="1:25" x14ac:dyDescent="0.25">
      <c r="A1177" t="s">
        <v>181</v>
      </c>
      <c r="B1177">
        <v>11492884.7192</v>
      </c>
      <c r="C1177" t="s">
        <v>36</v>
      </c>
    </row>
    <row r="1178" spans="1:25" x14ac:dyDescent="0.25">
      <c r="A1178" t="s">
        <v>182</v>
      </c>
      <c r="B1178">
        <v>11799.4</v>
      </c>
      <c r="C1178">
        <v>11789.2</v>
      </c>
      <c r="D1178">
        <v>0</v>
      </c>
      <c r="E1178">
        <v>0</v>
      </c>
      <c r="F1178">
        <v>0</v>
      </c>
      <c r="G1178">
        <v>0.15384</v>
      </c>
      <c r="H1178">
        <v>0.85838099999999995</v>
      </c>
      <c r="I1178">
        <v>-1532996978</v>
      </c>
    </row>
    <row r="1179" spans="1:25" x14ac:dyDescent="0.25">
      <c r="A1179" t="s">
        <v>182</v>
      </c>
      <c r="B1179">
        <v>11748.1</v>
      </c>
      <c r="C1179">
        <v>11737.2</v>
      </c>
      <c r="D1179">
        <v>0</v>
      </c>
      <c r="E1179">
        <v>0</v>
      </c>
      <c r="F1179">
        <v>0</v>
      </c>
      <c r="G1179">
        <v>0.14893100000000001</v>
      </c>
      <c r="H1179">
        <v>0.81415300000000002</v>
      </c>
      <c r="I1179">
        <v>-1532996978</v>
      </c>
    </row>
    <row r="1180" spans="1:25" x14ac:dyDescent="0.25">
      <c r="A1180" t="s">
        <v>182</v>
      </c>
      <c r="B1180">
        <v>11758.5</v>
      </c>
      <c r="C1180">
        <v>11748.4</v>
      </c>
      <c r="D1180">
        <v>0</v>
      </c>
      <c r="E1180">
        <v>0</v>
      </c>
      <c r="F1180">
        <v>0</v>
      </c>
      <c r="G1180">
        <v>0.152698</v>
      </c>
      <c r="H1180">
        <v>0.853572</v>
      </c>
      <c r="I1180">
        <v>-1532996978</v>
      </c>
    </row>
    <row r="1181" spans="1:25" x14ac:dyDescent="0.25">
      <c r="A1181" t="s">
        <v>182</v>
      </c>
      <c r="B1181">
        <v>11757.5</v>
      </c>
      <c r="C1181">
        <v>11747.4</v>
      </c>
      <c r="D1181">
        <v>0</v>
      </c>
      <c r="E1181">
        <v>0</v>
      </c>
      <c r="F1181">
        <v>0</v>
      </c>
      <c r="G1181">
        <v>0.152698</v>
      </c>
      <c r="H1181">
        <v>0.86307900000000004</v>
      </c>
      <c r="I1181">
        <v>-1532996978</v>
      </c>
    </row>
    <row r="1182" spans="1:25" x14ac:dyDescent="0.25">
      <c r="A1182" t="s">
        <v>182</v>
      </c>
      <c r="B1182">
        <v>11748.7</v>
      </c>
      <c r="C1182">
        <v>11738.3</v>
      </c>
      <c r="D1182">
        <v>0</v>
      </c>
      <c r="E1182">
        <v>0</v>
      </c>
      <c r="F1182">
        <v>0</v>
      </c>
      <c r="G1182">
        <v>0.16394500000000001</v>
      </c>
      <c r="H1182">
        <v>0.85256100000000001</v>
      </c>
      <c r="I1182">
        <v>-1532996978</v>
      </c>
    </row>
    <row r="1183" spans="1:25" x14ac:dyDescent="0.25">
      <c r="A1183" t="s">
        <v>182</v>
      </c>
      <c r="B1183">
        <v>11743</v>
      </c>
      <c r="C1183">
        <v>11732.4</v>
      </c>
      <c r="D1183">
        <v>0</v>
      </c>
      <c r="E1183">
        <v>0</v>
      </c>
      <c r="F1183">
        <v>0</v>
      </c>
      <c r="G1183">
        <v>0.171265</v>
      </c>
      <c r="H1183">
        <v>0.85836800000000002</v>
      </c>
      <c r="I1183">
        <v>-1532996978</v>
      </c>
    </row>
    <row r="1184" spans="1:25" x14ac:dyDescent="0.25">
      <c r="A1184" t="s">
        <v>182</v>
      </c>
      <c r="B1184">
        <v>11746.6</v>
      </c>
      <c r="C1184">
        <v>11736.4</v>
      </c>
      <c r="D1184">
        <v>0</v>
      </c>
      <c r="E1184">
        <v>0</v>
      </c>
      <c r="F1184">
        <v>0</v>
      </c>
      <c r="G1184">
        <v>0.15832299999999999</v>
      </c>
      <c r="H1184">
        <v>0.84566399999999997</v>
      </c>
      <c r="I1184">
        <v>-1532996978</v>
      </c>
    </row>
    <row r="1185" spans="1:9" x14ac:dyDescent="0.25">
      <c r="A1185" t="s">
        <v>182</v>
      </c>
      <c r="B1185">
        <v>11749.2</v>
      </c>
      <c r="C1185">
        <v>11739.1</v>
      </c>
      <c r="D1185">
        <v>0</v>
      </c>
      <c r="E1185">
        <v>0</v>
      </c>
      <c r="F1185">
        <v>0</v>
      </c>
      <c r="G1185">
        <v>0.16356799999999999</v>
      </c>
      <c r="H1185">
        <v>0.84674700000000003</v>
      </c>
      <c r="I1185">
        <v>-1532996978</v>
      </c>
    </row>
    <row r="1186" spans="1:9" x14ac:dyDescent="0.25">
      <c r="A1186" t="s">
        <v>182</v>
      </c>
      <c r="B1186">
        <v>11764.6</v>
      </c>
      <c r="C1186">
        <v>11748.1</v>
      </c>
      <c r="D1186">
        <v>0</v>
      </c>
      <c r="E1186">
        <v>0</v>
      </c>
      <c r="F1186">
        <v>0</v>
      </c>
      <c r="G1186">
        <v>0.15209800000000001</v>
      </c>
      <c r="H1186">
        <v>0.86307599999999995</v>
      </c>
      <c r="I1186">
        <v>-1532996978</v>
      </c>
    </row>
    <row r="1187" spans="1:9" x14ac:dyDescent="0.25">
      <c r="A1187" t="s">
        <v>182</v>
      </c>
      <c r="B1187">
        <v>11760</v>
      </c>
      <c r="C1187">
        <v>11749.6</v>
      </c>
      <c r="D1187">
        <v>0</v>
      </c>
      <c r="E1187">
        <v>0</v>
      </c>
      <c r="F1187">
        <v>0</v>
      </c>
      <c r="G1187">
        <v>0.15518899999999999</v>
      </c>
      <c r="H1187">
        <v>0.84802299999999997</v>
      </c>
      <c r="I1187">
        <v>-1532996978</v>
      </c>
    </row>
    <row r="1188" spans="1:9" x14ac:dyDescent="0.25">
      <c r="A1188" t="s">
        <v>182</v>
      </c>
      <c r="B1188">
        <v>11759.5</v>
      </c>
      <c r="C1188">
        <v>11749.1</v>
      </c>
      <c r="D1188">
        <v>0</v>
      </c>
      <c r="E1188">
        <v>0</v>
      </c>
      <c r="F1188">
        <v>0</v>
      </c>
      <c r="G1188">
        <v>0.152698</v>
      </c>
      <c r="H1188">
        <v>0.83621999999999996</v>
      </c>
      <c r="I1188">
        <v>-1532996978</v>
      </c>
    </row>
    <row r="1189" spans="1:9" x14ac:dyDescent="0.25">
      <c r="A1189" t="s">
        <v>182</v>
      </c>
      <c r="B1189">
        <v>11748.1</v>
      </c>
      <c r="C1189">
        <v>11737.9</v>
      </c>
      <c r="D1189">
        <v>0</v>
      </c>
      <c r="E1189">
        <v>0</v>
      </c>
      <c r="F1189">
        <v>0</v>
      </c>
      <c r="G1189">
        <v>0.16696</v>
      </c>
      <c r="H1189">
        <v>0.85713200000000001</v>
      </c>
      <c r="I1189">
        <v>-1532996978</v>
      </c>
    </row>
    <row r="1190" spans="1:9" x14ac:dyDescent="0.25">
      <c r="A1190" t="s">
        <v>182</v>
      </c>
      <c r="B1190">
        <v>11758.5</v>
      </c>
      <c r="C1190">
        <v>11748.2</v>
      </c>
      <c r="D1190">
        <v>0</v>
      </c>
      <c r="E1190">
        <v>0</v>
      </c>
      <c r="F1190">
        <v>0</v>
      </c>
      <c r="G1190">
        <v>0.15299699999999999</v>
      </c>
      <c r="H1190">
        <v>0.86276299999999995</v>
      </c>
      <c r="I1190">
        <v>-1532996978</v>
      </c>
    </row>
    <row r="1191" spans="1:9" x14ac:dyDescent="0.25">
      <c r="A1191" t="s">
        <v>182</v>
      </c>
      <c r="B1191">
        <v>11742.6</v>
      </c>
      <c r="C1191">
        <v>11732</v>
      </c>
      <c r="D1191">
        <v>0</v>
      </c>
      <c r="E1191">
        <v>0</v>
      </c>
      <c r="F1191">
        <v>0</v>
      </c>
      <c r="G1191">
        <v>0.14988799999999999</v>
      </c>
      <c r="H1191">
        <v>0.85357799999999995</v>
      </c>
      <c r="I1191">
        <v>-1532996978</v>
      </c>
    </row>
    <row r="1192" spans="1:9" x14ac:dyDescent="0.25">
      <c r="A1192" t="s">
        <v>182</v>
      </c>
      <c r="B1192">
        <v>11760</v>
      </c>
      <c r="C1192">
        <v>11749.6</v>
      </c>
      <c r="D1192">
        <v>0</v>
      </c>
      <c r="E1192">
        <v>0</v>
      </c>
      <c r="F1192">
        <v>0</v>
      </c>
      <c r="G1192">
        <v>0.15075</v>
      </c>
      <c r="H1192">
        <v>0.85710900000000001</v>
      </c>
      <c r="I1192">
        <v>-1532996978</v>
      </c>
    </row>
    <row r="1193" spans="1:9" x14ac:dyDescent="0.25">
      <c r="A1193" t="s">
        <v>182</v>
      </c>
      <c r="B1193">
        <v>11757.8</v>
      </c>
      <c r="C1193">
        <v>11747.9</v>
      </c>
      <c r="D1193">
        <v>0</v>
      </c>
      <c r="E1193">
        <v>0</v>
      </c>
      <c r="F1193">
        <v>0</v>
      </c>
      <c r="G1193">
        <v>0.151203</v>
      </c>
      <c r="H1193">
        <v>0.83369499999999996</v>
      </c>
      <c r="I1193">
        <v>-1532996978</v>
      </c>
    </row>
    <row r="1194" spans="1:9" x14ac:dyDescent="0.25">
      <c r="A1194" t="s">
        <v>182</v>
      </c>
      <c r="B1194">
        <v>11742.2</v>
      </c>
      <c r="C1194">
        <v>11731.9</v>
      </c>
      <c r="D1194">
        <v>0</v>
      </c>
      <c r="E1194">
        <v>0</v>
      </c>
      <c r="F1194">
        <v>0</v>
      </c>
      <c r="G1194">
        <v>0.165215</v>
      </c>
      <c r="H1194">
        <v>0.85330499999999998</v>
      </c>
      <c r="I1194">
        <v>-1532996978</v>
      </c>
    </row>
    <row r="1195" spans="1:9" x14ac:dyDescent="0.25">
      <c r="A1195" t="s">
        <v>182</v>
      </c>
      <c r="B1195">
        <v>11746.7</v>
      </c>
      <c r="C1195">
        <v>11736.3</v>
      </c>
      <c r="D1195">
        <v>0</v>
      </c>
      <c r="E1195">
        <v>0</v>
      </c>
      <c r="F1195">
        <v>0</v>
      </c>
      <c r="G1195">
        <v>0.16696</v>
      </c>
      <c r="H1195">
        <v>0.85729500000000003</v>
      </c>
      <c r="I1195">
        <v>-1532996978</v>
      </c>
    </row>
    <row r="1196" spans="1:9" x14ac:dyDescent="0.25">
      <c r="A1196" t="s">
        <v>182</v>
      </c>
      <c r="B1196">
        <v>11743.3</v>
      </c>
      <c r="C1196">
        <v>11733.1</v>
      </c>
      <c r="D1196">
        <v>0</v>
      </c>
      <c r="E1196">
        <v>0</v>
      </c>
      <c r="F1196">
        <v>0</v>
      </c>
      <c r="G1196">
        <v>0.159357</v>
      </c>
      <c r="H1196">
        <v>0.84738199999999997</v>
      </c>
      <c r="I1196">
        <v>-1532996978</v>
      </c>
    </row>
    <row r="1197" spans="1:9" x14ac:dyDescent="0.25">
      <c r="A1197" t="s">
        <v>182</v>
      </c>
      <c r="B1197">
        <v>11741.8</v>
      </c>
      <c r="C1197">
        <v>11731.3</v>
      </c>
      <c r="D1197">
        <v>0</v>
      </c>
      <c r="E1197">
        <v>0</v>
      </c>
      <c r="F1197">
        <v>0</v>
      </c>
      <c r="G1197">
        <v>0.165215</v>
      </c>
      <c r="H1197">
        <v>0.83494599999999997</v>
      </c>
      <c r="I1197">
        <v>-1532996978</v>
      </c>
    </row>
    <row r="1198" spans="1:9" x14ac:dyDescent="0.25">
      <c r="A1198" t="s">
        <v>182</v>
      </c>
      <c r="B1198">
        <v>11758.3</v>
      </c>
      <c r="C1198">
        <v>11747.8</v>
      </c>
      <c r="D1198">
        <v>0</v>
      </c>
      <c r="E1198">
        <v>0</v>
      </c>
      <c r="F1198">
        <v>0</v>
      </c>
      <c r="G1198">
        <v>0.15075</v>
      </c>
      <c r="H1198">
        <v>0.836399</v>
      </c>
      <c r="I1198">
        <v>-1532996978</v>
      </c>
    </row>
    <row r="1199" spans="1:9" x14ac:dyDescent="0.25">
      <c r="A1199" t="s">
        <v>182</v>
      </c>
      <c r="B1199">
        <v>11747.6</v>
      </c>
      <c r="C1199">
        <v>11730.2</v>
      </c>
      <c r="D1199">
        <v>0</v>
      </c>
      <c r="E1199">
        <v>0</v>
      </c>
      <c r="F1199">
        <v>0</v>
      </c>
      <c r="G1199">
        <v>0.161964</v>
      </c>
      <c r="H1199">
        <v>0.83377000000000001</v>
      </c>
      <c r="I1199">
        <v>-1532996978</v>
      </c>
    </row>
    <row r="1200" spans="1:9" x14ac:dyDescent="0.25">
      <c r="A1200" t="s">
        <v>182</v>
      </c>
      <c r="B1200">
        <v>11759.3</v>
      </c>
      <c r="C1200">
        <v>11749</v>
      </c>
      <c r="D1200">
        <v>0</v>
      </c>
      <c r="E1200">
        <v>0</v>
      </c>
      <c r="F1200">
        <v>0</v>
      </c>
      <c r="G1200">
        <v>0.15381800000000001</v>
      </c>
      <c r="H1200">
        <v>0.86308399999999996</v>
      </c>
      <c r="I1200">
        <v>-1532996978</v>
      </c>
    </row>
    <row r="1201" spans="1:9" x14ac:dyDescent="0.25">
      <c r="A1201" t="s">
        <v>182</v>
      </c>
      <c r="B1201">
        <v>11760.3</v>
      </c>
      <c r="C1201">
        <v>11750.2</v>
      </c>
      <c r="D1201">
        <v>0</v>
      </c>
      <c r="E1201">
        <v>0</v>
      </c>
      <c r="F1201">
        <v>0</v>
      </c>
      <c r="G1201">
        <v>0.15075</v>
      </c>
      <c r="H1201">
        <v>0.86311300000000002</v>
      </c>
      <c r="I1201">
        <v>-1532996978</v>
      </c>
    </row>
    <row r="1202" spans="1:9" x14ac:dyDescent="0.25">
      <c r="A1202" t="s">
        <v>182</v>
      </c>
      <c r="B1202">
        <v>11750.5</v>
      </c>
      <c r="C1202">
        <v>11739.8</v>
      </c>
      <c r="D1202">
        <v>0</v>
      </c>
      <c r="E1202">
        <v>0</v>
      </c>
      <c r="F1202">
        <v>0</v>
      </c>
      <c r="G1202">
        <v>0.158357</v>
      </c>
      <c r="H1202">
        <v>0.85713399999999995</v>
      </c>
      <c r="I1202">
        <v>-1532996978</v>
      </c>
    </row>
    <row r="1203" spans="1:9" x14ac:dyDescent="0.25">
      <c r="A1203" t="s">
        <v>182</v>
      </c>
      <c r="B1203">
        <v>11758.8</v>
      </c>
      <c r="C1203">
        <v>11748.4</v>
      </c>
      <c r="D1203">
        <v>0</v>
      </c>
      <c r="E1203">
        <v>0</v>
      </c>
      <c r="F1203">
        <v>0</v>
      </c>
      <c r="G1203">
        <v>0.152698</v>
      </c>
      <c r="H1203">
        <v>0.86214500000000005</v>
      </c>
      <c r="I1203">
        <v>-1532996978</v>
      </c>
    </row>
    <row r="1204" spans="1:9" x14ac:dyDescent="0.25">
      <c r="A1204" t="s">
        <v>182</v>
      </c>
      <c r="B1204">
        <v>11742.5</v>
      </c>
      <c r="C1204">
        <v>11732.1</v>
      </c>
      <c r="D1204">
        <v>0</v>
      </c>
      <c r="E1204">
        <v>0</v>
      </c>
      <c r="F1204">
        <v>0</v>
      </c>
      <c r="G1204">
        <v>0.16398599999999999</v>
      </c>
      <c r="H1204">
        <v>0.85791399999999995</v>
      </c>
      <c r="I1204">
        <v>-1532996978</v>
      </c>
    </row>
    <row r="1205" spans="1:9" x14ac:dyDescent="0.25">
      <c r="A1205" t="s">
        <v>182</v>
      </c>
      <c r="B1205">
        <v>11759.7</v>
      </c>
      <c r="C1205">
        <v>11749.1</v>
      </c>
      <c r="D1205">
        <v>0</v>
      </c>
      <c r="E1205">
        <v>0</v>
      </c>
      <c r="F1205">
        <v>0</v>
      </c>
      <c r="G1205">
        <v>0.15212100000000001</v>
      </c>
      <c r="H1205">
        <v>0.85411599999999999</v>
      </c>
      <c r="I1205">
        <v>-1532996978</v>
      </c>
    </row>
    <row r="1206" spans="1:9" x14ac:dyDescent="0.25">
      <c r="A1206" t="s">
        <v>182</v>
      </c>
      <c r="B1206">
        <v>11759.4</v>
      </c>
      <c r="C1206">
        <v>11749</v>
      </c>
      <c r="D1206">
        <v>0</v>
      </c>
      <c r="E1206">
        <v>0</v>
      </c>
      <c r="F1206">
        <v>0</v>
      </c>
      <c r="G1206">
        <v>0.15075</v>
      </c>
      <c r="H1206">
        <v>0.86311300000000002</v>
      </c>
      <c r="I1206">
        <v>-1532996978</v>
      </c>
    </row>
    <row r="1207" spans="1:9" x14ac:dyDescent="0.25">
      <c r="A1207" t="s">
        <v>182</v>
      </c>
      <c r="B1207">
        <v>11742.3</v>
      </c>
      <c r="C1207">
        <v>11732.1</v>
      </c>
      <c r="D1207">
        <v>0</v>
      </c>
      <c r="E1207">
        <v>0</v>
      </c>
      <c r="F1207">
        <v>0</v>
      </c>
      <c r="G1207">
        <v>0.15307299999999999</v>
      </c>
      <c r="H1207">
        <v>0.828291</v>
      </c>
      <c r="I1207">
        <v>-1532996978</v>
      </c>
    </row>
    <row r="1208" spans="1:9" x14ac:dyDescent="0.25">
      <c r="A1208" t="s">
        <v>182</v>
      </c>
      <c r="B1208">
        <v>11758.6</v>
      </c>
      <c r="C1208">
        <v>11748.4</v>
      </c>
      <c r="D1208">
        <v>0</v>
      </c>
      <c r="E1208">
        <v>0</v>
      </c>
      <c r="F1208">
        <v>0</v>
      </c>
      <c r="G1208">
        <v>0.15259300000000001</v>
      </c>
      <c r="H1208">
        <v>0.85922699999999996</v>
      </c>
      <c r="I1208">
        <v>-1532996978</v>
      </c>
    </row>
    <row r="1209" spans="1:9" x14ac:dyDescent="0.25">
      <c r="A1209" t="s">
        <v>182</v>
      </c>
      <c r="B1209">
        <v>11760.5</v>
      </c>
      <c r="C1209">
        <v>11749.7</v>
      </c>
      <c r="D1209">
        <v>0</v>
      </c>
      <c r="E1209">
        <v>0</v>
      </c>
      <c r="F1209">
        <v>0</v>
      </c>
      <c r="G1209">
        <v>0.15066499999999999</v>
      </c>
      <c r="H1209">
        <v>0.83429399999999998</v>
      </c>
      <c r="I1209">
        <v>-1532996978</v>
      </c>
    </row>
    <row r="1210" spans="1:9" x14ac:dyDescent="0.25">
      <c r="A1210" t="s">
        <v>182</v>
      </c>
      <c r="B1210">
        <v>11758.2</v>
      </c>
      <c r="C1210">
        <v>11747.8</v>
      </c>
      <c r="D1210">
        <v>0</v>
      </c>
      <c r="E1210">
        <v>0</v>
      </c>
      <c r="F1210">
        <v>0</v>
      </c>
      <c r="G1210">
        <v>0.152889</v>
      </c>
      <c r="H1210">
        <v>0.86341800000000002</v>
      </c>
      <c r="I1210">
        <v>-1532996978</v>
      </c>
    </row>
    <row r="1211" spans="1:9" x14ac:dyDescent="0.25">
      <c r="A1211" t="s">
        <v>182</v>
      </c>
      <c r="B1211">
        <v>11749.3</v>
      </c>
      <c r="C1211">
        <v>11739.1</v>
      </c>
      <c r="D1211">
        <v>0</v>
      </c>
      <c r="E1211">
        <v>0</v>
      </c>
      <c r="F1211">
        <v>0</v>
      </c>
      <c r="G1211">
        <v>0.16691500000000001</v>
      </c>
      <c r="H1211">
        <v>0.85709299999999999</v>
      </c>
      <c r="I1211">
        <v>-1532996978</v>
      </c>
    </row>
    <row r="1212" spans="1:9" x14ac:dyDescent="0.25">
      <c r="A1212" t="s">
        <v>182</v>
      </c>
      <c r="B1212">
        <v>11747.8</v>
      </c>
      <c r="C1212">
        <v>11737.2</v>
      </c>
      <c r="D1212">
        <v>0</v>
      </c>
      <c r="E1212">
        <v>0</v>
      </c>
      <c r="F1212">
        <v>0</v>
      </c>
      <c r="G1212">
        <v>0.15145800000000001</v>
      </c>
      <c r="H1212">
        <v>0.83608499999999997</v>
      </c>
      <c r="I1212">
        <v>-1532996978</v>
      </c>
    </row>
    <row r="1213" spans="1:9" x14ac:dyDescent="0.25">
      <c r="A1213" t="s">
        <v>182</v>
      </c>
      <c r="B1213">
        <v>11754.5</v>
      </c>
      <c r="C1213">
        <v>11737.4</v>
      </c>
      <c r="D1213">
        <v>0</v>
      </c>
      <c r="E1213">
        <v>0</v>
      </c>
      <c r="F1213">
        <v>0</v>
      </c>
      <c r="G1213">
        <v>0.17744799999999999</v>
      </c>
      <c r="H1213">
        <v>0.85182100000000005</v>
      </c>
      <c r="I1213">
        <v>-1532996978</v>
      </c>
    </row>
    <row r="1214" spans="1:9" x14ac:dyDescent="0.25">
      <c r="A1214" t="s">
        <v>182</v>
      </c>
      <c r="B1214">
        <v>11759.3</v>
      </c>
      <c r="C1214">
        <v>11748.5</v>
      </c>
      <c r="D1214">
        <v>0</v>
      </c>
      <c r="E1214">
        <v>0</v>
      </c>
      <c r="F1214">
        <v>0</v>
      </c>
      <c r="G1214">
        <v>0.152698</v>
      </c>
      <c r="H1214">
        <v>0.86180400000000001</v>
      </c>
      <c r="I1214">
        <v>-1532996978</v>
      </c>
    </row>
    <row r="1215" spans="1:9" x14ac:dyDescent="0.25">
      <c r="A1215" t="s">
        <v>182</v>
      </c>
      <c r="B1215">
        <v>11761.3</v>
      </c>
      <c r="C1215">
        <v>11750.8</v>
      </c>
      <c r="D1215">
        <v>0</v>
      </c>
      <c r="E1215">
        <v>0</v>
      </c>
      <c r="F1215">
        <v>0</v>
      </c>
      <c r="G1215">
        <v>0.15299699999999999</v>
      </c>
      <c r="H1215">
        <v>0.83705099999999999</v>
      </c>
      <c r="I1215">
        <v>-1532996978</v>
      </c>
    </row>
    <row r="1216" spans="1:9" x14ac:dyDescent="0.25">
      <c r="A1216" t="s">
        <v>182</v>
      </c>
      <c r="B1216">
        <v>11747.5</v>
      </c>
      <c r="C1216">
        <v>11737.5</v>
      </c>
      <c r="D1216">
        <v>0</v>
      </c>
      <c r="E1216">
        <v>0</v>
      </c>
      <c r="F1216">
        <v>0</v>
      </c>
      <c r="G1216">
        <v>0.15043200000000001</v>
      </c>
      <c r="H1216">
        <v>0.80647199999999997</v>
      </c>
      <c r="I1216">
        <v>-1532996978</v>
      </c>
    </row>
    <row r="1217" spans="1:25" x14ac:dyDescent="0.25">
      <c r="A1217" t="s">
        <v>182</v>
      </c>
      <c r="B1217">
        <v>11759.1</v>
      </c>
      <c r="C1217">
        <v>11748.7</v>
      </c>
      <c r="D1217">
        <v>0</v>
      </c>
      <c r="E1217">
        <v>0</v>
      </c>
      <c r="F1217">
        <v>0</v>
      </c>
      <c r="G1217">
        <v>0.15935199999999999</v>
      </c>
      <c r="H1217">
        <v>0.86307800000000001</v>
      </c>
      <c r="I1217">
        <v>-1532996978</v>
      </c>
    </row>
    <row r="1218" spans="1:25" x14ac:dyDescent="0.25">
      <c r="A1218" t="s">
        <v>182</v>
      </c>
      <c r="B1218">
        <v>11744.9</v>
      </c>
      <c r="C1218">
        <v>11734.7</v>
      </c>
      <c r="D1218">
        <v>0</v>
      </c>
      <c r="E1218">
        <v>0</v>
      </c>
      <c r="F1218">
        <v>0</v>
      </c>
      <c r="G1218">
        <v>0.159357</v>
      </c>
      <c r="H1218">
        <v>0.84802299999999997</v>
      </c>
      <c r="I1218">
        <v>-1532996978</v>
      </c>
    </row>
    <row r="1219" spans="1:25" x14ac:dyDescent="0.25">
      <c r="A1219" t="s">
        <v>182</v>
      </c>
      <c r="B1219">
        <v>12217</v>
      </c>
      <c r="C1219">
        <v>12207</v>
      </c>
      <c r="D1219">
        <v>0</v>
      </c>
      <c r="E1219">
        <v>0</v>
      </c>
      <c r="F1219">
        <v>0</v>
      </c>
      <c r="G1219">
        <v>0.15832299999999999</v>
      </c>
      <c r="H1219">
        <v>0.85153500000000004</v>
      </c>
      <c r="I1219">
        <v>-1532996978</v>
      </c>
    </row>
    <row r="1220" spans="1:25" x14ac:dyDescent="0.25">
      <c r="A1220" t="s">
        <v>182</v>
      </c>
      <c r="B1220">
        <v>11938.3</v>
      </c>
      <c r="C1220">
        <v>11928.1</v>
      </c>
      <c r="D1220">
        <v>0</v>
      </c>
      <c r="E1220">
        <v>0</v>
      </c>
      <c r="F1220">
        <v>0</v>
      </c>
      <c r="G1220">
        <v>0.147617</v>
      </c>
      <c r="H1220">
        <v>0.83599699999999999</v>
      </c>
      <c r="I1220">
        <v>-1532996978</v>
      </c>
    </row>
    <row r="1221" spans="1:25" x14ac:dyDescent="0.25">
      <c r="A1221" t="s">
        <v>182</v>
      </c>
      <c r="B1221">
        <v>11896</v>
      </c>
      <c r="C1221">
        <v>11885.3</v>
      </c>
      <c r="D1221">
        <v>0</v>
      </c>
      <c r="E1221">
        <v>0</v>
      </c>
      <c r="F1221">
        <v>0</v>
      </c>
      <c r="G1221">
        <v>0.16469300000000001</v>
      </c>
      <c r="H1221">
        <v>0.83610300000000004</v>
      </c>
      <c r="I1221">
        <v>-1532996978</v>
      </c>
    </row>
    <row r="1222" spans="1:25" x14ac:dyDescent="0.25">
      <c r="A1222" t="s">
        <v>182</v>
      </c>
      <c r="B1222">
        <v>11749.7</v>
      </c>
      <c r="C1222">
        <v>11739.6</v>
      </c>
      <c r="D1222">
        <v>0</v>
      </c>
      <c r="E1222">
        <v>0</v>
      </c>
      <c r="F1222">
        <v>0</v>
      </c>
      <c r="G1222">
        <v>0.16078500000000001</v>
      </c>
      <c r="H1222">
        <v>0.85303099999999998</v>
      </c>
      <c r="I1222">
        <v>-1532996978</v>
      </c>
    </row>
    <row r="1223" spans="1:25" x14ac:dyDescent="0.25">
      <c r="A1223" t="s">
        <v>182</v>
      </c>
      <c r="B1223">
        <v>11763.7</v>
      </c>
      <c r="C1223">
        <v>11752.5</v>
      </c>
      <c r="D1223">
        <v>0</v>
      </c>
      <c r="E1223">
        <v>0</v>
      </c>
      <c r="F1223">
        <v>0</v>
      </c>
      <c r="G1223">
        <v>0.15299699999999999</v>
      </c>
      <c r="H1223">
        <v>0.85776699999999995</v>
      </c>
      <c r="I1223">
        <v>-1532996978</v>
      </c>
    </row>
    <row r="1224" spans="1:25" x14ac:dyDescent="0.25">
      <c r="A1224" t="s">
        <v>182</v>
      </c>
      <c r="B1224">
        <v>11744.5</v>
      </c>
      <c r="C1224">
        <v>11734.3</v>
      </c>
      <c r="D1224">
        <v>0</v>
      </c>
      <c r="E1224">
        <v>0</v>
      </c>
      <c r="F1224">
        <v>0</v>
      </c>
      <c r="G1224">
        <v>0.158362</v>
      </c>
      <c r="H1224">
        <v>0.85153500000000004</v>
      </c>
      <c r="I1224">
        <v>-1532996978</v>
      </c>
    </row>
    <row r="1225" spans="1:25" x14ac:dyDescent="0.25">
      <c r="A1225" t="s">
        <v>182</v>
      </c>
      <c r="B1225">
        <v>11762.8</v>
      </c>
      <c r="C1225">
        <v>11752.2</v>
      </c>
      <c r="D1225">
        <v>0</v>
      </c>
      <c r="E1225">
        <v>0</v>
      </c>
      <c r="F1225">
        <v>0</v>
      </c>
      <c r="G1225">
        <v>0.15075</v>
      </c>
      <c r="H1225">
        <v>0.86307900000000004</v>
      </c>
      <c r="I1225">
        <v>-1532996978</v>
      </c>
    </row>
    <row r="1226" spans="1:25" x14ac:dyDescent="0.25">
      <c r="A1226" t="s">
        <v>182</v>
      </c>
      <c r="B1226">
        <v>11745.4</v>
      </c>
      <c r="C1226">
        <v>11735</v>
      </c>
      <c r="D1226">
        <v>0</v>
      </c>
      <c r="E1226">
        <v>0</v>
      </c>
      <c r="F1226">
        <v>0</v>
      </c>
      <c r="G1226">
        <v>0.149261</v>
      </c>
      <c r="H1226">
        <v>0.85833400000000004</v>
      </c>
      <c r="I1226">
        <v>-1532996978</v>
      </c>
    </row>
    <row r="1227" spans="1:25" x14ac:dyDescent="0.25">
      <c r="A1227" t="s">
        <v>182</v>
      </c>
      <c r="B1227">
        <v>11772.3</v>
      </c>
      <c r="C1227">
        <v>11762.2</v>
      </c>
      <c r="D1227">
        <v>0</v>
      </c>
      <c r="E1227">
        <v>0</v>
      </c>
      <c r="F1227">
        <v>0</v>
      </c>
      <c r="G1227">
        <v>0.15299699999999999</v>
      </c>
      <c r="H1227">
        <v>0.85897000000000001</v>
      </c>
      <c r="I1227">
        <v>-1532996978</v>
      </c>
    </row>
    <row r="1228" spans="1:25" x14ac:dyDescent="0.25">
      <c r="A1228" t="s">
        <v>182</v>
      </c>
      <c r="B1228">
        <v>11743.5</v>
      </c>
      <c r="C1228">
        <v>11733.3</v>
      </c>
      <c r="D1228">
        <v>0</v>
      </c>
      <c r="E1228">
        <v>0</v>
      </c>
      <c r="F1228">
        <v>0</v>
      </c>
      <c r="G1228">
        <v>0.15381400000000001</v>
      </c>
      <c r="H1228">
        <v>0.853024</v>
      </c>
      <c r="I1228">
        <v>-1532996978</v>
      </c>
    </row>
    <row r="1229" spans="1:25" x14ac:dyDescent="0.25">
      <c r="A1229" t="s">
        <v>182</v>
      </c>
      <c r="B1229">
        <v>11762.3</v>
      </c>
      <c r="C1229">
        <v>11752</v>
      </c>
      <c r="D1229">
        <v>0</v>
      </c>
      <c r="E1229">
        <v>0</v>
      </c>
      <c r="F1229">
        <v>0</v>
      </c>
      <c r="G1229">
        <v>0.15245300000000001</v>
      </c>
      <c r="H1229">
        <v>0.83601800000000004</v>
      </c>
      <c r="I1229">
        <v>-1532996978</v>
      </c>
    </row>
    <row r="1230" spans="1:25" x14ac:dyDescent="0.25">
      <c r="A1230" t="s">
        <v>182</v>
      </c>
      <c r="B1230">
        <v>11765.4</v>
      </c>
      <c r="C1230">
        <v>11754.4</v>
      </c>
      <c r="D1230">
        <v>0</v>
      </c>
      <c r="E1230">
        <v>0</v>
      </c>
      <c r="F1230">
        <v>0</v>
      </c>
      <c r="G1230">
        <v>0.15206800000000001</v>
      </c>
      <c r="H1230">
        <v>0.83662499999999995</v>
      </c>
      <c r="I1230">
        <v>-1532996978</v>
      </c>
    </row>
    <row r="1231" spans="1:25" x14ac:dyDescent="0.25">
      <c r="A1231" t="s">
        <v>182</v>
      </c>
      <c r="B1231">
        <v>11760.6</v>
      </c>
      <c r="C1231">
        <v>11750.4</v>
      </c>
      <c r="D1231">
        <v>0</v>
      </c>
      <c r="E1231">
        <v>0</v>
      </c>
      <c r="F1231">
        <v>0</v>
      </c>
      <c r="G1231">
        <v>0.152168</v>
      </c>
      <c r="H1231">
        <v>0.85822900000000002</v>
      </c>
      <c r="I1231">
        <v>-1532996978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182</v>
      </c>
      <c r="B1232">
        <v>11762.8</v>
      </c>
      <c r="C1232">
        <v>11752.2</v>
      </c>
      <c r="D1232">
        <v>0</v>
      </c>
      <c r="E1232">
        <v>0</v>
      </c>
      <c r="F1232">
        <v>0</v>
      </c>
      <c r="G1232">
        <v>0.15075</v>
      </c>
      <c r="H1232">
        <v>0.85823099999999997</v>
      </c>
      <c r="I1232">
        <v>-1532996978</v>
      </c>
      <c r="R1232">
        <f>AVERAGE(B1183:B1232)</f>
        <v>11769.758</v>
      </c>
      <c r="S1232">
        <f>AVERAGE(C1183:C1232)</f>
        <v>11758.977999999997</v>
      </c>
      <c r="U1232">
        <f>_xlfn.VAR.P(B1183:B1232)</f>
        <v>5182.7860359999977</v>
      </c>
      <c r="V1232">
        <f>_xlfn.VAR.P(C1183:C1232)</f>
        <v>5202.5841159999991</v>
      </c>
      <c r="X1232">
        <f>1.96*SQRT(U1232)/50</f>
        <v>2.8220695126731083</v>
      </c>
      <c r="Y1232">
        <f>1.96*SQRT(V1232)/50</f>
        <v>2.8274544834550808</v>
      </c>
    </row>
    <row r="1233" spans="1:15" x14ac:dyDescent="0.25">
      <c r="A1233" t="s">
        <v>183</v>
      </c>
      <c r="B1233">
        <v>588526.02260000003</v>
      </c>
      <c r="C1233" t="s">
        <v>36</v>
      </c>
    </row>
    <row r="1234" spans="1:15" x14ac:dyDescent="0.25">
      <c r="A1234" t="s">
        <v>41</v>
      </c>
      <c r="B1234">
        <v>12353.8</v>
      </c>
      <c r="C1234">
        <v>12283.4</v>
      </c>
      <c r="D1234">
        <v>12283.3</v>
      </c>
      <c r="E1234">
        <v>12269.4</v>
      </c>
      <c r="F1234">
        <v>707.48400000000004</v>
      </c>
      <c r="G1234">
        <v>1024.1500000000001</v>
      </c>
      <c r="H1234">
        <v>266.36900000000003</v>
      </c>
      <c r="I1234">
        <v>345.18299999999999</v>
      </c>
      <c r="J1234">
        <v>383.09399999999999</v>
      </c>
      <c r="K1234">
        <v>10514.6</v>
      </c>
      <c r="L1234">
        <v>0.149591</v>
      </c>
      <c r="M1234">
        <v>0.83699800000000002</v>
      </c>
      <c r="N1234">
        <v>0</v>
      </c>
      <c r="O1234" t="s">
        <v>42</v>
      </c>
    </row>
    <row r="1235" spans="1:15" x14ac:dyDescent="0.25">
      <c r="A1235" t="s">
        <v>41</v>
      </c>
      <c r="B1235">
        <v>12386.3</v>
      </c>
      <c r="C1235">
        <v>12320.3</v>
      </c>
      <c r="D1235">
        <v>12320.2</v>
      </c>
      <c r="E1235">
        <v>12306.4</v>
      </c>
      <c r="F1235">
        <v>715.245</v>
      </c>
      <c r="G1235">
        <v>1025.3699999999999</v>
      </c>
      <c r="H1235">
        <v>266.71300000000002</v>
      </c>
      <c r="I1235">
        <v>345.33300000000003</v>
      </c>
      <c r="J1235">
        <v>383.77699999999999</v>
      </c>
      <c r="K1235">
        <v>10542.5</v>
      </c>
      <c r="L1235">
        <v>0.15414800000000001</v>
      </c>
      <c r="M1235">
        <v>0.86804000000000003</v>
      </c>
      <c r="N1235">
        <v>0</v>
      </c>
      <c r="O1235" t="s">
        <v>42</v>
      </c>
    </row>
    <row r="1236" spans="1:15" x14ac:dyDescent="0.25">
      <c r="A1236" t="s">
        <v>41</v>
      </c>
      <c r="B1236">
        <v>12340.4</v>
      </c>
      <c r="C1236">
        <v>12276.4</v>
      </c>
      <c r="D1236">
        <v>12276.3</v>
      </c>
      <c r="E1236">
        <v>12262.4</v>
      </c>
      <c r="F1236">
        <v>711.69299999999998</v>
      </c>
      <c r="G1236">
        <v>1022.2</v>
      </c>
      <c r="H1236">
        <v>265.95800000000003</v>
      </c>
      <c r="I1236">
        <v>344.17099999999999</v>
      </c>
      <c r="J1236">
        <v>382.58199999999999</v>
      </c>
      <c r="K1236">
        <v>10505.4</v>
      </c>
      <c r="L1236">
        <v>0.17845800000000001</v>
      </c>
      <c r="M1236">
        <v>0.83596400000000004</v>
      </c>
      <c r="N1236">
        <v>0</v>
      </c>
      <c r="O1236" t="s">
        <v>42</v>
      </c>
    </row>
    <row r="1237" spans="1:15" x14ac:dyDescent="0.25">
      <c r="A1237" t="s">
        <v>41</v>
      </c>
      <c r="B1237">
        <v>12330</v>
      </c>
      <c r="C1237">
        <v>12279.2</v>
      </c>
      <c r="D1237">
        <v>12279.1</v>
      </c>
      <c r="E1237">
        <v>12265.2</v>
      </c>
      <c r="F1237">
        <v>718.72900000000004</v>
      </c>
      <c r="G1237">
        <v>1022.61</v>
      </c>
      <c r="H1237">
        <v>265.91399999999999</v>
      </c>
      <c r="I1237">
        <v>344.15300000000002</v>
      </c>
      <c r="J1237">
        <v>383.07400000000001</v>
      </c>
      <c r="K1237">
        <v>10500.7</v>
      </c>
      <c r="L1237">
        <v>0.17845800000000001</v>
      </c>
      <c r="M1237">
        <v>0.83692</v>
      </c>
      <c r="N1237">
        <v>0</v>
      </c>
      <c r="O1237" t="s">
        <v>42</v>
      </c>
    </row>
    <row r="1238" spans="1:15" x14ac:dyDescent="0.25">
      <c r="A1238" t="s">
        <v>41</v>
      </c>
      <c r="B1238">
        <v>12368.4</v>
      </c>
      <c r="C1238">
        <v>12318.2</v>
      </c>
      <c r="D1238">
        <v>12318.1</v>
      </c>
      <c r="E1238">
        <v>12304.2</v>
      </c>
      <c r="F1238">
        <v>717.77800000000002</v>
      </c>
      <c r="G1238">
        <v>1024.27</v>
      </c>
      <c r="H1238">
        <v>266.62900000000002</v>
      </c>
      <c r="I1238">
        <v>345.04700000000003</v>
      </c>
      <c r="J1238">
        <v>382.97500000000002</v>
      </c>
      <c r="K1238">
        <v>10538.9</v>
      </c>
      <c r="L1238">
        <v>0.148206</v>
      </c>
      <c r="M1238">
        <v>0.83660100000000004</v>
      </c>
      <c r="N1238">
        <v>0</v>
      </c>
      <c r="O1238" t="s">
        <v>42</v>
      </c>
    </row>
    <row r="1239" spans="1:15" x14ac:dyDescent="0.25">
      <c r="A1239" t="s">
        <v>41</v>
      </c>
      <c r="B1239">
        <v>12348.5</v>
      </c>
      <c r="C1239">
        <v>12296.3</v>
      </c>
      <c r="D1239">
        <v>12296.2</v>
      </c>
      <c r="E1239">
        <v>12282.3</v>
      </c>
      <c r="F1239">
        <v>731.33900000000006</v>
      </c>
      <c r="G1239">
        <v>1022.08</v>
      </c>
      <c r="H1239">
        <v>265.71300000000002</v>
      </c>
      <c r="I1239">
        <v>343.98599999999999</v>
      </c>
      <c r="J1239">
        <v>382.875</v>
      </c>
      <c r="K1239">
        <v>10505.7</v>
      </c>
      <c r="L1239">
        <v>0.147753</v>
      </c>
      <c r="M1239">
        <v>0.836816</v>
      </c>
      <c r="N1239">
        <v>0</v>
      </c>
      <c r="O1239" t="s">
        <v>42</v>
      </c>
    </row>
    <row r="1240" spans="1:15" x14ac:dyDescent="0.25">
      <c r="A1240" t="s">
        <v>41</v>
      </c>
      <c r="B1240">
        <v>12375.9</v>
      </c>
      <c r="C1240">
        <v>12314</v>
      </c>
      <c r="D1240">
        <v>12313.9</v>
      </c>
      <c r="E1240">
        <v>12300</v>
      </c>
      <c r="F1240">
        <v>730.36900000000003</v>
      </c>
      <c r="G1240">
        <v>1023.81</v>
      </c>
      <c r="H1240">
        <v>266.18400000000003</v>
      </c>
      <c r="I1240">
        <v>344.524</v>
      </c>
      <c r="J1240">
        <v>383.53100000000001</v>
      </c>
      <c r="K1240">
        <v>10522.6</v>
      </c>
      <c r="L1240">
        <v>0.15112900000000001</v>
      </c>
      <c r="M1240">
        <v>0.83699999999999997</v>
      </c>
      <c r="N1240">
        <v>0</v>
      </c>
      <c r="O1240" t="s">
        <v>42</v>
      </c>
    </row>
    <row r="1241" spans="1:15" x14ac:dyDescent="0.25">
      <c r="A1241" t="s">
        <v>41</v>
      </c>
      <c r="B1241">
        <v>12400.4</v>
      </c>
      <c r="C1241">
        <v>12333.3</v>
      </c>
      <c r="D1241">
        <v>12333.2</v>
      </c>
      <c r="E1241">
        <v>12319.4</v>
      </c>
      <c r="F1241">
        <v>730.37199999999996</v>
      </c>
      <c r="G1241">
        <v>1025.03</v>
      </c>
      <c r="H1241">
        <v>266.80500000000001</v>
      </c>
      <c r="I1241">
        <v>344.90199999999999</v>
      </c>
      <c r="J1241">
        <v>383.69900000000001</v>
      </c>
      <c r="K1241">
        <v>10540.6</v>
      </c>
      <c r="L1241">
        <v>0.15673599999999999</v>
      </c>
      <c r="M1241">
        <v>0.83543599999999996</v>
      </c>
      <c r="N1241">
        <v>0</v>
      </c>
      <c r="O1241" t="s">
        <v>42</v>
      </c>
    </row>
    <row r="1242" spans="1:15" x14ac:dyDescent="0.25">
      <c r="A1242" t="s">
        <v>41</v>
      </c>
      <c r="B1242">
        <v>12375.5</v>
      </c>
      <c r="C1242">
        <v>12309.5</v>
      </c>
      <c r="D1242">
        <v>12309.4</v>
      </c>
      <c r="E1242">
        <v>12295.5</v>
      </c>
      <c r="F1242">
        <v>717.00800000000004</v>
      </c>
      <c r="G1242">
        <v>1023.72</v>
      </c>
      <c r="H1242">
        <v>266.58699999999999</v>
      </c>
      <c r="I1242">
        <v>344.45400000000001</v>
      </c>
      <c r="J1242">
        <v>383.22500000000002</v>
      </c>
      <c r="K1242">
        <v>10531.4</v>
      </c>
      <c r="L1242">
        <v>0.161635</v>
      </c>
      <c r="M1242">
        <v>0.83621400000000001</v>
      </c>
      <c r="N1242">
        <v>0</v>
      </c>
      <c r="O1242" t="s">
        <v>42</v>
      </c>
    </row>
    <row r="1243" spans="1:15" x14ac:dyDescent="0.25">
      <c r="A1243" t="s">
        <v>41</v>
      </c>
      <c r="B1243">
        <v>12315</v>
      </c>
      <c r="C1243">
        <v>12269.9</v>
      </c>
      <c r="D1243">
        <v>12269.8</v>
      </c>
      <c r="E1243">
        <v>12256</v>
      </c>
      <c r="F1243">
        <v>707.08399999999995</v>
      </c>
      <c r="G1243">
        <v>1023.13</v>
      </c>
      <c r="H1243">
        <v>265.96600000000001</v>
      </c>
      <c r="I1243">
        <v>344.26</v>
      </c>
      <c r="J1243">
        <v>383.59699999999998</v>
      </c>
      <c r="K1243">
        <v>10502.5</v>
      </c>
      <c r="L1243">
        <v>0.15068400000000001</v>
      </c>
      <c r="M1243">
        <v>0.83692299999999997</v>
      </c>
      <c r="N1243">
        <v>0</v>
      </c>
      <c r="O1243" t="s">
        <v>42</v>
      </c>
    </row>
    <row r="1244" spans="1:15" x14ac:dyDescent="0.25">
      <c r="A1244" t="s">
        <v>41</v>
      </c>
      <c r="B1244">
        <v>12354.6</v>
      </c>
      <c r="C1244">
        <v>12289.5</v>
      </c>
      <c r="D1244">
        <v>12289.4</v>
      </c>
      <c r="E1244">
        <v>12275.5</v>
      </c>
      <c r="F1244">
        <v>711.10799999999995</v>
      </c>
      <c r="G1244">
        <v>1022.79</v>
      </c>
      <c r="H1244">
        <v>266.33300000000003</v>
      </c>
      <c r="I1244">
        <v>344.30399999999997</v>
      </c>
      <c r="J1244">
        <v>382.57600000000002</v>
      </c>
      <c r="K1244">
        <v>10518.4</v>
      </c>
      <c r="L1244">
        <v>0.16262799999999999</v>
      </c>
      <c r="M1244">
        <v>0.83705099999999999</v>
      </c>
      <c r="N1244">
        <v>0</v>
      </c>
      <c r="O1244" t="s">
        <v>42</v>
      </c>
    </row>
    <row r="1245" spans="1:15" x14ac:dyDescent="0.25">
      <c r="A1245" t="s">
        <v>41</v>
      </c>
      <c r="B1245">
        <v>12300.2</v>
      </c>
      <c r="C1245">
        <v>12246.9</v>
      </c>
      <c r="D1245">
        <v>12246.8</v>
      </c>
      <c r="E1245">
        <v>12232.9</v>
      </c>
      <c r="F1245">
        <v>704.90700000000004</v>
      </c>
      <c r="G1245">
        <v>1020.33</v>
      </c>
      <c r="H1245">
        <v>265.33</v>
      </c>
      <c r="I1245">
        <v>343.41699999999997</v>
      </c>
      <c r="J1245">
        <v>382.221</v>
      </c>
      <c r="K1245">
        <v>10484.5</v>
      </c>
      <c r="L1245">
        <v>0.17852499999999999</v>
      </c>
      <c r="M1245">
        <v>0.83689100000000005</v>
      </c>
      <c r="N1245">
        <v>0</v>
      </c>
      <c r="O1245" t="s">
        <v>42</v>
      </c>
    </row>
    <row r="1246" spans="1:15" x14ac:dyDescent="0.25">
      <c r="A1246" t="s">
        <v>41</v>
      </c>
      <c r="B1246">
        <v>12341.3</v>
      </c>
      <c r="C1246">
        <v>12272.5</v>
      </c>
      <c r="D1246">
        <v>12272.4</v>
      </c>
      <c r="E1246">
        <v>12258.5</v>
      </c>
      <c r="F1246">
        <v>708.03899999999999</v>
      </c>
      <c r="G1246">
        <v>1023.66</v>
      </c>
      <c r="H1246">
        <v>266.13600000000002</v>
      </c>
      <c r="I1246">
        <v>344.399</v>
      </c>
      <c r="J1246">
        <v>383.58499999999998</v>
      </c>
      <c r="K1246">
        <v>10503.6</v>
      </c>
      <c r="L1246">
        <v>0.178456</v>
      </c>
      <c r="M1246">
        <v>0.84367999999999999</v>
      </c>
      <c r="N1246">
        <v>0</v>
      </c>
      <c r="O1246" t="s">
        <v>42</v>
      </c>
    </row>
    <row r="1247" spans="1:15" x14ac:dyDescent="0.25">
      <c r="A1247" t="s">
        <v>41</v>
      </c>
      <c r="B1247">
        <v>12336.7</v>
      </c>
      <c r="C1247">
        <v>12284.2</v>
      </c>
      <c r="D1247">
        <v>12284.1</v>
      </c>
      <c r="E1247">
        <v>12270.3</v>
      </c>
      <c r="F1247">
        <v>707</v>
      </c>
      <c r="G1247">
        <v>1022.65</v>
      </c>
      <c r="H1247">
        <v>266.06700000000001</v>
      </c>
      <c r="I1247">
        <v>344.09300000000002</v>
      </c>
      <c r="J1247">
        <v>382.90899999999999</v>
      </c>
      <c r="K1247">
        <v>10517.3</v>
      </c>
      <c r="L1247">
        <v>0.14926</v>
      </c>
      <c r="M1247">
        <v>0.83704999999999996</v>
      </c>
      <c r="N1247">
        <v>0</v>
      </c>
      <c r="O1247" t="s">
        <v>42</v>
      </c>
    </row>
    <row r="1248" spans="1:15" x14ac:dyDescent="0.25">
      <c r="A1248" t="s">
        <v>41</v>
      </c>
      <c r="B1248">
        <v>12337.4</v>
      </c>
      <c r="C1248">
        <v>12272.5</v>
      </c>
      <c r="D1248">
        <v>12272.4</v>
      </c>
      <c r="E1248">
        <v>12258.5</v>
      </c>
      <c r="F1248">
        <v>708.14099999999996</v>
      </c>
      <c r="G1248">
        <v>1020.9</v>
      </c>
      <c r="H1248">
        <v>265.75900000000001</v>
      </c>
      <c r="I1248">
        <v>343.22899999999998</v>
      </c>
      <c r="J1248">
        <v>382.471</v>
      </c>
      <c r="K1248">
        <v>10506.3</v>
      </c>
      <c r="L1248">
        <v>0.14729999999999999</v>
      </c>
      <c r="M1248">
        <v>0.83631100000000003</v>
      </c>
      <c r="N1248">
        <v>0</v>
      </c>
      <c r="O1248" t="s">
        <v>42</v>
      </c>
    </row>
    <row r="1249" spans="1:15" x14ac:dyDescent="0.25">
      <c r="A1249" t="s">
        <v>41</v>
      </c>
      <c r="B1249">
        <v>12321.6</v>
      </c>
      <c r="C1249">
        <v>12265</v>
      </c>
      <c r="D1249">
        <v>12264.9</v>
      </c>
      <c r="E1249">
        <v>12251</v>
      </c>
      <c r="F1249">
        <v>707.59199999999998</v>
      </c>
      <c r="G1249">
        <v>1023.3</v>
      </c>
      <c r="H1249">
        <v>266.096</v>
      </c>
      <c r="I1249">
        <v>344.49</v>
      </c>
      <c r="J1249">
        <v>383.291</v>
      </c>
      <c r="K1249">
        <v>10496.9</v>
      </c>
      <c r="L1249">
        <v>0.178454</v>
      </c>
      <c r="M1249">
        <v>0.83618800000000004</v>
      </c>
      <c r="N1249">
        <v>0</v>
      </c>
      <c r="O1249" t="s">
        <v>42</v>
      </c>
    </row>
    <row r="1250" spans="1:15" x14ac:dyDescent="0.25">
      <c r="A1250" t="s">
        <v>41</v>
      </c>
      <c r="B1250">
        <v>12343.7</v>
      </c>
      <c r="C1250">
        <v>12266.8</v>
      </c>
      <c r="D1250">
        <v>12266.7</v>
      </c>
      <c r="E1250">
        <v>12252.9</v>
      </c>
      <c r="F1250">
        <v>710.15</v>
      </c>
      <c r="G1250">
        <v>1022.42</v>
      </c>
      <c r="H1250">
        <v>265.90199999999999</v>
      </c>
      <c r="I1250">
        <v>344.327</v>
      </c>
      <c r="J1250">
        <v>382.69600000000003</v>
      </c>
      <c r="K1250">
        <v>10497</v>
      </c>
      <c r="L1250">
        <v>0.178454</v>
      </c>
      <c r="M1250">
        <v>0.83703899999999998</v>
      </c>
      <c r="N1250">
        <v>0</v>
      </c>
      <c r="O1250" t="s">
        <v>42</v>
      </c>
    </row>
    <row r="1251" spans="1:15" x14ac:dyDescent="0.25">
      <c r="A1251" t="s">
        <v>41</v>
      </c>
      <c r="B1251">
        <v>12648.3</v>
      </c>
      <c r="C1251">
        <v>12605.4</v>
      </c>
      <c r="D1251">
        <v>12605.3</v>
      </c>
      <c r="E1251">
        <v>12591.1</v>
      </c>
      <c r="F1251">
        <v>721.51800000000003</v>
      </c>
      <c r="G1251">
        <v>1031.48</v>
      </c>
      <c r="H1251">
        <v>270.423</v>
      </c>
      <c r="I1251">
        <v>345.56599999999997</v>
      </c>
      <c r="J1251">
        <v>385.02300000000002</v>
      </c>
      <c r="K1251">
        <v>10814.1</v>
      </c>
      <c r="L1251">
        <v>0.154082</v>
      </c>
      <c r="M1251">
        <v>0.83705099999999999</v>
      </c>
      <c r="N1251">
        <v>0</v>
      </c>
      <c r="O1251" t="s">
        <v>42</v>
      </c>
    </row>
    <row r="1252" spans="1:15" x14ac:dyDescent="0.25">
      <c r="A1252" t="s">
        <v>41</v>
      </c>
      <c r="B1252">
        <v>12438</v>
      </c>
      <c r="C1252">
        <v>12391.4</v>
      </c>
      <c r="D1252">
        <v>12391.3</v>
      </c>
      <c r="E1252">
        <v>12377.3</v>
      </c>
      <c r="F1252">
        <v>713.44500000000005</v>
      </c>
      <c r="G1252">
        <v>1027.44</v>
      </c>
      <c r="H1252">
        <v>267.93900000000002</v>
      </c>
      <c r="I1252">
        <v>345.39800000000002</v>
      </c>
      <c r="J1252">
        <v>384.44099999999997</v>
      </c>
      <c r="K1252">
        <v>10612.9</v>
      </c>
      <c r="L1252">
        <v>0.17849699999999999</v>
      </c>
      <c r="M1252">
        <v>0.83702799999999999</v>
      </c>
      <c r="N1252">
        <v>0</v>
      </c>
      <c r="O1252" t="s">
        <v>42</v>
      </c>
    </row>
    <row r="1253" spans="1:15" x14ac:dyDescent="0.25">
      <c r="A1253" t="s">
        <v>41</v>
      </c>
      <c r="B1253">
        <v>12356.6</v>
      </c>
      <c r="C1253">
        <v>12306.2</v>
      </c>
      <c r="D1253">
        <v>12306.1</v>
      </c>
      <c r="E1253">
        <v>12292.1</v>
      </c>
      <c r="F1253">
        <v>707.56399999999996</v>
      </c>
      <c r="G1253">
        <v>1025.01</v>
      </c>
      <c r="H1253">
        <v>266.71600000000001</v>
      </c>
      <c r="I1253">
        <v>344.791</v>
      </c>
      <c r="J1253">
        <v>383.9</v>
      </c>
      <c r="K1253">
        <v>10536.2</v>
      </c>
      <c r="L1253">
        <v>0.17846699999999999</v>
      </c>
      <c r="M1253">
        <v>0.83627399999999996</v>
      </c>
      <c r="N1253">
        <v>0</v>
      </c>
      <c r="O1253" t="s">
        <v>42</v>
      </c>
    </row>
    <row r="1254" spans="1:15" x14ac:dyDescent="0.25">
      <c r="A1254" t="s">
        <v>41</v>
      </c>
      <c r="B1254">
        <v>12292.7</v>
      </c>
      <c r="C1254">
        <v>12233.4</v>
      </c>
      <c r="D1254">
        <v>12233.3</v>
      </c>
      <c r="E1254">
        <v>12219.6</v>
      </c>
      <c r="F1254">
        <v>703.63900000000001</v>
      </c>
      <c r="G1254">
        <v>1019.9</v>
      </c>
      <c r="H1254">
        <v>265.21899999999999</v>
      </c>
      <c r="I1254">
        <v>343.18799999999999</v>
      </c>
      <c r="J1254">
        <v>382.16300000000001</v>
      </c>
      <c r="K1254">
        <v>10472.9</v>
      </c>
      <c r="L1254">
        <v>0.17845900000000001</v>
      </c>
      <c r="M1254">
        <v>0.83704999999999996</v>
      </c>
      <c r="N1254">
        <v>0</v>
      </c>
      <c r="O1254" t="s">
        <v>42</v>
      </c>
    </row>
    <row r="1255" spans="1:15" x14ac:dyDescent="0.25">
      <c r="A1255" t="s">
        <v>41</v>
      </c>
      <c r="B1255">
        <v>12355</v>
      </c>
      <c r="C1255">
        <v>12297</v>
      </c>
      <c r="D1255">
        <v>12296.9</v>
      </c>
      <c r="E1255">
        <v>12282.9</v>
      </c>
      <c r="F1255">
        <v>711.74</v>
      </c>
      <c r="G1255">
        <v>1023.86</v>
      </c>
      <c r="H1255">
        <v>266.53899999999999</v>
      </c>
      <c r="I1255">
        <v>344.34800000000001</v>
      </c>
      <c r="J1255">
        <v>383.41800000000001</v>
      </c>
      <c r="K1255">
        <v>10524.1</v>
      </c>
      <c r="L1255">
        <v>0.17846600000000001</v>
      </c>
      <c r="M1255">
        <v>0.83662800000000004</v>
      </c>
      <c r="N1255">
        <v>0</v>
      </c>
      <c r="O1255" t="s">
        <v>42</v>
      </c>
    </row>
    <row r="1256" spans="1:15" x14ac:dyDescent="0.25">
      <c r="A1256" t="s">
        <v>41</v>
      </c>
      <c r="B1256">
        <v>12359.4</v>
      </c>
      <c r="C1256">
        <v>12305.6</v>
      </c>
      <c r="D1256">
        <v>12305.5</v>
      </c>
      <c r="E1256">
        <v>12291.5</v>
      </c>
      <c r="F1256">
        <v>709.50199999999995</v>
      </c>
      <c r="G1256">
        <v>1024.3699999999999</v>
      </c>
      <c r="H1256">
        <v>266.548</v>
      </c>
      <c r="I1256">
        <v>344.60500000000002</v>
      </c>
      <c r="J1256">
        <v>383.73099999999999</v>
      </c>
      <c r="K1256">
        <v>10534.3</v>
      </c>
      <c r="L1256">
        <v>0.178455</v>
      </c>
      <c r="M1256">
        <v>0.83698700000000004</v>
      </c>
      <c r="N1256">
        <v>0</v>
      </c>
      <c r="O1256" t="s">
        <v>42</v>
      </c>
    </row>
    <row r="1257" spans="1:15" x14ac:dyDescent="0.25">
      <c r="A1257" t="s">
        <v>41</v>
      </c>
      <c r="B1257">
        <v>12308.5</v>
      </c>
      <c r="C1257">
        <v>12257.8</v>
      </c>
      <c r="D1257">
        <v>12257.7</v>
      </c>
      <c r="E1257">
        <v>12243.8</v>
      </c>
      <c r="F1257">
        <v>707.529</v>
      </c>
      <c r="G1257">
        <v>1020.36</v>
      </c>
      <c r="H1257">
        <v>265.702</v>
      </c>
      <c r="I1257">
        <v>343.68099999999998</v>
      </c>
      <c r="J1257">
        <v>381.63099999999997</v>
      </c>
      <c r="K1257">
        <v>10492.8</v>
      </c>
      <c r="L1257">
        <v>0.178454</v>
      </c>
      <c r="M1257">
        <v>0.83510300000000004</v>
      </c>
      <c r="N1257">
        <v>0</v>
      </c>
      <c r="O1257" t="s">
        <v>42</v>
      </c>
    </row>
    <row r="1258" spans="1:15" x14ac:dyDescent="0.25">
      <c r="A1258" t="s">
        <v>41</v>
      </c>
      <c r="B1258">
        <v>12303.7</v>
      </c>
      <c r="C1258">
        <v>12255.8</v>
      </c>
      <c r="D1258">
        <v>12255.7</v>
      </c>
      <c r="E1258">
        <v>12241.8</v>
      </c>
      <c r="F1258">
        <v>708.67200000000003</v>
      </c>
      <c r="G1258">
        <v>1022.31</v>
      </c>
      <c r="H1258">
        <v>265.69499999999999</v>
      </c>
      <c r="I1258">
        <v>343.90100000000001</v>
      </c>
      <c r="J1258">
        <v>383.30099999999999</v>
      </c>
      <c r="K1258">
        <v>10487.6</v>
      </c>
      <c r="L1258">
        <v>0.17846500000000001</v>
      </c>
      <c r="M1258">
        <v>0.83704800000000001</v>
      </c>
      <c r="N1258">
        <v>0</v>
      </c>
      <c r="O1258" t="s">
        <v>42</v>
      </c>
    </row>
    <row r="1259" spans="1:15" x14ac:dyDescent="0.25">
      <c r="A1259" t="s">
        <v>41</v>
      </c>
      <c r="B1259">
        <v>12308.9</v>
      </c>
      <c r="C1259">
        <v>12254.7</v>
      </c>
      <c r="D1259">
        <v>12254.6</v>
      </c>
      <c r="E1259">
        <v>12240.8</v>
      </c>
      <c r="F1259">
        <v>704.84199999999998</v>
      </c>
      <c r="G1259">
        <v>1021.13</v>
      </c>
      <c r="H1259">
        <v>265.86</v>
      </c>
      <c r="I1259">
        <v>343.71499999999997</v>
      </c>
      <c r="J1259">
        <v>382.137</v>
      </c>
      <c r="K1259">
        <v>10491.6</v>
      </c>
      <c r="L1259">
        <v>0.168961</v>
      </c>
      <c r="M1259">
        <v>0.83682400000000001</v>
      </c>
      <c r="N1259">
        <v>0</v>
      </c>
      <c r="O1259" t="s">
        <v>42</v>
      </c>
    </row>
    <row r="1260" spans="1:15" x14ac:dyDescent="0.25">
      <c r="A1260" t="s">
        <v>41</v>
      </c>
      <c r="B1260">
        <v>12293.4</v>
      </c>
      <c r="C1260">
        <v>12235</v>
      </c>
      <c r="D1260">
        <v>12234.9</v>
      </c>
      <c r="E1260">
        <v>12221</v>
      </c>
      <c r="F1260">
        <v>704.37699999999995</v>
      </c>
      <c r="G1260">
        <v>1019.46</v>
      </c>
      <c r="H1260">
        <v>265.26900000000001</v>
      </c>
      <c r="I1260">
        <v>343.322</v>
      </c>
      <c r="J1260">
        <v>381.60300000000001</v>
      </c>
      <c r="K1260">
        <v>10474</v>
      </c>
      <c r="L1260">
        <v>0.17846600000000001</v>
      </c>
      <c r="M1260">
        <v>0.83649499999999999</v>
      </c>
      <c r="N1260">
        <v>0</v>
      </c>
      <c r="O1260" t="s">
        <v>42</v>
      </c>
    </row>
    <row r="1261" spans="1:15" x14ac:dyDescent="0.25">
      <c r="A1261" t="s">
        <v>41</v>
      </c>
      <c r="B1261">
        <v>12339.8</v>
      </c>
      <c r="C1261">
        <v>12273.8</v>
      </c>
      <c r="D1261">
        <v>12273.7</v>
      </c>
      <c r="E1261">
        <v>12259.9</v>
      </c>
      <c r="F1261">
        <v>705.49199999999996</v>
      </c>
      <c r="G1261">
        <v>1022.69</v>
      </c>
      <c r="H1261">
        <v>266.05599999999998</v>
      </c>
      <c r="I1261">
        <v>344.04899999999998</v>
      </c>
      <c r="J1261">
        <v>383.065</v>
      </c>
      <c r="K1261">
        <v>10508.5</v>
      </c>
      <c r="L1261">
        <v>0.15876399999999999</v>
      </c>
      <c r="M1261">
        <v>0.83689400000000003</v>
      </c>
      <c r="N1261">
        <v>0</v>
      </c>
      <c r="O1261" t="s">
        <v>42</v>
      </c>
    </row>
    <row r="1262" spans="1:15" x14ac:dyDescent="0.25">
      <c r="A1262" t="s">
        <v>41</v>
      </c>
      <c r="B1262">
        <v>12315.5</v>
      </c>
      <c r="C1262">
        <v>12266.8</v>
      </c>
      <c r="D1262">
        <v>12266.7</v>
      </c>
      <c r="E1262">
        <v>12252.8</v>
      </c>
      <c r="F1262">
        <v>708.10400000000004</v>
      </c>
      <c r="G1262">
        <v>1022.56</v>
      </c>
      <c r="H1262">
        <v>266.02</v>
      </c>
      <c r="I1262">
        <v>344.197</v>
      </c>
      <c r="J1262">
        <v>382.89499999999998</v>
      </c>
      <c r="K1262">
        <v>10498.9</v>
      </c>
      <c r="L1262">
        <v>0.17433299999999999</v>
      </c>
      <c r="M1262">
        <v>0.83704100000000004</v>
      </c>
      <c r="N1262">
        <v>0</v>
      </c>
      <c r="O1262" t="s">
        <v>42</v>
      </c>
    </row>
    <row r="1263" spans="1:15" x14ac:dyDescent="0.25">
      <c r="A1263" t="s">
        <v>41</v>
      </c>
      <c r="B1263">
        <v>12327.6</v>
      </c>
      <c r="C1263">
        <v>12260.6</v>
      </c>
      <c r="D1263">
        <v>12260.5</v>
      </c>
      <c r="E1263">
        <v>12246.6</v>
      </c>
      <c r="F1263">
        <v>707.64499999999998</v>
      </c>
      <c r="G1263">
        <v>1020.46</v>
      </c>
      <c r="H1263">
        <v>265.58600000000001</v>
      </c>
      <c r="I1263">
        <v>343.44799999999998</v>
      </c>
      <c r="J1263">
        <v>381.96499999999997</v>
      </c>
      <c r="K1263">
        <v>10495.3</v>
      </c>
      <c r="L1263">
        <v>0.16370100000000001</v>
      </c>
      <c r="M1263">
        <v>0.82800799999999997</v>
      </c>
      <c r="N1263">
        <v>0</v>
      </c>
      <c r="O1263" t="s">
        <v>42</v>
      </c>
    </row>
    <row r="1264" spans="1:15" x14ac:dyDescent="0.25">
      <c r="A1264" t="s">
        <v>41</v>
      </c>
      <c r="B1264">
        <v>12390.9</v>
      </c>
      <c r="C1264">
        <v>12314.2</v>
      </c>
      <c r="D1264">
        <v>12314.1</v>
      </c>
      <c r="E1264">
        <v>12300.2</v>
      </c>
      <c r="F1264">
        <v>709.60400000000004</v>
      </c>
      <c r="G1264">
        <v>1024.08</v>
      </c>
      <c r="H1264">
        <v>266.529</v>
      </c>
      <c r="I1264">
        <v>344.31599999999997</v>
      </c>
      <c r="J1264">
        <v>383.70299999999997</v>
      </c>
      <c r="K1264">
        <v>10543.2</v>
      </c>
      <c r="L1264">
        <v>0.175951</v>
      </c>
      <c r="M1264">
        <v>0.83700799999999997</v>
      </c>
      <c r="N1264">
        <v>0</v>
      </c>
      <c r="O1264" t="s">
        <v>42</v>
      </c>
    </row>
    <row r="1265" spans="1:15" x14ac:dyDescent="0.25">
      <c r="A1265" t="s">
        <v>41</v>
      </c>
      <c r="B1265">
        <v>12314.7</v>
      </c>
      <c r="C1265">
        <v>12260.4</v>
      </c>
      <c r="D1265">
        <v>12260.3</v>
      </c>
      <c r="E1265">
        <v>12246.5</v>
      </c>
      <c r="F1265">
        <v>706.178</v>
      </c>
      <c r="G1265">
        <v>1021.86</v>
      </c>
      <c r="H1265">
        <v>265.77199999999999</v>
      </c>
      <c r="I1265">
        <v>343.952</v>
      </c>
      <c r="J1265">
        <v>382.66699999999997</v>
      </c>
      <c r="K1265">
        <v>10495.2</v>
      </c>
      <c r="L1265">
        <v>0.14719399999999999</v>
      </c>
      <c r="M1265">
        <v>0.83703499999999997</v>
      </c>
      <c r="N1265">
        <v>0</v>
      </c>
      <c r="O1265" t="s">
        <v>42</v>
      </c>
    </row>
    <row r="1266" spans="1:15" x14ac:dyDescent="0.25">
      <c r="A1266" t="s">
        <v>41</v>
      </c>
      <c r="B1266">
        <v>12320.3</v>
      </c>
      <c r="C1266">
        <v>12266.9</v>
      </c>
      <c r="D1266">
        <v>12266.7</v>
      </c>
      <c r="E1266">
        <v>12252.9</v>
      </c>
      <c r="F1266">
        <v>704.63599999999997</v>
      </c>
      <c r="G1266">
        <v>1021.77</v>
      </c>
      <c r="H1266">
        <v>265.90300000000002</v>
      </c>
      <c r="I1266">
        <v>343.84699999999998</v>
      </c>
      <c r="J1266">
        <v>382.65899999999999</v>
      </c>
      <c r="K1266">
        <v>10503.3</v>
      </c>
      <c r="L1266">
        <v>0.15689900000000001</v>
      </c>
      <c r="M1266">
        <v>0.83687900000000004</v>
      </c>
      <c r="N1266">
        <v>0</v>
      </c>
      <c r="O1266" t="s">
        <v>42</v>
      </c>
    </row>
    <row r="1267" spans="1:15" x14ac:dyDescent="0.25">
      <c r="A1267" t="s">
        <v>41</v>
      </c>
      <c r="B1267">
        <v>12321.6</v>
      </c>
      <c r="C1267">
        <v>12265.8</v>
      </c>
      <c r="D1267">
        <v>12265.7</v>
      </c>
      <c r="E1267">
        <v>12251.8</v>
      </c>
      <c r="F1267">
        <v>706.68100000000004</v>
      </c>
      <c r="G1267">
        <v>1021.69</v>
      </c>
      <c r="H1267">
        <v>265.85199999999998</v>
      </c>
      <c r="I1267">
        <v>344.06799999999998</v>
      </c>
      <c r="J1267">
        <v>382.29599999999999</v>
      </c>
      <c r="K1267">
        <v>10500.2</v>
      </c>
      <c r="L1267">
        <v>0.161054</v>
      </c>
      <c r="M1267">
        <v>0.83670900000000004</v>
      </c>
      <c r="N1267">
        <v>0</v>
      </c>
      <c r="O1267" t="s">
        <v>42</v>
      </c>
    </row>
    <row r="1268" spans="1:15" x14ac:dyDescent="0.25">
      <c r="A1268" t="s">
        <v>41</v>
      </c>
      <c r="B1268">
        <v>12323.3</v>
      </c>
      <c r="C1268">
        <v>12270.7</v>
      </c>
      <c r="D1268">
        <v>12270.5</v>
      </c>
      <c r="E1268">
        <v>12256.6</v>
      </c>
      <c r="F1268">
        <v>708.87</v>
      </c>
      <c r="G1268">
        <v>1022.57</v>
      </c>
      <c r="H1268">
        <v>265.97699999999998</v>
      </c>
      <c r="I1268">
        <v>344.09199999999998</v>
      </c>
      <c r="J1268">
        <v>382.98500000000001</v>
      </c>
      <c r="K1268">
        <v>10501.9</v>
      </c>
      <c r="L1268">
        <v>0.14723700000000001</v>
      </c>
      <c r="M1268">
        <v>0.83702600000000005</v>
      </c>
      <c r="N1268">
        <v>0</v>
      </c>
      <c r="O1268" t="s">
        <v>42</v>
      </c>
    </row>
    <row r="1269" spans="1:15" x14ac:dyDescent="0.25">
      <c r="A1269" t="s">
        <v>41</v>
      </c>
      <c r="B1269">
        <v>12321.5</v>
      </c>
      <c r="C1269">
        <v>12271.2</v>
      </c>
      <c r="D1269">
        <v>12271.1</v>
      </c>
      <c r="E1269">
        <v>12257.3</v>
      </c>
      <c r="F1269">
        <v>706.3</v>
      </c>
      <c r="G1269">
        <v>1022.91</v>
      </c>
      <c r="H1269">
        <v>265.96499999999997</v>
      </c>
      <c r="I1269">
        <v>343.93799999999999</v>
      </c>
      <c r="J1269">
        <v>383.42899999999997</v>
      </c>
      <c r="K1269">
        <v>10504.9</v>
      </c>
      <c r="L1269">
        <v>0.16231499999999999</v>
      </c>
      <c r="M1269">
        <v>0.836565</v>
      </c>
      <c r="N1269">
        <v>0</v>
      </c>
      <c r="O1269" t="s">
        <v>42</v>
      </c>
    </row>
    <row r="1270" spans="1:15" x14ac:dyDescent="0.25">
      <c r="A1270" t="s">
        <v>41</v>
      </c>
      <c r="B1270">
        <v>12339.4</v>
      </c>
      <c r="C1270">
        <v>12283.1</v>
      </c>
      <c r="D1270">
        <v>12283</v>
      </c>
      <c r="E1270">
        <v>12269</v>
      </c>
      <c r="F1270">
        <v>708.74599999999998</v>
      </c>
      <c r="G1270">
        <v>1023.93</v>
      </c>
      <c r="H1270">
        <v>266.21300000000002</v>
      </c>
      <c r="I1270">
        <v>344.64600000000002</v>
      </c>
      <c r="J1270">
        <v>383.57</v>
      </c>
      <c r="K1270">
        <v>10513.1</v>
      </c>
      <c r="L1270">
        <v>0.178454</v>
      </c>
      <c r="M1270">
        <v>0.83695399999999998</v>
      </c>
      <c r="N1270">
        <v>0</v>
      </c>
      <c r="O1270" t="s">
        <v>42</v>
      </c>
    </row>
    <row r="1271" spans="1:15" x14ac:dyDescent="0.25">
      <c r="A1271" t="s">
        <v>41</v>
      </c>
      <c r="B1271">
        <v>12342.3</v>
      </c>
      <c r="C1271">
        <v>12283.6</v>
      </c>
      <c r="D1271">
        <v>12283.5</v>
      </c>
      <c r="E1271">
        <v>12269.6</v>
      </c>
      <c r="F1271">
        <v>708.39200000000005</v>
      </c>
      <c r="G1271">
        <v>1022.46</v>
      </c>
      <c r="H1271">
        <v>265.988</v>
      </c>
      <c r="I1271">
        <v>344.50700000000001</v>
      </c>
      <c r="J1271">
        <v>382.46199999999999</v>
      </c>
      <c r="K1271">
        <v>10515.4</v>
      </c>
      <c r="L1271">
        <v>0.14735400000000001</v>
      </c>
      <c r="M1271">
        <v>0.837005</v>
      </c>
      <c r="N1271">
        <v>0</v>
      </c>
      <c r="O1271" t="s">
        <v>42</v>
      </c>
    </row>
    <row r="1272" spans="1:15" x14ac:dyDescent="0.25">
      <c r="A1272" t="s">
        <v>41</v>
      </c>
      <c r="B1272">
        <v>12318.6</v>
      </c>
      <c r="C1272">
        <v>12262.1</v>
      </c>
      <c r="D1272">
        <v>12262</v>
      </c>
      <c r="E1272">
        <v>12248.1</v>
      </c>
      <c r="F1272">
        <v>706.02099999999996</v>
      </c>
      <c r="G1272">
        <v>1020.73</v>
      </c>
      <c r="H1272">
        <v>265.67700000000002</v>
      </c>
      <c r="I1272">
        <v>343.36700000000002</v>
      </c>
      <c r="J1272">
        <v>382.25900000000001</v>
      </c>
      <c r="K1272">
        <v>10498.1</v>
      </c>
      <c r="L1272">
        <v>0.178454</v>
      </c>
      <c r="M1272">
        <v>0.83704199999999995</v>
      </c>
      <c r="N1272">
        <v>0</v>
      </c>
      <c r="O1272" t="s">
        <v>42</v>
      </c>
    </row>
    <row r="1273" spans="1:15" x14ac:dyDescent="0.25">
      <c r="A1273" t="s">
        <v>41</v>
      </c>
      <c r="B1273">
        <v>12326.9</v>
      </c>
      <c r="C1273">
        <v>12272.4</v>
      </c>
      <c r="D1273">
        <v>12272.3</v>
      </c>
      <c r="E1273">
        <v>12258.4</v>
      </c>
      <c r="F1273">
        <v>704.68</v>
      </c>
      <c r="G1273">
        <v>1022.67</v>
      </c>
      <c r="H1273">
        <v>266.08999999999997</v>
      </c>
      <c r="I1273">
        <v>344.447</v>
      </c>
      <c r="J1273">
        <v>382.64100000000002</v>
      </c>
      <c r="K1273">
        <v>10507.9</v>
      </c>
      <c r="L1273">
        <v>0.178456</v>
      </c>
      <c r="M1273">
        <v>0.83294900000000005</v>
      </c>
      <c r="N1273">
        <v>0</v>
      </c>
      <c r="O1273" t="s">
        <v>42</v>
      </c>
    </row>
    <row r="1274" spans="1:15" x14ac:dyDescent="0.25">
      <c r="A1274" t="s">
        <v>41</v>
      </c>
      <c r="B1274">
        <v>12361.3</v>
      </c>
      <c r="C1274">
        <v>12298.9</v>
      </c>
      <c r="D1274">
        <v>12298.8</v>
      </c>
      <c r="E1274">
        <v>12284.9</v>
      </c>
      <c r="F1274">
        <v>709.39300000000003</v>
      </c>
      <c r="G1274">
        <v>1023.48</v>
      </c>
      <c r="H1274">
        <v>266.40600000000001</v>
      </c>
      <c r="I1274">
        <v>344.34300000000002</v>
      </c>
      <c r="J1274">
        <v>383.22500000000002</v>
      </c>
      <c r="K1274">
        <v>10528.7</v>
      </c>
      <c r="L1274">
        <v>0.15971099999999999</v>
      </c>
      <c r="M1274">
        <v>0.83543699999999999</v>
      </c>
      <c r="N1274">
        <v>0</v>
      </c>
      <c r="O1274" t="s">
        <v>42</v>
      </c>
    </row>
    <row r="1275" spans="1:15" x14ac:dyDescent="0.25">
      <c r="A1275" t="s">
        <v>41</v>
      </c>
      <c r="B1275">
        <v>12348.8</v>
      </c>
      <c r="C1275">
        <v>12292.3</v>
      </c>
      <c r="D1275">
        <v>12292.2</v>
      </c>
      <c r="E1275">
        <v>12278.3</v>
      </c>
      <c r="F1275">
        <v>709.14200000000005</v>
      </c>
      <c r="G1275">
        <v>1021.51</v>
      </c>
      <c r="H1275">
        <v>266.04199999999997</v>
      </c>
      <c r="I1275">
        <v>343.851</v>
      </c>
      <c r="J1275">
        <v>382.137</v>
      </c>
      <c r="K1275">
        <v>10524.4</v>
      </c>
      <c r="L1275">
        <v>0.178456</v>
      </c>
      <c r="M1275">
        <v>0.83705300000000005</v>
      </c>
      <c r="N1275">
        <v>0</v>
      </c>
      <c r="O1275" t="s">
        <v>42</v>
      </c>
    </row>
    <row r="1276" spans="1:15" x14ac:dyDescent="0.25">
      <c r="A1276" t="s">
        <v>41</v>
      </c>
      <c r="B1276">
        <v>12331.2</v>
      </c>
      <c r="C1276">
        <v>12278.5</v>
      </c>
      <c r="D1276">
        <v>12278.4</v>
      </c>
      <c r="E1276">
        <v>12264.5</v>
      </c>
      <c r="F1276">
        <v>706.39800000000002</v>
      </c>
      <c r="G1276">
        <v>1022.26</v>
      </c>
      <c r="H1276">
        <v>265.87200000000001</v>
      </c>
      <c r="I1276">
        <v>344.06</v>
      </c>
      <c r="J1276">
        <v>382.77100000000002</v>
      </c>
      <c r="K1276">
        <v>10512.7</v>
      </c>
      <c r="L1276">
        <v>0.14766299999999999</v>
      </c>
      <c r="M1276">
        <v>0.83694800000000003</v>
      </c>
      <c r="N1276">
        <v>0</v>
      </c>
      <c r="O1276" t="s">
        <v>42</v>
      </c>
    </row>
    <row r="1277" spans="1:15" x14ac:dyDescent="0.25">
      <c r="A1277" t="s">
        <v>41</v>
      </c>
      <c r="B1277">
        <v>12341.4</v>
      </c>
      <c r="C1277">
        <v>12279.6</v>
      </c>
      <c r="D1277">
        <v>12279.4</v>
      </c>
      <c r="E1277">
        <v>12265.6</v>
      </c>
      <c r="F1277">
        <v>706.375</v>
      </c>
      <c r="G1277">
        <v>1022.21</v>
      </c>
      <c r="H1277">
        <v>266.113</v>
      </c>
      <c r="I1277">
        <v>344.06200000000001</v>
      </c>
      <c r="J1277">
        <v>382.59699999999998</v>
      </c>
      <c r="K1277">
        <v>10513.7</v>
      </c>
      <c r="L1277">
        <v>0.17099700000000001</v>
      </c>
      <c r="M1277">
        <v>0.83694400000000002</v>
      </c>
      <c r="N1277">
        <v>0</v>
      </c>
      <c r="O1277" t="s">
        <v>42</v>
      </c>
    </row>
    <row r="1278" spans="1:15" x14ac:dyDescent="0.25">
      <c r="A1278" t="s">
        <v>41</v>
      </c>
      <c r="B1278">
        <v>12308.4</v>
      </c>
      <c r="C1278">
        <v>12258.5</v>
      </c>
      <c r="D1278">
        <v>12258.4</v>
      </c>
      <c r="E1278">
        <v>12244.5</v>
      </c>
      <c r="F1278">
        <v>709.32600000000002</v>
      </c>
      <c r="G1278">
        <v>1020.81</v>
      </c>
      <c r="H1278">
        <v>265.52499999999998</v>
      </c>
      <c r="I1278">
        <v>343.70600000000002</v>
      </c>
      <c r="J1278">
        <v>382.09100000000001</v>
      </c>
      <c r="K1278">
        <v>10491.2</v>
      </c>
      <c r="L1278">
        <v>0.178455</v>
      </c>
      <c r="M1278">
        <v>0.83699199999999996</v>
      </c>
      <c r="N1278">
        <v>0</v>
      </c>
      <c r="O1278" t="s">
        <v>42</v>
      </c>
    </row>
    <row r="1279" spans="1:15" x14ac:dyDescent="0.25">
      <c r="A1279" t="s">
        <v>41</v>
      </c>
      <c r="B1279">
        <v>12329</v>
      </c>
      <c r="C1279">
        <v>12277.5</v>
      </c>
      <c r="D1279">
        <v>12277.4</v>
      </c>
      <c r="E1279">
        <v>12263.6</v>
      </c>
      <c r="F1279">
        <v>707.07</v>
      </c>
      <c r="G1279">
        <v>1022.62</v>
      </c>
      <c r="H1279">
        <v>266.09399999999999</v>
      </c>
      <c r="I1279">
        <v>344.20299999999997</v>
      </c>
      <c r="J1279">
        <v>382.74</v>
      </c>
      <c r="K1279">
        <v>10510.7</v>
      </c>
      <c r="L1279">
        <v>0.178479</v>
      </c>
      <c r="M1279">
        <v>0.86881699999999995</v>
      </c>
      <c r="N1279">
        <v>0</v>
      </c>
      <c r="O1279" t="s">
        <v>42</v>
      </c>
    </row>
    <row r="1280" spans="1:15" x14ac:dyDescent="0.25">
      <c r="A1280" t="s">
        <v>41</v>
      </c>
      <c r="B1280">
        <v>12329</v>
      </c>
      <c r="C1280">
        <v>12268.1</v>
      </c>
      <c r="D1280">
        <v>12268</v>
      </c>
      <c r="E1280">
        <v>12254.2</v>
      </c>
      <c r="F1280">
        <v>704.37800000000004</v>
      </c>
      <c r="G1280">
        <v>1022.41</v>
      </c>
      <c r="H1280">
        <v>266.03300000000002</v>
      </c>
      <c r="I1280">
        <v>344.02499999999998</v>
      </c>
      <c r="J1280">
        <v>382.91199999999998</v>
      </c>
      <c r="K1280">
        <v>10504.1</v>
      </c>
      <c r="L1280">
        <v>0.17049900000000001</v>
      </c>
      <c r="M1280">
        <v>0.82567999999999997</v>
      </c>
      <c r="N1280">
        <v>0</v>
      </c>
      <c r="O1280" t="s">
        <v>42</v>
      </c>
    </row>
    <row r="1281" spans="1:25" x14ac:dyDescent="0.25">
      <c r="A1281" t="s">
        <v>41</v>
      </c>
      <c r="B1281">
        <v>12331.7</v>
      </c>
      <c r="C1281">
        <v>12270.4</v>
      </c>
      <c r="D1281">
        <v>12270.3</v>
      </c>
      <c r="E1281">
        <v>12256.4</v>
      </c>
      <c r="F1281">
        <v>706.67399999999998</v>
      </c>
      <c r="G1281">
        <v>1021.11</v>
      </c>
      <c r="H1281">
        <v>265.851</v>
      </c>
      <c r="I1281">
        <v>343.7</v>
      </c>
      <c r="J1281">
        <v>382.14499999999998</v>
      </c>
      <c r="K1281">
        <v>10505.4</v>
      </c>
      <c r="L1281">
        <v>0.15117900000000001</v>
      </c>
      <c r="M1281">
        <v>0.83692699999999998</v>
      </c>
      <c r="N1281">
        <v>0</v>
      </c>
      <c r="O1281" t="s">
        <v>42</v>
      </c>
    </row>
    <row r="1282" spans="1:25" x14ac:dyDescent="0.25">
      <c r="A1282" t="s">
        <v>41</v>
      </c>
      <c r="B1282">
        <v>12379.2</v>
      </c>
      <c r="C1282">
        <v>12312.1</v>
      </c>
      <c r="D1282">
        <v>12312</v>
      </c>
      <c r="E1282">
        <v>12298</v>
      </c>
      <c r="F1282">
        <v>710.97400000000005</v>
      </c>
      <c r="G1282">
        <v>1025.19</v>
      </c>
      <c r="H1282">
        <v>266.75900000000001</v>
      </c>
      <c r="I1282">
        <v>344.78100000000001</v>
      </c>
      <c r="J1282">
        <v>384.07900000000001</v>
      </c>
      <c r="K1282">
        <v>10538.5</v>
      </c>
      <c r="L1282">
        <v>0.15675700000000001</v>
      </c>
      <c r="M1282">
        <v>0.83595200000000003</v>
      </c>
      <c r="N1282">
        <v>0</v>
      </c>
      <c r="O1282" t="s">
        <v>42</v>
      </c>
    </row>
    <row r="1283" spans="1:25" x14ac:dyDescent="0.25">
      <c r="A1283" t="s">
        <v>41</v>
      </c>
      <c r="B1283">
        <v>12317.2</v>
      </c>
      <c r="C1283">
        <v>12257.2</v>
      </c>
      <c r="D1283">
        <v>12257</v>
      </c>
      <c r="E1283">
        <v>12243.1</v>
      </c>
      <c r="F1283">
        <v>707.60599999999999</v>
      </c>
      <c r="G1283">
        <v>1020.45</v>
      </c>
      <c r="H1283">
        <v>265.62900000000002</v>
      </c>
      <c r="I1283">
        <v>343.46699999999998</v>
      </c>
      <c r="J1283">
        <v>381.911</v>
      </c>
      <c r="K1283">
        <v>10491.9</v>
      </c>
      <c r="L1283">
        <v>0.149811</v>
      </c>
      <c r="M1283">
        <v>0.83680100000000002</v>
      </c>
      <c r="N1283">
        <v>0</v>
      </c>
      <c r="O1283" t="s">
        <v>42</v>
      </c>
    </row>
    <row r="1284" spans="1:25" x14ac:dyDescent="0.25">
      <c r="A1284" t="s">
        <v>41</v>
      </c>
      <c r="B1284">
        <v>12325</v>
      </c>
      <c r="C1284">
        <v>12266.5</v>
      </c>
      <c r="D1284">
        <v>12266.4</v>
      </c>
      <c r="E1284">
        <v>12252.6</v>
      </c>
      <c r="F1284">
        <v>705.83900000000006</v>
      </c>
      <c r="G1284">
        <v>1020.97</v>
      </c>
      <c r="H1284">
        <v>265.95499999999998</v>
      </c>
      <c r="I1284">
        <v>343.43700000000001</v>
      </c>
      <c r="J1284">
        <v>382.149</v>
      </c>
      <c r="K1284">
        <v>10502.6</v>
      </c>
      <c r="L1284">
        <v>0.149363</v>
      </c>
      <c r="M1284">
        <v>0.83632700000000004</v>
      </c>
      <c r="N1284">
        <v>0</v>
      </c>
      <c r="O1284" t="s">
        <v>42</v>
      </c>
    </row>
    <row r="1285" spans="1:25" x14ac:dyDescent="0.25">
      <c r="A1285" t="s">
        <v>41</v>
      </c>
      <c r="B1285">
        <v>12341.7</v>
      </c>
      <c r="C1285">
        <v>12286.5</v>
      </c>
      <c r="D1285">
        <v>12286.4</v>
      </c>
      <c r="E1285">
        <v>12272.7</v>
      </c>
      <c r="F1285">
        <v>704.56100000000004</v>
      </c>
      <c r="G1285">
        <v>1024.1400000000001</v>
      </c>
      <c r="H1285">
        <v>266.46100000000001</v>
      </c>
      <c r="I1285">
        <v>344.85</v>
      </c>
      <c r="J1285">
        <v>383.30900000000003</v>
      </c>
      <c r="K1285">
        <v>10520.7</v>
      </c>
      <c r="L1285">
        <v>0.16117200000000001</v>
      </c>
      <c r="M1285">
        <v>0.83704599999999996</v>
      </c>
      <c r="N1285">
        <v>0</v>
      </c>
      <c r="O1285" t="s">
        <v>42</v>
      </c>
    </row>
    <row r="1286" spans="1:25" x14ac:dyDescent="0.25">
      <c r="A1286" t="s">
        <v>41</v>
      </c>
      <c r="B1286">
        <v>12333.5</v>
      </c>
      <c r="C1286">
        <v>12286.4</v>
      </c>
      <c r="D1286">
        <v>12286.3</v>
      </c>
      <c r="E1286">
        <v>12272.3</v>
      </c>
      <c r="F1286">
        <v>707.52700000000004</v>
      </c>
      <c r="G1286">
        <v>1023.01</v>
      </c>
      <c r="H1286">
        <v>266.49</v>
      </c>
      <c r="I1286">
        <v>344.298</v>
      </c>
      <c r="J1286">
        <v>382.64800000000002</v>
      </c>
      <c r="K1286">
        <v>10518.5</v>
      </c>
      <c r="L1286">
        <v>0.178455</v>
      </c>
      <c r="M1286">
        <v>0.83587800000000001</v>
      </c>
      <c r="N1286">
        <v>0</v>
      </c>
      <c r="O1286" t="s">
        <v>42</v>
      </c>
    </row>
    <row r="1287" spans="1:25" x14ac:dyDescent="0.25">
      <c r="A1287" t="s">
        <v>41</v>
      </c>
      <c r="B1287">
        <v>12326.7</v>
      </c>
      <c r="C1287">
        <v>12278.8</v>
      </c>
      <c r="D1287">
        <v>12278.7</v>
      </c>
      <c r="E1287">
        <v>12264.9</v>
      </c>
      <c r="F1287">
        <v>705.68600000000004</v>
      </c>
      <c r="G1287">
        <v>1021.3</v>
      </c>
      <c r="H1287">
        <v>266.00099999999998</v>
      </c>
      <c r="I1287">
        <v>343.541</v>
      </c>
      <c r="J1287">
        <v>382.26600000000002</v>
      </c>
      <c r="K1287">
        <v>10514.6</v>
      </c>
      <c r="L1287">
        <v>0.165021</v>
      </c>
      <c r="M1287">
        <v>0.85227900000000001</v>
      </c>
      <c r="N1287">
        <v>0</v>
      </c>
      <c r="O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41</v>
      </c>
      <c r="B1288">
        <v>12332.5</v>
      </c>
      <c r="C1288">
        <v>12279.3</v>
      </c>
      <c r="D1288">
        <v>12279.2</v>
      </c>
      <c r="E1288">
        <v>12265.3</v>
      </c>
      <c r="F1288">
        <v>707.12199999999996</v>
      </c>
      <c r="G1288">
        <v>1022.52</v>
      </c>
      <c r="H1288">
        <v>266.209</v>
      </c>
      <c r="I1288">
        <v>344.06099999999998</v>
      </c>
      <c r="J1288">
        <v>382.74599999999998</v>
      </c>
      <c r="K1288">
        <v>10512.5</v>
      </c>
      <c r="L1288">
        <v>0.153867</v>
      </c>
      <c r="M1288">
        <v>0.851908</v>
      </c>
      <c r="N1288">
        <v>0</v>
      </c>
      <c r="O1288" t="s">
        <v>42</v>
      </c>
      <c r="R1288">
        <f>AVERAGE(B1239:B1288)</f>
        <v>12343.085999999996</v>
      </c>
      <c r="S1288">
        <f>AVERAGE(C1239:C1288)</f>
        <v>12286.097999999998</v>
      </c>
      <c r="U1288">
        <f>_xlfn.VAR.P(B1239:B1288)</f>
        <v>2645.0120039999847</v>
      </c>
      <c r="V1288">
        <f>_xlfn.VAR.P(C1239:C1288)</f>
        <v>2740.8685959999966</v>
      </c>
      <c r="X1288">
        <f>1.96*SQRT(U1288)/50</f>
        <v>2.016043463278145</v>
      </c>
      <c r="Y1288">
        <f>1.96*SQRT(V1288)/50</f>
        <v>2.0522495753093564</v>
      </c>
    </row>
    <row r="1289" spans="1:25" x14ac:dyDescent="0.25">
      <c r="A1289" t="s">
        <v>43</v>
      </c>
      <c r="B1289">
        <v>617247.52870000002</v>
      </c>
      <c r="C1289" t="s">
        <v>36</v>
      </c>
    </row>
    <row r="1290" spans="1:25" x14ac:dyDescent="0.25">
      <c r="A1290" t="s">
        <v>44</v>
      </c>
      <c r="B1290">
        <v>12251.1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0.14883199999999999</v>
      </c>
      <c r="L1290">
        <v>0.83704800000000001</v>
      </c>
      <c r="M1290">
        <v>0</v>
      </c>
      <c r="N1290" t="s">
        <v>42</v>
      </c>
    </row>
    <row r="1291" spans="1:25" x14ac:dyDescent="0.25">
      <c r="A1291" t="s">
        <v>44</v>
      </c>
      <c r="B1291">
        <v>12225.7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0.151978</v>
      </c>
      <c r="L1291">
        <v>0.83481300000000003</v>
      </c>
      <c r="M1291">
        <v>0</v>
      </c>
      <c r="N1291" t="s">
        <v>42</v>
      </c>
    </row>
    <row r="1292" spans="1:25" x14ac:dyDescent="0.25">
      <c r="A1292" t="s">
        <v>44</v>
      </c>
      <c r="B1292">
        <v>12233.3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0.14807100000000001</v>
      </c>
      <c r="L1292">
        <v>0.83590500000000001</v>
      </c>
      <c r="M1292">
        <v>0</v>
      </c>
      <c r="N1292" t="s">
        <v>42</v>
      </c>
    </row>
    <row r="1293" spans="1:25" x14ac:dyDescent="0.25">
      <c r="A1293" t="s">
        <v>44</v>
      </c>
      <c r="B1293">
        <v>12235.3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0.150919</v>
      </c>
      <c r="L1293">
        <v>0.83692299999999997</v>
      </c>
      <c r="M1293">
        <v>0</v>
      </c>
      <c r="N1293" t="s">
        <v>42</v>
      </c>
    </row>
    <row r="1294" spans="1:25" x14ac:dyDescent="0.25">
      <c r="A1294" t="s">
        <v>44</v>
      </c>
      <c r="B1294">
        <v>12229.7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0.15440499999999999</v>
      </c>
      <c r="L1294">
        <v>0.86566399999999999</v>
      </c>
      <c r="M1294">
        <v>0</v>
      </c>
      <c r="N1294" t="s">
        <v>42</v>
      </c>
    </row>
    <row r="1295" spans="1:25" x14ac:dyDescent="0.25">
      <c r="A1295" t="s">
        <v>44</v>
      </c>
      <c r="B1295">
        <v>12284.4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0.14715400000000001</v>
      </c>
      <c r="L1295">
        <v>0.83704500000000004</v>
      </c>
      <c r="M1295">
        <v>0</v>
      </c>
      <c r="N1295" t="s">
        <v>42</v>
      </c>
    </row>
    <row r="1296" spans="1:25" x14ac:dyDescent="0.25">
      <c r="A1296" t="s">
        <v>44</v>
      </c>
      <c r="B1296">
        <v>12235.1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0.14794099999999999</v>
      </c>
      <c r="L1296">
        <v>0.83705099999999999</v>
      </c>
      <c r="M1296">
        <v>0</v>
      </c>
      <c r="N1296" t="s">
        <v>42</v>
      </c>
    </row>
    <row r="1297" spans="1:14" x14ac:dyDescent="0.25">
      <c r="A1297" t="s">
        <v>44</v>
      </c>
      <c r="B1297">
        <v>12223.1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0.152279</v>
      </c>
      <c r="L1297">
        <v>0.83687999999999996</v>
      </c>
      <c r="M1297">
        <v>0</v>
      </c>
      <c r="N1297" t="s">
        <v>42</v>
      </c>
    </row>
    <row r="1298" spans="1:14" x14ac:dyDescent="0.25">
      <c r="A1298" t="s">
        <v>44</v>
      </c>
      <c r="B1298">
        <v>12260.9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0.17845800000000001</v>
      </c>
      <c r="L1298">
        <v>0.85528800000000005</v>
      </c>
      <c r="M1298">
        <v>0</v>
      </c>
      <c r="N1298" t="s">
        <v>42</v>
      </c>
    </row>
    <row r="1299" spans="1:14" x14ac:dyDescent="0.25">
      <c r="A1299" t="s">
        <v>44</v>
      </c>
      <c r="B1299">
        <v>12237.2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0.15861</v>
      </c>
      <c r="L1299">
        <v>0.83603300000000003</v>
      </c>
      <c r="M1299">
        <v>0</v>
      </c>
      <c r="N1299" t="s">
        <v>42</v>
      </c>
    </row>
    <row r="1300" spans="1:14" x14ac:dyDescent="0.25">
      <c r="A1300" t="s">
        <v>44</v>
      </c>
      <c r="B1300">
        <v>12202.4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0.178454</v>
      </c>
      <c r="L1300">
        <v>0.83666099999999999</v>
      </c>
      <c r="M1300">
        <v>0</v>
      </c>
      <c r="N1300" t="s">
        <v>42</v>
      </c>
    </row>
    <row r="1301" spans="1:14" x14ac:dyDescent="0.25">
      <c r="A1301" t="s">
        <v>44</v>
      </c>
      <c r="B1301">
        <v>12244.2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0.178454</v>
      </c>
      <c r="L1301">
        <v>0.83581799999999995</v>
      </c>
      <c r="M1301">
        <v>0</v>
      </c>
      <c r="N1301" t="s">
        <v>42</v>
      </c>
    </row>
    <row r="1302" spans="1:14" x14ac:dyDescent="0.25">
      <c r="A1302" t="s">
        <v>44</v>
      </c>
      <c r="B1302">
        <v>12258.5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0.164163</v>
      </c>
      <c r="L1302">
        <v>0.83479499999999995</v>
      </c>
      <c r="M1302">
        <v>0</v>
      </c>
      <c r="N1302" t="s">
        <v>42</v>
      </c>
    </row>
    <row r="1303" spans="1:14" x14ac:dyDescent="0.25">
      <c r="A1303" t="s">
        <v>44</v>
      </c>
      <c r="B1303">
        <v>12212.2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0.148926</v>
      </c>
      <c r="L1303">
        <v>0.83705200000000002</v>
      </c>
      <c r="M1303">
        <v>0</v>
      </c>
      <c r="N1303" t="s">
        <v>42</v>
      </c>
    </row>
    <row r="1304" spans="1:14" x14ac:dyDescent="0.25">
      <c r="A1304" t="s">
        <v>44</v>
      </c>
      <c r="B1304">
        <v>12302.6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0.148481</v>
      </c>
      <c r="L1304">
        <v>0.83700799999999997</v>
      </c>
      <c r="M1304">
        <v>0</v>
      </c>
      <c r="N1304" t="s">
        <v>42</v>
      </c>
    </row>
    <row r="1305" spans="1:14" x14ac:dyDescent="0.25">
      <c r="A1305" t="s">
        <v>44</v>
      </c>
      <c r="B1305">
        <v>12268.5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0.178454</v>
      </c>
      <c r="L1305">
        <v>0.83496499999999996</v>
      </c>
      <c r="M1305">
        <v>0</v>
      </c>
      <c r="N1305" t="s">
        <v>42</v>
      </c>
    </row>
    <row r="1306" spans="1:14" x14ac:dyDescent="0.25">
      <c r="A1306" t="s">
        <v>44</v>
      </c>
      <c r="B1306">
        <v>12266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0.17521400000000001</v>
      </c>
      <c r="L1306">
        <v>0.83704800000000001</v>
      </c>
      <c r="M1306">
        <v>0</v>
      </c>
      <c r="N1306" t="s">
        <v>42</v>
      </c>
    </row>
    <row r="1307" spans="1:14" x14ac:dyDescent="0.25">
      <c r="A1307" t="s">
        <v>44</v>
      </c>
      <c r="B1307">
        <v>12237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0.12590100000000001</v>
      </c>
      <c r="L1307">
        <v>0.83703399999999994</v>
      </c>
      <c r="M1307">
        <v>0</v>
      </c>
      <c r="N1307" t="s">
        <v>42</v>
      </c>
    </row>
    <row r="1308" spans="1:14" x14ac:dyDescent="0.25">
      <c r="A1308" t="s">
        <v>44</v>
      </c>
      <c r="B1308">
        <v>12242.9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0.15609799999999999</v>
      </c>
      <c r="L1308">
        <v>0.83660900000000005</v>
      </c>
      <c r="M1308">
        <v>0</v>
      </c>
      <c r="N1308" t="s">
        <v>42</v>
      </c>
    </row>
    <row r="1309" spans="1:14" x14ac:dyDescent="0.25">
      <c r="A1309" t="s">
        <v>44</v>
      </c>
      <c r="B1309">
        <v>12315.2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0.17845900000000001</v>
      </c>
      <c r="L1309">
        <v>0.83683799999999997</v>
      </c>
      <c r="M1309">
        <v>0</v>
      </c>
      <c r="N1309" t="s">
        <v>42</v>
      </c>
    </row>
    <row r="1310" spans="1:14" x14ac:dyDescent="0.25">
      <c r="A1310" t="s">
        <v>44</v>
      </c>
      <c r="B1310">
        <v>12244.2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0.154586</v>
      </c>
      <c r="L1310">
        <v>0.83693099999999998</v>
      </c>
      <c r="M1310">
        <v>0</v>
      </c>
      <c r="N1310" t="s">
        <v>42</v>
      </c>
    </row>
    <row r="1311" spans="1:14" x14ac:dyDescent="0.25">
      <c r="A1311" t="s">
        <v>44</v>
      </c>
      <c r="B1311">
        <v>12235.5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0.17846000000000001</v>
      </c>
      <c r="L1311">
        <v>0.83704500000000004</v>
      </c>
      <c r="M1311">
        <v>0</v>
      </c>
      <c r="N1311" t="s">
        <v>42</v>
      </c>
    </row>
    <row r="1312" spans="1:14" x14ac:dyDescent="0.25">
      <c r="A1312" t="s">
        <v>44</v>
      </c>
      <c r="B1312">
        <v>12232.4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0.14821599999999999</v>
      </c>
      <c r="L1312">
        <v>0.83677999999999997</v>
      </c>
      <c r="M1312">
        <v>0</v>
      </c>
      <c r="N1312" t="s">
        <v>42</v>
      </c>
    </row>
    <row r="1313" spans="1:14" x14ac:dyDescent="0.25">
      <c r="A1313" t="s">
        <v>44</v>
      </c>
      <c r="B1313">
        <v>12247.3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0.15714400000000001</v>
      </c>
      <c r="L1313">
        <v>0.83675500000000003</v>
      </c>
      <c r="M1313">
        <v>0</v>
      </c>
      <c r="N1313" t="s">
        <v>42</v>
      </c>
    </row>
    <row r="1314" spans="1:14" x14ac:dyDescent="0.25">
      <c r="A1314" t="s">
        <v>44</v>
      </c>
      <c r="B1314">
        <v>12250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0.147258</v>
      </c>
      <c r="L1314">
        <v>0.83994000000000002</v>
      </c>
      <c r="M1314">
        <v>0</v>
      </c>
      <c r="N1314" t="s">
        <v>42</v>
      </c>
    </row>
    <row r="1315" spans="1:14" x14ac:dyDescent="0.25">
      <c r="A1315" t="s">
        <v>44</v>
      </c>
      <c r="B1315">
        <v>12264.8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0.14796599999999999</v>
      </c>
      <c r="L1315">
        <v>0.83663100000000001</v>
      </c>
      <c r="M1315">
        <v>0</v>
      </c>
      <c r="N1315" t="s">
        <v>42</v>
      </c>
    </row>
    <row r="1316" spans="1:14" x14ac:dyDescent="0.25">
      <c r="A1316" t="s">
        <v>44</v>
      </c>
      <c r="B1316">
        <v>12246.6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0.15135499999999999</v>
      </c>
      <c r="L1316">
        <v>0.83704100000000004</v>
      </c>
      <c r="M1316">
        <v>0</v>
      </c>
      <c r="N1316" t="s">
        <v>42</v>
      </c>
    </row>
    <row r="1317" spans="1:14" x14ac:dyDescent="0.25">
      <c r="A1317" t="s">
        <v>44</v>
      </c>
      <c r="B1317">
        <v>12206.9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0.17852899999999999</v>
      </c>
      <c r="L1317">
        <v>0.83519600000000005</v>
      </c>
      <c r="M1317">
        <v>0</v>
      </c>
      <c r="N1317" t="s">
        <v>42</v>
      </c>
    </row>
    <row r="1318" spans="1:14" x14ac:dyDescent="0.25">
      <c r="A1318" t="s">
        <v>44</v>
      </c>
      <c r="B1318">
        <v>12251.3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0.14785000000000001</v>
      </c>
      <c r="L1318">
        <v>0.83704400000000001</v>
      </c>
      <c r="M1318">
        <v>0</v>
      </c>
      <c r="N1318" t="s">
        <v>42</v>
      </c>
    </row>
    <row r="1319" spans="1:14" x14ac:dyDescent="0.25">
      <c r="A1319" t="s">
        <v>44</v>
      </c>
      <c r="B1319">
        <v>12261.1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0.150953</v>
      </c>
      <c r="L1319">
        <v>0.83687500000000004</v>
      </c>
      <c r="M1319">
        <v>0</v>
      </c>
      <c r="N1319" t="s">
        <v>42</v>
      </c>
    </row>
    <row r="1320" spans="1:14" x14ac:dyDescent="0.25">
      <c r="A1320" t="s">
        <v>44</v>
      </c>
      <c r="B1320">
        <v>12239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0.154229</v>
      </c>
      <c r="L1320">
        <v>0.85168299999999997</v>
      </c>
      <c r="M1320">
        <v>0</v>
      </c>
      <c r="N1320" t="s">
        <v>42</v>
      </c>
    </row>
    <row r="1321" spans="1:14" x14ac:dyDescent="0.25">
      <c r="A1321" t="s">
        <v>44</v>
      </c>
      <c r="B1321">
        <v>12244.7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0.174093</v>
      </c>
      <c r="L1321">
        <v>0.83679000000000003</v>
      </c>
      <c r="M1321">
        <v>0</v>
      </c>
      <c r="N1321" t="s">
        <v>42</v>
      </c>
    </row>
    <row r="1322" spans="1:14" x14ac:dyDescent="0.25">
      <c r="A1322" t="s">
        <v>44</v>
      </c>
      <c r="B1322">
        <v>12237.4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0.17847199999999999</v>
      </c>
      <c r="L1322">
        <v>0.83519200000000005</v>
      </c>
      <c r="M1322">
        <v>0</v>
      </c>
      <c r="N1322" t="s">
        <v>42</v>
      </c>
    </row>
    <row r="1323" spans="1:14" x14ac:dyDescent="0.25">
      <c r="A1323" t="s">
        <v>44</v>
      </c>
      <c r="B1323">
        <v>12255.3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0.14736399999999999</v>
      </c>
      <c r="L1323">
        <v>0.83662499999999995</v>
      </c>
      <c r="M1323">
        <v>0</v>
      </c>
      <c r="N1323" t="s">
        <v>42</v>
      </c>
    </row>
    <row r="1324" spans="1:14" x14ac:dyDescent="0.25">
      <c r="A1324" t="s">
        <v>44</v>
      </c>
      <c r="B1324">
        <v>12231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0.148483</v>
      </c>
      <c r="L1324">
        <v>0.83704199999999995</v>
      </c>
      <c r="M1324">
        <v>0</v>
      </c>
      <c r="N1324" t="s">
        <v>42</v>
      </c>
    </row>
    <row r="1325" spans="1:14" x14ac:dyDescent="0.25">
      <c r="A1325" t="s">
        <v>44</v>
      </c>
      <c r="B1325">
        <v>12230.6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0.17849899999999999</v>
      </c>
      <c r="L1325">
        <v>0.83677900000000005</v>
      </c>
      <c r="M1325">
        <v>0</v>
      </c>
      <c r="N1325" t="s">
        <v>42</v>
      </c>
    </row>
    <row r="1326" spans="1:14" x14ac:dyDescent="0.25">
      <c r="A1326" t="s">
        <v>44</v>
      </c>
      <c r="B1326">
        <v>12777.7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0.155831</v>
      </c>
      <c r="L1326">
        <v>0.83705200000000002</v>
      </c>
      <c r="M1326">
        <v>0</v>
      </c>
      <c r="N1326" t="s">
        <v>42</v>
      </c>
    </row>
    <row r="1327" spans="1:14" x14ac:dyDescent="0.25">
      <c r="A1327" t="s">
        <v>44</v>
      </c>
      <c r="B1327">
        <v>12230.3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0.174263</v>
      </c>
      <c r="L1327">
        <v>0.83876600000000001</v>
      </c>
      <c r="M1327">
        <v>0</v>
      </c>
      <c r="N1327" t="s">
        <v>42</v>
      </c>
    </row>
    <row r="1328" spans="1:14" x14ac:dyDescent="0.25">
      <c r="A1328" t="s">
        <v>44</v>
      </c>
      <c r="B1328">
        <v>12226.6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0.17846999999999999</v>
      </c>
      <c r="L1328">
        <v>0.84248500000000004</v>
      </c>
      <c r="M1328">
        <v>0</v>
      </c>
      <c r="N1328" t="s">
        <v>42</v>
      </c>
    </row>
    <row r="1329" spans="1:25" x14ac:dyDescent="0.25">
      <c r="A1329" t="s">
        <v>44</v>
      </c>
      <c r="B1329">
        <v>12242.9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0.14724100000000001</v>
      </c>
      <c r="L1329">
        <v>0.83661399999999997</v>
      </c>
      <c r="M1329">
        <v>0</v>
      </c>
      <c r="N1329" t="s">
        <v>42</v>
      </c>
    </row>
    <row r="1330" spans="1:25" x14ac:dyDescent="0.25">
      <c r="A1330" t="s">
        <v>44</v>
      </c>
      <c r="B1330">
        <v>12276.1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0.156996</v>
      </c>
      <c r="L1330">
        <v>0.83664899999999998</v>
      </c>
      <c r="M1330">
        <v>0</v>
      </c>
      <c r="N1330" t="s">
        <v>42</v>
      </c>
    </row>
    <row r="1331" spans="1:25" x14ac:dyDescent="0.25">
      <c r="A1331" t="s">
        <v>44</v>
      </c>
      <c r="B1331">
        <v>12253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0.171015</v>
      </c>
      <c r="L1331">
        <v>0.83704900000000004</v>
      </c>
      <c r="M1331">
        <v>0</v>
      </c>
      <c r="N1331" t="s">
        <v>42</v>
      </c>
    </row>
    <row r="1332" spans="1:25" x14ac:dyDescent="0.25">
      <c r="A1332" t="s">
        <v>44</v>
      </c>
      <c r="B1332">
        <v>12252.8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0.16771</v>
      </c>
      <c r="L1332">
        <v>0.83691099999999996</v>
      </c>
      <c r="M1332">
        <v>0</v>
      </c>
      <c r="N1332" t="s">
        <v>42</v>
      </c>
    </row>
    <row r="1333" spans="1:25" x14ac:dyDescent="0.25">
      <c r="A1333" t="s">
        <v>44</v>
      </c>
      <c r="B1333">
        <v>12251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0.14723700000000001</v>
      </c>
      <c r="L1333">
        <v>0.83655999999999997</v>
      </c>
      <c r="M1333">
        <v>0</v>
      </c>
      <c r="N1333" t="s">
        <v>42</v>
      </c>
    </row>
    <row r="1334" spans="1:25" x14ac:dyDescent="0.25">
      <c r="A1334" t="s">
        <v>44</v>
      </c>
      <c r="B1334">
        <v>12211.6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0.147732</v>
      </c>
      <c r="L1334">
        <v>0.84184800000000004</v>
      </c>
      <c r="M1334">
        <v>0</v>
      </c>
      <c r="N1334" t="s">
        <v>42</v>
      </c>
    </row>
    <row r="1335" spans="1:25" x14ac:dyDescent="0.25">
      <c r="A1335" t="s">
        <v>44</v>
      </c>
      <c r="B1335">
        <v>12223.7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0.161079</v>
      </c>
      <c r="L1335">
        <v>0.83703499999999997</v>
      </c>
      <c r="M1335">
        <v>0</v>
      </c>
      <c r="N1335" t="s">
        <v>42</v>
      </c>
    </row>
    <row r="1336" spans="1:25" x14ac:dyDescent="0.25">
      <c r="A1336" t="s">
        <v>44</v>
      </c>
      <c r="B1336">
        <v>12255.3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0.17846400000000001</v>
      </c>
      <c r="L1336">
        <v>0.83687599999999995</v>
      </c>
      <c r="M1336">
        <v>0</v>
      </c>
      <c r="N1336" t="s">
        <v>42</v>
      </c>
    </row>
    <row r="1337" spans="1:25" x14ac:dyDescent="0.25">
      <c r="A1337" t="s">
        <v>44</v>
      </c>
      <c r="B1337">
        <v>12240.9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0.153559</v>
      </c>
      <c r="L1337">
        <v>0.83627300000000004</v>
      </c>
      <c r="M1337">
        <v>0</v>
      </c>
      <c r="N1337" t="s">
        <v>42</v>
      </c>
    </row>
    <row r="1338" spans="1:25" x14ac:dyDescent="0.25">
      <c r="A1338" t="s">
        <v>44</v>
      </c>
      <c r="B1338">
        <v>12280.4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0.156995</v>
      </c>
      <c r="L1338">
        <v>0.85976900000000001</v>
      </c>
      <c r="M1338">
        <v>0</v>
      </c>
      <c r="N1338" t="s">
        <v>42</v>
      </c>
    </row>
    <row r="1339" spans="1:25" x14ac:dyDescent="0.25">
      <c r="A1339" t="s">
        <v>44</v>
      </c>
      <c r="B1339">
        <v>12212.3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0.17249400000000001</v>
      </c>
      <c r="L1339">
        <v>0.836669</v>
      </c>
      <c r="M1339">
        <v>0</v>
      </c>
      <c r="N1339" t="s">
        <v>42</v>
      </c>
    </row>
    <row r="1340" spans="1:25" x14ac:dyDescent="0.25">
      <c r="A1340" t="s">
        <v>44</v>
      </c>
      <c r="B1340">
        <v>12227.1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0.178454</v>
      </c>
      <c r="L1340">
        <v>0.83694900000000005</v>
      </c>
      <c r="M1340">
        <v>0</v>
      </c>
      <c r="N1340" t="s">
        <v>42</v>
      </c>
    </row>
    <row r="1341" spans="1:25" x14ac:dyDescent="0.25">
      <c r="A1341" t="s">
        <v>44</v>
      </c>
      <c r="B1341">
        <v>12222.8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0.14719199999999999</v>
      </c>
      <c r="L1341">
        <v>0.83705300000000005</v>
      </c>
      <c r="M1341">
        <v>0</v>
      </c>
      <c r="N1341" t="s">
        <v>42</v>
      </c>
    </row>
    <row r="1342" spans="1:25" x14ac:dyDescent="0.25">
      <c r="A1342" t="s">
        <v>44</v>
      </c>
      <c r="B1342">
        <v>12278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0.16656699999999999</v>
      </c>
      <c r="L1342">
        <v>0.86387899999999995</v>
      </c>
      <c r="M1342">
        <v>0</v>
      </c>
      <c r="N1342" t="s">
        <v>42</v>
      </c>
    </row>
    <row r="1343" spans="1:25" x14ac:dyDescent="0.25">
      <c r="A1343" t="s">
        <v>44</v>
      </c>
      <c r="B1343">
        <v>12213.3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0.178456</v>
      </c>
      <c r="L1343">
        <v>0.83704900000000004</v>
      </c>
      <c r="M1343">
        <v>0</v>
      </c>
      <c r="N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44</v>
      </c>
      <c r="B1344">
        <v>12278.3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0.147309</v>
      </c>
      <c r="L1344">
        <v>0.83694199999999996</v>
      </c>
      <c r="M1344">
        <v>0</v>
      </c>
      <c r="N1344" t="s">
        <v>42</v>
      </c>
      <c r="R1344">
        <f>AVERAGE(B1295:B1344)</f>
        <v>12256.448</v>
      </c>
      <c r="S1344">
        <f>AVERAGE(C1295:C1344)</f>
        <v>0</v>
      </c>
      <c r="U1344">
        <f>_xlfn.VAR.P(B1295:B1344)</f>
        <v>6095.7424960000153</v>
      </c>
      <c r="V1344">
        <f>_xlfn.VAR.P(C1295:C1344)</f>
        <v>0</v>
      </c>
      <c r="X1344">
        <f>1.96*SQRT(U1344)/50</f>
        <v>3.060549256106404</v>
      </c>
      <c r="Y1344">
        <f>1.96*SQRT(V1344)/50</f>
        <v>0</v>
      </c>
    </row>
    <row r="1345" spans="1:13" x14ac:dyDescent="0.25">
      <c r="A1345" t="s">
        <v>45</v>
      </c>
      <c r="B1345">
        <v>612872.97990000003</v>
      </c>
      <c r="C1345" t="s">
        <v>36</v>
      </c>
    </row>
    <row r="1346" spans="1:13" x14ac:dyDescent="0.25">
      <c r="A1346" t="s">
        <v>46</v>
      </c>
      <c r="B1346">
        <v>11521.6</v>
      </c>
      <c r="C1346">
        <v>11516.6</v>
      </c>
      <c r="D1346">
        <v>11516.5</v>
      </c>
      <c r="E1346">
        <v>11502.7</v>
      </c>
      <c r="F1346">
        <v>708.68499999999995</v>
      </c>
      <c r="G1346">
        <v>0</v>
      </c>
      <c r="H1346">
        <v>266.26299999999998</v>
      </c>
      <c r="I1346">
        <v>0</v>
      </c>
      <c r="J1346">
        <v>0.147566</v>
      </c>
      <c r="K1346">
        <v>0.83699400000000002</v>
      </c>
      <c r="L1346">
        <v>0</v>
      </c>
      <c r="M1346" t="s">
        <v>42</v>
      </c>
    </row>
    <row r="1347" spans="1:13" x14ac:dyDescent="0.25">
      <c r="A1347" t="s">
        <v>46</v>
      </c>
      <c r="B1347">
        <v>11498.6</v>
      </c>
      <c r="C1347">
        <v>11493.5</v>
      </c>
      <c r="D1347">
        <v>11493.4</v>
      </c>
      <c r="E1347">
        <v>11479.5</v>
      </c>
      <c r="F1347">
        <v>707.02099999999996</v>
      </c>
      <c r="G1347">
        <v>0</v>
      </c>
      <c r="H1347">
        <v>265.20499999999998</v>
      </c>
      <c r="I1347">
        <v>0</v>
      </c>
      <c r="J1347">
        <v>0.15736700000000001</v>
      </c>
      <c r="K1347">
        <v>0.83702900000000002</v>
      </c>
      <c r="L1347">
        <v>0</v>
      </c>
      <c r="M1347" t="s">
        <v>42</v>
      </c>
    </row>
    <row r="1348" spans="1:13" x14ac:dyDescent="0.25">
      <c r="A1348" t="s">
        <v>46</v>
      </c>
      <c r="B1348">
        <v>11500.1</v>
      </c>
      <c r="C1348">
        <v>11494.5</v>
      </c>
      <c r="D1348">
        <v>11494.4</v>
      </c>
      <c r="E1348">
        <v>11480.7</v>
      </c>
      <c r="F1348">
        <v>706.75800000000004</v>
      </c>
      <c r="G1348">
        <v>0</v>
      </c>
      <c r="H1348">
        <v>265.77800000000002</v>
      </c>
      <c r="I1348">
        <v>0</v>
      </c>
      <c r="J1348">
        <v>0.154505</v>
      </c>
      <c r="K1348">
        <v>0.83670199999999995</v>
      </c>
      <c r="L1348">
        <v>0</v>
      </c>
      <c r="M1348" t="s">
        <v>42</v>
      </c>
    </row>
    <row r="1349" spans="1:13" x14ac:dyDescent="0.25">
      <c r="A1349" t="s">
        <v>46</v>
      </c>
      <c r="B1349">
        <v>11493.8</v>
      </c>
      <c r="C1349">
        <v>11488.5</v>
      </c>
      <c r="D1349">
        <v>11488.3</v>
      </c>
      <c r="E1349">
        <v>11474.5</v>
      </c>
      <c r="F1349">
        <v>707.24199999999996</v>
      </c>
      <c r="G1349">
        <v>0</v>
      </c>
      <c r="H1349">
        <v>265.30900000000003</v>
      </c>
      <c r="I1349">
        <v>0</v>
      </c>
      <c r="J1349">
        <v>0.14813200000000001</v>
      </c>
      <c r="K1349">
        <v>0.83519699999999997</v>
      </c>
      <c r="L1349">
        <v>0</v>
      </c>
      <c r="M1349" t="s">
        <v>42</v>
      </c>
    </row>
    <row r="1350" spans="1:13" x14ac:dyDescent="0.25">
      <c r="A1350" t="s">
        <v>46</v>
      </c>
      <c r="B1350">
        <v>11509.7</v>
      </c>
      <c r="C1350">
        <v>11504.4</v>
      </c>
      <c r="D1350">
        <v>11504.3</v>
      </c>
      <c r="E1350">
        <v>11490.4</v>
      </c>
      <c r="F1350">
        <v>708.02800000000002</v>
      </c>
      <c r="G1350">
        <v>0</v>
      </c>
      <c r="H1350">
        <v>265.98200000000003</v>
      </c>
      <c r="I1350">
        <v>0</v>
      </c>
      <c r="J1350">
        <v>0.17845900000000001</v>
      </c>
      <c r="K1350">
        <v>0.83696499999999996</v>
      </c>
      <c r="L1350">
        <v>0</v>
      </c>
      <c r="M1350" t="s">
        <v>42</v>
      </c>
    </row>
    <row r="1351" spans="1:13" x14ac:dyDescent="0.25">
      <c r="A1351" t="s">
        <v>46</v>
      </c>
      <c r="B1351">
        <v>11519.9</v>
      </c>
      <c r="C1351">
        <v>11514.9</v>
      </c>
      <c r="D1351">
        <v>11514.8</v>
      </c>
      <c r="E1351">
        <v>11501</v>
      </c>
      <c r="F1351">
        <v>704.51</v>
      </c>
      <c r="G1351">
        <v>0</v>
      </c>
      <c r="H1351">
        <v>266.274</v>
      </c>
      <c r="I1351">
        <v>0</v>
      </c>
      <c r="J1351">
        <v>0.178456</v>
      </c>
      <c r="K1351">
        <v>0.83693600000000001</v>
      </c>
      <c r="L1351">
        <v>0</v>
      </c>
      <c r="M1351" t="s">
        <v>42</v>
      </c>
    </row>
    <row r="1352" spans="1:13" x14ac:dyDescent="0.25">
      <c r="A1352" t="s">
        <v>46</v>
      </c>
      <c r="B1352">
        <v>11512.2</v>
      </c>
      <c r="C1352">
        <v>11507</v>
      </c>
      <c r="D1352">
        <v>11506.9</v>
      </c>
      <c r="E1352">
        <v>11493</v>
      </c>
      <c r="F1352">
        <v>704.86199999999997</v>
      </c>
      <c r="G1352">
        <v>0</v>
      </c>
      <c r="H1352">
        <v>265.78500000000003</v>
      </c>
      <c r="I1352">
        <v>0</v>
      </c>
      <c r="J1352">
        <v>0.15484500000000001</v>
      </c>
      <c r="K1352">
        <v>0.83672800000000003</v>
      </c>
      <c r="L1352">
        <v>0</v>
      </c>
      <c r="M1352" t="s">
        <v>42</v>
      </c>
    </row>
    <row r="1353" spans="1:13" x14ac:dyDescent="0.25">
      <c r="A1353" t="s">
        <v>46</v>
      </c>
      <c r="B1353">
        <v>11532.4</v>
      </c>
      <c r="C1353">
        <v>11527.2</v>
      </c>
      <c r="D1353">
        <v>11527.1</v>
      </c>
      <c r="E1353">
        <v>11513.3</v>
      </c>
      <c r="F1353">
        <v>709.524</v>
      </c>
      <c r="G1353">
        <v>0</v>
      </c>
      <c r="H1353">
        <v>266.11599999999999</v>
      </c>
      <c r="I1353">
        <v>0</v>
      </c>
      <c r="J1353">
        <v>0.152892</v>
      </c>
      <c r="K1353">
        <v>0.83702699999999997</v>
      </c>
      <c r="L1353">
        <v>0</v>
      </c>
      <c r="M1353" t="s">
        <v>42</v>
      </c>
    </row>
    <row r="1354" spans="1:13" x14ac:dyDescent="0.25">
      <c r="A1354" t="s">
        <v>46</v>
      </c>
      <c r="B1354">
        <v>11512.6</v>
      </c>
      <c r="C1354">
        <v>11507.4</v>
      </c>
      <c r="D1354">
        <v>11507.3</v>
      </c>
      <c r="E1354">
        <v>11493.6</v>
      </c>
      <c r="F1354">
        <v>704.47699999999998</v>
      </c>
      <c r="G1354">
        <v>0</v>
      </c>
      <c r="H1354">
        <v>266.09800000000001</v>
      </c>
      <c r="I1354">
        <v>0</v>
      </c>
      <c r="J1354">
        <v>0.178454</v>
      </c>
      <c r="K1354">
        <v>0.83704400000000001</v>
      </c>
      <c r="L1354">
        <v>0</v>
      </c>
      <c r="M1354" t="s">
        <v>42</v>
      </c>
    </row>
    <row r="1355" spans="1:13" x14ac:dyDescent="0.25">
      <c r="A1355" t="s">
        <v>46</v>
      </c>
      <c r="B1355">
        <v>11508.4</v>
      </c>
      <c r="C1355">
        <v>11503</v>
      </c>
      <c r="D1355">
        <v>11502.9</v>
      </c>
      <c r="E1355">
        <v>11489.1</v>
      </c>
      <c r="F1355">
        <v>706.971</v>
      </c>
      <c r="G1355">
        <v>0</v>
      </c>
      <c r="H1355">
        <v>265.64499999999998</v>
      </c>
      <c r="I1355">
        <v>0</v>
      </c>
      <c r="J1355">
        <v>0.15278600000000001</v>
      </c>
      <c r="K1355">
        <v>0.83697699999999997</v>
      </c>
      <c r="L1355">
        <v>0</v>
      </c>
      <c r="M1355" t="s">
        <v>42</v>
      </c>
    </row>
    <row r="1356" spans="1:13" x14ac:dyDescent="0.25">
      <c r="A1356" t="s">
        <v>46</v>
      </c>
      <c r="B1356">
        <v>11509.6</v>
      </c>
      <c r="C1356">
        <v>11504.1</v>
      </c>
      <c r="D1356">
        <v>11504</v>
      </c>
      <c r="E1356">
        <v>11490.2</v>
      </c>
      <c r="F1356">
        <v>705.596</v>
      </c>
      <c r="G1356">
        <v>0</v>
      </c>
      <c r="H1356">
        <v>265.774</v>
      </c>
      <c r="I1356">
        <v>0</v>
      </c>
      <c r="J1356">
        <v>0.16397800000000001</v>
      </c>
      <c r="K1356">
        <v>0.83499599999999996</v>
      </c>
      <c r="L1356">
        <v>0</v>
      </c>
      <c r="M1356" t="s">
        <v>42</v>
      </c>
    </row>
    <row r="1357" spans="1:13" x14ac:dyDescent="0.25">
      <c r="A1357" t="s">
        <v>46</v>
      </c>
      <c r="B1357">
        <v>11489.3</v>
      </c>
      <c r="C1357">
        <v>11483.5</v>
      </c>
      <c r="D1357">
        <v>11483.4</v>
      </c>
      <c r="E1357">
        <v>11469.6</v>
      </c>
      <c r="F1357">
        <v>707.31</v>
      </c>
      <c r="G1357">
        <v>0</v>
      </c>
      <c r="H1357">
        <v>265.19499999999999</v>
      </c>
      <c r="I1357">
        <v>0</v>
      </c>
      <c r="J1357">
        <v>0.178455</v>
      </c>
      <c r="K1357">
        <v>0.84769300000000003</v>
      </c>
      <c r="L1357">
        <v>0</v>
      </c>
      <c r="M1357" t="s">
        <v>42</v>
      </c>
    </row>
    <row r="1358" spans="1:13" x14ac:dyDescent="0.25">
      <c r="A1358" t="s">
        <v>46</v>
      </c>
      <c r="B1358">
        <v>11521.4</v>
      </c>
      <c r="C1358">
        <v>11516.2</v>
      </c>
      <c r="D1358">
        <v>11516.1</v>
      </c>
      <c r="E1358">
        <v>11502.3</v>
      </c>
      <c r="F1358">
        <v>705.01300000000003</v>
      </c>
      <c r="G1358">
        <v>0</v>
      </c>
      <c r="H1358">
        <v>265.94299999999998</v>
      </c>
      <c r="I1358">
        <v>0</v>
      </c>
      <c r="J1358">
        <v>0.178456</v>
      </c>
      <c r="K1358">
        <v>0.83702399999999999</v>
      </c>
      <c r="L1358">
        <v>0</v>
      </c>
      <c r="M1358" t="s">
        <v>42</v>
      </c>
    </row>
    <row r="1359" spans="1:13" x14ac:dyDescent="0.25">
      <c r="A1359" t="s">
        <v>46</v>
      </c>
      <c r="B1359">
        <v>11498.7</v>
      </c>
      <c r="C1359">
        <v>11493.6</v>
      </c>
      <c r="D1359">
        <v>11493.4</v>
      </c>
      <c r="E1359">
        <v>11479.7</v>
      </c>
      <c r="F1359">
        <v>705.27700000000004</v>
      </c>
      <c r="G1359">
        <v>0</v>
      </c>
      <c r="H1359">
        <v>265.69</v>
      </c>
      <c r="I1359">
        <v>0</v>
      </c>
      <c r="J1359">
        <v>0.17846600000000001</v>
      </c>
      <c r="K1359">
        <v>0.83705200000000002</v>
      </c>
      <c r="L1359">
        <v>0</v>
      </c>
      <c r="M1359" t="s">
        <v>42</v>
      </c>
    </row>
    <row r="1360" spans="1:13" x14ac:dyDescent="0.25">
      <c r="A1360" t="s">
        <v>46</v>
      </c>
      <c r="B1360">
        <v>11504.9</v>
      </c>
      <c r="C1360">
        <v>11499.9</v>
      </c>
      <c r="D1360">
        <v>11499.8</v>
      </c>
      <c r="E1360">
        <v>11485.8</v>
      </c>
      <c r="F1360">
        <v>708.94600000000003</v>
      </c>
      <c r="G1360">
        <v>0</v>
      </c>
      <c r="H1360">
        <v>265.416</v>
      </c>
      <c r="I1360">
        <v>0</v>
      </c>
      <c r="J1360">
        <v>0.14733099999999999</v>
      </c>
      <c r="K1360">
        <v>0.83466099999999999</v>
      </c>
      <c r="L1360">
        <v>0</v>
      </c>
      <c r="M1360" t="s">
        <v>42</v>
      </c>
    </row>
    <row r="1361" spans="1:13" x14ac:dyDescent="0.25">
      <c r="A1361" t="s">
        <v>46</v>
      </c>
      <c r="B1361">
        <v>11531.6</v>
      </c>
      <c r="C1361">
        <v>11526.5</v>
      </c>
      <c r="D1361">
        <v>11526.4</v>
      </c>
      <c r="E1361">
        <v>11512.6</v>
      </c>
      <c r="F1361">
        <v>708.04399999999998</v>
      </c>
      <c r="G1361">
        <v>0</v>
      </c>
      <c r="H1361">
        <v>266.56700000000001</v>
      </c>
      <c r="I1361">
        <v>0</v>
      </c>
      <c r="J1361">
        <v>0.178455</v>
      </c>
      <c r="K1361">
        <v>0.837032</v>
      </c>
      <c r="L1361">
        <v>0</v>
      </c>
      <c r="M1361" t="s">
        <v>42</v>
      </c>
    </row>
    <row r="1362" spans="1:13" x14ac:dyDescent="0.25">
      <c r="A1362" t="s">
        <v>46</v>
      </c>
      <c r="B1362">
        <v>11510</v>
      </c>
      <c r="C1362">
        <v>11504.8</v>
      </c>
      <c r="D1362">
        <v>11504.6</v>
      </c>
      <c r="E1362">
        <v>11490.8</v>
      </c>
      <c r="F1362">
        <v>707.07799999999997</v>
      </c>
      <c r="G1362">
        <v>0</v>
      </c>
      <c r="H1362">
        <v>265.71899999999999</v>
      </c>
      <c r="I1362">
        <v>0</v>
      </c>
      <c r="J1362">
        <v>0.14710599999999999</v>
      </c>
      <c r="K1362">
        <v>0.83705099999999999</v>
      </c>
      <c r="L1362">
        <v>0</v>
      </c>
      <c r="M1362" t="s">
        <v>42</v>
      </c>
    </row>
    <row r="1363" spans="1:13" x14ac:dyDescent="0.25">
      <c r="A1363" t="s">
        <v>46</v>
      </c>
      <c r="B1363">
        <v>11502.1</v>
      </c>
      <c r="C1363">
        <v>11496.7</v>
      </c>
      <c r="D1363">
        <v>11496.6</v>
      </c>
      <c r="E1363">
        <v>11482.7</v>
      </c>
      <c r="F1363">
        <v>707.96299999999997</v>
      </c>
      <c r="G1363">
        <v>0</v>
      </c>
      <c r="H1363">
        <v>265.60899999999998</v>
      </c>
      <c r="I1363">
        <v>0</v>
      </c>
      <c r="J1363">
        <v>0.178482</v>
      </c>
      <c r="K1363">
        <v>0.83704500000000004</v>
      </c>
      <c r="L1363">
        <v>0</v>
      </c>
      <c r="M1363" t="s">
        <v>42</v>
      </c>
    </row>
    <row r="1364" spans="1:13" x14ac:dyDescent="0.25">
      <c r="A1364" t="s">
        <v>46</v>
      </c>
      <c r="B1364">
        <v>11540.7</v>
      </c>
      <c r="C1364">
        <v>11535.3</v>
      </c>
      <c r="D1364">
        <v>11535.2</v>
      </c>
      <c r="E1364">
        <v>11521.4</v>
      </c>
      <c r="F1364">
        <v>706.08600000000001</v>
      </c>
      <c r="G1364">
        <v>0</v>
      </c>
      <c r="H1364">
        <v>266.56799999999998</v>
      </c>
      <c r="I1364">
        <v>0</v>
      </c>
      <c r="J1364">
        <v>0.178454</v>
      </c>
      <c r="K1364">
        <v>0.84397800000000001</v>
      </c>
      <c r="L1364">
        <v>0</v>
      </c>
      <c r="M1364" t="s">
        <v>42</v>
      </c>
    </row>
    <row r="1365" spans="1:13" x14ac:dyDescent="0.25">
      <c r="A1365" t="s">
        <v>46</v>
      </c>
      <c r="B1365">
        <v>11513.4</v>
      </c>
      <c r="C1365">
        <v>11507.7</v>
      </c>
      <c r="D1365">
        <v>11507.6</v>
      </c>
      <c r="E1365">
        <v>11493.8</v>
      </c>
      <c r="F1365">
        <v>708.51099999999997</v>
      </c>
      <c r="G1365">
        <v>0</v>
      </c>
      <c r="H1365">
        <v>265.99900000000002</v>
      </c>
      <c r="I1365">
        <v>0</v>
      </c>
      <c r="J1365">
        <v>0.14798500000000001</v>
      </c>
      <c r="K1365">
        <v>0.83704999999999996</v>
      </c>
      <c r="L1365">
        <v>0</v>
      </c>
      <c r="M1365" t="s">
        <v>42</v>
      </c>
    </row>
    <row r="1366" spans="1:13" x14ac:dyDescent="0.25">
      <c r="A1366" t="s">
        <v>46</v>
      </c>
      <c r="B1366">
        <v>11522.7</v>
      </c>
      <c r="C1366">
        <v>11517.6</v>
      </c>
      <c r="D1366">
        <v>11517.5</v>
      </c>
      <c r="E1366">
        <v>11503.6</v>
      </c>
      <c r="F1366">
        <v>705.21699999999998</v>
      </c>
      <c r="G1366">
        <v>0</v>
      </c>
      <c r="H1366">
        <v>266.22199999999998</v>
      </c>
      <c r="I1366">
        <v>0</v>
      </c>
      <c r="J1366">
        <v>0.178455</v>
      </c>
      <c r="K1366">
        <v>0.83705200000000002</v>
      </c>
      <c r="L1366">
        <v>0</v>
      </c>
      <c r="M1366" t="s">
        <v>42</v>
      </c>
    </row>
    <row r="1367" spans="1:13" x14ac:dyDescent="0.25">
      <c r="A1367" t="s">
        <v>46</v>
      </c>
      <c r="B1367">
        <v>11497.9</v>
      </c>
      <c r="C1367">
        <v>11492.6</v>
      </c>
      <c r="D1367">
        <v>11492.5</v>
      </c>
      <c r="E1367">
        <v>11478.7</v>
      </c>
      <c r="F1367">
        <v>706.09</v>
      </c>
      <c r="G1367">
        <v>0</v>
      </c>
      <c r="H1367">
        <v>265.73200000000003</v>
      </c>
      <c r="I1367">
        <v>0</v>
      </c>
      <c r="J1367">
        <v>0.148006</v>
      </c>
      <c r="K1367">
        <v>0.83703700000000003</v>
      </c>
      <c r="L1367">
        <v>0</v>
      </c>
      <c r="M1367" t="s">
        <v>42</v>
      </c>
    </row>
    <row r="1368" spans="1:13" x14ac:dyDescent="0.25">
      <c r="A1368" t="s">
        <v>46</v>
      </c>
      <c r="B1368">
        <v>11500</v>
      </c>
      <c r="C1368">
        <v>11494.9</v>
      </c>
      <c r="D1368">
        <v>11494.8</v>
      </c>
      <c r="E1368">
        <v>11480.9</v>
      </c>
      <c r="F1368">
        <v>707.50199999999995</v>
      </c>
      <c r="G1368">
        <v>0</v>
      </c>
      <c r="H1368">
        <v>265.63</v>
      </c>
      <c r="I1368">
        <v>0</v>
      </c>
      <c r="J1368">
        <v>0.14959</v>
      </c>
      <c r="K1368">
        <v>0.83692100000000003</v>
      </c>
      <c r="L1368">
        <v>0</v>
      </c>
      <c r="M1368" t="s">
        <v>42</v>
      </c>
    </row>
    <row r="1369" spans="1:13" x14ac:dyDescent="0.25">
      <c r="A1369" t="s">
        <v>46</v>
      </c>
      <c r="B1369">
        <v>11495.6</v>
      </c>
      <c r="C1369">
        <v>11490.2</v>
      </c>
      <c r="D1369">
        <v>11490.1</v>
      </c>
      <c r="E1369">
        <v>11476.3</v>
      </c>
      <c r="F1369">
        <v>704.17899999999997</v>
      </c>
      <c r="G1369">
        <v>0</v>
      </c>
      <c r="H1369">
        <v>265.83</v>
      </c>
      <c r="I1369">
        <v>0</v>
      </c>
      <c r="J1369">
        <v>0.15753800000000001</v>
      </c>
      <c r="K1369">
        <v>0.82311000000000001</v>
      </c>
      <c r="L1369">
        <v>0</v>
      </c>
      <c r="M1369" t="s">
        <v>42</v>
      </c>
    </row>
    <row r="1370" spans="1:13" x14ac:dyDescent="0.25">
      <c r="A1370" t="s">
        <v>46</v>
      </c>
      <c r="B1370">
        <v>11532</v>
      </c>
      <c r="C1370">
        <v>11526.7</v>
      </c>
      <c r="D1370">
        <v>11526.6</v>
      </c>
      <c r="E1370">
        <v>11512.7</v>
      </c>
      <c r="F1370">
        <v>708.21400000000006</v>
      </c>
      <c r="G1370">
        <v>0</v>
      </c>
      <c r="H1370">
        <v>266.37400000000002</v>
      </c>
      <c r="I1370">
        <v>0</v>
      </c>
      <c r="J1370">
        <v>0.15851199999999999</v>
      </c>
      <c r="K1370">
        <v>0.83681300000000003</v>
      </c>
      <c r="L1370">
        <v>0</v>
      </c>
      <c r="M1370" t="s">
        <v>42</v>
      </c>
    </row>
    <row r="1371" spans="1:13" x14ac:dyDescent="0.25">
      <c r="A1371" t="s">
        <v>46</v>
      </c>
      <c r="B1371">
        <v>11505</v>
      </c>
      <c r="C1371">
        <v>11499.9</v>
      </c>
      <c r="D1371">
        <v>11499.8</v>
      </c>
      <c r="E1371">
        <v>11485.9</v>
      </c>
      <c r="F1371">
        <v>708.83699999999999</v>
      </c>
      <c r="G1371">
        <v>0</v>
      </c>
      <c r="H1371">
        <v>265.67200000000003</v>
      </c>
      <c r="I1371">
        <v>0</v>
      </c>
      <c r="J1371">
        <v>0.178455</v>
      </c>
      <c r="K1371">
        <v>0.836897</v>
      </c>
      <c r="L1371">
        <v>0</v>
      </c>
      <c r="M1371" t="s">
        <v>42</v>
      </c>
    </row>
    <row r="1372" spans="1:13" x14ac:dyDescent="0.25">
      <c r="A1372" t="s">
        <v>46</v>
      </c>
      <c r="B1372">
        <v>11484.5</v>
      </c>
      <c r="C1372">
        <v>11479.1</v>
      </c>
      <c r="D1372">
        <v>11479</v>
      </c>
      <c r="E1372">
        <v>11465.2</v>
      </c>
      <c r="F1372">
        <v>706.54100000000005</v>
      </c>
      <c r="G1372">
        <v>0</v>
      </c>
      <c r="H1372">
        <v>265.40600000000001</v>
      </c>
      <c r="I1372">
        <v>0</v>
      </c>
      <c r="J1372">
        <v>0.149008</v>
      </c>
      <c r="K1372">
        <v>0.86281799999999997</v>
      </c>
      <c r="L1372">
        <v>0</v>
      </c>
      <c r="M1372" t="s">
        <v>42</v>
      </c>
    </row>
    <row r="1373" spans="1:13" x14ac:dyDescent="0.25">
      <c r="A1373" t="s">
        <v>46</v>
      </c>
      <c r="B1373">
        <v>11455.7</v>
      </c>
      <c r="C1373">
        <v>11450.7</v>
      </c>
      <c r="D1373">
        <v>11450.6</v>
      </c>
      <c r="E1373">
        <v>11436.8</v>
      </c>
      <c r="F1373">
        <v>704.221</v>
      </c>
      <c r="G1373">
        <v>0</v>
      </c>
      <c r="H1373">
        <v>264.68700000000001</v>
      </c>
      <c r="I1373">
        <v>0</v>
      </c>
      <c r="J1373">
        <v>0.14710400000000001</v>
      </c>
      <c r="K1373">
        <v>0.83593200000000001</v>
      </c>
      <c r="L1373">
        <v>0</v>
      </c>
      <c r="M1373" t="s">
        <v>42</v>
      </c>
    </row>
    <row r="1374" spans="1:13" x14ac:dyDescent="0.25">
      <c r="A1374" t="s">
        <v>46</v>
      </c>
      <c r="B1374">
        <v>11511.3</v>
      </c>
      <c r="C1374">
        <v>11506</v>
      </c>
      <c r="D1374">
        <v>11505.9</v>
      </c>
      <c r="E1374">
        <v>11492.1</v>
      </c>
      <c r="F1374">
        <v>704.9</v>
      </c>
      <c r="G1374">
        <v>0</v>
      </c>
      <c r="H1374">
        <v>266.221</v>
      </c>
      <c r="I1374">
        <v>0</v>
      </c>
      <c r="J1374">
        <v>0.14720900000000001</v>
      </c>
      <c r="K1374">
        <v>0.83701300000000001</v>
      </c>
      <c r="L1374">
        <v>0</v>
      </c>
      <c r="M1374" t="s">
        <v>42</v>
      </c>
    </row>
    <row r="1375" spans="1:13" x14ac:dyDescent="0.25">
      <c r="A1375" t="s">
        <v>46</v>
      </c>
      <c r="B1375">
        <v>11521.2</v>
      </c>
      <c r="C1375">
        <v>11516.2</v>
      </c>
      <c r="D1375">
        <v>11516.1</v>
      </c>
      <c r="E1375">
        <v>11502.1</v>
      </c>
      <c r="F1375">
        <v>706.09299999999996</v>
      </c>
      <c r="G1375">
        <v>0</v>
      </c>
      <c r="H1375">
        <v>266.02100000000002</v>
      </c>
      <c r="I1375">
        <v>0</v>
      </c>
      <c r="J1375">
        <v>0.15256600000000001</v>
      </c>
      <c r="K1375">
        <v>0.83589800000000003</v>
      </c>
      <c r="L1375">
        <v>0</v>
      </c>
      <c r="M1375" t="s">
        <v>42</v>
      </c>
    </row>
    <row r="1376" spans="1:13" x14ac:dyDescent="0.25">
      <c r="A1376" t="s">
        <v>46</v>
      </c>
      <c r="B1376">
        <v>11502.5</v>
      </c>
      <c r="C1376">
        <v>11497.3</v>
      </c>
      <c r="D1376">
        <v>11497.2</v>
      </c>
      <c r="E1376">
        <v>11483.3</v>
      </c>
      <c r="F1376">
        <v>708.47</v>
      </c>
      <c r="G1376">
        <v>0</v>
      </c>
      <c r="H1376">
        <v>265.392</v>
      </c>
      <c r="I1376">
        <v>0</v>
      </c>
      <c r="J1376">
        <v>0.153395</v>
      </c>
      <c r="K1376">
        <v>0.836951</v>
      </c>
      <c r="L1376">
        <v>0</v>
      </c>
      <c r="M1376" t="s">
        <v>42</v>
      </c>
    </row>
    <row r="1377" spans="1:13" x14ac:dyDescent="0.25">
      <c r="A1377" t="s">
        <v>46</v>
      </c>
      <c r="B1377">
        <v>11523.7</v>
      </c>
      <c r="C1377">
        <v>11516.8</v>
      </c>
      <c r="D1377">
        <v>11516.7</v>
      </c>
      <c r="E1377">
        <v>11502.8</v>
      </c>
      <c r="F1377">
        <v>709.75900000000001</v>
      </c>
      <c r="G1377">
        <v>0</v>
      </c>
      <c r="H1377">
        <v>266.56200000000001</v>
      </c>
      <c r="I1377">
        <v>0</v>
      </c>
      <c r="J1377">
        <v>0.16700899999999999</v>
      </c>
      <c r="K1377">
        <v>0.83695399999999998</v>
      </c>
      <c r="L1377">
        <v>0</v>
      </c>
      <c r="M1377" t="s">
        <v>42</v>
      </c>
    </row>
    <row r="1378" spans="1:13" x14ac:dyDescent="0.25">
      <c r="A1378" t="s">
        <v>46</v>
      </c>
      <c r="B1378">
        <v>11492.8</v>
      </c>
      <c r="C1378">
        <v>11487.4</v>
      </c>
      <c r="D1378">
        <v>11487.3</v>
      </c>
      <c r="E1378">
        <v>11473.4</v>
      </c>
      <c r="F1378">
        <v>707.39</v>
      </c>
      <c r="G1378">
        <v>0</v>
      </c>
      <c r="H1378">
        <v>265.553</v>
      </c>
      <c r="I1378">
        <v>0</v>
      </c>
      <c r="J1378">
        <v>0.147233</v>
      </c>
      <c r="K1378">
        <v>0.83704900000000004</v>
      </c>
      <c r="L1378">
        <v>0</v>
      </c>
      <c r="M1378" t="s">
        <v>42</v>
      </c>
    </row>
    <row r="1379" spans="1:13" x14ac:dyDescent="0.25">
      <c r="A1379" t="s">
        <v>46</v>
      </c>
      <c r="B1379">
        <v>11492.1</v>
      </c>
      <c r="C1379">
        <v>11486.8</v>
      </c>
      <c r="D1379">
        <v>11486.7</v>
      </c>
      <c r="E1379">
        <v>11472.8</v>
      </c>
      <c r="F1379">
        <v>706.27800000000002</v>
      </c>
      <c r="G1379">
        <v>0</v>
      </c>
      <c r="H1379">
        <v>265.49299999999999</v>
      </c>
      <c r="I1379">
        <v>0</v>
      </c>
      <c r="J1379">
        <v>0.141211</v>
      </c>
      <c r="K1379">
        <v>0.83705200000000002</v>
      </c>
      <c r="L1379">
        <v>0</v>
      </c>
      <c r="M1379" t="s">
        <v>42</v>
      </c>
    </row>
    <row r="1380" spans="1:13" x14ac:dyDescent="0.25">
      <c r="A1380" t="s">
        <v>46</v>
      </c>
      <c r="B1380">
        <v>11498.1</v>
      </c>
      <c r="C1380">
        <v>11492.8</v>
      </c>
      <c r="D1380">
        <v>11492.7</v>
      </c>
      <c r="E1380">
        <v>11478.8</v>
      </c>
      <c r="F1380">
        <v>705.20699999999999</v>
      </c>
      <c r="G1380">
        <v>0</v>
      </c>
      <c r="H1380">
        <v>265.55500000000001</v>
      </c>
      <c r="I1380">
        <v>0</v>
      </c>
      <c r="J1380">
        <v>0.16308300000000001</v>
      </c>
      <c r="K1380">
        <v>0.83694599999999997</v>
      </c>
      <c r="L1380">
        <v>0</v>
      </c>
      <c r="M1380" t="s">
        <v>42</v>
      </c>
    </row>
    <row r="1381" spans="1:13" x14ac:dyDescent="0.25">
      <c r="A1381" t="s">
        <v>46</v>
      </c>
      <c r="B1381">
        <v>11498.4</v>
      </c>
      <c r="C1381">
        <v>11493</v>
      </c>
      <c r="D1381">
        <v>11492.9</v>
      </c>
      <c r="E1381">
        <v>11479.1</v>
      </c>
      <c r="F1381">
        <v>706.16600000000005</v>
      </c>
      <c r="G1381">
        <v>0</v>
      </c>
      <c r="H1381">
        <v>265.39</v>
      </c>
      <c r="I1381">
        <v>0</v>
      </c>
      <c r="J1381">
        <v>0.15285199999999999</v>
      </c>
      <c r="K1381">
        <v>0.83617699999999995</v>
      </c>
      <c r="L1381">
        <v>0</v>
      </c>
      <c r="M1381" t="s">
        <v>42</v>
      </c>
    </row>
    <row r="1382" spans="1:13" x14ac:dyDescent="0.25">
      <c r="A1382" t="s">
        <v>46</v>
      </c>
      <c r="B1382">
        <v>11527.1</v>
      </c>
      <c r="C1382">
        <v>11521</v>
      </c>
      <c r="D1382">
        <v>11520.9</v>
      </c>
      <c r="E1382">
        <v>11507</v>
      </c>
      <c r="F1382">
        <v>707.79300000000001</v>
      </c>
      <c r="G1382">
        <v>0</v>
      </c>
      <c r="H1382">
        <v>266.27100000000002</v>
      </c>
      <c r="I1382">
        <v>0</v>
      </c>
      <c r="J1382">
        <v>0.17845900000000001</v>
      </c>
      <c r="K1382">
        <v>0.836615</v>
      </c>
      <c r="L1382">
        <v>0</v>
      </c>
      <c r="M1382" t="s">
        <v>42</v>
      </c>
    </row>
    <row r="1383" spans="1:13" x14ac:dyDescent="0.25">
      <c r="A1383" t="s">
        <v>46</v>
      </c>
      <c r="B1383">
        <v>11497.4</v>
      </c>
      <c r="C1383">
        <v>11492.1</v>
      </c>
      <c r="D1383">
        <v>11492</v>
      </c>
      <c r="E1383">
        <v>11478.1</v>
      </c>
      <c r="F1383">
        <v>707.37800000000004</v>
      </c>
      <c r="G1383">
        <v>0</v>
      </c>
      <c r="H1383">
        <v>265.65100000000001</v>
      </c>
      <c r="I1383">
        <v>0</v>
      </c>
      <c r="J1383">
        <v>0.178509</v>
      </c>
      <c r="K1383">
        <v>0.83704000000000001</v>
      </c>
      <c r="L1383">
        <v>0</v>
      </c>
      <c r="M1383" t="s">
        <v>42</v>
      </c>
    </row>
    <row r="1384" spans="1:13" x14ac:dyDescent="0.25">
      <c r="A1384" t="s">
        <v>46</v>
      </c>
      <c r="B1384">
        <v>11491</v>
      </c>
      <c r="C1384">
        <v>11484.1</v>
      </c>
      <c r="D1384">
        <v>11484</v>
      </c>
      <c r="E1384">
        <v>11470.2</v>
      </c>
      <c r="F1384">
        <v>705.495</v>
      </c>
      <c r="G1384">
        <v>0</v>
      </c>
      <c r="H1384">
        <v>265.351</v>
      </c>
      <c r="I1384">
        <v>0</v>
      </c>
      <c r="J1384">
        <v>0.14966299999999999</v>
      </c>
      <c r="K1384">
        <v>0.83700399999999997</v>
      </c>
      <c r="L1384">
        <v>0</v>
      </c>
      <c r="M1384" t="s">
        <v>42</v>
      </c>
    </row>
    <row r="1385" spans="1:13" x14ac:dyDescent="0.25">
      <c r="A1385" t="s">
        <v>46</v>
      </c>
      <c r="B1385">
        <v>11534.9</v>
      </c>
      <c r="C1385">
        <v>11529.2</v>
      </c>
      <c r="D1385">
        <v>11529.1</v>
      </c>
      <c r="E1385">
        <v>11515.1</v>
      </c>
      <c r="F1385">
        <v>705.96</v>
      </c>
      <c r="G1385">
        <v>0</v>
      </c>
      <c r="H1385">
        <v>266.43299999999999</v>
      </c>
      <c r="I1385">
        <v>0</v>
      </c>
      <c r="J1385">
        <v>0.14735699999999999</v>
      </c>
      <c r="K1385">
        <v>0.83614999999999995</v>
      </c>
      <c r="L1385">
        <v>0</v>
      </c>
      <c r="M1385" t="s">
        <v>42</v>
      </c>
    </row>
    <row r="1386" spans="1:13" x14ac:dyDescent="0.25">
      <c r="A1386" t="s">
        <v>46</v>
      </c>
      <c r="B1386">
        <v>11499.9</v>
      </c>
      <c r="C1386">
        <v>11494.6</v>
      </c>
      <c r="D1386">
        <v>11494.5</v>
      </c>
      <c r="E1386">
        <v>11480.7</v>
      </c>
      <c r="F1386">
        <v>704.10799999999995</v>
      </c>
      <c r="G1386">
        <v>0</v>
      </c>
      <c r="H1386">
        <v>265.37200000000001</v>
      </c>
      <c r="I1386">
        <v>0</v>
      </c>
      <c r="J1386">
        <v>0.14960899999999999</v>
      </c>
      <c r="K1386">
        <v>0.83653299999999997</v>
      </c>
      <c r="L1386">
        <v>0</v>
      </c>
      <c r="M1386" t="s">
        <v>42</v>
      </c>
    </row>
    <row r="1387" spans="1:13" x14ac:dyDescent="0.25">
      <c r="A1387" t="s">
        <v>46</v>
      </c>
      <c r="B1387">
        <v>11518</v>
      </c>
      <c r="C1387">
        <v>11512</v>
      </c>
      <c r="D1387">
        <v>11511.9</v>
      </c>
      <c r="E1387">
        <v>11498.1</v>
      </c>
      <c r="F1387">
        <v>703.74</v>
      </c>
      <c r="G1387">
        <v>0</v>
      </c>
      <c r="H1387">
        <v>266.02300000000002</v>
      </c>
      <c r="I1387">
        <v>0</v>
      </c>
      <c r="J1387">
        <v>0.17846100000000001</v>
      </c>
      <c r="K1387">
        <v>0.83553699999999997</v>
      </c>
      <c r="L1387">
        <v>0</v>
      </c>
      <c r="M1387" t="s">
        <v>42</v>
      </c>
    </row>
    <row r="1388" spans="1:13" x14ac:dyDescent="0.25">
      <c r="A1388" t="s">
        <v>46</v>
      </c>
      <c r="B1388">
        <v>11501.7</v>
      </c>
      <c r="C1388">
        <v>11496.6</v>
      </c>
      <c r="D1388">
        <v>11496.5</v>
      </c>
      <c r="E1388">
        <v>11482.7</v>
      </c>
      <c r="F1388">
        <v>707.28099999999995</v>
      </c>
      <c r="G1388">
        <v>0</v>
      </c>
      <c r="H1388">
        <v>265.49799999999999</v>
      </c>
      <c r="I1388">
        <v>0</v>
      </c>
      <c r="J1388">
        <v>0.14771300000000001</v>
      </c>
      <c r="K1388">
        <v>0.85470800000000002</v>
      </c>
      <c r="L1388">
        <v>0</v>
      </c>
      <c r="M1388" t="s">
        <v>42</v>
      </c>
    </row>
    <row r="1389" spans="1:13" x14ac:dyDescent="0.25">
      <c r="A1389" t="s">
        <v>46</v>
      </c>
      <c r="B1389">
        <v>11481.8</v>
      </c>
      <c r="C1389">
        <v>11476.3</v>
      </c>
      <c r="D1389">
        <v>11476.2</v>
      </c>
      <c r="E1389">
        <v>11462.3</v>
      </c>
      <c r="F1389">
        <v>706.07500000000005</v>
      </c>
      <c r="G1389">
        <v>0</v>
      </c>
      <c r="H1389">
        <v>265.39299999999997</v>
      </c>
      <c r="I1389">
        <v>0</v>
      </c>
      <c r="J1389">
        <v>0.178454</v>
      </c>
      <c r="K1389">
        <v>0.86811300000000002</v>
      </c>
      <c r="L1389">
        <v>0</v>
      </c>
      <c r="M1389" t="s">
        <v>42</v>
      </c>
    </row>
    <row r="1390" spans="1:13" x14ac:dyDescent="0.25">
      <c r="A1390" t="s">
        <v>46</v>
      </c>
      <c r="B1390">
        <v>11514.9</v>
      </c>
      <c r="C1390">
        <v>11509.6</v>
      </c>
      <c r="D1390">
        <v>11509.5</v>
      </c>
      <c r="E1390">
        <v>11495.8</v>
      </c>
      <c r="F1390">
        <v>703.16700000000003</v>
      </c>
      <c r="G1390">
        <v>0</v>
      </c>
      <c r="H1390">
        <v>266.32799999999997</v>
      </c>
      <c r="I1390">
        <v>0</v>
      </c>
      <c r="J1390">
        <v>0.17846400000000001</v>
      </c>
      <c r="K1390">
        <v>0.83569499999999997</v>
      </c>
      <c r="L1390">
        <v>0</v>
      </c>
      <c r="M1390" t="s">
        <v>42</v>
      </c>
    </row>
    <row r="1391" spans="1:13" x14ac:dyDescent="0.25">
      <c r="A1391" t="s">
        <v>46</v>
      </c>
      <c r="B1391">
        <v>11495.8</v>
      </c>
      <c r="C1391">
        <v>11490.7</v>
      </c>
      <c r="D1391">
        <v>11490.6</v>
      </c>
      <c r="E1391">
        <v>11476.8</v>
      </c>
      <c r="F1391">
        <v>705.971</v>
      </c>
      <c r="G1391">
        <v>0</v>
      </c>
      <c r="H1391">
        <v>265.56400000000002</v>
      </c>
      <c r="I1391">
        <v>0</v>
      </c>
      <c r="J1391">
        <v>0.15461900000000001</v>
      </c>
      <c r="K1391">
        <v>0.83675100000000002</v>
      </c>
      <c r="L1391">
        <v>0</v>
      </c>
      <c r="M1391" t="s">
        <v>42</v>
      </c>
    </row>
    <row r="1392" spans="1:13" x14ac:dyDescent="0.25">
      <c r="A1392" t="s">
        <v>46</v>
      </c>
      <c r="B1392">
        <v>11504.9</v>
      </c>
      <c r="C1392">
        <v>11499.6</v>
      </c>
      <c r="D1392">
        <v>11499.5</v>
      </c>
      <c r="E1392">
        <v>11485.6</v>
      </c>
      <c r="F1392">
        <v>706.83299999999997</v>
      </c>
      <c r="G1392">
        <v>0</v>
      </c>
      <c r="H1392">
        <v>265.89</v>
      </c>
      <c r="I1392">
        <v>0</v>
      </c>
      <c r="J1392">
        <v>0.17848900000000001</v>
      </c>
      <c r="K1392">
        <v>0.83691000000000004</v>
      </c>
      <c r="L1392">
        <v>0</v>
      </c>
      <c r="M1392" t="s">
        <v>42</v>
      </c>
    </row>
    <row r="1393" spans="1:25" x14ac:dyDescent="0.25">
      <c r="A1393" t="s">
        <v>46</v>
      </c>
      <c r="B1393">
        <v>11475.6</v>
      </c>
      <c r="C1393">
        <v>11470.4</v>
      </c>
      <c r="D1393">
        <v>11470.3</v>
      </c>
      <c r="E1393">
        <v>11456.4</v>
      </c>
      <c r="F1393">
        <v>707.12800000000004</v>
      </c>
      <c r="G1393">
        <v>0</v>
      </c>
      <c r="H1393">
        <v>265.322</v>
      </c>
      <c r="I1393">
        <v>0</v>
      </c>
      <c r="J1393">
        <v>0.15182100000000001</v>
      </c>
      <c r="K1393">
        <v>0.83705300000000005</v>
      </c>
      <c r="L1393">
        <v>0</v>
      </c>
      <c r="M1393" t="s">
        <v>42</v>
      </c>
    </row>
    <row r="1394" spans="1:25" x14ac:dyDescent="0.25">
      <c r="A1394" t="s">
        <v>46</v>
      </c>
      <c r="B1394">
        <v>11451.8</v>
      </c>
      <c r="C1394">
        <v>11446.5</v>
      </c>
      <c r="D1394">
        <v>11446.4</v>
      </c>
      <c r="E1394">
        <v>11432.6</v>
      </c>
      <c r="F1394">
        <v>705.46799999999996</v>
      </c>
      <c r="G1394">
        <v>0</v>
      </c>
      <c r="H1394">
        <v>264.44600000000003</v>
      </c>
      <c r="I1394">
        <v>0</v>
      </c>
      <c r="J1394">
        <v>0.14987500000000001</v>
      </c>
      <c r="K1394">
        <v>0.836202</v>
      </c>
      <c r="L1394">
        <v>0</v>
      </c>
      <c r="M1394" t="s">
        <v>42</v>
      </c>
    </row>
    <row r="1395" spans="1:25" x14ac:dyDescent="0.25">
      <c r="A1395" t="s">
        <v>46</v>
      </c>
      <c r="B1395">
        <v>11513.8</v>
      </c>
      <c r="C1395">
        <v>11508.5</v>
      </c>
      <c r="D1395">
        <v>11508.4</v>
      </c>
      <c r="E1395">
        <v>11494.6</v>
      </c>
      <c r="F1395">
        <v>707.096</v>
      </c>
      <c r="G1395">
        <v>0</v>
      </c>
      <c r="H1395">
        <v>266.38499999999999</v>
      </c>
      <c r="I1395">
        <v>0</v>
      </c>
      <c r="J1395">
        <v>0.14799599999999999</v>
      </c>
      <c r="K1395">
        <v>0.83678900000000001</v>
      </c>
      <c r="L1395">
        <v>0</v>
      </c>
      <c r="M1395" t="s">
        <v>42</v>
      </c>
    </row>
    <row r="1396" spans="1:25" x14ac:dyDescent="0.25">
      <c r="A1396" t="s">
        <v>46</v>
      </c>
      <c r="B1396">
        <v>11509.8</v>
      </c>
      <c r="C1396">
        <v>11504.1</v>
      </c>
      <c r="D1396">
        <v>11504</v>
      </c>
      <c r="E1396">
        <v>11490.2</v>
      </c>
      <c r="F1396">
        <v>705.58799999999997</v>
      </c>
      <c r="G1396">
        <v>0</v>
      </c>
      <c r="H1396">
        <v>265.875</v>
      </c>
      <c r="I1396">
        <v>0</v>
      </c>
      <c r="J1396">
        <v>0.14716699999999999</v>
      </c>
      <c r="K1396">
        <v>0.83621100000000004</v>
      </c>
      <c r="L1396">
        <v>0</v>
      </c>
      <c r="M1396" t="s">
        <v>42</v>
      </c>
    </row>
    <row r="1397" spans="1:25" x14ac:dyDescent="0.25">
      <c r="A1397" t="s">
        <v>46</v>
      </c>
      <c r="B1397">
        <v>11499.6</v>
      </c>
      <c r="C1397">
        <v>11494.6</v>
      </c>
      <c r="D1397">
        <v>11494.5</v>
      </c>
      <c r="E1397">
        <v>11480.6</v>
      </c>
      <c r="F1397">
        <v>704.57299999999998</v>
      </c>
      <c r="G1397">
        <v>0</v>
      </c>
      <c r="H1397">
        <v>265.70600000000002</v>
      </c>
      <c r="I1397">
        <v>0</v>
      </c>
      <c r="J1397">
        <v>0.14955499999999999</v>
      </c>
      <c r="K1397">
        <v>0.86869300000000005</v>
      </c>
      <c r="L1397">
        <v>0</v>
      </c>
      <c r="M1397" t="s">
        <v>42</v>
      </c>
    </row>
    <row r="1398" spans="1:25" x14ac:dyDescent="0.25">
      <c r="A1398" t="s">
        <v>46</v>
      </c>
      <c r="B1398">
        <v>11530.8</v>
      </c>
      <c r="C1398">
        <v>11525.8</v>
      </c>
      <c r="D1398">
        <v>11525.7</v>
      </c>
      <c r="E1398">
        <v>11511.8</v>
      </c>
      <c r="F1398">
        <v>710.31500000000005</v>
      </c>
      <c r="G1398">
        <v>0</v>
      </c>
      <c r="H1398">
        <v>266.35599999999999</v>
      </c>
      <c r="I1398">
        <v>0</v>
      </c>
      <c r="J1398">
        <v>0.178455</v>
      </c>
      <c r="K1398">
        <v>0.83668699999999996</v>
      </c>
      <c r="L1398">
        <v>0</v>
      </c>
      <c r="M1398" t="s">
        <v>42</v>
      </c>
    </row>
    <row r="1399" spans="1:25" x14ac:dyDescent="0.25">
      <c r="A1399" t="s">
        <v>46</v>
      </c>
      <c r="B1399">
        <v>11466.8</v>
      </c>
      <c r="C1399">
        <v>11461.1</v>
      </c>
      <c r="D1399">
        <v>11461</v>
      </c>
      <c r="E1399">
        <v>11447.2</v>
      </c>
      <c r="F1399">
        <v>703.54899999999998</v>
      </c>
      <c r="G1399">
        <v>0</v>
      </c>
      <c r="H1399">
        <v>265.02100000000002</v>
      </c>
      <c r="I1399">
        <v>0</v>
      </c>
      <c r="J1399">
        <v>0.15581</v>
      </c>
      <c r="K1399">
        <v>0.836982</v>
      </c>
      <c r="L1399">
        <v>0</v>
      </c>
      <c r="M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46</v>
      </c>
      <c r="B1400">
        <v>11507.4</v>
      </c>
      <c r="C1400">
        <v>11501.6</v>
      </c>
      <c r="D1400">
        <v>11501.5</v>
      </c>
      <c r="E1400">
        <v>11487.7</v>
      </c>
      <c r="F1400">
        <v>706.65700000000004</v>
      </c>
      <c r="G1400">
        <v>0</v>
      </c>
      <c r="H1400">
        <v>265.89499999999998</v>
      </c>
      <c r="I1400">
        <v>0</v>
      </c>
      <c r="J1400">
        <v>0.178455</v>
      </c>
      <c r="K1400">
        <v>0.83550999999999997</v>
      </c>
      <c r="L1400">
        <v>0</v>
      </c>
      <c r="M1400" t="s">
        <v>42</v>
      </c>
      <c r="R1400">
        <f>AVERAGE(B1351:B1400)</f>
        <v>11505.274000000003</v>
      </c>
      <c r="S1400">
        <f>AVERAGE(C1351:C1400)</f>
        <v>11499.883999999998</v>
      </c>
      <c r="U1400">
        <f>_xlfn.VAR.P(B1351:B1400)</f>
        <v>347.83312400000284</v>
      </c>
      <c r="V1400">
        <f>_xlfn.VAR.P(C1351:C1400)</f>
        <v>347.37334399999969</v>
      </c>
      <c r="X1400">
        <f>1.96*SQRT(U1400)/50</f>
        <v>0.73109116508364691</v>
      </c>
      <c r="Y1400">
        <f>1.96*SQRT(V1400)/50</f>
        <v>0.73060781225234617</v>
      </c>
    </row>
    <row r="1401" spans="1:25" x14ac:dyDescent="0.25">
      <c r="A1401" t="s">
        <v>46</v>
      </c>
      <c r="B1401">
        <v>575333.11899999995</v>
      </c>
      <c r="C1401" t="s">
        <v>36</v>
      </c>
    </row>
    <row r="1402" spans="1:25" x14ac:dyDescent="0.25">
      <c r="A1402" t="s">
        <v>47</v>
      </c>
      <c r="B1402">
        <v>104568</v>
      </c>
      <c r="C1402">
        <v>100043</v>
      </c>
      <c r="D1402">
        <v>99971.8</v>
      </c>
      <c r="E1402">
        <v>99945.4</v>
      </c>
      <c r="F1402">
        <v>1992.45</v>
      </c>
      <c r="G1402">
        <v>2370.79</v>
      </c>
      <c r="H1402">
        <v>1384.24</v>
      </c>
      <c r="I1402">
        <v>0.17845800000000001</v>
      </c>
      <c r="J1402">
        <v>0.83694299999999999</v>
      </c>
      <c r="K1402">
        <v>0</v>
      </c>
      <c r="L1402" t="s">
        <v>42</v>
      </c>
    </row>
    <row r="1403" spans="1:25" x14ac:dyDescent="0.25">
      <c r="A1403" t="s">
        <v>47</v>
      </c>
      <c r="B1403">
        <v>103564</v>
      </c>
      <c r="C1403">
        <v>99027.9</v>
      </c>
      <c r="D1403">
        <v>98955.7</v>
      </c>
      <c r="E1403">
        <v>98929.5</v>
      </c>
      <c r="F1403">
        <v>1966.11</v>
      </c>
      <c r="G1403">
        <v>2329.0100000000002</v>
      </c>
      <c r="H1403">
        <v>1363.5</v>
      </c>
      <c r="I1403">
        <v>0.14788200000000001</v>
      </c>
      <c r="J1403">
        <v>0.83688600000000002</v>
      </c>
      <c r="K1403">
        <v>0</v>
      </c>
      <c r="L1403" t="s">
        <v>42</v>
      </c>
    </row>
    <row r="1404" spans="1:25" x14ac:dyDescent="0.25">
      <c r="A1404" t="s">
        <v>47</v>
      </c>
      <c r="B1404">
        <v>103519</v>
      </c>
      <c r="C1404">
        <v>98971.9</v>
      </c>
      <c r="D1404">
        <v>98887.5</v>
      </c>
      <c r="E1404">
        <v>98861.6</v>
      </c>
      <c r="F1404">
        <v>1962.91</v>
      </c>
      <c r="G1404">
        <v>2331.15</v>
      </c>
      <c r="H1404">
        <v>1363.58</v>
      </c>
      <c r="I1404">
        <v>0.15914</v>
      </c>
      <c r="J1404">
        <v>0.83702399999999999</v>
      </c>
      <c r="K1404">
        <v>0</v>
      </c>
      <c r="L1404" t="s">
        <v>42</v>
      </c>
    </row>
    <row r="1405" spans="1:25" x14ac:dyDescent="0.25">
      <c r="A1405" t="s">
        <v>47</v>
      </c>
      <c r="B1405">
        <v>102837</v>
      </c>
      <c r="C1405">
        <v>98232.9</v>
      </c>
      <c r="D1405">
        <v>98141.3</v>
      </c>
      <c r="E1405">
        <v>98115.1</v>
      </c>
      <c r="F1405">
        <v>1969.71</v>
      </c>
      <c r="G1405">
        <v>2328.9</v>
      </c>
      <c r="H1405">
        <v>1363.72</v>
      </c>
      <c r="I1405">
        <v>0.176373</v>
      </c>
      <c r="J1405">
        <v>0.83678699999999995</v>
      </c>
      <c r="K1405">
        <v>0</v>
      </c>
      <c r="L1405" t="s">
        <v>42</v>
      </c>
    </row>
    <row r="1406" spans="1:25" x14ac:dyDescent="0.25">
      <c r="A1406" t="s">
        <v>47</v>
      </c>
      <c r="B1406">
        <v>103383</v>
      </c>
      <c r="C1406">
        <v>98816</v>
      </c>
      <c r="D1406">
        <v>98722.2</v>
      </c>
      <c r="E1406">
        <v>98696</v>
      </c>
      <c r="F1406">
        <v>1959.38</v>
      </c>
      <c r="G1406">
        <v>2332.4699999999998</v>
      </c>
      <c r="H1406">
        <v>1361.49</v>
      </c>
      <c r="I1406">
        <v>0.17849100000000001</v>
      </c>
      <c r="J1406">
        <v>0.836974</v>
      </c>
      <c r="K1406">
        <v>0</v>
      </c>
      <c r="L1406" t="s">
        <v>42</v>
      </c>
    </row>
    <row r="1407" spans="1:25" x14ac:dyDescent="0.25">
      <c r="A1407" t="s">
        <v>47</v>
      </c>
      <c r="B1407">
        <v>104640</v>
      </c>
      <c r="C1407">
        <v>100034</v>
      </c>
      <c r="D1407">
        <v>99925</v>
      </c>
      <c r="E1407">
        <v>99898.5</v>
      </c>
      <c r="F1407">
        <v>1983.84</v>
      </c>
      <c r="G1407">
        <v>2381.58</v>
      </c>
      <c r="H1407">
        <v>1381.13</v>
      </c>
      <c r="I1407">
        <v>0.157833</v>
      </c>
      <c r="J1407">
        <v>0.83628899999999995</v>
      </c>
      <c r="K1407">
        <v>0</v>
      </c>
      <c r="L1407" t="s">
        <v>42</v>
      </c>
    </row>
    <row r="1408" spans="1:25" x14ac:dyDescent="0.25">
      <c r="A1408" t="s">
        <v>47</v>
      </c>
      <c r="B1408">
        <v>103665</v>
      </c>
      <c r="C1408">
        <v>98687.3</v>
      </c>
      <c r="D1408">
        <v>98588.9</v>
      </c>
      <c r="E1408">
        <v>98562.5</v>
      </c>
      <c r="F1408">
        <v>1964.01</v>
      </c>
      <c r="G1408">
        <v>2324.7199999999998</v>
      </c>
      <c r="H1408">
        <v>1354.84</v>
      </c>
      <c r="I1408">
        <v>0.178454</v>
      </c>
      <c r="J1408">
        <v>0.83699900000000005</v>
      </c>
      <c r="K1408">
        <v>0</v>
      </c>
      <c r="L1408" t="s">
        <v>42</v>
      </c>
    </row>
    <row r="1409" spans="1:12" x14ac:dyDescent="0.25">
      <c r="A1409" t="s">
        <v>47</v>
      </c>
      <c r="B1409">
        <v>102462</v>
      </c>
      <c r="C1409">
        <v>98034.5</v>
      </c>
      <c r="D1409">
        <v>97947.3</v>
      </c>
      <c r="E1409">
        <v>97921.4</v>
      </c>
      <c r="F1409">
        <v>1945.26</v>
      </c>
      <c r="G1409">
        <v>2312.89</v>
      </c>
      <c r="H1409">
        <v>1351</v>
      </c>
      <c r="I1409">
        <v>0.178455</v>
      </c>
      <c r="J1409">
        <v>0.83555699999999999</v>
      </c>
      <c r="K1409">
        <v>0</v>
      </c>
      <c r="L1409" t="s">
        <v>42</v>
      </c>
    </row>
    <row r="1410" spans="1:12" x14ac:dyDescent="0.25">
      <c r="A1410" t="s">
        <v>47</v>
      </c>
      <c r="B1410">
        <v>102439</v>
      </c>
      <c r="C1410">
        <v>98019.1</v>
      </c>
      <c r="D1410">
        <v>97930.2</v>
      </c>
      <c r="E1410">
        <v>97904.2</v>
      </c>
      <c r="F1410">
        <v>1943.86</v>
      </c>
      <c r="G1410">
        <v>2309.59</v>
      </c>
      <c r="H1410">
        <v>1348.32</v>
      </c>
      <c r="I1410">
        <v>0.17845800000000001</v>
      </c>
      <c r="J1410">
        <v>0.83510499999999999</v>
      </c>
      <c r="K1410">
        <v>0</v>
      </c>
      <c r="L1410" t="s">
        <v>42</v>
      </c>
    </row>
    <row r="1411" spans="1:12" x14ac:dyDescent="0.25">
      <c r="A1411" t="s">
        <v>47</v>
      </c>
      <c r="B1411">
        <v>102960</v>
      </c>
      <c r="C1411">
        <v>98470.6</v>
      </c>
      <c r="D1411">
        <v>98376.3</v>
      </c>
      <c r="E1411">
        <v>98350.399999999994</v>
      </c>
      <c r="F1411">
        <v>1959.82</v>
      </c>
      <c r="G1411">
        <v>2320.7600000000002</v>
      </c>
      <c r="H1411">
        <v>1353.83</v>
      </c>
      <c r="I1411">
        <v>0.14822399999999999</v>
      </c>
      <c r="J1411">
        <v>0.83616999999999997</v>
      </c>
      <c r="K1411">
        <v>0</v>
      </c>
      <c r="L1411" t="s">
        <v>42</v>
      </c>
    </row>
    <row r="1412" spans="1:12" x14ac:dyDescent="0.25">
      <c r="A1412" t="s">
        <v>47</v>
      </c>
      <c r="B1412">
        <v>102502</v>
      </c>
      <c r="C1412">
        <v>98119.7</v>
      </c>
      <c r="D1412">
        <v>98029.6</v>
      </c>
      <c r="E1412">
        <v>98003.9</v>
      </c>
      <c r="F1412">
        <v>1948.97</v>
      </c>
      <c r="G1412">
        <v>2308.3000000000002</v>
      </c>
      <c r="H1412">
        <v>1348.97</v>
      </c>
      <c r="I1412">
        <v>0.171678</v>
      </c>
      <c r="J1412">
        <v>0.836364</v>
      </c>
      <c r="K1412">
        <v>0</v>
      </c>
      <c r="L1412" t="s">
        <v>42</v>
      </c>
    </row>
    <row r="1413" spans="1:12" x14ac:dyDescent="0.25">
      <c r="A1413" t="s">
        <v>47</v>
      </c>
      <c r="B1413">
        <v>102540</v>
      </c>
      <c r="C1413">
        <v>98169</v>
      </c>
      <c r="D1413">
        <v>98080.8</v>
      </c>
      <c r="E1413">
        <v>98055</v>
      </c>
      <c r="F1413">
        <v>1944.28</v>
      </c>
      <c r="G1413">
        <v>2310.27</v>
      </c>
      <c r="H1413">
        <v>1348.46</v>
      </c>
      <c r="I1413">
        <v>0.17845900000000001</v>
      </c>
      <c r="J1413">
        <v>0.83676899999999999</v>
      </c>
      <c r="K1413">
        <v>0</v>
      </c>
      <c r="L1413" t="s">
        <v>42</v>
      </c>
    </row>
    <row r="1414" spans="1:12" x14ac:dyDescent="0.25">
      <c r="A1414" t="s">
        <v>47</v>
      </c>
      <c r="B1414">
        <v>102620</v>
      </c>
      <c r="C1414">
        <v>98094.8</v>
      </c>
      <c r="D1414">
        <v>98004.1</v>
      </c>
      <c r="E1414">
        <v>97978.1</v>
      </c>
      <c r="F1414">
        <v>1945.65</v>
      </c>
      <c r="G1414">
        <v>2314.4299999999998</v>
      </c>
      <c r="H1414">
        <v>1351.42</v>
      </c>
      <c r="I1414">
        <v>0.147145</v>
      </c>
      <c r="J1414">
        <v>0.83701800000000004</v>
      </c>
      <c r="K1414">
        <v>0</v>
      </c>
      <c r="L1414" t="s">
        <v>42</v>
      </c>
    </row>
    <row r="1415" spans="1:12" x14ac:dyDescent="0.25">
      <c r="A1415" t="s">
        <v>47</v>
      </c>
      <c r="B1415">
        <v>102640</v>
      </c>
      <c r="C1415">
        <v>98195.3</v>
      </c>
      <c r="D1415">
        <v>98105.5</v>
      </c>
      <c r="E1415">
        <v>98079.5</v>
      </c>
      <c r="F1415">
        <v>1942.45</v>
      </c>
      <c r="G1415">
        <v>2311.9699999999998</v>
      </c>
      <c r="H1415">
        <v>1350.68</v>
      </c>
      <c r="I1415">
        <v>0.16777600000000001</v>
      </c>
      <c r="J1415">
        <v>0.83702100000000002</v>
      </c>
      <c r="K1415">
        <v>0</v>
      </c>
      <c r="L1415" t="s">
        <v>42</v>
      </c>
    </row>
    <row r="1416" spans="1:12" x14ac:dyDescent="0.25">
      <c r="A1416" t="s">
        <v>47</v>
      </c>
      <c r="B1416">
        <v>102799</v>
      </c>
      <c r="C1416">
        <v>98274.5</v>
      </c>
      <c r="D1416">
        <v>98188.7</v>
      </c>
      <c r="E1416">
        <v>98162.7</v>
      </c>
      <c r="F1416">
        <v>1931.99</v>
      </c>
      <c r="G1416">
        <v>2315.65</v>
      </c>
      <c r="H1416">
        <v>1347.95</v>
      </c>
      <c r="I1416">
        <v>0.15113799999999999</v>
      </c>
      <c r="J1416">
        <v>0.83589400000000003</v>
      </c>
      <c r="K1416">
        <v>0</v>
      </c>
      <c r="L1416" t="s">
        <v>42</v>
      </c>
    </row>
    <row r="1417" spans="1:12" x14ac:dyDescent="0.25">
      <c r="A1417" t="s">
        <v>47</v>
      </c>
      <c r="B1417">
        <v>102759</v>
      </c>
      <c r="C1417">
        <v>98431.1</v>
      </c>
      <c r="D1417">
        <v>98345.3</v>
      </c>
      <c r="E1417">
        <v>98319.6</v>
      </c>
      <c r="F1417">
        <v>1928.5</v>
      </c>
      <c r="G1417">
        <v>2306.77</v>
      </c>
      <c r="H1417">
        <v>1348.3</v>
      </c>
      <c r="I1417">
        <v>0.15308099999999999</v>
      </c>
      <c r="J1417">
        <v>0.83699800000000002</v>
      </c>
      <c r="K1417">
        <v>0</v>
      </c>
      <c r="L1417" t="s">
        <v>42</v>
      </c>
    </row>
    <row r="1418" spans="1:12" x14ac:dyDescent="0.25">
      <c r="A1418" t="s">
        <v>47</v>
      </c>
      <c r="B1418">
        <v>102570</v>
      </c>
      <c r="C1418">
        <v>98196</v>
      </c>
      <c r="D1418">
        <v>98108.2</v>
      </c>
      <c r="E1418">
        <v>98082.5</v>
      </c>
      <c r="F1418">
        <v>1942.44</v>
      </c>
      <c r="G1418">
        <v>2309.84</v>
      </c>
      <c r="H1418">
        <v>1348.97</v>
      </c>
      <c r="I1418">
        <v>0.178455</v>
      </c>
      <c r="J1418">
        <v>0.83691800000000005</v>
      </c>
      <c r="K1418">
        <v>0</v>
      </c>
      <c r="L1418" t="s">
        <v>42</v>
      </c>
    </row>
    <row r="1419" spans="1:12" x14ac:dyDescent="0.25">
      <c r="A1419" t="s">
        <v>47</v>
      </c>
      <c r="B1419">
        <v>102847</v>
      </c>
      <c r="C1419">
        <v>98459.6</v>
      </c>
      <c r="D1419">
        <v>98369.8</v>
      </c>
      <c r="E1419">
        <v>98343.7</v>
      </c>
      <c r="F1419">
        <v>1946.66</v>
      </c>
      <c r="G1419">
        <v>2312.9499999999998</v>
      </c>
      <c r="H1419">
        <v>1353.63</v>
      </c>
      <c r="I1419">
        <v>0.178454</v>
      </c>
      <c r="J1419">
        <v>0.83404199999999995</v>
      </c>
      <c r="K1419">
        <v>0</v>
      </c>
      <c r="L1419" t="s">
        <v>42</v>
      </c>
    </row>
    <row r="1420" spans="1:12" x14ac:dyDescent="0.25">
      <c r="A1420" t="s">
        <v>47</v>
      </c>
      <c r="B1420">
        <v>102522</v>
      </c>
      <c r="C1420">
        <v>98099.3</v>
      </c>
      <c r="D1420">
        <v>98012.6</v>
      </c>
      <c r="E1420">
        <v>97986.7</v>
      </c>
      <c r="F1420">
        <v>1934.11</v>
      </c>
      <c r="G1420">
        <v>2308.5100000000002</v>
      </c>
      <c r="H1420">
        <v>1347.95</v>
      </c>
      <c r="I1420">
        <v>0.147147</v>
      </c>
      <c r="J1420">
        <v>0.83670599999999995</v>
      </c>
      <c r="K1420">
        <v>0</v>
      </c>
      <c r="L1420" t="s">
        <v>42</v>
      </c>
    </row>
    <row r="1421" spans="1:12" x14ac:dyDescent="0.25">
      <c r="A1421" t="s">
        <v>47</v>
      </c>
      <c r="B1421">
        <v>103071</v>
      </c>
      <c r="C1421">
        <v>98535.7</v>
      </c>
      <c r="D1421">
        <v>98447.2</v>
      </c>
      <c r="E1421">
        <v>98421.4</v>
      </c>
      <c r="F1421">
        <v>1943.52</v>
      </c>
      <c r="G1421">
        <v>2311.64</v>
      </c>
      <c r="H1421">
        <v>1349.89</v>
      </c>
      <c r="I1421">
        <v>0.17846400000000001</v>
      </c>
      <c r="J1421">
        <v>0.85527900000000001</v>
      </c>
      <c r="K1421">
        <v>0</v>
      </c>
      <c r="L1421" t="s">
        <v>42</v>
      </c>
    </row>
    <row r="1422" spans="1:12" x14ac:dyDescent="0.25">
      <c r="A1422" t="s">
        <v>47</v>
      </c>
      <c r="B1422">
        <v>102448</v>
      </c>
      <c r="C1422">
        <v>98084.1</v>
      </c>
      <c r="D1422">
        <v>97996.6</v>
      </c>
      <c r="E1422">
        <v>97970.8</v>
      </c>
      <c r="F1422">
        <v>1946.32</v>
      </c>
      <c r="G1422">
        <v>2310.9899999999998</v>
      </c>
      <c r="H1422">
        <v>1351.3</v>
      </c>
      <c r="I1422">
        <v>0.15030199999999999</v>
      </c>
      <c r="J1422">
        <v>0.83696000000000004</v>
      </c>
      <c r="K1422">
        <v>0</v>
      </c>
      <c r="L1422" t="s">
        <v>42</v>
      </c>
    </row>
    <row r="1423" spans="1:12" x14ac:dyDescent="0.25">
      <c r="A1423" t="s">
        <v>47</v>
      </c>
      <c r="B1423">
        <v>102695</v>
      </c>
      <c r="C1423">
        <v>98316.9</v>
      </c>
      <c r="D1423">
        <v>98228.5</v>
      </c>
      <c r="E1423">
        <v>98202.6</v>
      </c>
      <c r="F1423">
        <v>1939.46</v>
      </c>
      <c r="G1423">
        <v>2310.1799999999998</v>
      </c>
      <c r="H1423">
        <v>1350.61</v>
      </c>
      <c r="I1423">
        <v>0.149558</v>
      </c>
      <c r="J1423">
        <v>0.83682500000000004</v>
      </c>
      <c r="K1423">
        <v>0</v>
      </c>
      <c r="L1423" t="s">
        <v>42</v>
      </c>
    </row>
    <row r="1424" spans="1:12" x14ac:dyDescent="0.25">
      <c r="A1424" t="s">
        <v>47</v>
      </c>
      <c r="B1424">
        <v>102620</v>
      </c>
      <c r="C1424">
        <v>98272</v>
      </c>
      <c r="D1424">
        <v>98182.6</v>
      </c>
      <c r="E1424">
        <v>98156.9</v>
      </c>
      <c r="F1424">
        <v>1927.72</v>
      </c>
      <c r="G1424">
        <v>2313.75</v>
      </c>
      <c r="H1424">
        <v>1350.91</v>
      </c>
      <c r="I1424">
        <v>0.16536699999999999</v>
      </c>
      <c r="J1424">
        <v>0.83702699999999997</v>
      </c>
      <c r="K1424">
        <v>0</v>
      </c>
      <c r="L1424" t="s">
        <v>42</v>
      </c>
    </row>
    <row r="1425" spans="1:12" x14ac:dyDescent="0.25">
      <c r="A1425" t="s">
        <v>47</v>
      </c>
      <c r="B1425">
        <v>103032</v>
      </c>
      <c r="C1425">
        <v>98603.7</v>
      </c>
      <c r="D1425">
        <v>98516.2</v>
      </c>
      <c r="E1425">
        <v>98490.1</v>
      </c>
      <c r="F1425">
        <v>1949.02</v>
      </c>
      <c r="G1425">
        <v>2316.65</v>
      </c>
      <c r="H1425">
        <v>1355.73</v>
      </c>
      <c r="I1425">
        <v>0.14897299999999999</v>
      </c>
      <c r="J1425">
        <v>0.85219800000000001</v>
      </c>
      <c r="K1425">
        <v>0</v>
      </c>
      <c r="L1425" t="s">
        <v>42</v>
      </c>
    </row>
    <row r="1426" spans="1:12" x14ac:dyDescent="0.25">
      <c r="A1426" t="s">
        <v>47</v>
      </c>
      <c r="B1426">
        <v>102510</v>
      </c>
      <c r="C1426">
        <v>98025.8</v>
      </c>
      <c r="D1426">
        <v>97937.1</v>
      </c>
      <c r="E1426">
        <v>97911.1</v>
      </c>
      <c r="F1426">
        <v>1931.21</v>
      </c>
      <c r="G1426">
        <v>2306.7399999999998</v>
      </c>
      <c r="H1426">
        <v>1346.17</v>
      </c>
      <c r="I1426">
        <v>0.15214900000000001</v>
      </c>
      <c r="J1426">
        <v>0.83691199999999999</v>
      </c>
      <c r="K1426">
        <v>0</v>
      </c>
      <c r="L1426" t="s">
        <v>42</v>
      </c>
    </row>
    <row r="1427" spans="1:12" x14ac:dyDescent="0.25">
      <c r="A1427" t="s">
        <v>47</v>
      </c>
      <c r="B1427">
        <v>102594</v>
      </c>
      <c r="C1427">
        <v>98193</v>
      </c>
      <c r="D1427">
        <v>98103.3</v>
      </c>
      <c r="E1427">
        <v>98077.3</v>
      </c>
      <c r="F1427">
        <v>1946.85</v>
      </c>
      <c r="G1427">
        <v>2309.69</v>
      </c>
      <c r="H1427">
        <v>1348.71</v>
      </c>
      <c r="I1427">
        <v>0.15687699999999999</v>
      </c>
      <c r="J1427">
        <v>0.83701899999999996</v>
      </c>
      <c r="K1427">
        <v>0</v>
      </c>
      <c r="L1427" t="s">
        <v>42</v>
      </c>
    </row>
    <row r="1428" spans="1:12" x14ac:dyDescent="0.25">
      <c r="A1428" t="s">
        <v>47</v>
      </c>
      <c r="B1428">
        <v>103075</v>
      </c>
      <c r="C1428">
        <v>98697.9</v>
      </c>
      <c r="D1428">
        <v>98604.9</v>
      </c>
      <c r="E1428">
        <v>98578.9</v>
      </c>
      <c r="F1428">
        <v>1953.49</v>
      </c>
      <c r="G1428">
        <v>2322.02</v>
      </c>
      <c r="H1428">
        <v>1357.81</v>
      </c>
      <c r="I1428">
        <v>0.147235</v>
      </c>
      <c r="J1428">
        <v>0.83685900000000002</v>
      </c>
      <c r="K1428">
        <v>0</v>
      </c>
      <c r="L1428" t="s">
        <v>42</v>
      </c>
    </row>
    <row r="1429" spans="1:12" x14ac:dyDescent="0.25">
      <c r="A1429" t="s">
        <v>47</v>
      </c>
      <c r="B1429">
        <v>102384</v>
      </c>
      <c r="C1429">
        <v>98010.9</v>
      </c>
      <c r="D1429">
        <v>97918.6</v>
      </c>
      <c r="E1429">
        <v>97892.4</v>
      </c>
      <c r="F1429">
        <v>1949.18</v>
      </c>
      <c r="G1429">
        <v>2307.58</v>
      </c>
      <c r="H1429">
        <v>1347.76</v>
      </c>
      <c r="I1429">
        <v>0.149228</v>
      </c>
      <c r="J1429">
        <v>0.83699800000000002</v>
      </c>
      <c r="K1429">
        <v>0</v>
      </c>
      <c r="L1429" t="s">
        <v>42</v>
      </c>
    </row>
    <row r="1430" spans="1:12" x14ac:dyDescent="0.25">
      <c r="A1430" t="s">
        <v>47</v>
      </c>
      <c r="B1430">
        <v>102714</v>
      </c>
      <c r="C1430">
        <v>98280.5</v>
      </c>
      <c r="D1430">
        <v>98193</v>
      </c>
      <c r="E1430">
        <v>98167.1</v>
      </c>
      <c r="F1430">
        <v>1936.6</v>
      </c>
      <c r="G1430">
        <v>2312</v>
      </c>
      <c r="H1430">
        <v>1350.34</v>
      </c>
      <c r="I1430">
        <v>0.150256</v>
      </c>
      <c r="J1430">
        <v>0.84167700000000001</v>
      </c>
      <c r="K1430">
        <v>0</v>
      </c>
      <c r="L1430" t="s">
        <v>42</v>
      </c>
    </row>
    <row r="1431" spans="1:12" x14ac:dyDescent="0.25">
      <c r="A1431" t="s">
        <v>47</v>
      </c>
      <c r="B1431">
        <v>102435</v>
      </c>
      <c r="C1431">
        <v>97905.5</v>
      </c>
      <c r="D1431">
        <v>97818.4</v>
      </c>
      <c r="E1431">
        <v>97792.4</v>
      </c>
      <c r="F1431">
        <v>1930.57</v>
      </c>
      <c r="G1431">
        <v>2304.79</v>
      </c>
      <c r="H1431">
        <v>1344.94</v>
      </c>
      <c r="I1431">
        <v>0.14710599999999999</v>
      </c>
      <c r="J1431">
        <v>0.83703499999999997</v>
      </c>
      <c r="K1431">
        <v>0</v>
      </c>
      <c r="L1431" t="s">
        <v>42</v>
      </c>
    </row>
    <row r="1432" spans="1:12" x14ac:dyDescent="0.25">
      <c r="A1432" t="s">
        <v>47</v>
      </c>
      <c r="B1432">
        <v>102476</v>
      </c>
      <c r="C1432">
        <v>98116.5</v>
      </c>
      <c r="D1432">
        <v>98027.7</v>
      </c>
      <c r="E1432">
        <v>98001.4</v>
      </c>
      <c r="F1432">
        <v>1939.61</v>
      </c>
      <c r="G1432">
        <v>2308.14</v>
      </c>
      <c r="H1432">
        <v>1348.37</v>
      </c>
      <c r="I1432">
        <v>0.160048</v>
      </c>
      <c r="J1432">
        <v>0.83646200000000004</v>
      </c>
      <c r="K1432">
        <v>0</v>
      </c>
      <c r="L1432" t="s">
        <v>42</v>
      </c>
    </row>
    <row r="1433" spans="1:12" x14ac:dyDescent="0.25">
      <c r="A1433" t="s">
        <v>47</v>
      </c>
      <c r="B1433">
        <v>102488</v>
      </c>
      <c r="C1433">
        <v>98101.9</v>
      </c>
      <c r="D1433">
        <v>98014.1</v>
      </c>
      <c r="E1433">
        <v>97988.1</v>
      </c>
      <c r="F1433">
        <v>1939.49</v>
      </c>
      <c r="G1433">
        <v>2306.9</v>
      </c>
      <c r="H1433">
        <v>1346.47</v>
      </c>
      <c r="I1433">
        <v>0.14719199999999999</v>
      </c>
      <c r="J1433">
        <v>0.83662800000000004</v>
      </c>
      <c r="K1433">
        <v>0</v>
      </c>
      <c r="L1433" t="s">
        <v>42</v>
      </c>
    </row>
    <row r="1434" spans="1:12" x14ac:dyDescent="0.25">
      <c r="A1434" t="s">
        <v>47</v>
      </c>
      <c r="B1434">
        <v>102447</v>
      </c>
      <c r="C1434">
        <v>98072.9</v>
      </c>
      <c r="D1434">
        <v>97983.5</v>
      </c>
      <c r="E1434">
        <v>97957.7</v>
      </c>
      <c r="F1434">
        <v>1935.54</v>
      </c>
      <c r="G1434">
        <v>2307.79</v>
      </c>
      <c r="H1434">
        <v>1347.23</v>
      </c>
      <c r="I1434">
        <v>0.156195</v>
      </c>
      <c r="J1434">
        <v>0.83701000000000003</v>
      </c>
      <c r="K1434">
        <v>0</v>
      </c>
      <c r="L1434" t="s">
        <v>42</v>
      </c>
    </row>
    <row r="1435" spans="1:12" x14ac:dyDescent="0.25">
      <c r="A1435" t="s">
        <v>47</v>
      </c>
      <c r="B1435">
        <v>102496</v>
      </c>
      <c r="C1435">
        <v>98095.3</v>
      </c>
      <c r="D1435">
        <v>98006.2</v>
      </c>
      <c r="E1435">
        <v>97980.4</v>
      </c>
      <c r="F1435">
        <v>1936.78</v>
      </c>
      <c r="G1435">
        <v>2308.62</v>
      </c>
      <c r="H1435">
        <v>1345.15</v>
      </c>
      <c r="I1435">
        <v>0.15066599999999999</v>
      </c>
      <c r="J1435">
        <v>0.83701999999999999</v>
      </c>
      <c r="K1435">
        <v>0</v>
      </c>
      <c r="L1435" t="s">
        <v>42</v>
      </c>
    </row>
    <row r="1436" spans="1:12" x14ac:dyDescent="0.25">
      <c r="A1436" t="s">
        <v>47</v>
      </c>
      <c r="B1436">
        <v>102728</v>
      </c>
      <c r="C1436">
        <v>98225.600000000006</v>
      </c>
      <c r="D1436">
        <v>98135.5</v>
      </c>
      <c r="E1436">
        <v>98109.6</v>
      </c>
      <c r="F1436">
        <v>1934.25</v>
      </c>
      <c r="G1436">
        <v>2313.7199999999998</v>
      </c>
      <c r="H1436">
        <v>1350.82</v>
      </c>
      <c r="I1436">
        <v>0.14893600000000001</v>
      </c>
      <c r="J1436">
        <v>0.83704999999999996</v>
      </c>
      <c r="K1436">
        <v>0</v>
      </c>
      <c r="L1436" t="s">
        <v>42</v>
      </c>
    </row>
    <row r="1437" spans="1:12" x14ac:dyDescent="0.25">
      <c r="A1437" t="s">
        <v>47</v>
      </c>
      <c r="B1437">
        <v>103110</v>
      </c>
      <c r="C1437">
        <v>98761.5</v>
      </c>
      <c r="D1437">
        <v>98668.4</v>
      </c>
      <c r="E1437">
        <v>98642.2</v>
      </c>
      <c r="F1437">
        <v>1962.38</v>
      </c>
      <c r="G1437">
        <v>2322.8000000000002</v>
      </c>
      <c r="H1437">
        <v>1357.98</v>
      </c>
      <c r="I1437">
        <v>0.14710799999999999</v>
      </c>
      <c r="J1437">
        <v>0.83452099999999996</v>
      </c>
      <c r="K1437">
        <v>0</v>
      </c>
      <c r="L1437" t="s">
        <v>42</v>
      </c>
    </row>
    <row r="1438" spans="1:12" x14ac:dyDescent="0.25">
      <c r="A1438" t="s">
        <v>47</v>
      </c>
      <c r="B1438">
        <v>102531</v>
      </c>
      <c r="C1438">
        <v>97984.7</v>
      </c>
      <c r="D1438">
        <v>97894.9</v>
      </c>
      <c r="E1438">
        <v>97869.1</v>
      </c>
      <c r="F1438">
        <v>1931.11</v>
      </c>
      <c r="G1438">
        <v>2318</v>
      </c>
      <c r="H1438">
        <v>1350.7</v>
      </c>
      <c r="I1438">
        <v>0.15087300000000001</v>
      </c>
      <c r="J1438">
        <v>0.83701000000000003</v>
      </c>
      <c r="K1438">
        <v>0</v>
      </c>
      <c r="L1438" t="s">
        <v>42</v>
      </c>
    </row>
    <row r="1439" spans="1:12" x14ac:dyDescent="0.25">
      <c r="A1439" t="s">
        <v>47</v>
      </c>
      <c r="B1439">
        <v>102443</v>
      </c>
      <c r="C1439">
        <v>98119.7</v>
      </c>
      <c r="D1439">
        <v>98029.1</v>
      </c>
      <c r="E1439">
        <v>98003.1</v>
      </c>
      <c r="F1439">
        <v>1954.67</v>
      </c>
      <c r="G1439">
        <v>2311.7399999999998</v>
      </c>
      <c r="H1439">
        <v>1348.08</v>
      </c>
      <c r="I1439">
        <v>0.167908</v>
      </c>
      <c r="J1439">
        <v>0.83705099999999999</v>
      </c>
      <c r="K1439">
        <v>0</v>
      </c>
      <c r="L1439" t="s">
        <v>42</v>
      </c>
    </row>
    <row r="1440" spans="1:12" x14ac:dyDescent="0.25">
      <c r="A1440" t="s">
        <v>47</v>
      </c>
      <c r="B1440">
        <v>102517</v>
      </c>
      <c r="C1440">
        <v>98122.3</v>
      </c>
      <c r="D1440">
        <v>98030.5</v>
      </c>
      <c r="E1440">
        <v>98004.4</v>
      </c>
      <c r="F1440">
        <v>1937.26</v>
      </c>
      <c r="G1440">
        <v>2312.3200000000002</v>
      </c>
      <c r="H1440">
        <v>1349.42</v>
      </c>
      <c r="I1440">
        <v>0.15481900000000001</v>
      </c>
      <c r="J1440">
        <v>0.83691700000000002</v>
      </c>
      <c r="K1440">
        <v>0</v>
      </c>
      <c r="L1440" t="s">
        <v>42</v>
      </c>
    </row>
    <row r="1441" spans="1:25" x14ac:dyDescent="0.25">
      <c r="A1441" t="s">
        <v>47</v>
      </c>
      <c r="B1441">
        <v>102793</v>
      </c>
      <c r="C1441">
        <v>98276.9</v>
      </c>
      <c r="D1441">
        <v>98183.6</v>
      </c>
      <c r="E1441">
        <v>98157.5</v>
      </c>
      <c r="F1441">
        <v>1940.85</v>
      </c>
      <c r="G1441">
        <v>2318.0100000000002</v>
      </c>
      <c r="H1441">
        <v>1348.82</v>
      </c>
      <c r="I1441">
        <v>0.17848700000000001</v>
      </c>
      <c r="J1441">
        <v>0.83703099999999997</v>
      </c>
      <c r="K1441">
        <v>0</v>
      </c>
      <c r="L1441" t="s">
        <v>42</v>
      </c>
    </row>
    <row r="1442" spans="1:25" x14ac:dyDescent="0.25">
      <c r="A1442" t="s">
        <v>47</v>
      </c>
      <c r="B1442">
        <v>104001</v>
      </c>
      <c r="C1442">
        <v>99606.3</v>
      </c>
      <c r="D1442">
        <v>99515.5</v>
      </c>
      <c r="E1442">
        <v>99489.7</v>
      </c>
      <c r="F1442">
        <v>1937.39</v>
      </c>
      <c r="G1442">
        <v>2313.63</v>
      </c>
      <c r="H1442">
        <v>1348.56</v>
      </c>
      <c r="I1442">
        <v>0.14821699999999999</v>
      </c>
      <c r="J1442">
        <v>0.83465599999999995</v>
      </c>
      <c r="K1442">
        <v>0</v>
      </c>
      <c r="L1442" t="s">
        <v>42</v>
      </c>
    </row>
    <row r="1443" spans="1:25" x14ac:dyDescent="0.25">
      <c r="A1443" t="s">
        <v>47</v>
      </c>
      <c r="B1443">
        <v>102552</v>
      </c>
      <c r="C1443">
        <v>98182.399999999994</v>
      </c>
      <c r="D1443">
        <v>98090.8</v>
      </c>
      <c r="E1443">
        <v>98064.9</v>
      </c>
      <c r="F1443">
        <v>1930.68</v>
      </c>
      <c r="G1443">
        <v>2318.56</v>
      </c>
      <c r="H1443">
        <v>1355.51</v>
      </c>
      <c r="I1443">
        <v>0.14830199999999999</v>
      </c>
      <c r="J1443">
        <v>0.83704800000000001</v>
      </c>
      <c r="K1443">
        <v>0</v>
      </c>
      <c r="L1443" t="s">
        <v>42</v>
      </c>
    </row>
    <row r="1444" spans="1:25" x14ac:dyDescent="0.25">
      <c r="A1444" t="s">
        <v>47</v>
      </c>
      <c r="B1444">
        <v>102658</v>
      </c>
      <c r="C1444">
        <v>98287.9</v>
      </c>
      <c r="D1444">
        <v>98196.9</v>
      </c>
      <c r="E1444">
        <v>98170.9</v>
      </c>
      <c r="F1444">
        <v>1937.81</v>
      </c>
      <c r="G1444">
        <v>2315.79</v>
      </c>
      <c r="H1444">
        <v>1351.18</v>
      </c>
      <c r="I1444">
        <v>0.178456</v>
      </c>
      <c r="J1444">
        <v>0.83685799999999999</v>
      </c>
      <c r="K1444">
        <v>0</v>
      </c>
      <c r="L1444" t="s">
        <v>42</v>
      </c>
    </row>
    <row r="1445" spans="1:25" x14ac:dyDescent="0.25">
      <c r="A1445" t="s">
        <v>47</v>
      </c>
      <c r="B1445">
        <v>102716</v>
      </c>
      <c r="C1445">
        <v>98289</v>
      </c>
      <c r="D1445">
        <v>98200.1</v>
      </c>
      <c r="E1445">
        <v>98174.5</v>
      </c>
      <c r="F1445">
        <v>1932.16</v>
      </c>
      <c r="G1445">
        <v>2315.41</v>
      </c>
      <c r="H1445">
        <v>1352.13</v>
      </c>
      <c r="I1445">
        <v>0.17846300000000001</v>
      </c>
      <c r="J1445">
        <v>0.83617799999999998</v>
      </c>
      <c r="K1445">
        <v>0</v>
      </c>
      <c r="L1445" t="s">
        <v>42</v>
      </c>
    </row>
    <row r="1446" spans="1:25" x14ac:dyDescent="0.25">
      <c r="A1446" t="s">
        <v>47</v>
      </c>
      <c r="B1446">
        <v>103300</v>
      </c>
      <c r="C1446">
        <v>98798.1</v>
      </c>
      <c r="D1446">
        <v>98705.8</v>
      </c>
      <c r="E1446">
        <v>98679.8</v>
      </c>
      <c r="F1446">
        <v>1950.99</v>
      </c>
      <c r="G1446">
        <v>2329.69</v>
      </c>
      <c r="H1446">
        <v>1357.98</v>
      </c>
      <c r="I1446">
        <v>0.14710300000000001</v>
      </c>
      <c r="J1446">
        <v>0.83704900000000004</v>
      </c>
      <c r="K1446">
        <v>0</v>
      </c>
      <c r="L1446" t="s">
        <v>42</v>
      </c>
    </row>
    <row r="1447" spans="1:25" x14ac:dyDescent="0.25">
      <c r="A1447" t="s">
        <v>47</v>
      </c>
      <c r="B1447">
        <v>102541</v>
      </c>
      <c r="C1447">
        <v>98157.4</v>
      </c>
      <c r="D1447">
        <v>98068.9</v>
      </c>
      <c r="E1447">
        <v>98043</v>
      </c>
      <c r="F1447">
        <v>1932.74</v>
      </c>
      <c r="G1447">
        <v>2316.42</v>
      </c>
      <c r="H1447">
        <v>1350.55</v>
      </c>
      <c r="I1447">
        <v>0.15737300000000001</v>
      </c>
      <c r="J1447">
        <v>0.83593700000000004</v>
      </c>
      <c r="K1447">
        <v>0</v>
      </c>
      <c r="L1447" t="s">
        <v>42</v>
      </c>
    </row>
    <row r="1448" spans="1:25" x14ac:dyDescent="0.25">
      <c r="A1448" t="s">
        <v>47</v>
      </c>
      <c r="B1448">
        <v>102720</v>
      </c>
      <c r="C1448">
        <v>98350.3</v>
      </c>
      <c r="D1448">
        <v>98266.1</v>
      </c>
      <c r="E1448">
        <v>98240.2</v>
      </c>
      <c r="F1448">
        <v>1938.15</v>
      </c>
      <c r="G1448">
        <v>2316.19</v>
      </c>
      <c r="H1448">
        <v>1350.54</v>
      </c>
      <c r="I1448">
        <v>0.155473</v>
      </c>
      <c r="J1448">
        <v>0.85134399999999999</v>
      </c>
      <c r="K1448">
        <v>0</v>
      </c>
      <c r="L1448" t="s">
        <v>42</v>
      </c>
    </row>
    <row r="1449" spans="1:25" x14ac:dyDescent="0.25">
      <c r="A1449" t="s">
        <v>47</v>
      </c>
      <c r="B1449">
        <v>102706</v>
      </c>
      <c r="C1449">
        <v>98315.1</v>
      </c>
      <c r="D1449">
        <v>98230.399999999994</v>
      </c>
      <c r="E1449">
        <v>98204.5</v>
      </c>
      <c r="F1449">
        <v>1930.84</v>
      </c>
      <c r="G1449">
        <v>2318.71</v>
      </c>
      <c r="H1449">
        <v>1350.23</v>
      </c>
      <c r="I1449">
        <v>0.178456</v>
      </c>
      <c r="J1449">
        <v>0.83704000000000001</v>
      </c>
      <c r="K1449">
        <v>0</v>
      </c>
      <c r="L1449" t="s">
        <v>42</v>
      </c>
    </row>
    <row r="1450" spans="1:25" x14ac:dyDescent="0.25">
      <c r="A1450" t="s">
        <v>47</v>
      </c>
      <c r="B1450">
        <v>102573</v>
      </c>
      <c r="C1450">
        <v>98186.6</v>
      </c>
      <c r="D1450">
        <v>98099.199999999997</v>
      </c>
      <c r="E1450">
        <v>98073.1</v>
      </c>
      <c r="F1450">
        <v>1939.67</v>
      </c>
      <c r="G1450">
        <v>2315.62</v>
      </c>
      <c r="H1450">
        <v>1353.93</v>
      </c>
      <c r="I1450">
        <v>0.14822399999999999</v>
      </c>
      <c r="J1450">
        <v>0.83676499999999998</v>
      </c>
      <c r="K1450">
        <v>0</v>
      </c>
      <c r="L1450" t="s">
        <v>42</v>
      </c>
    </row>
    <row r="1451" spans="1:25" x14ac:dyDescent="0.25">
      <c r="A1451" t="s">
        <v>47</v>
      </c>
      <c r="B1451">
        <v>102828</v>
      </c>
      <c r="C1451">
        <v>98301.8</v>
      </c>
      <c r="D1451">
        <v>98213.3</v>
      </c>
      <c r="E1451">
        <v>98187.3</v>
      </c>
      <c r="F1451">
        <v>1939.48</v>
      </c>
      <c r="G1451">
        <v>2325.29</v>
      </c>
      <c r="H1451">
        <v>1349.1</v>
      </c>
      <c r="I1451">
        <v>0.14752299999999999</v>
      </c>
      <c r="J1451">
        <v>0.83701800000000004</v>
      </c>
      <c r="K1451">
        <v>0</v>
      </c>
      <c r="L1451" t="s">
        <v>42</v>
      </c>
    </row>
    <row r="1452" spans="1:25" x14ac:dyDescent="0.25">
      <c r="A1452" t="s">
        <v>47</v>
      </c>
      <c r="B1452">
        <v>102707</v>
      </c>
      <c r="C1452">
        <v>98380.9</v>
      </c>
      <c r="D1452">
        <v>98290.7</v>
      </c>
      <c r="E1452">
        <v>98264.7</v>
      </c>
      <c r="F1452">
        <v>1947.13</v>
      </c>
      <c r="G1452">
        <v>2315</v>
      </c>
      <c r="H1452">
        <v>1349.17</v>
      </c>
      <c r="I1452">
        <v>0.164158</v>
      </c>
      <c r="J1452">
        <v>0.83654099999999998</v>
      </c>
      <c r="K1452">
        <v>0</v>
      </c>
      <c r="L1452" t="s">
        <v>42</v>
      </c>
    </row>
    <row r="1453" spans="1:25" x14ac:dyDescent="0.25">
      <c r="A1453" t="s">
        <v>47</v>
      </c>
      <c r="B1453">
        <v>102402</v>
      </c>
      <c r="C1453">
        <v>98039.1</v>
      </c>
      <c r="D1453">
        <v>97951.4</v>
      </c>
      <c r="E1453">
        <v>97925.4</v>
      </c>
      <c r="F1453">
        <v>1932.52</v>
      </c>
      <c r="G1453">
        <v>2308.48</v>
      </c>
      <c r="H1453">
        <v>1345.65</v>
      </c>
      <c r="I1453">
        <v>0.148174</v>
      </c>
      <c r="J1453">
        <v>0.83671600000000002</v>
      </c>
      <c r="K1453">
        <v>0</v>
      </c>
      <c r="L1453" t="s">
        <v>42</v>
      </c>
    </row>
    <row r="1454" spans="1:25" x14ac:dyDescent="0.25">
      <c r="A1454" t="s">
        <v>47</v>
      </c>
      <c r="B1454">
        <v>102591</v>
      </c>
      <c r="C1454">
        <v>98198.1</v>
      </c>
      <c r="D1454">
        <v>98109</v>
      </c>
      <c r="E1454">
        <v>98083.1</v>
      </c>
      <c r="F1454">
        <v>1939.68</v>
      </c>
      <c r="G1454">
        <v>2318.59</v>
      </c>
      <c r="H1454">
        <v>1352.56</v>
      </c>
      <c r="I1454">
        <v>0.15465000000000001</v>
      </c>
      <c r="J1454">
        <v>0.85666600000000004</v>
      </c>
      <c r="K1454">
        <v>0</v>
      </c>
      <c r="L1454" t="s">
        <v>42</v>
      </c>
    </row>
    <row r="1455" spans="1:25" x14ac:dyDescent="0.25">
      <c r="A1455" t="s">
        <v>47</v>
      </c>
      <c r="B1455">
        <v>103336</v>
      </c>
      <c r="C1455">
        <v>98904.2</v>
      </c>
      <c r="D1455">
        <v>98811.9</v>
      </c>
      <c r="E1455">
        <v>98785.7</v>
      </c>
      <c r="F1455">
        <v>1958.6</v>
      </c>
      <c r="G1455">
        <v>2334.8000000000002</v>
      </c>
      <c r="H1455">
        <v>1363.61</v>
      </c>
      <c r="I1455">
        <v>0.17039299999999999</v>
      </c>
      <c r="J1455">
        <v>0.837032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47</v>
      </c>
      <c r="B1456">
        <v>103138</v>
      </c>
      <c r="C1456">
        <v>98584.6</v>
      </c>
      <c r="D1456">
        <v>98497.1</v>
      </c>
      <c r="E1456">
        <v>98470.9</v>
      </c>
      <c r="F1456">
        <v>1936.13</v>
      </c>
      <c r="G1456">
        <v>2331.34</v>
      </c>
      <c r="H1456">
        <v>1349.07</v>
      </c>
      <c r="I1456">
        <v>0.14710400000000001</v>
      </c>
      <c r="J1456">
        <v>0.83703000000000005</v>
      </c>
      <c r="K1456">
        <v>0</v>
      </c>
      <c r="L1456" t="s">
        <v>42</v>
      </c>
      <c r="R1456">
        <f>AVERAGE(B1407:B1456)</f>
        <v>102766.82</v>
      </c>
      <c r="S1456">
        <f>AVERAGE(C1407:C1456)</f>
        <v>98333.397999999972</v>
      </c>
      <c r="U1456">
        <f>_xlfn.VAR.P(B1407:B1456)</f>
        <v>176729.22759999998</v>
      </c>
      <c r="V1456">
        <f>_xlfn.VAR.P(C1407:C1456)</f>
        <v>144824.39779600018</v>
      </c>
      <c r="X1456">
        <f>1.96*SQRT(U1456)/50</f>
        <v>16.479356792644058</v>
      </c>
      <c r="Y1456">
        <f>1.96*SQRT(V1456)/50</f>
        <v>14.917873931269353</v>
      </c>
    </row>
    <row r="1457" spans="1:12" x14ac:dyDescent="0.25">
      <c r="A1457" t="s">
        <v>48</v>
      </c>
      <c r="B1457">
        <v>5138514.2673000004</v>
      </c>
      <c r="C1457" t="s">
        <v>36</v>
      </c>
    </row>
    <row r="1458" spans="1:12" x14ac:dyDescent="0.25">
      <c r="A1458" t="s">
        <v>49</v>
      </c>
      <c r="B1458">
        <v>95406.7</v>
      </c>
      <c r="C1458">
        <v>95398.399999999994</v>
      </c>
      <c r="D1458">
        <v>95346.5</v>
      </c>
      <c r="E1458">
        <v>95320.6</v>
      </c>
      <c r="F1458">
        <v>1943.76</v>
      </c>
      <c r="G1458">
        <v>0</v>
      </c>
      <c r="H1458">
        <v>1346.81</v>
      </c>
      <c r="I1458">
        <v>0.153974</v>
      </c>
      <c r="J1458">
        <v>0.83282800000000001</v>
      </c>
      <c r="K1458">
        <v>0</v>
      </c>
      <c r="L1458" t="s">
        <v>42</v>
      </c>
    </row>
    <row r="1459" spans="1:12" x14ac:dyDescent="0.25">
      <c r="A1459" t="s">
        <v>49</v>
      </c>
      <c r="B1459">
        <v>95430.2</v>
      </c>
      <c r="C1459">
        <v>95422.3</v>
      </c>
      <c r="D1459">
        <v>95370.3</v>
      </c>
      <c r="E1459">
        <v>95344.3</v>
      </c>
      <c r="F1459">
        <v>1935.92</v>
      </c>
      <c r="G1459">
        <v>0</v>
      </c>
      <c r="H1459">
        <v>1348.74</v>
      </c>
      <c r="I1459">
        <v>0.17845800000000001</v>
      </c>
      <c r="J1459">
        <v>0.83657800000000004</v>
      </c>
      <c r="K1459">
        <v>0</v>
      </c>
      <c r="L1459" t="s">
        <v>42</v>
      </c>
    </row>
    <row r="1460" spans="1:12" x14ac:dyDescent="0.25">
      <c r="A1460" t="s">
        <v>49</v>
      </c>
      <c r="B1460">
        <v>95441.4</v>
      </c>
      <c r="C1460">
        <v>95432.5</v>
      </c>
      <c r="D1460">
        <v>95381.1</v>
      </c>
      <c r="E1460">
        <v>95355.4</v>
      </c>
      <c r="F1460">
        <v>1935.48</v>
      </c>
      <c r="G1460">
        <v>0</v>
      </c>
      <c r="H1460">
        <v>1348.38</v>
      </c>
      <c r="I1460">
        <v>0.178457</v>
      </c>
      <c r="J1460">
        <v>0.83700799999999997</v>
      </c>
      <c r="K1460">
        <v>0</v>
      </c>
      <c r="L1460" t="s">
        <v>42</v>
      </c>
    </row>
    <row r="1461" spans="1:12" x14ac:dyDescent="0.25">
      <c r="A1461" t="s">
        <v>49</v>
      </c>
      <c r="B1461">
        <v>95530.7</v>
      </c>
      <c r="C1461">
        <v>95521.2</v>
      </c>
      <c r="D1461">
        <v>95468.3</v>
      </c>
      <c r="E1461">
        <v>95442.3</v>
      </c>
      <c r="F1461">
        <v>1933.89</v>
      </c>
      <c r="G1461">
        <v>0</v>
      </c>
      <c r="H1461">
        <v>1347.41</v>
      </c>
      <c r="I1461">
        <v>0.14711399999999999</v>
      </c>
      <c r="J1461">
        <v>0.836781</v>
      </c>
      <c r="K1461">
        <v>0</v>
      </c>
      <c r="L1461" t="s">
        <v>42</v>
      </c>
    </row>
    <row r="1462" spans="1:12" x14ac:dyDescent="0.25">
      <c r="A1462" t="s">
        <v>49</v>
      </c>
      <c r="B1462">
        <v>95621.3</v>
      </c>
      <c r="C1462">
        <v>95612.7</v>
      </c>
      <c r="D1462">
        <v>95562.2</v>
      </c>
      <c r="E1462">
        <v>95536.3</v>
      </c>
      <c r="F1462">
        <v>1935</v>
      </c>
      <c r="G1462">
        <v>0</v>
      </c>
      <c r="H1462">
        <v>1351</v>
      </c>
      <c r="I1462">
        <v>0.178455</v>
      </c>
      <c r="J1462">
        <v>0.83705099999999999</v>
      </c>
      <c r="K1462">
        <v>0</v>
      </c>
      <c r="L1462" t="s">
        <v>42</v>
      </c>
    </row>
    <row r="1463" spans="1:12" x14ac:dyDescent="0.25">
      <c r="A1463" t="s">
        <v>49</v>
      </c>
      <c r="B1463">
        <v>95419.3</v>
      </c>
      <c r="C1463">
        <v>95411.4</v>
      </c>
      <c r="D1463">
        <v>95360.6</v>
      </c>
      <c r="E1463">
        <v>95334.8</v>
      </c>
      <c r="F1463">
        <v>1929.68</v>
      </c>
      <c r="G1463">
        <v>0</v>
      </c>
      <c r="H1463">
        <v>1348.55</v>
      </c>
      <c r="I1463">
        <v>0.149644</v>
      </c>
      <c r="J1463">
        <v>0.83562099999999995</v>
      </c>
      <c r="K1463">
        <v>0</v>
      </c>
      <c r="L1463" t="s">
        <v>42</v>
      </c>
    </row>
    <row r="1464" spans="1:12" x14ac:dyDescent="0.25">
      <c r="A1464" t="s">
        <v>49</v>
      </c>
      <c r="B1464">
        <v>95252.1</v>
      </c>
      <c r="C1464">
        <v>95243.8</v>
      </c>
      <c r="D1464">
        <v>95193.1</v>
      </c>
      <c r="E1464">
        <v>95167.1</v>
      </c>
      <c r="F1464">
        <v>1936.75</v>
      </c>
      <c r="G1464">
        <v>0</v>
      </c>
      <c r="H1464">
        <v>1345.12</v>
      </c>
      <c r="I1464">
        <v>0.16675200000000001</v>
      </c>
      <c r="J1464">
        <v>0.83696700000000002</v>
      </c>
      <c r="K1464">
        <v>0</v>
      </c>
      <c r="L1464" t="s">
        <v>42</v>
      </c>
    </row>
    <row r="1465" spans="1:12" x14ac:dyDescent="0.25">
      <c r="A1465" t="s">
        <v>49</v>
      </c>
      <c r="B1465">
        <v>95969.1</v>
      </c>
      <c r="C1465">
        <v>95960.8</v>
      </c>
      <c r="D1465">
        <v>95907.199999999997</v>
      </c>
      <c r="E1465">
        <v>95881</v>
      </c>
      <c r="F1465">
        <v>1952.08</v>
      </c>
      <c r="G1465">
        <v>0</v>
      </c>
      <c r="H1465">
        <v>1355.24</v>
      </c>
      <c r="I1465">
        <v>0.14897299999999999</v>
      </c>
      <c r="J1465">
        <v>0.83685299999999996</v>
      </c>
      <c r="K1465">
        <v>0</v>
      </c>
      <c r="L1465" t="s">
        <v>42</v>
      </c>
    </row>
    <row r="1466" spans="1:12" x14ac:dyDescent="0.25">
      <c r="A1466" t="s">
        <v>49</v>
      </c>
      <c r="B1466">
        <v>95521</v>
      </c>
      <c r="C1466">
        <v>95512.7</v>
      </c>
      <c r="D1466">
        <v>95461.4</v>
      </c>
      <c r="E1466">
        <v>95435.6</v>
      </c>
      <c r="F1466">
        <v>1946.54</v>
      </c>
      <c r="G1466">
        <v>0</v>
      </c>
      <c r="H1466">
        <v>1348.99</v>
      </c>
      <c r="I1466">
        <v>0.17847299999999999</v>
      </c>
      <c r="J1466">
        <v>0.83699800000000002</v>
      </c>
      <c r="K1466">
        <v>0</v>
      </c>
      <c r="L1466" t="s">
        <v>42</v>
      </c>
    </row>
    <row r="1467" spans="1:12" x14ac:dyDescent="0.25">
      <c r="A1467" t="s">
        <v>49</v>
      </c>
      <c r="B1467">
        <v>95456</v>
      </c>
      <c r="C1467">
        <v>95447.6</v>
      </c>
      <c r="D1467">
        <v>95395.9</v>
      </c>
      <c r="E1467">
        <v>95370.2</v>
      </c>
      <c r="F1467">
        <v>1936.39</v>
      </c>
      <c r="G1467">
        <v>0</v>
      </c>
      <c r="H1467">
        <v>1348.34</v>
      </c>
      <c r="I1467">
        <v>0.15858</v>
      </c>
      <c r="J1467">
        <v>0.836982</v>
      </c>
      <c r="K1467">
        <v>0</v>
      </c>
      <c r="L1467" t="s">
        <v>42</v>
      </c>
    </row>
    <row r="1468" spans="1:12" x14ac:dyDescent="0.25">
      <c r="A1468" t="s">
        <v>49</v>
      </c>
      <c r="B1468">
        <v>95537</v>
      </c>
      <c r="C1468">
        <v>95528.5</v>
      </c>
      <c r="D1468">
        <v>95476.9</v>
      </c>
      <c r="E1468">
        <v>95451.1</v>
      </c>
      <c r="F1468">
        <v>1927.53</v>
      </c>
      <c r="G1468">
        <v>0</v>
      </c>
      <c r="H1468">
        <v>1348.62</v>
      </c>
      <c r="I1468">
        <v>0.178454</v>
      </c>
      <c r="J1468">
        <v>0.83701000000000003</v>
      </c>
      <c r="K1468">
        <v>0</v>
      </c>
      <c r="L1468" t="s">
        <v>42</v>
      </c>
    </row>
    <row r="1469" spans="1:12" x14ac:dyDescent="0.25">
      <c r="A1469" t="s">
        <v>49</v>
      </c>
      <c r="B1469">
        <v>95468.5</v>
      </c>
      <c r="C1469">
        <v>95460</v>
      </c>
      <c r="D1469">
        <v>95408.3</v>
      </c>
      <c r="E1469">
        <v>95382.399999999994</v>
      </c>
      <c r="F1469">
        <v>1935.34</v>
      </c>
      <c r="G1469">
        <v>0</v>
      </c>
      <c r="H1469">
        <v>1349.02</v>
      </c>
      <c r="I1469">
        <v>0.178455</v>
      </c>
      <c r="J1469">
        <v>0.83705099999999999</v>
      </c>
      <c r="K1469">
        <v>0</v>
      </c>
      <c r="L1469" t="s">
        <v>42</v>
      </c>
    </row>
    <row r="1470" spans="1:12" x14ac:dyDescent="0.25">
      <c r="A1470" t="s">
        <v>49</v>
      </c>
      <c r="B1470">
        <v>95335.2</v>
      </c>
      <c r="C1470">
        <v>95327.1</v>
      </c>
      <c r="D1470">
        <v>95274.5</v>
      </c>
      <c r="E1470">
        <v>95249</v>
      </c>
      <c r="F1470">
        <v>1941.68</v>
      </c>
      <c r="G1470">
        <v>0</v>
      </c>
      <c r="H1470">
        <v>1346.2</v>
      </c>
      <c r="I1470">
        <v>0.14848700000000001</v>
      </c>
      <c r="J1470">
        <v>0.86634199999999995</v>
      </c>
      <c r="K1470">
        <v>0</v>
      </c>
      <c r="L1470" t="s">
        <v>42</v>
      </c>
    </row>
    <row r="1471" spans="1:12" x14ac:dyDescent="0.25">
      <c r="A1471" t="s">
        <v>49</v>
      </c>
      <c r="B1471">
        <v>95305.9</v>
      </c>
      <c r="C1471">
        <v>95297.5</v>
      </c>
      <c r="D1471">
        <v>95245.5</v>
      </c>
      <c r="E1471">
        <v>95219.5</v>
      </c>
      <c r="F1471">
        <v>1937.15</v>
      </c>
      <c r="G1471">
        <v>0</v>
      </c>
      <c r="H1471">
        <v>1344.38</v>
      </c>
      <c r="I1471">
        <v>0.178454</v>
      </c>
      <c r="J1471">
        <v>0.83698600000000001</v>
      </c>
      <c r="K1471">
        <v>0</v>
      </c>
      <c r="L1471" t="s">
        <v>42</v>
      </c>
    </row>
    <row r="1472" spans="1:12" x14ac:dyDescent="0.25">
      <c r="A1472" t="s">
        <v>49</v>
      </c>
      <c r="B1472">
        <v>95489.9</v>
      </c>
      <c r="C1472">
        <v>95481.5</v>
      </c>
      <c r="D1472">
        <v>95430</v>
      </c>
      <c r="E1472">
        <v>95403.9</v>
      </c>
      <c r="F1472">
        <v>1933.16</v>
      </c>
      <c r="G1472">
        <v>0</v>
      </c>
      <c r="H1472">
        <v>1349.37</v>
      </c>
      <c r="I1472">
        <v>0.178454</v>
      </c>
      <c r="J1472">
        <v>0.83705300000000005</v>
      </c>
      <c r="K1472">
        <v>0</v>
      </c>
      <c r="L1472" t="s">
        <v>42</v>
      </c>
    </row>
    <row r="1473" spans="1:12" x14ac:dyDescent="0.25">
      <c r="A1473" t="s">
        <v>49</v>
      </c>
      <c r="B1473">
        <v>95404.7</v>
      </c>
      <c r="C1473">
        <v>95396.7</v>
      </c>
      <c r="D1473">
        <v>95345.8</v>
      </c>
      <c r="E1473">
        <v>95320</v>
      </c>
      <c r="F1473">
        <v>1937.25</v>
      </c>
      <c r="G1473">
        <v>0</v>
      </c>
      <c r="H1473">
        <v>1348.31</v>
      </c>
      <c r="I1473">
        <v>0.14746300000000001</v>
      </c>
      <c r="J1473">
        <v>0.83607600000000004</v>
      </c>
      <c r="K1473">
        <v>0</v>
      </c>
      <c r="L1473" t="s">
        <v>42</v>
      </c>
    </row>
    <row r="1474" spans="1:12" x14ac:dyDescent="0.25">
      <c r="A1474" t="s">
        <v>49</v>
      </c>
      <c r="B1474">
        <v>95829.9</v>
      </c>
      <c r="C1474">
        <v>95821.7</v>
      </c>
      <c r="D1474">
        <v>95768.7</v>
      </c>
      <c r="E1474">
        <v>95742.5</v>
      </c>
      <c r="F1474">
        <v>1952.82</v>
      </c>
      <c r="G1474">
        <v>0</v>
      </c>
      <c r="H1474">
        <v>1354.21</v>
      </c>
      <c r="I1474">
        <v>0.167877</v>
      </c>
      <c r="J1474">
        <v>0.83691599999999999</v>
      </c>
      <c r="K1474">
        <v>0</v>
      </c>
      <c r="L1474" t="s">
        <v>42</v>
      </c>
    </row>
    <row r="1475" spans="1:12" x14ac:dyDescent="0.25">
      <c r="A1475" t="s">
        <v>49</v>
      </c>
      <c r="B1475">
        <v>95473.9</v>
      </c>
      <c r="C1475">
        <v>95465.600000000006</v>
      </c>
      <c r="D1475">
        <v>95413.7</v>
      </c>
      <c r="E1475">
        <v>95387.9</v>
      </c>
      <c r="F1475">
        <v>1938.21</v>
      </c>
      <c r="G1475">
        <v>0</v>
      </c>
      <c r="H1475">
        <v>1348.66</v>
      </c>
      <c r="I1475">
        <v>0.14710300000000001</v>
      </c>
      <c r="J1475">
        <v>0.83701599999999998</v>
      </c>
      <c r="K1475">
        <v>0</v>
      </c>
      <c r="L1475" t="s">
        <v>42</v>
      </c>
    </row>
    <row r="1476" spans="1:12" x14ac:dyDescent="0.25">
      <c r="A1476" t="s">
        <v>49</v>
      </c>
      <c r="B1476">
        <v>95315.9</v>
      </c>
      <c r="C1476">
        <v>95307.5</v>
      </c>
      <c r="D1476">
        <v>95255.5</v>
      </c>
      <c r="E1476">
        <v>95229.6</v>
      </c>
      <c r="F1476">
        <v>1934.03</v>
      </c>
      <c r="G1476">
        <v>0</v>
      </c>
      <c r="H1476">
        <v>1346.38</v>
      </c>
      <c r="I1476">
        <v>0.178454</v>
      </c>
      <c r="J1476">
        <v>0.83685600000000004</v>
      </c>
      <c r="K1476">
        <v>0</v>
      </c>
      <c r="L1476" t="s">
        <v>42</v>
      </c>
    </row>
    <row r="1477" spans="1:12" x14ac:dyDescent="0.25">
      <c r="A1477" t="s">
        <v>49</v>
      </c>
      <c r="B1477">
        <v>95367.7</v>
      </c>
      <c r="C1477">
        <v>95358.9</v>
      </c>
      <c r="D1477">
        <v>95306.6</v>
      </c>
      <c r="E1477">
        <v>95280.9</v>
      </c>
      <c r="F1477">
        <v>1929.76</v>
      </c>
      <c r="G1477">
        <v>0</v>
      </c>
      <c r="H1477">
        <v>1347.34</v>
      </c>
      <c r="I1477">
        <v>0.15083099999999999</v>
      </c>
      <c r="J1477">
        <v>0.83704599999999996</v>
      </c>
      <c r="K1477">
        <v>0</v>
      </c>
      <c r="L1477" t="s">
        <v>42</v>
      </c>
    </row>
    <row r="1478" spans="1:12" x14ac:dyDescent="0.25">
      <c r="A1478" t="s">
        <v>49</v>
      </c>
      <c r="B1478">
        <v>95426.6</v>
      </c>
      <c r="C1478">
        <v>95418.4</v>
      </c>
      <c r="D1478">
        <v>95366.9</v>
      </c>
      <c r="E1478">
        <v>95341.2</v>
      </c>
      <c r="F1478">
        <v>1942.3</v>
      </c>
      <c r="G1478">
        <v>0</v>
      </c>
      <c r="H1478">
        <v>1347.78</v>
      </c>
      <c r="I1478">
        <v>0.15892400000000001</v>
      </c>
      <c r="J1478">
        <v>0.83698099999999998</v>
      </c>
      <c r="K1478">
        <v>0</v>
      </c>
      <c r="L1478" t="s">
        <v>42</v>
      </c>
    </row>
    <row r="1479" spans="1:12" x14ac:dyDescent="0.25">
      <c r="A1479" t="s">
        <v>49</v>
      </c>
      <c r="B1479">
        <v>95541.9</v>
      </c>
      <c r="C1479">
        <v>95533.1</v>
      </c>
      <c r="D1479">
        <v>95482.2</v>
      </c>
      <c r="E1479">
        <v>95456.5</v>
      </c>
      <c r="F1479">
        <v>1939.09</v>
      </c>
      <c r="G1479">
        <v>0</v>
      </c>
      <c r="H1479">
        <v>1349.21</v>
      </c>
      <c r="I1479">
        <v>0.14979400000000001</v>
      </c>
      <c r="J1479">
        <v>0.83526100000000003</v>
      </c>
      <c r="K1479">
        <v>0</v>
      </c>
      <c r="L1479" t="s">
        <v>42</v>
      </c>
    </row>
    <row r="1480" spans="1:12" x14ac:dyDescent="0.25">
      <c r="A1480" t="s">
        <v>49</v>
      </c>
      <c r="B1480">
        <v>95678.7</v>
      </c>
      <c r="C1480">
        <v>95670.399999999994</v>
      </c>
      <c r="D1480">
        <v>95618.5</v>
      </c>
      <c r="E1480">
        <v>95592.8</v>
      </c>
      <c r="F1480">
        <v>1939.49</v>
      </c>
      <c r="G1480">
        <v>0</v>
      </c>
      <c r="H1480">
        <v>1347.97</v>
      </c>
      <c r="I1480">
        <v>0.14981</v>
      </c>
      <c r="J1480">
        <v>0.83686799999999995</v>
      </c>
      <c r="K1480">
        <v>0</v>
      </c>
      <c r="L1480" t="s">
        <v>42</v>
      </c>
    </row>
    <row r="1481" spans="1:12" x14ac:dyDescent="0.25">
      <c r="A1481" t="s">
        <v>49</v>
      </c>
      <c r="B1481">
        <v>95369.4</v>
      </c>
      <c r="C1481">
        <v>95361.5</v>
      </c>
      <c r="D1481">
        <v>95309</v>
      </c>
      <c r="E1481">
        <v>95283.1</v>
      </c>
      <c r="F1481">
        <v>1944.59</v>
      </c>
      <c r="G1481">
        <v>0</v>
      </c>
      <c r="H1481">
        <v>1347.14</v>
      </c>
      <c r="I1481">
        <v>0.14737600000000001</v>
      </c>
      <c r="J1481">
        <v>0.86736000000000002</v>
      </c>
      <c r="K1481">
        <v>0</v>
      </c>
      <c r="L1481" t="s">
        <v>42</v>
      </c>
    </row>
    <row r="1482" spans="1:12" x14ac:dyDescent="0.25">
      <c r="A1482" t="s">
        <v>49</v>
      </c>
      <c r="B1482">
        <v>95428.6</v>
      </c>
      <c r="C1482">
        <v>95420.9</v>
      </c>
      <c r="D1482">
        <v>95371.199999999997</v>
      </c>
      <c r="E1482">
        <v>95345.600000000006</v>
      </c>
      <c r="F1482">
        <v>1922.24</v>
      </c>
      <c r="G1482">
        <v>0</v>
      </c>
      <c r="H1482">
        <v>1348.11</v>
      </c>
      <c r="I1482">
        <v>0.15231700000000001</v>
      </c>
      <c r="J1482">
        <v>0.83704999999999996</v>
      </c>
      <c r="K1482">
        <v>0</v>
      </c>
      <c r="L1482" t="s">
        <v>42</v>
      </c>
    </row>
    <row r="1483" spans="1:12" x14ac:dyDescent="0.25">
      <c r="A1483" t="s">
        <v>49</v>
      </c>
      <c r="B1483">
        <v>95510.8</v>
      </c>
      <c r="C1483">
        <v>95502.1</v>
      </c>
      <c r="D1483">
        <v>95451.199999999997</v>
      </c>
      <c r="E1483">
        <v>95425.600000000006</v>
      </c>
      <c r="F1483">
        <v>1929.56</v>
      </c>
      <c r="G1483">
        <v>0</v>
      </c>
      <c r="H1483">
        <v>1347.9</v>
      </c>
      <c r="I1483">
        <v>0.17580299999999999</v>
      </c>
      <c r="J1483">
        <v>0.837036</v>
      </c>
      <c r="K1483">
        <v>0</v>
      </c>
      <c r="L1483" t="s">
        <v>42</v>
      </c>
    </row>
    <row r="1484" spans="1:12" x14ac:dyDescent="0.25">
      <c r="A1484" t="s">
        <v>49</v>
      </c>
      <c r="B1484">
        <v>95664.1</v>
      </c>
      <c r="C1484">
        <v>95655.5</v>
      </c>
      <c r="D1484">
        <v>95603.6</v>
      </c>
      <c r="E1484">
        <v>95577.600000000006</v>
      </c>
      <c r="F1484">
        <v>1941.93</v>
      </c>
      <c r="G1484">
        <v>0</v>
      </c>
      <c r="H1484">
        <v>1353.13</v>
      </c>
      <c r="I1484">
        <v>0.17163100000000001</v>
      </c>
      <c r="J1484">
        <v>0.83704599999999996</v>
      </c>
      <c r="K1484">
        <v>0</v>
      </c>
      <c r="L1484" t="s">
        <v>42</v>
      </c>
    </row>
    <row r="1485" spans="1:12" x14ac:dyDescent="0.25">
      <c r="A1485" t="s">
        <v>49</v>
      </c>
      <c r="B1485">
        <v>95478.5</v>
      </c>
      <c r="C1485">
        <v>95470.3</v>
      </c>
      <c r="D1485">
        <v>95420.3</v>
      </c>
      <c r="E1485">
        <v>95394.4</v>
      </c>
      <c r="F1485">
        <v>1943.87</v>
      </c>
      <c r="G1485">
        <v>0</v>
      </c>
      <c r="H1485">
        <v>1348.59</v>
      </c>
      <c r="I1485">
        <v>0.15606900000000001</v>
      </c>
      <c r="J1485">
        <v>0.83448500000000003</v>
      </c>
      <c r="K1485">
        <v>0</v>
      </c>
      <c r="L1485" t="s">
        <v>42</v>
      </c>
    </row>
    <row r="1486" spans="1:12" x14ac:dyDescent="0.25">
      <c r="A1486" t="s">
        <v>49</v>
      </c>
      <c r="B1486">
        <v>95339.8</v>
      </c>
      <c r="C1486">
        <v>95331.199999999997</v>
      </c>
      <c r="D1486">
        <v>95281</v>
      </c>
      <c r="E1486">
        <v>95255.3</v>
      </c>
      <c r="F1486">
        <v>1930.59</v>
      </c>
      <c r="G1486">
        <v>0</v>
      </c>
      <c r="H1486">
        <v>1346.78</v>
      </c>
      <c r="I1486">
        <v>0.178454</v>
      </c>
      <c r="J1486">
        <v>0.83701999999999999</v>
      </c>
      <c r="K1486">
        <v>0</v>
      </c>
      <c r="L1486" t="s">
        <v>42</v>
      </c>
    </row>
    <row r="1487" spans="1:12" x14ac:dyDescent="0.25">
      <c r="A1487" t="s">
        <v>49</v>
      </c>
      <c r="B1487">
        <v>95315.8</v>
      </c>
      <c r="C1487">
        <v>95307.4</v>
      </c>
      <c r="D1487">
        <v>95254.399999999994</v>
      </c>
      <c r="E1487">
        <v>95228.5</v>
      </c>
      <c r="F1487">
        <v>1936.73</v>
      </c>
      <c r="G1487">
        <v>0</v>
      </c>
      <c r="H1487">
        <v>1346.24</v>
      </c>
      <c r="I1487">
        <v>0.14724499999999999</v>
      </c>
      <c r="J1487">
        <v>0.83704900000000004</v>
      </c>
      <c r="K1487">
        <v>0</v>
      </c>
      <c r="L1487" t="s">
        <v>42</v>
      </c>
    </row>
    <row r="1488" spans="1:12" x14ac:dyDescent="0.25">
      <c r="A1488" t="s">
        <v>49</v>
      </c>
      <c r="B1488">
        <v>95379</v>
      </c>
      <c r="C1488">
        <v>95370.8</v>
      </c>
      <c r="D1488">
        <v>95321.1</v>
      </c>
      <c r="E1488">
        <v>95295.3</v>
      </c>
      <c r="F1488">
        <v>1936.67</v>
      </c>
      <c r="G1488">
        <v>0</v>
      </c>
      <c r="H1488">
        <v>1347.77</v>
      </c>
      <c r="I1488">
        <v>0.178457</v>
      </c>
      <c r="J1488">
        <v>0.83432399999999995</v>
      </c>
      <c r="K1488">
        <v>0</v>
      </c>
      <c r="L1488" t="s">
        <v>42</v>
      </c>
    </row>
    <row r="1489" spans="1:12" x14ac:dyDescent="0.25">
      <c r="A1489" t="s">
        <v>49</v>
      </c>
      <c r="B1489">
        <v>95380.4</v>
      </c>
      <c r="C1489">
        <v>95372.6</v>
      </c>
      <c r="D1489">
        <v>95322</v>
      </c>
      <c r="E1489">
        <v>95296.1</v>
      </c>
      <c r="F1489">
        <v>1935.93</v>
      </c>
      <c r="G1489">
        <v>0</v>
      </c>
      <c r="H1489">
        <v>1346.65</v>
      </c>
      <c r="I1489">
        <v>0.178455</v>
      </c>
      <c r="J1489">
        <v>0.836704</v>
      </c>
      <c r="K1489">
        <v>0</v>
      </c>
      <c r="L1489" t="s">
        <v>42</v>
      </c>
    </row>
    <row r="1490" spans="1:12" x14ac:dyDescent="0.25">
      <c r="A1490" t="s">
        <v>49</v>
      </c>
      <c r="B1490">
        <v>95426.7</v>
      </c>
      <c r="C1490">
        <v>95418.4</v>
      </c>
      <c r="D1490">
        <v>95367.4</v>
      </c>
      <c r="E1490">
        <v>95341.5</v>
      </c>
      <c r="F1490">
        <v>1943.46</v>
      </c>
      <c r="G1490">
        <v>0</v>
      </c>
      <c r="H1490">
        <v>1348.38</v>
      </c>
      <c r="I1490">
        <v>0.15973200000000001</v>
      </c>
      <c r="J1490">
        <v>0.83513999999999999</v>
      </c>
      <c r="K1490">
        <v>0</v>
      </c>
      <c r="L1490" t="s">
        <v>42</v>
      </c>
    </row>
    <row r="1491" spans="1:12" x14ac:dyDescent="0.25">
      <c r="A1491" t="s">
        <v>49</v>
      </c>
      <c r="B1491">
        <v>95521.600000000006</v>
      </c>
      <c r="C1491">
        <v>95513.7</v>
      </c>
      <c r="D1491">
        <v>95463.7</v>
      </c>
      <c r="E1491">
        <v>95437.9</v>
      </c>
      <c r="F1491">
        <v>1931.56</v>
      </c>
      <c r="G1491">
        <v>0</v>
      </c>
      <c r="H1491">
        <v>1348.81</v>
      </c>
      <c r="I1491">
        <v>0.17338700000000001</v>
      </c>
      <c r="J1491">
        <v>0.83614100000000002</v>
      </c>
      <c r="K1491">
        <v>0</v>
      </c>
      <c r="L1491" t="s">
        <v>42</v>
      </c>
    </row>
    <row r="1492" spans="1:12" x14ac:dyDescent="0.25">
      <c r="A1492" t="s">
        <v>49</v>
      </c>
      <c r="B1492">
        <v>95369.7</v>
      </c>
      <c r="C1492">
        <v>95362</v>
      </c>
      <c r="D1492">
        <v>95311.4</v>
      </c>
      <c r="E1492">
        <v>95285.6</v>
      </c>
      <c r="F1492">
        <v>1932.6</v>
      </c>
      <c r="G1492">
        <v>0</v>
      </c>
      <c r="H1492">
        <v>1349.6</v>
      </c>
      <c r="I1492">
        <v>0.148059</v>
      </c>
      <c r="J1492">
        <v>0.836843</v>
      </c>
      <c r="K1492">
        <v>0</v>
      </c>
      <c r="L1492" t="s">
        <v>42</v>
      </c>
    </row>
    <row r="1493" spans="1:12" x14ac:dyDescent="0.25">
      <c r="A1493" t="s">
        <v>49</v>
      </c>
      <c r="B1493">
        <v>96146.6</v>
      </c>
      <c r="C1493">
        <v>96137</v>
      </c>
      <c r="D1493">
        <v>96084</v>
      </c>
      <c r="E1493">
        <v>96058.1</v>
      </c>
      <c r="F1493">
        <v>1959.76</v>
      </c>
      <c r="G1493">
        <v>0</v>
      </c>
      <c r="H1493">
        <v>1358.11</v>
      </c>
      <c r="I1493">
        <v>0.14710300000000001</v>
      </c>
      <c r="J1493">
        <v>0.83703700000000003</v>
      </c>
      <c r="K1493">
        <v>0</v>
      </c>
      <c r="L1493" t="s">
        <v>42</v>
      </c>
    </row>
    <row r="1494" spans="1:12" x14ac:dyDescent="0.25">
      <c r="A1494" t="s">
        <v>49</v>
      </c>
      <c r="B1494">
        <v>95369.1</v>
      </c>
      <c r="C1494">
        <v>95361.2</v>
      </c>
      <c r="D1494">
        <v>95310.5</v>
      </c>
      <c r="E1494">
        <v>95284.9</v>
      </c>
      <c r="F1494">
        <v>1934.19</v>
      </c>
      <c r="G1494">
        <v>0</v>
      </c>
      <c r="H1494">
        <v>1348.21</v>
      </c>
      <c r="I1494">
        <v>0.16294900000000001</v>
      </c>
      <c r="J1494">
        <v>0.83652599999999999</v>
      </c>
      <c r="K1494">
        <v>0</v>
      </c>
      <c r="L1494" t="s">
        <v>42</v>
      </c>
    </row>
    <row r="1495" spans="1:12" x14ac:dyDescent="0.25">
      <c r="A1495" t="s">
        <v>49</v>
      </c>
      <c r="B1495">
        <v>95524.3</v>
      </c>
      <c r="C1495">
        <v>95516.1</v>
      </c>
      <c r="D1495">
        <v>95464.2</v>
      </c>
      <c r="E1495">
        <v>95438.5</v>
      </c>
      <c r="F1495">
        <v>1944.2</v>
      </c>
      <c r="G1495">
        <v>0</v>
      </c>
      <c r="H1495">
        <v>1350.97</v>
      </c>
      <c r="I1495">
        <v>0.17077500000000001</v>
      </c>
      <c r="J1495">
        <v>0.83694100000000005</v>
      </c>
      <c r="K1495">
        <v>0</v>
      </c>
      <c r="L1495" t="s">
        <v>42</v>
      </c>
    </row>
    <row r="1496" spans="1:12" x14ac:dyDescent="0.25">
      <c r="A1496" t="s">
        <v>49</v>
      </c>
      <c r="B1496">
        <v>95298.9</v>
      </c>
      <c r="C1496">
        <v>95290.6</v>
      </c>
      <c r="D1496">
        <v>95241.1</v>
      </c>
      <c r="E1496">
        <v>95215.6</v>
      </c>
      <c r="F1496">
        <v>1936.94</v>
      </c>
      <c r="G1496">
        <v>0</v>
      </c>
      <c r="H1496">
        <v>1349.21</v>
      </c>
      <c r="I1496">
        <v>0.14730799999999999</v>
      </c>
      <c r="J1496">
        <v>0.86861100000000002</v>
      </c>
      <c r="K1496">
        <v>0</v>
      </c>
      <c r="L1496" t="s">
        <v>42</v>
      </c>
    </row>
    <row r="1497" spans="1:12" x14ac:dyDescent="0.25">
      <c r="A1497" t="s">
        <v>49</v>
      </c>
      <c r="B1497">
        <v>95311.6</v>
      </c>
      <c r="C1497">
        <v>95302.9</v>
      </c>
      <c r="D1497">
        <v>95252.4</v>
      </c>
      <c r="E1497">
        <v>95226.6</v>
      </c>
      <c r="F1497">
        <v>1939.9</v>
      </c>
      <c r="G1497">
        <v>0</v>
      </c>
      <c r="H1497">
        <v>1349.95</v>
      </c>
      <c r="I1497">
        <v>0.15825900000000001</v>
      </c>
      <c r="J1497">
        <v>0.83705099999999999</v>
      </c>
      <c r="K1497">
        <v>0</v>
      </c>
      <c r="L1497" t="s">
        <v>42</v>
      </c>
    </row>
    <row r="1498" spans="1:12" x14ac:dyDescent="0.25">
      <c r="A1498" t="s">
        <v>49</v>
      </c>
      <c r="B1498">
        <v>95542</v>
      </c>
      <c r="C1498">
        <v>95533.8</v>
      </c>
      <c r="D1498">
        <v>95483.4</v>
      </c>
      <c r="E1498">
        <v>95457.4</v>
      </c>
      <c r="F1498">
        <v>1939.85</v>
      </c>
      <c r="G1498">
        <v>0</v>
      </c>
      <c r="H1498">
        <v>1350.58</v>
      </c>
      <c r="I1498">
        <v>0.170733</v>
      </c>
      <c r="J1498">
        <v>0.83313099999999995</v>
      </c>
      <c r="K1498">
        <v>0</v>
      </c>
      <c r="L1498" t="s">
        <v>42</v>
      </c>
    </row>
    <row r="1499" spans="1:12" x14ac:dyDescent="0.25">
      <c r="A1499" t="s">
        <v>49</v>
      </c>
      <c r="B1499">
        <v>95320</v>
      </c>
      <c r="C1499">
        <v>95312.1</v>
      </c>
      <c r="D1499">
        <v>95261</v>
      </c>
      <c r="E1499">
        <v>95235.6</v>
      </c>
      <c r="F1499">
        <v>1935.98</v>
      </c>
      <c r="G1499">
        <v>0</v>
      </c>
      <c r="H1499">
        <v>1348.06</v>
      </c>
      <c r="I1499">
        <v>0.153611</v>
      </c>
      <c r="J1499">
        <v>0.84042899999999998</v>
      </c>
      <c r="K1499">
        <v>0</v>
      </c>
      <c r="L1499" t="s">
        <v>42</v>
      </c>
    </row>
    <row r="1500" spans="1:12" x14ac:dyDescent="0.25">
      <c r="A1500" t="s">
        <v>49</v>
      </c>
      <c r="B1500">
        <v>95448.9</v>
      </c>
      <c r="C1500">
        <v>95440.9</v>
      </c>
      <c r="D1500">
        <v>95389.3</v>
      </c>
      <c r="E1500">
        <v>95363.7</v>
      </c>
      <c r="F1500">
        <v>1941.64</v>
      </c>
      <c r="G1500">
        <v>0</v>
      </c>
      <c r="H1500">
        <v>1347.64</v>
      </c>
      <c r="I1500">
        <v>0.17846600000000001</v>
      </c>
      <c r="J1500">
        <v>0.83636900000000003</v>
      </c>
      <c r="K1500">
        <v>0</v>
      </c>
      <c r="L1500" t="s">
        <v>42</v>
      </c>
    </row>
    <row r="1501" spans="1:12" x14ac:dyDescent="0.25">
      <c r="A1501" t="s">
        <v>49</v>
      </c>
      <c r="B1501">
        <v>95386.3</v>
      </c>
      <c r="C1501">
        <v>95378.3</v>
      </c>
      <c r="D1501">
        <v>95327.9</v>
      </c>
      <c r="E1501">
        <v>95302.2</v>
      </c>
      <c r="F1501">
        <v>1941.14</v>
      </c>
      <c r="G1501">
        <v>0</v>
      </c>
      <c r="H1501">
        <v>1350.06</v>
      </c>
      <c r="I1501">
        <v>0.148502</v>
      </c>
      <c r="J1501">
        <v>0.836947</v>
      </c>
      <c r="K1501">
        <v>0</v>
      </c>
      <c r="L1501" t="s">
        <v>42</v>
      </c>
    </row>
    <row r="1502" spans="1:12" x14ac:dyDescent="0.25">
      <c r="A1502" t="s">
        <v>49</v>
      </c>
      <c r="B1502">
        <v>95384.1</v>
      </c>
      <c r="C1502">
        <v>95374.2</v>
      </c>
      <c r="D1502">
        <v>95323.3</v>
      </c>
      <c r="E1502">
        <v>95297.5</v>
      </c>
      <c r="F1502">
        <v>1948.91</v>
      </c>
      <c r="G1502">
        <v>0</v>
      </c>
      <c r="H1502">
        <v>1349.2</v>
      </c>
      <c r="I1502">
        <v>0.14721000000000001</v>
      </c>
      <c r="J1502">
        <v>0.83705200000000002</v>
      </c>
      <c r="K1502">
        <v>0</v>
      </c>
      <c r="L1502" t="s">
        <v>42</v>
      </c>
    </row>
    <row r="1503" spans="1:12" x14ac:dyDescent="0.25">
      <c r="A1503" t="s">
        <v>49</v>
      </c>
      <c r="B1503">
        <v>95861.8</v>
      </c>
      <c r="C1503">
        <v>95853.9</v>
      </c>
      <c r="D1503">
        <v>95802.5</v>
      </c>
      <c r="E1503">
        <v>95776.4</v>
      </c>
      <c r="F1503">
        <v>1957.54</v>
      </c>
      <c r="G1503">
        <v>0</v>
      </c>
      <c r="H1503">
        <v>1357.59</v>
      </c>
      <c r="I1503">
        <v>0.17848</v>
      </c>
      <c r="J1503">
        <v>0.83637799999999995</v>
      </c>
      <c r="K1503">
        <v>0</v>
      </c>
      <c r="L1503" t="s">
        <v>42</v>
      </c>
    </row>
    <row r="1504" spans="1:12" x14ac:dyDescent="0.25">
      <c r="A1504" t="s">
        <v>49</v>
      </c>
      <c r="B1504">
        <v>95474.9</v>
      </c>
      <c r="C1504">
        <v>95466.8</v>
      </c>
      <c r="D1504">
        <v>95415.2</v>
      </c>
      <c r="E1504">
        <v>95389.5</v>
      </c>
      <c r="F1504">
        <v>1940.48</v>
      </c>
      <c r="G1504">
        <v>0</v>
      </c>
      <c r="H1504">
        <v>1346.91</v>
      </c>
      <c r="I1504">
        <v>0.17847299999999999</v>
      </c>
      <c r="J1504">
        <v>0.83705099999999999</v>
      </c>
      <c r="K1504">
        <v>0</v>
      </c>
      <c r="L1504" t="s">
        <v>42</v>
      </c>
    </row>
    <row r="1505" spans="1:25" x14ac:dyDescent="0.25">
      <c r="A1505" t="s">
        <v>49</v>
      </c>
      <c r="B1505">
        <v>95428.6</v>
      </c>
      <c r="C1505">
        <v>95420.800000000003</v>
      </c>
      <c r="D1505">
        <v>95368.9</v>
      </c>
      <c r="E1505">
        <v>95343</v>
      </c>
      <c r="F1505">
        <v>1931.86</v>
      </c>
      <c r="G1505">
        <v>0</v>
      </c>
      <c r="H1505">
        <v>1348.1</v>
      </c>
      <c r="I1505">
        <v>0.178455</v>
      </c>
      <c r="J1505">
        <v>0.83653</v>
      </c>
      <c r="K1505">
        <v>0</v>
      </c>
      <c r="L1505" t="s">
        <v>42</v>
      </c>
    </row>
    <row r="1506" spans="1:25" x14ac:dyDescent="0.25">
      <c r="A1506" t="s">
        <v>49</v>
      </c>
      <c r="B1506">
        <v>95460.9</v>
      </c>
      <c r="C1506">
        <v>95453.1</v>
      </c>
      <c r="D1506">
        <v>95401.600000000006</v>
      </c>
      <c r="E1506">
        <v>95375.8</v>
      </c>
      <c r="F1506">
        <v>1942.3</v>
      </c>
      <c r="G1506">
        <v>0</v>
      </c>
      <c r="H1506">
        <v>1347.9</v>
      </c>
      <c r="I1506">
        <v>0.15037200000000001</v>
      </c>
      <c r="J1506">
        <v>0.837005</v>
      </c>
      <c r="K1506">
        <v>0</v>
      </c>
      <c r="L1506" t="s">
        <v>42</v>
      </c>
    </row>
    <row r="1507" spans="1:25" x14ac:dyDescent="0.25">
      <c r="A1507" t="s">
        <v>49</v>
      </c>
      <c r="B1507">
        <v>95454</v>
      </c>
      <c r="C1507">
        <v>95446.1</v>
      </c>
      <c r="D1507">
        <v>95394.3</v>
      </c>
      <c r="E1507">
        <v>95368.1</v>
      </c>
      <c r="F1507">
        <v>1939.72</v>
      </c>
      <c r="G1507">
        <v>0</v>
      </c>
      <c r="H1507">
        <v>1349.07</v>
      </c>
      <c r="I1507">
        <v>0.14863999999999999</v>
      </c>
      <c r="J1507">
        <v>0.83704999999999996</v>
      </c>
      <c r="K1507">
        <v>0</v>
      </c>
      <c r="L1507" t="s">
        <v>42</v>
      </c>
    </row>
    <row r="1508" spans="1:25" x14ac:dyDescent="0.25">
      <c r="A1508" t="s">
        <v>49</v>
      </c>
      <c r="B1508">
        <v>95680</v>
      </c>
      <c r="C1508">
        <v>95672.2</v>
      </c>
      <c r="D1508">
        <v>95620.4</v>
      </c>
      <c r="E1508">
        <v>95594.1</v>
      </c>
      <c r="F1508">
        <v>1948.44</v>
      </c>
      <c r="G1508">
        <v>0</v>
      </c>
      <c r="H1508">
        <v>1347.87</v>
      </c>
      <c r="I1508">
        <v>0.17846100000000001</v>
      </c>
      <c r="J1508">
        <v>0.83697500000000002</v>
      </c>
      <c r="K1508">
        <v>0</v>
      </c>
      <c r="L1508" t="s">
        <v>42</v>
      </c>
    </row>
    <row r="1509" spans="1:25" x14ac:dyDescent="0.25">
      <c r="A1509" t="s">
        <v>49</v>
      </c>
      <c r="B1509">
        <v>95248.8</v>
      </c>
      <c r="C1509">
        <v>95240.3</v>
      </c>
      <c r="D1509">
        <v>95190</v>
      </c>
      <c r="E1509">
        <v>95164</v>
      </c>
      <c r="F1509">
        <v>1934.39</v>
      </c>
      <c r="G1509">
        <v>0</v>
      </c>
      <c r="H1509">
        <v>1346.07</v>
      </c>
      <c r="I1509">
        <v>0.15271100000000001</v>
      </c>
      <c r="J1509">
        <v>0.83701800000000004</v>
      </c>
      <c r="K1509">
        <v>0</v>
      </c>
      <c r="L1509" t="s">
        <v>42</v>
      </c>
    </row>
    <row r="1510" spans="1:25" x14ac:dyDescent="0.25">
      <c r="A1510" t="s">
        <v>49</v>
      </c>
      <c r="B1510">
        <v>95219</v>
      </c>
      <c r="C1510">
        <v>95210</v>
      </c>
      <c r="D1510">
        <v>95159.4</v>
      </c>
      <c r="E1510">
        <v>95133.6</v>
      </c>
      <c r="F1510">
        <v>1924.73</v>
      </c>
      <c r="G1510">
        <v>0</v>
      </c>
      <c r="H1510">
        <v>1344.38</v>
      </c>
      <c r="I1510">
        <v>0.14798600000000001</v>
      </c>
      <c r="J1510">
        <v>0.835206</v>
      </c>
      <c r="K1510">
        <v>0</v>
      </c>
      <c r="L1510" t="s">
        <v>42</v>
      </c>
    </row>
    <row r="1511" spans="1:25" x14ac:dyDescent="0.25">
      <c r="A1511" t="s">
        <v>49</v>
      </c>
      <c r="B1511">
        <v>95432.2</v>
      </c>
      <c r="C1511">
        <v>95424</v>
      </c>
      <c r="D1511">
        <v>95373.9</v>
      </c>
      <c r="E1511">
        <v>95348.1</v>
      </c>
      <c r="F1511">
        <v>1936.89</v>
      </c>
      <c r="G1511">
        <v>0</v>
      </c>
      <c r="H1511">
        <v>1347.43</v>
      </c>
      <c r="I1511">
        <v>0.14743800000000001</v>
      </c>
      <c r="J1511">
        <v>0.83700600000000003</v>
      </c>
      <c r="K1511">
        <v>0</v>
      </c>
      <c r="L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49</v>
      </c>
      <c r="B1512">
        <v>95817.5</v>
      </c>
      <c r="C1512">
        <v>95809.600000000006</v>
      </c>
      <c r="D1512">
        <v>95757.9</v>
      </c>
      <c r="E1512">
        <v>95732.1</v>
      </c>
      <c r="F1512">
        <v>1939.39</v>
      </c>
      <c r="G1512">
        <v>0</v>
      </c>
      <c r="H1512">
        <v>1354.64</v>
      </c>
      <c r="I1512">
        <v>0.15515200000000001</v>
      </c>
      <c r="J1512">
        <v>0.83522399999999997</v>
      </c>
      <c r="K1512">
        <v>0</v>
      </c>
      <c r="L1512" t="s">
        <v>42</v>
      </c>
      <c r="R1512">
        <f>AVERAGE(B1463:B1512)</f>
        <v>95475.743999999992</v>
      </c>
      <c r="S1512">
        <f>AVERAGE(C1463:C1512)</f>
        <v>95467.469999999987</v>
      </c>
      <c r="U1512">
        <f>_xlfn.VAR.P(B1463:B1512)</f>
        <v>33867.854064000247</v>
      </c>
      <c r="V1512">
        <f>_xlfn.VAR.P(C1463:C1512)</f>
        <v>33852.088099999935</v>
      </c>
      <c r="X1512">
        <f>1.96*SQRT(U1512)/50</f>
        <v>7.2140626050031846</v>
      </c>
      <c r="Y1512">
        <f>1.96*SQRT(V1512)/50</f>
        <v>7.2123832855709971</v>
      </c>
    </row>
    <row r="1513" spans="1:25" x14ac:dyDescent="0.25">
      <c r="A1513" t="s">
        <v>50</v>
      </c>
      <c r="B1513">
        <v>4773870.2949999999</v>
      </c>
      <c r="C1513" t="s">
        <v>36</v>
      </c>
    </row>
    <row r="1514" spans="1:25" x14ac:dyDescent="0.25">
      <c r="A1514" t="s">
        <v>51</v>
      </c>
      <c r="B1514">
        <v>12183.1</v>
      </c>
      <c r="C1514">
        <v>12103.4</v>
      </c>
      <c r="D1514">
        <v>12103.3</v>
      </c>
      <c r="E1514">
        <v>12089.7</v>
      </c>
      <c r="F1514">
        <v>674.97799999999995</v>
      </c>
      <c r="G1514">
        <v>989.09199999999998</v>
      </c>
      <c r="H1514">
        <v>264.93</v>
      </c>
      <c r="I1514">
        <v>0.156254</v>
      </c>
      <c r="J1514">
        <v>0.83704400000000001</v>
      </c>
      <c r="K1514">
        <v>0</v>
      </c>
      <c r="L1514" t="s">
        <v>42</v>
      </c>
    </row>
    <row r="1515" spans="1:25" x14ac:dyDescent="0.25">
      <c r="A1515" t="s">
        <v>51</v>
      </c>
      <c r="B1515">
        <v>12147</v>
      </c>
      <c r="C1515">
        <v>12089.8</v>
      </c>
      <c r="D1515">
        <v>12089.7</v>
      </c>
      <c r="E1515">
        <v>12076.1</v>
      </c>
      <c r="F1515">
        <v>675.08900000000006</v>
      </c>
      <c r="G1515">
        <v>986.42200000000003</v>
      </c>
      <c r="H1515">
        <v>264.00799999999998</v>
      </c>
      <c r="I1515">
        <v>0.148428</v>
      </c>
      <c r="J1515">
        <v>0.836974</v>
      </c>
      <c r="K1515">
        <v>0</v>
      </c>
      <c r="L1515" t="s">
        <v>42</v>
      </c>
    </row>
    <row r="1516" spans="1:25" x14ac:dyDescent="0.25">
      <c r="A1516" t="s">
        <v>51</v>
      </c>
      <c r="B1516">
        <v>12173.9</v>
      </c>
      <c r="C1516">
        <v>12100.7</v>
      </c>
      <c r="D1516">
        <v>12100.6</v>
      </c>
      <c r="E1516">
        <v>12086.9</v>
      </c>
      <c r="F1516">
        <v>677.07299999999998</v>
      </c>
      <c r="G1516">
        <v>987.90499999999997</v>
      </c>
      <c r="H1516">
        <v>264.28899999999999</v>
      </c>
      <c r="I1516">
        <v>0.15396099999999999</v>
      </c>
      <c r="J1516">
        <v>0.83643800000000001</v>
      </c>
      <c r="K1516">
        <v>0</v>
      </c>
      <c r="L1516" t="s">
        <v>42</v>
      </c>
    </row>
    <row r="1517" spans="1:25" x14ac:dyDescent="0.25">
      <c r="A1517" t="s">
        <v>51</v>
      </c>
      <c r="B1517">
        <v>12170.6</v>
      </c>
      <c r="C1517">
        <v>12120</v>
      </c>
      <c r="D1517">
        <v>12119.9</v>
      </c>
      <c r="E1517">
        <v>12106.1</v>
      </c>
      <c r="F1517">
        <v>674.74900000000002</v>
      </c>
      <c r="G1517">
        <v>988.29399999999998</v>
      </c>
      <c r="H1517">
        <v>264.649</v>
      </c>
      <c r="I1517">
        <v>0.14852000000000001</v>
      </c>
      <c r="J1517">
        <v>0.83705099999999999</v>
      </c>
      <c r="K1517">
        <v>0</v>
      </c>
      <c r="L1517" t="s">
        <v>42</v>
      </c>
    </row>
    <row r="1518" spans="1:25" x14ac:dyDescent="0.25">
      <c r="A1518" t="s">
        <v>51</v>
      </c>
      <c r="B1518">
        <v>12198.5</v>
      </c>
      <c r="C1518">
        <v>12121.8</v>
      </c>
      <c r="D1518">
        <v>12121.7</v>
      </c>
      <c r="E1518">
        <v>12108</v>
      </c>
      <c r="F1518">
        <v>676.90099999999995</v>
      </c>
      <c r="G1518">
        <v>988.76800000000003</v>
      </c>
      <c r="H1518">
        <v>264.72899999999998</v>
      </c>
      <c r="I1518">
        <v>0.151004</v>
      </c>
      <c r="J1518">
        <v>0.83660500000000004</v>
      </c>
      <c r="K1518">
        <v>0</v>
      </c>
      <c r="L1518" t="s">
        <v>42</v>
      </c>
    </row>
    <row r="1519" spans="1:25" x14ac:dyDescent="0.25">
      <c r="A1519" t="s">
        <v>51</v>
      </c>
      <c r="B1519">
        <v>12144.6</v>
      </c>
      <c r="C1519">
        <v>12090.5</v>
      </c>
      <c r="D1519">
        <v>12090.4</v>
      </c>
      <c r="E1519">
        <v>12076.8</v>
      </c>
      <c r="F1519">
        <v>675.077</v>
      </c>
      <c r="G1519">
        <v>986.81700000000001</v>
      </c>
      <c r="H1519">
        <v>264.25</v>
      </c>
      <c r="I1519">
        <v>0.178454</v>
      </c>
      <c r="J1519">
        <v>0.83705200000000002</v>
      </c>
      <c r="K1519">
        <v>0</v>
      </c>
      <c r="L1519" t="s">
        <v>42</v>
      </c>
    </row>
    <row r="1520" spans="1:25" x14ac:dyDescent="0.25">
      <c r="A1520" t="s">
        <v>51</v>
      </c>
      <c r="B1520">
        <v>12194.8</v>
      </c>
      <c r="C1520">
        <v>12140.9</v>
      </c>
      <c r="D1520">
        <v>12140.8</v>
      </c>
      <c r="E1520">
        <v>12127</v>
      </c>
      <c r="F1520">
        <v>677.96699999999998</v>
      </c>
      <c r="G1520">
        <v>990.29499999999996</v>
      </c>
      <c r="H1520">
        <v>265.01900000000001</v>
      </c>
      <c r="I1520">
        <v>0.17849200000000001</v>
      </c>
      <c r="J1520">
        <v>0.836978</v>
      </c>
      <c r="K1520">
        <v>0</v>
      </c>
      <c r="L1520" t="s">
        <v>42</v>
      </c>
    </row>
    <row r="1521" spans="1:12" x14ac:dyDescent="0.25">
      <c r="A1521" t="s">
        <v>51</v>
      </c>
      <c r="B1521">
        <v>12211.9</v>
      </c>
      <c r="C1521">
        <v>12145</v>
      </c>
      <c r="D1521">
        <v>12144.9</v>
      </c>
      <c r="E1521">
        <v>12131.2</v>
      </c>
      <c r="F1521">
        <v>680.81700000000001</v>
      </c>
      <c r="G1521">
        <v>989.14499999999998</v>
      </c>
      <c r="H1521">
        <v>265.04500000000002</v>
      </c>
      <c r="I1521">
        <v>0.178455</v>
      </c>
      <c r="J1521">
        <v>0.83704800000000001</v>
      </c>
      <c r="K1521">
        <v>0</v>
      </c>
      <c r="L1521" t="s">
        <v>42</v>
      </c>
    </row>
    <row r="1522" spans="1:12" x14ac:dyDescent="0.25">
      <c r="A1522" t="s">
        <v>51</v>
      </c>
      <c r="B1522">
        <v>12166.1</v>
      </c>
      <c r="C1522">
        <v>12103.7</v>
      </c>
      <c r="D1522">
        <v>12103.6</v>
      </c>
      <c r="E1522">
        <v>12089.9</v>
      </c>
      <c r="F1522">
        <v>674.40700000000004</v>
      </c>
      <c r="G1522">
        <v>987.54499999999996</v>
      </c>
      <c r="H1522">
        <v>264.464</v>
      </c>
      <c r="I1522">
        <v>0.178454</v>
      </c>
      <c r="J1522">
        <v>0.83643299999999998</v>
      </c>
      <c r="K1522">
        <v>0</v>
      </c>
      <c r="L1522" t="s">
        <v>42</v>
      </c>
    </row>
    <row r="1523" spans="1:12" x14ac:dyDescent="0.25">
      <c r="A1523" t="s">
        <v>51</v>
      </c>
      <c r="B1523">
        <v>12145.7</v>
      </c>
      <c r="C1523">
        <v>12097.6</v>
      </c>
      <c r="D1523">
        <v>12097.5</v>
      </c>
      <c r="E1523">
        <v>12083.9</v>
      </c>
      <c r="F1523">
        <v>677.20899999999995</v>
      </c>
      <c r="G1523">
        <v>987.74300000000005</v>
      </c>
      <c r="H1523">
        <v>264.31099999999998</v>
      </c>
      <c r="I1523">
        <v>0.148061</v>
      </c>
      <c r="J1523">
        <v>0.836225</v>
      </c>
      <c r="K1523">
        <v>0</v>
      </c>
      <c r="L1523" t="s">
        <v>42</v>
      </c>
    </row>
    <row r="1524" spans="1:12" x14ac:dyDescent="0.25">
      <c r="A1524" t="s">
        <v>51</v>
      </c>
      <c r="B1524">
        <v>12169.3</v>
      </c>
      <c r="C1524">
        <v>12106.8</v>
      </c>
      <c r="D1524">
        <v>12106.7</v>
      </c>
      <c r="E1524">
        <v>12093.1</v>
      </c>
      <c r="F1524">
        <v>676.66300000000001</v>
      </c>
      <c r="G1524">
        <v>987.41200000000003</v>
      </c>
      <c r="H1524">
        <v>264.46600000000001</v>
      </c>
      <c r="I1524">
        <v>0.147151</v>
      </c>
      <c r="J1524">
        <v>0.83696300000000001</v>
      </c>
      <c r="K1524">
        <v>0</v>
      </c>
      <c r="L1524" t="s">
        <v>42</v>
      </c>
    </row>
    <row r="1525" spans="1:12" x14ac:dyDescent="0.25">
      <c r="A1525" t="s">
        <v>51</v>
      </c>
      <c r="B1525">
        <v>12199.2</v>
      </c>
      <c r="C1525">
        <v>12124.7</v>
      </c>
      <c r="D1525">
        <v>12124.6</v>
      </c>
      <c r="E1525">
        <v>12111</v>
      </c>
      <c r="F1525">
        <v>674.45299999999997</v>
      </c>
      <c r="G1525">
        <v>989.58600000000001</v>
      </c>
      <c r="H1525">
        <v>264.887</v>
      </c>
      <c r="I1525">
        <v>0.176485</v>
      </c>
      <c r="J1525">
        <v>0.83667400000000003</v>
      </c>
      <c r="K1525">
        <v>0</v>
      </c>
      <c r="L1525" t="s">
        <v>42</v>
      </c>
    </row>
    <row r="1526" spans="1:12" x14ac:dyDescent="0.25">
      <c r="A1526" t="s">
        <v>51</v>
      </c>
      <c r="B1526">
        <v>12142.7</v>
      </c>
      <c r="C1526">
        <v>12092.6</v>
      </c>
      <c r="D1526">
        <v>12092.5</v>
      </c>
      <c r="E1526">
        <v>12078.8</v>
      </c>
      <c r="F1526">
        <v>675.09299999999996</v>
      </c>
      <c r="G1526">
        <v>987.44299999999998</v>
      </c>
      <c r="H1526">
        <v>264.24200000000002</v>
      </c>
      <c r="I1526">
        <v>0.14743800000000001</v>
      </c>
      <c r="J1526">
        <v>0.83602900000000002</v>
      </c>
      <c r="K1526">
        <v>0</v>
      </c>
      <c r="L1526" t="s">
        <v>42</v>
      </c>
    </row>
    <row r="1527" spans="1:12" x14ac:dyDescent="0.25">
      <c r="A1527" t="s">
        <v>51</v>
      </c>
      <c r="B1527">
        <v>12184.3</v>
      </c>
      <c r="C1527">
        <v>12120.9</v>
      </c>
      <c r="D1527">
        <v>12120.8</v>
      </c>
      <c r="E1527">
        <v>12107.1</v>
      </c>
      <c r="F1527">
        <v>684.62099999999998</v>
      </c>
      <c r="G1527">
        <v>987.60799999999995</v>
      </c>
      <c r="H1527">
        <v>264.59399999999999</v>
      </c>
      <c r="I1527">
        <v>0.14712800000000001</v>
      </c>
      <c r="J1527">
        <v>0.83696700000000002</v>
      </c>
      <c r="K1527">
        <v>0</v>
      </c>
      <c r="L1527" t="s">
        <v>42</v>
      </c>
    </row>
    <row r="1528" spans="1:12" x14ac:dyDescent="0.25">
      <c r="A1528" t="s">
        <v>51</v>
      </c>
      <c r="B1528">
        <v>12179.1</v>
      </c>
      <c r="C1528">
        <v>12098.3</v>
      </c>
      <c r="D1528">
        <v>12098.2</v>
      </c>
      <c r="E1528">
        <v>12084.5</v>
      </c>
      <c r="F1528">
        <v>676.404</v>
      </c>
      <c r="G1528">
        <v>986.89700000000005</v>
      </c>
      <c r="H1528">
        <v>264.37099999999998</v>
      </c>
      <c r="I1528">
        <v>0.178455</v>
      </c>
      <c r="J1528">
        <v>0.836866</v>
      </c>
      <c r="K1528">
        <v>0</v>
      </c>
      <c r="L1528" t="s">
        <v>42</v>
      </c>
    </row>
    <row r="1529" spans="1:12" x14ac:dyDescent="0.25">
      <c r="A1529" t="s">
        <v>51</v>
      </c>
      <c r="B1529">
        <v>12183.8</v>
      </c>
      <c r="C1529">
        <v>12108.9</v>
      </c>
      <c r="D1529">
        <v>12108.8</v>
      </c>
      <c r="E1529">
        <v>12095.2</v>
      </c>
      <c r="F1529">
        <v>675.74099999999999</v>
      </c>
      <c r="G1529">
        <v>988.34199999999998</v>
      </c>
      <c r="H1529">
        <v>264.85599999999999</v>
      </c>
      <c r="I1529">
        <v>0.17854900000000001</v>
      </c>
      <c r="J1529">
        <v>0.83684000000000003</v>
      </c>
      <c r="K1529">
        <v>0</v>
      </c>
      <c r="L1529" t="s">
        <v>42</v>
      </c>
    </row>
    <row r="1530" spans="1:12" x14ac:dyDescent="0.25">
      <c r="A1530" t="s">
        <v>51</v>
      </c>
      <c r="B1530">
        <v>12153</v>
      </c>
      <c r="C1530">
        <v>12102</v>
      </c>
      <c r="D1530">
        <v>12101.9</v>
      </c>
      <c r="E1530">
        <v>12088.3</v>
      </c>
      <c r="F1530">
        <v>681.11400000000003</v>
      </c>
      <c r="G1530">
        <v>986.8</v>
      </c>
      <c r="H1530">
        <v>264.36</v>
      </c>
      <c r="I1530">
        <v>0.178456</v>
      </c>
      <c r="J1530">
        <v>0.83704599999999996</v>
      </c>
      <c r="K1530">
        <v>0</v>
      </c>
      <c r="L1530" t="s">
        <v>42</v>
      </c>
    </row>
    <row r="1531" spans="1:12" x14ac:dyDescent="0.25">
      <c r="A1531" t="s">
        <v>51</v>
      </c>
      <c r="B1531">
        <v>12167.3</v>
      </c>
      <c r="C1531">
        <v>12115.3</v>
      </c>
      <c r="D1531">
        <v>12115.2</v>
      </c>
      <c r="E1531">
        <v>12101.6</v>
      </c>
      <c r="F1531">
        <v>681.71</v>
      </c>
      <c r="G1531">
        <v>987.89800000000002</v>
      </c>
      <c r="H1531">
        <v>264.62099999999998</v>
      </c>
      <c r="I1531">
        <v>0.178454</v>
      </c>
      <c r="J1531">
        <v>0.83704199999999995</v>
      </c>
      <c r="K1531">
        <v>0</v>
      </c>
      <c r="L1531" t="s">
        <v>42</v>
      </c>
    </row>
    <row r="1532" spans="1:12" x14ac:dyDescent="0.25">
      <c r="A1532" t="s">
        <v>51</v>
      </c>
      <c r="B1532">
        <v>12168.8</v>
      </c>
      <c r="C1532">
        <v>12105.6</v>
      </c>
      <c r="D1532">
        <v>12105.5</v>
      </c>
      <c r="E1532">
        <v>12091.8</v>
      </c>
      <c r="F1532">
        <v>675.30600000000004</v>
      </c>
      <c r="G1532">
        <v>988.904</v>
      </c>
      <c r="H1532">
        <v>264.428</v>
      </c>
      <c r="I1532">
        <v>0.15427299999999999</v>
      </c>
      <c r="J1532">
        <v>0.83688300000000004</v>
      </c>
      <c r="K1532">
        <v>0</v>
      </c>
      <c r="L1532" t="s">
        <v>42</v>
      </c>
    </row>
    <row r="1533" spans="1:12" x14ac:dyDescent="0.25">
      <c r="A1533" t="s">
        <v>51</v>
      </c>
      <c r="B1533">
        <v>12123.3</v>
      </c>
      <c r="C1533">
        <v>12070.9</v>
      </c>
      <c r="D1533">
        <v>12070.8</v>
      </c>
      <c r="E1533">
        <v>12057.2</v>
      </c>
      <c r="F1533">
        <v>674.62900000000002</v>
      </c>
      <c r="G1533">
        <v>986.71</v>
      </c>
      <c r="H1533">
        <v>263.892</v>
      </c>
      <c r="I1533">
        <v>0.17845900000000001</v>
      </c>
      <c r="J1533">
        <v>0.83704999999999996</v>
      </c>
      <c r="K1533">
        <v>0</v>
      </c>
      <c r="L1533" t="s">
        <v>42</v>
      </c>
    </row>
    <row r="1534" spans="1:12" x14ac:dyDescent="0.25">
      <c r="A1534" t="s">
        <v>51</v>
      </c>
      <c r="B1534">
        <v>12207</v>
      </c>
      <c r="C1534">
        <v>12130.9</v>
      </c>
      <c r="D1534">
        <v>12130.8</v>
      </c>
      <c r="E1534">
        <v>12117.2</v>
      </c>
      <c r="F1534">
        <v>675.35400000000004</v>
      </c>
      <c r="G1534">
        <v>990.89599999999996</v>
      </c>
      <c r="H1534">
        <v>265.08699999999999</v>
      </c>
      <c r="I1534">
        <v>0.178455</v>
      </c>
      <c r="J1534">
        <v>0.83562700000000001</v>
      </c>
      <c r="K1534">
        <v>0</v>
      </c>
      <c r="L1534" t="s">
        <v>42</v>
      </c>
    </row>
    <row r="1535" spans="1:12" x14ac:dyDescent="0.25">
      <c r="A1535" t="s">
        <v>51</v>
      </c>
      <c r="B1535">
        <v>12142.8</v>
      </c>
      <c r="C1535">
        <v>12090.6</v>
      </c>
      <c r="D1535">
        <v>12090.5</v>
      </c>
      <c r="E1535">
        <v>12076.9</v>
      </c>
      <c r="F1535">
        <v>674.851</v>
      </c>
      <c r="G1535">
        <v>987.46299999999997</v>
      </c>
      <c r="H1535">
        <v>264.20699999999999</v>
      </c>
      <c r="I1535">
        <v>0.14875099999999999</v>
      </c>
      <c r="J1535">
        <v>0.83704999999999996</v>
      </c>
      <c r="K1535">
        <v>0</v>
      </c>
      <c r="L1535" t="s">
        <v>42</v>
      </c>
    </row>
    <row r="1536" spans="1:12" x14ac:dyDescent="0.25">
      <c r="A1536" t="s">
        <v>51</v>
      </c>
      <c r="B1536">
        <v>12112.4</v>
      </c>
      <c r="C1536">
        <v>12049.9</v>
      </c>
      <c r="D1536">
        <v>12049.8</v>
      </c>
      <c r="E1536">
        <v>12036.2</v>
      </c>
      <c r="F1536">
        <v>677.94200000000001</v>
      </c>
      <c r="G1536">
        <v>986.36400000000003</v>
      </c>
      <c r="H1536">
        <v>263.63799999999998</v>
      </c>
      <c r="I1536">
        <v>0.150951</v>
      </c>
      <c r="J1536">
        <v>0.83703399999999994</v>
      </c>
      <c r="K1536">
        <v>0</v>
      </c>
      <c r="L1536" t="s">
        <v>42</v>
      </c>
    </row>
    <row r="1537" spans="1:12" x14ac:dyDescent="0.25">
      <c r="A1537" t="s">
        <v>51</v>
      </c>
      <c r="B1537">
        <v>12145.2</v>
      </c>
      <c r="C1537">
        <v>12073.1</v>
      </c>
      <c r="D1537">
        <v>12073.1</v>
      </c>
      <c r="E1537">
        <v>12059.5</v>
      </c>
      <c r="F1537">
        <v>672.94100000000003</v>
      </c>
      <c r="G1537">
        <v>987.27099999999996</v>
      </c>
      <c r="H1537">
        <v>263.98099999999999</v>
      </c>
      <c r="I1537">
        <v>0.167182</v>
      </c>
      <c r="J1537">
        <v>0.83687100000000003</v>
      </c>
      <c r="K1537">
        <v>0</v>
      </c>
      <c r="L1537" t="s">
        <v>42</v>
      </c>
    </row>
    <row r="1538" spans="1:12" x14ac:dyDescent="0.25">
      <c r="A1538" t="s">
        <v>51</v>
      </c>
      <c r="B1538">
        <v>12160.3</v>
      </c>
      <c r="C1538">
        <v>12091.8</v>
      </c>
      <c r="D1538">
        <v>12091.7</v>
      </c>
      <c r="E1538">
        <v>12078.1</v>
      </c>
      <c r="F1538">
        <v>674.649</v>
      </c>
      <c r="G1538">
        <v>987.74300000000005</v>
      </c>
      <c r="H1538">
        <v>264.16000000000003</v>
      </c>
      <c r="I1538">
        <v>0.149233</v>
      </c>
      <c r="J1538">
        <v>0.83691700000000002</v>
      </c>
      <c r="K1538">
        <v>0</v>
      </c>
      <c r="L1538" t="s">
        <v>42</v>
      </c>
    </row>
    <row r="1539" spans="1:12" x14ac:dyDescent="0.25">
      <c r="A1539" t="s">
        <v>51</v>
      </c>
      <c r="B1539">
        <v>12192.1</v>
      </c>
      <c r="C1539">
        <v>12127.1</v>
      </c>
      <c r="D1539">
        <v>12127</v>
      </c>
      <c r="E1539">
        <v>12113.3</v>
      </c>
      <c r="F1539">
        <v>675.875</v>
      </c>
      <c r="G1539">
        <v>989.30100000000004</v>
      </c>
      <c r="H1539">
        <v>264.69299999999998</v>
      </c>
      <c r="I1539">
        <v>0.147281</v>
      </c>
      <c r="J1539">
        <v>0.83699000000000001</v>
      </c>
      <c r="K1539">
        <v>0</v>
      </c>
      <c r="L1539" t="s">
        <v>42</v>
      </c>
    </row>
    <row r="1540" spans="1:12" x14ac:dyDescent="0.25">
      <c r="A1540" t="s">
        <v>51</v>
      </c>
      <c r="B1540">
        <v>12168.7</v>
      </c>
      <c r="C1540">
        <v>12107.5</v>
      </c>
      <c r="D1540">
        <v>12107.4</v>
      </c>
      <c r="E1540">
        <v>12093.7</v>
      </c>
      <c r="F1540">
        <v>675.63199999999995</v>
      </c>
      <c r="G1540">
        <v>988.50599999999997</v>
      </c>
      <c r="H1540">
        <v>264.62299999999999</v>
      </c>
      <c r="I1540">
        <v>0.147619</v>
      </c>
      <c r="J1540">
        <v>0.83705300000000005</v>
      </c>
      <c r="K1540">
        <v>0</v>
      </c>
      <c r="L1540" t="s">
        <v>42</v>
      </c>
    </row>
    <row r="1541" spans="1:12" x14ac:dyDescent="0.25">
      <c r="A1541" t="s">
        <v>51</v>
      </c>
      <c r="B1541">
        <v>12188.7</v>
      </c>
      <c r="C1541">
        <v>12142.8</v>
      </c>
      <c r="D1541">
        <v>12142.8</v>
      </c>
      <c r="E1541">
        <v>12129.1</v>
      </c>
      <c r="F1541">
        <v>681.85799999999995</v>
      </c>
      <c r="G1541">
        <v>990.87900000000002</v>
      </c>
      <c r="H1541">
        <v>264.96600000000001</v>
      </c>
      <c r="I1541">
        <v>0.15273100000000001</v>
      </c>
      <c r="J1541">
        <v>0.83636100000000002</v>
      </c>
      <c r="K1541">
        <v>0</v>
      </c>
      <c r="L1541" t="s">
        <v>42</v>
      </c>
    </row>
    <row r="1542" spans="1:12" x14ac:dyDescent="0.25">
      <c r="A1542" t="s">
        <v>51</v>
      </c>
      <c r="B1542">
        <v>12158.5</v>
      </c>
      <c r="C1542">
        <v>12102.3</v>
      </c>
      <c r="D1542">
        <v>12102.2</v>
      </c>
      <c r="E1542">
        <v>12088.5</v>
      </c>
      <c r="F1542">
        <v>681.72900000000004</v>
      </c>
      <c r="G1542">
        <v>987.70100000000002</v>
      </c>
      <c r="H1542">
        <v>264.47399999999999</v>
      </c>
      <c r="I1542">
        <v>0.17850099999999999</v>
      </c>
      <c r="J1542">
        <v>0.84946100000000002</v>
      </c>
      <c r="K1542">
        <v>0</v>
      </c>
      <c r="L1542" t="s">
        <v>42</v>
      </c>
    </row>
    <row r="1543" spans="1:12" x14ac:dyDescent="0.25">
      <c r="A1543" t="s">
        <v>51</v>
      </c>
      <c r="B1543">
        <v>12166</v>
      </c>
      <c r="C1543">
        <v>12111.8</v>
      </c>
      <c r="D1543">
        <v>12111.7</v>
      </c>
      <c r="E1543">
        <v>12097.9</v>
      </c>
      <c r="F1543">
        <v>679.26099999999997</v>
      </c>
      <c r="G1543">
        <v>989.13599999999997</v>
      </c>
      <c r="H1543">
        <v>264.68400000000003</v>
      </c>
      <c r="I1543">
        <v>0.17846400000000001</v>
      </c>
      <c r="J1543">
        <v>0.83705300000000005</v>
      </c>
      <c r="K1543">
        <v>0</v>
      </c>
      <c r="L1543" t="s">
        <v>42</v>
      </c>
    </row>
    <row r="1544" spans="1:12" x14ac:dyDescent="0.25">
      <c r="A1544" t="s">
        <v>51</v>
      </c>
      <c r="B1544">
        <v>12147</v>
      </c>
      <c r="C1544">
        <v>12096.6</v>
      </c>
      <c r="D1544">
        <v>12096.5</v>
      </c>
      <c r="E1544">
        <v>12082.8</v>
      </c>
      <c r="F1544">
        <v>675.91300000000001</v>
      </c>
      <c r="G1544">
        <v>988.23</v>
      </c>
      <c r="H1544">
        <v>264.46699999999998</v>
      </c>
      <c r="I1544">
        <v>0.168324</v>
      </c>
      <c r="J1544">
        <v>0.83840000000000003</v>
      </c>
      <c r="K1544">
        <v>0</v>
      </c>
      <c r="L1544" t="s">
        <v>42</v>
      </c>
    </row>
    <row r="1545" spans="1:12" x14ac:dyDescent="0.25">
      <c r="A1545" t="s">
        <v>51</v>
      </c>
      <c r="B1545">
        <v>12177.1</v>
      </c>
      <c r="C1545">
        <v>12114.8</v>
      </c>
      <c r="D1545">
        <v>12114.7</v>
      </c>
      <c r="E1545">
        <v>12101.1</v>
      </c>
      <c r="F1545">
        <v>676.62</v>
      </c>
      <c r="G1545">
        <v>987.64300000000003</v>
      </c>
      <c r="H1545">
        <v>264.613</v>
      </c>
      <c r="I1545">
        <v>0.15170800000000001</v>
      </c>
      <c r="J1545">
        <v>0.83642099999999997</v>
      </c>
      <c r="K1545">
        <v>0</v>
      </c>
      <c r="L1545" t="s">
        <v>42</v>
      </c>
    </row>
    <row r="1546" spans="1:12" x14ac:dyDescent="0.25">
      <c r="A1546" t="s">
        <v>51</v>
      </c>
      <c r="B1546">
        <v>12140.4</v>
      </c>
      <c r="C1546">
        <v>12092.6</v>
      </c>
      <c r="D1546">
        <v>12092.5</v>
      </c>
      <c r="E1546">
        <v>12078.9</v>
      </c>
      <c r="F1546">
        <v>673.95299999999997</v>
      </c>
      <c r="G1546">
        <v>988.39200000000005</v>
      </c>
      <c r="H1546">
        <v>264.25599999999997</v>
      </c>
      <c r="I1546">
        <v>0.178561</v>
      </c>
      <c r="J1546">
        <v>0.83704299999999998</v>
      </c>
      <c r="K1546">
        <v>0</v>
      </c>
      <c r="L1546" t="s">
        <v>42</v>
      </c>
    </row>
    <row r="1547" spans="1:12" x14ac:dyDescent="0.25">
      <c r="A1547" t="s">
        <v>51</v>
      </c>
      <c r="B1547">
        <v>12170.3</v>
      </c>
      <c r="C1547">
        <v>12107.8</v>
      </c>
      <c r="D1547">
        <v>12107.7</v>
      </c>
      <c r="E1547">
        <v>12094</v>
      </c>
      <c r="F1547">
        <v>674.08100000000002</v>
      </c>
      <c r="G1547">
        <v>988.38</v>
      </c>
      <c r="H1547">
        <v>264.46800000000002</v>
      </c>
      <c r="I1547">
        <v>0.15223400000000001</v>
      </c>
      <c r="J1547">
        <v>0.83165999999999995</v>
      </c>
      <c r="K1547">
        <v>0</v>
      </c>
      <c r="L1547" t="s">
        <v>42</v>
      </c>
    </row>
    <row r="1548" spans="1:12" x14ac:dyDescent="0.25">
      <c r="A1548" t="s">
        <v>51</v>
      </c>
      <c r="B1548">
        <v>12164.9</v>
      </c>
      <c r="C1548">
        <v>12101.2</v>
      </c>
      <c r="D1548">
        <v>12101.1</v>
      </c>
      <c r="E1548">
        <v>12087.5</v>
      </c>
      <c r="F1548">
        <v>675.29600000000005</v>
      </c>
      <c r="G1548">
        <v>987.63300000000004</v>
      </c>
      <c r="H1548">
        <v>264.54199999999997</v>
      </c>
      <c r="I1548">
        <v>0.178456</v>
      </c>
      <c r="J1548">
        <v>0.83699000000000001</v>
      </c>
      <c r="K1548">
        <v>0</v>
      </c>
      <c r="L1548" t="s">
        <v>42</v>
      </c>
    </row>
    <row r="1549" spans="1:12" x14ac:dyDescent="0.25">
      <c r="A1549" t="s">
        <v>51</v>
      </c>
      <c r="B1549">
        <v>12174</v>
      </c>
      <c r="C1549">
        <v>12122.7</v>
      </c>
      <c r="D1549">
        <v>12122.7</v>
      </c>
      <c r="E1549">
        <v>12109</v>
      </c>
      <c r="F1549">
        <v>675.15499999999997</v>
      </c>
      <c r="G1549">
        <v>989.83500000000004</v>
      </c>
      <c r="H1549">
        <v>264.98</v>
      </c>
      <c r="I1549">
        <v>0.17846000000000001</v>
      </c>
      <c r="J1549">
        <v>0.83549200000000001</v>
      </c>
      <c r="K1549">
        <v>0</v>
      </c>
      <c r="L1549" t="s">
        <v>42</v>
      </c>
    </row>
    <row r="1550" spans="1:12" x14ac:dyDescent="0.25">
      <c r="A1550" t="s">
        <v>51</v>
      </c>
      <c r="B1550">
        <v>12158.5</v>
      </c>
      <c r="C1550">
        <v>12085.3</v>
      </c>
      <c r="D1550">
        <v>12085.2</v>
      </c>
      <c r="E1550">
        <v>12071.6</v>
      </c>
      <c r="F1550">
        <v>671.55700000000002</v>
      </c>
      <c r="G1550">
        <v>987.69600000000003</v>
      </c>
      <c r="H1550">
        <v>264.08199999999999</v>
      </c>
      <c r="I1550">
        <v>0.150644</v>
      </c>
      <c r="J1550">
        <v>0.83705200000000002</v>
      </c>
      <c r="K1550">
        <v>0</v>
      </c>
      <c r="L1550" t="s">
        <v>42</v>
      </c>
    </row>
    <row r="1551" spans="1:12" x14ac:dyDescent="0.25">
      <c r="A1551" t="s">
        <v>51</v>
      </c>
      <c r="B1551">
        <v>12185.3</v>
      </c>
      <c r="C1551">
        <v>12112.6</v>
      </c>
      <c r="D1551">
        <v>12112.5</v>
      </c>
      <c r="E1551">
        <v>12098.8</v>
      </c>
      <c r="F1551">
        <v>677.899</v>
      </c>
      <c r="G1551">
        <v>988.70399999999995</v>
      </c>
      <c r="H1551">
        <v>264.49099999999999</v>
      </c>
      <c r="I1551">
        <v>0.15370800000000001</v>
      </c>
      <c r="J1551">
        <v>0.83587900000000004</v>
      </c>
      <c r="K1551">
        <v>0</v>
      </c>
      <c r="L1551" t="s">
        <v>42</v>
      </c>
    </row>
    <row r="1552" spans="1:12" x14ac:dyDescent="0.25">
      <c r="A1552" t="s">
        <v>51</v>
      </c>
      <c r="B1552">
        <v>12158.1</v>
      </c>
      <c r="C1552">
        <v>12091.1</v>
      </c>
      <c r="D1552">
        <v>12091.1</v>
      </c>
      <c r="E1552">
        <v>12077.4</v>
      </c>
      <c r="F1552">
        <v>675.83199999999999</v>
      </c>
      <c r="G1552">
        <v>986.64700000000005</v>
      </c>
      <c r="H1552">
        <v>264.23099999999999</v>
      </c>
      <c r="I1552">
        <v>0.14832400000000001</v>
      </c>
      <c r="J1552">
        <v>0.83690100000000001</v>
      </c>
      <c r="K1552">
        <v>0</v>
      </c>
      <c r="L1552" t="s">
        <v>42</v>
      </c>
    </row>
    <row r="1553" spans="1:25" x14ac:dyDescent="0.25">
      <c r="A1553" t="s">
        <v>51</v>
      </c>
      <c r="B1553">
        <v>12143.2</v>
      </c>
      <c r="C1553">
        <v>12085</v>
      </c>
      <c r="D1553">
        <v>12084.9</v>
      </c>
      <c r="E1553">
        <v>12071.3</v>
      </c>
      <c r="F1553">
        <v>673.53099999999995</v>
      </c>
      <c r="G1553">
        <v>987.08199999999999</v>
      </c>
      <c r="H1553">
        <v>264.15499999999997</v>
      </c>
      <c r="I1553">
        <v>0.153451</v>
      </c>
      <c r="J1553">
        <v>0.836866</v>
      </c>
      <c r="K1553">
        <v>0</v>
      </c>
      <c r="L1553" t="s">
        <v>42</v>
      </c>
    </row>
    <row r="1554" spans="1:25" x14ac:dyDescent="0.25">
      <c r="A1554" t="s">
        <v>51</v>
      </c>
      <c r="B1554">
        <v>12148.3</v>
      </c>
      <c r="C1554">
        <v>12083.9</v>
      </c>
      <c r="D1554">
        <v>12083.8</v>
      </c>
      <c r="E1554">
        <v>12070.2</v>
      </c>
      <c r="F1554">
        <v>672.11099999999999</v>
      </c>
      <c r="G1554">
        <v>986.72400000000005</v>
      </c>
      <c r="H1554">
        <v>264.10199999999998</v>
      </c>
      <c r="I1554">
        <v>0.14832500000000001</v>
      </c>
      <c r="J1554">
        <v>0.83704999999999996</v>
      </c>
      <c r="K1554">
        <v>0</v>
      </c>
      <c r="L1554" t="s">
        <v>42</v>
      </c>
    </row>
    <row r="1555" spans="1:25" x14ac:dyDescent="0.25">
      <c r="A1555" t="s">
        <v>51</v>
      </c>
      <c r="B1555">
        <v>12167.9</v>
      </c>
      <c r="C1555">
        <v>12116.3</v>
      </c>
      <c r="D1555">
        <v>12116.2</v>
      </c>
      <c r="E1555">
        <v>12102.6</v>
      </c>
      <c r="F1555">
        <v>681.99400000000003</v>
      </c>
      <c r="G1555">
        <v>988.34299999999996</v>
      </c>
      <c r="H1555">
        <v>264.55599999999998</v>
      </c>
      <c r="I1555">
        <v>0.161471</v>
      </c>
      <c r="J1555">
        <v>0.83440199999999998</v>
      </c>
      <c r="K1555">
        <v>0</v>
      </c>
      <c r="L1555" t="s">
        <v>42</v>
      </c>
    </row>
    <row r="1556" spans="1:25" x14ac:dyDescent="0.25">
      <c r="A1556" t="s">
        <v>51</v>
      </c>
      <c r="B1556">
        <v>12159.9</v>
      </c>
      <c r="C1556">
        <v>12093.1</v>
      </c>
      <c r="D1556">
        <v>12093</v>
      </c>
      <c r="E1556">
        <v>12079.3</v>
      </c>
      <c r="F1556">
        <v>678.053</v>
      </c>
      <c r="G1556">
        <v>986.57299999999998</v>
      </c>
      <c r="H1556">
        <v>264.09300000000002</v>
      </c>
      <c r="I1556">
        <v>0.14785400000000001</v>
      </c>
      <c r="J1556">
        <v>0.83681000000000005</v>
      </c>
      <c r="K1556">
        <v>0</v>
      </c>
      <c r="L1556" t="s">
        <v>42</v>
      </c>
    </row>
    <row r="1557" spans="1:25" x14ac:dyDescent="0.25">
      <c r="A1557" t="s">
        <v>51</v>
      </c>
      <c r="B1557">
        <v>12166.5</v>
      </c>
      <c r="C1557">
        <v>12115.7</v>
      </c>
      <c r="D1557">
        <v>12115.6</v>
      </c>
      <c r="E1557">
        <v>12101.9</v>
      </c>
      <c r="F1557">
        <v>675.14099999999996</v>
      </c>
      <c r="G1557">
        <v>989.60500000000002</v>
      </c>
      <c r="H1557">
        <v>265.048</v>
      </c>
      <c r="I1557">
        <v>0.178456</v>
      </c>
      <c r="J1557">
        <v>0.83705200000000002</v>
      </c>
      <c r="K1557">
        <v>0</v>
      </c>
      <c r="L1557" t="s">
        <v>42</v>
      </c>
    </row>
    <row r="1558" spans="1:25" x14ac:dyDescent="0.25">
      <c r="A1558" t="s">
        <v>51</v>
      </c>
      <c r="B1558">
        <v>12134.3</v>
      </c>
      <c r="C1558">
        <v>12071.9</v>
      </c>
      <c r="D1558">
        <v>12071.8</v>
      </c>
      <c r="E1558">
        <v>12058.2</v>
      </c>
      <c r="F1558">
        <v>675.50599999999997</v>
      </c>
      <c r="G1558">
        <v>987.26300000000003</v>
      </c>
      <c r="H1558">
        <v>263.85300000000001</v>
      </c>
      <c r="I1558">
        <v>0.178454</v>
      </c>
      <c r="J1558">
        <v>0.83633500000000005</v>
      </c>
      <c r="K1558">
        <v>0</v>
      </c>
      <c r="L1558" t="s">
        <v>42</v>
      </c>
    </row>
    <row r="1559" spans="1:25" x14ac:dyDescent="0.25">
      <c r="A1559" t="s">
        <v>51</v>
      </c>
      <c r="B1559">
        <v>12156.4</v>
      </c>
      <c r="C1559">
        <v>12096.7</v>
      </c>
      <c r="D1559">
        <v>12096.6</v>
      </c>
      <c r="E1559">
        <v>12082.9</v>
      </c>
      <c r="F1559">
        <v>675.81500000000005</v>
      </c>
      <c r="G1559">
        <v>987.98199999999997</v>
      </c>
      <c r="H1559">
        <v>264.61500000000001</v>
      </c>
      <c r="I1559">
        <v>0.17846799999999999</v>
      </c>
      <c r="J1559">
        <v>0.83685299999999996</v>
      </c>
      <c r="K1559">
        <v>0</v>
      </c>
      <c r="L1559" t="s">
        <v>42</v>
      </c>
    </row>
    <row r="1560" spans="1:25" x14ac:dyDescent="0.25">
      <c r="A1560" t="s">
        <v>51</v>
      </c>
      <c r="B1560">
        <v>12147.7</v>
      </c>
      <c r="C1560">
        <v>12100.8</v>
      </c>
      <c r="D1560">
        <v>12100.7</v>
      </c>
      <c r="E1560">
        <v>12087.2</v>
      </c>
      <c r="F1560">
        <v>673.35400000000004</v>
      </c>
      <c r="G1560">
        <v>988.25199999999995</v>
      </c>
      <c r="H1560">
        <v>264.37799999999999</v>
      </c>
      <c r="I1560">
        <v>0.16301599999999999</v>
      </c>
      <c r="J1560">
        <v>0.83705200000000002</v>
      </c>
      <c r="K1560">
        <v>0</v>
      </c>
      <c r="L1560" t="s">
        <v>42</v>
      </c>
    </row>
    <row r="1561" spans="1:25" x14ac:dyDescent="0.25">
      <c r="A1561" t="s">
        <v>51</v>
      </c>
      <c r="B1561">
        <v>12169.7</v>
      </c>
      <c r="C1561">
        <v>12101.9</v>
      </c>
      <c r="D1561">
        <v>12101.8</v>
      </c>
      <c r="E1561">
        <v>12088.1</v>
      </c>
      <c r="F1561">
        <v>676.44799999999998</v>
      </c>
      <c r="G1561">
        <v>988.846</v>
      </c>
      <c r="H1561">
        <v>264.49700000000001</v>
      </c>
      <c r="I1561">
        <v>0.14727799999999999</v>
      </c>
      <c r="J1561">
        <v>0.83704800000000001</v>
      </c>
      <c r="K1561">
        <v>0</v>
      </c>
      <c r="L1561" t="s">
        <v>42</v>
      </c>
    </row>
    <row r="1562" spans="1:25" x14ac:dyDescent="0.25">
      <c r="A1562" t="s">
        <v>51</v>
      </c>
      <c r="B1562">
        <v>12143.3</v>
      </c>
      <c r="C1562">
        <v>12087.3</v>
      </c>
      <c r="D1562">
        <v>12087.2</v>
      </c>
      <c r="E1562">
        <v>12073.5</v>
      </c>
      <c r="F1562">
        <v>678.68</v>
      </c>
      <c r="G1562">
        <v>986.48800000000006</v>
      </c>
      <c r="H1562">
        <v>264.02</v>
      </c>
      <c r="I1562">
        <v>0.14771799999999999</v>
      </c>
      <c r="J1562">
        <v>0.83687</v>
      </c>
      <c r="K1562">
        <v>0</v>
      </c>
      <c r="L1562" t="s">
        <v>42</v>
      </c>
    </row>
    <row r="1563" spans="1:25" x14ac:dyDescent="0.25">
      <c r="A1563" t="s">
        <v>51</v>
      </c>
      <c r="B1563">
        <v>12146.4</v>
      </c>
      <c r="C1563">
        <v>12099.5</v>
      </c>
      <c r="D1563">
        <v>12099.4</v>
      </c>
      <c r="E1563">
        <v>12085.8</v>
      </c>
      <c r="F1563">
        <v>673.71500000000003</v>
      </c>
      <c r="G1563">
        <v>987.98199999999997</v>
      </c>
      <c r="H1563">
        <v>264.51900000000001</v>
      </c>
      <c r="I1563">
        <v>0.15612599999999999</v>
      </c>
      <c r="J1563">
        <v>0.83613800000000005</v>
      </c>
      <c r="K1563">
        <v>0</v>
      </c>
      <c r="L1563" t="s">
        <v>42</v>
      </c>
    </row>
    <row r="1564" spans="1:25" x14ac:dyDescent="0.25">
      <c r="A1564" t="s">
        <v>51</v>
      </c>
      <c r="B1564">
        <v>12205.2</v>
      </c>
      <c r="C1564">
        <v>12132.8</v>
      </c>
      <c r="D1564">
        <v>12132.7</v>
      </c>
      <c r="E1564">
        <v>12119</v>
      </c>
      <c r="F1564">
        <v>684.19299999999998</v>
      </c>
      <c r="G1564">
        <v>989.37599999999998</v>
      </c>
      <c r="H1564">
        <v>264.85599999999999</v>
      </c>
      <c r="I1564">
        <v>0.178455</v>
      </c>
      <c r="J1564">
        <v>0.83671499999999999</v>
      </c>
      <c r="K1564">
        <v>0</v>
      </c>
      <c r="L1564" t="s">
        <v>42</v>
      </c>
    </row>
    <row r="1565" spans="1:25" x14ac:dyDescent="0.25">
      <c r="A1565" t="s">
        <v>51</v>
      </c>
      <c r="B1565">
        <v>12148.1</v>
      </c>
      <c r="C1565">
        <v>12093</v>
      </c>
      <c r="D1565">
        <v>12092.9</v>
      </c>
      <c r="E1565">
        <v>12079.3</v>
      </c>
      <c r="F1565">
        <v>680.52300000000002</v>
      </c>
      <c r="G1565">
        <v>987.55700000000002</v>
      </c>
      <c r="H1565">
        <v>264.13400000000001</v>
      </c>
      <c r="I1565">
        <v>0.160275</v>
      </c>
      <c r="J1565">
        <v>0.83457199999999998</v>
      </c>
      <c r="K1565">
        <v>0</v>
      </c>
      <c r="L1565" t="s">
        <v>42</v>
      </c>
    </row>
    <row r="1566" spans="1:25" x14ac:dyDescent="0.25">
      <c r="A1566" t="s">
        <v>51</v>
      </c>
      <c r="B1566">
        <v>12154.8</v>
      </c>
      <c r="C1566">
        <v>12106.7</v>
      </c>
      <c r="D1566">
        <v>12106.6</v>
      </c>
      <c r="E1566">
        <v>12092.9</v>
      </c>
      <c r="F1566">
        <v>675.33900000000006</v>
      </c>
      <c r="G1566">
        <v>988.79899999999998</v>
      </c>
      <c r="H1566">
        <v>264.66000000000003</v>
      </c>
      <c r="I1566">
        <v>0.17851900000000001</v>
      </c>
      <c r="J1566">
        <v>0.83633199999999996</v>
      </c>
      <c r="K1566">
        <v>0</v>
      </c>
      <c r="L1566" t="s">
        <v>42</v>
      </c>
    </row>
    <row r="1567" spans="1:25" x14ac:dyDescent="0.25">
      <c r="A1567" t="s">
        <v>51</v>
      </c>
      <c r="B1567">
        <v>12162.8</v>
      </c>
      <c r="C1567">
        <v>12096.4</v>
      </c>
      <c r="D1567">
        <v>12096.3</v>
      </c>
      <c r="E1567">
        <v>12082.6</v>
      </c>
      <c r="F1567">
        <v>681.47199999999998</v>
      </c>
      <c r="G1567">
        <v>987.16200000000003</v>
      </c>
      <c r="H1567">
        <v>264.26100000000002</v>
      </c>
      <c r="I1567">
        <v>0.153395</v>
      </c>
      <c r="J1567">
        <v>0.83705200000000002</v>
      </c>
      <c r="K1567">
        <v>0</v>
      </c>
      <c r="L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51</v>
      </c>
      <c r="B1568">
        <v>12165.9</v>
      </c>
      <c r="C1568">
        <v>12121.2</v>
      </c>
      <c r="D1568">
        <v>12121.1</v>
      </c>
      <c r="E1568">
        <v>12107.4</v>
      </c>
      <c r="F1568">
        <v>683.51199999999994</v>
      </c>
      <c r="G1568">
        <v>987.93399999999997</v>
      </c>
      <c r="H1568">
        <v>264.45</v>
      </c>
      <c r="I1568">
        <v>0.17846200000000001</v>
      </c>
      <c r="J1568">
        <v>0.83605700000000005</v>
      </c>
      <c r="K1568">
        <v>0</v>
      </c>
      <c r="L1568" t="s">
        <v>42</v>
      </c>
      <c r="R1568">
        <f>AVERAGE(B1519:B1568)</f>
        <v>12163.432000000003</v>
      </c>
      <c r="S1568">
        <f>AVERAGE(C1519:C1568)</f>
        <v>12103.567999999997</v>
      </c>
      <c r="U1568">
        <f>_xlfn.VAR.P(B1519:B1568)</f>
        <v>434.03137600000235</v>
      </c>
      <c r="V1568">
        <f>_xlfn.VAR.P(C1519:C1568)</f>
        <v>351.75417599999986</v>
      </c>
      <c r="X1568">
        <f>1.96*SQRT(U1568)/50</f>
        <v>0.8166700518671195</v>
      </c>
      <c r="Y1568">
        <f>1.96*SQRT(V1568)/50</f>
        <v>0.73520033800906248</v>
      </c>
    </row>
    <row r="1569" spans="1:12" x14ac:dyDescent="0.25">
      <c r="A1569" t="s">
        <v>51</v>
      </c>
      <c r="B1569">
        <v>608245.67379999999</v>
      </c>
      <c r="C1569" t="s">
        <v>36</v>
      </c>
    </row>
    <row r="1570" spans="1:12" x14ac:dyDescent="0.25">
      <c r="A1570" t="s">
        <v>76</v>
      </c>
      <c r="B1570">
        <v>11377</v>
      </c>
      <c r="C1570">
        <v>11372</v>
      </c>
      <c r="D1570">
        <v>11371.9</v>
      </c>
      <c r="E1570">
        <v>11358.2</v>
      </c>
      <c r="F1570">
        <v>671.50800000000004</v>
      </c>
      <c r="G1570">
        <v>0</v>
      </c>
      <c r="H1570">
        <v>264.125</v>
      </c>
      <c r="I1570">
        <v>0.154136</v>
      </c>
      <c r="J1570">
        <v>0.83698700000000004</v>
      </c>
      <c r="K1570">
        <v>0</v>
      </c>
      <c r="L1570" t="s">
        <v>42</v>
      </c>
    </row>
    <row r="1571" spans="1:12" x14ac:dyDescent="0.25">
      <c r="A1571" t="s">
        <v>76</v>
      </c>
      <c r="B1571">
        <v>11377.9</v>
      </c>
      <c r="C1571">
        <v>11372.5</v>
      </c>
      <c r="D1571">
        <v>11372.4</v>
      </c>
      <c r="E1571">
        <v>11358.9</v>
      </c>
      <c r="F1571">
        <v>669.68600000000004</v>
      </c>
      <c r="G1571">
        <v>0</v>
      </c>
      <c r="H1571">
        <v>264.28100000000001</v>
      </c>
      <c r="I1571">
        <v>0.14971400000000001</v>
      </c>
      <c r="J1571">
        <v>0.83702200000000004</v>
      </c>
      <c r="K1571">
        <v>0</v>
      </c>
      <c r="L1571" t="s">
        <v>42</v>
      </c>
    </row>
    <row r="1572" spans="1:12" x14ac:dyDescent="0.25">
      <c r="A1572" t="s">
        <v>76</v>
      </c>
      <c r="B1572">
        <v>11405.1</v>
      </c>
      <c r="C1572">
        <v>11399.7</v>
      </c>
      <c r="D1572">
        <v>11399.6</v>
      </c>
      <c r="E1572">
        <v>11385.9</v>
      </c>
      <c r="F1572">
        <v>675.91099999999994</v>
      </c>
      <c r="G1572">
        <v>0</v>
      </c>
      <c r="H1572">
        <v>264.63099999999997</v>
      </c>
      <c r="I1572">
        <v>0.17427500000000001</v>
      </c>
      <c r="J1572">
        <v>0.83704400000000001</v>
      </c>
      <c r="K1572">
        <v>0</v>
      </c>
      <c r="L1572" t="s">
        <v>42</v>
      </c>
    </row>
    <row r="1573" spans="1:12" x14ac:dyDescent="0.25">
      <c r="A1573" t="s">
        <v>76</v>
      </c>
      <c r="B1573">
        <v>11395.8</v>
      </c>
      <c r="C1573">
        <v>11390.2</v>
      </c>
      <c r="D1573">
        <v>11390.1</v>
      </c>
      <c r="E1573">
        <v>11376.5</v>
      </c>
      <c r="F1573">
        <v>672.40099999999995</v>
      </c>
      <c r="G1573">
        <v>0</v>
      </c>
      <c r="H1573">
        <v>264.58199999999999</v>
      </c>
      <c r="I1573">
        <v>0.17857500000000001</v>
      </c>
      <c r="J1573">
        <v>0.83669499999999997</v>
      </c>
      <c r="K1573">
        <v>0</v>
      </c>
      <c r="L1573" t="s">
        <v>42</v>
      </c>
    </row>
    <row r="1574" spans="1:12" x14ac:dyDescent="0.25">
      <c r="A1574" t="s">
        <v>76</v>
      </c>
      <c r="B1574">
        <v>11388.3</v>
      </c>
      <c r="C1574">
        <v>11383.1</v>
      </c>
      <c r="D1574">
        <v>11383</v>
      </c>
      <c r="E1574">
        <v>11369.3</v>
      </c>
      <c r="F1574">
        <v>671.16600000000005</v>
      </c>
      <c r="G1574">
        <v>0</v>
      </c>
      <c r="H1574">
        <v>264.262</v>
      </c>
      <c r="I1574">
        <v>0.15675</v>
      </c>
      <c r="J1574">
        <v>0.83692200000000005</v>
      </c>
      <c r="K1574">
        <v>0</v>
      </c>
      <c r="L1574" t="s">
        <v>42</v>
      </c>
    </row>
    <row r="1575" spans="1:12" x14ac:dyDescent="0.25">
      <c r="A1575" t="s">
        <v>76</v>
      </c>
      <c r="B1575">
        <v>11399</v>
      </c>
      <c r="C1575">
        <v>11393.7</v>
      </c>
      <c r="D1575">
        <v>11393.6</v>
      </c>
      <c r="E1575">
        <v>11380</v>
      </c>
      <c r="F1575">
        <v>673.65099999999995</v>
      </c>
      <c r="G1575">
        <v>0</v>
      </c>
      <c r="H1575">
        <v>264.447</v>
      </c>
      <c r="I1575">
        <v>0.17848800000000001</v>
      </c>
      <c r="J1575">
        <v>0.86607100000000004</v>
      </c>
      <c r="K1575">
        <v>0</v>
      </c>
      <c r="L1575" t="s">
        <v>42</v>
      </c>
    </row>
    <row r="1576" spans="1:12" x14ac:dyDescent="0.25">
      <c r="A1576" t="s">
        <v>76</v>
      </c>
      <c r="B1576">
        <v>11376.5</v>
      </c>
      <c r="C1576">
        <v>11371.2</v>
      </c>
      <c r="D1576">
        <v>11371.1</v>
      </c>
      <c r="E1576">
        <v>11357.4</v>
      </c>
      <c r="F1576">
        <v>672.35900000000004</v>
      </c>
      <c r="G1576">
        <v>0</v>
      </c>
      <c r="H1576">
        <v>264.06099999999998</v>
      </c>
      <c r="I1576">
        <v>0.178483</v>
      </c>
      <c r="J1576">
        <v>0.83704900000000004</v>
      </c>
      <c r="K1576">
        <v>0</v>
      </c>
      <c r="L1576" t="s">
        <v>42</v>
      </c>
    </row>
    <row r="1577" spans="1:12" x14ac:dyDescent="0.25">
      <c r="A1577" t="s">
        <v>76</v>
      </c>
      <c r="B1577">
        <v>11409.8</v>
      </c>
      <c r="C1577">
        <v>11404.5</v>
      </c>
      <c r="D1577">
        <v>11404.4</v>
      </c>
      <c r="E1577">
        <v>11390.7</v>
      </c>
      <c r="F1577">
        <v>673.29100000000005</v>
      </c>
      <c r="G1577">
        <v>0</v>
      </c>
      <c r="H1577">
        <v>264.64999999999998</v>
      </c>
      <c r="I1577">
        <v>0.157753</v>
      </c>
      <c r="J1577">
        <v>0.83664499999999997</v>
      </c>
      <c r="K1577">
        <v>0</v>
      </c>
      <c r="L1577" t="s">
        <v>42</v>
      </c>
    </row>
    <row r="1578" spans="1:12" x14ac:dyDescent="0.25">
      <c r="A1578" t="s">
        <v>76</v>
      </c>
      <c r="B1578">
        <v>11398.5</v>
      </c>
      <c r="C1578">
        <v>11392.8</v>
      </c>
      <c r="D1578">
        <v>11392.7</v>
      </c>
      <c r="E1578">
        <v>11379</v>
      </c>
      <c r="F1578">
        <v>675.34299999999996</v>
      </c>
      <c r="G1578">
        <v>0</v>
      </c>
      <c r="H1578">
        <v>264.45</v>
      </c>
      <c r="I1578">
        <v>0.14763399999999999</v>
      </c>
      <c r="J1578">
        <v>0.83695900000000001</v>
      </c>
      <c r="K1578">
        <v>0</v>
      </c>
      <c r="L1578" t="s">
        <v>42</v>
      </c>
    </row>
    <row r="1579" spans="1:12" x14ac:dyDescent="0.25">
      <c r="A1579" t="s">
        <v>76</v>
      </c>
      <c r="B1579">
        <v>11376.5</v>
      </c>
      <c r="C1579">
        <v>11371.3</v>
      </c>
      <c r="D1579">
        <v>11371.2</v>
      </c>
      <c r="E1579">
        <v>11357.6</v>
      </c>
      <c r="F1579">
        <v>672.92600000000004</v>
      </c>
      <c r="G1579">
        <v>0</v>
      </c>
      <c r="H1579">
        <v>263.95299999999997</v>
      </c>
      <c r="I1579">
        <v>0.14999899999999999</v>
      </c>
      <c r="J1579">
        <v>0.83694800000000003</v>
      </c>
      <c r="K1579">
        <v>0</v>
      </c>
      <c r="L1579" t="s">
        <v>42</v>
      </c>
    </row>
    <row r="1580" spans="1:12" x14ac:dyDescent="0.25">
      <c r="A1580" t="s">
        <v>76</v>
      </c>
      <c r="B1580">
        <v>11390.4</v>
      </c>
      <c r="C1580">
        <v>11384.9</v>
      </c>
      <c r="D1580">
        <v>11384.8</v>
      </c>
      <c r="E1580">
        <v>11371.2</v>
      </c>
      <c r="F1580">
        <v>673.79100000000005</v>
      </c>
      <c r="G1580">
        <v>0</v>
      </c>
      <c r="H1580">
        <v>264.36799999999999</v>
      </c>
      <c r="I1580">
        <v>0.14924399999999999</v>
      </c>
      <c r="J1580">
        <v>0.83515499999999998</v>
      </c>
      <c r="K1580">
        <v>0</v>
      </c>
      <c r="L1580" t="s">
        <v>42</v>
      </c>
    </row>
    <row r="1581" spans="1:12" x14ac:dyDescent="0.25">
      <c r="A1581" t="s">
        <v>76</v>
      </c>
      <c r="B1581">
        <v>11393</v>
      </c>
      <c r="C1581">
        <v>11387.4</v>
      </c>
      <c r="D1581">
        <v>11387.3</v>
      </c>
      <c r="E1581">
        <v>11373.7</v>
      </c>
      <c r="F1581">
        <v>673.83100000000002</v>
      </c>
      <c r="G1581">
        <v>0</v>
      </c>
      <c r="H1581">
        <v>264.25299999999999</v>
      </c>
      <c r="I1581">
        <v>0.17849300000000001</v>
      </c>
      <c r="J1581">
        <v>0.83697600000000005</v>
      </c>
      <c r="K1581">
        <v>0</v>
      </c>
      <c r="L1581" t="s">
        <v>42</v>
      </c>
    </row>
    <row r="1582" spans="1:12" x14ac:dyDescent="0.25">
      <c r="A1582" t="s">
        <v>76</v>
      </c>
      <c r="B1582">
        <v>11391.3</v>
      </c>
      <c r="C1582">
        <v>11386.1</v>
      </c>
      <c r="D1582">
        <v>11386</v>
      </c>
      <c r="E1582">
        <v>11372.4</v>
      </c>
      <c r="F1582">
        <v>674.51400000000001</v>
      </c>
      <c r="G1582">
        <v>0</v>
      </c>
      <c r="H1582">
        <v>264.25799999999998</v>
      </c>
      <c r="I1582">
        <v>0.160885</v>
      </c>
      <c r="J1582">
        <v>0.83704100000000004</v>
      </c>
      <c r="K1582">
        <v>0</v>
      </c>
      <c r="L1582" t="s">
        <v>42</v>
      </c>
    </row>
    <row r="1583" spans="1:12" x14ac:dyDescent="0.25">
      <c r="A1583" t="s">
        <v>76</v>
      </c>
      <c r="B1583">
        <v>11377.3</v>
      </c>
      <c r="C1583">
        <v>11371.6</v>
      </c>
      <c r="D1583">
        <v>11371.5</v>
      </c>
      <c r="E1583">
        <v>11357.9</v>
      </c>
      <c r="F1583">
        <v>675.47299999999996</v>
      </c>
      <c r="G1583">
        <v>0</v>
      </c>
      <c r="H1583">
        <v>264.30900000000003</v>
      </c>
      <c r="I1583">
        <v>0.14710599999999999</v>
      </c>
      <c r="J1583">
        <v>0.836974</v>
      </c>
      <c r="K1583">
        <v>0</v>
      </c>
      <c r="L1583" t="s">
        <v>42</v>
      </c>
    </row>
    <row r="1584" spans="1:12" x14ac:dyDescent="0.25">
      <c r="A1584" t="s">
        <v>76</v>
      </c>
      <c r="B1584">
        <v>11389.9</v>
      </c>
      <c r="C1584">
        <v>11384.5</v>
      </c>
      <c r="D1584">
        <v>11384.4</v>
      </c>
      <c r="E1584">
        <v>11370.9</v>
      </c>
      <c r="F1584">
        <v>671.09100000000001</v>
      </c>
      <c r="G1584">
        <v>0</v>
      </c>
      <c r="H1584">
        <v>264.14499999999998</v>
      </c>
      <c r="I1584">
        <v>0.178454</v>
      </c>
      <c r="J1584">
        <v>0.83676300000000003</v>
      </c>
      <c r="K1584">
        <v>0</v>
      </c>
      <c r="L1584" t="s">
        <v>42</v>
      </c>
    </row>
    <row r="1585" spans="1:12" x14ac:dyDescent="0.25">
      <c r="A1585" t="s">
        <v>76</v>
      </c>
      <c r="B1585">
        <v>11385.8</v>
      </c>
      <c r="C1585">
        <v>11380.4</v>
      </c>
      <c r="D1585">
        <v>11380.3</v>
      </c>
      <c r="E1585">
        <v>11366.8</v>
      </c>
      <c r="F1585">
        <v>672.00099999999998</v>
      </c>
      <c r="G1585">
        <v>0</v>
      </c>
      <c r="H1585">
        <v>264.34800000000001</v>
      </c>
      <c r="I1585">
        <v>0.14731</v>
      </c>
      <c r="J1585">
        <v>0.83705099999999999</v>
      </c>
      <c r="K1585">
        <v>0</v>
      </c>
      <c r="L1585" t="s">
        <v>42</v>
      </c>
    </row>
    <row r="1586" spans="1:12" x14ac:dyDescent="0.25">
      <c r="A1586" t="s">
        <v>76</v>
      </c>
      <c r="B1586">
        <v>11403.9</v>
      </c>
      <c r="C1586">
        <v>11398.6</v>
      </c>
      <c r="D1586">
        <v>11398.5</v>
      </c>
      <c r="E1586">
        <v>11384.9</v>
      </c>
      <c r="F1586">
        <v>674.57799999999997</v>
      </c>
      <c r="G1586">
        <v>0</v>
      </c>
      <c r="H1586">
        <v>264.29199999999997</v>
      </c>
      <c r="I1586">
        <v>0.178454</v>
      </c>
      <c r="J1586">
        <v>0.83705099999999999</v>
      </c>
      <c r="K1586">
        <v>0</v>
      </c>
      <c r="L1586" t="s">
        <v>42</v>
      </c>
    </row>
    <row r="1587" spans="1:12" x14ac:dyDescent="0.25">
      <c r="A1587" t="s">
        <v>76</v>
      </c>
      <c r="B1587">
        <v>11669.5</v>
      </c>
      <c r="C1587">
        <v>11663.2</v>
      </c>
      <c r="D1587">
        <v>11663.1</v>
      </c>
      <c r="E1587">
        <v>11649.2</v>
      </c>
      <c r="F1587">
        <v>684.97699999999998</v>
      </c>
      <c r="G1587">
        <v>0</v>
      </c>
      <c r="H1587">
        <v>268.05</v>
      </c>
      <c r="I1587">
        <v>0.14719599999999999</v>
      </c>
      <c r="J1587">
        <v>0.83496999999999999</v>
      </c>
      <c r="K1587">
        <v>0</v>
      </c>
      <c r="L1587" t="s">
        <v>42</v>
      </c>
    </row>
    <row r="1588" spans="1:12" x14ac:dyDescent="0.25">
      <c r="A1588" t="s">
        <v>76</v>
      </c>
      <c r="B1588">
        <v>11393.6</v>
      </c>
      <c r="C1588">
        <v>11388.2</v>
      </c>
      <c r="D1588">
        <v>11388.1</v>
      </c>
      <c r="E1588">
        <v>11374.4</v>
      </c>
      <c r="F1588">
        <v>672.58199999999999</v>
      </c>
      <c r="G1588">
        <v>0</v>
      </c>
      <c r="H1588">
        <v>264.346</v>
      </c>
      <c r="I1588">
        <v>0.15579799999999999</v>
      </c>
      <c r="J1588">
        <v>0.83704900000000004</v>
      </c>
      <c r="K1588">
        <v>0</v>
      </c>
      <c r="L1588" t="s">
        <v>42</v>
      </c>
    </row>
    <row r="1589" spans="1:12" x14ac:dyDescent="0.25">
      <c r="A1589" t="s">
        <v>76</v>
      </c>
      <c r="B1589">
        <v>11395.3</v>
      </c>
      <c r="C1589">
        <v>11390</v>
      </c>
      <c r="D1589">
        <v>11390</v>
      </c>
      <c r="E1589">
        <v>11376.4</v>
      </c>
      <c r="F1589">
        <v>671.72500000000002</v>
      </c>
      <c r="G1589">
        <v>0</v>
      </c>
      <c r="H1589">
        <v>264.62700000000001</v>
      </c>
      <c r="I1589">
        <v>0.178455</v>
      </c>
      <c r="J1589">
        <v>0.83704000000000001</v>
      </c>
      <c r="K1589">
        <v>0</v>
      </c>
      <c r="L1589" t="s">
        <v>42</v>
      </c>
    </row>
    <row r="1590" spans="1:12" x14ac:dyDescent="0.25">
      <c r="A1590" t="s">
        <v>76</v>
      </c>
      <c r="B1590">
        <v>11400.5</v>
      </c>
      <c r="C1590">
        <v>11395.4</v>
      </c>
      <c r="D1590">
        <v>11395.3</v>
      </c>
      <c r="E1590">
        <v>11381.7</v>
      </c>
      <c r="F1590">
        <v>672.85299999999995</v>
      </c>
      <c r="G1590">
        <v>0</v>
      </c>
      <c r="H1590">
        <v>264.54000000000002</v>
      </c>
      <c r="I1590">
        <v>0.15057000000000001</v>
      </c>
      <c r="J1590">
        <v>0.83705300000000005</v>
      </c>
      <c r="K1590">
        <v>0</v>
      </c>
      <c r="L1590" t="s">
        <v>42</v>
      </c>
    </row>
    <row r="1591" spans="1:12" x14ac:dyDescent="0.25">
      <c r="A1591" t="s">
        <v>76</v>
      </c>
      <c r="B1591">
        <v>11358</v>
      </c>
      <c r="C1591">
        <v>11351.6</v>
      </c>
      <c r="D1591">
        <v>11351.5</v>
      </c>
      <c r="E1591">
        <v>11337.9</v>
      </c>
      <c r="F1591">
        <v>671.24699999999996</v>
      </c>
      <c r="G1591">
        <v>0</v>
      </c>
      <c r="H1591">
        <v>263.71300000000002</v>
      </c>
      <c r="I1591">
        <v>0.14719299999999999</v>
      </c>
      <c r="J1591">
        <v>0.83676200000000001</v>
      </c>
      <c r="K1591">
        <v>0</v>
      </c>
      <c r="L1591" t="s">
        <v>42</v>
      </c>
    </row>
    <row r="1592" spans="1:12" x14ac:dyDescent="0.25">
      <c r="A1592" t="s">
        <v>76</v>
      </c>
      <c r="B1592">
        <v>11373.6</v>
      </c>
      <c r="C1592">
        <v>11368.3</v>
      </c>
      <c r="D1592">
        <v>11368.2</v>
      </c>
      <c r="E1592">
        <v>11354.5</v>
      </c>
      <c r="F1592">
        <v>672.30499999999995</v>
      </c>
      <c r="G1592">
        <v>0</v>
      </c>
      <c r="H1592">
        <v>263.97500000000002</v>
      </c>
      <c r="I1592">
        <v>0.163023</v>
      </c>
      <c r="J1592">
        <v>0.83651900000000001</v>
      </c>
      <c r="K1592">
        <v>0</v>
      </c>
      <c r="L1592" t="s">
        <v>42</v>
      </c>
    </row>
    <row r="1593" spans="1:12" x14ac:dyDescent="0.25">
      <c r="A1593" t="s">
        <v>76</v>
      </c>
      <c r="B1593">
        <v>11395.2</v>
      </c>
      <c r="C1593">
        <v>11390.1</v>
      </c>
      <c r="D1593">
        <v>11390</v>
      </c>
      <c r="E1593">
        <v>11376.4</v>
      </c>
      <c r="F1593">
        <v>673.69200000000001</v>
      </c>
      <c r="G1593">
        <v>0</v>
      </c>
      <c r="H1593">
        <v>264.48500000000001</v>
      </c>
      <c r="I1593">
        <v>0.14727499999999999</v>
      </c>
      <c r="J1593">
        <v>0.83608300000000002</v>
      </c>
      <c r="K1593">
        <v>0</v>
      </c>
      <c r="L1593" t="s">
        <v>42</v>
      </c>
    </row>
    <row r="1594" spans="1:12" x14ac:dyDescent="0.25">
      <c r="A1594" t="s">
        <v>76</v>
      </c>
      <c r="B1594">
        <v>11348.9</v>
      </c>
      <c r="C1594">
        <v>11343.7</v>
      </c>
      <c r="D1594">
        <v>11343.6</v>
      </c>
      <c r="E1594">
        <v>11330</v>
      </c>
      <c r="F1594">
        <v>670.86</v>
      </c>
      <c r="G1594">
        <v>0</v>
      </c>
      <c r="H1594">
        <v>263.56700000000001</v>
      </c>
      <c r="I1594">
        <v>0.147123</v>
      </c>
      <c r="J1594">
        <v>0.83692900000000003</v>
      </c>
      <c r="K1594">
        <v>0</v>
      </c>
      <c r="L1594" t="s">
        <v>42</v>
      </c>
    </row>
    <row r="1595" spans="1:12" x14ac:dyDescent="0.25">
      <c r="A1595" t="s">
        <v>76</v>
      </c>
      <c r="B1595">
        <v>11396.4</v>
      </c>
      <c r="C1595">
        <v>11390.8</v>
      </c>
      <c r="D1595">
        <v>11390.7</v>
      </c>
      <c r="E1595">
        <v>11377.1</v>
      </c>
      <c r="F1595">
        <v>673.98</v>
      </c>
      <c r="G1595">
        <v>0</v>
      </c>
      <c r="H1595">
        <v>264.35000000000002</v>
      </c>
      <c r="I1595">
        <v>0.178511</v>
      </c>
      <c r="J1595">
        <v>0.837032</v>
      </c>
      <c r="K1595">
        <v>0</v>
      </c>
      <c r="L1595" t="s">
        <v>42</v>
      </c>
    </row>
    <row r="1596" spans="1:12" x14ac:dyDescent="0.25">
      <c r="A1596" t="s">
        <v>76</v>
      </c>
      <c r="B1596">
        <v>11336.1</v>
      </c>
      <c r="C1596">
        <v>11330.8</v>
      </c>
      <c r="D1596">
        <v>11330.7</v>
      </c>
      <c r="E1596">
        <v>11317.2</v>
      </c>
      <c r="F1596">
        <v>671.11900000000003</v>
      </c>
      <c r="G1596">
        <v>0</v>
      </c>
      <c r="H1596">
        <v>263.44799999999998</v>
      </c>
      <c r="I1596">
        <v>0.14711099999999999</v>
      </c>
      <c r="J1596">
        <v>0.83704800000000001</v>
      </c>
      <c r="K1596">
        <v>0</v>
      </c>
      <c r="L1596" t="s">
        <v>42</v>
      </c>
    </row>
    <row r="1597" spans="1:12" x14ac:dyDescent="0.25">
      <c r="A1597" t="s">
        <v>76</v>
      </c>
      <c r="B1597">
        <v>11388.1</v>
      </c>
      <c r="C1597">
        <v>11382.7</v>
      </c>
      <c r="D1597">
        <v>11382.6</v>
      </c>
      <c r="E1597">
        <v>11368.9</v>
      </c>
      <c r="F1597">
        <v>674.24599999999998</v>
      </c>
      <c r="G1597">
        <v>0</v>
      </c>
      <c r="H1597">
        <v>264.40300000000002</v>
      </c>
      <c r="I1597">
        <v>0.14718100000000001</v>
      </c>
      <c r="J1597">
        <v>0.83702399999999999</v>
      </c>
      <c r="K1597">
        <v>0</v>
      </c>
      <c r="L1597" t="s">
        <v>42</v>
      </c>
    </row>
    <row r="1598" spans="1:12" x14ac:dyDescent="0.25">
      <c r="A1598" t="s">
        <v>76</v>
      </c>
      <c r="B1598">
        <v>11379.3</v>
      </c>
      <c r="C1598">
        <v>11373.6</v>
      </c>
      <c r="D1598">
        <v>11373.5</v>
      </c>
      <c r="E1598">
        <v>11359.9</v>
      </c>
      <c r="F1598">
        <v>672.78599999999994</v>
      </c>
      <c r="G1598">
        <v>0</v>
      </c>
      <c r="H1598">
        <v>264.16399999999999</v>
      </c>
      <c r="I1598">
        <v>0.16633999999999999</v>
      </c>
      <c r="J1598">
        <v>0.835816</v>
      </c>
      <c r="K1598">
        <v>0</v>
      </c>
      <c r="L1598" t="s">
        <v>42</v>
      </c>
    </row>
    <row r="1599" spans="1:12" x14ac:dyDescent="0.25">
      <c r="A1599" t="s">
        <v>76</v>
      </c>
      <c r="B1599">
        <v>11372.2</v>
      </c>
      <c r="C1599">
        <v>11366.9</v>
      </c>
      <c r="D1599">
        <v>11366.8</v>
      </c>
      <c r="E1599">
        <v>11353.2</v>
      </c>
      <c r="F1599">
        <v>672.37900000000002</v>
      </c>
      <c r="G1599">
        <v>0</v>
      </c>
      <c r="H1599">
        <v>263.976</v>
      </c>
      <c r="I1599">
        <v>0.178457</v>
      </c>
      <c r="J1599">
        <v>0.83679700000000001</v>
      </c>
      <c r="K1599">
        <v>0</v>
      </c>
      <c r="L1599" t="s">
        <v>42</v>
      </c>
    </row>
    <row r="1600" spans="1:12" x14ac:dyDescent="0.25">
      <c r="A1600" t="s">
        <v>76</v>
      </c>
      <c r="B1600">
        <v>11386</v>
      </c>
      <c r="C1600">
        <v>11380.6</v>
      </c>
      <c r="D1600">
        <v>11380.5</v>
      </c>
      <c r="E1600">
        <v>11366.8</v>
      </c>
      <c r="F1600">
        <v>671.04100000000005</v>
      </c>
      <c r="G1600">
        <v>0</v>
      </c>
      <c r="H1600">
        <v>264.18299999999999</v>
      </c>
      <c r="I1600">
        <v>0.15354200000000001</v>
      </c>
      <c r="J1600">
        <v>0.83703300000000003</v>
      </c>
      <c r="K1600">
        <v>0</v>
      </c>
      <c r="L1600" t="s">
        <v>42</v>
      </c>
    </row>
    <row r="1601" spans="1:12" x14ac:dyDescent="0.25">
      <c r="A1601" t="s">
        <v>76</v>
      </c>
      <c r="B1601">
        <v>11391.7</v>
      </c>
      <c r="C1601">
        <v>11386.1</v>
      </c>
      <c r="D1601">
        <v>11386.1</v>
      </c>
      <c r="E1601">
        <v>11372.4</v>
      </c>
      <c r="F1601">
        <v>674.37699999999995</v>
      </c>
      <c r="G1601">
        <v>0</v>
      </c>
      <c r="H1601">
        <v>264.32100000000003</v>
      </c>
      <c r="I1601">
        <v>0.17846300000000001</v>
      </c>
      <c r="J1601">
        <v>0.83703799999999995</v>
      </c>
      <c r="K1601">
        <v>0</v>
      </c>
      <c r="L1601" t="s">
        <v>42</v>
      </c>
    </row>
    <row r="1602" spans="1:12" x14ac:dyDescent="0.25">
      <c r="A1602" t="s">
        <v>76</v>
      </c>
      <c r="B1602">
        <v>11408.4</v>
      </c>
      <c r="C1602">
        <v>11403.2</v>
      </c>
      <c r="D1602">
        <v>11403.1</v>
      </c>
      <c r="E1602">
        <v>11389.5</v>
      </c>
      <c r="F1602">
        <v>674.31200000000001</v>
      </c>
      <c r="G1602">
        <v>0</v>
      </c>
      <c r="H1602">
        <v>264.495</v>
      </c>
      <c r="I1602">
        <v>0.17845900000000001</v>
      </c>
      <c r="J1602">
        <v>0.83568200000000004</v>
      </c>
      <c r="K1602">
        <v>0</v>
      </c>
      <c r="L1602" t="s">
        <v>42</v>
      </c>
    </row>
    <row r="1603" spans="1:12" x14ac:dyDescent="0.25">
      <c r="A1603" t="s">
        <v>76</v>
      </c>
      <c r="B1603">
        <v>11383.4</v>
      </c>
      <c r="C1603">
        <v>11378.2</v>
      </c>
      <c r="D1603">
        <v>11378.1</v>
      </c>
      <c r="E1603">
        <v>11364.4</v>
      </c>
      <c r="F1603">
        <v>675.34500000000003</v>
      </c>
      <c r="G1603">
        <v>0</v>
      </c>
      <c r="H1603">
        <v>264.31900000000002</v>
      </c>
      <c r="I1603">
        <v>0.176098</v>
      </c>
      <c r="J1603">
        <v>0.83633900000000005</v>
      </c>
      <c r="K1603">
        <v>0</v>
      </c>
      <c r="L1603" t="s">
        <v>42</v>
      </c>
    </row>
    <row r="1604" spans="1:12" x14ac:dyDescent="0.25">
      <c r="A1604" t="s">
        <v>76</v>
      </c>
      <c r="B1604">
        <v>11396.4</v>
      </c>
      <c r="C1604">
        <v>11391.4</v>
      </c>
      <c r="D1604">
        <v>11391.3</v>
      </c>
      <c r="E1604">
        <v>11377.7</v>
      </c>
      <c r="F1604">
        <v>673.61</v>
      </c>
      <c r="G1604">
        <v>0</v>
      </c>
      <c r="H1604">
        <v>264.27300000000002</v>
      </c>
      <c r="I1604">
        <v>0.14840700000000001</v>
      </c>
      <c r="J1604">
        <v>0.83704800000000001</v>
      </c>
      <c r="K1604">
        <v>0</v>
      </c>
      <c r="L1604" t="s">
        <v>42</v>
      </c>
    </row>
    <row r="1605" spans="1:12" x14ac:dyDescent="0.25">
      <c r="A1605" t="s">
        <v>76</v>
      </c>
      <c r="B1605">
        <v>11386.3</v>
      </c>
      <c r="C1605">
        <v>11380.9</v>
      </c>
      <c r="D1605">
        <v>11380.8</v>
      </c>
      <c r="E1605">
        <v>11367.1</v>
      </c>
      <c r="F1605">
        <v>672.59699999999998</v>
      </c>
      <c r="G1605">
        <v>0</v>
      </c>
      <c r="H1605">
        <v>264.16000000000003</v>
      </c>
      <c r="I1605">
        <v>0.14951200000000001</v>
      </c>
      <c r="J1605">
        <v>0.836148</v>
      </c>
      <c r="K1605">
        <v>0</v>
      </c>
      <c r="L1605" t="s">
        <v>42</v>
      </c>
    </row>
    <row r="1606" spans="1:12" x14ac:dyDescent="0.25">
      <c r="A1606" t="s">
        <v>76</v>
      </c>
      <c r="B1606">
        <v>11383.5</v>
      </c>
      <c r="C1606">
        <v>11378.2</v>
      </c>
      <c r="D1606">
        <v>11378.1</v>
      </c>
      <c r="E1606">
        <v>11364.5</v>
      </c>
      <c r="F1606">
        <v>673.00400000000002</v>
      </c>
      <c r="G1606">
        <v>0</v>
      </c>
      <c r="H1606">
        <v>264.10599999999999</v>
      </c>
      <c r="I1606">
        <v>0.147314</v>
      </c>
      <c r="J1606">
        <v>0.86217699999999997</v>
      </c>
      <c r="K1606">
        <v>0</v>
      </c>
      <c r="L1606" t="s">
        <v>42</v>
      </c>
    </row>
    <row r="1607" spans="1:12" x14ac:dyDescent="0.25">
      <c r="A1607" t="s">
        <v>76</v>
      </c>
      <c r="B1607">
        <v>11380</v>
      </c>
      <c r="C1607">
        <v>11372.8</v>
      </c>
      <c r="D1607">
        <v>11372.7</v>
      </c>
      <c r="E1607">
        <v>11359</v>
      </c>
      <c r="F1607">
        <v>674.23599999999999</v>
      </c>
      <c r="G1607">
        <v>0</v>
      </c>
      <c r="H1607">
        <v>264.18799999999999</v>
      </c>
      <c r="I1607">
        <v>0.14865500000000001</v>
      </c>
      <c r="J1607">
        <v>0.83343299999999998</v>
      </c>
      <c r="K1607">
        <v>0</v>
      </c>
      <c r="L1607" t="s">
        <v>42</v>
      </c>
    </row>
    <row r="1608" spans="1:12" x14ac:dyDescent="0.25">
      <c r="A1608" t="s">
        <v>76</v>
      </c>
      <c r="B1608">
        <v>11393.7</v>
      </c>
      <c r="C1608">
        <v>11388.2</v>
      </c>
      <c r="D1608">
        <v>11388.1</v>
      </c>
      <c r="E1608">
        <v>11374.4</v>
      </c>
      <c r="F1608">
        <v>673.42600000000004</v>
      </c>
      <c r="G1608">
        <v>0</v>
      </c>
      <c r="H1608">
        <v>264.42099999999999</v>
      </c>
      <c r="I1608">
        <v>0.14824799999999999</v>
      </c>
      <c r="J1608">
        <v>0.83460400000000001</v>
      </c>
      <c r="K1608">
        <v>0</v>
      </c>
      <c r="L1608" t="s">
        <v>42</v>
      </c>
    </row>
    <row r="1609" spans="1:12" x14ac:dyDescent="0.25">
      <c r="A1609" t="s">
        <v>76</v>
      </c>
      <c r="B1609">
        <v>11399.4</v>
      </c>
      <c r="C1609">
        <v>11393.9</v>
      </c>
      <c r="D1609">
        <v>11393.8</v>
      </c>
      <c r="E1609">
        <v>11380.2</v>
      </c>
      <c r="F1609">
        <v>673.72900000000004</v>
      </c>
      <c r="G1609">
        <v>0</v>
      </c>
      <c r="H1609">
        <v>264.62599999999998</v>
      </c>
      <c r="I1609">
        <v>0.16584199999999999</v>
      </c>
      <c r="J1609">
        <v>0.83809</v>
      </c>
      <c r="K1609">
        <v>0</v>
      </c>
      <c r="L1609" t="s">
        <v>42</v>
      </c>
    </row>
    <row r="1610" spans="1:12" x14ac:dyDescent="0.25">
      <c r="A1610" t="s">
        <v>76</v>
      </c>
      <c r="B1610">
        <v>11398.2</v>
      </c>
      <c r="C1610">
        <v>11393.1</v>
      </c>
      <c r="D1610">
        <v>11393</v>
      </c>
      <c r="E1610">
        <v>11379.2</v>
      </c>
      <c r="F1610">
        <v>674.471</v>
      </c>
      <c r="G1610">
        <v>0</v>
      </c>
      <c r="H1610">
        <v>264.33699999999999</v>
      </c>
      <c r="I1610">
        <v>0.178456</v>
      </c>
      <c r="J1610">
        <v>0.86839599999999995</v>
      </c>
      <c r="K1610">
        <v>0</v>
      </c>
      <c r="L1610" t="s">
        <v>42</v>
      </c>
    </row>
    <row r="1611" spans="1:12" x14ac:dyDescent="0.25">
      <c r="A1611" t="s">
        <v>76</v>
      </c>
      <c r="B1611">
        <v>11425.2</v>
      </c>
      <c r="C1611">
        <v>11420</v>
      </c>
      <c r="D1611">
        <v>11419.9</v>
      </c>
      <c r="E1611">
        <v>11406.2</v>
      </c>
      <c r="F1611">
        <v>678.38300000000004</v>
      </c>
      <c r="G1611">
        <v>0</v>
      </c>
      <c r="H1611">
        <v>265.04000000000002</v>
      </c>
      <c r="I1611">
        <v>0.17847299999999999</v>
      </c>
      <c r="J1611">
        <v>0.83491000000000004</v>
      </c>
      <c r="K1611">
        <v>0</v>
      </c>
      <c r="L1611" t="s">
        <v>42</v>
      </c>
    </row>
    <row r="1612" spans="1:12" x14ac:dyDescent="0.25">
      <c r="A1612" t="s">
        <v>76</v>
      </c>
      <c r="B1612">
        <v>11360.9</v>
      </c>
      <c r="C1612">
        <v>11355.6</v>
      </c>
      <c r="D1612">
        <v>11355.5</v>
      </c>
      <c r="E1612">
        <v>11342</v>
      </c>
      <c r="F1612">
        <v>670.63300000000004</v>
      </c>
      <c r="G1612">
        <v>0</v>
      </c>
      <c r="H1612">
        <v>263.858</v>
      </c>
      <c r="I1612">
        <v>0.164633</v>
      </c>
      <c r="J1612">
        <v>0.83702799999999999</v>
      </c>
      <c r="K1612">
        <v>0</v>
      </c>
      <c r="L1612" t="s">
        <v>42</v>
      </c>
    </row>
    <row r="1613" spans="1:12" x14ac:dyDescent="0.25">
      <c r="A1613" t="s">
        <v>76</v>
      </c>
      <c r="B1613">
        <v>11390.3</v>
      </c>
      <c r="C1613">
        <v>11385.2</v>
      </c>
      <c r="D1613">
        <v>11385.1</v>
      </c>
      <c r="E1613">
        <v>11371.5</v>
      </c>
      <c r="F1613">
        <v>673.85</v>
      </c>
      <c r="G1613">
        <v>0</v>
      </c>
      <c r="H1613">
        <v>264.34800000000001</v>
      </c>
      <c r="I1613">
        <v>0.178457</v>
      </c>
      <c r="J1613">
        <v>0.83595299999999995</v>
      </c>
      <c r="K1613">
        <v>0</v>
      </c>
      <c r="L1613" t="s">
        <v>42</v>
      </c>
    </row>
    <row r="1614" spans="1:12" x14ac:dyDescent="0.25">
      <c r="A1614" t="s">
        <v>76</v>
      </c>
      <c r="B1614">
        <v>11393.3</v>
      </c>
      <c r="C1614">
        <v>11388</v>
      </c>
      <c r="D1614">
        <v>11387.9</v>
      </c>
      <c r="E1614">
        <v>11374.3</v>
      </c>
      <c r="F1614">
        <v>674.47</v>
      </c>
      <c r="G1614">
        <v>0</v>
      </c>
      <c r="H1614">
        <v>264.67</v>
      </c>
      <c r="I1614">
        <v>0.16083600000000001</v>
      </c>
      <c r="J1614">
        <v>0.83670999999999995</v>
      </c>
      <c r="K1614">
        <v>0</v>
      </c>
      <c r="L1614" t="s">
        <v>42</v>
      </c>
    </row>
    <row r="1615" spans="1:12" x14ac:dyDescent="0.25">
      <c r="A1615" t="s">
        <v>76</v>
      </c>
      <c r="B1615">
        <v>11374.4</v>
      </c>
      <c r="C1615">
        <v>11369.2</v>
      </c>
      <c r="D1615">
        <v>11369.1</v>
      </c>
      <c r="E1615">
        <v>11355.6</v>
      </c>
      <c r="F1615">
        <v>671.81100000000004</v>
      </c>
      <c r="G1615">
        <v>0</v>
      </c>
      <c r="H1615">
        <v>263.86500000000001</v>
      </c>
      <c r="I1615">
        <v>0.15503400000000001</v>
      </c>
      <c r="J1615">
        <v>0.83691599999999999</v>
      </c>
      <c r="K1615">
        <v>0</v>
      </c>
      <c r="L1615" t="s">
        <v>42</v>
      </c>
    </row>
    <row r="1616" spans="1:12" x14ac:dyDescent="0.25">
      <c r="A1616" t="s">
        <v>76</v>
      </c>
      <c r="B1616">
        <v>11397.5</v>
      </c>
      <c r="C1616">
        <v>11392.2</v>
      </c>
      <c r="D1616">
        <v>11392.1</v>
      </c>
      <c r="E1616">
        <v>11378.4</v>
      </c>
      <c r="F1616">
        <v>675.06200000000001</v>
      </c>
      <c r="G1616">
        <v>0</v>
      </c>
      <c r="H1616">
        <v>264.67</v>
      </c>
      <c r="I1616">
        <v>0.16280900000000001</v>
      </c>
      <c r="J1616">
        <v>0.83704299999999998</v>
      </c>
      <c r="K1616">
        <v>0</v>
      </c>
      <c r="L1616" t="s">
        <v>42</v>
      </c>
    </row>
    <row r="1617" spans="1:25" x14ac:dyDescent="0.25">
      <c r="A1617" t="s">
        <v>76</v>
      </c>
      <c r="B1617">
        <v>11357.1</v>
      </c>
      <c r="C1617">
        <v>11351.8</v>
      </c>
      <c r="D1617">
        <v>11351.7</v>
      </c>
      <c r="E1617">
        <v>11338</v>
      </c>
      <c r="F1617">
        <v>672.36199999999997</v>
      </c>
      <c r="G1617">
        <v>0</v>
      </c>
      <c r="H1617">
        <v>263.83999999999997</v>
      </c>
      <c r="I1617">
        <v>0.17845900000000001</v>
      </c>
      <c r="J1617">
        <v>0.83523700000000001</v>
      </c>
      <c r="K1617">
        <v>0</v>
      </c>
      <c r="L1617" t="s">
        <v>42</v>
      </c>
    </row>
    <row r="1618" spans="1:25" x14ac:dyDescent="0.25">
      <c r="A1618" t="s">
        <v>76</v>
      </c>
      <c r="B1618">
        <v>11366.1</v>
      </c>
      <c r="C1618">
        <v>11360.7</v>
      </c>
      <c r="D1618">
        <v>11360.6</v>
      </c>
      <c r="E1618">
        <v>11346.9</v>
      </c>
      <c r="F1618">
        <v>672.74099999999999</v>
      </c>
      <c r="G1618">
        <v>0</v>
      </c>
      <c r="H1618">
        <v>263.96699999999998</v>
      </c>
      <c r="I1618">
        <v>0.17293</v>
      </c>
      <c r="J1618">
        <v>0.83699999999999997</v>
      </c>
      <c r="K1618">
        <v>0</v>
      </c>
      <c r="L1618" t="s">
        <v>42</v>
      </c>
    </row>
    <row r="1619" spans="1:25" x14ac:dyDescent="0.25">
      <c r="A1619" t="s">
        <v>76</v>
      </c>
      <c r="B1619">
        <v>11387.9</v>
      </c>
      <c r="C1619">
        <v>11382.6</v>
      </c>
      <c r="D1619">
        <v>11382.5</v>
      </c>
      <c r="E1619">
        <v>11368.9</v>
      </c>
      <c r="F1619">
        <v>675.74199999999996</v>
      </c>
      <c r="G1619">
        <v>0</v>
      </c>
      <c r="H1619">
        <v>264.42700000000002</v>
      </c>
      <c r="I1619">
        <v>0.160436</v>
      </c>
      <c r="J1619">
        <v>0.83427200000000001</v>
      </c>
      <c r="K1619">
        <v>0</v>
      </c>
      <c r="L1619" t="s">
        <v>42</v>
      </c>
    </row>
    <row r="1620" spans="1:25" x14ac:dyDescent="0.25">
      <c r="A1620" t="s">
        <v>76</v>
      </c>
      <c r="B1620">
        <v>11339.4</v>
      </c>
      <c r="C1620">
        <v>11334.1</v>
      </c>
      <c r="D1620">
        <v>11334</v>
      </c>
      <c r="E1620">
        <v>11320.4</v>
      </c>
      <c r="F1620">
        <v>670.048</v>
      </c>
      <c r="G1620">
        <v>0</v>
      </c>
      <c r="H1620">
        <v>263.37799999999999</v>
      </c>
      <c r="I1620">
        <v>0.14807300000000001</v>
      </c>
      <c r="J1620">
        <v>0.82589299999999999</v>
      </c>
      <c r="K1620">
        <v>0</v>
      </c>
      <c r="L1620" t="s">
        <v>42</v>
      </c>
    </row>
    <row r="1621" spans="1:25" x14ac:dyDescent="0.25">
      <c r="A1621" t="s">
        <v>76</v>
      </c>
      <c r="B1621">
        <v>11358</v>
      </c>
      <c r="C1621">
        <v>11352.6</v>
      </c>
      <c r="D1621">
        <v>11352.5</v>
      </c>
      <c r="E1621">
        <v>11338.9</v>
      </c>
      <c r="F1621">
        <v>672.18799999999999</v>
      </c>
      <c r="G1621">
        <v>0</v>
      </c>
      <c r="H1621">
        <v>263.86200000000002</v>
      </c>
      <c r="I1621">
        <v>0.15990399999999999</v>
      </c>
      <c r="J1621">
        <v>0.83704800000000001</v>
      </c>
      <c r="K1621">
        <v>0</v>
      </c>
      <c r="L1621" t="s">
        <v>42</v>
      </c>
    </row>
    <row r="1622" spans="1:25" x14ac:dyDescent="0.25">
      <c r="A1622" t="s">
        <v>76</v>
      </c>
      <c r="B1622">
        <v>11342.2</v>
      </c>
      <c r="C1622">
        <v>11336.8</v>
      </c>
      <c r="D1622">
        <v>11336.7</v>
      </c>
      <c r="E1622">
        <v>11323.1</v>
      </c>
      <c r="F1622">
        <v>670.12699999999995</v>
      </c>
      <c r="G1622">
        <v>0</v>
      </c>
      <c r="H1622">
        <v>263.71800000000002</v>
      </c>
      <c r="I1622">
        <v>0.149589</v>
      </c>
      <c r="J1622">
        <v>0.83677100000000004</v>
      </c>
      <c r="K1622">
        <v>0</v>
      </c>
      <c r="L1622" t="s">
        <v>42</v>
      </c>
    </row>
    <row r="1623" spans="1:25" x14ac:dyDescent="0.25">
      <c r="A1623" t="s">
        <v>76</v>
      </c>
      <c r="B1623">
        <v>11373.8</v>
      </c>
      <c r="C1623">
        <v>11368.5</v>
      </c>
      <c r="D1623">
        <v>11368.4</v>
      </c>
      <c r="E1623">
        <v>11354.7</v>
      </c>
      <c r="F1623">
        <v>672.173</v>
      </c>
      <c r="G1623">
        <v>0</v>
      </c>
      <c r="H1623">
        <v>264.14400000000001</v>
      </c>
      <c r="I1623">
        <v>0.16365199999999999</v>
      </c>
      <c r="J1623">
        <v>0.83552899999999997</v>
      </c>
      <c r="K1623">
        <v>0</v>
      </c>
      <c r="L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76</v>
      </c>
      <c r="B1624">
        <v>11371.3</v>
      </c>
      <c r="C1624">
        <v>11365.9</v>
      </c>
      <c r="D1624">
        <v>11365.8</v>
      </c>
      <c r="E1624">
        <v>11352.1</v>
      </c>
      <c r="F1624">
        <v>671.74900000000002</v>
      </c>
      <c r="G1624">
        <v>0</v>
      </c>
      <c r="H1624">
        <v>264.28399999999999</v>
      </c>
      <c r="I1624">
        <v>0.178455</v>
      </c>
      <c r="J1624">
        <v>0.835063</v>
      </c>
      <c r="K1624">
        <v>0</v>
      </c>
      <c r="L1624" t="s">
        <v>42</v>
      </c>
      <c r="R1624">
        <f>AVERAGE(B1575:B1624)</f>
        <v>11388.860000000004</v>
      </c>
      <c r="S1624">
        <f>AVERAGE(C1575:C1624)</f>
        <v>11383.442000000003</v>
      </c>
      <c r="U1624">
        <f>_xlfn.VAR.P(B1575:B1624)</f>
        <v>1943.8536000000011</v>
      </c>
      <c r="V1624">
        <f>_xlfn.VAR.P(C1575:C1624)</f>
        <v>1935.4116360000094</v>
      </c>
      <c r="X1624">
        <f>1.96*SQRT(U1624)/50</f>
        <v>1.7282948810616785</v>
      </c>
      <c r="Y1624">
        <f>1.96*SQRT(V1624)/50</f>
        <v>1.724537890666092</v>
      </c>
    </row>
    <row r="1625" spans="1:25" x14ac:dyDescent="0.25">
      <c r="A1625" t="s">
        <v>76</v>
      </c>
      <c r="B1625">
        <v>569509.02489999996</v>
      </c>
      <c r="C1625" t="s">
        <v>36</v>
      </c>
    </row>
    <row r="1626" spans="1:25" x14ac:dyDescent="0.25">
      <c r="A1626" t="s">
        <v>156</v>
      </c>
      <c r="B1626">
        <v>12293.3</v>
      </c>
      <c r="C1626">
        <v>12234.1</v>
      </c>
      <c r="D1626">
        <v>12234</v>
      </c>
      <c r="E1626">
        <v>12220.6</v>
      </c>
      <c r="F1626">
        <v>758.81600000000003</v>
      </c>
      <c r="G1626">
        <v>1011.67</v>
      </c>
      <c r="H1626">
        <v>264.03800000000001</v>
      </c>
      <c r="I1626">
        <v>342.27800000000002</v>
      </c>
      <c r="J1626">
        <v>376.14400000000001</v>
      </c>
      <c r="K1626">
        <v>10427.5</v>
      </c>
      <c r="L1626">
        <v>0.178534</v>
      </c>
      <c r="M1626">
        <v>0.83557099999999995</v>
      </c>
      <c r="N1626">
        <v>0</v>
      </c>
      <c r="O1626" t="s">
        <v>42</v>
      </c>
    </row>
    <row r="1627" spans="1:25" x14ac:dyDescent="0.25">
      <c r="A1627" t="s">
        <v>156</v>
      </c>
      <c r="B1627">
        <v>12303.9</v>
      </c>
      <c r="C1627">
        <v>12242.8</v>
      </c>
      <c r="D1627">
        <v>12242.7</v>
      </c>
      <c r="E1627">
        <v>12229.4</v>
      </c>
      <c r="F1627">
        <v>759.03399999999999</v>
      </c>
      <c r="G1627">
        <v>1011.46</v>
      </c>
      <c r="H1627">
        <v>264.16199999999998</v>
      </c>
      <c r="I1627">
        <v>342.48200000000003</v>
      </c>
      <c r="J1627">
        <v>375.66500000000002</v>
      </c>
      <c r="K1627">
        <v>10436.4</v>
      </c>
      <c r="L1627">
        <v>0.178454</v>
      </c>
      <c r="M1627">
        <v>0.83694100000000005</v>
      </c>
      <c r="N1627">
        <v>0</v>
      </c>
      <c r="O1627" t="s">
        <v>42</v>
      </c>
    </row>
    <row r="1628" spans="1:25" x14ac:dyDescent="0.25">
      <c r="A1628" t="s">
        <v>156</v>
      </c>
      <c r="B1628">
        <v>12310.2</v>
      </c>
      <c r="C1628">
        <v>12237.3</v>
      </c>
      <c r="D1628">
        <v>12237.3</v>
      </c>
      <c r="E1628">
        <v>12224</v>
      </c>
      <c r="F1628">
        <v>750.87599999999998</v>
      </c>
      <c r="G1628">
        <v>1011.73</v>
      </c>
      <c r="H1628">
        <v>264.25</v>
      </c>
      <c r="I1628">
        <v>342.40100000000001</v>
      </c>
      <c r="J1628">
        <v>376.00099999999998</v>
      </c>
      <c r="K1628">
        <v>10438.799999999999</v>
      </c>
      <c r="L1628">
        <v>0.178456</v>
      </c>
      <c r="M1628">
        <v>0.85250800000000004</v>
      </c>
      <c r="N1628">
        <v>0</v>
      </c>
      <c r="O1628" t="s">
        <v>42</v>
      </c>
    </row>
    <row r="1629" spans="1:25" x14ac:dyDescent="0.25">
      <c r="A1629" t="s">
        <v>156</v>
      </c>
      <c r="B1629">
        <v>12304.5</v>
      </c>
      <c r="C1629">
        <v>12248.3</v>
      </c>
      <c r="D1629">
        <v>12248.2</v>
      </c>
      <c r="E1629">
        <v>12234.7</v>
      </c>
      <c r="F1629">
        <v>756.38699999999994</v>
      </c>
      <c r="G1629">
        <v>1011.42</v>
      </c>
      <c r="H1629">
        <v>264.06799999999998</v>
      </c>
      <c r="I1629">
        <v>342.303</v>
      </c>
      <c r="J1629">
        <v>375.839</v>
      </c>
      <c r="K1629">
        <v>10444.4</v>
      </c>
      <c r="L1629">
        <v>0.17846300000000001</v>
      </c>
      <c r="M1629">
        <v>0.83686700000000003</v>
      </c>
      <c r="N1629">
        <v>0</v>
      </c>
      <c r="O1629" t="s">
        <v>42</v>
      </c>
    </row>
    <row r="1630" spans="1:25" x14ac:dyDescent="0.25">
      <c r="A1630" t="s">
        <v>156</v>
      </c>
      <c r="B1630">
        <v>12332.4</v>
      </c>
      <c r="C1630">
        <v>12271.9</v>
      </c>
      <c r="D1630">
        <v>12271.8</v>
      </c>
      <c r="E1630">
        <v>12258.4</v>
      </c>
      <c r="F1630">
        <v>760.39400000000001</v>
      </c>
      <c r="G1630">
        <v>1012.67</v>
      </c>
      <c r="H1630">
        <v>264.46800000000002</v>
      </c>
      <c r="I1630">
        <v>342.51499999999999</v>
      </c>
      <c r="J1630">
        <v>376.53300000000002</v>
      </c>
      <c r="K1630">
        <v>10462.700000000001</v>
      </c>
      <c r="L1630">
        <v>0.17848800000000001</v>
      </c>
      <c r="M1630">
        <v>0.836561</v>
      </c>
      <c r="N1630">
        <v>0</v>
      </c>
      <c r="O1630" t="s">
        <v>42</v>
      </c>
    </row>
    <row r="1631" spans="1:25" x14ac:dyDescent="0.25">
      <c r="A1631" t="s">
        <v>156</v>
      </c>
      <c r="B1631">
        <v>12340.8</v>
      </c>
      <c r="C1631">
        <v>12262.3</v>
      </c>
      <c r="D1631">
        <v>12262.2</v>
      </c>
      <c r="E1631">
        <v>12248.7</v>
      </c>
      <c r="F1631">
        <v>760.90200000000004</v>
      </c>
      <c r="G1631">
        <v>1012.89</v>
      </c>
      <c r="H1631">
        <v>264.19299999999998</v>
      </c>
      <c r="I1631">
        <v>342.60599999999999</v>
      </c>
      <c r="J1631">
        <v>376.78199999999998</v>
      </c>
      <c r="K1631">
        <v>10452.299999999999</v>
      </c>
      <c r="L1631">
        <v>0.178454</v>
      </c>
      <c r="M1631">
        <v>0.83705300000000005</v>
      </c>
      <c r="N1631">
        <v>0</v>
      </c>
      <c r="O1631" t="s">
        <v>42</v>
      </c>
    </row>
    <row r="1632" spans="1:25" x14ac:dyDescent="0.25">
      <c r="A1632" t="s">
        <v>156</v>
      </c>
      <c r="B1632">
        <v>12329.7</v>
      </c>
      <c r="C1632">
        <v>12258</v>
      </c>
      <c r="D1632">
        <v>12257.9</v>
      </c>
      <c r="E1632">
        <v>12244.6</v>
      </c>
      <c r="F1632">
        <v>762.21199999999999</v>
      </c>
      <c r="G1632">
        <v>1011.64</v>
      </c>
      <c r="H1632">
        <v>264.43299999999999</v>
      </c>
      <c r="I1632">
        <v>342.36900000000003</v>
      </c>
      <c r="J1632">
        <v>375.642</v>
      </c>
      <c r="K1632">
        <v>10448.1</v>
      </c>
      <c r="L1632">
        <v>0.178454</v>
      </c>
      <c r="M1632">
        <v>0.83594500000000005</v>
      </c>
      <c r="N1632">
        <v>0</v>
      </c>
      <c r="O1632" t="s">
        <v>42</v>
      </c>
    </row>
    <row r="1633" spans="1:15" x14ac:dyDescent="0.25">
      <c r="A1633" t="s">
        <v>156</v>
      </c>
      <c r="B1633">
        <v>12309.9</v>
      </c>
      <c r="C1633">
        <v>12242.4</v>
      </c>
      <c r="D1633">
        <v>12242.3</v>
      </c>
      <c r="E1633">
        <v>12229.2</v>
      </c>
      <c r="F1633">
        <v>755.26199999999994</v>
      </c>
      <c r="G1633">
        <v>1012.37</v>
      </c>
      <c r="H1633">
        <v>264.30900000000003</v>
      </c>
      <c r="I1633">
        <v>342.57900000000001</v>
      </c>
      <c r="J1633">
        <v>376.36500000000001</v>
      </c>
      <c r="K1633">
        <v>10438.9</v>
      </c>
      <c r="L1633">
        <v>0.14710899999999999</v>
      </c>
      <c r="M1633">
        <v>0.86843700000000001</v>
      </c>
      <c r="N1633">
        <v>0</v>
      </c>
      <c r="O1633" t="s">
        <v>42</v>
      </c>
    </row>
    <row r="1634" spans="1:15" x14ac:dyDescent="0.25">
      <c r="A1634" t="s">
        <v>156</v>
      </c>
      <c r="B1634">
        <v>12327.2</v>
      </c>
      <c r="C1634">
        <v>12274.5</v>
      </c>
      <c r="D1634">
        <v>12274.4</v>
      </c>
      <c r="E1634">
        <v>12261.2</v>
      </c>
      <c r="F1634">
        <v>764.48400000000004</v>
      </c>
      <c r="G1634">
        <v>1011.78</v>
      </c>
      <c r="H1634">
        <v>264.44900000000001</v>
      </c>
      <c r="I1634">
        <v>342.298</v>
      </c>
      <c r="J1634">
        <v>375.82100000000003</v>
      </c>
      <c r="K1634">
        <v>10462.299999999999</v>
      </c>
      <c r="L1634">
        <v>0.14746100000000001</v>
      </c>
      <c r="M1634">
        <v>0.83663399999999999</v>
      </c>
      <c r="N1634">
        <v>0</v>
      </c>
      <c r="O1634" t="s">
        <v>42</v>
      </c>
    </row>
    <row r="1635" spans="1:15" x14ac:dyDescent="0.25">
      <c r="A1635" t="s">
        <v>156</v>
      </c>
      <c r="B1635">
        <v>12322.6</v>
      </c>
      <c r="C1635">
        <v>12250.5</v>
      </c>
      <c r="D1635">
        <v>12250.4</v>
      </c>
      <c r="E1635">
        <v>12237.2</v>
      </c>
      <c r="F1635">
        <v>756.62699999999995</v>
      </c>
      <c r="G1635">
        <v>1011.41</v>
      </c>
      <c r="H1635">
        <v>264.24400000000003</v>
      </c>
      <c r="I1635">
        <v>342.28699999999998</v>
      </c>
      <c r="J1635">
        <v>375.666</v>
      </c>
      <c r="K1635">
        <v>10446.5</v>
      </c>
      <c r="L1635">
        <v>0.149363</v>
      </c>
      <c r="M1635">
        <v>0.83703799999999995</v>
      </c>
      <c r="N1635">
        <v>0</v>
      </c>
      <c r="O1635" t="s">
        <v>42</v>
      </c>
    </row>
    <row r="1636" spans="1:15" x14ac:dyDescent="0.25">
      <c r="A1636" t="s">
        <v>156</v>
      </c>
      <c r="B1636">
        <v>12295.5</v>
      </c>
      <c r="C1636">
        <v>12246.8</v>
      </c>
      <c r="D1636">
        <v>12246.7</v>
      </c>
      <c r="E1636">
        <v>12233.5</v>
      </c>
      <c r="F1636">
        <v>757.71400000000006</v>
      </c>
      <c r="G1636">
        <v>1010.8</v>
      </c>
      <c r="H1636">
        <v>264.18</v>
      </c>
      <c r="I1636">
        <v>342.11</v>
      </c>
      <c r="J1636">
        <v>375.35700000000003</v>
      </c>
      <c r="K1636">
        <v>10442.4</v>
      </c>
      <c r="L1636">
        <v>0.15189900000000001</v>
      </c>
      <c r="M1636">
        <v>0.86248100000000005</v>
      </c>
      <c r="N1636">
        <v>0</v>
      </c>
      <c r="O1636" t="s">
        <v>42</v>
      </c>
    </row>
    <row r="1637" spans="1:15" x14ac:dyDescent="0.25">
      <c r="A1637" t="s">
        <v>156</v>
      </c>
      <c r="B1637">
        <v>12309.4</v>
      </c>
      <c r="C1637">
        <v>12260.1</v>
      </c>
      <c r="D1637">
        <v>12260</v>
      </c>
      <c r="E1637">
        <v>12246.6</v>
      </c>
      <c r="F1637">
        <v>756.63599999999997</v>
      </c>
      <c r="G1637">
        <v>1012.57</v>
      </c>
      <c r="H1637">
        <v>264.39800000000002</v>
      </c>
      <c r="I1637">
        <v>342.42099999999999</v>
      </c>
      <c r="J1637">
        <v>376.46800000000002</v>
      </c>
      <c r="K1637">
        <v>10454.799999999999</v>
      </c>
      <c r="L1637">
        <v>0.147253</v>
      </c>
      <c r="M1637">
        <v>0.83698799999999995</v>
      </c>
      <c r="N1637">
        <v>0</v>
      </c>
      <c r="O1637" t="s">
        <v>42</v>
      </c>
    </row>
    <row r="1638" spans="1:15" x14ac:dyDescent="0.25">
      <c r="A1638" t="s">
        <v>156</v>
      </c>
      <c r="B1638">
        <v>12287.9</v>
      </c>
      <c r="C1638">
        <v>12228.8</v>
      </c>
      <c r="D1638">
        <v>12228.7</v>
      </c>
      <c r="E1638">
        <v>12215.4</v>
      </c>
      <c r="F1638">
        <v>755.25099999999998</v>
      </c>
      <c r="G1638">
        <v>1010.32</v>
      </c>
      <c r="H1638">
        <v>263.67</v>
      </c>
      <c r="I1638">
        <v>341.83600000000001</v>
      </c>
      <c r="J1638">
        <v>375.709</v>
      </c>
      <c r="K1638">
        <v>10427.299999999999</v>
      </c>
      <c r="L1638">
        <v>0.16769200000000001</v>
      </c>
      <c r="M1638">
        <v>0.83638699999999999</v>
      </c>
      <c r="N1638">
        <v>0</v>
      </c>
      <c r="O1638" t="s">
        <v>42</v>
      </c>
    </row>
    <row r="1639" spans="1:15" x14ac:dyDescent="0.25">
      <c r="A1639" t="s">
        <v>156</v>
      </c>
      <c r="B1639">
        <v>12321.4</v>
      </c>
      <c r="C1639">
        <v>12243.4</v>
      </c>
      <c r="D1639">
        <v>12243.3</v>
      </c>
      <c r="E1639">
        <v>12230</v>
      </c>
      <c r="F1639">
        <v>758.14200000000005</v>
      </c>
      <c r="G1639">
        <v>1011.76</v>
      </c>
      <c r="H1639">
        <v>264.16399999999999</v>
      </c>
      <c r="I1639">
        <v>342.51900000000001</v>
      </c>
      <c r="J1639">
        <v>375.84100000000001</v>
      </c>
      <c r="K1639">
        <v>10437.5</v>
      </c>
      <c r="L1639">
        <v>0.149337</v>
      </c>
      <c r="M1639">
        <v>0.83702900000000002</v>
      </c>
      <c r="N1639">
        <v>0</v>
      </c>
      <c r="O1639" t="s">
        <v>42</v>
      </c>
    </row>
    <row r="1640" spans="1:15" x14ac:dyDescent="0.25">
      <c r="A1640" t="s">
        <v>156</v>
      </c>
      <c r="B1640">
        <v>12257.1</v>
      </c>
      <c r="C1640">
        <v>12214.3</v>
      </c>
      <c r="D1640">
        <v>12214.2</v>
      </c>
      <c r="E1640">
        <v>12201.2</v>
      </c>
      <c r="F1640">
        <v>754.90700000000004</v>
      </c>
      <c r="G1640">
        <v>1010.72</v>
      </c>
      <c r="H1640">
        <v>263.67099999999999</v>
      </c>
      <c r="I1640">
        <v>341.87</v>
      </c>
      <c r="J1640">
        <v>376.11599999999999</v>
      </c>
      <c r="K1640">
        <v>10413.1</v>
      </c>
      <c r="L1640">
        <v>0.14723800000000001</v>
      </c>
      <c r="M1640">
        <v>0.83705099999999999</v>
      </c>
      <c r="N1640">
        <v>0</v>
      </c>
      <c r="O1640" t="s">
        <v>42</v>
      </c>
    </row>
    <row r="1641" spans="1:15" x14ac:dyDescent="0.25">
      <c r="A1641" t="s">
        <v>156</v>
      </c>
      <c r="B1641">
        <v>12274.9</v>
      </c>
      <c r="C1641">
        <v>12208.9</v>
      </c>
      <c r="D1641">
        <v>12208.8</v>
      </c>
      <c r="E1641">
        <v>12195.8</v>
      </c>
      <c r="F1641">
        <v>754.45799999999997</v>
      </c>
      <c r="G1641">
        <v>1009.51</v>
      </c>
      <c r="H1641">
        <v>263.65100000000001</v>
      </c>
      <c r="I1641">
        <v>341.798</v>
      </c>
      <c r="J1641">
        <v>375.029</v>
      </c>
      <c r="K1641">
        <v>10409.4</v>
      </c>
      <c r="L1641">
        <v>0.17846300000000001</v>
      </c>
      <c r="M1641">
        <v>0.83499299999999999</v>
      </c>
      <c r="N1641">
        <v>0</v>
      </c>
      <c r="O1641" t="s">
        <v>42</v>
      </c>
    </row>
    <row r="1642" spans="1:15" x14ac:dyDescent="0.25">
      <c r="A1642" t="s">
        <v>156</v>
      </c>
      <c r="B1642">
        <v>12317.9</v>
      </c>
      <c r="C1642">
        <v>12245.6</v>
      </c>
      <c r="D1642">
        <v>12245.5</v>
      </c>
      <c r="E1642">
        <v>12232.5</v>
      </c>
      <c r="F1642">
        <v>752.75699999999995</v>
      </c>
      <c r="G1642">
        <v>1012.62</v>
      </c>
      <c r="H1642">
        <v>264.245</v>
      </c>
      <c r="I1642">
        <v>342.52600000000001</v>
      </c>
      <c r="J1642">
        <v>376.56099999999998</v>
      </c>
      <c r="K1642">
        <v>10444.5</v>
      </c>
      <c r="L1642">
        <v>0.14723</v>
      </c>
      <c r="M1642">
        <v>0.83679099999999995</v>
      </c>
      <c r="N1642">
        <v>0</v>
      </c>
      <c r="O1642" t="s">
        <v>42</v>
      </c>
    </row>
    <row r="1643" spans="1:15" x14ac:dyDescent="0.25">
      <c r="A1643" t="s">
        <v>156</v>
      </c>
      <c r="B1643">
        <v>12266.7</v>
      </c>
      <c r="C1643">
        <v>12220.6</v>
      </c>
      <c r="D1643">
        <v>12220.5</v>
      </c>
      <c r="E1643">
        <v>12207.4</v>
      </c>
      <c r="F1643">
        <v>750.39200000000005</v>
      </c>
      <c r="G1643">
        <v>1011.31</v>
      </c>
      <c r="H1643">
        <v>263.904</v>
      </c>
      <c r="I1643">
        <v>342.36799999999999</v>
      </c>
      <c r="J1643">
        <v>375.79500000000002</v>
      </c>
      <c r="K1643">
        <v>10423.200000000001</v>
      </c>
      <c r="L1643">
        <v>0.178454</v>
      </c>
      <c r="M1643">
        <v>0.83685100000000001</v>
      </c>
      <c r="N1643">
        <v>0</v>
      </c>
      <c r="O1643" t="s">
        <v>42</v>
      </c>
    </row>
    <row r="1644" spans="1:15" x14ac:dyDescent="0.25">
      <c r="A1644" t="s">
        <v>156</v>
      </c>
      <c r="B1644">
        <v>12280.4</v>
      </c>
      <c r="C1644">
        <v>12214.2</v>
      </c>
      <c r="D1644">
        <v>12214.1</v>
      </c>
      <c r="E1644">
        <v>12201.1</v>
      </c>
      <c r="F1644">
        <v>754.39700000000005</v>
      </c>
      <c r="G1644">
        <v>1010.31</v>
      </c>
      <c r="H1644">
        <v>263.791</v>
      </c>
      <c r="I1644">
        <v>342.03</v>
      </c>
      <c r="J1644">
        <v>375.41399999999999</v>
      </c>
      <c r="K1644">
        <v>10413.9</v>
      </c>
      <c r="L1644">
        <v>0.147121</v>
      </c>
      <c r="M1644">
        <v>0.834866</v>
      </c>
      <c r="N1644">
        <v>0</v>
      </c>
      <c r="O1644" t="s">
        <v>42</v>
      </c>
    </row>
    <row r="1645" spans="1:15" x14ac:dyDescent="0.25">
      <c r="A1645" t="s">
        <v>156</v>
      </c>
      <c r="B1645">
        <v>12289.5</v>
      </c>
      <c r="C1645">
        <v>12229</v>
      </c>
      <c r="D1645">
        <v>12228.9</v>
      </c>
      <c r="E1645">
        <v>12215.7</v>
      </c>
      <c r="F1645">
        <v>762.66200000000003</v>
      </c>
      <c r="G1645">
        <v>1010.96</v>
      </c>
      <c r="H1645">
        <v>263.73700000000002</v>
      </c>
      <c r="I1645">
        <v>342.00400000000002</v>
      </c>
      <c r="J1645">
        <v>376.05599999999998</v>
      </c>
      <c r="K1645">
        <v>10419.6</v>
      </c>
      <c r="L1645">
        <v>0.178456</v>
      </c>
      <c r="M1645">
        <v>0.83660800000000002</v>
      </c>
      <c r="N1645">
        <v>0</v>
      </c>
      <c r="O1645" t="s">
        <v>42</v>
      </c>
    </row>
    <row r="1646" spans="1:15" x14ac:dyDescent="0.25">
      <c r="A1646" t="s">
        <v>156</v>
      </c>
      <c r="B1646">
        <v>12305.7</v>
      </c>
      <c r="C1646">
        <v>12225.8</v>
      </c>
      <c r="D1646">
        <v>12225.7</v>
      </c>
      <c r="E1646">
        <v>12212.5</v>
      </c>
      <c r="F1646">
        <v>757.63099999999997</v>
      </c>
      <c r="G1646">
        <v>1010.62</v>
      </c>
      <c r="H1646">
        <v>263.96800000000002</v>
      </c>
      <c r="I1646">
        <v>342.19900000000001</v>
      </c>
      <c r="J1646">
        <v>375.346</v>
      </c>
      <c r="K1646">
        <v>10421.700000000001</v>
      </c>
      <c r="L1646">
        <v>0.147227</v>
      </c>
      <c r="M1646">
        <v>0.83660999999999996</v>
      </c>
      <c r="N1646">
        <v>0</v>
      </c>
      <c r="O1646" t="s">
        <v>42</v>
      </c>
    </row>
    <row r="1647" spans="1:15" x14ac:dyDescent="0.25">
      <c r="A1647" t="s">
        <v>156</v>
      </c>
      <c r="B1647">
        <v>12326.6</v>
      </c>
      <c r="C1647">
        <v>12253.3</v>
      </c>
      <c r="D1647">
        <v>12253.2</v>
      </c>
      <c r="E1647">
        <v>12240.2</v>
      </c>
      <c r="F1647">
        <v>756.76300000000003</v>
      </c>
      <c r="G1647">
        <v>1011.21</v>
      </c>
      <c r="H1647">
        <v>264.22899999999998</v>
      </c>
      <c r="I1647">
        <v>342.37700000000001</v>
      </c>
      <c r="J1647">
        <v>375.41500000000002</v>
      </c>
      <c r="K1647">
        <v>10449.700000000001</v>
      </c>
      <c r="L1647">
        <v>0.17845900000000001</v>
      </c>
      <c r="M1647">
        <v>0.83705099999999999</v>
      </c>
      <c r="N1647">
        <v>0</v>
      </c>
      <c r="O1647" t="s">
        <v>42</v>
      </c>
    </row>
    <row r="1648" spans="1:15" x14ac:dyDescent="0.25">
      <c r="A1648" t="s">
        <v>156</v>
      </c>
      <c r="B1648">
        <v>12308.9</v>
      </c>
      <c r="C1648">
        <v>12242.9</v>
      </c>
      <c r="D1648">
        <v>12242.8</v>
      </c>
      <c r="E1648">
        <v>12229.7</v>
      </c>
      <c r="F1648">
        <v>757.53599999999994</v>
      </c>
      <c r="G1648">
        <v>1011.83</v>
      </c>
      <c r="H1648">
        <v>264.16500000000002</v>
      </c>
      <c r="I1648">
        <v>342.48700000000002</v>
      </c>
      <c r="J1648">
        <v>375.98599999999999</v>
      </c>
      <c r="K1648">
        <v>10437.799999999999</v>
      </c>
      <c r="L1648">
        <v>0.17845800000000001</v>
      </c>
      <c r="M1648">
        <v>0.83640099999999995</v>
      </c>
      <c r="N1648">
        <v>0</v>
      </c>
      <c r="O1648" t="s">
        <v>42</v>
      </c>
    </row>
    <row r="1649" spans="1:15" x14ac:dyDescent="0.25">
      <c r="A1649" t="s">
        <v>156</v>
      </c>
      <c r="B1649">
        <v>12326.5</v>
      </c>
      <c r="C1649">
        <v>12257.6</v>
      </c>
      <c r="D1649">
        <v>12257.5</v>
      </c>
      <c r="E1649">
        <v>12244.4</v>
      </c>
      <c r="F1649">
        <v>760.07500000000005</v>
      </c>
      <c r="G1649">
        <v>1011.92</v>
      </c>
      <c r="H1649">
        <v>264.30599999999998</v>
      </c>
      <c r="I1649">
        <v>342.29899999999998</v>
      </c>
      <c r="J1649">
        <v>376.16199999999998</v>
      </c>
      <c r="K1649">
        <v>10449.9</v>
      </c>
      <c r="L1649">
        <v>0.15032699999999999</v>
      </c>
      <c r="M1649">
        <v>0.83421599999999996</v>
      </c>
      <c r="N1649">
        <v>0</v>
      </c>
      <c r="O1649" t="s">
        <v>42</v>
      </c>
    </row>
    <row r="1650" spans="1:15" x14ac:dyDescent="0.25">
      <c r="A1650" t="s">
        <v>156</v>
      </c>
      <c r="B1650">
        <v>12326.1</v>
      </c>
      <c r="C1650">
        <v>12251.6</v>
      </c>
      <c r="D1650">
        <v>12251.5</v>
      </c>
      <c r="E1650">
        <v>12238.5</v>
      </c>
      <c r="F1650">
        <v>756.06700000000001</v>
      </c>
      <c r="G1650">
        <v>1011.91</v>
      </c>
      <c r="H1650">
        <v>264.41800000000001</v>
      </c>
      <c r="I1650">
        <v>342.50799999999998</v>
      </c>
      <c r="J1650">
        <v>375.755</v>
      </c>
      <c r="K1650">
        <v>10448</v>
      </c>
      <c r="L1650">
        <v>0.153112</v>
      </c>
      <c r="M1650">
        <v>0.83697200000000005</v>
      </c>
      <c r="N1650">
        <v>0</v>
      </c>
      <c r="O1650" t="s">
        <v>42</v>
      </c>
    </row>
    <row r="1651" spans="1:15" x14ac:dyDescent="0.25">
      <c r="A1651" t="s">
        <v>156</v>
      </c>
      <c r="B1651">
        <v>12306.3</v>
      </c>
      <c r="C1651">
        <v>12247.1</v>
      </c>
      <c r="D1651">
        <v>12247</v>
      </c>
      <c r="E1651">
        <v>12233.4</v>
      </c>
      <c r="F1651">
        <v>755.51599999999996</v>
      </c>
      <c r="G1651">
        <v>1011.68</v>
      </c>
      <c r="H1651">
        <v>264.19200000000001</v>
      </c>
      <c r="I1651">
        <v>342.35399999999998</v>
      </c>
      <c r="J1651">
        <v>376.024</v>
      </c>
      <c r="K1651">
        <v>10443.700000000001</v>
      </c>
      <c r="L1651">
        <v>0.151777</v>
      </c>
      <c r="M1651">
        <v>0.86894800000000005</v>
      </c>
      <c r="N1651">
        <v>0</v>
      </c>
      <c r="O1651" t="s">
        <v>42</v>
      </c>
    </row>
    <row r="1652" spans="1:15" x14ac:dyDescent="0.25">
      <c r="A1652" t="s">
        <v>156</v>
      </c>
      <c r="B1652">
        <v>12304.3</v>
      </c>
      <c r="C1652">
        <v>12243</v>
      </c>
      <c r="D1652">
        <v>12242.9</v>
      </c>
      <c r="E1652">
        <v>12229.8</v>
      </c>
      <c r="F1652">
        <v>755.69899999999996</v>
      </c>
      <c r="G1652">
        <v>1010.78</v>
      </c>
      <c r="H1652">
        <v>264.05099999999999</v>
      </c>
      <c r="I1652">
        <v>342.12700000000001</v>
      </c>
      <c r="J1652">
        <v>375.53100000000001</v>
      </c>
      <c r="K1652">
        <v>10440.799999999999</v>
      </c>
      <c r="L1652">
        <v>0.178455</v>
      </c>
      <c r="M1652">
        <v>0.83703499999999997</v>
      </c>
      <c r="N1652">
        <v>0</v>
      </c>
      <c r="O1652" t="s">
        <v>42</v>
      </c>
    </row>
    <row r="1653" spans="1:15" x14ac:dyDescent="0.25">
      <c r="A1653" t="s">
        <v>156</v>
      </c>
      <c r="B1653">
        <v>12302.6</v>
      </c>
      <c r="C1653">
        <v>12248.1</v>
      </c>
      <c r="D1653">
        <v>12248</v>
      </c>
      <c r="E1653">
        <v>12234.7</v>
      </c>
      <c r="F1653">
        <v>755.90700000000004</v>
      </c>
      <c r="G1653">
        <v>1011.26</v>
      </c>
      <c r="H1653">
        <v>264.13799999999998</v>
      </c>
      <c r="I1653">
        <v>342.20499999999998</v>
      </c>
      <c r="J1653">
        <v>375.78399999999999</v>
      </c>
      <c r="K1653">
        <v>10444.9</v>
      </c>
      <c r="L1653">
        <v>0.178456</v>
      </c>
      <c r="M1653">
        <v>0.836453</v>
      </c>
      <c r="N1653">
        <v>0</v>
      </c>
      <c r="O1653" t="s">
        <v>42</v>
      </c>
    </row>
    <row r="1654" spans="1:15" x14ac:dyDescent="0.25">
      <c r="A1654" t="s">
        <v>156</v>
      </c>
      <c r="B1654">
        <v>12327.5</v>
      </c>
      <c r="C1654">
        <v>12258.6</v>
      </c>
      <c r="D1654">
        <v>12258.5</v>
      </c>
      <c r="E1654">
        <v>12245.2</v>
      </c>
      <c r="F1654">
        <v>762.40200000000004</v>
      </c>
      <c r="G1654">
        <v>1012.15</v>
      </c>
      <c r="H1654">
        <v>264.33699999999999</v>
      </c>
      <c r="I1654">
        <v>342.68700000000001</v>
      </c>
      <c r="J1654">
        <v>375.86099999999999</v>
      </c>
      <c r="K1654">
        <v>10448.1</v>
      </c>
      <c r="L1654">
        <v>0.178455</v>
      </c>
      <c r="M1654">
        <v>0.84762700000000002</v>
      </c>
      <c r="N1654">
        <v>0</v>
      </c>
      <c r="O1654" t="s">
        <v>42</v>
      </c>
    </row>
    <row r="1655" spans="1:15" x14ac:dyDescent="0.25">
      <c r="A1655" t="s">
        <v>156</v>
      </c>
      <c r="B1655">
        <v>12316</v>
      </c>
      <c r="C1655">
        <v>12251.1</v>
      </c>
      <c r="D1655">
        <v>12251</v>
      </c>
      <c r="E1655">
        <v>12237.8</v>
      </c>
      <c r="F1655">
        <v>756.37099999999998</v>
      </c>
      <c r="G1655">
        <v>1012.28</v>
      </c>
      <c r="H1655">
        <v>264.25900000000001</v>
      </c>
      <c r="I1655">
        <v>342.12099999999998</v>
      </c>
      <c r="J1655">
        <v>376.76400000000001</v>
      </c>
      <c r="K1655">
        <v>10446.6</v>
      </c>
      <c r="L1655">
        <v>0.147173</v>
      </c>
      <c r="M1655">
        <v>0.85314999999999996</v>
      </c>
      <c r="N1655">
        <v>0</v>
      </c>
      <c r="O1655" t="s">
        <v>42</v>
      </c>
    </row>
    <row r="1656" spans="1:15" x14ac:dyDescent="0.25">
      <c r="A1656" t="s">
        <v>156</v>
      </c>
      <c r="B1656">
        <v>12284.5</v>
      </c>
      <c r="C1656">
        <v>12238.7</v>
      </c>
      <c r="D1656">
        <v>12238.6</v>
      </c>
      <c r="E1656">
        <v>12225.3</v>
      </c>
      <c r="F1656">
        <v>759.87599999999998</v>
      </c>
      <c r="G1656">
        <v>1012</v>
      </c>
      <c r="H1656">
        <v>264.02699999999999</v>
      </c>
      <c r="I1656">
        <v>342.33300000000003</v>
      </c>
      <c r="J1656">
        <v>376.49900000000002</v>
      </c>
      <c r="K1656">
        <v>10430.799999999999</v>
      </c>
      <c r="L1656">
        <v>0.15612899999999999</v>
      </c>
      <c r="M1656">
        <v>0.84472700000000001</v>
      </c>
      <c r="N1656">
        <v>0</v>
      </c>
      <c r="O1656" t="s">
        <v>42</v>
      </c>
    </row>
    <row r="1657" spans="1:15" x14ac:dyDescent="0.25">
      <c r="A1657" t="s">
        <v>156</v>
      </c>
      <c r="B1657">
        <v>12263.9</v>
      </c>
      <c r="C1657">
        <v>12198.8</v>
      </c>
      <c r="D1657">
        <v>12198.8</v>
      </c>
      <c r="E1657">
        <v>12185.6</v>
      </c>
      <c r="F1657">
        <v>757.08299999999997</v>
      </c>
      <c r="G1657">
        <v>1010.34</v>
      </c>
      <c r="H1657">
        <v>263.33699999999999</v>
      </c>
      <c r="I1657">
        <v>341.96199999999999</v>
      </c>
      <c r="J1657">
        <v>376.00099999999998</v>
      </c>
      <c r="K1657">
        <v>10395.700000000001</v>
      </c>
      <c r="L1657">
        <v>0.178455</v>
      </c>
      <c r="M1657">
        <v>0.83702600000000005</v>
      </c>
      <c r="N1657">
        <v>0</v>
      </c>
      <c r="O1657" t="s">
        <v>42</v>
      </c>
    </row>
    <row r="1658" spans="1:15" x14ac:dyDescent="0.25">
      <c r="A1658" t="s">
        <v>156</v>
      </c>
      <c r="B1658">
        <v>12320</v>
      </c>
      <c r="C1658">
        <v>12247.8</v>
      </c>
      <c r="D1658">
        <v>12247.7</v>
      </c>
      <c r="E1658">
        <v>12234.4</v>
      </c>
      <c r="F1658">
        <v>758.76400000000001</v>
      </c>
      <c r="G1658">
        <v>1012.46</v>
      </c>
      <c r="H1658">
        <v>264.14800000000002</v>
      </c>
      <c r="I1658">
        <v>342.31599999999997</v>
      </c>
      <c r="J1658">
        <v>376.73200000000003</v>
      </c>
      <c r="K1658">
        <v>10440.6</v>
      </c>
      <c r="L1658">
        <v>0.178456</v>
      </c>
      <c r="M1658">
        <v>0.83703000000000005</v>
      </c>
      <c r="N1658">
        <v>0</v>
      </c>
      <c r="O1658" t="s">
        <v>42</v>
      </c>
    </row>
    <row r="1659" spans="1:15" x14ac:dyDescent="0.25">
      <c r="A1659" t="s">
        <v>156</v>
      </c>
      <c r="B1659">
        <v>12323.1</v>
      </c>
      <c r="C1659">
        <v>12256.9</v>
      </c>
      <c r="D1659">
        <v>12256.8</v>
      </c>
      <c r="E1659">
        <v>12243.7</v>
      </c>
      <c r="F1659">
        <v>761.98199999999997</v>
      </c>
      <c r="G1659">
        <v>1012.9</v>
      </c>
      <c r="H1659">
        <v>264.66000000000003</v>
      </c>
      <c r="I1659">
        <v>342.49299999999999</v>
      </c>
      <c r="J1659">
        <v>376.495</v>
      </c>
      <c r="K1659">
        <v>10446.200000000001</v>
      </c>
      <c r="L1659">
        <v>0.172373</v>
      </c>
      <c r="M1659">
        <v>0.83699400000000002</v>
      </c>
      <c r="N1659">
        <v>0</v>
      </c>
      <c r="O1659" t="s">
        <v>42</v>
      </c>
    </row>
    <row r="1660" spans="1:15" x14ac:dyDescent="0.25">
      <c r="A1660" t="s">
        <v>156</v>
      </c>
      <c r="B1660">
        <v>12332.9</v>
      </c>
      <c r="C1660">
        <v>12275.5</v>
      </c>
      <c r="D1660">
        <v>12275.4</v>
      </c>
      <c r="E1660">
        <v>12261.9</v>
      </c>
      <c r="F1660">
        <v>766.15200000000004</v>
      </c>
      <c r="G1660">
        <v>1014.36</v>
      </c>
      <c r="H1660">
        <v>264.55500000000001</v>
      </c>
      <c r="I1660">
        <v>342.84300000000002</v>
      </c>
      <c r="J1660">
        <v>377.71899999999999</v>
      </c>
      <c r="K1660">
        <v>10458.799999999999</v>
      </c>
      <c r="L1660">
        <v>0.17541300000000001</v>
      </c>
      <c r="M1660">
        <v>0.83704800000000001</v>
      </c>
      <c r="N1660">
        <v>0</v>
      </c>
      <c r="O1660" t="s">
        <v>42</v>
      </c>
    </row>
    <row r="1661" spans="1:15" x14ac:dyDescent="0.25">
      <c r="A1661" t="s">
        <v>156</v>
      </c>
      <c r="B1661">
        <v>12263.2</v>
      </c>
      <c r="C1661">
        <v>12204.7</v>
      </c>
      <c r="D1661">
        <v>12204.6</v>
      </c>
      <c r="E1661">
        <v>12191.4</v>
      </c>
      <c r="F1661">
        <v>756.44100000000003</v>
      </c>
      <c r="G1661">
        <v>1010.06</v>
      </c>
      <c r="H1661">
        <v>263.53399999999999</v>
      </c>
      <c r="I1661">
        <v>341.86200000000002</v>
      </c>
      <c r="J1661">
        <v>375.65199999999999</v>
      </c>
      <c r="K1661">
        <v>10402.4</v>
      </c>
      <c r="L1661">
        <v>0.16811300000000001</v>
      </c>
      <c r="M1661">
        <v>0.83703499999999997</v>
      </c>
      <c r="N1661">
        <v>0</v>
      </c>
      <c r="O1661" t="s">
        <v>42</v>
      </c>
    </row>
    <row r="1662" spans="1:15" x14ac:dyDescent="0.25">
      <c r="A1662" t="s">
        <v>156</v>
      </c>
      <c r="B1662">
        <v>12330.1</v>
      </c>
      <c r="C1662">
        <v>12260.2</v>
      </c>
      <c r="D1662">
        <v>12260.1</v>
      </c>
      <c r="E1662">
        <v>12246.8</v>
      </c>
      <c r="F1662">
        <v>757.12400000000002</v>
      </c>
      <c r="G1662">
        <v>1012.85</v>
      </c>
      <c r="H1662">
        <v>264.31700000000001</v>
      </c>
      <c r="I1662">
        <v>342.62099999999998</v>
      </c>
      <c r="J1662">
        <v>376.74299999999999</v>
      </c>
      <c r="K1662">
        <v>10454.200000000001</v>
      </c>
      <c r="L1662">
        <v>0.147396</v>
      </c>
      <c r="M1662">
        <v>0.83699699999999999</v>
      </c>
      <c r="N1662">
        <v>0</v>
      </c>
      <c r="O1662" t="s">
        <v>42</v>
      </c>
    </row>
    <row r="1663" spans="1:15" x14ac:dyDescent="0.25">
      <c r="A1663" t="s">
        <v>156</v>
      </c>
      <c r="B1663">
        <v>12324.4</v>
      </c>
      <c r="C1663">
        <v>12253</v>
      </c>
      <c r="D1663">
        <v>12252.9</v>
      </c>
      <c r="E1663">
        <v>12239.5</v>
      </c>
      <c r="F1663">
        <v>758.10400000000004</v>
      </c>
      <c r="G1663">
        <v>1013.14</v>
      </c>
      <c r="H1663">
        <v>264.30700000000002</v>
      </c>
      <c r="I1663">
        <v>342.721</v>
      </c>
      <c r="J1663">
        <v>376.80500000000001</v>
      </c>
      <c r="K1663">
        <v>10445.799999999999</v>
      </c>
      <c r="L1663">
        <v>0.178456</v>
      </c>
      <c r="M1663">
        <v>0.83696499999999996</v>
      </c>
      <c r="N1663">
        <v>0</v>
      </c>
      <c r="O1663" t="s">
        <v>42</v>
      </c>
    </row>
    <row r="1664" spans="1:15" x14ac:dyDescent="0.25">
      <c r="A1664" t="s">
        <v>156</v>
      </c>
      <c r="B1664">
        <v>12591.5</v>
      </c>
      <c r="C1664">
        <v>12538.4</v>
      </c>
      <c r="D1664">
        <v>12538.3</v>
      </c>
      <c r="E1664">
        <v>12524.3</v>
      </c>
      <c r="F1664">
        <v>764.92</v>
      </c>
      <c r="G1664">
        <v>1021.98</v>
      </c>
      <c r="H1664">
        <v>267.98500000000001</v>
      </c>
      <c r="I1664">
        <v>344.38099999999997</v>
      </c>
      <c r="J1664">
        <v>379.60199999999998</v>
      </c>
      <c r="K1664">
        <v>10714.1</v>
      </c>
      <c r="L1664">
        <v>0.14776</v>
      </c>
      <c r="M1664">
        <v>0.83593799999999996</v>
      </c>
      <c r="N1664">
        <v>0</v>
      </c>
      <c r="O1664" t="s">
        <v>42</v>
      </c>
    </row>
    <row r="1665" spans="1:25" x14ac:dyDescent="0.25">
      <c r="A1665" t="s">
        <v>156</v>
      </c>
      <c r="B1665">
        <v>12320.3</v>
      </c>
      <c r="C1665">
        <v>12267.3</v>
      </c>
      <c r="D1665">
        <v>12267.2</v>
      </c>
      <c r="E1665">
        <v>12253.8</v>
      </c>
      <c r="F1665">
        <v>756.96199999999999</v>
      </c>
      <c r="G1665">
        <v>1013.56</v>
      </c>
      <c r="H1665">
        <v>264.65100000000001</v>
      </c>
      <c r="I1665">
        <v>342.61200000000002</v>
      </c>
      <c r="J1665">
        <v>377.05099999999999</v>
      </c>
      <c r="K1665">
        <v>10460.6</v>
      </c>
      <c r="L1665">
        <v>0.178454</v>
      </c>
      <c r="M1665">
        <v>0.83705300000000005</v>
      </c>
      <c r="N1665">
        <v>0</v>
      </c>
      <c r="O1665" t="s">
        <v>42</v>
      </c>
    </row>
    <row r="1666" spans="1:25" x14ac:dyDescent="0.25">
      <c r="A1666" t="s">
        <v>156</v>
      </c>
      <c r="B1666">
        <v>12305.2</v>
      </c>
      <c r="C1666">
        <v>12248</v>
      </c>
      <c r="D1666">
        <v>12247.9</v>
      </c>
      <c r="E1666">
        <v>12234.6</v>
      </c>
      <c r="F1666">
        <v>758.45500000000004</v>
      </c>
      <c r="G1666">
        <v>1012.37</v>
      </c>
      <c r="H1666">
        <v>264.19299999999998</v>
      </c>
      <c r="I1666">
        <v>342.45800000000003</v>
      </c>
      <c r="J1666">
        <v>376.54300000000001</v>
      </c>
      <c r="K1666">
        <v>10441.299999999999</v>
      </c>
      <c r="L1666">
        <v>0.14790400000000001</v>
      </c>
      <c r="M1666">
        <v>0.837001</v>
      </c>
      <c r="N1666">
        <v>0</v>
      </c>
      <c r="O1666" t="s">
        <v>42</v>
      </c>
    </row>
    <row r="1667" spans="1:25" x14ac:dyDescent="0.25">
      <c r="A1667" t="s">
        <v>156</v>
      </c>
      <c r="B1667">
        <v>12323.1</v>
      </c>
      <c r="C1667">
        <v>12269.8</v>
      </c>
      <c r="D1667">
        <v>12269.7</v>
      </c>
      <c r="E1667">
        <v>12256.4</v>
      </c>
      <c r="F1667">
        <v>761.26</v>
      </c>
      <c r="G1667">
        <v>1012.15</v>
      </c>
      <c r="H1667">
        <v>264.37700000000001</v>
      </c>
      <c r="I1667">
        <v>342.334</v>
      </c>
      <c r="J1667">
        <v>376.19400000000002</v>
      </c>
      <c r="K1667">
        <v>10460.4</v>
      </c>
      <c r="L1667">
        <v>0.16479199999999999</v>
      </c>
      <c r="M1667">
        <v>0.83619200000000005</v>
      </c>
      <c r="N1667">
        <v>0</v>
      </c>
      <c r="O1667" t="s">
        <v>42</v>
      </c>
    </row>
    <row r="1668" spans="1:25" x14ac:dyDescent="0.25">
      <c r="A1668" t="s">
        <v>156</v>
      </c>
      <c r="B1668">
        <v>12310.4</v>
      </c>
      <c r="C1668">
        <v>12255.6</v>
      </c>
      <c r="D1668">
        <v>12255.5</v>
      </c>
      <c r="E1668">
        <v>12242</v>
      </c>
      <c r="F1668">
        <v>756.02200000000005</v>
      </c>
      <c r="G1668">
        <v>1011.97</v>
      </c>
      <c r="H1668">
        <v>264.327</v>
      </c>
      <c r="I1668">
        <v>342.53800000000001</v>
      </c>
      <c r="J1668">
        <v>375.94600000000003</v>
      </c>
      <c r="K1668">
        <v>10451.4</v>
      </c>
      <c r="L1668">
        <v>0.148674</v>
      </c>
      <c r="M1668">
        <v>0.86056600000000005</v>
      </c>
      <c r="N1668">
        <v>0</v>
      </c>
      <c r="O1668" t="s">
        <v>42</v>
      </c>
    </row>
    <row r="1669" spans="1:25" x14ac:dyDescent="0.25">
      <c r="A1669" t="s">
        <v>156</v>
      </c>
      <c r="B1669">
        <v>12312.2</v>
      </c>
      <c r="C1669">
        <v>12251.6</v>
      </c>
      <c r="D1669">
        <v>12251.5</v>
      </c>
      <c r="E1669">
        <v>12238.1</v>
      </c>
      <c r="F1669">
        <v>755.98900000000003</v>
      </c>
      <c r="G1669">
        <v>1012.29</v>
      </c>
      <c r="H1669">
        <v>264.37200000000001</v>
      </c>
      <c r="I1669">
        <v>342.54</v>
      </c>
      <c r="J1669">
        <v>376.279</v>
      </c>
      <c r="K1669">
        <v>10447.299999999999</v>
      </c>
      <c r="L1669">
        <v>0.14716399999999999</v>
      </c>
      <c r="M1669">
        <v>0.85823799999999995</v>
      </c>
      <c r="N1669">
        <v>0</v>
      </c>
      <c r="O1669" t="s">
        <v>42</v>
      </c>
    </row>
    <row r="1670" spans="1:25" x14ac:dyDescent="0.25">
      <c r="A1670" t="s">
        <v>156</v>
      </c>
      <c r="B1670">
        <v>12290.1</v>
      </c>
      <c r="C1670">
        <v>12241.5</v>
      </c>
      <c r="D1670">
        <v>12241.4</v>
      </c>
      <c r="E1670">
        <v>12228.2</v>
      </c>
      <c r="F1670">
        <v>763.15</v>
      </c>
      <c r="G1670">
        <v>1010.97</v>
      </c>
      <c r="H1670">
        <v>264</v>
      </c>
      <c r="I1670">
        <v>342.17899999999997</v>
      </c>
      <c r="J1670">
        <v>375.62200000000001</v>
      </c>
      <c r="K1670">
        <v>10431.5</v>
      </c>
      <c r="L1670">
        <v>0.178455</v>
      </c>
      <c r="M1670">
        <v>0.829982</v>
      </c>
      <c r="N1670">
        <v>0</v>
      </c>
      <c r="O1670" t="s">
        <v>42</v>
      </c>
    </row>
    <row r="1671" spans="1:25" x14ac:dyDescent="0.25">
      <c r="A1671" t="s">
        <v>156</v>
      </c>
      <c r="B1671">
        <v>12281.1</v>
      </c>
      <c r="C1671">
        <v>12233.8</v>
      </c>
      <c r="D1671">
        <v>12233.7</v>
      </c>
      <c r="E1671">
        <v>12220.4</v>
      </c>
      <c r="F1671">
        <v>760.29399999999998</v>
      </c>
      <c r="G1671">
        <v>1011.11</v>
      </c>
      <c r="H1671">
        <v>263.84300000000002</v>
      </c>
      <c r="I1671">
        <v>342.09699999999998</v>
      </c>
      <c r="J1671">
        <v>375.97899999999998</v>
      </c>
      <c r="K1671">
        <v>10426.5</v>
      </c>
      <c r="L1671">
        <v>0.14746000000000001</v>
      </c>
      <c r="M1671">
        <v>0.83604000000000001</v>
      </c>
      <c r="N1671">
        <v>0</v>
      </c>
      <c r="O1671" t="s">
        <v>42</v>
      </c>
    </row>
    <row r="1672" spans="1:25" x14ac:dyDescent="0.25">
      <c r="A1672" t="s">
        <v>156</v>
      </c>
      <c r="B1672">
        <v>12299.4</v>
      </c>
      <c r="C1672">
        <v>12246.9</v>
      </c>
      <c r="D1672">
        <v>12246.8</v>
      </c>
      <c r="E1672">
        <v>12233.7</v>
      </c>
      <c r="F1672">
        <v>760.51499999999999</v>
      </c>
      <c r="G1672">
        <v>1012.55</v>
      </c>
      <c r="H1672">
        <v>264.21800000000002</v>
      </c>
      <c r="I1672">
        <v>342.67599999999999</v>
      </c>
      <c r="J1672">
        <v>376.58800000000002</v>
      </c>
      <c r="K1672">
        <v>10438.1</v>
      </c>
      <c r="L1672">
        <v>0.178457</v>
      </c>
      <c r="M1672">
        <v>0.83490200000000003</v>
      </c>
      <c r="N1672">
        <v>0</v>
      </c>
      <c r="O1672" t="s">
        <v>42</v>
      </c>
    </row>
    <row r="1673" spans="1:25" x14ac:dyDescent="0.25">
      <c r="A1673" t="s">
        <v>156</v>
      </c>
      <c r="B1673">
        <v>12329</v>
      </c>
      <c r="C1673">
        <v>12263.7</v>
      </c>
      <c r="D1673">
        <v>12263.6</v>
      </c>
      <c r="E1673">
        <v>12250.2</v>
      </c>
      <c r="F1673">
        <v>757.65899999999999</v>
      </c>
      <c r="G1673">
        <v>1013.53</v>
      </c>
      <c r="H1673">
        <v>264.58999999999997</v>
      </c>
      <c r="I1673">
        <v>342.82499999999999</v>
      </c>
      <c r="J1673">
        <v>376.94099999999997</v>
      </c>
      <c r="K1673">
        <v>10456.299999999999</v>
      </c>
      <c r="L1673">
        <v>0.14711299999999999</v>
      </c>
      <c r="M1673">
        <v>0.86886699999999994</v>
      </c>
      <c r="N1673">
        <v>0</v>
      </c>
      <c r="O1673" t="s">
        <v>42</v>
      </c>
    </row>
    <row r="1674" spans="1:25" x14ac:dyDescent="0.25">
      <c r="A1674" t="s">
        <v>156</v>
      </c>
      <c r="B1674">
        <v>12310.2</v>
      </c>
      <c r="C1674">
        <v>12234.7</v>
      </c>
      <c r="D1674">
        <v>12234.6</v>
      </c>
      <c r="E1674">
        <v>12221.3</v>
      </c>
      <c r="F1674">
        <v>756.43100000000004</v>
      </c>
      <c r="G1674">
        <v>1012.65</v>
      </c>
      <c r="H1674">
        <v>264.24099999999999</v>
      </c>
      <c r="I1674">
        <v>342.52300000000002</v>
      </c>
      <c r="J1674">
        <v>376.63299999999998</v>
      </c>
      <c r="K1674">
        <v>10429.700000000001</v>
      </c>
      <c r="L1674">
        <v>0.14754500000000001</v>
      </c>
      <c r="M1674">
        <v>0.83694299999999999</v>
      </c>
      <c r="N1674">
        <v>0</v>
      </c>
      <c r="O1674" t="s">
        <v>42</v>
      </c>
    </row>
    <row r="1675" spans="1:25" x14ac:dyDescent="0.25">
      <c r="A1675" t="s">
        <v>156</v>
      </c>
      <c r="B1675">
        <v>12297.7</v>
      </c>
      <c r="C1675">
        <v>12237.9</v>
      </c>
      <c r="D1675">
        <v>12237.8</v>
      </c>
      <c r="E1675">
        <v>12224.4</v>
      </c>
      <c r="F1675">
        <v>766.79100000000005</v>
      </c>
      <c r="G1675">
        <v>1012.27</v>
      </c>
      <c r="H1675">
        <v>263.98599999999999</v>
      </c>
      <c r="I1675">
        <v>342.56799999999998</v>
      </c>
      <c r="J1675">
        <v>376.60399999999998</v>
      </c>
      <c r="K1675">
        <v>10422.700000000001</v>
      </c>
      <c r="L1675">
        <v>0.17846600000000001</v>
      </c>
      <c r="M1675">
        <v>0.83689400000000003</v>
      </c>
      <c r="N1675">
        <v>0</v>
      </c>
      <c r="O1675" t="s">
        <v>42</v>
      </c>
    </row>
    <row r="1676" spans="1:25" x14ac:dyDescent="0.25">
      <c r="A1676" t="s">
        <v>156</v>
      </c>
      <c r="B1676">
        <v>12311.9</v>
      </c>
      <c r="C1676">
        <v>12247.8</v>
      </c>
      <c r="D1676">
        <v>12247.7</v>
      </c>
      <c r="E1676">
        <v>12234.5</v>
      </c>
      <c r="F1676">
        <v>763.08299999999997</v>
      </c>
      <c r="G1676">
        <v>1011.62</v>
      </c>
      <c r="H1676">
        <v>263.93299999999999</v>
      </c>
      <c r="I1676">
        <v>342.28899999999999</v>
      </c>
      <c r="J1676">
        <v>376.10700000000003</v>
      </c>
      <c r="K1676">
        <v>10437.200000000001</v>
      </c>
      <c r="L1676">
        <v>0.17730399999999999</v>
      </c>
      <c r="M1676">
        <v>0.83582000000000001</v>
      </c>
      <c r="N1676">
        <v>0</v>
      </c>
      <c r="O1676" t="s">
        <v>42</v>
      </c>
    </row>
    <row r="1677" spans="1:25" x14ac:dyDescent="0.25">
      <c r="A1677" t="s">
        <v>156</v>
      </c>
      <c r="B1677">
        <v>12325.7</v>
      </c>
      <c r="C1677">
        <v>12247.2</v>
      </c>
      <c r="D1677">
        <v>12247.1</v>
      </c>
      <c r="E1677">
        <v>12233.8</v>
      </c>
      <c r="F1677">
        <v>759.755</v>
      </c>
      <c r="G1677">
        <v>1011.42</v>
      </c>
      <c r="H1677">
        <v>264.01400000000001</v>
      </c>
      <c r="I1677">
        <v>342.33300000000003</v>
      </c>
      <c r="J1677">
        <v>375.89100000000002</v>
      </c>
      <c r="K1677">
        <v>10440</v>
      </c>
      <c r="L1677">
        <v>0.14801400000000001</v>
      </c>
      <c r="M1677">
        <v>0.83699699999999999</v>
      </c>
      <c r="N1677">
        <v>0</v>
      </c>
      <c r="O1677" t="s">
        <v>42</v>
      </c>
    </row>
    <row r="1678" spans="1:25" x14ac:dyDescent="0.25">
      <c r="A1678" t="s">
        <v>156</v>
      </c>
      <c r="B1678">
        <v>12351.6</v>
      </c>
      <c r="C1678">
        <v>12285.9</v>
      </c>
      <c r="D1678">
        <v>12285.8</v>
      </c>
      <c r="E1678">
        <v>12272.3</v>
      </c>
      <c r="F1678">
        <v>760.798</v>
      </c>
      <c r="G1678">
        <v>1014.19</v>
      </c>
      <c r="H1678">
        <v>264.83100000000002</v>
      </c>
      <c r="I1678">
        <v>343.30900000000003</v>
      </c>
      <c r="J1678">
        <v>376.78300000000002</v>
      </c>
      <c r="K1678">
        <v>10474.700000000001</v>
      </c>
      <c r="L1678">
        <v>0.17178399999999999</v>
      </c>
      <c r="M1678">
        <v>0.83702900000000002</v>
      </c>
      <c r="N1678">
        <v>0</v>
      </c>
      <c r="O1678" t="s">
        <v>42</v>
      </c>
    </row>
    <row r="1679" spans="1:25" x14ac:dyDescent="0.25">
      <c r="A1679" t="s">
        <v>156</v>
      </c>
      <c r="B1679">
        <v>12299.1</v>
      </c>
      <c r="C1679">
        <v>12247.6</v>
      </c>
      <c r="D1679">
        <v>12247.5</v>
      </c>
      <c r="E1679">
        <v>12234.1</v>
      </c>
      <c r="F1679">
        <v>755.97900000000004</v>
      </c>
      <c r="G1679">
        <v>1012.52</v>
      </c>
      <c r="H1679">
        <v>264.44600000000003</v>
      </c>
      <c r="I1679">
        <v>342.21800000000002</v>
      </c>
      <c r="J1679">
        <v>376.66800000000001</v>
      </c>
      <c r="K1679">
        <v>10442.9</v>
      </c>
      <c r="L1679">
        <v>0.17846300000000001</v>
      </c>
      <c r="M1679">
        <v>0.83699599999999996</v>
      </c>
      <c r="N1679">
        <v>0</v>
      </c>
      <c r="O1679" t="s">
        <v>42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156</v>
      </c>
      <c r="B1680">
        <v>12331</v>
      </c>
      <c r="C1680">
        <v>12266.2</v>
      </c>
      <c r="D1680">
        <v>12266.1</v>
      </c>
      <c r="E1680">
        <v>12252.8</v>
      </c>
      <c r="F1680">
        <v>759.66</v>
      </c>
      <c r="G1680">
        <v>1012.76</v>
      </c>
      <c r="H1680">
        <v>264.43200000000002</v>
      </c>
      <c r="I1680">
        <v>342.60500000000002</v>
      </c>
      <c r="J1680">
        <v>376.48399999999998</v>
      </c>
      <c r="K1680">
        <v>10457.799999999999</v>
      </c>
      <c r="L1680">
        <v>0.151503</v>
      </c>
      <c r="M1680">
        <v>0.83688499999999999</v>
      </c>
      <c r="N1680">
        <v>0</v>
      </c>
      <c r="O1680" t="s">
        <v>42</v>
      </c>
      <c r="R1680">
        <f>AVERAGE(B1631:B1680)</f>
        <v>12314.259999999998</v>
      </c>
      <c r="S1680">
        <f>AVERAGE(C1631:C1680)</f>
        <v>12251.959999999997</v>
      </c>
      <c r="U1680">
        <f>_xlfn.VAR.P(B1631:B1680)</f>
        <v>2011.288799999998</v>
      </c>
      <c r="V1680">
        <f>_xlfn.VAR.P(C1631:C1680)</f>
        <v>1994.0635999999972</v>
      </c>
      <c r="X1680">
        <f>1.96*SQRT(U1680)/50</f>
        <v>1.7580178672675648</v>
      </c>
      <c r="Y1680">
        <f>1.96*SQRT(V1680)/50</f>
        <v>1.7504736188540506</v>
      </c>
    </row>
    <row r="1681" spans="1:14" x14ac:dyDescent="0.25">
      <c r="A1681" t="s">
        <v>157</v>
      </c>
      <c r="B1681">
        <v>615806.87719999999</v>
      </c>
      <c r="C1681" t="s">
        <v>36</v>
      </c>
    </row>
    <row r="1682" spans="1:14" x14ac:dyDescent="0.25">
      <c r="A1682" t="s">
        <v>158</v>
      </c>
      <c r="B1682">
        <v>12400.7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0.14821300000000001</v>
      </c>
      <c r="L1682">
        <v>0.84873500000000002</v>
      </c>
      <c r="M1682">
        <v>0</v>
      </c>
      <c r="N1682" t="s">
        <v>42</v>
      </c>
    </row>
    <row r="1683" spans="1:14" x14ac:dyDescent="0.25">
      <c r="A1683" t="s">
        <v>158</v>
      </c>
      <c r="B1683">
        <v>12425.5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0.178456</v>
      </c>
      <c r="L1683">
        <v>0.83680299999999996</v>
      </c>
      <c r="M1683">
        <v>0</v>
      </c>
      <c r="N1683" t="s">
        <v>42</v>
      </c>
    </row>
    <row r="1684" spans="1:14" x14ac:dyDescent="0.25">
      <c r="A1684" t="s">
        <v>158</v>
      </c>
      <c r="B1684">
        <v>12389.7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0.178454</v>
      </c>
      <c r="L1684">
        <v>0.85197999999999996</v>
      </c>
      <c r="M1684">
        <v>0</v>
      </c>
      <c r="N1684" t="s">
        <v>42</v>
      </c>
    </row>
    <row r="1685" spans="1:14" x14ac:dyDescent="0.25">
      <c r="A1685" t="s">
        <v>158</v>
      </c>
      <c r="B1685">
        <v>12393.1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0.178454</v>
      </c>
      <c r="L1685">
        <v>0.83663799999999999</v>
      </c>
      <c r="M1685">
        <v>0</v>
      </c>
      <c r="N1685" t="s">
        <v>42</v>
      </c>
    </row>
    <row r="1686" spans="1:14" x14ac:dyDescent="0.25">
      <c r="A1686" t="s">
        <v>158</v>
      </c>
      <c r="B1686">
        <v>12403.1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0.178455</v>
      </c>
      <c r="L1686">
        <v>0.83694999999999997</v>
      </c>
      <c r="M1686">
        <v>0</v>
      </c>
      <c r="N1686" t="s">
        <v>42</v>
      </c>
    </row>
    <row r="1687" spans="1:14" x14ac:dyDescent="0.25">
      <c r="A1687" t="s">
        <v>158</v>
      </c>
      <c r="B1687">
        <v>12435.6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0.156754</v>
      </c>
      <c r="L1687">
        <v>0.836982</v>
      </c>
      <c r="M1687">
        <v>0</v>
      </c>
      <c r="N1687" t="s">
        <v>42</v>
      </c>
    </row>
    <row r="1688" spans="1:14" x14ac:dyDescent="0.25">
      <c r="A1688" t="s">
        <v>158</v>
      </c>
      <c r="B1688">
        <v>12392.1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0.14799799999999999</v>
      </c>
      <c r="L1688">
        <v>0.83703899999999998</v>
      </c>
      <c r="M1688">
        <v>0</v>
      </c>
      <c r="N1688" t="s">
        <v>42</v>
      </c>
    </row>
    <row r="1689" spans="1:14" x14ac:dyDescent="0.25">
      <c r="A1689" t="s">
        <v>158</v>
      </c>
      <c r="B1689">
        <v>12441.6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0.17396900000000001</v>
      </c>
      <c r="L1689">
        <v>0.83684400000000003</v>
      </c>
      <c r="M1689">
        <v>0</v>
      </c>
      <c r="N1689" t="s">
        <v>42</v>
      </c>
    </row>
    <row r="1690" spans="1:14" x14ac:dyDescent="0.25">
      <c r="A1690" t="s">
        <v>158</v>
      </c>
      <c r="B1690">
        <v>12409.4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0.147207</v>
      </c>
      <c r="L1690">
        <v>0.83738599999999996</v>
      </c>
      <c r="M1690">
        <v>0</v>
      </c>
      <c r="N1690" t="s">
        <v>42</v>
      </c>
    </row>
    <row r="1691" spans="1:14" x14ac:dyDescent="0.25">
      <c r="A1691" t="s">
        <v>158</v>
      </c>
      <c r="B1691">
        <v>12384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0.15673300000000001</v>
      </c>
      <c r="L1691">
        <v>0.83667000000000002</v>
      </c>
      <c r="M1691">
        <v>0</v>
      </c>
      <c r="N1691" t="s">
        <v>42</v>
      </c>
    </row>
    <row r="1692" spans="1:14" x14ac:dyDescent="0.25">
      <c r="A1692" t="s">
        <v>158</v>
      </c>
      <c r="B1692">
        <v>12403.6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0.178588</v>
      </c>
      <c r="L1692">
        <v>0.83643199999999995</v>
      </c>
      <c r="M1692">
        <v>0</v>
      </c>
      <c r="N1692" t="s">
        <v>42</v>
      </c>
    </row>
    <row r="1693" spans="1:14" x14ac:dyDescent="0.25">
      <c r="A1693" t="s">
        <v>158</v>
      </c>
      <c r="B1693">
        <v>12389.4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0.147426</v>
      </c>
      <c r="L1693">
        <v>0.83700300000000005</v>
      </c>
      <c r="M1693">
        <v>0</v>
      </c>
      <c r="N1693" t="s">
        <v>42</v>
      </c>
    </row>
    <row r="1694" spans="1:14" x14ac:dyDescent="0.25">
      <c r="A1694" t="s">
        <v>158</v>
      </c>
      <c r="B1694">
        <v>12405.2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0.151592</v>
      </c>
      <c r="L1694">
        <v>0.86633800000000005</v>
      </c>
      <c r="M1694">
        <v>0</v>
      </c>
      <c r="N1694" t="s">
        <v>42</v>
      </c>
    </row>
    <row r="1695" spans="1:14" x14ac:dyDescent="0.25">
      <c r="A1695" t="s">
        <v>158</v>
      </c>
      <c r="B1695">
        <v>12388.5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0.161914</v>
      </c>
      <c r="L1695">
        <v>0.83705200000000002</v>
      </c>
      <c r="M1695">
        <v>0</v>
      </c>
      <c r="N1695" t="s">
        <v>42</v>
      </c>
    </row>
    <row r="1696" spans="1:14" x14ac:dyDescent="0.25">
      <c r="A1696" t="s">
        <v>158</v>
      </c>
      <c r="B1696">
        <v>12371.9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0.15226500000000001</v>
      </c>
      <c r="L1696">
        <v>0.83701099999999995</v>
      </c>
      <c r="M1696">
        <v>0</v>
      </c>
      <c r="N1696" t="s">
        <v>42</v>
      </c>
    </row>
    <row r="1697" spans="1:14" x14ac:dyDescent="0.25">
      <c r="A1697" t="s">
        <v>158</v>
      </c>
      <c r="B1697">
        <v>12375.8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0.147176</v>
      </c>
      <c r="L1697">
        <v>0.83671099999999998</v>
      </c>
      <c r="M1697">
        <v>0</v>
      </c>
      <c r="N1697" t="s">
        <v>42</v>
      </c>
    </row>
    <row r="1698" spans="1:14" x14ac:dyDescent="0.25">
      <c r="A1698" t="s">
        <v>158</v>
      </c>
      <c r="B1698">
        <v>12379.9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0.155692</v>
      </c>
      <c r="L1698">
        <v>0.83688600000000002</v>
      </c>
      <c r="M1698">
        <v>0</v>
      </c>
      <c r="N1698" t="s">
        <v>42</v>
      </c>
    </row>
    <row r="1699" spans="1:14" x14ac:dyDescent="0.25">
      <c r="A1699" t="s">
        <v>158</v>
      </c>
      <c r="B1699">
        <v>12382.8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0.17846000000000001</v>
      </c>
      <c r="L1699">
        <v>0.83704400000000001</v>
      </c>
      <c r="M1699">
        <v>0</v>
      </c>
      <c r="N1699" t="s">
        <v>42</v>
      </c>
    </row>
    <row r="1700" spans="1:14" x14ac:dyDescent="0.25">
      <c r="A1700" t="s">
        <v>158</v>
      </c>
      <c r="B1700">
        <v>12360.6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0.14935499999999999</v>
      </c>
      <c r="L1700">
        <v>0.86822200000000005</v>
      </c>
      <c r="M1700">
        <v>0</v>
      </c>
      <c r="N1700" t="s">
        <v>42</v>
      </c>
    </row>
    <row r="1701" spans="1:14" x14ac:dyDescent="0.25">
      <c r="A1701" t="s">
        <v>158</v>
      </c>
      <c r="B1701">
        <v>12379.5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0.17846799999999999</v>
      </c>
      <c r="L1701">
        <v>0.86886600000000003</v>
      </c>
      <c r="M1701">
        <v>0</v>
      </c>
      <c r="N1701" t="s">
        <v>42</v>
      </c>
    </row>
    <row r="1702" spans="1:14" x14ac:dyDescent="0.25">
      <c r="A1702" t="s">
        <v>158</v>
      </c>
      <c r="B1702">
        <v>12388.2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0.154698</v>
      </c>
      <c r="L1702">
        <v>0.83677800000000002</v>
      </c>
      <c r="M1702">
        <v>0</v>
      </c>
      <c r="N1702" t="s">
        <v>42</v>
      </c>
    </row>
    <row r="1703" spans="1:14" x14ac:dyDescent="0.25">
      <c r="A1703" t="s">
        <v>158</v>
      </c>
      <c r="B1703">
        <v>12388.9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0.14813599999999999</v>
      </c>
      <c r="L1703">
        <v>0.83604500000000004</v>
      </c>
      <c r="M1703">
        <v>0</v>
      </c>
      <c r="N1703" t="s">
        <v>42</v>
      </c>
    </row>
    <row r="1704" spans="1:14" x14ac:dyDescent="0.25">
      <c r="A1704" t="s">
        <v>158</v>
      </c>
      <c r="B1704">
        <v>12352.5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0.15262600000000001</v>
      </c>
      <c r="L1704">
        <v>0.83703099999999997</v>
      </c>
      <c r="M1704">
        <v>0</v>
      </c>
      <c r="N1704" t="s">
        <v>42</v>
      </c>
    </row>
    <row r="1705" spans="1:14" x14ac:dyDescent="0.25">
      <c r="A1705" t="s">
        <v>158</v>
      </c>
      <c r="B1705">
        <v>12406.4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0.14735699999999999</v>
      </c>
      <c r="L1705">
        <v>0.83562499999999995</v>
      </c>
      <c r="M1705">
        <v>0</v>
      </c>
      <c r="N1705" t="s">
        <v>42</v>
      </c>
    </row>
    <row r="1706" spans="1:14" x14ac:dyDescent="0.25">
      <c r="A1706" t="s">
        <v>158</v>
      </c>
      <c r="B1706">
        <v>12395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0.14711399999999999</v>
      </c>
      <c r="L1706">
        <v>0.83667000000000002</v>
      </c>
      <c r="M1706">
        <v>0</v>
      </c>
      <c r="N1706" t="s">
        <v>42</v>
      </c>
    </row>
    <row r="1707" spans="1:14" x14ac:dyDescent="0.25">
      <c r="A1707" t="s">
        <v>158</v>
      </c>
      <c r="B1707">
        <v>12417.9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0.178454</v>
      </c>
      <c r="L1707">
        <v>0.83702299999999996</v>
      </c>
      <c r="M1707">
        <v>0</v>
      </c>
      <c r="N1707" t="s">
        <v>42</v>
      </c>
    </row>
    <row r="1708" spans="1:14" x14ac:dyDescent="0.25">
      <c r="A1708" t="s">
        <v>158</v>
      </c>
      <c r="B1708">
        <v>12394.4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0.15715599999999999</v>
      </c>
      <c r="L1708">
        <v>0.83677299999999999</v>
      </c>
      <c r="M1708">
        <v>0</v>
      </c>
      <c r="N1708" t="s">
        <v>42</v>
      </c>
    </row>
    <row r="1709" spans="1:14" x14ac:dyDescent="0.25">
      <c r="A1709" t="s">
        <v>158</v>
      </c>
      <c r="B1709">
        <v>12368.4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0.178454</v>
      </c>
      <c r="L1709">
        <v>0.83640099999999995</v>
      </c>
      <c r="M1709">
        <v>0</v>
      </c>
      <c r="N1709" t="s">
        <v>42</v>
      </c>
    </row>
    <row r="1710" spans="1:14" x14ac:dyDescent="0.25">
      <c r="A1710" t="s">
        <v>158</v>
      </c>
      <c r="B1710">
        <v>12376.5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0.15525800000000001</v>
      </c>
      <c r="L1710">
        <v>0.83703099999999997</v>
      </c>
      <c r="M1710">
        <v>0</v>
      </c>
      <c r="N1710" t="s">
        <v>42</v>
      </c>
    </row>
    <row r="1711" spans="1:14" x14ac:dyDescent="0.25">
      <c r="A1711" t="s">
        <v>158</v>
      </c>
      <c r="B1711">
        <v>12448.8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0.17854300000000001</v>
      </c>
      <c r="L1711">
        <v>0.83696199999999998</v>
      </c>
      <c r="M1711">
        <v>0</v>
      </c>
      <c r="N1711" t="s">
        <v>42</v>
      </c>
    </row>
    <row r="1712" spans="1:14" x14ac:dyDescent="0.25">
      <c r="A1712" t="s">
        <v>158</v>
      </c>
      <c r="B1712">
        <v>12394.2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0.14838000000000001</v>
      </c>
      <c r="L1712">
        <v>0.837001</v>
      </c>
      <c r="M1712">
        <v>0</v>
      </c>
      <c r="N1712" t="s">
        <v>42</v>
      </c>
    </row>
    <row r="1713" spans="1:14" x14ac:dyDescent="0.25">
      <c r="A1713" t="s">
        <v>158</v>
      </c>
      <c r="B1713">
        <v>12391.7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0.151564</v>
      </c>
      <c r="L1713">
        <v>0.86870499999999995</v>
      </c>
      <c r="M1713">
        <v>0</v>
      </c>
      <c r="N1713" t="s">
        <v>42</v>
      </c>
    </row>
    <row r="1714" spans="1:14" x14ac:dyDescent="0.25">
      <c r="A1714" t="s">
        <v>158</v>
      </c>
      <c r="B1714">
        <v>12408.3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0.147142</v>
      </c>
      <c r="L1714">
        <v>0.83695600000000003</v>
      </c>
      <c r="M1714">
        <v>0</v>
      </c>
      <c r="N1714" t="s">
        <v>42</v>
      </c>
    </row>
    <row r="1715" spans="1:14" x14ac:dyDescent="0.25">
      <c r="A1715" t="s">
        <v>158</v>
      </c>
      <c r="B1715">
        <v>12348.7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0.178455</v>
      </c>
      <c r="L1715">
        <v>0.83704599999999996</v>
      </c>
      <c r="M1715">
        <v>0</v>
      </c>
      <c r="N1715" t="s">
        <v>42</v>
      </c>
    </row>
    <row r="1716" spans="1:14" x14ac:dyDescent="0.25">
      <c r="A1716" t="s">
        <v>158</v>
      </c>
      <c r="B1716">
        <v>12377.8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0.178457</v>
      </c>
      <c r="L1716">
        <v>0.83665400000000001</v>
      </c>
      <c r="M1716">
        <v>0</v>
      </c>
      <c r="N1716" t="s">
        <v>42</v>
      </c>
    </row>
    <row r="1717" spans="1:14" x14ac:dyDescent="0.25">
      <c r="A1717" t="s">
        <v>158</v>
      </c>
      <c r="B1717">
        <v>12430.6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0.149369</v>
      </c>
      <c r="L1717">
        <v>0.84826699999999999</v>
      </c>
      <c r="M1717">
        <v>0</v>
      </c>
      <c r="N1717" t="s">
        <v>42</v>
      </c>
    </row>
    <row r="1718" spans="1:14" x14ac:dyDescent="0.25">
      <c r="A1718" t="s">
        <v>158</v>
      </c>
      <c r="B1718">
        <v>12395.9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0.15525700000000001</v>
      </c>
      <c r="L1718">
        <v>0.83690600000000004</v>
      </c>
      <c r="M1718">
        <v>0</v>
      </c>
      <c r="N1718" t="s">
        <v>42</v>
      </c>
    </row>
    <row r="1719" spans="1:14" x14ac:dyDescent="0.25">
      <c r="A1719" t="s">
        <v>158</v>
      </c>
      <c r="B1719">
        <v>12385.8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0.178456</v>
      </c>
      <c r="L1719">
        <v>0.83682400000000001</v>
      </c>
      <c r="M1719">
        <v>0</v>
      </c>
      <c r="N1719" t="s">
        <v>42</v>
      </c>
    </row>
    <row r="1720" spans="1:14" x14ac:dyDescent="0.25">
      <c r="A1720" t="s">
        <v>158</v>
      </c>
      <c r="B1720">
        <v>12423.6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0.177208</v>
      </c>
      <c r="L1720">
        <v>0.83609100000000003</v>
      </c>
      <c r="M1720">
        <v>0</v>
      </c>
      <c r="N1720" t="s">
        <v>42</v>
      </c>
    </row>
    <row r="1721" spans="1:14" x14ac:dyDescent="0.25">
      <c r="A1721" t="s">
        <v>158</v>
      </c>
      <c r="B1721">
        <v>12349.3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0.14915400000000001</v>
      </c>
      <c r="L1721">
        <v>0.83702600000000005</v>
      </c>
      <c r="M1721">
        <v>0</v>
      </c>
      <c r="N1721" t="s">
        <v>42</v>
      </c>
    </row>
    <row r="1722" spans="1:14" x14ac:dyDescent="0.25">
      <c r="A1722" t="s">
        <v>158</v>
      </c>
      <c r="B1722">
        <v>12396.5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0.148008</v>
      </c>
      <c r="L1722">
        <v>0.83650400000000003</v>
      </c>
      <c r="M1722">
        <v>0</v>
      </c>
      <c r="N1722" t="s">
        <v>42</v>
      </c>
    </row>
    <row r="1723" spans="1:14" x14ac:dyDescent="0.25">
      <c r="A1723" t="s">
        <v>158</v>
      </c>
      <c r="B1723">
        <v>12417.6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0.16211300000000001</v>
      </c>
      <c r="L1723">
        <v>0.83692100000000003</v>
      </c>
      <c r="M1723">
        <v>0</v>
      </c>
      <c r="N1723" t="s">
        <v>42</v>
      </c>
    </row>
    <row r="1724" spans="1:14" x14ac:dyDescent="0.25">
      <c r="A1724" t="s">
        <v>158</v>
      </c>
      <c r="B1724">
        <v>12426.4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0.178457</v>
      </c>
      <c r="L1724">
        <v>0.83660500000000004</v>
      </c>
      <c r="M1724">
        <v>0</v>
      </c>
      <c r="N1724" t="s">
        <v>42</v>
      </c>
    </row>
    <row r="1725" spans="1:14" x14ac:dyDescent="0.25">
      <c r="A1725" t="s">
        <v>158</v>
      </c>
      <c r="B1725">
        <v>12395.1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0.178479</v>
      </c>
      <c r="L1725">
        <v>0.83688200000000001</v>
      </c>
      <c r="M1725">
        <v>0</v>
      </c>
      <c r="N1725" t="s">
        <v>42</v>
      </c>
    </row>
    <row r="1726" spans="1:14" x14ac:dyDescent="0.25">
      <c r="A1726" t="s">
        <v>158</v>
      </c>
      <c r="B1726">
        <v>12404.3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0.147673</v>
      </c>
      <c r="L1726">
        <v>0.83676600000000001</v>
      </c>
      <c r="M1726">
        <v>0</v>
      </c>
      <c r="N1726" t="s">
        <v>42</v>
      </c>
    </row>
    <row r="1727" spans="1:14" x14ac:dyDescent="0.25">
      <c r="A1727" t="s">
        <v>158</v>
      </c>
      <c r="B1727">
        <v>12399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0.178455</v>
      </c>
      <c r="L1727">
        <v>0.83693099999999998</v>
      </c>
      <c r="M1727">
        <v>0</v>
      </c>
      <c r="N1727" t="s">
        <v>42</v>
      </c>
    </row>
    <row r="1728" spans="1:14" x14ac:dyDescent="0.25">
      <c r="A1728" t="s">
        <v>158</v>
      </c>
      <c r="B1728">
        <v>12438.9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0.17847399999999999</v>
      </c>
      <c r="L1728">
        <v>0.83540599999999998</v>
      </c>
      <c r="M1728">
        <v>0</v>
      </c>
      <c r="N1728" t="s">
        <v>42</v>
      </c>
    </row>
    <row r="1729" spans="1:25" x14ac:dyDescent="0.25">
      <c r="A1729" t="s">
        <v>158</v>
      </c>
      <c r="B1729">
        <v>12406.4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0.14710799999999999</v>
      </c>
      <c r="L1729">
        <v>0.83682599999999996</v>
      </c>
      <c r="M1729">
        <v>0</v>
      </c>
      <c r="N1729" t="s">
        <v>42</v>
      </c>
    </row>
    <row r="1730" spans="1:25" x14ac:dyDescent="0.25">
      <c r="A1730" t="s">
        <v>158</v>
      </c>
      <c r="B1730">
        <v>12414.9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0.14868400000000001</v>
      </c>
      <c r="L1730">
        <v>0.83700600000000003</v>
      </c>
      <c r="M1730">
        <v>0</v>
      </c>
      <c r="N1730" t="s">
        <v>42</v>
      </c>
    </row>
    <row r="1731" spans="1:25" x14ac:dyDescent="0.25">
      <c r="A1731" t="s">
        <v>158</v>
      </c>
      <c r="B1731">
        <v>12375.4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0.147232</v>
      </c>
      <c r="L1731">
        <v>0.83639600000000003</v>
      </c>
      <c r="M1731">
        <v>0</v>
      </c>
      <c r="N1731" t="s">
        <v>42</v>
      </c>
    </row>
    <row r="1732" spans="1:25" x14ac:dyDescent="0.25">
      <c r="A1732" t="s">
        <v>158</v>
      </c>
      <c r="B1732">
        <v>12411.9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0.178454</v>
      </c>
      <c r="L1732">
        <v>0.83505399999999996</v>
      </c>
      <c r="M1732">
        <v>0</v>
      </c>
      <c r="N1732" t="s">
        <v>42</v>
      </c>
    </row>
    <row r="1733" spans="1:25" x14ac:dyDescent="0.25">
      <c r="A1733" t="s">
        <v>158</v>
      </c>
      <c r="B1733">
        <v>12430.7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0.15199699999999999</v>
      </c>
      <c r="L1733">
        <v>0.83702699999999997</v>
      </c>
      <c r="M1733">
        <v>0</v>
      </c>
      <c r="N1733" t="s">
        <v>42</v>
      </c>
    </row>
    <row r="1734" spans="1:25" x14ac:dyDescent="0.25">
      <c r="A1734" t="s">
        <v>158</v>
      </c>
      <c r="B1734">
        <v>12388.3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0.178455</v>
      </c>
      <c r="L1734">
        <v>0.83584199999999997</v>
      </c>
      <c r="M1734">
        <v>0</v>
      </c>
      <c r="N1734" t="s">
        <v>42</v>
      </c>
    </row>
    <row r="1735" spans="1:25" x14ac:dyDescent="0.25">
      <c r="A1735" t="s">
        <v>158</v>
      </c>
      <c r="B1735">
        <v>12418.9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0.15512799999999999</v>
      </c>
      <c r="L1735">
        <v>0.83704199999999995</v>
      </c>
      <c r="M1735">
        <v>0</v>
      </c>
      <c r="N1735" t="s">
        <v>42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158</v>
      </c>
      <c r="B1736">
        <v>12436.2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0.150146</v>
      </c>
      <c r="L1736">
        <v>0.83678699999999995</v>
      </c>
      <c r="M1736">
        <v>0</v>
      </c>
      <c r="N1736" t="s">
        <v>42</v>
      </c>
      <c r="R1736">
        <f>AVERAGE(B1687:B1736)</f>
        <v>12398.065999999999</v>
      </c>
      <c r="S1736">
        <f>AVERAGE(C1687:C1736)</f>
        <v>0</v>
      </c>
      <c r="U1736">
        <f>_xlfn.VAR.P(B1687:B1736)</f>
        <v>566.58664400000316</v>
      </c>
      <c r="V1736">
        <f>_xlfn.VAR.P(C1687:C1736)</f>
        <v>0</v>
      </c>
      <c r="X1736">
        <f>1.96*SQRT(U1736)/50</f>
        <v>0.93308075783190647</v>
      </c>
      <c r="Y1736">
        <f>1.96*SQRT(V1736)/50</f>
        <v>0</v>
      </c>
    </row>
    <row r="1737" spans="1:25" x14ac:dyDescent="0.25">
      <c r="A1737" t="s">
        <v>159</v>
      </c>
      <c r="B1737">
        <v>619956.42610000004</v>
      </c>
      <c r="C1737" t="s">
        <v>36</v>
      </c>
    </row>
    <row r="1738" spans="1:25" x14ac:dyDescent="0.25">
      <c r="A1738" t="s">
        <v>160</v>
      </c>
      <c r="B1738">
        <v>11570.3</v>
      </c>
      <c r="C1738">
        <v>11565.1</v>
      </c>
      <c r="D1738">
        <v>11565</v>
      </c>
      <c r="E1738">
        <v>11551.9</v>
      </c>
      <c r="F1738">
        <v>837.39300000000003</v>
      </c>
      <c r="G1738">
        <v>0</v>
      </c>
      <c r="H1738">
        <v>264.01600000000002</v>
      </c>
      <c r="I1738">
        <v>0</v>
      </c>
      <c r="J1738">
        <v>0.178485</v>
      </c>
      <c r="K1738">
        <v>0.83576399999999995</v>
      </c>
      <c r="L1738">
        <v>0</v>
      </c>
      <c r="M1738" t="s">
        <v>42</v>
      </c>
    </row>
    <row r="1739" spans="1:25" x14ac:dyDescent="0.25">
      <c r="A1739" t="s">
        <v>160</v>
      </c>
      <c r="B1739">
        <v>12022.5</v>
      </c>
      <c r="C1739">
        <v>12017</v>
      </c>
      <c r="D1739">
        <v>12016.9</v>
      </c>
      <c r="E1739">
        <v>12002.9</v>
      </c>
      <c r="F1739">
        <v>846.20299999999997</v>
      </c>
      <c r="G1739">
        <v>0</v>
      </c>
      <c r="H1739">
        <v>270.38</v>
      </c>
      <c r="I1739">
        <v>0</v>
      </c>
      <c r="J1739">
        <v>0.14834800000000001</v>
      </c>
      <c r="K1739">
        <v>0.83705300000000005</v>
      </c>
      <c r="L1739">
        <v>0</v>
      </c>
      <c r="M1739" t="s">
        <v>42</v>
      </c>
    </row>
    <row r="1740" spans="1:25" x14ac:dyDescent="0.25">
      <c r="A1740" t="s">
        <v>160</v>
      </c>
      <c r="B1740">
        <v>11545.6</v>
      </c>
      <c r="C1740">
        <v>11540.5</v>
      </c>
      <c r="D1740">
        <v>11540.4</v>
      </c>
      <c r="E1740">
        <v>11527.1</v>
      </c>
      <c r="F1740">
        <v>822.04300000000001</v>
      </c>
      <c r="G1740">
        <v>0</v>
      </c>
      <c r="H1740">
        <v>263.94600000000003</v>
      </c>
      <c r="I1740">
        <v>0</v>
      </c>
      <c r="J1740">
        <v>0.14724300000000001</v>
      </c>
      <c r="K1740">
        <v>0.86488100000000001</v>
      </c>
      <c r="L1740">
        <v>0</v>
      </c>
      <c r="M1740" t="s">
        <v>42</v>
      </c>
    </row>
    <row r="1741" spans="1:25" x14ac:dyDescent="0.25">
      <c r="A1741" t="s">
        <v>160</v>
      </c>
      <c r="B1741">
        <v>11544</v>
      </c>
      <c r="C1741">
        <v>11538.9</v>
      </c>
      <c r="D1741">
        <v>11538.8</v>
      </c>
      <c r="E1741">
        <v>11525.6</v>
      </c>
      <c r="F1741">
        <v>827.43700000000001</v>
      </c>
      <c r="G1741">
        <v>0</v>
      </c>
      <c r="H1741">
        <v>263.90499999999997</v>
      </c>
      <c r="I1741">
        <v>0</v>
      </c>
      <c r="J1741">
        <v>0.14710400000000001</v>
      </c>
      <c r="K1741">
        <v>0.83690699999999996</v>
      </c>
      <c r="L1741">
        <v>0</v>
      </c>
      <c r="M1741" t="s">
        <v>42</v>
      </c>
    </row>
    <row r="1742" spans="1:25" x14ac:dyDescent="0.25">
      <c r="A1742" t="s">
        <v>160</v>
      </c>
      <c r="B1742">
        <v>11575.9</v>
      </c>
      <c r="C1742">
        <v>11570.4</v>
      </c>
      <c r="D1742">
        <v>11570.2</v>
      </c>
      <c r="E1742">
        <v>11557</v>
      </c>
      <c r="F1742">
        <v>829.80200000000002</v>
      </c>
      <c r="G1742">
        <v>0</v>
      </c>
      <c r="H1742">
        <v>264.20800000000003</v>
      </c>
      <c r="I1742">
        <v>0</v>
      </c>
      <c r="J1742">
        <v>0.17699000000000001</v>
      </c>
      <c r="K1742">
        <v>0.83688799999999997</v>
      </c>
      <c r="L1742">
        <v>0</v>
      </c>
      <c r="M1742" t="s">
        <v>42</v>
      </c>
    </row>
    <row r="1743" spans="1:25" x14ac:dyDescent="0.25">
      <c r="A1743" t="s">
        <v>160</v>
      </c>
      <c r="B1743">
        <v>11582.8</v>
      </c>
      <c r="C1743">
        <v>11577.3</v>
      </c>
      <c r="D1743">
        <v>11577.1</v>
      </c>
      <c r="E1743">
        <v>11563.9</v>
      </c>
      <c r="F1743">
        <v>842.89400000000001</v>
      </c>
      <c r="G1743">
        <v>0</v>
      </c>
      <c r="H1743">
        <v>264.31700000000001</v>
      </c>
      <c r="I1743">
        <v>0</v>
      </c>
      <c r="J1743">
        <v>0.14974999999999999</v>
      </c>
      <c r="K1743">
        <v>0.83704800000000001</v>
      </c>
      <c r="L1743">
        <v>0</v>
      </c>
      <c r="M1743" t="s">
        <v>42</v>
      </c>
    </row>
    <row r="1744" spans="1:25" x14ac:dyDescent="0.25">
      <c r="A1744" t="s">
        <v>160</v>
      </c>
      <c r="B1744">
        <v>11570.3</v>
      </c>
      <c r="C1744">
        <v>11564.9</v>
      </c>
      <c r="D1744">
        <v>11564.8</v>
      </c>
      <c r="E1744">
        <v>11551.6</v>
      </c>
      <c r="F1744">
        <v>835.22400000000005</v>
      </c>
      <c r="G1744">
        <v>0</v>
      </c>
      <c r="H1744">
        <v>264.08699999999999</v>
      </c>
      <c r="I1744">
        <v>0</v>
      </c>
      <c r="J1744">
        <v>0.15748100000000001</v>
      </c>
      <c r="K1744">
        <v>0.86511199999999999</v>
      </c>
      <c r="L1744">
        <v>0</v>
      </c>
      <c r="M1744" t="s">
        <v>42</v>
      </c>
    </row>
    <row r="1745" spans="1:13" x14ac:dyDescent="0.25">
      <c r="A1745" t="s">
        <v>160</v>
      </c>
      <c r="B1745">
        <v>11552.5</v>
      </c>
      <c r="C1745">
        <v>11547.1</v>
      </c>
      <c r="D1745">
        <v>11547</v>
      </c>
      <c r="E1745">
        <v>11534</v>
      </c>
      <c r="F1745">
        <v>825.46100000000001</v>
      </c>
      <c r="G1745">
        <v>0</v>
      </c>
      <c r="H1745">
        <v>263.899</v>
      </c>
      <c r="I1745">
        <v>0</v>
      </c>
      <c r="J1745">
        <v>0.17846000000000001</v>
      </c>
      <c r="K1745">
        <v>0.83530000000000004</v>
      </c>
      <c r="L1745">
        <v>0</v>
      </c>
      <c r="M1745" t="s">
        <v>42</v>
      </c>
    </row>
    <row r="1746" spans="1:13" x14ac:dyDescent="0.25">
      <c r="A1746" t="s">
        <v>160</v>
      </c>
      <c r="B1746">
        <v>11533.9</v>
      </c>
      <c r="C1746">
        <v>11528.4</v>
      </c>
      <c r="D1746">
        <v>11528.3</v>
      </c>
      <c r="E1746">
        <v>11515.2</v>
      </c>
      <c r="F1746">
        <v>807.05200000000002</v>
      </c>
      <c r="G1746">
        <v>0</v>
      </c>
      <c r="H1746">
        <v>263.83800000000002</v>
      </c>
      <c r="I1746">
        <v>0</v>
      </c>
      <c r="J1746">
        <v>0.14717</v>
      </c>
      <c r="K1746">
        <v>0.83682100000000004</v>
      </c>
      <c r="L1746">
        <v>0</v>
      </c>
      <c r="M1746" t="s">
        <v>42</v>
      </c>
    </row>
    <row r="1747" spans="1:13" x14ac:dyDescent="0.25">
      <c r="A1747" t="s">
        <v>160</v>
      </c>
      <c r="B1747">
        <v>11545.5</v>
      </c>
      <c r="C1747">
        <v>11540.2</v>
      </c>
      <c r="D1747">
        <v>11540.1</v>
      </c>
      <c r="E1747">
        <v>11527.1</v>
      </c>
      <c r="F1747">
        <v>810.01800000000003</v>
      </c>
      <c r="G1747">
        <v>0</v>
      </c>
      <c r="H1747">
        <v>264.40800000000002</v>
      </c>
      <c r="I1747">
        <v>0</v>
      </c>
      <c r="J1747">
        <v>0.17845800000000001</v>
      </c>
      <c r="K1747">
        <v>0.86356200000000005</v>
      </c>
      <c r="L1747">
        <v>0</v>
      </c>
      <c r="M1747" t="s">
        <v>42</v>
      </c>
    </row>
    <row r="1748" spans="1:13" x14ac:dyDescent="0.25">
      <c r="A1748" t="s">
        <v>160</v>
      </c>
      <c r="B1748">
        <v>11570.9</v>
      </c>
      <c r="C1748">
        <v>11565.8</v>
      </c>
      <c r="D1748">
        <v>11565.7</v>
      </c>
      <c r="E1748">
        <v>11552.4</v>
      </c>
      <c r="F1748">
        <v>833.83</v>
      </c>
      <c r="G1748">
        <v>0</v>
      </c>
      <c r="H1748">
        <v>264.02800000000002</v>
      </c>
      <c r="I1748">
        <v>0</v>
      </c>
      <c r="J1748">
        <v>0.15152399999999999</v>
      </c>
      <c r="K1748">
        <v>0.82952000000000004</v>
      </c>
      <c r="L1748">
        <v>0</v>
      </c>
      <c r="M1748" t="s">
        <v>42</v>
      </c>
    </row>
    <row r="1749" spans="1:13" x14ac:dyDescent="0.25">
      <c r="A1749" t="s">
        <v>160</v>
      </c>
      <c r="B1749">
        <v>11582.3</v>
      </c>
      <c r="C1749">
        <v>11576.5</v>
      </c>
      <c r="D1749">
        <v>11576.4</v>
      </c>
      <c r="E1749">
        <v>11563.3</v>
      </c>
      <c r="F1749">
        <v>839.14</v>
      </c>
      <c r="G1749">
        <v>0</v>
      </c>
      <c r="H1749">
        <v>264.149</v>
      </c>
      <c r="I1749">
        <v>0</v>
      </c>
      <c r="J1749">
        <v>0.14724599999999999</v>
      </c>
      <c r="K1749">
        <v>0.86522399999999999</v>
      </c>
      <c r="L1749">
        <v>0</v>
      </c>
      <c r="M1749" t="s">
        <v>42</v>
      </c>
    </row>
    <row r="1750" spans="1:13" x14ac:dyDescent="0.25">
      <c r="A1750" t="s">
        <v>160</v>
      </c>
      <c r="B1750">
        <v>11559.8</v>
      </c>
      <c r="C1750">
        <v>11554.4</v>
      </c>
      <c r="D1750">
        <v>11554.2</v>
      </c>
      <c r="E1750">
        <v>11541.2</v>
      </c>
      <c r="F1750">
        <v>818.09</v>
      </c>
      <c r="G1750">
        <v>0</v>
      </c>
      <c r="H1750">
        <v>264.233</v>
      </c>
      <c r="I1750">
        <v>0</v>
      </c>
      <c r="J1750">
        <v>0.15445</v>
      </c>
      <c r="K1750">
        <v>0.83694900000000005</v>
      </c>
      <c r="L1750">
        <v>0</v>
      </c>
      <c r="M1750" t="s">
        <v>42</v>
      </c>
    </row>
    <row r="1751" spans="1:13" x14ac:dyDescent="0.25">
      <c r="A1751" t="s">
        <v>160</v>
      </c>
      <c r="B1751">
        <v>11563.9</v>
      </c>
      <c r="C1751">
        <v>11558.8</v>
      </c>
      <c r="D1751">
        <v>11558.7</v>
      </c>
      <c r="E1751">
        <v>11545.6</v>
      </c>
      <c r="F1751">
        <v>827.78599999999994</v>
      </c>
      <c r="G1751">
        <v>0</v>
      </c>
      <c r="H1751">
        <v>264.21499999999997</v>
      </c>
      <c r="I1751">
        <v>0</v>
      </c>
      <c r="J1751">
        <v>0.15533</v>
      </c>
      <c r="K1751">
        <v>0.83651799999999998</v>
      </c>
      <c r="L1751">
        <v>0</v>
      </c>
      <c r="M1751" t="s">
        <v>42</v>
      </c>
    </row>
    <row r="1752" spans="1:13" x14ac:dyDescent="0.25">
      <c r="A1752" t="s">
        <v>160</v>
      </c>
      <c r="B1752">
        <v>11571.5</v>
      </c>
      <c r="C1752">
        <v>11564.7</v>
      </c>
      <c r="D1752">
        <v>11564.6</v>
      </c>
      <c r="E1752">
        <v>11551.5</v>
      </c>
      <c r="F1752">
        <v>811.399</v>
      </c>
      <c r="G1752">
        <v>0</v>
      </c>
      <c r="H1752">
        <v>264.351</v>
      </c>
      <c r="I1752">
        <v>0</v>
      </c>
      <c r="J1752">
        <v>0.178455</v>
      </c>
      <c r="K1752">
        <v>0.83685200000000004</v>
      </c>
      <c r="L1752">
        <v>0</v>
      </c>
      <c r="M1752" t="s">
        <v>42</v>
      </c>
    </row>
    <row r="1753" spans="1:13" x14ac:dyDescent="0.25">
      <c r="A1753" t="s">
        <v>160</v>
      </c>
      <c r="B1753">
        <v>11570.6</v>
      </c>
      <c r="C1753">
        <v>11565.4</v>
      </c>
      <c r="D1753">
        <v>11565.3</v>
      </c>
      <c r="E1753">
        <v>11552.1</v>
      </c>
      <c r="F1753">
        <v>830.41800000000001</v>
      </c>
      <c r="G1753">
        <v>0</v>
      </c>
      <c r="H1753">
        <v>264.14</v>
      </c>
      <c r="I1753">
        <v>0</v>
      </c>
      <c r="J1753">
        <v>0.148456</v>
      </c>
      <c r="K1753">
        <v>0.85784700000000003</v>
      </c>
      <c r="L1753">
        <v>0</v>
      </c>
      <c r="M1753" t="s">
        <v>42</v>
      </c>
    </row>
    <row r="1754" spans="1:13" x14ac:dyDescent="0.25">
      <c r="A1754" t="s">
        <v>160</v>
      </c>
      <c r="B1754">
        <v>11563.5</v>
      </c>
      <c r="C1754">
        <v>11558.2</v>
      </c>
      <c r="D1754">
        <v>11558</v>
      </c>
      <c r="E1754">
        <v>11544.8</v>
      </c>
      <c r="F1754">
        <v>833.74400000000003</v>
      </c>
      <c r="G1754">
        <v>0</v>
      </c>
      <c r="H1754">
        <v>263.88299999999998</v>
      </c>
      <c r="I1754">
        <v>0</v>
      </c>
      <c r="J1754">
        <v>0.147144</v>
      </c>
      <c r="K1754">
        <v>0.83703300000000003</v>
      </c>
      <c r="L1754">
        <v>0</v>
      </c>
      <c r="M1754" t="s">
        <v>42</v>
      </c>
    </row>
    <row r="1755" spans="1:13" x14ac:dyDescent="0.25">
      <c r="A1755" t="s">
        <v>160</v>
      </c>
      <c r="B1755">
        <v>11583.2</v>
      </c>
      <c r="C1755">
        <v>11577.9</v>
      </c>
      <c r="D1755">
        <v>11577.8</v>
      </c>
      <c r="E1755">
        <v>11564.6</v>
      </c>
      <c r="F1755">
        <v>829.58500000000004</v>
      </c>
      <c r="G1755">
        <v>0</v>
      </c>
      <c r="H1755">
        <v>264.30599999999998</v>
      </c>
      <c r="I1755">
        <v>0</v>
      </c>
      <c r="J1755">
        <v>0.14710799999999999</v>
      </c>
      <c r="K1755">
        <v>0.83703799999999995</v>
      </c>
      <c r="L1755">
        <v>0</v>
      </c>
      <c r="M1755" t="s">
        <v>42</v>
      </c>
    </row>
    <row r="1756" spans="1:13" x14ac:dyDescent="0.25">
      <c r="A1756" t="s">
        <v>160</v>
      </c>
      <c r="B1756">
        <v>11593.3</v>
      </c>
      <c r="C1756">
        <v>11587.9</v>
      </c>
      <c r="D1756">
        <v>11587.8</v>
      </c>
      <c r="E1756">
        <v>11574.8</v>
      </c>
      <c r="F1756">
        <v>839.28</v>
      </c>
      <c r="G1756">
        <v>0</v>
      </c>
      <c r="H1756">
        <v>264.29899999999998</v>
      </c>
      <c r="I1756">
        <v>0</v>
      </c>
      <c r="J1756">
        <v>0.178456</v>
      </c>
      <c r="K1756">
        <v>0.83657599999999999</v>
      </c>
      <c r="L1756">
        <v>0</v>
      </c>
      <c r="M1756" t="s">
        <v>42</v>
      </c>
    </row>
    <row r="1757" spans="1:13" x14ac:dyDescent="0.25">
      <c r="A1757" t="s">
        <v>160</v>
      </c>
      <c r="B1757">
        <v>11617.9</v>
      </c>
      <c r="C1757">
        <v>11612.8</v>
      </c>
      <c r="D1757">
        <v>11612.7</v>
      </c>
      <c r="E1757">
        <v>11599.6</v>
      </c>
      <c r="F1757">
        <v>839.44299999999998</v>
      </c>
      <c r="G1757">
        <v>0</v>
      </c>
      <c r="H1757">
        <v>264.70600000000002</v>
      </c>
      <c r="I1757">
        <v>0</v>
      </c>
      <c r="J1757">
        <v>0.17777299999999999</v>
      </c>
      <c r="K1757">
        <v>0.85134200000000004</v>
      </c>
      <c r="L1757">
        <v>0</v>
      </c>
      <c r="M1757" t="s">
        <v>42</v>
      </c>
    </row>
    <row r="1758" spans="1:13" x14ac:dyDescent="0.25">
      <c r="A1758" t="s">
        <v>160</v>
      </c>
      <c r="B1758">
        <v>11550.9</v>
      </c>
      <c r="C1758">
        <v>11545.7</v>
      </c>
      <c r="D1758">
        <v>11545.6</v>
      </c>
      <c r="E1758">
        <v>11532.5</v>
      </c>
      <c r="F1758">
        <v>819.63599999999997</v>
      </c>
      <c r="G1758">
        <v>0</v>
      </c>
      <c r="H1758">
        <v>264.08499999999998</v>
      </c>
      <c r="I1758">
        <v>0</v>
      </c>
      <c r="J1758">
        <v>0.17850199999999999</v>
      </c>
      <c r="K1758">
        <v>0.83705099999999999</v>
      </c>
      <c r="L1758">
        <v>0</v>
      </c>
      <c r="M1758" t="s">
        <v>42</v>
      </c>
    </row>
    <row r="1759" spans="1:13" x14ac:dyDescent="0.25">
      <c r="A1759" t="s">
        <v>160</v>
      </c>
      <c r="B1759">
        <v>11575</v>
      </c>
      <c r="C1759">
        <v>11569.7</v>
      </c>
      <c r="D1759">
        <v>11569.6</v>
      </c>
      <c r="E1759">
        <v>11556.7</v>
      </c>
      <c r="F1759">
        <v>850.68799999999999</v>
      </c>
      <c r="G1759">
        <v>0</v>
      </c>
      <c r="H1759">
        <v>263.75799999999998</v>
      </c>
      <c r="I1759">
        <v>0</v>
      </c>
      <c r="J1759">
        <v>0.17846400000000001</v>
      </c>
      <c r="K1759">
        <v>0.83692100000000003</v>
      </c>
      <c r="L1759">
        <v>0</v>
      </c>
      <c r="M1759" t="s">
        <v>42</v>
      </c>
    </row>
    <row r="1760" spans="1:13" x14ac:dyDescent="0.25">
      <c r="A1760" t="s">
        <v>160</v>
      </c>
      <c r="B1760">
        <v>11591.7</v>
      </c>
      <c r="C1760">
        <v>11586.1</v>
      </c>
      <c r="D1760">
        <v>11586</v>
      </c>
      <c r="E1760">
        <v>11572.9</v>
      </c>
      <c r="F1760">
        <v>853.89099999999996</v>
      </c>
      <c r="G1760">
        <v>0</v>
      </c>
      <c r="H1760">
        <v>264.137</v>
      </c>
      <c r="I1760">
        <v>0</v>
      </c>
      <c r="J1760">
        <v>0.17866899999999999</v>
      </c>
      <c r="K1760">
        <v>0.83679899999999996</v>
      </c>
      <c r="L1760">
        <v>0</v>
      </c>
      <c r="M1760" t="s">
        <v>42</v>
      </c>
    </row>
    <row r="1761" spans="1:13" x14ac:dyDescent="0.25">
      <c r="A1761" t="s">
        <v>160</v>
      </c>
      <c r="B1761">
        <v>11591.5</v>
      </c>
      <c r="C1761">
        <v>11585.5</v>
      </c>
      <c r="D1761">
        <v>11585.4</v>
      </c>
      <c r="E1761">
        <v>11572.4</v>
      </c>
      <c r="F1761">
        <v>838.61500000000001</v>
      </c>
      <c r="G1761">
        <v>0</v>
      </c>
      <c r="H1761">
        <v>264.37</v>
      </c>
      <c r="I1761">
        <v>0</v>
      </c>
      <c r="J1761">
        <v>0.17846600000000001</v>
      </c>
      <c r="K1761">
        <v>0.83704800000000001</v>
      </c>
      <c r="L1761">
        <v>0</v>
      </c>
      <c r="M1761" t="s">
        <v>42</v>
      </c>
    </row>
    <row r="1762" spans="1:13" x14ac:dyDescent="0.25">
      <c r="A1762" t="s">
        <v>160</v>
      </c>
      <c r="B1762">
        <v>11552.6</v>
      </c>
      <c r="C1762">
        <v>11547.4</v>
      </c>
      <c r="D1762">
        <v>11547.3</v>
      </c>
      <c r="E1762">
        <v>11534.2</v>
      </c>
      <c r="F1762">
        <v>834.40200000000004</v>
      </c>
      <c r="G1762">
        <v>0</v>
      </c>
      <c r="H1762">
        <v>263.64600000000002</v>
      </c>
      <c r="I1762">
        <v>0</v>
      </c>
      <c r="J1762">
        <v>0.17438200000000001</v>
      </c>
      <c r="K1762">
        <v>0.83692800000000001</v>
      </c>
      <c r="L1762">
        <v>0</v>
      </c>
      <c r="M1762" t="s">
        <v>42</v>
      </c>
    </row>
    <row r="1763" spans="1:13" x14ac:dyDescent="0.25">
      <c r="A1763" t="s">
        <v>160</v>
      </c>
      <c r="B1763">
        <v>11555.3</v>
      </c>
      <c r="C1763">
        <v>11549.7</v>
      </c>
      <c r="D1763">
        <v>11549.6</v>
      </c>
      <c r="E1763">
        <v>11536.6</v>
      </c>
      <c r="F1763">
        <v>822.56100000000004</v>
      </c>
      <c r="G1763">
        <v>0</v>
      </c>
      <c r="H1763">
        <v>264.06099999999998</v>
      </c>
      <c r="I1763">
        <v>0</v>
      </c>
      <c r="J1763">
        <v>0.16059799999999999</v>
      </c>
      <c r="K1763">
        <v>0.83704000000000001</v>
      </c>
      <c r="L1763">
        <v>0</v>
      </c>
      <c r="M1763" t="s">
        <v>42</v>
      </c>
    </row>
    <row r="1764" spans="1:13" x14ac:dyDescent="0.25">
      <c r="A1764" t="s">
        <v>160</v>
      </c>
      <c r="B1764">
        <v>11557.2</v>
      </c>
      <c r="C1764">
        <v>11551.8</v>
      </c>
      <c r="D1764">
        <v>11551.7</v>
      </c>
      <c r="E1764">
        <v>11538.6</v>
      </c>
      <c r="F1764">
        <v>807.36900000000003</v>
      </c>
      <c r="G1764">
        <v>0</v>
      </c>
      <c r="H1764">
        <v>264.25400000000002</v>
      </c>
      <c r="I1764">
        <v>0</v>
      </c>
      <c r="J1764">
        <v>0.14751</v>
      </c>
      <c r="K1764">
        <v>0.83730000000000004</v>
      </c>
      <c r="L1764">
        <v>0</v>
      </c>
      <c r="M1764" t="s">
        <v>42</v>
      </c>
    </row>
    <row r="1765" spans="1:13" x14ac:dyDescent="0.25">
      <c r="A1765" t="s">
        <v>160</v>
      </c>
      <c r="B1765">
        <v>11567.3</v>
      </c>
      <c r="C1765">
        <v>11562.2</v>
      </c>
      <c r="D1765">
        <v>11562.1</v>
      </c>
      <c r="E1765">
        <v>11549</v>
      </c>
      <c r="F1765">
        <v>829.23400000000004</v>
      </c>
      <c r="G1765">
        <v>0</v>
      </c>
      <c r="H1765">
        <v>264.11200000000002</v>
      </c>
      <c r="I1765">
        <v>0</v>
      </c>
      <c r="J1765">
        <v>0.178454</v>
      </c>
      <c r="K1765">
        <v>0.834175</v>
      </c>
      <c r="L1765">
        <v>0</v>
      </c>
      <c r="M1765" t="s">
        <v>42</v>
      </c>
    </row>
    <row r="1766" spans="1:13" x14ac:dyDescent="0.25">
      <c r="A1766" t="s">
        <v>160</v>
      </c>
      <c r="B1766">
        <v>11580.2</v>
      </c>
      <c r="C1766">
        <v>11574.5</v>
      </c>
      <c r="D1766">
        <v>11574.4</v>
      </c>
      <c r="E1766">
        <v>11561.2</v>
      </c>
      <c r="F1766">
        <v>821.7</v>
      </c>
      <c r="G1766">
        <v>0</v>
      </c>
      <c r="H1766">
        <v>264.40100000000001</v>
      </c>
      <c r="I1766">
        <v>0</v>
      </c>
      <c r="J1766">
        <v>0.17846200000000001</v>
      </c>
      <c r="K1766">
        <v>0.836677</v>
      </c>
      <c r="L1766">
        <v>0</v>
      </c>
      <c r="M1766" t="s">
        <v>42</v>
      </c>
    </row>
    <row r="1767" spans="1:13" x14ac:dyDescent="0.25">
      <c r="A1767" t="s">
        <v>160</v>
      </c>
      <c r="B1767">
        <v>11579.5</v>
      </c>
      <c r="C1767">
        <v>11573.6</v>
      </c>
      <c r="D1767">
        <v>11573.5</v>
      </c>
      <c r="E1767">
        <v>11560.5</v>
      </c>
      <c r="F1767">
        <v>840.32600000000002</v>
      </c>
      <c r="G1767">
        <v>0</v>
      </c>
      <c r="H1767">
        <v>264.06700000000001</v>
      </c>
      <c r="I1767">
        <v>0</v>
      </c>
      <c r="J1767">
        <v>0.16314999999999999</v>
      </c>
      <c r="K1767">
        <v>0.83438000000000001</v>
      </c>
      <c r="L1767">
        <v>0</v>
      </c>
      <c r="M1767" t="s">
        <v>42</v>
      </c>
    </row>
    <row r="1768" spans="1:13" x14ac:dyDescent="0.25">
      <c r="A1768" t="s">
        <v>160</v>
      </c>
      <c r="B1768">
        <v>11604.2</v>
      </c>
      <c r="C1768">
        <v>11598.8</v>
      </c>
      <c r="D1768">
        <v>11598.7</v>
      </c>
      <c r="E1768">
        <v>11585.6</v>
      </c>
      <c r="F1768">
        <v>838.00800000000004</v>
      </c>
      <c r="G1768">
        <v>0</v>
      </c>
      <c r="H1768">
        <v>264.58999999999997</v>
      </c>
      <c r="I1768">
        <v>0</v>
      </c>
      <c r="J1768">
        <v>0.155803</v>
      </c>
      <c r="K1768">
        <v>0.83688399999999996</v>
      </c>
      <c r="L1768">
        <v>0</v>
      </c>
      <c r="M1768" t="s">
        <v>42</v>
      </c>
    </row>
    <row r="1769" spans="1:13" x14ac:dyDescent="0.25">
      <c r="A1769" t="s">
        <v>160</v>
      </c>
      <c r="B1769">
        <v>11569.3</v>
      </c>
      <c r="C1769">
        <v>11563.9</v>
      </c>
      <c r="D1769">
        <v>11563.8</v>
      </c>
      <c r="E1769">
        <v>11550.8</v>
      </c>
      <c r="F1769">
        <v>830.97799999999995</v>
      </c>
      <c r="G1769">
        <v>0</v>
      </c>
      <c r="H1769">
        <v>264.30500000000001</v>
      </c>
      <c r="I1769">
        <v>0</v>
      </c>
      <c r="J1769">
        <v>0.15915099999999999</v>
      </c>
      <c r="K1769">
        <v>0.83637700000000004</v>
      </c>
      <c r="L1769">
        <v>0</v>
      </c>
      <c r="M1769" t="s">
        <v>42</v>
      </c>
    </row>
    <row r="1770" spans="1:13" x14ac:dyDescent="0.25">
      <c r="A1770" t="s">
        <v>160</v>
      </c>
      <c r="B1770">
        <v>11602.6</v>
      </c>
      <c r="C1770">
        <v>11597.3</v>
      </c>
      <c r="D1770">
        <v>11597.2</v>
      </c>
      <c r="E1770">
        <v>11584.1</v>
      </c>
      <c r="F1770">
        <v>832.71199999999999</v>
      </c>
      <c r="G1770">
        <v>0</v>
      </c>
      <c r="H1770">
        <v>264.346</v>
      </c>
      <c r="I1770">
        <v>0</v>
      </c>
      <c r="J1770">
        <v>0.14953900000000001</v>
      </c>
      <c r="K1770">
        <v>0.83704500000000004</v>
      </c>
      <c r="L1770">
        <v>0</v>
      </c>
      <c r="M1770" t="s">
        <v>42</v>
      </c>
    </row>
    <row r="1771" spans="1:13" x14ac:dyDescent="0.25">
      <c r="A1771" t="s">
        <v>160</v>
      </c>
      <c r="B1771">
        <v>11570.4</v>
      </c>
      <c r="C1771">
        <v>11563.7</v>
      </c>
      <c r="D1771">
        <v>11563.6</v>
      </c>
      <c r="E1771">
        <v>11550.5</v>
      </c>
      <c r="F1771">
        <v>832.04300000000001</v>
      </c>
      <c r="G1771">
        <v>0</v>
      </c>
      <c r="H1771">
        <v>264.17200000000003</v>
      </c>
      <c r="I1771">
        <v>0</v>
      </c>
      <c r="J1771">
        <v>0.14984700000000001</v>
      </c>
      <c r="K1771">
        <v>0.83697900000000003</v>
      </c>
      <c r="L1771">
        <v>0</v>
      </c>
      <c r="M1771" t="s">
        <v>42</v>
      </c>
    </row>
    <row r="1772" spans="1:13" x14ac:dyDescent="0.25">
      <c r="A1772" t="s">
        <v>160</v>
      </c>
      <c r="B1772">
        <v>11558.7</v>
      </c>
      <c r="C1772">
        <v>11553.5</v>
      </c>
      <c r="D1772">
        <v>11553.4</v>
      </c>
      <c r="E1772">
        <v>11540.2</v>
      </c>
      <c r="F1772">
        <v>833.50699999999995</v>
      </c>
      <c r="G1772">
        <v>0</v>
      </c>
      <c r="H1772">
        <v>263.72399999999999</v>
      </c>
      <c r="I1772">
        <v>0</v>
      </c>
      <c r="J1772">
        <v>0.172209</v>
      </c>
      <c r="K1772">
        <v>0.83660500000000004</v>
      </c>
      <c r="L1772">
        <v>0</v>
      </c>
      <c r="M1772" t="s">
        <v>42</v>
      </c>
    </row>
    <row r="1773" spans="1:13" x14ac:dyDescent="0.25">
      <c r="A1773" t="s">
        <v>160</v>
      </c>
      <c r="B1773">
        <v>11570</v>
      </c>
      <c r="C1773">
        <v>11564.5</v>
      </c>
      <c r="D1773">
        <v>11564.4</v>
      </c>
      <c r="E1773">
        <v>11551.3</v>
      </c>
      <c r="F1773">
        <v>814.40499999999997</v>
      </c>
      <c r="G1773">
        <v>0</v>
      </c>
      <c r="H1773">
        <v>264.38200000000001</v>
      </c>
      <c r="I1773">
        <v>0</v>
      </c>
      <c r="J1773">
        <v>0.17845800000000001</v>
      </c>
      <c r="K1773">
        <v>0.83493499999999998</v>
      </c>
      <c r="L1773">
        <v>0</v>
      </c>
      <c r="M1773" t="s">
        <v>42</v>
      </c>
    </row>
    <row r="1774" spans="1:13" x14ac:dyDescent="0.25">
      <c r="A1774" t="s">
        <v>160</v>
      </c>
      <c r="B1774">
        <v>11577</v>
      </c>
      <c r="C1774">
        <v>11571.8</v>
      </c>
      <c r="D1774">
        <v>11571.7</v>
      </c>
      <c r="E1774">
        <v>11558.7</v>
      </c>
      <c r="F1774">
        <v>831.25099999999998</v>
      </c>
      <c r="G1774">
        <v>0</v>
      </c>
      <c r="H1774">
        <v>264.20999999999998</v>
      </c>
      <c r="I1774">
        <v>0</v>
      </c>
      <c r="J1774">
        <v>0.147285</v>
      </c>
      <c r="K1774">
        <v>0.83553699999999997</v>
      </c>
      <c r="L1774">
        <v>0</v>
      </c>
      <c r="M1774" t="s">
        <v>42</v>
      </c>
    </row>
    <row r="1775" spans="1:13" x14ac:dyDescent="0.25">
      <c r="A1775" t="s">
        <v>160</v>
      </c>
      <c r="B1775">
        <v>11587.3</v>
      </c>
      <c r="C1775">
        <v>11581.1</v>
      </c>
      <c r="D1775">
        <v>11581</v>
      </c>
      <c r="E1775">
        <v>11567.8</v>
      </c>
      <c r="F1775">
        <v>828.27099999999996</v>
      </c>
      <c r="G1775">
        <v>0</v>
      </c>
      <c r="H1775">
        <v>264.35899999999998</v>
      </c>
      <c r="I1775">
        <v>0</v>
      </c>
      <c r="J1775">
        <v>0.147203</v>
      </c>
      <c r="K1775">
        <v>0.83675500000000003</v>
      </c>
      <c r="L1775">
        <v>0</v>
      </c>
      <c r="M1775" t="s">
        <v>42</v>
      </c>
    </row>
    <row r="1776" spans="1:13" x14ac:dyDescent="0.25">
      <c r="A1776" t="s">
        <v>160</v>
      </c>
      <c r="B1776">
        <v>11590.8</v>
      </c>
      <c r="C1776">
        <v>11585.3</v>
      </c>
      <c r="D1776">
        <v>11585.2</v>
      </c>
      <c r="E1776">
        <v>11572.2</v>
      </c>
      <c r="F1776">
        <v>836.36800000000005</v>
      </c>
      <c r="G1776">
        <v>0</v>
      </c>
      <c r="H1776">
        <v>264.61500000000001</v>
      </c>
      <c r="I1776">
        <v>0</v>
      </c>
      <c r="J1776">
        <v>0.14797099999999999</v>
      </c>
      <c r="K1776">
        <v>0.83171300000000004</v>
      </c>
      <c r="L1776">
        <v>0</v>
      </c>
      <c r="M1776" t="s">
        <v>42</v>
      </c>
    </row>
    <row r="1777" spans="1:25" x14ac:dyDescent="0.25">
      <c r="A1777" t="s">
        <v>160</v>
      </c>
      <c r="B1777">
        <v>11556.7</v>
      </c>
      <c r="C1777">
        <v>11551.6</v>
      </c>
      <c r="D1777">
        <v>11551.5</v>
      </c>
      <c r="E1777">
        <v>11538.4</v>
      </c>
      <c r="F1777">
        <v>819.654</v>
      </c>
      <c r="G1777">
        <v>0</v>
      </c>
      <c r="H1777">
        <v>264.024</v>
      </c>
      <c r="I1777">
        <v>0</v>
      </c>
      <c r="J1777">
        <v>0.17846100000000001</v>
      </c>
      <c r="K1777">
        <v>0.836476</v>
      </c>
      <c r="L1777">
        <v>0</v>
      </c>
      <c r="M1777" t="s">
        <v>42</v>
      </c>
    </row>
    <row r="1778" spans="1:25" x14ac:dyDescent="0.25">
      <c r="A1778" t="s">
        <v>160</v>
      </c>
      <c r="B1778">
        <v>11561.2</v>
      </c>
      <c r="C1778">
        <v>11556.1</v>
      </c>
      <c r="D1778">
        <v>11556</v>
      </c>
      <c r="E1778">
        <v>11543</v>
      </c>
      <c r="F1778">
        <v>843.27300000000002</v>
      </c>
      <c r="G1778">
        <v>0</v>
      </c>
      <c r="H1778">
        <v>263.57900000000001</v>
      </c>
      <c r="I1778">
        <v>0</v>
      </c>
      <c r="J1778">
        <v>0.150726</v>
      </c>
      <c r="K1778">
        <v>0.83626100000000003</v>
      </c>
      <c r="L1778">
        <v>0</v>
      </c>
      <c r="M1778" t="s">
        <v>42</v>
      </c>
    </row>
    <row r="1779" spans="1:25" x14ac:dyDescent="0.25">
      <c r="A1779" t="s">
        <v>160</v>
      </c>
      <c r="B1779">
        <v>11575.9</v>
      </c>
      <c r="C1779">
        <v>11570.4</v>
      </c>
      <c r="D1779">
        <v>11570.3</v>
      </c>
      <c r="E1779">
        <v>11557.2</v>
      </c>
      <c r="F1779">
        <v>830.31299999999999</v>
      </c>
      <c r="G1779">
        <v>0</v>
      </c>
      <c r="H1779">
        <v>264.202</v>
      </c>
      <c r="I1779">
        <v>0</v>
      </c>
      <c r="J1779">
        <v>0.178454</v>
      </c>
      <c r="K1779">
        <v>0.86826999999999999</v>
      </c>
      <c r="L1779">
        <v>0</v>
      </c>
      <c r="M1779" t="s">
        <v>42</v>
      </c>
    </row>
    <row r="1780" spans="1:25" x14ac:dyDescent="0.25">
      <c r="A1780" t="s">
        <v>160</v>
      </c>
      <c r="B1780">
        <v>11578</v>
      </c>
      <c r="C1780">
        <v>11572.5</v>
      </c>
      <c r="D1780">
        <v>11572.4</v>
      </c>
      <c r="E1780">
        <v>11559.3</v>
      </c>
      <c r="F1780">
        <v>832.96100000000001</v>
      </c>
      <c r="G1780">
        <v>0</v>
      </c>
      <c r="H1780">
        <v>264.06799999999998</v>
      </c>
      <c r="I1780">
        <v>0</v>
      </c>
      <c r="J1780">
        <v>0.14710400000000001</v>
      </c>
      <c r="K1780">
        <v>0.83701400000000004</v>
      </c>
      <c r="L1780">
        <v>0</v>
      </c>
      <c r="M1780" t="s">
        <v>42</v>
      </c>
    </row>
    <row r="1781" spans="1:25" x14ac:dyDescent="0.25">
      <c r="A1781" t="s">
        <v>160</v>
      </c>
      <c r="B1781">
        <v>11586.7</v>
      </c>
      <c r="C1781">
        <v>11581.5</v>
      </c>
      <c r="D1781">
        <v>11581.4</v>
      </c>
      <c r="E1781">
        <v>11568.2</v>
      </c>
      <c r="F1781">
        <v>842.75599999999997</v>
      </c>
      <c r="G1781">
        <v>0</v>
      </c>
      <c r="H1781">
        <v>264.16199999999998</v>
      </c>
      <c r="I1781">
        <v>0</v>
      </c>
      <c r="J1781">
        <v>0.15507599999999999</v>
      </c>
      <c r="K1781">
        <v>0.83526900000000004</v>
      </c>
      <c r="L1781">
        <v>0</v>
      </c>
      <c r="M1781" t="s">
        <v>42</v>
      </c>
    </row>
    <row r="1782" spans="1:25" x14ac:dyDescent="0.25">
      <c r="A1782" t="s">
        <v>160</v>
      </c>
      <c r="B1782">
        <v>11573.1</v>
      </c>
      <c r="C1782">
        <v>11567.7</v>
      </c>
      <c r="D1782">
        <v>11567.6</v>
      </c>
      <c r="E1782">
        <v>11554.5</v>
      </c>
      <c r="F1782">
        <v>821.86199999999997</v>
      </c>
      <c r="G1782">
        <v>0</v>
      </c>
      <c r="H1782">
        <v>264.36700000000002</v>
      </c>
      <c r="I1782">
        <v>0</v>
      </c>
      <c r="J1782">
        <v>0.178455</v>
      </c>
      <c r="K1782">
        <v>0.83656399999999997</v>
      </c>
      <c r="L1782">
        <v>0</v>
      </c>
      <c r="M1782" t="s">
        <v>42</v>
      </c>
    </row>
    <row r="1783" spans="1:25" x14ac:dyDescent="0.25">
      <c r="A1783" t="s">
        <v>160</v>
      </c>
      <c r="B1783">
        <v>11592.9</v>
      </c>
      <c r="C1783">
        <v>11587.8</v>
      </c>
      <c r="D1783">
        <v>11587.7</v>
      </c>
      <c r="E1783">
        <v>11574.5</v>
      </c>
      <c r="F1783">
        <v>838.02700000000004</v>
      </c>
      <c r="G1783">
        <v>0</v>
      </c>
      <c r="H1783">
        <v>264.25299999999999</v>
      </c>
      <c r="I1783">
        <v>0</v>
      </c>
      <c r="J1783">
        <v>0.178456</v>
      </c>
      <c r="K1783">
        <v>0.83576899999999998</v>
      </c>
      <c r="L1783">
        <v>0</v>
      </c>
      <c r="M1783" t="s">
        <v>42</v>
      </c>
    </row>
    <row r="1784" spans="1:25" x14ac:dyDescent="0.25">
      <c r="A1784" t="s">
        <v>160</v>
      </c>
      <c r="B1784">
        <v>11580.5</v>
      </c>
      <c r="C1784">
        <v>11574.9</v>
      </c>
      <c r="D1784">
        <v>11574.8</v>
      </c>
      <c r="E1784">
        <v>11561.7</v>
      </c>
      <c r="F1784">
        <v>825.57899999999995</v>
      </c>
      <c r="G1784">
        <v>0</v>
      </c>
      <c r="H1784">
        <v>264.30799999999999</v>
      </c>
      <c r="I1784">
        <v>0</v>
      </c>
      <c r="J1784">
        <v>0.15577299999999999</v>
      </c>
      <c r="K1784">
        <v>0.83704599999999996</v>
      </c>
      <c r="L1784">
        <v>0</v>
      </c>
      <c r="M1784" t="s">
        <v>42</v>
      </c>
    </row>
    <row r="1785" spans="1:25" x14ac:dyDescent="0.25">
      <c r="A1785" t="s">
        <v>160</v>
      </c>
      <c r="B1785">
        <v>11556.8</v>
      </c>
      <c r="C1785">
        <v>11551.2</v>
      </c>
      <c r="D1785">
        <v>11551.1</v>
      </c>
      <c r="E1785">
        <v>11537.8</v>
      </c>
      <c r="F1785">
        <v>824.43100000000004</v>
      </c>
      <c r="G1785">
        <v>0</v>
      </c>
      <c r="H1785">
        <v>264.01499999999999</v>
      </c>
      <c r="I1785">
        <v>0</v>
      </c>
      <c r="J1785">
        <v>0.160022</v>
      </c>
      <c r="K1785">
        <v>0.837009</v>
      </c>
      <c r="L1785">
        <v>0</v>
      </c>
      <c r="M1785" t="s">
        <v>42</v>
      </c>
    </row>
    <row r="1786" spans="1:25" x14ac:dyDescent="0.25">
      <c r="A1786" t="s">
        <v>160</v>
      </c>
      <c r="B1786">
        <v>11566.8</v>
      </c>
      <c r="C1786">
        <v>11561.3</v>
      </c>
      <c r="D1786">
        <v>11561.2</v>
      </c>
      <c r="E1786">
        <v>11548.2</v>
      </c>
      <c r="F1786">
        <v>823.60400000000004</v>
      </c>
      <c r="G1786">
        <v>0</v>
      </c>
      <c r="H1786">
        <v>264.30700000000002</v>
      </c>
      <c r="I1786">
        <v>0</v>
      </c>
      <c r="J1786">
        <v>0.16302</v>
      </c>
      <c r="K1786">
        <v>0.83700399999999997</v>
      </c>
      <c r="L1786">
        <v>0</v>
      </c>
      <c r="M1786" t="s">
        <v>42</v>
      </c>
    </row>
    <row r="1787" spans="1:25" x14ac:dyDescent="0.25">
      <c r="A1787" t="s">
        <v>160</v>
      </c>
      <c r="B1787">
        <v>11611.9</v>
      </c>
      <c r="C1787">
        <v>11606.3</v>
      </c>
      <c r="D1787">
        <v>11606.2</v>
      </c>
      <c r="E1787">
        <v>11593</v>
      </c>
      <c r="F1787">
        <v>847.06100000000004</v>
      </c>
      <c r="G1787">
        <v>0</v>
      </c>
      <c r="H1787">
        <v>264.68799999999999</v>
      </c>
      <c r="I1787">
        <v>0</v>
      </c>
      <c r="J1787">
        <v>0.15027399999999999</v>
      </c>
      <c r="K1787">
        <v>0.83704900000000004</v>
      </c>
      <c r="L1787">
        <v>0</v>
      </c>
      <c r="M1787" t="s">
        <v>42</v>
      </c>
    </row>
    <row r="1788" spans="1:25" x14ac:dyDescent="0.25">
      <c r="A1788" t="s">
        <v>160</v>
      </c>
      <c r="B1788">
        <v>11588.9</v>
      </c>
      <c r="C1788">
        <v>11583.6</v>
      </c>
      <c r="D1788">
        <v>11583.5</v>
      </c>
      <c r="E1788">
        <v>11570.3</v>
      </c>
      <c r="F1788">
        <v>839.31399999999996</v>
      </c>
      <c r="G1788">
        <v>0</v>
      </c>
      <c r="H1788">
        <v>264.01299999999998</v>
      </c>
      <c r="I1788">
        <v>0</v>
      </c>
      <c r="J1788">
        <v>0.178454</v>
      </c>
      <c r="K1788">
        <v>0.83703399999999994</v>
      </c>
      <c r="L1788">
        <v>0</v>
      </c>
      <c r="M1788" t="s">
        <v>42</v>
      </c>
    </row>
    <row r="1789" spans="1:25" x14ac:dyDescent="0.25">
      <c r="A1789" t="s">
        <v>160</v>
      </c>
      <c r="B1789">
        <v>11583.2</v>
      </c>
      <c r="C1789">
        <v>11578.1</v>
      </c>
      <c r="D1789">
        <v>11578</v>
      </c>
      <c r="E1789">
        <v>11564.6</v>
      </c>
      <c r="F1789">
        <v>846.59299999999996</v>
      </c>
      <c r="G1789">
        <v>0</v>
      </c>
      <c r="H1789">
        <v>264.22399999999999</v>
      </c>
      <c r="I1789">
        <v>0</v>
      </c>
      <c r="J1789">
        <v>0.153284</v>
      </c>
      <c r="K1789">
        <v>0.83615099999999998</v>
      </c>
      <c r="L1789">
        <v>0</v>
      </c>
      <c r="M1789" t="s">
        <v>42</v>
      </c>
    </row>
    <row r="1790" spans="1:25" x14ac:dyDescent="0.25">
      <c r="A1790" t="s">
        <v>160</v>
      </c>
      <c r="B1790">
        <v>11577.8</v>
      </c>
      <c r="C1790">
        <v>11572.7</v>
      </c>
      <c r="D1790">
        <v>11572.6</v>
      </c>
      <c r="E1790">
        <v>11559.3</v>
      </c>
      <c r="F1790">
        <v>844.70899999999995</v>
      </c>
      <c r="G1790">
        <v>0</v>
      </c>
      <c r="H1790">
        <v>264.21600000000001</v>
      </c>
      <c r="I1790">
        <v>0</v>
      </c>
      <c r="J1790">
        <v>0.14844499999999999</v>
      </c>
      <c r="K1790">
        <v>0.83703499999999997</v>
      </c>
      <c r="L1790">
        <v>0</v>
      </c>
      <c r="M1790" t="s">
        <v>42</v>
      </c>
    </row>
    <row r="1791" spans="1:25" x14ac:dyDescent="0.25">
      <c r="A1791" t="s">
        <v>160</v>
      </c>
      <c r="B1791">
        <v>11564</v>
      </c>
      <c r="C1791">
        <v>11558.8</v>
      </c>
      <c r="D1791">
        <v>11558.7</v>
      </c>
      <c r="E1791">
        <v>11545.5</v>
      </c>
      <c r="F1791">
        <v>824.55700000000002</v>
      </c>
      <c r="G1791">
        <v>0</v>
      </c>
      <c r="H1791">
        <v>264.22300000000001</v>
      </c>
      <c r="I1791">
        <v>0</v>
      </c>
      <c r="J1791">
        <v>0.162798</v>
      </c>
      <c r="K1791">
        <v>0.83695399999999998</v>
      </c>
      <c r="L1791">
        <v>0</v>
      </c>
      <c r="M1791" t="s">
        <v>42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160</v>
      </c>
      <c r="B1792">
        <v>11597.5</v>
      </c>
      <c r="C1792">
        <v>11589.5</v>
      </c>
      <c r="D1792">
        <v>11589.3</v>
      </c>
      <c r="E1792">
        <v>11576.1</v>
      </c>
      <c r="F1792">
        <v>848.91399999999999</v>
      </c>
      <c r="G1792">
        <v>0</v>
      </c>
      <c r="H1792">
        <v>264.363</v>
      </c>
      <c r="I1792">
        <v>0</v>
      </c>
      <c r="J1792">
        <v>0.17847499999999999</v>
      </c>
      <c r="K1792">
        <v>0.86633400000000005</v>
      </c>
      <c r="L1792">
        <v>0</v>
      </c>
      <c r="M1792" t="s">
        <v>42</v>
      </c>
      <c r="R1792">
        <f>AVERAGE(B1743:B1792)</f>
        <v>11574.906000000001</v>
      </c>
      <c r="S1792">
        <f>AVERAGE(C1743:C1792)</f>
        <v>11569.407999999998</v>
      </c>
      <c r="U1792">
        <f>_xlfn.VAR.P(B1743:B1792)</f>
        <v>289.39536400000014</v>
      </c>
      <c r="V1792">
        <f>_xlfn.VAR.P(C1743:C1792)</f>
        <v>286.32833599999367</v>
      </c>
      <c r="X1792">
        <f>1.96*SQRT(U1792)/50</f>
        <v>0.66685567564275872</v>
      </c>
      <c r="Y1792">
        <f>1.96*SQRT(V1792)/50</f>
        <v>0.66331257656630493</v>
      </c>
    </row>
    <row r="1793" spans="1:15" x14ac:dyDescent="0.25">
      <c r="A1793" t="s">
        <v>161</v>
      </c>
      <c r="B1793">
        <v>578814.03430000006</v>
      </c>
      <c r="C1793" t="s">
        <v>36</v>
      </c>
    </row>
    <row r="1794" spans="1:15" x14ac:dyDescent="0.25">
      <c r="A1794" t="s">
        <v>162</v>
      </c>
      <c r="B1794">
        <v>14747.9</v>
      </c>
      <c r="C1794">
        <v>14693.1</v>
      </c>
      <c r="D1794">
        <v>14693</v>
      </c>
      <c r="E1794">
        <v>14680.7</v>
      </c>
      <c r="F1794">
        <v>733.553</v>
      </c>
      <c r="G1794">
        <v>1135.1400000000001</v>
      </c>
      <c r="H1794">
        <v>383.77699999999999</v>
      </c>
      <c r="I1794">
        <v>343.45</v>
      </c>
      <c r="J1794">
        <v>378.166</v>
      </c>
      <c r="K1794">
        <v>12789.9</v>
      </c>
      <c r="L1794">
        <v>0.149622</v>
      </c>
      <c r="M1794">
        <v>0.83655599999999997</v>
      </c>
      <c r="N1794">
        <v>0</v>
      </c>
      <c r="O1794" t="s">
        <v>42</v>
      </c>
    </row>
    <row r="1795" spans="1:15" x14ac:dyDescent="0.25">
      <c r="A1795" t="s">
        <v>162</v>
      </c>
      <c r="B1795">
        <v>15107.5</v>
      </c>
      <c r="C1795">
        <v>15056.8</v>
      </c>
      <c r="D1795">
        <v>15056.7</v>
      </c>
      <c r="E1795">
        <v>15044.5</v>
      </c>
      <c r="F1795">
        <v>736.77499999999998</v>
      </c>
      <c r="G1795">
        <v>1153.1099999999999</v>
      </c>
      <c r="H1795">
        <v>402.64699999999999</v>
      </c>
      <c r="I1795">
        <v>342.68799999999999</v>
      </c>
      <c r="J1795">
        <v>377.98500000000001</v>
      </c>
      <c r="K1795">
        <v>13132.6</v>
      </c>
      <c r="L1795">
        <v>0.178457</v>
      </c>
      <c r="M1795">
        <v>0.83508400000000005</v>
      </c>
      <c r="N1795">
        <v>0</v>
      </c>
      <c r="O1795" t="s">
        <v>42</v>
      </c>
    </row>
    <row r="1796" spans="1:15" x14ac:dyDescent="0.25">
      <c r="A1796" t="s">
        <v>162</v>
      </c>
      <c r="B1796">
        <v>15204.7</v>
      </c>
      <c r="C1796">
        <v>15145</v>
      </c>
      <c r="D1796">
        <v>15144.8</v>
      </c>
      <c r="E1796">
        <v>15132.6</v>
      </c>
      <c r="F1796">
        <v>736.68100000000004</v>
      </c>
      <c r="G1796">
        <v>1156.17</v>
      </c>
      <c r="H1796">
        <v>406.59</v>
      </c>
      <c r="I1796">
        <v>342.55500000000001</v>
      </c>
      <c r="J1796">
        <v>377.101</v>
      </c>
      <c r="K1796">
        <v>13217.8</v>
      </c>
      <c r="L1796">
        <v>0.14804800000000001</v>
      </c>
      <c r="M1796">
        <v>0.83701300000000001</v>
      </c>
      <c r="N1796">
        <v>0</v>
      </c>
      <c r="O1796" t="s">
        <v>42</v>
      </c>
    </row>
    <row r="1797" spans="1:15" x14ac:dyDescent="0.25">
      <c r="A1797" t="s">
        <v>162</v>
      </c>
      <c r="B1797">
        <v>14854.7</v>
      </c>
      <c r="C1797">
        <v>14800.5</v>
      </c>
      <c r="D1797">
        <v>14800.4</v>
      </c>
      <c r="E1797">
        <v>14788.2</v>
      </c>
      <c r="F1797">
        <v>734.44500000000005</v>
      </c>
      <c r="G1797">
        <v>1141.23</v>
      </c>
      <c r="H1797">
        <v>390.02199999999999</v>
      </c>
      <c r="I1797">
        <v>343.137</v>
      </c>
      <c r="J1797">
        <v>378.17500000000001</v>
      </c>
      <c r="K1797">
        <v>12890.4</v>
      </c>
      <c r="L1797">
        <v>0.14712</v>
      </c>
      <c r="M1797">
        <v>0.83551699999999995</v>
      </c>
      <c r="N1797">
        <v>0</v>
      </c>
      <c r="O1797" t="s">
        <v>42</v>
      </c>
    </row>
    <row r="1798" spans="1:15" x14ac:dyDescent="0.25">
      <c r="A1798" t="s">
        <v>162</v>
      </c>
      <c r="B1798">
        <v>15223.9</v>
      </c>
      <c r="C1798">
        <v>15173.3</v>
      </c>
      <c r="D1798">
        <v>15173.2</v>
      </c>
      <c r="E1798">
        <v>15161</v>
      </c>
      <c r="F1798">
        <v>736.63300000000004</v>
      </c>
      <c r="G1798">
        <v>1157.78</v>
      </c>
      <c r="H1798">
        <v>408.13799999999998</v>
      </c>
      <c r="I1798">
        <v>342.68400000000003</v>
      </c>
      <c r="J1798">
        <v>377.012</v>
      </c>
      <c r="K1798">
        <v>13244.6</v>
      </c>
      <c r="L1798">
        <v>0.178456</v>
      </c>
      <c r="M1798">
        <v>0.83701099999999995</v>
      </c>
      <c r="N1798">
        <v>0</v>
      </c>
      <c r="O1798" t="s">
        <v>42</v>
      </c>
    </row>
    <row r="1799" spans="1:15" x14ac:dyDescent="0.25">
      <c r="A1799" t="s">
        <v>162</v>
      </c>
      <c r="B1799">
        <v>14976.2</v>
      </c>
      <c r="C1799">
        <v>14900.5</v>
      </c>
      <c r="D1799">
        <v>14900.4</v>
      </c>
      <c r="E1799">
        <v>14888.1</v>
      </c>
      <c r="F1799">
        <v>737.94600000000003</v>
      </c>
      <c r="G1799">
        <v>1145.44</v>
      </c>
      <c r="H1799">
        <v>393.98599999999999</v>
      </c>
      <c r="I1799">
        <v>343.47500000000002</v>
      </c>
      <c r="J1799">
        <v>377.96600000000001</v>
      </c>
      <c r="K1799">
        <v>12982.6</v>
      </c>
      <c r="L1799">
        <v>0.149558</v>
      </c>
      <c r="M1799">
        <v>0.83682500000000004</v>
      </c>
      <c r="N1799">
        <v>0</v>
      </c>
      <c r="O1799" t="s">
        <v>42</v>
      </c>
    </row>
    <row r="1800" spans="1:15" x14ac:dyDescent="0.25">
      <c r="A1800" t="s">
        <v>162</v>
      </c>
      <c r="B1800">
        <v>15410.3</v>
      </c>
      <c r="C1800">
        <v>15336</v>
      </c>
      <c r="D1800">
        <v>15335.9</v>
      </c>
      <c r="E1800">
        <v>15323.8</v>
      </c>
      <c r="F1800">
        <v>734.07100000000003</v>
      </c>
      <c r="G1800">
        <v>1166.9000000000001</v>
      </c>
      <c r="H1800">
        <v>417.44299999999998</v>
      </c>
      <c r="I1800">
        <v>342.16199999999998</v>
      </c>
      <c r="J1800">
        <v>377.20699999999999</v>
      </c>
      <c r="K1800">
        <v>13401.1</v>
      </c>
      <c r="L1800">
        <v>0.150008</v>
      </c>
      <c r="M1800">
        <v>0.83704500000000004</v>
      </c>
      <c r="N1800">
        <v>0</v>
      </c>
      <c r="O1800" t="s">
        <v>42</v>
      </c>
    </row>
    <row r="1801" spans="1:15" x14ac:dyDescent="0.25">
      <c r="A1801" t="s">
        <v>162</v>
      </c>
      <c r="B1801">
        <v>15147.7</v>
      </c>
      <c r="C1801">
        <v>15065.1</v>
      </c>
      <c r="D1801">
        <v>15065</v>
      </c>
      <c r="E1801">
        <v>15053</v>
      </c>
      <c r="F1801">
        <v>733.14400000000001</v>
      </c>
      <c r="G1801">
        <v>1153.44</v>
      </c>
      <c r="H1801">
        <v>404</v>
      </c>
      <c r="I1801">
        <v>342.6</v>
      </c>
      <c r="J1801">
        <v>376.96199999999999</v>
      </c>
      <c r="K1801">
        <v>13144.6</v>
      </c>
      <c r="L1801">
        <v>0.150171</v>
      </c>
      <c r="M1801">
        <v>0.85192100000000004</v>
      </c>
      <c r="N1801">
        <v>0</v>
      </c>
      <c r="O1801" t="s">
        <v>42</v>
      </c>
    </row>
    <row r="1802" spans="1:15" x14ac:dyDescent="0.25">
      <c r="A1802" t="s">
        <v>162</v>
      </c>
      <c r="B1802">
        <v>15118.8</v>
      </c>
      <c r="C1802">
        <v>15055.8</v>
      </c>
      <c r="D1802">
        <v>15055.7</v>
      </c>
      <c r="E1802">
        <v>15043.5</v>
      </c>
      <c r="F1802">
        <v>732.84500000000003</v>
      </c>
      <c r="G1802">
        <v>1153.03</v>
      </c>
      <c r="H1802">
        <v>403.40600000000001</v>
      </c>
      <c r="I1802">
        <v>342.61</v>
      </c>
      <c r="J1802">
        <v>377.15499999999997</v>
      </c>
      <c r="K1802">
        <v>13135.6</v>
      </c>
      <c r="L1802">
        <v>0.17852799999999999</v>
      </c>
      <c r="M1802">
        <v>0.83613300000000002</v>
      </c>
      <c r="N1802">
        <v>0</v>
      </c>
      <c r="O1802" t="s">
        <v>42</v>
      </c>
    </row>
    <row r="1803" spans="1:15" x14ac:dyDescent="0.25">
      <c r="A1803" t="s">
        <v>162</v>
      </c>
      <c r="B1803">
        <v>15199.5</v>
      </c>
      <c r="C1803">
        <v>15148.5</v>
      </c>
      <c r="D1803">
        <v>15148.4</v>
      </c>
      <c r="E1803">
        <v>15136.3</v>
      </c>
      <c r="F1803">
        <v>731.32500000000005</v>
      </c>
      <c r="G1803">
        <v>1158.27</v>
      </c>
      <c r="H1803">
        <v>407.91800000000001</v>
      </c>
      <c r="I1803">
        <v>342.43099999999998</v>
      </c>
      <c r="J1803">
        <v>377.99299999999999</v>
      </c>
      <c r="K1803">
        <v>13224.8</v>
      </c>
      <c r="L1803">
        <v>0.16894300000000001</v>
      </c>
      <c r="M1803">
        <v>0.83700699999999995</v>
      </c>
      <c r="N1803">
        <v>0</v>
      </c>
      <c r="O1803" t="s">
        <v>42</v>
      </c>
    </row>
    <row r="1804" spans="1:15" x14ac:dyDescent="0.25">
      <c r="A1804" t="s">
        <v>162</v>
      </c>
      <c r="B1804">
        <v>14867.3</v>
      </c>
      <c r="C1804">
        <v>14788.9</v>
      </c>
      <c r="D1804">
        <v>14788.8</v>
      </c>
      <c r="E1804">
        <v>14776.7</v>
      </c>
      <c r="F1804">
        <v>735.673</v>
      </c>
      <c r="G1804">
        <v>1140.55</v>
      </c>
      <c r="H1804">
        <v>389.351</v>
      </c>
      <c r="I1804">
        <v>343.20100000000002</v>
      </c>
      <c r="J1804">
        <v>378.10399999999998</v>
      </c>
      <c r="K1804">
        <v>12878.4</v>
      </c>
      <c r="L1804">
        <v>0.11518100000000001</v>
      </c>
      <c r="M1804">
        <v>0.837001</v>
      </c>
      <c r="N1804">
        <v>0</v>
      </c>
      <c r="O1804" t="s">
        <v>42</v>
      </c>
    </row>
    <row r="1805" spans="1:15" x14ac:dyDescent="0.25">
      <c r="A1805" t="s">
        <v>162</v>
      </c>
      <c r="B1805">
        <v>15198.2</v>
      </c>
      <c r="C1805">
        <v>15126.2</v>
      </c>
      <c r="D1805">
        <v>15126.1</v>
      </c>
      <c r="E1805">
        <v>15113.7</v>
      </c>
      <c r="F1805">
        <v>733.28399999999999</v>
      </c>
      <c r="G1805">
        <v>1156.6500000000001</v>
      </c>
      <c r="H1805">
        <v>405.91300000000001</v>
      </c>
      <c r="I1805">
        <v>342.73399999999998</v>
      </c>
      <c r="J1805">
        <v>378.01299999999998</v>
      </c>
      <c r="K1805">
        <v>13201.6</v>
      </c>
      <c r="L1805">
        <v>0.163331</v>
      </c>
      <c r="M1805">
        <v>0.83692699999999998</v>
      </c>
      <c r="N1805">
        <v>0</v>
      </c>
      <c r="O1805" t="s">
        <v>42</v>
      </c>
    </row>
    <row r="1806" spans="1:15" x14ac:dyDescent="0.25">
      <c r="A1806" t="s">
        <v>162</v>
      </c>
      <c r="B1806">
        <v>15395.2</v>
      </c>
      <c r="C1806">
        <v>15346.2</v>
      </c>
      <c r="D1806">
        <v>15346.1</v>
      </c>
      <c r="E1806">
        <v>15334</v>
      </c>
      <c r="F1806">
        <v>734.45399999999995</v>
      </c>
      <c r="G1806">
        <v>1166.8399999999999</v>
      </c>
      <c r="H1806">
        <v>417.01799999999997</v>
      </c>
      <c r="I1806">
        <v>342.58300000000003</v>
      </c>
      <c r="J1806">
        <v>377.226</v>
      </c>
      <c r="K1806">
        <v>13410.8</v>
      </c>
      <c r="L1806">
        <v>0.178455</v>
      </c>
      <c r="M1806">
        <v>0.83704999999999996</v>
      </c>
      <c r="N1806">
        <v>0</v>
      </c>
      <c r="O1806" t="s">
        <v>42</v>
      </c>
    </row>
    <row r="1807" spans="1:15" x14ac:dyDescent="0.25">
      <c r="A1807" t="s">
        <v>162</v>
      </c>
      <c r="B1807">
        <v>14898.3</v>
      </c>
      <c r="C1807">
        <v>14835.3</v>
      </c>
      <c r="D1807">
        <v>14835.2</v>
      </c>
      <c r="E1807">
        <v>14823</v>
      </c>
      <c r="F1807">
        <v>734.86199999999997</v>
      </c>
      <c r="G1807">
        <v>1141.5899999999999</v>
      </c>
      <c r="H1807">
        <v>391.46199999999999</v>
      </c>
      <c r="I1807">
        <v>342.92399999999998</v>
      </c>
      <c r="J1807">
        <v>377.42200000000003</v>
      </c>
      <c r="K1807">
        <v>12924.4</v>
      </c>
      <c r="L1807">
        <v>0.15734300000000001</v>
      </c>
      <c r="M1807">
        <v>0.83692999999999995</v>
      </c>
      <c r="N1807">
        <v>0</v>
      </c>
      <c r="O1807" t="s">
        <v>42</v>
      </c>
    </row>
    <row r="1808" spans="1:15" x14ac:dyDescent="0.25">
      <c r="A1808" t="s">
        <v>162</v>
      </c>
      <c r="B1808">
        <v>14997.7</v>
      </c>
      <c r="C1808">
        <v>14941</v>
      </c>
      <c r="D1808">
        <v>14940.9</v>
      </c>
      <c r="E1808">
        <v>14928.6</v>
      </c>
      <c r="F1808">
        <v>736.94500000000005</v>
      </c>
      <c r="G1808">
        <v>1147.2</v>
      </c>
      <c r="H1808">
        <v>396.50700000000001</v>
      </c>
      <c r="I1808">
        <v>343.12799999999999</v>
      </c>
      <c r="J1808">
        <v>377.68099999999998</v>
      </c>
      <c r="K1808">
        <v>13022.4</v>
      </c>
      <c r="L1808">
        <v>0.14779</v>
      </c>
      <c r="M1808">
        <v>0.83672299999999999</v>
      </c>
      <c r="N1808">
        <v>0</v>
      </c>
      <c r="O1808" t="s">
        <v>42</v>
      </c>
    </row>
    <row r="1809" spans="1:15" x14ac:dyDescent="0.25">
      <c r="A1809" t="s">
        <v>162</v>
      </c>
      <c r="B1809">
        <v>15242.5</v>
      </c>
      <c r="C1809">
        <v>15172.2</v>
      </c>
      <c r="D1809">
        <v>15172.1</v>
      </c>
      <c r="E1809">
        <v>15160</v>
      </c>
      <c r="F1809">
        <v>731.98699999999997</v>
      </c>
      <c r="G1809">
        <v>1158.8900000000001</v>
      </c>
      <c r="H1809">
        <v>408.49700000000001</v>
      </c>
      <c r="I1809">
        <v>342.75599999999997</v>
      </c>
      <c r="J1809">
        <v>377.55599999999998</v>
      </c>
      <c r="K1809">
        <v>13247.1</v>
      </c>
      <c r="L1809">
        <v>0.14729999999999999</v>
      </c>
      <c r="M1809">
        <v>0.83705300000000005</v>
      </c>
      <c r="N1809">
        <v>0</v>
      </c>
      <c r="O1809" t="s">
        <v>42</v>
      </c>
    </row>
    <row r="1810" spans="1:15" x14ac:dyDescent="0.25">
      <c r="A1810" t="s">
        <v>162</v>
      </c>
      <c r="B1810">
        <v>14986.5</v>
      </c>
      <c r="C1810">
        <v>14925.5</v>
      </c>
      <c r="D1810">
        <v>14925.4</v>
      </c>
      <c r="E1810">
        <v>14913.3</v>
      </c>
      <c r="F1810">
        <v>732.68</v>
      </c>
      <c r="G1810">
        <v>1147.1199999999999</v>
      </c>
      <c r="H1810">
        <v>395.79</v>
      </c>
      <c r="I1810">
        <v>343.24599999999998</v>
      </c>
      <c r="J1810">
        <v>378.12900000000002</v>
      </c>
      <c r="K1810">
        <v>13011.4</v>
      </c>
      <c r="L1810">
        <v>0.17846100000000001</v>
      </c>
      <c r="M1810">
        <v>0.83698899999999998</v>
      </c>
      <c r="N1810">
        <v>0</v>
      </c>
      <c r="O1810" t="s">
        <v>42</v>
      </c>
    </row>
    <row r="1811" spans="1:15" x14ac:dyDescent="0.25">
      <c r="A1811" t="s">
        <v>162</v>
      </c>
      <c r="B1811">
        <v>15001.8</v>
      </c>
      <c r="C1811">
        <v>14931.4</v>
      </c>
      <c r="D1811">
        <v>14931.3</v>
      </c>
      <c r="E1811">
        <v>14919.2</v>
      </c>
      <c r="F1811">
        <v>733.53700000000003</v>
      </c>
      <c r="G1811">
        <v>1146.17</v>
      </c>
      <c r="H1811">
        <v>395.99400000000003</v>
      </c>
      <c r="I1811">
        <v>342.86900000000003</v>
      </c>
      <c r="J1811">
        <v>377.41699999999997</v>
      </c>
      <c r="K1811">
        <v>13017.4</v>
      </c>
      <c r="L1811">
        <v>0.14729500000000001</v>
      </c>
      <c r="M1811">
        <v>0.83701800000000004</v>
      </c>
      <c r="N1811">
        <v>0</v>
      </c>
      <c r="O1811" t="s">
        <v>42</v>
      </c>
    </row>
    <row r="1812" spans="1:15" x14ac:dyDescent="0.25">
      <c r="A1812" t="s">
        <v>162</v>
      </c>
      <c r="B1812">
        <v>14887.1</v>
      </c>
      <c r="C1812">
        <v>14829.7</v>
      </c>
      <c r="D1812">
        <v>14829.6</v>
      </c>
      <c r="E1812">
        <v>14816.8</v>
      </c>
      <c r="F1812">
        <v>741.64099999999996</v>
      </c>
      <c r="G1812">
        <v>1140.8900000000001</v>
      </c>
      <c r="H1812">
        <v>387.19400000000002</v>
      </c>
      <c r="I1812">
        <v>343.74099999999999</v>
      </c>
      <c r="J1812">
        <v>379.77100000000002</v>
      </c>
      <c r="K1812">
        <v>12911.8</v>
      </c>
      <c r="L1812">
        <v>0.16057399999999999</v>
      </c>
      <c r="M1812">
        <v>0.83661600000000003</v>
      </c>
      <c r="N1812">
        <v>0</v>
      </c>
      <c r="O1812" t="s">
        <v>42</v>
      </c>
    </row>
    <row r="1813" spans="1:15" x14ac:dyDescent="0.25">
      <c r="A1813" t="s">
        <v>162</v>
      </c>
      <c r="B1813">
        <v>15140.1</v>
      </c>
      <c r="C1813">
        <v>15087.6</v>
      </c>
      <c r="D1813">
        <v>15087.5</v>
      </c>
      <c r="E1813">
        <v>15075.2</v>
      </c>
      <c r="F1813">
        <v>736.726</v>
      </c>
      <c r="G1813">
        <v>1153.51</v>
      </c>
      <c r="H1813">
        <v>403.22300000000001</v>
      </c>
      <c r="I1813">
        <v>342.88799999999998</v>
      </c>
      <c r="J1813">
        <v>377.44299999999998</v>
      </c>
      <c r="K1813">
        <v>13162.9</v>
      </c>
      <c r="L1813">
        <v>0.178457</v>
      </c>
      <c r="M1813">
        <v>0.83704900000000004</v>
      </c>
      <c r="N1813">
        <v>0</v>
      </c>
      <c r="O1813" t="s">
        <v>42</v>
      </c>
    </row>
    <row r="1814" spans="1:15" x14ac:dyDescent="0.25">
      <c r="A1814" t="s">
        <v>162</v>
      </c>
      <c r="B1814">
        <v>15101.6</v>
      </c>
      <c r="C1814">
        <v>15049.2</v>
      </c>
      <c r="D1814">
        <v>15049.1</v>
      </c>
      <c r="E1814">
        <v>15036.8</v>
      </c>
      <c r="F1814">
        <v>735.07100000000003</v>
      </c>
      <c r="G1814">
        <v>1152.49</v>
      </c>
      <c r="H1814">
        <v>402.27</v>
      </c>
      <c r="I1814">
        <v>342.55200000000002</v>
      </c>
      <c r="J1814">
        <v>377.774</v>
      </c>
      <c r="K1814">
        <v>13127.2</v>
      </c>
      <c r="L1814">
        <v>0.14781</v>
      </c>
      <c r="M1814">
        <v>0.837036</v>
      </c>
      <c r="N1814">
        <v>0</v>
      </c>
      <c r="O1814" t="s">
        <v>42</v>
      </c>
    </row>
    <row r="1815" spans="1:15" x14ac:dyDescent="0.25">
      <c r="A1815" t="s">
        <v>162</v>
      </c>
      <c r="B1815">
        <v>14968.9</v>
      </c>
      <c r="C1815">
        <v>14913.3</v>
      </c>
      <c r="D1815">
        <v>14913.2</v>
      </c>
      <c r="E1815">
        <v>14901</v>
      </c>
      <c r="F1815">
        <v>734.08500000000004</v>
      </c>
      <c r="G1815">
        <v>1146.71</v>
      </c>
      <c r="H1815">
        <v>395.791</v>
      </c>
      <c r="I1815">
        <v>342.90899999999999</v>
      </c>
      <c r="J1815">
        <v>378.113</v>
      </c>
      <c r="K1815">
        <v>12998.1</v>
      </c>
      <c r="L1815">
        <v>0.164657</v>
      </c>
      <c r="M1815">
        <v>0.86865800000000004</v>
      </c>
      <c r="N1815">
        <v>0</v>
      </c>
      <c r="O1815" t="s">
        <v>42</v>
      </c>
    </row>
    <row r="1816" spans="1:15" x14ac:dyDescent="0.25">
      <c r="A1816" t="s">
        <v>162</v>
      </c>
      <c r="B1816">
        <v>15132.5</v>
      </c>
      <c r="C1816">
        <v>15069.1</v>
      </c>
      <c r="D1816">
        <v>15069</v>
      </c>
      <c r="E1816">
        <v>15056.7</v>
      </c>
      <c r="F1816">
        <v>735.23699999999997</v>
      </c>
      <c r="G1816">
        <v>1153.29</v>
      </c>
      <c r="H1816">
        <v>403.49299999999999</v>
      </c>
      <c r="I1816">
        <v>342.69900000000001</v>
      </c>
      <c r="J1816">
        <v>377.36399999999998</v>
      </c>
      <c r="K1816">
        <v>13146.2</v>
      </c>
      <c r="L1816">
        <v>0.175792</v>
      </c>
      <c r="M1816">
        <v>0.83704900000000004</v>
      </c>
      <c r="N1816">
        <v>0</v>
      </c>
      <c r="O1816" t="s">
        <v>42</v>
      </c>
    </row>
    <row r="1817" spans="1:15" x14ac:dyDescent="0.25">
      <c r="A1817" t="s">
        <v>162</v>
      </c>
      <c r="B1817">
        <v>15101.3</v>
      </c>
      <c r="C1817">
        <v>15054.5</v>
      </c>
      <c r="D1817">
        <v>15054.4</v>
      </c>
      <c r="E1817">
        <v>15042.2</v>
      </c>
      <c r="F1817">
        <v>733.99300000000005</v>
      </c>
      <c r="G1817">
        <v>1152.8</v>
      </c>
      <c r="H1817">
        <v>402.93099999999998</v>
      </c>
      <c r="I1817">
        <v>342.43</v>
      </c>
      <c r="J1817">
        <v>377.52699999999999</v>
      </c>
      <c r="K1817">
        <v>13133.5</v>
      </c>
      <c r="L1817">
        <v>0.178455</v>
      </c>
      <c r="M1817">
        <v>0.83579099999999995</v>
      </c>
      <c r="N1817">
        <v>0</v>
      </c>
      <c r="O1817" t="s">
        <v>42</v>
      </c>
    </row>
    <row r="1818" spans="1:15" x14ac:dyDescent="0.25">
      <c r="A1818" t="s">
        <v>162</v>
      </c>
      <c r="B1818">
        <v>15167.9</v>
      </c>
      <c r="C1818">
        <v>15123.1</v>
      </c>
      <c r="D1818">
        <v>15123</v>
      </c>
      <c r="E1818">
        <v>15110.7</v>
      </c>
      <c r="F1818">
        <v>730.11300000000006</v>
      </c>
      <c r="G1818">
        <v>1155.96</v>
      </c>
      <c r="H1818">
        <v>406.99599999999998</v>
      </c>
      <c r="I1818">
        <v>342.32400000000001</v>
      </c>
      <c r="J1818">
        <v>376.74900000000002</v>
      </c>
      <c r="K1818">
        <v>13202.7</v>
      </c>
      <c r="L1818">
        <v>0.150479</v>
      </c>
      <c r="M1818">
        <v>0.83469499999999996</v>
      </c>
      <c r="N1818">
        <v>0</v>
      </c>
      <c r="O1818" t="s">
        <v>42</v>
      </c>
    </row>
    <row r="1819" spans="1:15" x14ac:dyDescent="0.25">
      <c r="A1819" t="s">
        <v>162</v>
      </c>
      <c r="B1819">
        <v>14996.2</v>
      </c>
      <c r="C1819">
        <v>14937.4</v>
      </c>
      <c r="D1819">
        <v>14937.3</v>
      </c>
      <c r="E1819">
        <v>14925</v>
      </c>
      <c r="F1819">
        <v>732.23400000000004</v>
      </c>
      <c r="G1819">
        <v>1147.1600000000001</v>
      </c>
      <c r="H1819">
        <v>397.24900000000002</v>
      </c>
      <c r="I1819">
        <v>342.44600000000003</v>
      </c>
      <c r="J1819">
        <v>377.50900000000001</v>
      </c>
      <c r="K1819">
        <v>13023.5</v>
      </c>
      <c r="L1819">
        <v>0.178481</v>
      </c>
      <c r="M1819">
        <v>0.851302</v>
      </c>
      <c r="N1819">
        <v>0</v>
      </c>
      <c r="O1819" t="s">
        <v>42</v>
      </c>
    </row>
    <row r="1820" spans="1:15" x14ac:dyDescent="0.25">
      <c r="A1820" t="s">
        <v>162</v>
      </c>
      <c r="B1820">
        <v>14935.7</v>
      </c>
      <c r="C1820">
        <v>14872.8</v>
      </c>
      <c r="D1820">
        <v>14872.7</v>
      </c>
      <c r="E1820">
        <v>14860.3</v>
      </c>
      <c r="F1820">
        <v>736.39</v>
      </c>
      <c r="G1820">
        <v>1144.23</v>
      </c>
      <c r="H1820">
        <v>392.87900000000002</v>
      </c>
      <c r="I1820">
        <v>342.95499999999998</v>
      </c>
      <c r="J1820">
        <v>378.35</v>
      </c>
      <c r="K1820">
        <v>12957.5</v>
      </c>
      <c r="L1820">
        <v>0.15376799999999999</v>
      </c>
      <c r="M1820">
        <v>0.83673399999999998</v>
      </c>
      <c r="N1820">
        <v>0</v>
      </c>
      <c r="O1820" t="s">
        <v>42</v>
      </c>
    </row>
    <row r="1821" spans="1:15" x14ac:dyDescent="0.25">
      <c r="A1821" t="s">
        <v>162</v>
      </c>
      <c r="B1821">
        <v>15040.7</v>
      </c>
      <c r="C1821">
        <v>14970.1</v>
      </c>
      <c r="D1821">
        <v>14970</v>
      </c>
      <c r="E1821">
        <v>14957.6</v>
      </c>
      <c r="F1821">
        <v>735.81200000000001</v>
      </c>
      <c r="G1821">
        <v>1149.82</v>
      </c>
      <c r="H1821">
        <v>397.52499999999998</v>
      </c>
      <c r="I1821">
        <v>343.23899999999998</v>
      </c>
      <c r="J1821">
        <v>379.11200000000002</v>
      </c>
      <c r="K1821">
        <v>13049.8</v>
      </c>
      <c r="L1821">
        <v>0.1618</v>
      </c>
      <c r="M1821">
        <v>0.83396499999999996</v>
      </c>
      <c r="N1821">
        <v>0</v>
      </c>
      <c r="O1821" t="s">
        <v>42</v>
      </c>
    </row>
    <row r="1822" spans="1:15" x14ac:dyDescent="0.25">
      <c r="A1822" t="s">
        <v>162</v>
      </c>
      <c r="B1822">
        <v>15070.9</v>
      </c>
      <c r="C1822">
        <v>15018.4</v>
      </c>
      <c r="D1822">
        <v>15018.3</v>
      </c>
      <c r="E1822">
        <v>15006.1</v>
      </c>
      <c r="F1822">
        <v>730.74199999999996</v>
      </c>
      <c r="G1822">
        <v>1150.6400000000001</v>
      </c>
      <c r="H1822">
        <v>401.28199999999998</v>
      </c>
      <c r="I1822">
        <v>342.29500000000002</v>
      </c>
      <c r="J1822">
        <v>377.12400000000002</v>
      </c>
      <c r="K1822">
        <v>13102.6</v>
      </c>
      <c r="L1822">
        <v>0.16086300000000001</v>
      </c>
      <c r="M1822">
        <v>0.83557099999999995</v>
      </c>
      <c r="N1822">
        <v>0</v>
      </c>
      <c r="O1822" t="s">
        <v>42</v>
      </c>
    </row>
    <row r="1823" spans="1:15" x14ac:dyDescent="0.25">
      <c r="A1823" t="s">
        <v>162</v>
      </c>
      <c r="B1823">
        <v>14893.9</v>
      </c>
      <c r="C1823">
        <v>14821.7</v>
      </c>
      <c r="D1823">
        <v>14821.6</v>
      </c>
      <c r="E1823">
        <v>14809.3</v>
      </c>
      <c r="F1823">
        <v>733.86099999999999</v>
      </c>
      <c r="G1823">
        <v>1141.68</v>
      </c>
      <c r="H1823">
        <v>390.33800000000002</v>
      </c>
      <c r="I1823">
        <v>343.45800000000003</v>
      </c>
      <c r="J1823">
        <v>377.96699999999998</v>
      </c>
      <c r="K1823">
        <v>12911.6</v>
      </c>
      <c r="L1823">
        <v>0.16588</v>
      </c>
      <c r="M1823">
        <v>0.83655900000000005</v>
      </c>
      <c r="N1823">
        <v>0</v>
      </c>
      <c r="O1823" t="s">
        <v>42</v>
      </c>
    </row>
    <row r="1824" spans="1:15" x14ac:dyDescent="0.25">
      <c r="A1824" t="s">
        <v>162</v>
      </c>
      <c r="B1824">
        <v>15045.6</v>
      </c>
      <c r="C1824">
        <v>14971.2</v>
      </c>
      <c r="D1824">
        <v>14971.1</v>
      </c>
      <c r="E1824">
        <v>14958.9</v>
      </c>
      <c r="F1824">
        <v>731.79200000000003</v>
      </c>
      <c r="G1824">
        <v>1148.28</v>
      </c>
      <c r="H1824">
        <v>398.18099999999998</v>
      </c>
      <c r="I1824">
        <v>342.78800000000001</v>
      </c>
      <c r="J1824">
        <v>377.46899999999999</v>
      </c>
      <c r="K1824">
        <v>13056.7</v>
      </c>
      <c r="L1824">
        <v>0.14815600000000001</v>
      </c>
      <c r="M1824">
        <v>0.83680399999999999</v>
      </c>
      <c r="N1824">
        <v>0</v>
      </c>
      <c r="O1824" t="s">
        <v>42</v>
      </c>
    </row>
    <row r="1825" spans="1:15" x14ac:dyDescent="0.25">
      <c r="A1825" t="s">
        <v>162</v>
      </c>
      <c r="B1825">
        <v>14777</v>
      </c>
      <c r="C1825">
        <v>14725.1</v>
      </c>
      <c r="D1825">
        <v>14725</v>
      </c>
      <c r="E1825">
        <v>14712.7</v>
      </c>
      <c r="F1825">
        <v>737.37300000000005</v>
      </c>
      <c r="G1825">
        <v>1136.98</v>
      </c>
      <c r="H1825">
        <v>386.19099999999997</v>
      </c>
      <c r="I1825">
        <v>343.26</v>
      </c>
      <c r="J1825">
        <v>377.65100000000001</v>
      </c>
      <c r="K1825">
        <v>12816.2</v>
      </c>
      <c r="L1825">
        <v>0.178456</v>
      </c>
      <c r="M1825">
        <v>0.83703899999999998</v>
      </c>
      <c r="N1825">
        <v>0</v>
      </c>
      <c r="O1825" t="s">
        <v>42</v>
      </c>
    </row>
    <row r="1826" spans="1:15" x14ac:dyDescent="0.25">
      <c r="A1826" t="s">
        <v>162</v>
      </c>
      <c r="B1826">
        <v>15024.8</v>
      </c>
      <c r="C1826">
        <v>14961</v>
      </c>
      <c r="D1826">
        <v>14960.9</v>
      </c>
      <c r="E1826">
        <v>14948.6</v>
      </c>
      <c r="F1826">
        <v>733.63</v>
      </c>
      <c r="G1826">
        <v>1148.94</v>
      </c>
      <c r="H1826">
        <v>398.49900000000002</v>
      </c>
      <c r="I1826">
        <v>342.721</v>
      </c>
      <c r="J1826">
        <v>377.86099999999999</v>
      </c>
      <c r="K1826">
        <v>13044</v>
      </c>
      <c r="L1826">
        <v>0.14710599999999999</v>
      </c>
      <c r="M1826">
        <v>0.837001</v>
      </c>
      <c r="N1826">
        <v>0</v>
      </c>
      <c r="O1826" t="s">
        <v>42</v>
      </c>
    </row>
    <row r="1827" spans="1:15" x14ac:dyDescent="0.25">
      <c r="A1827" t="s">
        <v>162</v>
      </c>
      <c r="B1827">
        <v>15083.1</v>
      </c>
      <c r="C1827">
        <v>15039.6</v>
      </c>
      <c r="D1827">
        <v>15039.5</v>
      </c>
      <c r="E1827">
        <v>15027.2</v>
      </c>
      <c r="F1827">
        <v>736.63900000000001</v>
      </c>
      <c r="G1827">
        <v>1152.6199999999999</v>
      </c>
      <c r="H1827">
        <v>401.37200000000001</v>
      </c>
      <c r="I1827">
        <v>342.73700000000002</v>
      </c>
      <c r="J1827">
        <v>378.512</v>
      </c>
      <c r="K1827">
        <v>13115.8</v>
      </c>
      <c r="L1827">
        <v>0.149093</v>
      </c>
      <c r="M1827">
        <v>0.837036</v>
      </c>
      <c r="N1827">
        <v>0</v>
      </c>
      <c r="O1827" t="s">
        <v>42</v>
      </c>
    </row>
    <row r="1828" spans="1:15" x14ac:dyDescent="0.25">
      <c r="A1828" t="s">
        <v>162</v>
      </c>
      <c r="B1828">
        <v>15225</v>
      </c>
      <c r="C1828">
        <v>15161.2</v>
      </c>
      <c r="D1828">
        <v>15161.1</v>
      </c>
      <c r="E1828">
        <v>15148.8</v>
      </c>
      <c r="F1828">
        <v>731.43100000000004</v>
      </c>
      <c r="G1828">
        <v>1158.5899999999999</v>
      </c>
      <c r="H1828">
        <v>408.40199999999999</v>
      </c>
      <c r="I1828">
        <v>342.334</v>
      </c>
      <c r="J1828">
        <v>377.947</v>
      </c>
      <c r="K1828">
        <v>13236.7</v>
      </c>
      <c r="L1828">
        <v>0.178454</v>
      </c>
      <c r="M1828">
        <v>0.83690100000000001</v>
      </c>
      <c r="N1828">
        <v>0</v>
      </c>
      <c r="O1828" t="s">
        <v>42</v>
      </c>
    </row>
    <row r="1829" spans="1:15" x14ac:dyDescent="0.25">
      <c r="A1829" t="s">
        <v>162</v>
      </c>
      <c r="B1829">
        <v>14931.8</v>
      </c>
      <c r="C1829">
        <v>14859.1</v>
      </c>
      <c r="D1829">
        <v>14859</v>
      </c>
      <c r="E1829">
        <v>14846.7</v>
      </c>
      <c r="F1829">
        <v>732.87800000000004</v>
      </c>
      <c r="G1829">
        <v>1144.0999999999999</v>
      </c>
      <c r="H1829">
        <v>392.61099999999999</v>
      </c>
      <c r="I1829">
        <v>343.08699999999999</v>
      </c>
      <c r="J1829">
        <v>378.52300000000002</v>
      </c>
      <c r="K1829">
        <v>12947.7</v>
      </c>
      <c r="L1829">
        <v>0.15522</v>
      </c>
      <c r="M1829">
        <v>0.83704400000000001</v>
      </c>
      <c r="N1829">
        <v>0</v>
      </c>
      <c r="O1829" t="s">
        <v>42</v>
      </c>
    </row>
    <row r="1830" spans="1:15" x14ac:dyDescent="0.25">
      <c r="A1830" t="s">
        <v>162</v>
      </c>
      <c r="B1830">
        <v>14842.2</v>
      </c>
      <c r="C1830">
        <v>14784.5</v>
      </c>
      <c r="D1830">
        <v>14784.4</v>
      </c>
      <c r="E1830">
        <v>14772.1</v>
      </c>
      <c r="F1830">
        <v>736.28899999999999</v>
      </c>
      <c r="G1830">
        <v>1140.51</v>
      </c>
      <c r="H1830">
        <v>388.81099999999998</v>
      </c>
      <c r="I1830">
        <v>342.947</v>
      </c>
      <c r="J1830">
        <v>378.84899999999999</v>
      </c>
      <c r="K1830">
        <v>12873.3</v>
      </c>
      <c r="L1830">
        <v>0.14710300000000001</v>
      </c>
      <c r="M1830">
        <v>0.83698700000000004</v>
      </c>
      <c r="N1830">
        <v>0</v>
      </c>
      <c r="O1830" t="s">
        <v>42</v>
      </c>
    </row>
    <row r="1831" spans="1:15" x14ac:dyDescent="0.25">
      <c r="A1831" t="s">
        <v>162</v>
      </c>
      <c r="B1831">
        <v>14899.1</v>
      </c>
      <c r="C1831">
        <v>14834.2</v>
      </c>
      <c r="D1831">
        <v>14834.1</v>
      </c>
      <c r="E1831">
        <v>14821.7</v>
      </c>
      <c r="F1831">
        <v>735.71400000000006</v>
      </c>
      <c r="G1831">
        <v>1142.99</v>
      </c>
      <c r="H1831">
        <v>391.30399999999997</v>
      </c>
      <c r="I1831">
        <v>343.279</v>
      </c>
      <c r="J1831">
        <v>378.49700000000001</v>
      </c>
      <c r="K1831">
        <v>12920.8</v>
      </c>
      <c r="L1831">
        <v>0.158635</v>
      </c>
      <c r="M1831">
        <v>0.83682599999999996</v>
      </c>
      <c r="N1831">
        <v>0</v>
      </c>
      <c r="O1831" t="s">
        <v>42</v>
      </c>
    </row>
    <row r="1832" spans="1:15" x14ac:dyDescent="0.25">
      <c r="A1832" t="s">
        <v>162</v>
      </c>
      <c r="B1832">
        <v>15237.8</v>
      </c>
      <c r="C1832">
        <v>15184.5</v>
      </c>
      <c r="D1832">
        <v>15184.4</v>
      </c>
      <c r="E1832">
        <v>15172.1</v>
      </c>
      <c r="F1832">
        <v>733.78300000000002</v>
      </c>
      <c r="G1832">
        <v>1159.43</v>
      </c>
      <c r="H1832">
        <v>408.15</v>
      </c>
      <c r="I1832">
        <v>342.71300000000002</v>
      </c>
      <c r="J1832">
        <v>378.56900000000002</v>
      </c>
      <c r="K1832">
        <v>13256.8</v>
      </c>
      <c r="L1832">
        <v>0.149842</v>
      </c>
      <c r="M1832">
        <v>0.83701700000000001</v>
      </c>
      <c r="N1832">
        <v>0</v>
      </c>
      <c r="O1832" t="s">
        <v>42</v>
      </c>
    </row>
    <row r="1833" spans="1:15" x14ac:dyDescent="0.25">
      <c r="A1833" t="s">
        <v>162</v>
      </c>
      <c r="B1833">
        <v>15101.6</v>
      </c>
      <c r="C1833">
        <v>15045.4</v>
      </c>
      <c r="D1833">
        <v>15045.3</v>
      </c>
      <c r="E1833">
        <v>15032.9</v>
      </c>
      <c r="F1833">
        <v>738.15300000000002</v>
      </c>
      <c r="G1833">
        <v>1152.71</v>
      </c>
      <c r="H1833">
        <v>401.67599999999999</v>
      </c>
      <c r="I1833">
        <v>342.99700000000001</v>
      </c>
      <c r="J1833">
        <v>378.142</v>
      </c>
      <c r="K1833">
        <v>13120</v>
      </c>
      <c r="L1833">
        <v>0.17763799999999999</v>
      </c>
      <c r="M1833">
        <v>0.86443000000000003</v>
      </c>
      <c r="N1833">
        <v>0</v>
      </c>
      <c r="O1833" t="s">
        <v>42</v>
      </c>
    </row>
    <row r="1834" spans="1:15" x14ac:dyDescent="0.25">
      <c r="A1834" t="s">
        <v>162</v>
      </c>
      <c r="B1834">
        <v>14840.5</v>
      </c>
      <c r="C1834">
        <v>14780.8</v>
      </c>
      <c r="D1834">
        <v>14780.7</v>
      </c>
      <c r="E1834">
        <v>14768.4</v>
      </c>
      <c r="F1834">
        <v>733.83299999999997</v>
      </c>
      <c r="G1834">
        <v>1140.48</v>
      </c>
      <c r="H1834">
        <v>388.85500000000002</v>
      </c>
      <c r="I1834">
        <v>343.44299999999998</v>
      </c>
      <c r="J1834">
        <v>378.43200000000002</v>
      </c>
      <c r="K1834">
        <v>12871.9</v>
      </c>
      <c r="L1834">
        <v>0.14732999999999999</v>
      </c>
      <c r="M1834">
        <v>0.83653299999999997</v>
      </c>
      <c r="N1834">
        <v>0</v>
      </c>
      <c r="O1834" t="s">
        <v>42</v>
      </c>
    </row>
    <row r="1835" spans="1:15" x14ac:dyDescent="0.25">
      <c r="A1835" t="s">
        <v>162</v>
      </c>
      <c r="B1835">
        <v>14903.8</v>
      </c>
      <c r="C1835">
        <v>14854.9</v>
      </c>
      <c r="D1835">
        <v>14854.8</v>
      </c>
      <c r="E1835">
        <v>14842.4</v>
      </c>
      <c r="F1835">
        <v>733.51400000000001</v>
      </c>
      <c r="G1835">
        <v>1143.69</v>
      </c>
      <c r="H1835">
        <v>392.63799999999998</v>
      </c>
      <c r="I1835">
        <v>343.04199999999997</v>
      </c>
      <c r="J1835">
        <v>378.15600000000001</v>
      </c>
      <c r="K1835">
        <v>12943.1</v>
      </c>
      <c r="L1835">
        <v>0.148704</v>
      </c>
      <c r="M1835">
        <v>0.83705300000000005</v>
      </c>
      <c r="N1835">
        <v>0</v>
      </c>
      <c r="O1835" t="s">
        <v>42</v>
      </c>
    </row>
    <row r="1836" spans="1:15" x14ac:dyDescent="0.25">
      <c r="A1836" t="s">
        <v>162</v>
      </c>
      <c r="B1836">
        <v>15059.6</v>
      </c>
      <c r="C1836">
        <v>14988.5</v>
      </c>
      <c r="D1836">
        <v>14988.4</v>
      </c>
      <c r="E1836">
        <v>14976</v>
      </c>
      <c r="F1836">
        <v>736.85900000000004</v>
      </c>
      <c r="G1836">
        <v>1150.27</v>
      </c>
      <c r="H1836">
        <v>399.59100000000001</v>
      </c>
      <c r="I1836">
        <v>342.82400000000001</v>
      </c>
      <c r="J1836">
        <v>378.048</v>
      </c>
      <c r="K1836">
        <v>13066.8</v>
      </c>
      <c r="L1836">
        <v>0.17846200000000001</v>
      </c>
      <c r="M1836">
        <v>0.83704100000000004</v>
      </c>
      <c r="N1836">
        <v>0</v>
      </c>
      <c r="O1836" t="s">
        <v>42</v>
      </c>
    </row>
    <row r="1837" spans="1:15" x14ac:dyDescent="0.25">
      <c r="A1837" t="s">
        <v>162</v>
      </c>
      <c r="B1837">
        <v>15144</v>
      </c>
      <c r="C1837">
        <v>15085.7</v>
      </c>
      <c r="D1837">
        <v>15085.6</v>
      </c>
      <c r="E1837">
        <v>15073.3</v>
      </c>
      <c r="F1837">
        <v>733.82500000000005</v>
      </c>
      <c r="G1837">
        <v>1155.3</v>
      </c>
      <c r="H1837">
        <v>404.65100000000001</v>
      </c>
      <c r="I1837">
        <v>342.29</v>
      </c>
      <c r="J1837">
        <v>378.50900000000001</v>
      </c>
      <c r="K1837">
        <v>13162.2</v>
      </c>
      <c r="L1837">
        <v>0.178454</v>
      </c>
      <c r="M1837">
        <v>0.83703399999999994</v>
      </c>
      <c r="N1837">
        <v>0</v>
      </c>
      <c r="O1837" t="s">
        <v>42</v>
      </c>
    </row>
    <row r="1838" spans="1:15" x14ac:dyDescent="0.25">
      <c r="A1838" t="s">
        <v>162</v>
      </c>
      <c r="B1838">
        <v>15408.2</v>
      </c>
      <c r="C1838">
        <v>15357.1</v>
      </c>
      <c r="D1838">
        <v>15357</v>
      </c>
      <c r="E1838">
        <v>15344.5</v>
      </c>
      <c r="F1838">
        <v>734.49800000000005</v>
      </c>
      <c r="G1838">
        <v>1168.21</v>
      </c>
      <c r="H1838">
        <v>418.07</v>
      </c>
      <c r="I1838">
        <v>342.19200000000001</v>
      </c>
      <c r="J1838">
        <v>377.94299999999998</v>
      </c>
      <c r="K1838">
        <v>13419.9</v>
      </c>
      <c r="L1838">
        <v>0.15421199999999999</v>
      </c>
      <c r="M1838">
        <v>0.83626599999999995</v>
      </c>
      <c r="N1838">
        <v>0</v>
      </c>
      <c r="O1838" t="s">
        <v>42</v>
      </c>
    </row>
    <row r="1839" spans="1:15" x14ac:dyDescent="0.25">
      <c r="A1839" t="s">
        <v>162</v>
      </c>
      <c r="B1839">
        <v>15120.4</v>
      </c>
      <c r="C1839">
        <v>15053.6</v>
      </c>
      <c r="D1839">
        <v>15053.6</v>
      </c>
      <c r="E1839">
        <v>15041.4</v>
      </c>
      <c r="F1839">
        <v>731.10699999999997</v>
      </c>
      <c r="G1839">
        <v>1153.73</v>
      </c>
      <c r="H1839">
        <v>402.88799999999998</v>
      </c>
      <c r="I1839">
        <v>342.73399999999998</v>
      </c>
      <c r="J1839">
        <v>378.21600000000001</v>
      </c>
      <c r="K1839">
        <v>13134.6</v>
      </c>
      <c r="L1839">
        <v>0.17820800000000001</v>
      </c>
      <c r="M1839">
        <v>0.83694800000000003</v>
      </c>
      <c r="N1839">
        <v>0</v>
      </c>
      <c r="O1839" t="s">
        <v>42</v>
      </c>
    </row>
    <row r="1840" spans="1:15" x14ac:dyDescent="0.25">
      <c r="A1840" t="s">
        <v>162</v>
      </c>
      <c r="B1840">
        <v>14912.8</v>
      </c>
      <c r="C1840">
        <v>14854.8</v>
      </c>
      <c r="D1840">
        <v>14854.6</v>
      </c>
      <c r="E1840">
        <v>14841.7</v>
      </c>
      <c r="F1840">
        <v>742.05200000000002</v>
      </c>
      <c r="G1840">
        <v>1143.81</v>
      </c>
      <c r="H1840">
        <v>385.87700000000001</v>
      </c>
      <c r="I1840">
        <v>344.767</v>
      </c>
      <c r="J1840">
        <v>382.625</v>
      </c>
      <c r="K1840">
        <v>12933.1</v>
      </c>
      <c r="L1840">
        <v>0.14927199999999999</v>
      </c>
      <c r="M1840">
        <v>0.83582100000000004</v>
      </c>
      <c r="N1840">
        <v>0</v>
      </c>
      <c r="O1840" t="s">
        <v>42</v>
      </c>
    </row>
    <row r="1841" spans="1:25" x14ac:dyDescent="0.25">
      <c r="A1841" t="s">
        <v>162</v>
      </c>
      <c r="B1841">
        <v>15103.6</v>
      </c>
      <c r="C1841">
        <v>15050.5</v>
      </c>
      <c r="D1841">
        <v>15050.5</v>
      </c>
      <c r="E1841">
        <v>15038.2</v>
      </c>
      <c r="F1841">
        <v>733.16300000000001</v>
      </c>
      <c r="G1841">
        <v>1153.1500000000001</v>
      </c>
      <c r="H1841">
        <v>402.50400000000002</v>
      </c>
      <c r="I1841">
        <v>342.75599999999997</v>
      </c>
      <c r="J1841">
        <v>377.96199999999999</v>
      </c>
      <c r="K1841">
        <v>13129.9</v>
      </c>
      <c r="L1841">
        <v>0.150368</v>
      </c>
      <c r="M1841">
        <v>0.86775199999999997</v>
      </c>
      <c r="N1841">
        <v>0</v>
      </c>
      <c r="O1841" t="s">
        <v>42</v>
      </c>
    </row>
    <row r="1842" spans="1:25" x14ac:dyDescent="0.25">
      <c r="A1842" t="s">
        <v>162</v>
      </c>
      <c r="B1842">
        <v>15156.1</v>
      </c>
      <c r="C1842">
        <v>15081.5</v>
      </c>
      <c r="D1842">
        <v>15081.4</v>
      </c>
      <c r="E1842">
        <v>15069.1</v>
      </c>
      <c r="F1842">
        <v>731.58699999999999</v>
      </c>
      <c r="G1842">
        <v>1154.29</v>
      </c>
      <c r="H1842">
        <v>404.197</v>
      </c>
      <c r="I1842">
        <v>342.42399999999998</v>
      </c>
      <c r="J1842">
        <v>377.69</v>
      </c>
      <c r="K1842">
        <v>13161.3</v>
      </c>
      <c r="L1842">
        <v>0.165215</v>
      </c>
      <c r="M1842">
        <v>0.83704500000000004</v>
      </c>
      <c r="N1842">
        <v>0</v>
      </c>
      <c r="O1842" t="s">
        <v>42</v>
      </c>
    </row>
    <row r="1843" spans="1:25" x14ac:dyDescent="0.25">
      <c r="A1843" t="s">
        <v>162</v>
      </c>
      <c r="B1843">
        <v>15082.9</v>
      </c>
      <c r="C1843">
        <v>15033</v>
      </c>
      <c r="D1843">
        <v>15032.9</v>
      </c>
      <c r="E1843">
        <v>15020.6</v>
      </c>
      <c r="F1843">
        <v>734.46</v>
      </c>
      <c r="G1843">
        <v>1151.68</v>
      </c>
      <c r="H1843">
        <v>401.76799999999997</v>
      </c>
      <c r="I1843">
        <v>342.38299999999998</v>
      </c>
      <c r="J1843">
        <v>377.57400000000001</v>
      </c>
      <c r="K1843">
        <v>13112.5</v>
      </c>
      <c r="L1843">
        <v>0.178454</v>
      </c>
      <c r="M1843">
        <v>0.83702799999999999</v>
      </c>
      <c r="N1843">
        <v>0</v>
      </c>
      <c r="O1843" t="s">
        <v>42</v>
      </c>
    </row>
    <row r="1844" spans="1:25" x14ac:dyDescent="0.25">
      <c r="A1844" t="s">
        <v>162</v>
      </c>
      <c r="B1844">
        <v>15024.9</v>
      </c>
      <c r="C1844">
        <v>14978.8</v>
      </c>
      <c r="D1844">
        <v>14978.7</v>
      </c>
      <c r="E1844">
        <v>14966.1</v>
      </c>
      <c r="F1844">
        <v>738.60799999999995</v>
      </c>
      <c r="G1844">
        <v>1149.06</v>
      </c>
      <c r="H1844">
        <v>398.27</v>
      </c>
      <c r="I1844">
        <v>342.72</v>
      </c>
      <c r="J1844">
        <v>378.22</v>
      </c>
      <c r="K1844">
        <v>13056.4</v>
      </c>
      <c r="L1844">
        <v>0.160107</v>
      </c>
      <c r="M1844">
        <v>0.84556399999999998</v>
      </c>
      <c r="N1844">
        <v>0</v>
      </c>
      <c r="O1844" t="s">
        <v>42</v>
      </c>
    </row>
    <row r="1845" spans="1:25" x14ac:dyDescent="0.25">
      <c r="A1845" t="s">
        <v>162</v>
      </c>
      <c r="B1845">
        <v>14837.2</v>
      </c>
      <c r="C1845">
        <v>14782.8</v>
      </c>
      <c r="D1845">
        <v>14782.7</v>
      </c>
      <c r="E1845">
        <v>14770.3</v>
      </c>
      <c r="F1845">
        <v>734.26199999999994</v>
      </c>
      <c r="G1845">
        <v>1139.6199999999999</v>
      </c>
      <c r="H1845">
        <v>387.572</v>
      </c>
      <c r="I1845">
        <v>343.41399999999999</v>
      </c>
      <c r="J1845">
        <v>378.69</v>
      </c>
      <c r="K1845">
        <v>12874.2</v>
      </c>
      <c r="L1845">
        <v>0.17330400000000001</v>
      </c>
      <c r="M1845">
        <v>0.843441</v>
      </c>
      <c r="N1845">
        <v>0</v>
      </c>
      <c r="O1845" t="s">
        <v>42</v>
      </c>
    </row>
    <row r="1846" spans="1:25" x14ac:dyDescent="0.25">
      <c r="A1846" t="s">
        <v>162</v>
      </c>
      <c r="B1846">
        <v>15049.5</v>
      </c>
      <c r="C1846">
        <v>14990.6</v>
      </c>
      <c r="D1846">
        <v>14990.5</v>
      </c>
      <c r="E1846">
        <v>14978.3</v>
      </c>
      <c r="F1846">
        <v>734.28399999999999</v>
      </c>
      <c r="G1846">
        <v>1149.74</v>
      </c>
      <c r="H1846">
        <v>399.38</v>
      </c>
      <c r="I1846">
        <v>342.65100000000001</v>
      </c>
      <c r="J1846">
        <v>377.90600000000001</v>
      </c>
      <c r="K1846">
        <v>13072.2</v>
      </c>
      <c r="L1846">
        <v>0.155168</v>
      </c>
      <c r="M1846">
        <v>0.83684599999999998</v>
      </c>
      <c r="N1846">
        <v>0</v>
      </c>
      <c r="O1846" t="s">
        <v>42</v>
      </c>
    </row>
    <row r="1847" spans="1:25" x14ac:dyDescent="0.25">
      <c r="A1847" t="s">
        <v>162</v>
      </c>
      <c r="B1847">
        <v>15177.3</v>
      </c>
      <c r="C1847">
        <v>15100.1</v>
      </c>
      <c r="D1847">
        <v>15100</v>
      </c>
      <c r="E1847">
        <v>15087.8</v>
      </c>
      <c r="F1847">
        <v>734.19600000000003</v>
      </c>
      <c r="G1847">
        <v>1155.17</v>
      </c>
      <c r="H1847">
        <v>403.74400000000003</v>
      </c>
      <c r="I1847">
        <v>343.01400000000001</v>
      </c>
      <c r="J1847">
        <v>378.39</v>
      </c>
      <c r="K1847">
        <v>13176.3</v>
      </c>
      <c r="L1847">
        <v>0.155782</v>
      </c>
      <c r="M1847">
        <v>0.83346100000000001</v>
      </c>
      <c r="N1847">
        <v>0</v>
      </c>
      <c r="O1847" t="s">
        <v>42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162</v>
      </c>
      <c r="B1848">
        <v>14882.6</v>
      </c>
      <c r="C1848">
        <v>14835.3</v>
      </c>
      <c r="D1848">
        <v>14835.2</v>
      </c>
      <c r="E1848">
        <v>14823</v>
      </c>
      <c r="F1848">
        <v>731.1</v>
      </c>
      <c r="G1848">
        <v>1143.1199999999999</v>
      </c>
      <c r="H1848">
        <v>391.91800000000001</v>
      </c>
      <c r="I1848">
        <v>343.04899999999998</v>
      </c>
      <c r="J1848">
        <v>378.351</v>
      </c>
      <c r="K1848">
        <v>12926.7</v>
      </c>
      <c r="L1848">
        <v>0.15726599999999999</v>
      </c>
      <c r="M1848">
        <v>0.83705300000000005</v>
      </c>
      <c r="N1848">
        <v>0</v>
      </c>
      <c r="O1848" t="s">
        <v>42</v>
      </c>
      <c r="R1848">
        <f>AVERAGE(B1799:B1848)</f>
        <v>15054.964000000002</v>
      </c>
      <c r="S1848">
        <f>AVERAGE(C1799:C1848)</f>
        <v>14994.266000000001</v>
      </c>
      <c r="U1848">
        <f>_xlfn.VAR.P(B1799:B1848)</f>
        <v>21576.000704000005</v>
      </c>
      <c r="V1848">
        <f>_xlfn.VAR.P(C1799:C1848)</f>
        <v>21652.11504400006</v>
      </c>
      <c r="X1848">
        <f>1.96*SQRT(U1848)/50</f>
        <v>5.7579984127988926</v>
      </c>
      <c r="Y1848">
        <f>1.96*SQRT(V1848)/50</f>
        <v>5.7681458079015524</v>
      </c>
    </row>
    <row r="1849" spans="1:25" x14ac:dyDescent="0.25">
      <c r="A1849" t="s">
        <v>163</v>
      </c>
      <c r="B1849">
        <v>752842.32189999998</v>
      </c>
      <c r="C1849" t="s">
        <v>36</v>
      </c>
    </row>
    <row r="1850" spans="1:25" x14ac:dyDescent="0.25">
      <c r="A1850" t="s">
        <v>164</v>
      </c>
      <c r="B1850">
        <v>14912.6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0.178455</v>
      </c>
      <c r="L1850">
        <v>0.83705099999999999</v>
      </c>
      <c r="M1850">
        <v>0</v>
      </c>
      <c r="N1850" t="s">
        <v>42</v>
      </c>
    </row>
    <row r="1851" spans="1:25" x14ac:dyDescent="0.25">
      <c r="A1851" t="s">
        <v>164</v>
      </c>
      <c r="B1851">
        <v>15203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0.147539</v>
      </c>
      <c r="L1851">
        <v>0.83644200000000002</v>
      </c>
      <c r="M1851">
        <v>0</v>
      </c>
      <c r="N1851" t="s">
        <v>42</v>
      </c>
    </row>
    <row r="1852" spans="1:25" x14ac:dyDescent="0.25">
      <c r="A1852" t="s">
        <v>164</v>
      </c>
      <c r="B1852">
        <v>15018.4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0.17846300000000001</v>
      </c>
      <c r="L1852">
        <v>0.865873</v>
      </c>
      <c r="M1852">
        <v>0</v>
      </c>
      <c r="N1852" t="s">
        <v>42</v>
      </c>
    </row>
    <row r="1853" spans="1:25" x14ac:dyDescent="0.25">
      <c r="A1853" t="s">
        <v>164</v>
      </c>
      <c r="B1853">
        <v>15068.2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0.17380699999999999</v>
      </c>
      <c r="L1853">
        <v>0.83703799999999995</v>
      </c>
      <c r="M1853">
        <v>0</v>
      </c>
      <c r="N1853" t="s">
        <v>42</v>
      </c>
    </row>
    <row r="1854" spans="1:25" x14ac:dyDescent="0.25">
      <c r="A1854" t="s">
        <v>164</v>
      </c>
      <c r="B1854">
        <v>14981.4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0.14755399999999999</v>
      </c>
      <c r="L1854">
        <v>0.85566600000000004</v>
      </c>
      <c r="M1854">
        <v>0</v>
      </c>
      <c r="N1854" t="s">
        <v>42</v>
      </c>
    </row>
    <row r="1855" spans="1:25" x14ac:dyDescent="0.25">
      <c r="A1855" t="s">
        <v>164</v>
      </c>
      <c r="B1855">
        <v>15182.9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0.15256500000000001</v>
      </c>
      <c r="L1855">
        <v>0.83693300000000004</v>
      </c>
      <c r="M1855">
        <v>0</v>
      </c>
      <c r="N1855" t="s">
        <v>42</v>
      </c>
    </row>
    <row r="1856" spans="1:25" x14ac:dyDescent="0.25">
      <c r="A1856" t="s">
        <v>164</v>
      </c>
      <c r="B1856">
        <v>14760.6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0.16197400000000001</v>
      </c>
      <c r="L1856">
        <v>0.83705300000000005</v>
      </c>
      <c r="M1856">
        <v>0</v>
      </c>
      <c r="N1856" t="s">
        <v>42</v>
      </c>
    </row>
    <row r="1857" spans="1:14" x14ac:dyDescent="0.25">
      <c r="A1857" t="s">
        <v>164</v>
      </c>
      <c r="B1857">
        <v>14767.8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0.178454</v>
      </c>
      <c r="L1857">
        <v>0.83701400000000004</v>
      </c>
      <c r="M1857">
        <v>0</v>
      </c>
      <c r="N1857" t="s">
        <v>42</v>
      </c>
    </row>
    <row r="1858" spans="1:14" x14ac:dyDescent="0.25">
      <c r="A1858" t="s">
        <v>164</v>
      </c>
      <c r="B1858">
        <v>15017.4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0.178457</v>
      </c>
      <c r="L1858">
        <v>0.83701099999999995</v>
      </c>
      <c r="M1858">
        <v>0</v>
      </c>
      <c r="N1858" t="s">
        <v>42</v>
      </c>
    </row>
    <row r="1859" spans="1:14" x14ac:dyDescent="0.25">
      <c r="A1859" t="s">
        <v>164</v>
      </c>
      <c r="B1859">
        <v>14910.2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0.17848600000000001</v>
      </c>
      <c r="L1859">
        <v>0.83703099999999997</v>
      </c>
      <c r="M1859">
        <v>0</v>
      </c>
      <c r="N1859" t="s">
        <v>42</v>
      </c>
    </row>
    <row r="1860" spans="1:14" x14ac:dyDescent="0.25">
      <c r="A1860" t="s">
        <v>164</v>
      </c>
      <c r="B1860">
        <v>15083.8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0.17845800000000001</v>
      </c>
      <c r="L1860">
        <v>0.83545000000000003</v>
      </c>
      <c r="M1860">
        <v>0</v>
      </c>
      <c r="N1860" t="s">
        <v>42</v>
      </c>
    </row>
    <row r="1861" spans="1:14" x14ac:dyDescent="0.25">
      <c r="A1861" t="s">
        <v>164</v>
      </c>
      <c r="B1861">
        <v>14885.6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0.147171</v>
      </c>
      <c r="L1861">
        <v>0.83698399999999995</v>
      </c>
      <c r="M1861">
        <v>0</v>
      </c>
      <c r="N1861" t="s">
        <v>42</v>
      </c>
    </row>
    <row r="1862" spans="1:14" x14ac:dyDescent="0.25">
      <c r="A1862" t="s">
        <v>164</v>
      </c>
      <c r="B1862">
        <v>14777.9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0.15392400000000001</v>
      </c>
      <c r="L1862">
        <v>0.83703499999999997</v>
      </c>
      <c r="M1862">
        <v>0</v>
      </c>
      <c r="N1862" t="s">
        <v>42</v>
      </c>
    </row>
    <row r="1863" spans="1:14" x14ac:dyDescent="0.25">
      <c r="A1863" t="s">
        <v>164</v>
      </c>
      <c r="B1863">
        <v>15017.2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0.14732799999999999</v>
      </c>
      <c r="L1863">
        <v>0.83625300000000002</v>
      </c>
      <c r="M1863">
        <v>0</v>
      </c>
      <c r="N1863" t="s">
        <v>42</v>
      </c>
    </row>
    <row r="1864" spans="1:14" x14ac:dyDescent="0.25">
      <c r="A1864" t="s">
        <v>164</v>
      </c>
      <c r="B1864">
        <v>14988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0.14822399999999999</v>
      </c>
      <c r="L1864">
        <v>0.83704999999999996</v>
      </c>
      <c r="M1864">
        <v>0</v>
      </c>
      <c r="N1864" t="s">
        <v>42</v>
      </c>
    </row>
    <row r="1865" spans="1:14" x14ac:dyDescent="0.25">
      <c r="A1865" t="s">
        <v>164</v>
      </c>
      <c r="B1865">
        <v>14812.4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0.17652300000000001</v>
      </c>
      <c r="L1865">
        <v>0.83689000000000002</v>
      </c>
      <c r="M1865">
        <v>0</v>
      </c>
      <c r="N1865" t="s">
        <v>42</v>
      </c>
    </row>
    <row r="1866" spans="1:14" x14ac:dyDescent="0.25">
      <c r="A1866" t="s">
        <v>164</v>
      </c>
      <c r="B1866">
        <v>14861.9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0.16200200000000001</v>
      </c>
      <c r="L1866">
        <v>0.836592</v>
      </c>
      <c r="M1866">
        <v>0</v>
      </c>
      <c r="N1866" t="s">
        <v>42</v>
      </c>
    </row>
    <row r="1867" spans="1:14" x14ac:dyDescent="0.25">
      <c r="A1867" t="s">
        <v>164</v>
      </c>
      <c r="B1867">
        <v>15070.5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0.15206500000000001</v>
      </c>
      <c r="L1867">
        <v>0.86894899999999997</v>
      </c>
      <c r="M1867">
        <v>0</v>
      </c>
      <c r="N1867" t="s">
        <v>42</v>
      </c>
    </row>
    <row r="1868" spans="1:14" x14ac:dyDescent="0.25">
      <c r="A1868" t="s">
        <v>164</v>
      </c>
      <c r="B1868">
        <v>15105.2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0.178481</v>
      </c>
      <c r="L1868">
        <v>0.83617699999999995</v>
      </c>
      <c r="M1868">
        <v>0</v>
      </c>
      <c r="N1868" t="s">
        <v>42</v>
      </c>
    </row>
    <row r="1869" spans="1:14" x14ac:dyDescent="0.25">
      <c r="A1869" t="s">
        <v>164</v>
      </c>
      <c r="B1869">
        <v>14976.5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0.163387</v>
      </c>
      <c r="L1869">
        <v>0.83503700000000003</v>
      </c>
      <c r="M1869">
        <v>0</v>
      </c>
      <c r="N1869" t="s">
        <v>42</v>
      </c>
    </row>
    <row r="1870" spans="1:14" x14ac:dyDescent="0.25">
      <c r="A1870" t="s">
        <v>164</v>
      </c>
      <c r="B1870">
        <v>15001.7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0.15077199999999999</v>
      </c>
      <c r="L1870">
        <v>0.837032</v>
      </c>
      <c r="M1870">
        <v>0</v>
      </c>
      <c r="N1870" t="s">
        <v>42</v>
      </c>
    </row>
    <row r="1871" spans="1:14" x14ac:dyDescent="0.25">
      <c r="A1871" t="s">
        <v>164</v>
      </c>
      <c r="B1871">
        <v>14693.5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0.151535</v>
      </c>
      <c r="L1871">
        <v>0.836974</v>
      </c>
      <c r="M1871">
        <v>0</v>
      </c>
      <c r="N1871" t="s">
        <v>42</v>
      </c>
    </row>
    <row r="1872" spans="1:14" x14ac:dyDescent="0.25">
      <c r="A1872" t="s">
        <v>164</v>
      </c>
      <c r="B1872">
        <v>14904.6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0.15016599999999999</v>
      </c>
      <c r="L1872">
        <v>0.83429500000000001</v>
      </c>
      <c r="M1872">
        <v>0</v>
      </c>
      <c r="N1872" t="s">
        <v>42</v>
      </c>
    </row>
    <row r="1873" spans="1:14" x14ac:dyDescent="0.25">
      <c r="A1873" t="s">
        <v>164</v>
      </c>
      <c r="B1873">
        <v>14998.7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0.14791099999999999</v>
      </c>
      <c r="L1873">
        <v>0.8367</v>
      </c>
      <c r="M1873">
        <v>0</v>
      </c>
      <c r="N1873" t="s">
        <v>42</v>
      </c>
    </row>
    <row r="1874" spans="1:14" x14ac:dyDescent="0.25">
      <c r="A1874" t="s">
        <v>164</v>
      </c>
      <c r="B1874">
        <v>15089.7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0.14882899999999999</v>
      </c>
      <c r="L1874">
        <v>0.86875500000000005</v>
      </c>
      <c r="M1874">
        <v>0</v>
      </c>
      <c r="N1874" t="s">
        <v>42</v>
      </c>
    </row>
    <row r="1875" spans="1:14" x14ac:dyDescent="0.25">
      <c r="A1875" t="s">
        <v>164</v>
      </c>
      <c r="B1875">
        <v>14889.7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0.178456</v>
      </c>
      <c r="L1875">
        <v>0.86651400000000001</v>
      </c>
      <c r="M1875">
        <v>0</v>
      </c>
      <c r="N1875" t="s">
        <v>42</v>
      </c>
    </row>
    <row r="1876" spans="1:14" x14ac:dyDescent="0.25">
      <c r="A1876" t="s">
        <v>164</v>
      </c>
      <c r="B1876">
        <v>14714.4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0.178457</v>
      </c>
      <c r="L1876">
        <v>0.82817200000000002</v>
      </c>
      <c r="M1876">
        <v>0</v>
      </c>
      <c r="N1876" t="s">
        <v>42</v>
      </c>
    </row>
    <row r="1877" spans="1:14" x14ac:dyDescent="0.25">
      <c r="A1877" t="s">
        <v>164</v>
      </c>
      <c r="B1877">
        <v>14879.3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0.15113199999999999</v>
      </c>
      <c r="L1877">
        <v>0.83700600000000003</v>
      </c>
      <c r="M1877">
        <v>0</v>
      </c>
      <c r="N1877" t="s">
        <v>42</v>
      </c>
    </row>
    <row r="1878" spans="1:14" x14ac:dyDescent="0.25">
      <c r="A1878" t="s">
        <v>164</v>
      </c>
      <c r="B1878">
        <v>14899.9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0.147617</v>
      </c>
      <c r="L1878">
        <v>0.83691400000000005</v>
      </c>
      <c r="M1878">
        <v>0</v>
      </c>
      <c r="N1878" t="s">
        <v>42</v>
      </c>
    </row>
    <row r="1879" spans="1:14" x14ac:dyDescent="0.25">
      <c r="A1879" t="s">
        <v>164</v>
      </c>
      <c r="B1879">
        <v>15097.4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0.14907400000000001</v>
      </c>
      <c r="L1879">
        <v>0.83662199999999998</v>
      </c>
      <c r="M1879">
        <v>0</v>
      </c>
      <c r="N1879" t="s">
        <v>42</v>
      </c>
    </row>
    <row r="1880" spans="1:14" x14ac:dyDescent="0.25">
      <c r="A1880" t="s">
        <v>164</v>
      </c>
      <c r="B1880">
        <v>15080.9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0.153202</v>
      </c>
      <c r="L1880">
        <v>0.83704800000000001</v>
      </c>
      <c r="M1880">
        <v>0</v>
      </c>
      <c r="N1880" t="s">
        <v>42</v>
      </c>
    </row>
    <row r="1881" spans="1:14" x14ac:dyDescent="0.25">
      <c r="A1881" t="s">
        <v>164</v>
      </c>
      <c r="B1881">
        <v>14700.4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0.17845900000000001</v>
      </c>
      <c r="L1881">
        <v>0.83627799999999997</v>
      </c>
      <c r="M1881">
        <v>0</v>
      </c>
      <c r="N1881" t="s">
        <v>42</v>
      </c>
    </row>
    <row r="1882" spans="1:14" x14ac:dyDescent="0.25">
      <c r="A1882" t="s">
        <v>164</v>
      </c>
      <c r="B1882">
        <v>14670.2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0.14727399999999999</v>
      </c>
      <c r="L1882">
        <v>0.83700699999999995</v>
      </c>
      <c r="M1882">
        <v>0</v>
      </c>
      <c r="N1882" t="s">
        <v>42</v>
      </c>
    </row>
    <row r="1883" spans="1:14" x14ac:dyDescent="0.25">
      <c r="A1883" t="s">
        <v>164</v>
      </c>
      <c r="B1883">
        <v>14862.5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0.168102</v>
      </c>
      <c r="L1883">
        <v>0.83701499999999995</v>
      </c>
      <c r="M1883">
        <v>0</v>
      </c>
      <c r="N1883" t="s">
        <v>42</v>
      </c>
    </row>
    <row r="1884" spans="1:14" x14ac:dyDescent="0.25">
      <c r="A1884" t="s">
        <v>164</v>
      </c>
      <c r="B1884">
        <v>14967.9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0.178454</v>
      </c>
      <c r="L1884">
        <v>0.83688899999999999</v>
      </c>
      <c r="M1884">
        <v>0</v>
      </c>
      <c r="N1884" t="s">
        <v>42</v>
      </c>
    </row>
    <row r="1885" spans="1:14" x14ac:dyDescent="0.25">
      <c r="A1885" t="s">
        <v>164</v>
      </c>
      <c r="B1885">
        <v>14809.4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0.16592100000000001</v>
      </c>
      <c r="L1885">
        <v>0.83697299999999997</v>
      </c>
      <c r="M1885">
        <v>0</v>
      </c>
      <c r="N1885" t="s">
        <v>42</v>
      </c>
    </row>
    <row r="1886" spans="1:14" x14ac:dyDescent="0.25">
      <c r="A1886" t="s">
        <v>164</v>
      </c>
      <c r="B1886">
        <v>14894.2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0.148285</v>
      </c>
      <c r="L1886">
        <v>0.83680600000000005</v>
      </c>
      <c r="M1886">
        <v>0</v>
      </c>
      <c r="N1886" t="s">
        <v>42</v>
      </c>
    </row>
    <row r="1887" spans="1:14" x14ac:dyDescent="0.25">
      <c r="A1887" t="s">
        <v>164</v>
      </c>
      <c r="B1887">
        <v>15033.3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0.175209</v>
      </c>
      <c r="L1887">
        <v>0.83678799999999998</v>
      </c>
      <c r="M1887">
        <v>0</v>
      </c>
      <c r="N1887" t="s">
        <v>42</v>
      </c>
    </row>
    <row r="1888" spans="1:14" x14ac:dyDescent="0.25">
      <c r="A1888" t="s">
        <v>164</v>
      </c>
      <c r="B1888">
        <v>14973.9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0.15832499999999999</v>
      </c>
      <c r="L1888">
        <v>0.83682299999999998</v>
      </c>
      <c r="M1888">
        <v>0</v>
      </c>
      <c r="N1888" t="s">
        <v>42</v>
      </c>
    </row>
    <row r="1889" spans="1:25" x14ac:dyDescent="0.25">
      <c r="A1889" t="s">
        <v>164</v>
      </c>
      <c r="B1889">
        <v>14973.5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0.15265799999999999</v>
      </c>
      <c r="L1889">
        <v>0.83704599999999996</v>
      </c>
      <c r="M1889">
        <v>0</v>
      </c>
      <c r="N1889" t="s">
        <v>42</v>
      </c>
    </row>
    <row r="1890" spans="1:25" x14ac:dyDescent="0.25">
      <c r="A1890" t="s">
        <v>164</v>
      </c>
      <c r="B1890">
        <v>14890.4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0.14785599999999999</v>
      </c>
      <c r="L1890">
        <v>0.83703799999999995</v>
      </c>
      <c r="M1890">
        <v>0</v>
      </c>
      <c r="N1890" t="s">
        <v>42</v>
      </c>
    </row>
    <row r="1891" spans="1:25" x14ac:dyDescent="0.25">
      <c r="A1891" t="s">
        <v>164</v>
      </c>
      <c r="B1891">
        <v>14701.7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0.178456</v>
      </c>
      <c r="L1891">
        <v>0.83705200000000002</v>
      </c>
      <c r="M1891">
        <v>0</v>
      </c>
      <c r="N1891" t="s">
        <v>42</v>
      </c>
    </row>
    <row r="1892" spans="1:25" x14ac:dyDescent="0.25">
      <c r="A1892" t="s">
        <v>164</v>
      </c>
      <c r="B1892">
        <v>14981.7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0.178454</v>
      </c>
      <c r="L1892">
        <v>0.83704999999999996</v>
      </c>
      <c r="M1892">
        <v>0</v>
      </c>
      <c r="N1892" t="s">
        <v>42</v>
      </c>
    </row>
    <row r="1893" spans="1:25" x14ac:dyDescent="0.25">
      <c r="A1893" t="s">
        <v>164</v>
      </c>
      <c r="B1893">
        <v>14863.4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0.15481800000000001</v>
      </c>
      <c r="L1893">
        <v>0.836422</v>
      </c>
      <c r="M1893">
        <v>0</v>
      </c>
      <c r="N1893" t="s">
        <v>42</v>
      </c>
    </row>
    <row r="1894" spans="1:25" x14ac:dyDescent="0.25">
      <c r="A1894" t="s">
        <v>164</v>
      </c>
      <c r="B1894">
        <v>14874.5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0.14791099999999999</v>
      </c>
      <c r="L1894">
        <v>0.83703099999999997</v>
      </c>
      <c r="M1894">
        <v>0</v>
      </c>
      <c r="N1894" t="s">
        <v>42</v>
      </c>
    </row>
    <row r="1895" spans="1:25" x14ac:dyDescent="0.25">
      <c r="A1895" t="s">
        <v>164</v>
      </c>
      <c r="B1895">
        <v>14835.9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0.15082999999999999</v>
      </c>
      <c r="L1895">
        <v>0.83572599999999997</v>
      </c>
      <c r="M1895">
        <v>0</v>
      </c>
      <c r="N1895" t="s">
        <v>42</v>
      </c>
    </row>
    <row r="1896" spans="1:25" x14ac:dyDescent="0.25">
      <c r="A1896" t="s">
        <v>164</v>
      </c>
      <c r="B1896">
        <v>14759.7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0.16483500000000001</v>
      </c>
      <c r="L1896">
        <v>0.86741900000000005</v>
      </c>
      <c r="M1896">
        <v>0</v>
      </c>
      <c r="N1896" t="s">
        <v>42</v>
      </c>
    </row>
    <row r="1897" spans="1:25" x14ac:dyDescent="0.25">
      <c r="A1897" t="s">
        <v>164</v>
      </c>
      <c r="B1897">
        <v>15023.6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0.17847499999999999</v>
      </c>
      <c r="L1897">
        <v>0.83660100000000004</v>
      </c>
      <c r="M1897">
        <v>0</v>
      </c>
      <c r="N1897" t="s">
        <v>42</v>
      </c>
    </row>
    <row r="1898" spans="1:25" x14ac:dyDescent="0.25">
      <c r="A1898" t="s">
        <v>164</v>
      </c>
      <c r="B1898">
        <v>14861.7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0.15040300000000001</v>
      </c>
      <c r="L1898">
        <v>0.83485799999999999</v>
      </c>
      <c r="M1898">
        <v>0</v>
      </c>
      <c r="N1898" t="s">
        <v>42</v>
      </c>
    </row>
    <row r="1899" spans="1:25" x14ac:dyDescent="0.25">
      <c r="A1899" t="s">
        <v>164</v>
      </c>
      <c r="B1899">
        <v>15059.2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0.178455</v>
      </c>
      <c r="L1899">
        <v>0.83405799999999997</v>
      </c>
      <c r="M1899">
        <v>0</v>
      </c>
      <c r="N1899" t="s">
        <v>42</v>
      </c>
    </row>
    <row r="1900" spans="1:25" x14ac:dyDescent="0.25">
      <c r="A1900" t="s">
        <v>164</v>
      </c>
      <c r="B1900">
        <v>15138.3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0.160437</v>
      </c>
      <c r="L1900">
        <v>0.83703300000000003</v>
      </c>
      <c r="M1900">
        <v>0</v>
      </c>
      <c r="N1900" t="s">
        <v>42</v>
      </c>
    </row>
    <row r="1901" spans="1:25" x14ac:dyDescent="0.25">
      <c r="A1901" t="s">
        <v>164</v>
      </c>
      <c r="B1901">
        <v>14700.9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0.17095399999999999</v>
      </c>
      <c r="L1901">
        <v>0.86318700000000004</v>
      </c>
      <c r="M1901">
        <v>0</v>
      </c>
      <c r="N1901" t="s">
        <v>42</v>
      </c>
    </row>
    <row r="1902" spans="1:25" x14ac:dyDescent="0.25">
      <c r="A1902" t="s">
        <v>164</v>
      </c>
      <c r="B1902">
        <v>15108.2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0.15138199999999999</v>
      </c>
      <c r="L1902">
        <v>0.83679099999999995</v>
      </c>
      <c r="M1902">
        <v>0</v>
      </c>
      <c r="N1902" t="s">
        <v>42</v>
      </c>
    </row>
    <row r="1903" spans="1:25" x14ac:dyDescent="0.25">
      <c r="A1903" t="s">
        <v>164</v>
      </c>
      <c r="B1903">
        <v>15035.5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0.172177</v>
      </c>
      <c r="L1903">
        <v>0.83637399999999995</v>
      </c>
      <c r="M1903">
        <v>0</v>
      </c>
      <c r="N1903" t="s">
        <v>42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164</v>
      </c>
      <c r="B1904">
        <v>14993.7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0.14860799999999999</v>
      </c>
      <c r="L1904">
        <v>0.83622600000000002</v>
      </c>
      <c r="M1904">
        <v>0</v>
      </c>
      <c r="N1904" t="s">
        <v>42</v>
      </c>
      <c r="R1904">
        <f>AVERAGE(B1855:B1904)</f>
        <v>14923.628000000001</v>
      </c>
      <c r="S1904">
        <f>AVERAGE(C1855:C1904)</f>
        <v>0</v>
      </c>
      <c r="U1904">
        <f>_xlfn.VAR.P(B1855:B1904)</f>
        <v>17625.401615999999</v>
      </c>
      <c r="V1904">
        <f>_xlfn.VAR.P(C1855:C1904)</f>
        <v>0</v>
      </c>
      <c r="X1904">
        <f>1.96*SQRT(U1904)/50</f>
        <v>5.2042191670999252</v>
      </c>
      <c r="Y1904">
        <f>1.96*SQRT(V1904)/50</f>
        <v>0</v>
      </c>
    </row>
    <row r="1905" spans="1:13" x14ac:dyDescent="0.25">
      <c r="A1905" t="s">
        <v>165</v>
      </c>
      <c r="B1905">
        <v>746233.37</v>
      </c>
      <c r="C1905" t="s">
        <v>36</v>
      </c>
    </row>
    <row r="1906" spans="1:13" x14ac:dyDescent="0.25">
      <c r="A1906" t="s">
        <v>166</v>
      </c>
      <c r="B1906">
        <v>14125.8</v>
      </c>
      <c r="C1906">
        <v>14120.4</v>
      </c>
      <c r="D1906">
        <v>14120.3</v>
      </c>
      <c r="E1906">
        <v>14108.3</v>
      </c>
      <c r="F1906">
        <v>725.803</v>
      </c>
      <c r="G1906">
        <v>0</v>
      </c>
      <c r="H1906">
        <v>397.04399999999998</v>
      </c>
      <c r="I1906">
        <v>0</v>
      </c>
      <c r="J1906">
        <v>0.115243</v>
      </c>
      <c r="K1906">
        <v>0.85305799999999998</v>
      </c>
      <c r="L1906">
        <v>0</v>
      </c>
      <c r="M1906" t="s">
        <v>42</v>
      </c>
    </row>
    <row r="1907" spans="1:13" x14ac:dyDescent="0.25">
      <c r="A1907" t="s">
        <v>166</v>
      </c>
      <c r="B1907">
        <v>13866.5</v>
      </c>
      <c r="C1907">
        <v>13860.8</v>
      </c>
      <c r="D1907">
        <v>13860.7</v>
      </c>
      <c r="E1907">
        <v>13848.5</v>
      </c>
      <c r="F1907">
        <v>727.17200000000003</v>
      </c>
      <c r="G1907">
        <v>0</v>
      </c>
      <c r="H1907">
        <v>383.95400000000001</v>
      </c>
      <c r="I1907">
        <v>0</v>
      </c>
      <c r="J1907">
        <v>0.150699</v>
      </c>
      <c r="K1907">
        <v>0.868892</v>
      </c>
      <c r="L1907">
        <v>0</v>
      </c>
      <c r="M1907" t="s">
        <v>42</v>
      </c>
    </row>
    <row r="1908" spans="1:13" x14ac:dyDescent="0.25">
      <c r="A1908" t="s">
        <v>166</v>
      </c>
      <c r="B1908">
        <v>14198</v>
      </c>
      <c r="C1908">
        <v>14192.7</v>
      </c>
      <c r="D1908">
        <v>14192.6</v>
      </c>
      <c r="E1908">
        <v>14180.4</v>
      </c>
      <c r="F1908">
        <v>723.28499999999997</v>
      </c>
      <c r="G1908">
        <v>0</v>
      </c>
      <c r="H1908">
        <v>400.37099999999998</v>
      </c>
      <c r="I1908">
        <v>0</v>
      </c>
      <c r="J1908">
        <v>0.14877199999999999</v>
      </c>
      <c r="K1908">
        <v>0.83702600000000005</v>
      </c>
      <c r="L1908">
        <v>0</v>
      </c>
      <c r="M1908" t="s">
        <v>42</v>
      </c>
    </row>
    <row r="1909" spans="1:13" x14ac:dyDescent="0.25">
      <c r="A1909" t="s">
        <v>166</v>
      </c>
      <c r="B1909">
        <v>14258.9</v>
      </c>
      <c r="C1909">
        <v>14253.5</v>
      </c>
      <c r="D1909">
        <v>14253.4</v>
      </c>
      <c r="E1909">
        <v>14241.2</v>
      </c>
      <c r="F1909">
        <v>725.28899999999999</v>
      </c>
      <c r="G1909">
        <v>0</v>
      </c>
      <c r="H1909">
        <v>403.488</v>
      </c>
      <c r="I1909">
        <v>0</v>
      </c>
      <c r="J1909">
        <v>0.178454</v>
      </c>
      <c r="K1909">
        <v>0.83471899999999999</v>
      </c>
      <c r="L1909">
        <v>0</v>
      </c>
      <c r="M1909" t="s">
        <v>42</v>
      </c>
    </row>
    <row r="1910" spans="1:13" x14ac:dyDescent="0.25">
      <c r="A1910" t="s">
        <v>166</v>
      </c>
      <c r="B1910">
        <v>14234.9</v>
      </c>
      <c r="C1910">
        <v>14229.4</v>
      </c>
      <c r="D1910">
        <v>14229.3</v>
      </c>
      <c r="E1910">
        <v>14216.8</v>
      </c>
      <c r="F1910">
        <v>728.46500000000003</v>
      </c>
      <c r="G1910">
        <v>0</v>
      </c>
      <c r="H1910">
        <v>401.452</v>
      </c>
      <c r="I1910">
        <v>0</v>
      </c>
      <c r="J1910">
        <v>0.178484</v>
      </c>
      <c r="K1910">
        <v>0.83680500000000002</v>
      </c>
      <c r="L1910">
        <v>0</v>
      </c>
      <c r="M1910" t="s">
        <v>42</v>
      </c>
    </row>
    <row r="1911" spans="1:13" x14ac:dyDescent="0.25">
      <c r="A1911" t="s">
        <v>166</v>
      </c>
      <c r="B1911">
        <v>13901.1</v>
      </c>
      <c r="C1911">
        <v>13895.8</v>
      </c>
      <c r="D1911">
        <v>13895.7</v>
      </c>
      <c r="E1911">
        <v>13883.4</v>
      </c>
      <c r="F1911">
        <v>726.28800000000001</v>
      </c>
      <c r="G1911">
        <v>0</v>
      </c>
      <c r="H1911">
        <v>384.66</v>
      </c>
      <c r="I1911">
        <v>0</v>
      </c>
      <c r="J1911">
        <v>0.178478</v>
      </c>
      <c r="K1911">
        <v>0.83696700000000002</v>
      </c>
      <c r="L1911">
        <v>0</v>
      </c>
      <c r="M1911" t="s">
        <v>42</v>
      </c>
    </row>
    <row r="1912" spans="1:13" x14ac:dyDescent="0.25">
      <c r="A1912" t="s">
        <v>166</v>
      </c>
      <c r="B1912">
        <v>13996.6</v>
      </c>
      <c r="C1912">
        <v>13991.4</v>
      </c>
      <c r="D1912">
        <v>13991.3</v>
      </c>
      <c r="E1912">
        <v>13979.1</v>
      </c>
      <c r="F1912">
        <v>727.35599999999999</v>
      </c>
      <c r="G1912">
        <v>0</v>
      </c>
      <c r="H1912">
        <v>391.012</v>
      </c>
      <c r="I1912">
        <v>0</v>
      </c>
      <c r="J1912">
        <v>0.14736399999999999</v>
      </c>
      <c r="K1912">
        <v>0.83687900000000004</v>
      </c>
      <c r="L1912">
        <v>0</v>
      </c>
      <c r="M1912" t="s">
        <v>42</v>
      </c>
    </row>
    <row r="1913" spans="1:13" x14ac:dyDescent="0.25">
      <c r="A1913" t="s">
        <v>166</v>
      </c>
      <c r="B1913">
        <v>14248</v>
      </c>
      <c r="C1913">
        <v>14242.9</v>
      </c>
      <c r="D1913">
        <v>14242.8</v>
      </c>
      <c r="E1913">
        <v>14230.5</v>
      </c>
      <c r="F1913">
        <v>724.928</v>
      </c>
      <c r="G1913">
        <v>0</v>
      </c>
      <c r="H1913">
        <v>403.26600000000002</v>
      </c>
      <c r="I1913">
        <v>0</v>
      </c>
      <c r="J1913">
        <v>0.14765900000000001</v>
      </c>
      <c r="K1913">
        <v>0.83614999999999995</v>
      </c>
      <c r="L1913">
        <v>0</v>
      </c>
      <c r="M1913" t="s">
        <v>42</v>
      </c>
    </row>
    <row r="1914" spans="1:13" x14ac:dyDescent="0.25">
      <c r="A1914" t="s">
        <v>166</v>
      </c>
      <c r="B1914">
        <v>14448.5</v>
      </c>
      <c r="C1914">
        <v>14443.1</v>
      </c>
      <c r="D1914">
        <v>14443</v>
      </c>
      <c r="E1914">
        <v>14430.7</v>
      </c>
      <c r="F1914">
        <v>725.22400000000005</v>
      </c>
      <c r="G1914">
        <v>0</v>
      </c>
      <c r="H1914">
        <v>413.5</v>
      </c>
      <c r="I1914">
        <v>0</v>
      </c>
      <c r="J1914">
        <v>0.17846999999999999</v>
      </c>
      <c r="K1914">
        <v>0.83633599999999997</v>
      </c>
      <c r="L1914">
        <v>0</v>
      </c>
      <c r="M1914" t="s">
        <v>42</v>
      </c>
    </row>
    <row r="1915" spans="1:13" x14ac:dyDescent="0.25">
      <c r="A1915" t="s">
        <v>166</v>
      </c>
      <c r="B1915">
        <v>14362.1</v>
      </c>
      <c r="C1915">
        <v>14357</v>
      </c>
      <c r="D1915">
        <v>14356.9</v>
      </c>
      <c r="E1915">
        <v>14344.6</v>
      </c>
      <c r="F1915">
        <v>724.37800000000004</v>
      </c>
      <c r="G1915">
        <v>0</v>
      </c>
      <c r="H1915">
        <v>408.92399999999998</v>
      </c>
      <c r="I1915">
        <v>0</v>
      </c>
      <c r="J1915">
        <v>0.178255</v>
      </c>
      <c r="K1915">
        <v>0.83637099999999998</v>
      </c>
      <c r="L1915">
        <v>0</v>
      </c>
      <c r="M1915" t="s">
        <v>42</v>
      </c>
    </row>
    <row r="1916" spans="1:13" x14ac:dyDescent="0.25">
      <c r="A1916" t="s">
        <v>166</v>
      </c>
      <c r="B1916">
        <v>13996.2</v>
      </c>
      <c r="C1916">
        <v>13991.1</v>
      </c>
      <c r="D1916">
        <v>13991</v>
      </c>
      <c r="E1916">
        <v>13978.6</v>
      </c>
      <c r="F1916">
        <v>729.79700000000003</v>
      </c>
      <c r="G1916">
        <v>0</v>
      </c>
      <c r="H1916">
        <v>389.75599999999997</v>
      </c>
      <c r="I1916">
        <v>0</v>
      </c>
      <c r="J1916">
        <v>0.15452399999999999</v>
      </c>
      <c r="K1916">
        <v>0.836337</v>
      </c>
      <c r="L1916">
        <v>0</v>
      </c>
      <c r="M1916" t="s">
        <v>42</v>
      </c>
    </row>
    <row r="1917" spans="1:13" x14ac:dyDescent="0.25">
      <c r="A1917" t="s">
        <v>166</v>
      </c>
      <c r="B1917">
        <v>14337.8</v>
      </c>
      <c r="C1917">
        <v>14332.3</v>
      </c>
      <c r="D1917">
        <v>14332.2</v>
      </c>
      <c r="E1917">
        <v>14319.8</v>
      </c>
      <c r="F1917">
        <v>726.48500000000001</v>
      </c>
      <c r="G1917">
        <v>0</v>
      </c>
      <c r="H1917">
        <v>407.30700000000002</v>
      </c>
      <c r="I1917">
        <v>0</v>
      </c>
      <c r="J1917">
        <v>0.147449</v>
      </c>
      <c r="K1917">
        <v>0.83613700000000002</v>
      </c>
      <c r="L1917">
        <v>0</v>
      </c>
      <c r="M1917" t="s">
        <v>42</v>
      </c>
    </row>
    <row r="1918" spans="1:13" x14ac:dyDescent="0.25">
      <c r="A1918" t="s">
        <v>166</v>
      </c>
      <c r="B1918">
        <v>14283.1</v>
      </c>
      <c r="C1918">
        <v>14277.9</v>
      </c>
      <c r="D1918">
        <v>14277.7</v>
      </c>
      <c r="E1918">
        <v>14265.5</v>
      </c>
      <c r="F1918">
        <v>725.26300000000003</v>
      </c>
      <c r="G1918">
        <v>0</v>
      </c>
      <c r="H1918">
        <v>405.61200000000002</v>
      </c>
      <c r="I1918">
        <v>0</v>
      </c>
      <c r="J1918">
        <v>0.16739999999999999</v>
      </c>
      <c r="K1918">
        <v>0.86836500000000005</v>
      </c>
      <c r="L1918">
        <v>0</v>
      </c>
      <c r="M1918" t="s">
        <v>42</v>
      </c>
    </row>
    <row r="1919" spans="1:13" x14ac:dyDescent="0.25">
      <c r="A1919" t="s">
        <v>166</v>
      </c>
      <c r="B1919">
        <v>13926</v>
      </c>
      <c r="C1919">
        <v>13920.3</v>
      </c>
      <c r="D1919">
        <v>13920.2</v>
      </c>
      <c r="E1919">
        <v>13908</v>
      </c>
      <c r="F1919">
        <v>725.10599999999999</v>
      </c>
      <c r="G1919">
        <v>0</v>
      </c>
      <c r="H1919">
        <v>387.12700000000001</v>
      </c>
      <c r="I1919">
        <v>0</v>
      </c>
      <c r="J1919">
        <v>0.175014</v>
      </c>
      <c r="K1919">
        <v>0.836974</v>
      </c>
      <c r="L1919">
        <v>0</v>
      </c>
      <c r="M1919" t="s">
        <v>42</v>
      </c>
    </row>
    <row r="1920" spans="1:13" x14ac:dyDescent="0.25">
      <c r="A1920" t="s">
        <v>166</v>
      </c>
      <c r="B1920">
        <v>14001.5</v>
      </c>
      <c r="C1920">
        <v>13996.4</v>
      </c>
      <c r="D1920">
        <v>13996.3</v>
      </c>
      <c r="E1920">
        <v>13984</v>
      </c>
      <c r="F1920">
        <v>723.673</v>
      </c>
      <c r="G1920">
        <v>0</v>
      </c>
      <c r="H1920">
        <v>391.00900000000001</v>
      </c>
      <c r="I1920">
        <v>0</v>
      </c>
      <c r="J1920">
        <v>0.15904299999999999</v>
      </c>
      <c r="K1920">
        <v>0.83702100000000002</v>
      </c>
      <c r="L1920">
        <v>0</v>
      </c>
      <c r="M1920" t="s">
        <v>42</v>
      </c>
    </row>
    <row r="1921" spans="1:13" x14ac:dyDescent="0.25">
      <c r="A1921" t="s">
        <v>166</v>
      </c>
      <c r="B1921">
        <v>14152.2</v>
      </c>
      <c r="C1921">
        <v>14147.1</v>
      </c>
      <c r="D1921">
        <v>14147</v>
      </c>
      <c r="E1921">
        <v>14134.7</v>
      </c>
      <c r="F1921">
        <v>726.70500000000004</v>
      </c>
      <c r="G1921">
        <v>0</v>
      </c>
      <c r="H1921">
        <v>398.48700000000002</v>
      </c>
      <c r="I1921">
        <v>0</v>
      </c>
      <c r="J1921">
        <v>0.14713399999999999</v>
      </c>
      <c r="K1921">
        <v>0.86166900000000002</v>
      </c>
      <c r="L1921">
        <v>0</v>
      </c>
      <c r="M1921" t="s">
        <v>42</v>
      </c>
    </row>
    <row r="1922" spans="1:13" x14ac:dyDescent="0.25">
      <c r="A1922" t="s">
        <v>166</v>
      </c>
      <c r="B1922">
        <v>14176.8</v>
      </c>
      <c r="C1922">
        <v>14171.5</v>
      </c>
      <c r="D1922">
        <v>14171.4</v>
      </c>
      <c r="E1922">
        <v>14159.1</v>
      </c>
      <c r="F1922">
        <v>724.24699999999996</v>
      </c>
      <c r="G1922">
        <v>0</v>
      </c>
      <c r="H1922">
        <v>399.25799999999998</v>
      </c>
      <c r="I1922">
        <v>0</v>
      </c>
      <c r="J1922">
        <v>0.147142</v>
      </c>
      <c r="K1922">
        <v>0.83690699999999996</v>
      </c>
      <c r="L1922">
        <v>0</v>
      </c>
      <c r="M1922" t="s">
        <v>42</v>
      </c>
    </row>
    <row r="1923" spans="1:13" x14ac:dyDescent="0.25">
      <c r="A1923" t="s">
        <v>166</v>
      </c>
      <c r="B1923">
        <v>13955.3</v>
      </c>
      <c r="C1923">
        <v>13950.1</v>
      </c>
      <c r="D1923">
        <v>13950</v>
      </c>
      <c r="E1923">
        <v>13937.6</v>
      </c>
      <c r="F1923">
        <v>727.44200000000001</v>
      </c>
      <c r="G1923">
        <v>0</v>
      </c>
      <c r="H1923">
        <v>387.89400000000001</v>
      </c>
      <c r="I1923">
        <v>0</v>
      </c>
      <c r="J1923">
        <v>0.17847099999999999</v>
      </c>
      <c r="K1923">
        <v>0.83646100000000001</v>
      </c>
      <c r="L1923">
        <v>0</v>
      </c>
      <c r="M1923" t="s">
        <v>42</v>
      </c>
    </row>
    <row r="1924" spans="1:13" x14ac:dyDescent="0.25">
      <c r="A1924" t="s">
        <v>166</v>
      </c>
      <c r="B1924">
        <v>14014.8</v>
      </c>
      <c r="C1924">
        <v>14008.5</v>
      </c>
      <c r="D1924">
        <v>14008.4</v>
      </c>
      <c r="E1924">
        <v>13996.2</v>
      </c>
      <c r="F1924">
        <v>726.63499999999999</v>
      </c>
      <c r="G1924">
        <v>0</v>
      </c>
      <c r="H1924">
        <v>390.99400000000003</v>
      </c>
      <c r="I1924">
        <v>0</v>
      </c>
      <c r="J1924">
        <v>0.178454</v>
      </c>
      <c r="K1924">
        <v>0.83628899999999995</v>
      </c>
      <c r="L1924">
        <v>0</v>
      </c>
      <c r="M1924" t="s">
        <v>42</v>
      </c>
    </row>
    <row r="1925" spans="1:13" x14ac:dyDescent="0.25">
      <c r="A1925" t="s">
        <v>166</v>
      </c>
      <c r="B1925">
        <v>14142.1</v>
      </c>
      <c r="C1925">
        <v>14135.8</v>
      </c>
      <c r="D1925">
        <v>14135.7</v>
      </c>
      <c r="E1925">
        <v>14123.3</v>
      </c>
      <c r="F1925">
        <v>726.61599999999999</v>
      </c>
      <c r="G1925">
        <v>0</v>
      </c>
      <c r="H1925">
        <v>397.72500000000002</v>
      </c>
      <c r="I1925">
        <v>0</v>
      </c>
      <c r="J1925">
        <v>0.17255000000000001</v>
      </c>
      <c r="K1925">
        <v>0.83666700000000005</v>
      </c>
      <c r="L1925">
        <v>0</v>
      </c>
      <c r="M1925" t="s">
        <v>42</v>
      </c>
    </row>
    <row r="1926" spans="1:13" x14ac:dyDescent="0.25">
      <c r="A1926" t="s">
        <v>166</v>
      </c>
      <c r="B1926">
        <v>14191</v>
      </c>
      <c r="C1926">
        <v>14185.8</v>
      </c>
      <c r="D1926">
        <v>14185.7</v>
      </c>
      <c r="E1926">
        <v>14173.4</v>
      </c>
      <c r="F1926">
        <v>727.46400000000006</v>
      </c>
      <c r="G1926">
        <v>0</v>
      </c>
      <c r="H1926">
        <v>400.41899999999998</v>
      </c>
      <c r="I1926">
        <v>0</v>
      </c>
      <c r="J1926">
        <v>0.15526300000000001</v>
      </c>
      <c r="K1926">
        <v>0.83684700000000001</v>
      </c>
      <c r="L1926">
        <v>0</v>
      </c>
      <c r="M1926" t="s">
        <v>42</v>
      </c>
    </row>
    <row r="1927" spans="1:13" x14ac:dyDescent="0.25">
      <c r="A1927" t="s">
        <v>166</v>
      </c>
      <c r="B1927">
        <v>14174</v>
      </c>
      <c r="C1927">
        <v>14168.7</v>
      </c>
      <c r="D1927">
        <v>14168.6</v>
      </c>
      <c r="E1927">
        <v>14156.5</v>
      </c>
      <c r="F1927">
        <v>725.29499999999996</v>
      </c>
      <c r="G1927">
        <v>0</v>
      </c>
      <c r="H1927">
        <v>398.94200000000001</v>
      </c>
      <c r="I1927">
        <v>0</v>
      </c>
      <c r="J1927">
        <v>0.14841399999999999</v>
      </c>
      <c r="K1927">
        <v>0.83701400000000004</v>
      </c>
      <c r="L1927">
        <v>0</v>
      </c>
      <c r="M1927" t="s">
        <v>42</v>
      </c>
    </row>
    <row r="1928" spans="1:13" x14ac:dyDescent="0.25">
      <c r="A1928" t="s">
        <v>166</v>
      </c>
      <c r="B1928">
        <v>14248.6</v>
      </c>
      <c r="C1928">
        <v>14243.4</v>
      </c>
      <c r="D1928">
        <v>14243.3</v>
      </c>
      <c r="E1928">
        <v>14231.1</v>
      </c>
      <c r="F1928">
        <v>727.63900000000001</v>
      </c>
      <c r="G1928">
        <v>0</v>
      </c>
      <c r="H1928">
        <v>403.08199999999999</v>
      </c>
      <c r="I1928">
        <v>0</v>
      </c>
      <c r="J1928">
        <v>0.17846699999999999</v>
      </c>
      <c r="K1928">
        <v>0.83555400000000002</v>
      </c>
      <c r="L1928">
        <v>0</v>
      </c>
      <c r="M1928" t="s">
        <v>42</v>
      </c>
    </row>
    <row r="1929" spans="1:13" x14ac:dyDescent="0.25">
      <c r="A1929" t="s">
        <v>166</v>
      </c>
      <c r="B1929">
        <v>14151.2</v>
      </c>
      <c r="C1929">
        <v>14145.8</v>
      </c>
      <c r="D1929">
        <v>14145.7</v>
      </c>
      <c r="E1929">
        <v>14133.5</v>
      </c>
      <c r="F1929">
        <v>727.29499999999996</v>
      </c>
      <c r="G1929">
        <v>0</v>
      </c>
      <c r="H1929">
        <v>397.94</v>
      </c>
      <c r="I1929">
        <v>0</v>
      </c>
      <c r="J1929">
        <v>0.178454</v>
      </c>
      <c r="K1929">
        <v>0.83704500000000004</v>
      </c>
      <c r="L1929">
        <v>0</v>
      </c>
      <c r="M1929" t="s">
        <v>42</v>
      </c>
    </row>
    <row r="1930" spans="1:13" x14ac:dyDescent="0.25">
      <c r="A1930" t="s">
        <v>166</v>
      </c>
      <c r="B1930">
        <v>14214.9</v>
      </c>
      <c r="C1930">
        <v>14209.8</v>
      </c>
      <c r="D1930">
        <v>14209.7</v>
      </c>
      <c r="E1930">
        <v>14197.4</v>
      </c>
      <c r="F1930">
        <v>726.31200000000001</v>
      </c>
      <c r="G1930">
        <v>0</v>
      </c>
      <c r="H1930">
        <v>400.78699999999998</v>
      </c>
      <c r="I1930">
        <v>0</v>
      </c>
      <c r="J1930">
        <v>0.16458200000000001</v>
      </c>
      <c r="K1930">
        <v>0.83511000000000002</v>
      </c>
      <c r="L1930">
        <v>0</v>
      </c>
      <c r="M1930" t="s">
        <v>42</v>
      </c>
    </row>
    <row r="1931" spans="1:13" x14ac:dyDescent="0.25">
      <c r="A1931" t="s">
        <v>166</v>
      </c>
      <c r="B1931">
        <v>14105.1</v>
      </c>
      <c r="C1931">
        <v>14099.8</v>
      </c>
      <c r="D1931">
        <v>14099.7</v>
      </c>
      <c r="E1931">
        <v>14087.5</v>
      </c>
      <c r="F1931">
        <v>723.92700000000002</v>
      </c>
      <c r="G1931">
        <v>0</v>
      </c>
      <c r="H1931">
        <v>395.39699999999999</v>
      </c>
      <c r="I1931">
        <v>0</v>
      </c>
      <c r="J1931">
        <v>0.15135199999999999</v>
      </c>
      <c r="K1931">
        <v>0.83675999999999995</v>
      </c>
      <c r="L1931">
        <v>0</v>
      </c>
      <c r="M1931" t="s">
        <v>42</v>
      </c>
    </row>
    <row r="1932" spans="1:13" x14ac:dyDescent="0.25">
      <c r="A1932" t="s">
        <v>166</v>
      </c>
      <c r="B1932">
        <v>14017.3</v>
      </c>
      <c r="C1932">
        <v>14012</v>
      </c>
      <c r="D1932">
        <v>14011.9</v>
      </c>
      <c r="E1932">
        <v>13999.6</v>
      </c>
      <c r="F1932">
        <v>728.95</v>
      </c>
      <c r="G1932">
        <v>0</v>
      </c>
      <c r="H1932">
        <v>391.13400000000001</v>
      </c>
      <c r="I1932">
        <v>0</v>
      </c>
      <c r="J1932">
        <v>0.15248200000000001</v>
      </c>
      <c r="K1932">
        <v>0.84608399999999995</v>
      </c>
      <c r="L1932">
        <v>0</v>
      </c>
      <c r="M1932" t="s">
        <v>42</v>
      </c>
    </row>
    <row r="1933" spans="1:13" x14ac:dyDescent="0.25">
      <c r="A1933" t="s">
        <v>166</v>
      </c>
      <c r="B1933">
        <v>14373.4</v>
      </c>
      <c r="C1933">
        <v>14367.9</v>
      </c>
      <c r="D1933">
        <v>14367.8</v>
      </c>
      <c r="E1933">
        <v>14355.6</v>
      </c>
      <c r="F1933">
        <v>725.66</v>
      </c>
      <c r="G1933">
        <v>0</v>
      </c>
      <c r="H1933">
        <v>409.048</v>
      </c>
      <c r="I1933">
        <v>0</v>
      </c>
      <c r="J1933">
        <v>0.14748900000000001</v>
      </c>
      <c r="K1933">
        <v>0.83700799999999997</v>
      </c>
      <c r="L1933">
        <v>0</v>
      </c>
      <c r="M1933" t="s">
        <v>42</v>
      </c>
    </row>
    <row r="1934" spans="1:13" x14ac:dyDescent="0.25">
      <c r="A1934" t="s">
        <v>166</v>
      </c>
      <c r="B1934">
        <v>14392.7</v>
      </c>
      <c r="C1934">
        <v>14386.7</v>
      </c>
      <c r="D1934">
        <v>14386.6</v>
      </c>
      <c r="E1934">
        <v>14374.5</v>
      </c>
      <c r="F1934">
        <v>725.52499999999998</v>
      </c>
      <c r="G1934">
        <v>0</v>
      </c>
      <c r="H1934">
        <v>410.13799999999998</v>
      </c>
      <c r="I1934">
        <v>0</v>
      </c>
      <c r="J1934">
        <v>0.14765700000000001</v>
      </c>
      <c r="K1934">
        <v>0.86837799999999998</v>
      </c>
      <c r="L1934">
        <v>0</v>
      </c>
      <c r="M1934" t="s">
        <v>42</v>
      </c>
    </row>
    <row r="1935" spans="1:13" x14ac:dyDescent="0.25">
      <c r="A1935" t="s">
        <v>166</v>
      </c>
      <c r="B1935">
        <v>14316.9</v>
      </c>
      <c r="C1935">
        <v>14311.7</v>
      </c>
      <c r="D1935">
        <v>14311.6</v>
      </c>
      <c r="E1935">
        <v>14299.5</v>
      </c>
      <c r="F1935">
        <v>727.18399999999997</v>
      </c>
      <c r="G1935">
        <v>0</v>
      </c>
      <c r="H1935">
        <v>406.44299999999998</v>
      </c>
      <c r="I1935">
        <v>0</v>
      </c>
      <c r="J1935">
        <v>0.147122</v>
      </c>
      <c r="K1935">
        <v>0.82575500000000002</v>
      </c>
      <c r="L1935">
        <v>0</v>
      </c>
      <c r="M1935" t="s">
        <v>42</v>
      </c>
    </row>
    <row r="1936" spans="1:13" x14ac:dyDescent="0.25">
      <c r="A1936" t="s">
        <v>166</v>
      </c>
      <c r="B1936">
        <v>13947.8</v>
      </c>
      <c r="C1936">
        <v>13942.8</v>
      </c>
      <c r="D1936">
        <v>13942.7</v>
      </c>
      <c r="E1936">
        <v>13930.5</v>
      </c>
      <c r="F1936">
        <v>727.745</v>
      </c>
      <c r="G1936">
        <v>0</v>
      </c>
      <c r="H1936">
        <v>387.57900000000001</v>
      </c>
      <c r="I1936">
        <v>0</v>
      </c>
      <c r="J1936">
        <v>0.14730099999999999</v>
      </c>
      <c r="K1936">
        <v>0.83701199999999998</v>
      </c>
      <c r="L1936">
        <v>0</v>
      </c>
      <c r="M1936" t="s">
        <v>42</v>
      </c>
    </row>
    <row r="1937" spans="1:13" x14ac:dyDescent="0.25">
      <c r="A1937" t="s">
        <v>166</v>
      </c>
      <c r="B1937">
        <v>14083.1</v>
      </c>
      <c r="C1937">
        <v>14077.7</v>
      </c>
      <c r="D1937">
        <v>14077.5</v>
      </c>
      <c r="E1937">
        <v>14064.6</v>
      </c>
      <c r="F1937">
        <v>741.75800000000004</v>
      </c>
      <c r="G1937">
        <v>0</v>
      </c>
      <c r="H1937">
        <v>385.03300000000002</v>
      </c>
      <c r="I1937">
        <v>0</v>
      </c>
      <c r="J1937">
        <v>0.15961700000000001</v>
      </c>
      <c r="K1937">
        <v>0.83705200000000002</v>
      </c>
      <c r="L1937">
        <v>0</v>
      </c>
      <c r="M1937" t="s">
        <v>42</v>
      </c>
    </row>
    <row r="1938" spans="1:13" x14ac:dyDescent="0.25">
      <c r="A1938" t="s">
        <v>166</v>
      </c>
      <c r="B1938">
        <v>14293.5</v>
      </c>
      <c r="C1938">
        <v>14288.5</v>
      </c>
      <c r="D1938">
        <v>14288.4</v>
      </c>
      <c r="E1938">
        <v>14276.3</v>
      </c>
      <c r="F1938">
        <v>722.471</v>
      </c>
      <c r="G1938">
        <v>0</v>
      </c>
      <c r="H1938">
        <v>406.39</v>
      </c>
      <c r="I1938">
        <v>0</v>
      </c>
      <c r="J1938">
        <v>0.14912700000000001</v>
      </c>
      <c r="K1938">
        <v>0.83705300000000005</v>
      </c>
      <c r="L1938">
        <v>0</v>
      </c>
      <c r="M1938" t="s">
        <v>42</v>
      </c>
    </row>
    <row r="1939" spans="1:13" x14ac:dyDescent="0.25">
      <c r="A1939" t="s">
        <v>166</v>
      </c>
      <c r="B1939">
        <v>14352.7</v>
      </c>
      <c r="C1939">
        <v>14347.4</v>
      </c>
      <c r="D1939">
        <v>14347.3</v>
      </c>
      <c r="E1939">
        <v>14335.3</v>
      </c>
      <c r="F1939">
        <v>724.86300000000006</v>
      </c>
      <c r="G1939">
        <v>0</v>
      </c>
      <c r="H1939">
        <v>407.84</v>
      </c>
      <c r="I1939">
        <v>0</v>
      </c>
      <c r="J1939">
        <v>0.17847499999999999</v>
      </c>
      <c r="K1939">
        <v>0.83705200000000002</v>
      </c>
      <c r="L1939">
        <v>0</v>
      </c>
      <c r="M1939" t="s">
        <v>42</v>
      </c>
    </row>
    <row r="1940" spans="1:13" x14ac:dyDescent="0.25">
      <c r="A1940" t="s">
        <v>166</v>
      </c>
      <c r="B1940">
        <v>14123.9</v>
      </c>
      <c r="C1940">
        <v>14118.6</v>
      </c>
      <c r="D1940">
        <v>14118.5</v>
      </c>
      <c r="E1940">
        <v>14106.3</v>
      </c>
      <c r="F1940">
        <v>728.053</v>
      </c>
      <c r="G1940">
        <v>0</v>
      </c>
      <c r="H1940">
        <v>396.41500000000002</v>
      </c>
      <c r="I1940">
        <v>0</v>
      </c>
      <c r="J1940">
        <v>0.16630300000000001</v>
      </c>
      <c r="K1940">
        <v>0.83687999999999996</v>
      </c>
      <c r="L1940">
        <v>0</v>
      </c>
      <c r="M1940" t="s">
        <v>42</v>
      </c>
    </row>
    <row r="1941" spans="1:13" x14ac:dyDescent="0.25">
      <c r="A1941" t="s">
        <v>166</v>
      </c>
      <c r="B1941">
        <v>14043.3</v>
      </c>
      <c r="C1941">
        <v>14038.1</v>
      </c>
      <c r="D1941">
        <v>14038</v>
      </c>
      <c r="E1941">
        <v>14026</v>
      </c>
      <c r="F1941">
        <v>727.07399999999996</v>
      </c>
      <c r="G1941">
        <v>0</v>
      </c>
      <c r="H1941">
        <v>392.637</v>
      </c>
      <c r="I1941">
        <v>0</v>
      </c>
      <c r="J1941">
        <v>0.14738299999999999</v>
      </c>
      <c r="K1941">
        <v>0.83705300000000005</v>
      </c>
      <c r="L1941">
        <v>0</v>
      </c>
      <c r="M1941" t="s">
        <v>42</v>
      </c>
    </row>
    <row r="1942" spans="1:13" x14ac:dyDescent="0.25">
      <c r="A1942" t="s">
        <v>166</v>
      </c>
      <c r="B1942">
        <v>14493</v>
      </c>
      <c r="C1942">
        <v>14487.7</v>
      </c>
      <c r="D1942">
        <v>14487.6</v>
      </c>
      <c r="E1942">
        <v>14475.5</v>
      </c>
      <c r="F1942">
        <v>726.52099999999996</v>
      </c>
      <c r="G1942">
        <v>0</v>
      </c>
      <c r="H1942">
        <v>416.20600000000002</v>
      </c>
      <c r="I1942">
        <v>0</v>
      </c>
      <c r="J1942">
        <v>0.15834300000000001</v>
      </c>
      <c r="K1942">
        <v>0.835314</v>
      </c>
      <c r="L1942">
        <v>0</v>
      </c>
      <c r="M1942" t="s">
        <v>42</v>
      </c>
    </row>
    <row r="1943" spans="1:13" x14ac:dyDescent="0.25">
      <c r="A1943" t="s">
        <v>166</v>
      </c>
      <c r="B1943">
        <v>14435.8</v>
      </c>
      <c r="C1943">
        <v>14430.4</v>
      </c>
      <c r="D1943">
        <v>14430.3</v>
      </c>
      <c r="E1943">
        <v>14418.3</v>
      </c>
      <c r="F1943">
        <v>726.48900000000003</v>
      </c>
      <c r="G1943">
        <v>0</v>
      </c>
      <c r="H1943">
        <v>412.58300000000003</v>
      </c>
      <c r="I1943">
        <v>0</v>
      </c>
      <c r="J1943">
        <v>0.178455</v>
      </c>
      <c r="K1943">
        <v>0.86507800000000001</v>
      </c>
      <c r="L1943">
        <v>0</v>
      </c>
      <c r="M1943" t="s">
        <v>42</v>
      </c>
    </row>
    <row r="1944" spans="1:13" x14ac:dyDescent="0.25">
      <c r="A1944" t="s">
        <v>166</v>
      </c>
      <c r="B1944">
        <v>13958</v>
      </c>
      <c r="C1944">
        <v>13952.1</v>
      </c>
      <c r="D1944">
        <v>13952</v>
      </c>
      <c r="E1944">
        <v>13939.7</v>
      </c>
      <c r="F1944">
        <v>729.51900000000001</v>
      </c>
      <c r="G1944">
        <v>0</v>
      </c>
      <c r="H1944">
        <v>386.803</v>
      </c>
      <c r="I1944">
        <v>0</v>
      </c>
      <c r="J1944">
        <v>0.153421</v>
      </c>
      <c r="K1944">
        <v>0.83544700000000005</v>
      </c>
      <c r="L1944">
        <v>0</v>
      </c>
      <c r="M1944" t="s">
        <v>42</v>
      </c>
    </row>
    <row r="1945" spans="1:13" x14ac:dyDescent="0.25">
      <c r="A1945" t="s">
        <v>166</v>
      </c>
      <c r="B1945">
        <v>14059.9</v>
      </c>
      <c r="C1945">
        <v>14054.5</v>
      </c>
      <c r="D1945">
        <v>14054.4</v>
      </c>
      <c r="E1945">
        <v>14042.2</v>
      </c>
      <c r="F1945">
        <v>725.64599999999996</v>
      </c>
      <c r="G1945">
        <v>0</v>
      </c>
      <c r="H1945">
        <v>393.56400000000002</v>
      </c>
      <c r="I1945">
        <v>0</v>
      </c>
      <c r="J1945">
        <v>0.155468</v>
      </c>
      <c r="K1945">
        <v>0.83685900000000002</v>
      </c>
      <c r="L1945">
        <v>0</v>
      </c>
      <c r="M1945" t="s">
        <v>42</v>
      </c>
    </row>
    <row r="1946" spans="1:13" x14ac:dyDescent="0.25">
      <c r="A1946" t="s">
        <v>166</v>
      </c>
      <c r="B1946">
        <v>14099.7</v>
      </c>
      <c r="C1946">
        <v>14091.9</v>
      </c>
      <c r="D1946">
        <v>14091.8</v>
      </c>
      <c r="E1946">
        <v>14079.6</v>
      </c>
      <c r="F1946">
        <v>725.08100000000002</v>
      </c>
      <c r="G1946">
        <v>0</v>
      </c>
      <c r="H1946">
        <v>394.95800000000003</v>
      </c>
      <c r="I1946">
        <v>0</v>
      </c>
      <c r="J1946">
        <v>0.14736099999999999</v>
      </c>
      <c r="K1946">
        <v>0.83629200000000004</v>
      </c>
      <c r="L1946">
        <v>0</v>
      </c>
      <c r="M1946" t="s">
        <v>42</v>
      </c>
    </row>
    <row r="1947" spans="1:13" x14ac:dyDescent="0.25">
      <c r="A1947" t="s">
        <v>166</v>
      </c>
      <c r="B1947">
        <v>14215</v>
      </c>
      <c r="C1947">
        <v>14209.7</v>
      </c>
      <c r="D1947">
        <v>14209.6</v>
      </c>
      <c r="E1947">
        <v>14197.3</v>
      </c>
      <c r="F1947">
        <v>728.68899999999996</v>
      </c>
      <c r="G1947">
        <v>0</v>
      </c>
      <c r="H1947">
        <v>400.97899999999998</v>
      </c>
      <c r="I1947">
        <v>0</v>
      </c>
      <c r="J1947">
        <v>0.14990300000000001</v>
      </c>
      <c r="K1947">
        <v>0.83665100000000003</v>
      </c>
      <c r="L1947">
        <v>0</v>
      </c>
      <c r="M1947" t="s">
        <v>42</v>
      </c>
    </row>
    <row r="1948" spans="1:13" x14ac:dyDescent="0.25">
      <c r="A1948" t="s">
        <v>166</v>
      </c>
      <c r="B1948">
        <v>14046.6</v>
      </c>
      <c r="C1948">
        <v>14041.3</v>
      </c>
      <c r="D1948">
        <v>14041.2</v>
      </c>
      <c r="E1948">
        <v>14029</v>
      </c>
      <c r="F1948">
        <v>724.31200000000001</v>
      </c>
      <c r="G1948">
        <v>0</v>
      </c>
      <c r="H1948">
        <v>392.48899999999998</v>
      </c>
      <c r="I1948">
        <v>0</v>
      </c>
      <c r="J1948">
        <v>0.14721799999999999</v>
      </c>
      <c r="K1948">
        <v>0.83298499999999998</v>
      </c>
      <c r="L1948">
        <v>0</v>
      </c>
      <c r="M1948" t="s">
        <v>42</v>
      </c>
    </row>
    <row r="1949" spans="1:13" x14ac:dyDescent="0.25">
      <c r="A1949" t="s">
        <v>166</v>
      </c>
      <c r="B1949">
        <v>14047.3</v>
      </c>
      <c r="C1949">
        <v>14042</v>
      </c>
      <c r="D1949">
        <v>14041.9</v>
      </c>
      <c r="E1949">
        <v>14029.8</v>
      </c>
      <c r="F1949">
        <v>725.72500000000002</v>
      </c>
      <c r="G1949">
        <v>0</v>
      </c>
      <c r="H1949">
        <v>393.339</v>
      </c>
      <c r="I1949">
        <v>0</v>
      </c>
      <c r="J1949">
        <v>0.16962099999999999</v>
      </c>
      <c r="K1949">
        <v>0.83701800000000004</v>
      </c>
      <c r="L1949">
        <v>0</v>
      </c>
      <c r="M1949" t="s">
        <v>42</v>
      </c>
    </row>
    <row r="1950" spans="1:13" x14ac:dyDescent="0.25">
      <c r="A1950" t="s">
        <v>166</v>
      </c>
      <c r="B1950">
        <v>14036</v>
      </c>
      <c r="C1950">
        <v>14030.5</v>
      </c>
      <c r="D1950">
        <v>14030.4</v>
      </c>
      <c r="E1950">
        <v>14018.2</v>
      </c>
      <c r="F1950">
        <v>727.20899999999995</v>
      </c>
      <c r="G1950">
        <v>0</v>
      </c>
      <c r="H1950">
        <v>392.37200000000001</v>
      </c>
      <c r="I1950">
        <v>0</v>
      </c>
      <c r="J1950">
        <v>0.16639200000000001</v>
      </c>
      <c r="K1950">
        <v>0.83705200000000002</v>
      </c>
      <c r="L1950">
        <v>0</v>
      </c>
      <c r="M1950" t="s">
        <v>42</v>
      </c>
    </row>
    <row r="1951" spans="1:13" x14ac:dyDescent="0.25">
      <c r="A1951" t="s">
        <v>166</v>
      </c>
      <c r="B1951">
        <v>14242.2</v>
      </c>
      <c r="C1951">
        <v>14236.9</v>
      </c>
      <c r="D1951">
        <v>14236.8</v>
      </c>
      <c r="E1951">
        <v>14224.6</v>
      </c>
      <c r="F1951">
        <v>729.76199999999994</v>
      </c>
      <c r="G1951">
        <v>0</v>
      </c>
      <c r="H1951">
        <v>402.37700000000001</v>
      </c>
      <c r="I1951">
        <v>0</v>
      </c>
      <c r="J1951">
        <v>0.15467</v>
      </c>
      <c r="K1951">
        <v>0.83705200000000002</v>
      </c>
      <c r="L1951">
        <v>0</v>
      </c>
      <c r="M1951" t="s">
        <v>42</v>
      </c>
    </row>
    <row r="1952" spans="1:13" x14ac:dyDescent="0.25">
      <c r="A1952" t="s">
        <v>166</v>
      </c>
      <c r="B1952">
        <v>14121.9</v>
      </c>
      <c r="C1952">
        <v>14116</v>
      </c>
      <c r="D1952">
        <v>14115.9</v>
      </c>
      <c r="E1952">
        <v>14103.7</v>
      </c>
      <c r="F1952">
        <v>729.57799999999997</v>
      </c>
      <c r="G1952">
        <v>0</v>
      </c>
      <c r="H1952">
        <v>396.32900000000001</v>
      </c>
      <c r="I1952">
        <v>0</v>
      </c>
      <c r="J1952">
        <v>0.178454</v>
      </c>
      <c r="K1952">
        <v>0.83704900000000004</v>
      </c>
      <c r="L1952">
        <v>0</v>
      </c>
      <c r="M1952" t="s">
        <v>42</v>
      </c>
    </row>
    <row r="1953" spans="1:25" x14ac:dyDescent="0.25">
      <c r="A1953" t="s">
        <v>166</v>
      </c>
      <c r="B1953">
        <v>14344.1</v>
      </c>
      <c r="C1953">
        <v>14338.9</v>
      </c>
      <c r="D1953">
        <v>14338.8</v>
      </c>
      <c r="E1953">
        <v>14326.4</v>
      </c>
      <c r="F1953">
        <v>729.83900000000006</v>
      </c>
      <c r="G1953">
        <v>0</v>
      </c>
      <c r="H1953">
        <v>406.93599999999998</v>
      </c>
      <c r="I1953">
        <v>0</v>
      </c>
      <c r="J1953">
        <v>0.14711399999999999</v>
      </c>
      <c r="K1953">
        <v>0.83703300000000003</v>
      </c>
      <c r="L1953">
        <v>0</v>
      </c>
      <c r="M1953" t="s">
        <v>42</v>
      </c>
    </row>
    <row r="1954" spans="1:25" x14ac:dyDescent="0.25">
      <c r="A1954" t="s">
        <v>166</v>
      </c>
      <c r="B1954">
        <v>14171.2</v>
      </c>
      <c r="C1954">
        <v>14165.6</v>
      </c>
      <c r="D1954">
        <v>14165.5</v>
      </c>
      <c r="E1954">
        <v>14153.5</v>
      </c>
      <c r="F1954">
        <v>723.24300000000005</v>
      </c>
      <c r="G1954">
        <v>0</v>
      </c>
      <c r="H1954">
        <v>398.66199999999998</v>
      </c>
      <c r="I1954">
        <v>0</v>
      </c>
      <c r="J1954">
        <v>0.162774</v>
      </c>
      <c r="K1954">
        <v>0.83434200000000003</v>
      </c>
      <c r="L1954">
        <v>0</v>
      </c>
      <c r="M1954" t="s">
        <v>42</v>
      </c>
    </row>
    <row r="1955" spans="1:25" x14ac:dyDescent="0.25">
      <c r="A1955" t="s">
        <v>166</v>
      </c>
      <c r="B1955">
        <v>14314.3</v>
      </c>
      <c r="C1955">
        <v>14308.8</v>
      </c>
      <c r="D1955">
        <v>14308.7</v>
      </c>
      <c r="E1955">
        <v>14296.5</v>
      </c>
      <c r="F1955">
        <v>727.62599999999998</v>
      </c>
      <c r="G1955">
        <v>0</v>
      </c>
      <c r="H1955">
        <v>406.72699999999998</v>
      </c>
      <c r="I1955">
        <v>0</v>
      </c>
      <c r="J1955">
        <v>0.17848</v>
      </c>
      <c r="K1955">
        <v>0.83704500000000004</v>
      </c>
      <c r="L1955">
        <v>0</v>
      </c>
      <c r="M1955" t="s">
        <v>42</v>
      </c>
    </row>
    <row r="1956" spans="1:25" x14ac:dyDescent="0.25">
      <c r="A1956" t="s">
        <v>166</v>
      </c>
      <c r="B1956">
        <v>14175.6</v>
      </c>
      <c r="C1956">
        <v>14170.3</v>
      </c>
      <c r="D1956">
        <v>14170.2</v>
      </c>
      <c r="E1956">
        <v>14158</v>
      </c>
      <c r="F1956">
        <v>728.19500000000005</v>
      </c>
      <c r="G1956">
        <v>0</v>
      </c>
      <c r="H1956">
        <v>398.35300000000001</v>
      </c>
      <c r="I1956">
        <v>0</v>
      </c>
      <c r="J1956">
        <v>0.15065500000000001</v>
      </c>
      <c r="K1956">
        <v>0.83591700000000002</v>
      </c>
      <c r="L1956">
        <v>0</v>
      </c>
      <c r="M1956" t="s">
        <v>42</v>
      </c>
    </row>
    <row r="1957" spans="1:25" x14ac:dyDescent="0.25">
      <c r="A1957" t="s">
        <v>166</v>
      </c>
      <c r="B1957">
        <v>13795.2</v>
      </c>
      <c r="C1957">
        <v>13789.8</v>
      </c>
      <c r="D1957">
        <v>13789.7</v>
      </c>
      <c r="E1957">
        <v>13777.4</v>
      </c>
      <c r="F1957">
        <v>726.75300000000004</v>
      </c>
      <c r="G1957">
        <v>0</v>
      </c>
      <c r="H1957">
        <v>379.363</v>
      </c>
      <c r="I1957">
        <v>0</v>
      </c>
      <c r="J1957">
        <v>0.178454</v>
      </c>
      <c r="K1957">
        <v>0.83704500000000004</v>
      </c>
      <c r="L1957">
        <v>0</v>
      </c>
      <c r="M1957" t="s">
        <v>42</v>
      </c>
    </row>
    <row r="1958" spans="1:25" x14ac:dyDescent="0.25">
      <c r="A1958" t="s">
        <v>166</v>
      </c>
      <c r="B1958">
        <v>14347.4</v>
      </c>
      <c r="C1958">
        <v>14342.3</v>
      </c>
      <c r="D1958">
        <v>14342.2</v>
      </c>
      <c r="E1958">
        <v>14329.9</v>
      </c>
      <c r="F1958">
        <v>726.30899999999997</v>
      </c>
      <c r="G1958">
        <v>0</v>
      </c>
      <c r="H1958">
        <v>408.71100000000001</v>
      </c>
      <c r="I1958">
        <v>0</v>
      </c>
      <c r="J1958">
        <v>0.17846699999999999</v>
      </c>
      <c r="K1958">
        <v>0.83704500000000004</v>
      </c>
      <c r="L1958">
        <v>0</v>
      </c>
      <c r="M1958" t="s">
        <v>42</v>
      </c>
    </row>
    <row r="1959" spans="1:25" x14ac:dyDescent="0.25">
      <c r="A1959" t="s">
        <v>166</v>
      </c>
      <c r="B1959">
        <v>14253.6</v>
      </c>
      <c r="C1959">
        <v>14247.9</v>
      </c>
      <c r="D1959">
        <v>14247.8</v>
      </c>
      <c r="E1959">
        <v>14235.7</v>
      </c>
      <c r="F1959">
        <v>723.79499999999996</v>
      </c>
      <c r="G1959">
        <v>0</v>
      </c>
      <c r="H1959">
        <v>403.43099999999998</v>
      </c>
      <c r="I1959">
        <v>0</v>
      </c>
      <c r="J1959">
        <v>0.178456</v>
      </c>
      <c r="K1959">
        <v>0.83703799999999995</v>
      </c>
      <c r="L1959">
        <v>0</v>
      </c>
      <c r="M1959" t="s">
        <v>42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166</v>
      </c>
      <c r="B1960">
        <v>14153</v>
      </c>
      <c r="C1960">
        <v>14147.6</v>
      </c>
      <c r="D1960">
        <v>14147.5</v>
      </c>
      <c r="E1960">
        <v>14135.3</v>
      </c>
      <c r="F1960">
        <v>728.63699999999994</v>
      </c>
      <c r="G1960">
        <v>0</v>
      </c>
      <c r="H1960">
        <v>397.03199999999998</v>
      </c>
      <c r="I1960">
        <v>0</v>
      </c>
      <c r="J1960">
        <v>0.17502300000000001</v>
      </c>
      <c r="K1960">
        <v>0.83702299999999996</v>
      </c>
      <c r="L1960">
        <v>0</v>
      </c>
      <c r="M1960" t="s">
        <v>42</v>
      </c>
      <c r="R1960">
        <f>AVERAGE(B1911:B1960)</f>
        <v>14165.626</v>
      </c>
      <c r="S1960">
        <f>AVERAGE(C1911:C1960)</f>
        <v>14160.202000000007</v>
      </c>
      <c r="U1960">
        <f>_xlfn.VAR.P(B1911:B1960)</f>
        <v>25007.115124000007</v>
      </c>
      <c r="V1960">
        <f>_xlfn.VAR.P(C1911:C1960)</f>
        <v>25020.291396000011</v>
      </c>
      <c r="X1960">
        <f>1.96*SQRT(U1960)/50</f>
        <v>6.1989461510924073</v>
      </c>
      <c r="Y1960">
        <f>1.96*SQRT(V1960)/50</f>
        <v>6.2005790512458949</v>
      </c>
    </row>
    <row r="1961" spans="1:25" x14ac:dyDescent="0.25">
      <c r="A1961" t="s">
        <v>167</v>
      </c>
      <c r="B1961">
        <v>708350.11010000005</v>
      </c>
      <c r="C1961" t="s">
        <v>36</v>
      </c>
    </row>
    <row r="1962" spans="1:25" x14ac:dyDescent="0.25">
      <c r="A1962" t="s">
        <v>168</v>
      </c>
      <c r="B1962">
        <v>14948.7</v>
      </c>
      <c r="C1962">
        <v>14886.7</v>
      </c>
      <c r="D1962">
        <v>14886.6</v>
      </c>
      <c r="E1962">
        <v>14874.3</v>
      </c>
      <c r="F1962">
        <v>738.17399999999998</v>
      </c>
      <c r="G1962">
        <v>1145.04</v>
      </c>
      <c r="H1962">
        <v>394.45100000000002</v>
      </c>
      <c r="I1962">
        <v>343.05099999999999</v>
      </c>
      <c r="J1962">
        <v>377.613</v>
      </c>
      <c r="K1962">
        <v>12969</v>
      </c>
      <c r="L1962">
        <v>0.178457</v>
      </c>
      <c r="M1962">
        <v>0.83515300000000003</v>
      </c>
      <c r="N1962">
        <v>0</v>
      </c>
      <c r="O1962" t="s">
        <v>42</v>
      </c>
    </row>
    <row r="1963" spans="1:25" x14ac:dyDescent="0.25">
      <c r="A1963" t="s">
        <v>168</v>
      </c>
      <c r="B1963">
        <v>15207.2</v>
      </c>
      <c r="C1963">
        <v>15162.1</v>
      </c>
      <c r="D1963">
        <v>15162</v>
      </c>
      <c r="E1963">
        <v>15149.6</v>
      </c>
      <c r="F1963">
        <v>738.69899999999996</v>
      </c>
      <c r="G1963">
        <v>1157.5899999999999</v>
      </c>
      <c r="H1963">
        <v>407.50400000000002</v>
      </c>
      <c r="I1963">
        <v>342.49299999999999</v>
      </c>
      <c r="J1963">
        <v>377.51</v>
      </c>
      <c r="K1963">
        <v>13231.3</v>
      </c>
      <c r="L1963">
        <v>0.178482</v>
      </c>
      <c r="M1963">
        <v>0.83662300000000001</v>
      </c>
      <c r="N1963">
        <v>0</v>
      </c>
      <c r="O1963" t="s">
        <v>42</v>
      </c>
    </row>
    <row r="1964" spans="1:25" x14ac:dyDescent="0.25">
      <c r="A1964" t="s">
        <v>168</v>
      </c>
      <c r="B1964">
        <v>15006.8</v>
      </c>
      <c r="C1964">
        <v>14945.9</v>
      </c>
      <c r="D1964">
        <v>14945.8</v>
      </c>
      <c r="E1964">
        <v>14933.6</v>
      </c>
      <c r="F1964">
        <v>734.95</v>
      </c>
      <c r="G1964">
        <v>1146.83</v>
      </c>
      <c r="H1964">
        <v>396.76499999999999</v>
      </c>
      <c r="I1964">
        <v>342.774</v>
      </c>
      <c r="J1964">
        <v>377.31900000000002</v>
      </c>
      <c r="K1964">
        <v>13029.6</v>
      </c>
      <c r="L1964">
        <v>0.15215400000000001</v>
      </c>
      <c r="M1964">
        <v>0.83669099999999996</v>
      </c>
      <c r="N1964">
        <v>0</v>
      </c>
      <c r="O1964" t="s">
        <v>42</v>
      </c>
    </row>
    <row r="1965" spans="1:25" x14ac:dyDescent="0.25">
      <c r="A1965" t="s">
        <v>168</v>
      </c>
      <c r="B1965">
        <v>14996.9</v>
      </c>
      <c r="C1965">
        <v>14941.3</v>
      </c>
      <c r="D1965">
        <v>14941.2</v>
      </c>
      <c r="E1965">
        <v>14929.1</v>
      </c>
      <c r="F1965">
        <v>735.24300000000005</v>
      </c>
      <c r="G1965">
        <v>1146.55</v>
      </c>
      <c r="H1965">
        <v>397.423</v>
      </c>
      <c r="I1965">
        <v>342.34699999999998</v>
      </c>
      <c r="J1965">
        <v>376.87700000000001</v>
      </c>
      <c r="K1965">
        <v>13025.2</v>
      </c>
      <c r="L1965">
        <v>0.157804</v>
      </c>
      <c r="M1965">
        <v>0.83501099999999995</v>
      </c>
      <c r="N1965">
        <v>0</v>
      </c>
      <c r="O1965" t="s">
        <v>42</v>
      </c>
    </row>
    <row r="1966" spans="1:25" x14ac:dyDescent="0.25">
      <c r="A1966" t="s">
        <v>168</v>
      </c>
      <c r="B1966">
        <v>14872.1</v>
      </c>
      <c r="C1966">
        <v>14807</v>
      </c>
      <c r="D1966">
        <v>14806.9</v>
      </c>
      <c r="E1966">
        <v>14794.7</v>
      </c>
      <c r="F1966">
        <v>737.43200000000002</v>
      </c>
      <c r="G1966">
        <v>1139.95</v>
      </c>
      <c r="H1966">
        <v>389.24400000000003</v>
      </c>
      <c r="I1966">
        <v>343.18099999999998</v>
      </c>
      <c r="J1966">
        <v>377.49700000000001</v>
      </c>
      <c r="K1966">
        <v>12895.2</v>
      </c>
      <c r="L1966">
        <v>0.178454</v>
      </c>
      <c r="M1966">
        <v>0.83704699999999999</v>
      </c>
      <c r="N1966">
        <v>0</v>
      </c>
      <c r="O1966" t="s">
        <v>42</v>
      </c>
    </row>
    <row r="1967" spans="1:25" x14ac:dyDescent="0.25">
      <c r="A1967" t="s">
        <v>168</v>
      </c>
      <c r="B1967">
        <v>14884.6</v>
      </c>
      <c r="C1967">
        <v>14829.6</v>
      </c>
      <c r="D1967">
        <v>14829.5</v>
      </c>
      <c r="E1967">
        <v>14817.2</v>
      </c>
      <c r="F1967">
        <v>737.63</v>
      </c>
      <c r="G1967">
        <v>1142.21</v>
      </c>
      <c r="H1967">
        <v>390.95400000000001</v>
      </c>
      <c r="I1967">
        <v>343.185</v>
      </c>
      <c r="J1967">
        <v>378.21199999999999</v>
      </c>
      <c r="K1967">
        <v>12915.2</v>
      </c>
      <c r="L1967">
        <v>0.148258</v>
      </c>
      <c r="M1967">
        <v>0.83662099999999995</v>
      </c>
      <c r="N1967">
        <v>0</v>
      </c>
      <c r="O1967" t="s">
        <v>42</v>
      </c>
    </row>
    <row r="1968" spans="1:25" x14ac:dyDescent="0.25">
      <c r="A1968" t="s">
        <v>168</v>
      </c>
      <c r="B1968">
        <v>14899</v>
      </c>
      <c r="C1968">
        <v>14824.1</v>
      </c>
      <c r="D1968">
        <v>14824</v>
      </c>
      <c r="E1968">
        <v>14811.8</v>
      </c>
      <c r="F1968">
        <v>736.68799999999999</v>
      </c>
      <c r="G1968">
        <v>1141.31</v>
      </c>
      <c r="H1968">
        <v>390.87299999999999</v>
      </c>
      <c r="I1968">
        <v>343.08</v>
      </c>
      <c r="J1968">
        <v>377.43599999999998</v>
      </c>
      <c r="K1968">
        <v>12911.7</v>
      </c>
      <c r="L1968">
        <v>0.14884900000000001</v>
      </c>
      <c r="M1968">
        <v>0.83623700000000001</v>
      </c>
      <c r="N1968">
        <v>0</v>
      </c>
      <c r="O1968" t="s">
        <v>42</v>
      </c>
    </row>
    <row r="1969" spans="1:15" x14ac:dyDescent="0.25">
      <c r="A1969" t="s">
        <v>168</v>
      </c>
      <c r="B1969">
        <v>15072.3</v>
      </c>
      <c r="C1969">
        <v>15005.1</v>
      </c>
      <c r="D1969">
        <v>15005</v>
      </c>
      <c r="E1969">
        <v>14992.6</v>
      </c>
      <c r="F1969">
        <v>737.60699999999997</v>
      </c>
      <c r="G1969">
        <v>1150.3699999999999</v>
      </c>
      <c r="H1969">
        <v>399.88099999999997</v>
      </c>
      <c r="I1969">
        <v>342.82799999999997</v>
      </c>
      <c r="J1969">
        <v>377.685</v>
      </c>
      <c r="K1969">
        <v>13082.5</v>
      </c>
      <c r="L1969">
        <v>0.15312000000000001</v>
      </c>
      <c r="M1969">
        <v>0.83705200000000002</v>
      </c>
      <c r="N1969">
        <v>0</v>
      </c>
      <c r="O1969" t="s">
        <v>42</v>
      </c>
    </row>
    <row r="1970" spans="1:15" x14ac:dyDescent="0.25">
      <c r="A1970" t="s">
        <v>168</v>
      </c>
      <c r="B1970">
        <v>15305.2</v>
      </c>
      <c r="C1970">
        <v>15242.4</v>
      </c>
      <c r="D1970">
        <v>15242.2</v>
      </c>
      <c r="E1970">
        <v>15229.9</v>
      </c>
      <c r="F1970">
        <v>732.81899999999996</v>
      </c>
      <c r="G1970">
        <v>1162.3599999999999</v>
      </c>
      <c r="H1970">
        <v>412.38799999999998</v>
      </c>
      <c r="I1970">
        <v>342.20699999999999</v>
      </c>
      <c r="J1970">
        <v>377.68599999999998</v>
      </c>
      <c r="K1970">
        <v>13312.7</v>
      </c>
      <c r="L1970">
        <v>0.176401</v>
      </c>
      <c r="M1970">
        <v>0.83705099999999999</v>
      </c>
      <c r="N1970">
        <v>0</v>
      </c>
      <c r="O1970" t="s">
        <v>42</v>
      </c>
    </row>
    <row r="1971" spans="1:15" x14ac:dyDescent="0.25">
      <c r="A1971" t="s">
        <v>168</v>
      </c>
      <c r="B1971">
        <v>14955.2</v>
      </c>
      <c r="C1971">
        <v>14886.1</v>
      </c>
      <c r="D1971">
        <v>14886</v>
      </c>
      <c r="E1971">
        <v>14873.8</v>
      </c>
      <c r="F1971">
        <v>736.77</v>
      </c>
      <c r="G1971">
        <v>1145.1199999999999</v>
      </c>
      <c r="H1971">
        <v>394.11399999999998</v>
      </c>
      <c r="I1971">
        <v>342.82900000000001</v>
      </c>
      <c r="J1971">
        <v>378.21699999999998</v>
      </c>
      <c r="K1971">
        <v>12969.8</v>
      </c>
      <c r="L1971">
        <v>0.16603200000000001</v>
      </c>
      <c r="M1971">
        <v>0.83696599999999999</v>
      </c>
      <c r="N1971">
        <v>0</v>
      </c>
      <c r="O1971" t="s">
        <v>42</v>
      </c>
    </row>
    <row r="1972" spans="1:15" x14ac:dyDescent="0.25">
      <c r="A1972" t="s">
        <v>168</v>
      </c>
      <c r="B1972">
        <v>14864.3</v>
      </c>
      <c r="C1972">
        <v>14791.7</v>
      </c>
      <c r="D1972">
        <v>14791.6</v>
      </c>
      <c r="E1972">
        <v>14779.4</v>
      </c>
      <c r="F1972">
        <v>736.71699999999998</v>
      </c>
      <c r="G1972">
        <v>1139.98</v>
      </c>
      <c r="H1972">
        <v>388.91</v>
      </c>
      <c r="I1972">
        <v>343.10300000000001</v>
      </c>
      <c r="J1972">
        <v>378.03300000000002</v>
      </c>
      <c r="K1972">
        <v>12880.5</v>
      </c>
      <c r="L1972">
        <v>0.15542500000000001</v>
      </c>
      <c r="M1972">
        <v>0.83705099999999999</v>
      </c>
      <c r="N1972">
        <v>0</v>
      </c>
      <c r="O1972" t="s">
        <v>42</v>
      </c>
    </row>
    <row r="1973" spans="1:15" x14ac:dyDescent="0.25">
      <c r="A1973" t="s">
        <v>168</v>
      </c>
      <c r="B1973">
        <v>14853.5</v>
      </c>
      <c r="C1973">
        <v>14803.9</v>
      </c>
      <c r="D1973">
        <v>14803.8</v>
      </c>
      <c r="E1973">
        <v>14791.5</v>
      </c>
      <c r="F1973">
        <v>735.02099999999996</v>
      </c>
      <c r="G1973">
        <v>1140.69</v>
      </c>
      <c r="H1973">
        <v>389.42899999999997</v>
      </c>
      <c r="I1973">
        <v>343.17099999999999</v>
      </c>
      <c r="J1973">
        <v>378.13799999999998</v>
      </c>
      <c r="K1973">
        <v>12893.7</v>
      </c>
      <c r="L1973">
        <v>0.178454</v>
      </c>
      <c r="M1973">
        <v>0.83677400000000002</v>
      </c>
      <c r="N1973">
        <v>0</v>
      </c>
      <c r="O1973" t="s">
        <v>42</v>
      </c>
    </row>
    <row r="1974" spans="1:15" x14ac:dyDescent="0.25">
      <c r="A1974" t="s">
        <v>168</v>
      </c>
      <c r="B1974">
        <v>15100.9</v>
      </c>
      <c r="C1974">
        <v>15034.4</v>
      </c>
      <c r="D1974">
        <v>15034.3</v>
      </c>
      <c r="E1974">
        <v>15022.1</v>
      </c>
      <c r="F1974">
        <v>737.846</v>
      </c>
      <c r="G1974">
        <v>1152.0899999999999</v>
      </c>
      <c r="H1974">
        <v>401.23200000000003</v>
      </c>
      <c r="I1974">
        <v>342.69799999999998</v>
      </c>
      <c r="J1974">
        <v>378.202</v>
      </c>
      <c r="K1974">
        <v>13110.2</v>
      </c>
      <c r="L1974">
        <v>0.17846799999999999</v>
      </c>
      <c r="M1974">
        <v>0.835893</v>
      </c>
      <c r="N1974">
        <v>0</v>
      </c>
      <c r="O1974" t="s">
        <v>42</v>
      </c>
    </row>
    <row r="1975" spans="1:15" x14ac:dyDescent="0.25">
      <c r="A1975" t="s">
        <v>168</v>
      </c>
      <c r="B1975">
        <v>15012.5</v>
      </c>
      <c r="C1975">
        <v>14943.7</v>
      </c>
      <c r="D1975">
        <v>14943.6</v>
      </c>
      <c r="E1975">
        <v>14931.2</v>
      </c>
      <c r="F1975">
        <v>735.80600000000004</v>
      </c>
      <c r="G1975">
        <v>1146.95</v>
      </c>
      <c r="H1975">
        <v>396.505</v>
      </c>
      <c r="I1975">
        <v>342.58100000000002</v>
      </c>
      <c r="J1975">
        <v>377.94400000000002</v>
      </c>
      <c r="K1975">
        <v>13026.4</v>
      </c>
      <c r="L1975">
        <v>0.150752</v>
      </c>
      <c r="M1975">
        <v>0.83703899999999998</v>
      </c>
      <c r="N1975">
        <v>0</v>
      </c>
      <c r="O1975" t="s">
        <v>42</v>
      </c>
    </row>
    <row r="1976" spans="1:15" x14ac:dyDescent="0.25">
      <c r="A1976" t="s">
        <v>168</v>
      </c>
      <c r="B1976">
        <v>15031.9</v>
      </c>
      <c r="C1976">
        <v>14967.9</v>
      </c>
      <c r="D1976">
        <v>14967.8</v>
      </c>
      <c r="E1976">
        <v>14955.4</v>
      </c>
      <c r="F1976">
        <v>739.58299999999997</v>
      </c>
      <c r="G1976">
        <v>1148.96</v>
      </c>
      <c r="H1976">
        <v>395.46600000000001</v>
      </c>
      <c r="I1976">
        <v>343.30099999999999</v>
      </c>
      <c r="J1976">
        <v>379.96</v>
      </c>
      <c r="K1976">
        <v>13044.6</v>
      </c>
      <c r="L1976">
        <v>0.14715500000000001</v>
      </c>
      <c r="M1976">
        <v>0.83683600000000002</v>
      </c>
      <c r="N1976">
        <v>0</v>
      </c>
      <c r="O1976" t="s">
        <v>42</v>
      </c>
    </row>
    <row r="1977" spans="1:15" x14ac:dyDescent="0.25">
      <c r="A1977" t="s">
        <v>168</v>
      </c>
      <c r="B1977">
        <v>14918.8</v>
      </c>
      <c r="C1977">
        <v>14871.1</v>
      </c>
      <c r="D1977">
        <v>14871</v>
      </c>
      <c r="E1977">
        <v>14858.6</v>
      </c>
      <c r="F1977">
        <v>736.38400000000001</v>
      </c>
      <c r="G1977">
        <v>1144.28</v>
      </c>
      <c r="H1977">
        <v>392.678</v>
      </c>
      <c r="I1977">
        <v>343.15300000000002</v>
      </c>
      <c r="J1977">
        <v>378.5</v>
      </c>
      <c r="K1977">
        <v>12955.8</v>
      </c>
      <c r="L1977">
        <v>0.17846000000000001</v>
      </c>
      <c r="M1977">
        <v>0.83704800000000001</v>
      </c>
      <c r="N1977">
        <v>0</v>
      </c>
      <c r="O1977" t="s">
        <v>42</v>
      </c>
    </row>
    <row r="1978" spans="1:15" x14ac:dyDescent="0.25">
      <c r="A1978" t="s">
        <v>168</v>
      </c>
      <c r="B1978">
        <v>15042.7</v>
      </c>
      <c r="C1978">
        <v>14985.3</v>
      </c>
      <c r="D1978">
        <v>14985.2</v>
      </c>
      <c r="E1978">
        <v>14972.9</v>
      </c>
      <c r="F1978">
        <v>734.58399999999995</v>
      </c>
      <c r="G1978">
        <v>1148.57</v>
      </c>
      <c r="H1978">
        <v>398.613</v>
      </c>
      <c r="I1978">
        <v>342.71499999999997</v>
      </c>
      <c r="J1978">
        <v>377.25900000000001</v>
      </c>
      <c r="K1978">
        <v>13067.7</v>
      </c>
      <c r="L1978">
        <v>0.151808</v>
      </c>
      <c r="M1978">
        <v>0.83686700000000003</v>
      </c>
      <c r="N1978">
        <v>0</v>
      </c>
      <c r="O1978" t="s">
        <v>42</v>
      </c>
    </row>
    <row r="1979" spans="1:15" x14ac:dyDescent="0.25">
      <c r="A1979" t="s">
        <v>168</v>
      </c>
      <c r="B1979">
        <v>15058.6</v>
      </c>
      <c r="C1979">
        <v>14996</v>
      </c>
      <c r="D1979">
        <v>14995.9</v>
      </c>
      <c r="E1979">
        <v>14983.6</v>
      </c>
      <c r="F1979">
        <v>740.30499999999995</v>
      </c>
      <c r="G1979">
        <v>1149.29</v>
      </c>
      <c r="H1979">
        <v>399.053</v>
      </c>
      <c r="I1979">
        <v>343.00700000000001</v>
      </c>
      <c r="J1979">
        <v>377.12799999999999</v>
      </c>
      <c r="K1979">
        <v>13071.9</v>
      </c>
      <c r="L1979">
        <v>0.14855299999999999</v>
      </c>
      <c r="M1979">
        <v>0.83690500000000001</v>
      </c>
      <c r="N1979">
        <v>0</v>
      </c>
      <c r="O1979" t="s">
        <v>42</v>
      </c>
    </row>
    <row r="1980" spans="1:15" x14ac:dyDescent="0.25">
      <c r="A1980" t="s">
        <v>168</v>
      </c>
      <c r="B1980">
        <v>15281.1</v>
      </c>
      <c r="C1980">
        <v>15232.6</v>
      </c>
      <c r="D1980">
        <v>15232.5</v>
      </c>
      <c r="E1980">
        <v>15220.3</v>
      </c>
      <c r="F1980">
        <v>735.226</v>
      </c>
      <c r="G1980">
        <v>1160.3699999999999</v>
      </c>
      <c r="H1980">
        <v>410.82</v>
      </c>
      <c r="I1980">
        <v>342.39499999999998</v>
      </c>
      <c r="J1980">
        <v>377.10399999999998</v>
      </c>
      <c r="K1980">
        <v>13302.7</v>
      </c>
      <c r="L1980">
        <v>0.14711099999999999</v>
      </c>
      <c r="M1980">
        <v>0.83679199999999998</v>
      </c>
      <c r="N1980">
        <v>0</v>
      </c>
      <c r="O1980" t="s">
        <v>42</v>
      </c>
    </row>
    <row r="1981" spans="1:15" x14ac:dyDescent="0.25">
      <c r="A1981" t="s">
        <v>168</v>
      </c>
      <c r="B1981">
        <v>15124</v>
      </c>
      <c r="C1981">
        <v>15058</v>
      </c>
      <c r="D1981">
        <v>15057.9</v>
      </c>
      <c r="E1981">
        <v>15045.7</v>
      </c>
      <c r="F1981">
        <v>736.53300000000002</v>
      </c>
      <c r="G1981">
        <v>1152.27</v>
      </c>
      <c r="H1981">
        <v>402.51</v>
      </c>
      <c r="I1981">
        <v>342.66300000000001</v>
      </c>
      <c r="J1981">
        <v>377.17700000000002</v>
      </c>
      <c r="K1981">
        <v>13134.9</v>
      </c>
      <c r="L1981">
        <v>0.150282</v>
      </c>
      <c r="M1981">
        <v>0.83684899999999995</v>
      </c>
      <c r="N1981">
        <v>0</v>
      </c>
      <c r="O1981" t="s">
        <v>42</v>
      </c>
    </row>
    <row r="1982" spans="1:15" x14ac:dyDescent="0.25">
      <c r="A1982" t="s">
        <v>168</v>
      </c>
      <c r="B1982">
        <v>14971.1</v>
      </c>
      <c r="C1982">
        <v>14903.4</v>
      </c>
      <c r="D1982">
        <v>14903.3</v>
      </c>
      <c r="E1982">
        <v>14891.1</v>
      </c>
      <c r="F1982">
        <v>737.91499999999996</v>
      </c>
      <c r="G1982">
        <v>1146.3599999999999</v>
      </c>
      <c r="H1982">
        <v>394.1</v>
      </c>
      <c r="I1982">
        <v>343.36599999999999</v>
      </c>
      <c r="J1982">
        <v>378.89800000000002</v>
      </c>
      <c r="K1982">
        <v>12984.6</v>
      </c>
      <c r="L1982">
        <v>0.17846300000000001</v>
      </c>
      <c r="M1982">
        <v>0.82772599999999996</v>
      </c>
      <c r="N1982">
        <v>0</v>
      </c>
      <c r="O1982" t="s">
        <v>42</v>
      </c>
    </row>
    <row r="1983" spans="1:15" x14ac:dyDescent="0.25">
      <c r="A1983" t="s">
        <v>168</v>
      </c>
      <c r="B1983">
        <v>15073</v>
      </c>
      <c r="C1983">
        <v>15026</v>
      </c>
      <c r="D1983">
        <v>15025.9</v>
      </c>
      <c r="E1983">
        <v>15013.8</v>
      </c>
      <c r="F1983">
        <v>737.91399999999999</v>
      </c>
      <c r="G1983">
        <v>1152.17</v>
      </c>
      <c r="H1983">
        <v>400.90100000000001</v>
      </c>
      <c r="I1983">
        <v>342.79700000000003</v>
      </c>
      <c r="J1983">
        <v>378.46800000000002</v>
      </c>
      <c r="K1983">
        <v>13101.7</v>
      </c>
      <c r="L1983">
        <v>0.14716099999999999</v>
      </c>
      <c r="M1983">
        <v>0.83697200000000005</v>
      </c>
      <c r="N1983">
        <v>0</v>
      </c>
      <c r="O1983" t="s">
        <v>42</v>
      </c>
    </row>
    <row r="1984" spans="1:15" x14ac:dyDescent="0.25">
      <c r="A1984" t="s">
        <v>168</v>
      </c>
      <c r="B1984">
        <v>14868.8</v>
      </c>
      <c r="C1984">
        <v>14808.4</v>
      </c>
      <c r="D1984">
        <v>14808.3</v>
      </c>
      <c r="E1984">
        <v>14795.8</v>
      </c>
      <c r="F1984">
        <v>738.77800000000002</v>
      </c>
      <c r="G1984">
        <v>1142.0999999999999</v>
      </c>
      <c r="H1984">
        <v>388.56799999999998</v>
      </c>
      <c r="I1984">
        <v>343.37</v>
      </c>
      <c r="J1984">
        <v>380.08</v>
      </c>
      <c r="K1984">
        <v>12892.7</v>
      </c>
      <c r="L1984">
        <v>0.14718300000000001</v>
      </c>
      <c r="M1984">
        <v>0.83704400000000001</v>
      </c>
      <c r="N1984">
        <v>0</v>
      </c>
      <c r="O1984" t="s">
        <v>42</v>
      </c>
    </row>
    <row r="1985" spans="1:15" x14ac:dyDescent="0.25">
      <c r="A1985" t="s">
        <v>168</v>
      </c>
      <c r="B1985">
        <v>15220.2</v>
      </c>
      <c r="C1985">
        <v>15158.9</v>
      </c>
      <c r="D1985">
        <v>15158.8</v>
      </c>
      <c r="E1985">
        <v>15146.7</v>
      </c>
      <c r="F1985">
        <v>733.58199999999999</v>
      </c>
      <c r="G1985">
        <v>1158.53</v>
      </c>
      <c r="H1985">
        <v>408.61799999999999</v>
      </c>
      <c r="I1985">
        <v>342.29399999999998</v>
      </c>
      <c r="J1985">
        <v>377.77199999999999</v>
      </c>
      <c r="K1985">
        <v>13232.7</v>
      </c>
      <c r="L1985">
        <v>0.15349399999999999</v>
      </c>
      <c r="M1985">
        <v>0.83693099999999998</v>
      </c>
      <c r="N1985">
        <v>0</v>
      </c>
      <c r="O1985" t="s">
        <v>42</v>
      </c>
    </row>
    <row r="1986" spans="1:15" x14ac:dyDescent="0.25">
      <c r="A1986" t="s">
        <v>168</v>
      </c>
      <c r="B1986">
        <v>15192.1</v>
      </c>
      <c r="C1986">
        <v>15122.1</v>
      </c>
      <c r="D1986">
        <v>15122</v>
      </c>
      <c r="E1986">
        <v>15109.8</v>
      </c>
      <c r="F1986">
        <v>737.34100000000001</v>
      </c>
      <c r="G1986">
        <v>1156.79</v>
      </c>
      <c r="H1986">
        <v>405.98899999999998</v>
      </c>
      <c r="I1986">
        <v>342.84500000000003</v>
      </c>
      <c r="J1986">
        <v>378.01299999999998</v>
      </c>
      <c r="K1986">
        <v>13193.7</v>
      </c>
      <c r="L1986">
        <v>0.150533</v>
      </c>
      <c r="M1986">
        <v>0.83694999999999997</v>
      </c>
      <c r="N1986">
        <v>0</v>
      </c>
      <c r="O1986" t="s">
        <v>42</v>
      </c>
    </row>
    <row r="1987" spans="1:15" x14ac:dyDescent="0.25">
      <c r="A1987" t="s">
        <v>168</v>
      </c>
      <c r="B1987">
        <v>14966</v>
      </c>
      <c r="C1987">
        <v>14905.9</v>
      </c>
      <c r="D1987">
        <v>14905.8</v>
      </c>
      <c r="E1987">
        <v>14893.6</v>
      </c>
      <c r="F1987">
        <v>736.18100000000004</v>
      </c>
      <c r="G1987">
        <v>1146.1400000000001</v>
      </c>
      <c r="H1987">
        <v>394.12299999999999</v>
      </c>
      <c r="I1987">
        <v>342.87</v>
      </c>
      <c r="J1987">
        <v>379.11</v>
      </c>
      <c r="K1987">
        <v>12989.1</v>
      </c>
      <c r="L1987">
        <v>0.14927799999999999</v>
      </c>
      <c r="M1987">
        <v>0.83571600000000001</v>
      </c>
      <c r="N1987">
        <v>0</v>
      </c>
      <c r="O1987" t="s">
        <v>42</v>
      </c>
    </row>
    <row r="1988" spans="1:15" x14ac:dyDescent="0.25">
      <c r="A1988" t="s">
        <v>168</v>
      </c>
      <c r="B1988">
        <v>14986.5</v>
      </c>
      <c r="C1988">
        <v>14926</v>
      </c>
      <c r="D1988">
        <v>14925.9</v>
      </c>
      <c r="E1988">
        <v>14913.8</v>
      </c>
      <c r="F1988">
        <v>735.69399999999996</v>
      </c>
      <c r="G1988">
        <v>1147.05</v>
      </c>
      <c r="H1988">
        <v>396.04899999999998</v>
      </c>
      <c r="I1988">
        <v>342.89499999999998</v>
      </c>
      <c r="J1988">
        <v>378.15100000000001</v>
      </c>
      <c r="K1988">
        <v>13008.9</v>
      </c>
      <c r="L1988">
        <v>0.14715800000000001</v>
      </c>
      <c r="M1988">
        <v>0.83705200000000002</v>
      </c>
      <c r="N1988">
        <v>0</v>
      </c>
      <c r="O1988" t="s">
        <v>42</v>
      </c>
    </row>
    <row r="1989" spans="1:15" x14ac:dyDescent="0.25">
      <c r="A1989" t="s">
        <v>168</v>
      </c>
      <c r="B1989">
        <v>14876.8</v>
      </c>
      <c r="C1989">
        <v>14802.4</v>
      </c>
      <c r="D1989">
        <v>14802.3</v>
      </c>
      <c r="E1989">
        <v>14790.2</v>
      </c>
      <c r="F1989">
        <v>736.26499999999999</v>
      </c>
      <c r="G1989">
        <v>1141.76</v>
      </c>
      <c r="H1989">
        <v>390.30799999999999</v>
      </c>
      <c r="I1989">
        <v>343.17200000000003</v>
      </c>
      <c r="J1989">
        <v>378.41899999999998</v>
      </c>
      <c r="K1989">
        <v>12890</v>
      </c>
      <c r="L1989">
        <v>0.17845800000000001</v>
      </c>
      <c r="M1989">
        <v>0.83642799999999995</v>
      </c>
      <c r="N1989">
        <v>0</v>
      </c>
      <c r="O1989" t="s">
        <v>42</v>
      </c>
    </row>
    <row r="1990" spans="1:15" x14ac:dyDescent="0.25">
      <c r="A1990" t="s">
        <v>168</v>
      </c>
      <c r="B1990">
        <v>15049.1</v>
      </c>
      <c r="C1990">
        <v>14970.8</v>
      </c>
      <c r="D1990">
        <v>14970.7</v>
      </c>
      <c r="E1990">
        <v>14958.6</v>
      </c>
      <c r="F1990">
        <v>732.42</v>
      </c>
      <c r="G1990">
        <v>1149.51</v>
      </c>
      <c r="H1990">
        <v>398.57299999999998</v>
      </c>
      <c r="I1990">
        <v>342.78199999999998</v>
      </c>
      <c r="J1990">
        <v>378.327</v>
      </c>
      <c r="K1990">
        <v>13054.6</v>
      </c>
      <c r="L1990">
        <v>0.178454</v>
      </c>
      <c r="M1990">
        <v>0.83648800000000001</v>
      </c>
      <c r="N1990">
        <v>0</v>
      </c>
      <c r="O1990" t="s">
        <v>42</v>
      </c>
    </row>
    <row r="1991" spans="1:15" x14ac:dyDescent="0.25">
      <c r="A1991" t="s">
        <v>168</v>
      </c>
      <c r="B1991">
        <v>15085.5</v>
      </c>
      <c r="C1991">
        <v>15025.3</v>
      </c>
      <c r="D1991">
        <v>15025.2</v>
      </c>
      <c r="E1991">
        <v>15013.1</v>
      </c>
      <c r="F1991">
        <v>736.64499999999998</v>
      </c>
      <c r="G1991">
        <v>1151.6199999999999</v>
      </c>
      <c r="H1991">
        <v>400.685</v>
      </c>
      <c r="I1991">
        <v>342.803</v>
      </c>
      <c r="J1991">
        <v>378.11900000000003</v>
      </c>
      <c r="K1991">
        <v>13102.8</v>
      </c>
      <c r="L1991">
        <v>0.14710300000000001</v>
      </c>
      <c r="M1991">
        <v>0.83691800000000005</v>
      </c>
      <c r="N1991">
        <v>0</v>
      </c>
      <c r="O1991" t="s">
        <v>42</v>
      </c>
    </row>
    <row r="1992" spans="1:15" x14ac:dyDescent="0.25">
      <c r="A1992" t="s">
        <v>168</v>
      </c>
      <c r="B1992">
        <v>14870</v>
      </c>
      <c r="C1992">
        <v>14798.8</v>
      </c>
      <c r="D1992">
        <v>14798.7</v>
      </c>
      <c r="E1992">
        <v>14786.4</v>
      </c>
      <c r="F1992">
        <v>739.01599999999996</v>
      </c>
      <c r="G1992">
        <v>1141.3599999999999</v>
      </c>
      <c r="H1992">
        <v>390.07600000000002</v>
      </c>
      <c r="I1992">
        <v>343.05799999999999</v>
      </c>
      <c r="J1992">
        <v>378.29599999999999</v>
      </c>
      <c r="K1992">
        <v>12883.9</v>
      </c>
      <c r="L1992">
        <v>0.16708100000000001</v>
      </c>
      <c r="M1992">
        <v>0.83664300000000003</v>
      </c>
      <c r="N1992">
        <v>0</v>
      </c>
      <c r="O1992" t="s">
        <v>42</v>
      </c>
    </row>
    <row r="1993" spans="1:15" x14ac:dyDescent="0.25">
      <c r="A1993" t="s">
        <v>168</v>
      </c>
      <c r="B1993">
        <v>15022.3</v>
      </c>
      <c r="C1993">
        <v>14966.1</v>
      </c>
      <c r="D1993">
        <v>14966</v>
      </c>
      <c r="E1993">
        <v>14953.7</v>
      </c>
      <c r="F1993">
        <v>737.19399999999996</v>
      </c>
      <c r="G1993">
        <v>1149.31</v>
      </c>
      <c r="H1993">
        <v>397.57900000000001</v>
      </c>
      <c r="I1993">
        <v>342.96100000000001</v>
      </c>
      <c r="J1993">
        <v>378.815</v>
      </c>
      <c r="K1993">
        <v>13045</v>
      </c>
      <c r="L1993">
        <v>0.14956800000000001</v>
      </c>
      <c r="M1993">
        <v>0.837032</v>
      </c>
      <c r="N1993">
        <v>0</v>
      </c>
      <c r="O1993" t="s">
        <v>42</v>
      </c>
    </row>
    <row r="1994" spans="1:15" x14ac:dyDescent="0.25">
      <c r="A1994" t="s">
        <v>168</v>
      </c>
      <c r="B1994">
        <v>14909.3</v>
      </c>
      <c r="C1994">
        <v>14859</v>
      </c>
      <c r="D1994">
        <v>14858.9</v>
      </c>
      <c r="E1994">
        <v>14846.8</v>
      </c>
      <c r="F1994">
        <v>732.005</v>
      </c>
      <c r="G1994">
        <v>1144.26</v>
      </c>
      <c r="H1994">
        <v>392.96600000000001</v>
      </c>
      <c r="I1994">
        <v>342.83499999999998</v>
      </c>
      <c r="J1994">
        <v>378.55099999999999</v>
      </c>
      <c r="K1994">
        <v>12948.4</v>
      </c>
      <c r="L1994">
        <v>0.178504</v>
      </c>
      <c r="M1994">
        <v>0.83660299999999999</v>
      </c>
      <c r="N1994">
        <v>0</v>
      </c>
      <c r="O1994" t="s">
        <v>42</v>
      </c>
    </row>
    <row r="1995" spans="1:15" x14ac:dyDescent="0.25">
      <c r="A1995" t="s">
        <v>168</v>
      </c>
      <c r="B1995">
        <v>15130.4</v>
      </c>
      <c r="C1995">
        <v>15066.5</v>
      </c>
      <c r="D1995">
        <v>15066.4</v>
      </c>
      <c r="E1995">
        <v>15054.1</v>
      </c>
      <c r="F1995">
        <v>733.02700000000004</v>
      </c>
      <c r="G1995">
        <v>1153.73</v>
      </c>
      <c r="H1995">
        <v>403.74299999999999</v>
      </c>
      <c r="I1995">
        <v>342.57600000000002</v>
      </c>
      <c r="J1995">
        <v>377.59800000000001</v>
      </c>
      <c r="K1995">
        <v>13145.3</v>
      </c>
      <c r="L1995">
        <v>0.15931300000000001</v>
      </c>
      <c r="M1995">
        <v>0.83665900000000004</v>
      </c>
      <c r="N1995">
        <v>0</v>
      </c>
      <c r="O1995" t="s">
        <v>42</v>
      </c>
    </row>
    <row r="1996" spans="1:15" x14ac:dyDescent="0.25">
      <c r="A1996" t="s">
        <v>168</v>
      </c>
      <c r="B1996">
        <v>15062.1</v>
      </c>
      <c r="C1996">
        <v>14990.7</v>
      </c>
      <c r="D1996">
        <v>14990.6</v>
      </c>
      <c r="E1996">
        <v>14978.3</v>
      </c>
      <c r="F1996">
        <v>736.71400000000006</v>
      </c>
      <c r="G1996">
        <v>1150.07</v>
      </c>
      <c r="H1996">
        <v>398.31400000000002</v>
      </c>
      <c r="I1996">
        <v>342.96800000000002</v>
      </c>
      <c r="J1996">
        <v>378.81700000000001</v>
      </c>
      <c r="K1996">
        <v>13069.4</v>
      </c>
      <c r="L1996">
        <v>0.14740800000000001</v>
      </c>
      <c r="M1996">
        <v>0.84711800000000004</v>
      </c>
      <c r="N1996">
        <v>0</v>
      </c>
      <c r="O1996" t="s">
        <v>42</v>
      </c>
    </row>
    <row r="1997" spans="1:15" x14ac:dyDescent="0.25">
      <c r="A1997" t="s">
        <v>168</v>
      </c>
      <c r="B1997">
        <v>14912.5</v>
      </c>
      <c r="C1997">
        <v>14840.9</v>
      </c>
      <c r="D1997">
        <v>14840.8</v>
      </c>
      <c r="E1997">
        <v>14828.5</v>
      </c>
      <c r="F1997">
        <v>736.28200000000004</v>
      </c>
      <c r="G1997">
        <v>1142.6400000000001</v>
      </c>
      <c r="H1997">
        <v>391.46600000000001</v>
      </c>
      <c r="I1997">
        <v>342.83800000000002</v>
      </c>
      <c r="J1997">
        <v>378.35</v>
      </c>
      <c r="K1997">
        <v>12927.5</v>
      </c>
      <c r="L1997">
        <v>0.15823100000000001</v>
      </c>
      <c r="M1997">
        <v>0.83656200000000003</v>
      </c>
      <c r="N1997">
        <v>0</v>
      </c>
      <c r="O1997" t="s">
        <v>42</v>
      </c>
    </row>
    <row r="1998" spans="1:15" x14ac:dyDescent="0.25">
      <c r="A1998" t="s">
        <v>168</v>
      </c>
      <c r="B1998">
        <v>15163.3</v>
      </c>
      <c r="C1998">
        <v>15114.9</v>
      </c>
      <c r="D1998">
        <v>15114.8</v>
      </c>
      <c r="E1998">
        <v>15102.5</v>
      </c>
      <c r="F1998">
        <v>737.44299999999998</v>
      </c>
      <c r="G1998">
        <v>1155.98</v>
      </c>
      <c r="H1998">
        <v>404.476</v>
      </c>
      <c r="I1998">
        <v>342.91300000000001</v>
      </c>
      <c r="J1998">
        <v>378.54700000000003</v>
      </c>
      <c r="K1998">
        <v>13186.9</v>
      </c>
      <c r="L1998">
        <v>0.151892</v>
      </c>
      <c r="M1998">
        <v>0.83552400000000004</v>
      </c>
      <c r="N1998">
        <v>0</v>
      </c>
      <c r="O1998" t="s">
        <v>42</v>
      </c>
    </row>
    <row r="1999" spans="1:15" x14ac:dyDescent="0.25">
      <c r="A1999" t="s">
        <v>168</v>
      </c>
      <c r="B1999">
        <v>15258.3</v>
      </c>
      <c r="C1999">
        <v>15212.5</v>
      </c>
      <c r="D1999">
        <v>15212.4</v>
      </c>
      <c r="E1999">
        <v>15199.3</v>
      </c>
      <c r="F1999">
        <v>751.84100000000001</v>
      </c>
      <c r="G1999">
        <v>1157.94</v>
      </c>
      <c r="H1999">
        <v>400.23200000000003</v>
      </c>
      <c r="I1999">
        <v>345.125</v>
      </c>
      <c r="J1999">
        <v>381.779</v>
      </c>
      <c r="K1999">
        <v>13266.5</v>
      </c>
      <c r="L1999">
        <v>0.166017</v>
      </c>
      <c r="M1999">
        <v>0.83660599999999996</v>
      </c>
      <c r="N1999">
        <v>0</v>
      </c>
      <c r="O1999" t="s">
        <v>42</v>
      </c>
    </row>
    <row r="2000" spans="1:15" x14ac:dyDescent="0.25">
      <c r="A2000" t="s">
        <v>168</v>
      </c>
      <c r="B2000">
        <v>15049.7</v>
      </c>
      <c r="C2000">
        <v>14985.6</v>
      </c>
      <c r="D2000">
        <v>14985.5</v>
      </c>
      <c r="E2000">
        <v>14973.4</v>
      </c>
      <c r="F2000">
        <v>737.64300000000003</v>
      </c>
      <c r="G2000">
        <v>1149.68</v>
      </c>
      <c r="H2000">
        <v>398.97199999999998</v>
      </c>
      <c r="I2000">
        <v>342.62299999999999</v>
      </c>
      <c r="J2000">
        <v>378.11</v>
      </c>
      <c r="K2000">
        <v>13064</v>
      </c>
      <c r="L2000">
        <v>0.147507</v>
      </c>
      <c r="M2000">
        <v>0.83682100000000004</v>
      </c>
      <c r="N2000">
        <v>0</v>
      </c>
      <c r="O2000" t="s">
        <v>42</v>
      </c>
    </row>
    <row r="2001" spans="1:25" x14ac:dyDescent="0.25">
      <c r="A2001" t="s">
        <v>168</v>
      </c>
      <c r="B2001">
        <v>14958</v>
      </c>
      <c r="C2001">
        <v>14904</v>
      </c>
      <c r="D2001">
        <v>14903.9</v>
      </c>
      <c r="E2001">
        <v>14891.9</v>
      </c>
      <c r="F2001">
        <v>735.29</v>
      </c>
      <c r="G2001">
        <v>1145.74</v>
      </c>
      <c r="H2001">
        <v>394.37900000000002</v>
      </c>
      <c r="I2001">
        <v>343.024</v>
      </c>
      <c r="J2001">
        <v>378.46899999999999</v>
      </c>
      <c r="K2001">
        <v>12988.7</v>
      </c>
      <c r="L2001">
        <v>0.178456</v>
      </c>
      <c r="M2001">
        <v>0.83702200000000004</v>
      </c>
      <c r="N2001">
        <v>0</v>
      </c>
      <c r="O2001" t="s">
        <v>42</v>
      </c>
    </row>
    <row r="2002" spans="1:25" x14ac:dyDescent="0.25">
      <c r="A2002" t="s">
        <v>168</v>
      </c>
      <c r="B2002">
        <v>15074.1</v>
      </c>
      <c r="C2002">
        <v>14996.1</v>
      </c>
      <c r="D2002">
        <v>14996</v>
      </c>
      <c r="E2002">
        <v>14984</v>
      </c>
      <c r="F2002">
        <v>734.68600000000004</v>
      </c>
      <c r="G2002">
        <v>1150.45</v>
      </c>
      <c r="H2002">
        <v>400.05200000000002</v>
      </c>
      <c r="I2002">
        <v>342.49599999999998</v>
      </c>
      <c r="J2002">
        <v>377.89299999999997</v>
      </c>
      <c r="K2002">
        <v>13076.8</v>
      </c>
      <c r="L2002">
        <v>0.178454</v>
      </c>
      <c r="M2002">
        <v>0.83703799999999995</v>
      </c>
      <c r="N2002">
        <v>0</v>
      </c>
      <c r="O2002" t="s">
        <v>42</v>
      </c>
    </row>
    <row r="2003" spans="1:25" x14ac:dyDescent="0.25">
      <c r="A2003" t="s">
        <v>168</v>
      </c>
      <c r="B2003">
        <v>14841.7</v>
      </c>
      <c r="C2003">
        <v>14784.9</v>
      </c>
      <c r="D2003">
        <v>14784.8</v>
      </c>
      <c r="E2003">
        <v>14772.6</v>
      </c>
      <c r="F2003">
        <v>739.03700000000003</v>
      </c>
      <c r="G2003">
        <v>1141.08</v>
      </c>
      <c r="H2003">
        <v>389.08199999999999</v>
      </c>
      <c r="I2003">
        <v>343.24599999999998</v>
      </c>
      <c r="J2003">
        <v>378.84100000000001</v>
      </c>
      <c r="K2003">
        <v>12870.4</v>
      </c>
      <c r="L2003">
        <v>0.157416</v>
      </c>
      <c r="M2003">
        <v>0.83688099999999999</v>
      </c>
      <c r="N2003">
        <v>0</v>
      </c>
      <c r="O2003" t="s">
        <v>42</v>
      </c>
    </row>
    <row r="2004" spans="1:25" x14ac:dyDescent="0.25">
      <c r="A2004" t="s">
        <v>168</v>
      </c>
      <c r="B2004">
        <v>15053.9</v>
      </c>
      <c r="C2004">
        <v>15006.4</v>
      </c>
      <c r="D2004">
        <v>15006.3</v>
      </c>
      <c r="E2004">
        <v>14994.3</v>
      </c>
      <c r="F2004">
        <v>735.36599999999999</v>
      </c>
      <c r="G2004">
        <v>1150.83</v>
      </c>
      <c r="H2004">
        <v>399.57299999999998</v>
      </c>
      <c r="I2004">
        <v>342.78899999999999</v>
      </c>
      <c r="J2004">
        <v>378.56599999999997</v>
      </c>
      <c r="K2004">
        <v>13086</v>
      </c>
      <c r="L2004">
        <v>0.14866499999999999</v>
      </c>
      <c r="M2004">
        <v>0.83667599999999998</v>
      </c>
      <c r="N2004">
        <v>0</v>
      </c>
      <c r="O2004" t="s">
        <v>42</v>
      </c>
    </row>
    <row r="2005" spans="1:25" x14ac:dyDescent="0.25">
      <c r="A2005" t="s">
        <v>168</v>
      </c>
      <c r="B2005">
        <v>15053.7</v>
      </c>
      <c r="C2005">
        <v>14987.6</v>
      </c>
      <c r="D2005">
        <v>14987.5</v>
      </c>
      <c r="E2005">
        <v>14975.5</v>
      </c>
      <c r="F2005">
        <v>737.14</v>
      </c>
      <c r="G2005">
        <v>1150.82</v>
      </c>
      <c r="H2005">
        <v>399.06200000000001</v>
      </c>
      <c r="I2005">
        <v>342.73200000000003</v>
      </c>
      <c r="J2005">
        <v>379.06200000000001</v>
      </c>
      <c r="K2005">
        <v>13065.6</v>
      </c>
      <c r="L2005">
        <v>0.17846300000000001</v>
      </c>
      <c r="M2005">
        <v>0.83701899999999996</v>
      </c>
      <c r="N2005">
        <v>0</v>
      </c>
      <c r="O2005" t="s">
        <v>42</v>
      </c>
    </row>
    <row r="2006" spans="1:25" x14ac:dyDescent="0.25">
      <c r="A2006" t="s">
        <v>168</v>
      </c>
      <c r="B2006">
        <v>15218.1</v>
      </c>
      <c r="C2006">
        <v>15141.4</v>
      </c>
      <c r="D2006">
        <v>15141.3</v>
      </c>
      <c r="E2006">
        <v>15129.2</v>
      </c>
      <c r="F2006">
        <v>735.07799999999997</v>
      </c>
      <c r="G2006">
        <v>1157.26</v>
      </c>
      <c r="H2006">
        <v>407.09800000000001</v>
      </c>
      <c r="I2006">
        <v>342.339</v>
      </c>
      <c r="J2006">
        <v>377.87900000000002</v>
      </c>
      <c r="K2006">
        <v>13214.9</v>
      </c>
      <c r="L2006">
        <v>0.175065</v>
      </c>
      <c r="M2006">
        <v>0.83703099999999997</v>
      </c>
      <c r="N2006">
        <v>0</v>
      </c>
      <c r="O2006" t="s">
        <v>42</v>
      </c>
    </row>
    <row r="2007" spans="1:25" x14ac:dyDescent="0.25">
      <c r="A2007" t="s">
        <v>168</v>
      </c>
      <c r="B2007">
        <v>15125.4</v>
      </c>
      <c r="C2007">
        <v>15057.7</v>
      </c>
      <c r="D2007">
        <v>15057.6</v>
      </c>
      <c r="E2007">
        <v>15045.6</v>
      </c>
      <c r="F2007">
        <v>732.66099999999994</v>
      </c>
      <c r="G2007">
        <v>1154.1500000000001</v>
      </c>
      <c r="H2007">
        <v>402.185</v>
      </c>
      <c r="I2007">
        <v>342.642</v>
      </c>
      <c r="J2007">
        <v>379.48899999999998</v>
      </c>
      <c r="K2007">
        <v>13136.6</v>
      </c>
      <c r="L2007">
        <v>0.178456</v>
      </c>
      <c r="M2007">
        <v>0.83701800000000004</v>
      </c>
      <c r="N2007">
        <v>0</v>
      </c>
      <c r="O2007" t="s">
        <v>42</v>
      </c>
    </row>
    <row r="2008" spans="1:25" x14ac:dyDescent="0.25">
      <c r="A2008" t="s">
        <v>168</v>
      </c>
      <c r="B2008">
        <v>14717.4</v>
      </c>
      <c r="C2008">
        <v>14646.3</v>
      </c>
      <c r="D2008">
        <v>14646.2</v>
      </c>
      <c r="E2008">
        <v>14634.1</v>
      </c>
      <c r="F2008">
        <v>738.62699999999995</v>
      </c>
      <c r="G2008">
        <v>1133.92</v>
      </c>
      <c r="H2008">
        <v>381.92200000000003</v>
      </c>
      <c r="I2008">
        <v>343.02800000000002</v>
      </c>
      <c r="J2008">
        <v>379.08699999999999</v>
      </c>
      <c r="K2008">
        <v>12739.4</v>
      </c>
      <c r="L2008">
        <v>0.14715200000000001</v>
      </c>
      <c r="M2008">
        <v>0.83581099999999997</v>
      </c>
      <c r="N2008">
        <v>0</v>
      </c>
      <c r="O2008" t="s">
        <v>42</v>
      </c>
    </row>
    <row r="2009" spans="1:25" x14ac:dyDescent="0.25">
      <c r="A2009" t="s">
        <v>168</v>
      </c>
      <c r="B2009">
        <v>15288.6</v>
      </c>
      <c r="C2009">
        <v>15237.9</v>
      </c>
      <c r="D2009">
        <v>15237.8</v>
      </c>
      <c r="E2009">
        <v>15225.6</v>
      </c>
      <c r="F2009">
        <v>736.01599999999996</v>
      </c>
      <c r="G2009">
        <v>1162.28</v>
      </c>
      <c r="H2009">
        <v>411.29500000000002</v>
      </c>
      <c r="I2009">
        <v>342.375</v>
      </c>
      <c r="J2009">
        <v>378.63900000000001</v>
      </c>
      <c r="K2009">
        <v>13305.3</v>
      </c>
      <c r="L2009">
        <v>0.16245599999999999</v>
      </c>
      <c r="M2009">
        <v>0.83702299999999996</v>
      </c>
      <c r="N2009">
        <v>0</v>
      </c>
      <c r="O2009" t="s">
        <v>42</v>
      </c>
    </row>
    <row r="2010" spans="1:25" x14ac:dyDescent="0.25">
      <c r="A2010" t="s">
        <v>168</v>
      </c>
      <c r="B2010">
        <v>15047.1</v>
      </c>
      <c r="C2010">
        <v>14989.4</v>
      </c>
      <c r="D2010">
        <v>14989.3</v>
      </c>
      <c r="E2010">
        <v>14977.2</v>
      </c>
      <c r="F2010">
        <v>734.84199999999998</v>
      </c>
      <c r="G2010">
        <v>1149.18</v>
      </c>
      <c r="H2010">
        <v>399.12799999999999</v>
      </c>
      <c r="I2010">
        <v>342.41199999999998</v>
      </c>
      <c r="J2010">
        <v>377.79300000000001</v>
      </c>
      <c r="K2010">
        <v>13071.1</v>
      </c>
      <c r="L2010">
        <v>0.14891699999999999</v>
      </c>
      <c r="M2010">
        <v>0.83699599999999996</v>
      </c>
      <c r="N2010">
        <v>0</v>
      </c>
      <c r="O2010" t="s">
        <v>42</v>
      </c>
    </row>
    <row r="2011" spans="1:25" x14ac:dyDescent="0.25">
      <c r="A2011" t="s">
        <v>168</v>
      </c>
      <c r="B2011">
        <v>15177.2</v>
      </c>
      <c r="C2011">
        <v>15130.3</v>
      </c>
      <c r="D2011">
        <v>15130.1</v>
      </c>
      <c r="E2011">
        <v>15118</v>
      </c>
      <c r="F2011">
        <v>732.49400000000003</v>
      </c>
      <c r="G2011">
        <v>1157.73</v>
      </c>
      <c r="H2011">
        <v>406.49799999999999</v>
      </c>
      <c r="I2011">
        <v>342.27100000000002</v>
      </c>
      <c r="J2011">
        <v>379.00099999999998</v>
      </c>
      <c r="K2011">
        <v>13205.8</v>
      </c>
      <c r="L2011">
        <v>0.14729900000000001</v>
      </c>
      <c r="M2011">
        <v>0.83678200000000003</v>
      </c>
      <c r="N2011">
        <v>0</v>
      </c>
      <c r="O2011" t="s">
        <v>42</v>
      </c>
    </row>
    <row r="2012" spans="1:25" x14ac:dyDescent="0.25">
      <c r="A2012" t="s">
        <v>168</v>
      </c>
      <c r="B2012">
        <v>15290.5</v>
      </c>
      <c r="C2012">
        <v>15245</v>
      </c>
      <c r="D2012">
        <v>15244.9</v>
      </c>
      <c r="E2012">
        <v>15232.8</v>
      </c>
      <c r="F2012">
        <v>735.77700000000004</v>
      </c>
      <c r="G2012">
        <v>1162.6600000000001</v>
      </c>
      <c r="H2012">
        <v>411.89699999999999</v>
      </c>
      <c r="I2012">
        <v>342.322</v>
      </c>
      <c r="J2012">
        <v>378.38900000000001</v>
      </c>
      <c r="K2012">
        <v>13312.4</v>
      </c>
      <c r="L2012">
        <v>0.17845800000000001</v>
      </c>
      <c r="M2012">
        <v>0.836982</v>
      </c>
      <c r="N2012">
        <v>0</v>
      </c>
      <c r="O2012" t="s">
        <v>42</v>
      </c>
    </row>
    <row r="2013" spans="1:25" x14ac:dyDescent="0.25">
      <c r="A2013" t="s">
        <v>168</v>
      </c>
      <c r="B2013">
        <v>15024</v>
      </c>
      <c r="C2013">
        <v>14951.6</v>
      </c>
      <c r="D2013">
        <v>14951.5</v>
      </c>
      <c r="E2013">
        <v>14939.3</v>
      </c>
      <c r="F2013">
        <v>736.80799999999999</v>
      </c>
      <c r="G2013">
        <v>1148.43</v>
      </c>
      <c r="H2013">
        <v>396.80900000000003</v>
      </c>
      <c r="I2013">
        <v>342.90600000000001</v>
      </c>
      <c r="J2013">
        <v>378.80399999999997</v>
      </c>
      <c r="K2013">
        <v>13032</v>
      </c>
      <c r="L2013">
        <v>0.14727199999999999</v>
      </c>
      <c r="M2013">
        <v>0.83704500000000004</v>
      </c>
      <c r="N2013">
        <v>0</v>
      </c>
      <c r="O2013" t="s">
        <v>42</v>
      </c>
    </row>
    <row r="2014" spans="1:25" x14ac:dyDescent="0.25">
      <c r="A2014" t="s">
        <v>168</v>
      </c>
      <c r="B2014">
        <v>14835.5</v>
      </c>
      <c r="C2014">
        <v>14783.6</v>
      </c>
      <c r="D2014">
        <v>14783.5</v>
      </c>
      <c r="E2014">
        <v>14771.5</v>
      </c>
      <c r="F2014">
        <v>732.27599999999995</v>
      </c>
      <c r="G2014">
        <v>1141.3599999999999</v>
      </c>
      <c r="H2014">
        <v>388.76600000000002</v>
      </c>
      <c r="I2014">
        <v>343.29</v>
      </c>
      <c r="J2014">
        <v>379.42700000000002</v>
      </c>
      <c r="K2014">
        <v>12875.7</v>
      </c>
      <c r="L2014">
        <v>0.155948</v>
      </c>
      <c r="M2014">
        <v>0.83480299999999996</v>
      </c>
      <c r="N2014">
        <v>0</v>
      </c>
      <c r="O2014" t="s">
        <v>42</v>
      </c>
    </row>
    <row r="2015" spans="1:25" x14ac:dyDescent="0.25">
      <c r="A2015" t="s">
        <v>168</v>
      </c>
      <c r="B2015">
        <v>15008.2</v>
      </c>
      <c r="C2015">
        <v>14956.2</v>
      </c>
      <c r="D2015">
        <v>14956.1</v>
      </c>
      <c r="E2015">
        <v>14944.1</v>
      </c>
      <c r="F2015">
        <v>735.27800000000002</v>
      </c>
      <c r="G2015">
        <v>1148.73</v>
      </c>
      <c r="H2015">
        <v>396.85700000000003</v>
      </c>
      <c r="I2015">
        <v>342.93900000000002</v>
      </c>
      <c r="J2015">
        <v>378.91500000000002</v>
      </c>
      <c r="K2015">
        <v>13037.9</v>
      </c>
      <c r="L2015">
        <v>0.14890600000000001</v>
      </c>
      <c r="M2015">
        <v>0.84122699999999995</v>
      </c>
      <c r="N2015">
        <v>0</v>
      </c>
      <c r="O2015" t="s">
        <v>42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168</v>
      </c>
      <c r="B2016">
        <v>15135.6</v>
      </c>
      <c r="C2016">
        <v>15067.9</v>
      </c>
      <c r="D2016">
        <v>15067.8</v>
      </c>
      <c r="E2016">
        <v>15055.6</v>
      </c>
      <c r="F2016">
        <v>737.375</v>
      </c>
      <c r="G2016">
        <v>1153.27</v>
      </c>
      <c r="H2016">
        <v>402.46699999999998</v>
      </c>
      <c r="I2016">
        <v>342.726</v>
      </c>
      <c r="J2016">
        <v>378.05799999999999</v>
      </c>
      <c r="K2016">
        <v>13143</v>
      </c>
      <c r="L2016">
        <v>0.178456</v>
      </c>
      <c r="M2016">
        <v>0.83705099999999999</v>
      </c>
      <c r="N2016">
        <v>0</v>
      </c>
      <c r="O2016" t="s">
        <v>42</v>
      </c>
      <c r="R2016">
        <f>AVERAGE(B1967:B2016)</f>
        <v>15038.411999999993</v>
      </c>
      <c r="S2016">
        <f>AVERAGE(C1967:C2016)</f>
        <v>14976.848000000004</v>
      </c>
      <c r="U2016">
        <f>_xlfn.VAR.P(B1967:B2016)</f>
        <v>18425.006256000033</v>
      </c>
      <c r="V2016">
        <f>_xlfn.VAR.P(C1967:C2016)</f>
        <v>19033.035695999999</v>
      </c>
      <c r="X2016">
        <f>1.96*SQRT(U2016)/50</f>
        <v>5.3209587118507038</v>
      </c>
      <c r="Y2016">
        <f>1.96*SQRT(V2016)/50</f>
        <v>5.4080425268207204</v>
      </c>
    </row>
    <row r="2017" spans="1:22" x14ac:dyDescent="0.25">
      <c r="A2017" t="s">
        <v>169</v>
      </c>
      <c r="B2017">
        <v>752013.63729999994</v>
      </c>
      <c r="C2017" t="s">
        <v>36</v>
      </c>
      <c r="U2017" t="s">
        <v>81</v>
      </c>
    </row>
    <row r="2018" spans="1:22" x14ac:dyDescent="0.25">
      <c r="A2018" t="s">
        <v>170</v>
      </c>
      <c r="B2018">
        <v>14967.9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0.14817</v>
      </c>
      <c r="L2018">
        <v>0.83678600000000003</v>
      </c>
      <c r="M2018">
        <v>0</v>
      </c>
      <c r="N2018" t="s">
        <v>42</v>
      </c>
      <c r="U2018">
        <f>_xlfn.STDEV.P(B1967:B2016)</f>
        <v>135.73874264925263</v>
      </c>
      <c r="V2018">
        <f>_xlfn.STDEV.P(C1967:C2016)</f>
        <v>137.9602685413449</v>
      </c>
    </row>
    <row r="2019" spans="1:22" x14ac:dyDescent="0.25">
      <c r="A2019" t="s">
        <v>170</v>
      </c>
      <c r="B2019">
        <v>14766.2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0.148733</v>
      </c>
      <c r="L2019">
        <v>0.836974</v>
      </c>
      <c r="M2019">
        <v>0</v>
      </c>
      <c r="N2019" t="s">
        <v>42</v>
      </c>
    </row>
    <row r="2020" spans="1:22" x14ac:dyDescent="0.25">
      <c r="A2020" t="s">
        <v>170</v>
      </c>
      <c r="B2020">
        <v>15025.5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0.15113699999999999</v>
      </c>
      <c r="L2020">
        <v>0.83658699999999997</v>
      </c>
      <c r="M2020">
        <v>0</v>
      </c>
      <c r="N2020" t="s">
        <v>42</v>
      </c>
    </row>
    <row r="2021" spans="1:22" x14ac:dyDescent="0.25">
      <c r="A2021" t="s">
        <v>170</v>
      </c>
      <c r="B2021">
        <v>14952.3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0.178455</v>
      </c>
      <c r="L2021">
        <v>0.83583600000000002</v>
      </c>
      <c r="M2021">
        <v>0</v>
      </c>
      <c r="N2021" t="s">
        <v>42</v>
      </c>
    </row>
    <row r="2022" spans="1:22" x14ac:dyDescent="0.25">
      <c r="A2022" t="s">
        <v>170</v>
      </c>
      <c r="B2022">
        <v>15013.6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0.17849899999999999</v>
      </c>
      <c r="L2022">
        <v>0.86877400000000005</v>
      </c>
      <c r="M2022">
        <v>0</v>
      </c>
      <c r="N2022" t="s">
        <v>42</v>
      </c>
    </row>
    <row r="2023" spans="1:22" x14ac:dyDescent="0.25">
      <c r="A2023" t="s">
        <v>170</v>
      </c>
      <c r="B2023">
        <v>15052.5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0.178454</v>
      </c>
      <c r="L2023">
        <v>0.83704999999999996</v>
      </c>
      <c r="M2023">
        <v>0</v>
      </c>
      <c r="N2023" t="s">
        <v>42</v>
      </c>
    </row>
    <row r="2024" spans="1:22" x14ac:dyDescent="0.25">
      <c r="A2024" t="s">
        <v>170</v>
      </c>
      <c r="B2024">
        <v>14830.9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0.15221799999999999</v>
      </c>
      <c r="L2024">
        <v>0.83677699999999999</v>
      </c>
      <c r="M2024">
        <v>0</v>
      </c>
      <c r="N2024" t="s">
        <v>42</v>
      </c>
    </row>
    <row r="2025" spans="1:22" x14ac:dyDescent="0.25">
      <c r="A2025" t="s">
        <v>170</v>
      </c>
      <c r="B2025">
        <v>14903.1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0.15276100000000001</v>
      </c>
      <c r="L2025">
        <v>0.83661300000000005</v>
      </c>
      <c r="M2025">
        <v>0</v>
      </c>
      <c r="N2025" t="s">
        <v>42</v>
      </c>
    </row>
    <row r="2026" spans="1:22" x14ac:dyDescent="0.25">
      <c r="A2026" t="s">
        <v>170</v>
      </c>
      <c r="B2026">
        <v>14985.6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0.15498899999999999</v>
      </c>
      <c r="L2026">
        <v>0.83694599999999997</v>
      </c>
      <c r="M2026">
        <v>0</v>
      </c>
      <c r="N2026" t="s">
        <v>42</v>
      </c>
    </row>
    <row r="2027" spans="1:22" x14ac:dyDescent="0.25">
      <c r="A2027" t="s">
        <v>170</v>
      </c>
      <c r="B2027">
        <v>15116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0.15082200000000001</v>
      </c>
      <c r="L2027">
        <v>0.832789</v>
      </c>
      <c r="M2027">
        <v>0</v>
      </c>
      <c r="N2027" t="s">
        <v>42</v>
      </c>
    </row>
    <row r="2028" spans="1:22" x14ac:dyDescent="0.25">
      <c r="A2028" t="s">
        <v>170</v>
      </c>
      <c r="B2028">
        <v>14972.7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0.15013000000000001</v>
      </c>
      <c r="L2028">
        <v>0.835623</v>
      </c>
      <c r="M2028">
        <v>0</v>
      </c>
      <c r="N2028" t="s">
        <v>42</v>
      </c>
    </row>
    <row r="2029" spans="1:22" x14ac:dyDescent="0.25">
      <c r="A2029" t="s">
        <v>170</v>
      </c>
      <c r="B2029">
        <v>14860.5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0.17845900000000001</v>
      </c>
      <c r="L2029">
        <v>0.83688099999999999</v>
      </c>
      <c r="M2029">
        <v>0</v>
      </c>
      <c r="N2029" t="s">
        <v>42</v>
      </c>
    </row>
    <row r="2030" spans="1:22" x14ac:dyDescent="0.25">
      <c r="A2030" t="s">
        <v>170</v>
      </c>
      <c r="B2030">
        <v>15242.5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0.15637799999999999</v>
      </c>
      <c r="L2030">
        <v>0.83703799999999995</v>
      </c>
      <c r="M2030">
        <v>0</v>
      </c>
      <c r="N2030" t="s">
        <v>42</v>
      </c>
    </row>
    <row r="2031" spans="1:22" x14ac:dyDescent="0.25">
      <c r="A2031" t="s">
        <v>170</v>
      </c>
      <c r="B2031">
        <v>14769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0.147425</v>
      </c>
      <c r="L2031">
        <v>0.85378299999999996</v>
      </c>
      <c r="M2031">
        <v>0</v>
      </c>
      <c r="N2031" t="s">
        <v>42</v>
      </c>
    </row>
    <row r="2032" spans="1:22" x14ac:dyDescent="0.25">
      <c r="A2032" t="s">
        <v>170</v>
      </c>
      <c r="B2032">
        <v>14793.9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0.14776</v>
      </c>
      <c r="L2032">
        <v>0.84243400000000002</v>
      </c>
      <c r="M2032">
        <v>0</v>
      </c>
      <c r="N2032" t="s">
        <v>42</v>
      </c>
    </row>
    <row r="2033" spans="1:14" x14ac:dyDescent="0.25">
      <c r="A2033" t="s">
        <v>170</v>
      </c>
      <c r="B2033">
        <v>14936.9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0.14710799999999999</v>
      </c>
      <c r="L2033">
        <v>0.85716000000000003</v>
      </c>
      <c r="M2033">
        <v>0</v>
      </c>
      <c r="N2033" t="s">
        <v>42</v>
      </c>
    </row>
    <row r="2034" spans="1:14" x14ac:dyDescent="0.25">
      <c r="A2034" t="s">
        <v>170</v>
      </c>
      <c r="B2034">
        <v>14843.1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0.15076300000000001</v>
      </c>
      <c r="L2034">
        <v>0.83704299999999998</v>
      </c>
      <c r="M2034">
        <v>0</v>
      </c>
      <c r="N2034" t="s">
        <v>42</v>
      </c>
    </row>
    <row r="2035" spans="1:14" x14ac:dyDescent="0.25">
      <c r="A2035" t="s">
        <v>170</v>
      </c>
      <c r="B2035">
        <v>14745.1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0.147281</v>
      </c>
      <c r="L2035">
        <v>0.83688200000000001</v>
      </c>
      <c r="M2035">
        <v>0</v>
      </c>
      <c r="N2035" t="s">
        <v>42</v>
      </c>
    </row>
    <row r="2036" spans="1:14" x14ac:dyDescent="0.25">
      <c r="A2036" t="s">
        <v>170</v>
      </c>
      <c r="B2036">
        <v>14579.9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0.14815600000000001</v>
      </c>
      <c r="L2036">
        <v>0.836225</v>
      </c>
      <c r="M2036">
        <v>0</v>
      </c>
      <c r="N2036" t="s">
        <v>42</v>
      </c>
    </row>
    <row r="2037" spans="1:14" x14ac:dyDescent="0.25">
      <c r="A2037" t="s">
        <v>170</v>
      </c>
      <c r="B2037">
        <v>14851.1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0.178454</v>
      </c>
      <c r="L2037">
        <v>0.83644799999999997</v>
      </c>
      <c r="M2037">
        <v>0</v>
      </c>
      <c r="N2037" t="s">
        <v>42</v>
      </c>
    </row>
    <row r="2038" spans="1:14" x14ac:dyDescent="0.25">
      <c r="A2038" t="s">
        <v>170</v>
      </c>
      <c r="B2038">
        <v>15008.7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0.14799799999999999</v>
      </c>
      <c r="L2038">
        <v>0.83569300000000002</v>
      </c>
      <c r="M2038">
        <v>0</v>
      </c>
      <c r="N2038" t="s">
        <v>42</v>
      </c>
    </row>
    <row r="2039" spans="1:14" x14ac:dyDescent="0.25">
      <c r="A2039" t="s">
        <v>170</v>
      </c>
      <c r="B2039">
        <v>15088.3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0.16800000000000001</v>
      </c>
      <c r="L2039">
        <v>0.83696400000000004</v>
      </c>
      <c r="M2039">
        <v>0</v>
      </c>
      <c r="N2039" t="s">
        <v>42</v>
      </c>
    </row>
    <row r="2040" spans="1:14" x14ac:dyDescent="0.25">
      <c r="A2040" t="s">
        <v>170</v>
      </c>
      <c r="B2040">
        <v>15034.1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0.1487</v>
      </c>
      <c r="L2040">
        <v>0.83691099999999996</v>
      </c>
      <c r="M2040">
        <v>0</v>
      </c>
      <c r="N2040" t="s">
        <v>42</v>
      </c>
    </row>
    <row r="2041" spans="1:14" x14ac:dyDescent="0.25">
      <c r="A2041" t="s">
        <v>170</v>
      </c>
      <c r="B2041">
        <v>14849.1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0.16658200000000001</v>
      </c>
      <c r="L2041">
        <v>0.83660400000000001</v>
      </c>
      <c r="M2041">
        <v>0</v>
      </c>
      <c r="N2041" t="s">
        <v>42</v>
      </c>
    </row>
    <row r="2042" spans="1:14" x14ac:dyDescent="0.25">
      <c r="A2042" t="s">
        <v>170</v>
      </c>
      <c r="B2042">
        <v>14843.6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0.178509</v>
      </c>
      <c r="L2042">
        <v>0.83696199999999998</v>
      </c>
      <c r="M2042">
        <v>0</v>
      </c>
      <c r="N2042" t="s">
        <v>42</v>
      </c>
    </row>
    <row r="2043" spans="1:14" x14ac:dyDescent="0.25">
      <c r="A2043" t="s">
        <v>170</v>
      </c>
      <c r="B2043">
        <v>14910.7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0.178455</v>
      </c>
      <c r="L2043">
        <v>0.86887000000000003</v>
      </c>
      <c r="M2043">
        <v>0</v>
      </c>
      <c r="N2043" t="s">
        <v>42</v>
      </c>
    </row>
    <row r="2044" spans="1:14" x14ac:dyDescent="0.25">
      <c r="A2044" t="s">
        <v>170</v>
      </c>
      <c r="B2044">
        <v>14960.1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0.14715400000000001</v>
      </c>
      <c r="L2044">
        <v>0.83690100000000001</v>
      </c>
      <c r="M2044">
        <v>0</v>
      </c>
      <c r="N2044" t="s">
        <v>42</v>
      </c>
    </row>
    <row r="2045" spans="1:14" x14ac:dyDescent="0.25">
      <c r="A2045" t="s">
        <v>170</v>
      </c>
      <c r="B2045">
        <v>14686.4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0.14719399999999999</v>
      </c>
      <c r="L2045">
        <v>0.86808700000000005</v>
      </c>
      <c r="M2045">
        <v>0</v>
      </c>
      <c r="N2045" t="s">
        <v>42</v>
      </c>
    </row>
    <row r="2046" spans="1:14" x14ac:dyDescent="0.25">
      <c r="A2046" t="s">
        <v>170</v>
      </c>
      <c r="B2046">
        <v>15252.8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0.178456</v>
      </c>
      <c r="L2046">
        <v>0.83701000000000003</v>
      </c>
      <c r="M2046">
        <v>0</v>
      </c>
      <c r="N2046" t="s">
        <v>42</v>
      </c>
    </row>
    <row r="2047" spans="1:14" x14ac:dyDescent="0.25">
      <c r="A2047" t="s">
        <v>170</v>
      </c>
      <c r="B2047">
        <v>15013.8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0.15795799999999999</v>
      </c>
      <c r="L2047">
        <v>0.83590600000000004</v>
      </c>
      <c r="M2047">
        <v>0</v>
      </c>
      <c r="N2047" t="s">
        <v>42</v>
      </c>
    </row>
    <row r="2048" spans="1:14" x14ac:dyDescent="0.25">
      <c r="A2048" t="s">
        <v>170</v>
      </c>
      <c r="B2048">
        <v>14830.1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0.14738100000000001</v>
      </c>
      <c r="L2048">
        <v>0.83703899999999998</v>
      </c>
      <c r="M2048">
        <v>0</v>
      </c>
      <c r="N2048" t="s">
        <v>42</v>
      </c>
    </row>
    <row r="2049" spans="1:14" x14ac:dyDescent="0.25">
      <c r="A2049" t="s">
        <v>170</v>
      </c>
      <c r="B2049">
        <v>14826.4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0.178455</v>
      </c>
      <c r="L2049">
        <v>0.83420099999999997</v>
      </c>
      <c r="M2049">
        <v>0</v>
      </c>
      <c r="N2049" t="s">
        <v>42</v>
      </c>
    </row>
    <row r="2050" spans="1:14" x14ac:dyDescent="0.25">
      <c r="A2050" t="s">
        <v>170</v>
      </c>
      <c r="B2050">
        <v>14490.9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0.17847399999999999</v>
      </c>
      <c r="L2050">
        <v>0.83633100000000005</v>
      </c>
      <c r="M2050">
        <v>0</v>
      </c>
      <c r="N2050" t="s">
        <v>42</v>
      </c>
    </row>
    <row r="2051" spans="1:14" x14ac:dyDescent="0.25">
      <c r="A2051" t="s">
        <v>170</v>
      </c>
      <c r="B2051">
        <v>15021.6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0.17036100000000001</v>
      </c>
      <c r="L2051">
        <v>0.83173200000000003</v>
      </c>
      <c r="M2051">
        <v>0</v>
      </c>
      <c r="N2051" t="s">
        <v>42</v>
      </c>
    </row>
    <row r="2052" spans="1:14" x14ac:dyDescent="0.25">
      <c r="A2052" t="s">
        <v>170</v>
      </c>
      <c r="B2052">
        <v>15036.8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0.178457</v>
      </c>
      <c r="L2052">
        <v>0.83624299999999996</v>
      </c>
      <c r="M2052">
        <v>0</v>
      </c>
      <c r="N2052" t="s">
        <v>42</v>
      </c>
    </row>
    <row r="2053" spans="1:14" x14ac:dyDescent="0.25">
      <c r="A2053" t="s">
        <v>170</v>
      </c>
      <c r="B2053">
        <v>15028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0.17266200000000001</v>
      </c>
      <c r="L2053">
        <v>0.83660500000000004</v>
      </c>
      <c r="M2053">
        <v>0</v>
      </c>
      <c r="N2053" t="s">
        <v>42</v>
      </c>
    </row>
    <row r="2054" spans="1:14" x14ac:dyDescent="0.25">
      <c r="A2054" t="s">
        <v>170</v>
      </c>
      <c r="B2054">
        <v>14957.4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0.15137300000000001</v>
      </c>
      <c r="L2054">
        <v>0.83698899999999998</v>
      </c>
      <c r="M2054">
        <v>0</v>
      </c>
      <c r="N2054" t="s">
        <v>42</v>
      </c>
    </row>
    <row r="2055" spans="1:14" x14ac:dyDescent="0.25">
      <c r="A2055" t="s">
        <v>170</v>
      </c>
      <c r="B2055">
        <v>14657.3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0.160386</v>
      </c>
      <c r="L2055">
        <v>0.86892000000000003</v>
      </c>
      <c r="M2055">
        <v>0</v>
      </c>
      <c r="N2055" t="s">
        <v>42</v>
      </c>
    </row>
    <row r="2056" spans="1:14" x14ac:dyDescent="0.25">
      <c r="A2056" t="s">
        <v>170</v>
      </c>
      <c r="B2056">
        <v>14984.7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0.178456</v>
      </c>
      <c r="L2056">
        <v>0.83704999999999996</v>
      </c>
      <c r="M2056">
        <v>0</v>
      </c>
      <c r="N2056" t="s">
        <v>42</v>
      </c>
    </row>
    <row r="2057" spans="1:14" x14ac:dyDescent="0.25">
      <c r="A2057" t="s">
        <v>170</v>
      </c>
      <c r="B2057">
        <v>15231.1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0.17846300000000001</v>
      </c>
      <c r="L2057">
        <v>0.83481799999999995</v>
      </c>
      <c r="M2057">
        <v>0</v>
      </c>
      <c r="N2057" t="s">
        <v>42</v>
      </c>
    </row>
    <row r="2058" spans="1:14" x14ac:dyDescent="0.25">
      <c r="A2058" t="s">
        <v>170</v>
      </c>
      <c r="B2058">
        <v>15014.3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0.14848</v>
      </c>
      <c r="L2058">
        <v>0.83701000000000003</v>
      </c>
      <c r="M2058">
        <v>0</v>
      </c>
      <c r="N2058" t="s">
        <v>42</v>
      </c>
    </row>
    <row r="2059" spans="1:14" x14ac:dyDescent="0.25">
      <c r="A2059" t="s">
        <v>170</v>
      </c>
      <c r="B2059">
        <v>14975.4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0.149752</v>
      </c>
      <c r="L2059">
        <v>0.83705099999999999</v>
      </c>
      <c r="M2059">
        <v>0</v>
      </c>
      <c r="N2059" t="s">
        <v>42</v>
      </c>
    </row>
    <row r="2060" spans="1:14" x14ac:dyDescent="0.25">
      <c r="A2060" t="s">
        <v>170</v>
      </c>
      <c r="B2060">
        <v>14877.2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0.14719099999999999</v>
      </c>
      <c r="L2060">
        <v>0.83665400000000001</v>
      </c>
      <c r="M2060">
        <v>0</v>
      </c>
      <c r="N2060" t="s">
        <v>42</v>
      </c>
    </row>
    <row r="2061" spans="1:14" x14ac:dyDescent="0.25">
      <c r="A2061" t="s">
        <v>170</v>
      </c>
      <c r="B2061">
        <v>14729.2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0.16860600000000001</v>
      </c>
      <c r="L2061">
        <v>0.83699599999999996</v>
      </c>
      <c r="M2061">
        <v>0</v>
      </c>
      <c r="N2061" t="s">
        <v>42</v>
      </c>
    </row>
    <row r="2062" spans="1:14" x14ac:dyDescent="0.25">
      <c r="A2062" t="s">
        <v>170</v>
      </c>
      <c r="B2062">
        <v>14947.8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0.178456</v>
      </c>
      <c r="L2062">
        <v>0.83700600000000003</v>
      </c>
      <c r="M2062">
        <v>0</v>
      </c>
      <c r="N2062" t="s">
        <v>42</v>
      </c>
    </row>
    <row r="2063" spans="1:14" x14ac:dyDescent="0.25">
      <c r="A2063" t="s">
        <v>170</v>
      </c>
      <c r="B2063">
        <v>14886.7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0.15847600000000001</v>
      </c>
      <c r="L2063">
        <v>0.83676499999999998</v>
      </c>
      <c r="M2063">
        <v>0</v>
      </c>
      <c r="N2063" t="s">
        <v>42</v>
      </c>
    </row>
    <row r="2064" spans="1:14" x14ac:dyDescent="0.25">
      <c r="A2064" t="s">
        <v>170</v>
      </c>
      <c r="B2064">
        <v>14805.3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0.115296</v>
      </c>
      <c r="L2064">
        <v>0.85453999999999997</v>
      </c>
      <c r="M2064">
        <v>0</v>
      </c>
      <c r="N2064" t="s">
        <v>42</v>
      </c>
    </row>
    <row r="2065" spans="1:25" x14ac:dyDescent="0.25">
      <c r="A2065" t="s">
        <v>170</v>
      </c>
      <c r="B2065">
        <v>15041.3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0.17846200000000001</v>
      </c>
      <c r="L2065">
        <v>0.83676799999999996</v>
      </c>
      <c r="M2065">
        <v>0</v>
      </c>
      <c r="N2065" t="s">
        <v>42</v>
      </c>
    </row>
    <row r="2066" spans="1:25" x14ac:dyDescent="0.25">
      <c r="A2066" t="s">
        <v>170</v>
      </c>
      <c r="B2066">
        <v>15054.7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0.178504</v>
      </c>
      <c r="L2066">
        <v>0.83294599999999996</v>
      </c>
      <c r="M2066">
        <v>0</v>
      </c>
      <c r="N2066" t="s">
        <v>42</v>
      </c>
    </row>
    <row r="2067" spans="1:25" x14ac:dyDescent="0.25">
      <c r="A2067" t="s">
        <v>170</v>
      </c>
      <c r="B2067">
        <v>14917.9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0.178454</v>
      </c>
      <c r="L2067">
        <v>0.83702299999999996</v>
      </c>
      <c r="M2067">
        <v>0</v>
      </c>
      <c r="N2067" t="s">
        <v>42</v>
      </c>
    </row>
    <row r="2068" spans="1:25" x14ac:dyDescent="0.25">
      <c r="A2068" t="s">
        <v>170</v>
      </c>
      <c r="B2068">
        <v>15021.4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0.170625</v>
      </c>
      <c r="L2068">
        <v>0.83700799999999997</v>
      </c>
      <c r="M2068">
        <v>0</v>
      </c>
      <c r="N2068" t="s">
        <v>42</v>
      </c>
    </row>
    <row r="2069" spans="1:25" x14ac:dyDescent="0.25">
      <c r="A2069" t="s">
        <v>170</v>
      </c>
      <c r="B2069">
        <v>14987.8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0.147595</v>
      </c>
      <c r="L2069">
        <v>0.834982</v>
      </c>
      <c r="M2069">
        <v>0</v>
      </c>
      <c r="N2069" t="s">
        <v>42</v>
      </c>
    </row>
    <row r="2070" spans="1:25" x14ac:dyDescent="0.25">
      <c r="A2070" t="s">
        <v>170</v>
      </c>
      <c r="B2070">
        <v>14907.6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0.14786299999999999</v>
      </c>
      <c r="L2070">
        <v>0.83346500000000001</v>
      </c>
      <c r="M2070">
        <v>0</v>
      </c>
      <c r="N2070" t="s">
        <v>42</v>
      </c>
    </row>
    <row r="2071" spans="1:25" x14ac:dyDescent="0.25">
      <c r="A2071" t="s">
        <v>170</v>
      </c>
      <c r="B2071">
        <v>14803.2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0.17846799999999999</v>
      </c>
      <c r="L2071">
        <v>0.82740599999999997</v>
      </c>
      <c r="M2071">
        <v>0</v>
      </c>
      <c r="N2071" t="s">
        <v>42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170</v>
      </c>
      <c r="B2072">
        <v>14983.9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0.15446599999999999</v>
      </c>
      <c r="L2072">
        <v>0.83452199999999999</v>
      </c>
      <c r="M2072">
        <v>0</v>
      </c>
      <c r="N2072" t="s">
        <v>42</v>
      </c>
      <c r="R2072">
        <f>AVERAGE(B2023:B2072)</f>
        <v>14922.967999999999</v>
      </c>
      <c r="S2072">
        <f>AVERAGE(C2023:C2072)</f>
        <v>0</v>
      </c>
      <c r="U2072">
        <f>_xlfn.VAR.P(B2023:B2072)</f>
        <v>22980.340176000005</v>
      </c>
      <c r="V2072">
        <f>_xlfn.VAR.P(C2023:C2072)</f>
        <v>0</v>
      </c>
      <c r="X2072">
        <f>1.96*SQRT(U2072)/50</f>
        <v>5.9424329973545893</v>
      </c>
      <c r="Y2072">
        <f>1.96*SQRT(V2072)/50</f>
        <v>0</v>
      </c>
    </row>
    <row r="2073" spans="1:25" x14ac:dyDescent="0.25">
      <c r="A2073" t="s">
        <v>171</v>
      </c>
      <c r="B2073">
        <v>746200.64419999998</v>
      </c>
      <c r="C2073" t="s">
        <v>36</v>
      </c>
    </row>
    <row r="2074" spans="1:25" x14ac:dyDescent="0.25">
      <c r="A2074" t="s">
        <v>172</v>
      </c>
      <c r="B2074">
        <v>14343.2</v>
      </c>
      <c r="C2074">
        <v>14337.9</v>
      </c>
      <c r="D2074">
        <v>14337.8</v>
      </c>
      <c r="E2074">
        <v>14325.9</v>
      </c>
      <c r="F2074">
        <v>741.428</v>
      </c>
      <c r="G2074">
        <v>0</v>
      </c>
      <c r="H2074">
        <v>408.27199999999999</v>
      </c>
      <c r="I2074">
        <v>0</v>
      </c>
      <c r="J2074">
        <v>0.162132</v>
      </c>
      <c r="K2074">
        <v>0.83669300000000002</v>
      </c>
      <c r="L2074">
        <v>0</v>
      </c>
      <c r="M2074" t="s">
        <v>42</v>
      </c>
    </row>
    <row r="2075" spans="1:25" x14ac:dyDescent="0.25">
      <c r="A2075" t="s">
        <v>172</v>
      </c>
      <c r="B2075">
        <v>14032.5</v>
      </c>
      <c r="C2075">
        <v>14027.3</v>
      </c>
      <c r="D2075">
        <v>14027.2</v>
      </c>
      <c r="E2075">
        <v>14015.1</v>
      </c>
      <c r="F2075">
        <v>739.46600000000001</v>
      </c>
      <c r="G2075">
        <v>0</v>
      </c>
      <c r="H2075">
        <v>391.517</v>
      </c>
      <c r="I2075">
        <v>0</v>
      </c>
      <c r="J2075">
        <v>0.15199099999999999</v>
      </c>
      <c r="K2075">
        <v>0.83693600000000001</v>
      </c>
      <c r="L2075">
        <v>0</v>
      </c>
      <c r="M2075" t="s">
        <v>42</v>
      </c>
    </row>
    <row r="2076" spans="1:25" x14ac:dyDescent="0.25">
      <c r="A2076" t="s">
        <v>172</v>
      </c>
      <c r="B2076">
        <v>14079.6</v>
      </c>
      <c r="C2076">
        <v>14074.3</v>
      </c>
      <c r="D2076">
        <v>14074.1</v>
      </c>
      <c r="E2076">
        <v>14062</v>
      </c>
      <c r="F2076">
        <v>740.28700000000003</v>
      </c>
      <c r="G2076">
        <v>0</v>
      </c>
      <c r="H2076">
        <v>393.36599999999999</v>
      </c>
      <c r="I2076">
        <v>0</v>
      </c>
      <c r="J2076">
        <v>0.178457</v>
      </c>
      <c r="K2076">
        <v>0.83673299999999995</v>
      </c>
      <c r="L2076">
        <v>0</v>
      </c>
      <c r="M2076" t="s">
        <v>42</v>
      </c>
    </row>
    <row r="2077" spans="1:25" x14ac:dyDescent="0.25">
      <c r="A2077" t="s">
        <v>172</v>
      </c>
      <c r="B2077">
        <v>14218.2</v>
      </c>
      <c r="C2077">
        <v>14212.8</v>
      </c>
      <c r="D2077">
        <v>14212.7</v>
      </c>
      <c r="E2077">
        <v>14200.8</v>
      </c>
      <c r="F2077">
        <v>739.601</v>
      </c>
      <c r="G2077">
        <v>0</v>
      </c>
      <c r="H2077">
        <v>401.15300000000002</v>
      </c>
      <c r="I2077">
        <v>0</v>
      </c>
      <c r="J2077">
        <v>0.16404099999999999</v>
      </c>
      <c r="K2077">
        <v>0.83704699999999999</v>
      </c>
      <c r="L2077">
        <v>0</v>
      </c>
      <c r="M2077" t="s">
        <v>42</v>
      </c>
    </row>
    <row r="2078" spans="1:25" x14ac:dyDescent="0.25">
      <c r="A2078" t="s">
        <v>172</v>
      </c>
      <c r="B2078">
        <v>14291.8</v>
      </c>
      <c r="C2078">
        <v>14284.1</v>
      </c>
      <c r="D2078">
        <v>14284</v>
      </c>
      <c r="E2078">
        <v>14272.1</v>
      </c>
      <c r="F2078">
        <v>739.88199999999995</v>
      </c>
      <c r="G2078">
        <v>0</v>
      </c>
      <c r="H2078">
        <v>404.03</v>
      </c>
      <c r="I2078">
        <v>0</v>
      </c>
      <c r="J2078">
        <v>0.168822</v>
      </c>
      <c r="K2078">
        <v>0.83669400000000005</v>
      </c>
      <c r="L2078">
        <v>0</v>
      </c>
      <c r="M2078" t="s">
        <v>42</v>
      </c>
    </row>
    <row r="2079" spans="1:25" x14ac:dyDescent="0.25">
      <c r="A2079" t="s">
        <v>172</v>
      </c>
      <c r="B2079">
        <v>14356.2</v>
      </c>
      <c r="C2079">
        <v>14350.7</v>
      </c>
      <c r="D2079">
        <v>14350.6</v>
      </c>
      <c r="E2079">
        <v>14338.5</v>
      </c>
      <c r="F2079">
        <v>741.52499999999998</v>
      </c>
      <c r="G2079">
        <v>0</v>
      </c>
      <c r="H2079">
        <v>407.36799999999999</v>
      </c>
      <c r="I2079">
        <v>0</v>
      </c>
      <c r="J2079">
        <v>0.170711</v>
      </c>
      <c r="K2079">
        <v>0.83703099999999997</v>
      </c>
      <c r="L2079">
        <v>0</v>
      </c>
      <c r="M2079" t="s">
        <v>42</v>
      </c>
    </row>
    <row r="2080" spans="1:25" x14ac:dyDescent="0.25">
      <c r="A2080" t="s">
        <v>172</v>
      </c>
      <c r="B2080">
        <v>13980.8</v>
      </c>
      <c r="C2080">
        <v>13975.1</v>
      </c>
      <c r="D2080">
        <v>13975</v>
      </c>
      <c r="E2080">
        <v>13962.9</v>
      </c>
      <c r="F2080">
        <v>739.70299999999997</v>
      </c>
      <c r="G2080">
        <v>0</v>
      </c>
      <c r="H2080">
        <v>388.74400000000003</v>
      </c>
      <c r="I2080">
        <v>0</v>
      </c>
      <c r="J2080">
        <v>0.15953999999999999</v>
      </c>
      <c r="K2080">
        <v>0.83704999999999996</v>
      </c>
      <c r="L2080">
        <v>0</v>
      </c>
      <c r="M2080" t="s">
        <v>42</v>
      </c>
    </row>
    <row r="2081" spans="1:13" x14ac:dyDescent="0.25">
      <c r="A2081" t="s">
        <v>172</v>
      </c>
      <c r="B2081">
        <v>13919.9</v>
      </c>
      <c r="C2081">
        <v>13914.7</v>
      </c>
      <c r="D2081">
        <v>13914.6</v>
      </c>
      <c r="E2081">
        <v>13902.4</v>
      </c>
      <c r="F2081">
        <v>742.61400000000003</v>
      </c>
      <c r="G2081">
        <v>0</v>
      </c>
      <c r="H2081">
        <v>385.78699999999998</v>
      </c>
      <c r="I2081">
        <v>0</v>
      </c>
      <c r="J2081">
        <v>0.178454</v>
      </c>
      <c r="K2081">
        <v>0.83689999999999998</v>
      </c>
      <c r="L2081">
        <v>0</v>
      </c>
      <c r="M2081" t="s">
        <v>42</v>
      </c>
    </row>
    <row r="2082" spans="1:13" x14ac:dyDescent="0.25">
      <c r="A2082" t="s">
        <v>172</v>
      </c>
      <c r="B2082">
        <v>14289.4</v>
      </c>
      <c r="C2082">
        <v>14284.3</v>
      </c>
      <c r="D2082">
        <v>14284.1</v>
      </c>
      <c r="E2082">
        <v>14271.9</v>
      </c>
      <c r="F2082">
        <v>740.20100000000002</v>
      </c>
      <c r="G2082">
        <v>0</v>
      </c>
      <c r="H2082">
        <v>403.64400000000001</v>
      </c>
      <c r="I2082">
        <v>0</v>
      </c>
      <c r="J2082">
        <v>0.15501999999999999</v>
      </c>
      <c r="K2082">
        <v>0.83584599999999998</v>
      </c>
      <c r="L2082">
        <v>0</v>
      </c>
      <c r="M2082" t="s">
        <v>42</v>
      </c>
    </row>
    <row r="2083" spans="1:13" x14ac:dyDescent="0.25">
      <c r="A2083" t="s">
        <v>172</v>
      </c>
      <c r="B2083">
        <v>14012.7</v>
      </c>
      <c r="C2083">
        <v>14007.5</v>
      </c>
      <c r="D2083">
        <v>14007.4</v>
      </c>
      <c r="E2083">
        <v>13995.3</v>
      </c>
      <c r="F2083">
        <v>740.38599999999997</v>
      </c>
      <c r="G2083">
        <v>0</v>
      </c>
      <c r="H2083">
        <v>391.03500000000003</v>
      </c>
      <c r="I2083">
        <v>0</v>
      </c>
      <c r="J2083">
        <v>0.15390899999999999</v>
      </c>
      <c r="K2083">
        <v>0.83702699999999997</v>
      </c>
      <c r="L2083">
        <v>0</v>
      </c>
      <c r="M2083" t="s">
        <v>42</v>
      </c>
    </row>
    <row r="2084" spans="1:13" x14ac:dyDescent="0.25">
      <c r="A2084" t="s">
        <v>172</v>
      </c>
      <c r="B2084">
        <v>14343.4</v>
      </c>
      <c r="C2084">
        <v>14338.4</v>
      </c>
      <c r="D2084">
        <v>14338.3</v>
      </c>
      <c r="E2084">
        <v>14326.1</v>
      </c>
      <c r="F2084">
        <v>740.97400000000005</v>
      </c>
      <c r="G2084">
        <v>0</v>
      </c>
      <c r="H2084">
        <v>406.70100000000002</v>
      </c>
      <c r="I2084">
        <v>0</v>
      </c>
      <c r="J2084">
        <v>0.178454</v>
      </c>
      <c r="K2084">
        <v>0.86438800000000005</v>
      </c>
      <c r="L2084">
        <v>0</v>
      </c>
      <c r="M2084" t="s">
        <v>42</v>
      </c>
    </row>
    <row r="2085" spans="1:13" x14ac:dyDescent="0.25">
      <c r="A2085" t="s">
        <v>172</v>
      </c>
      <c r="B2085">
        <v>14248.4</v>
      </c>
      <c r="C2085">
        <v>14243</v>
      </c>
      <c r="D2085">
        <v>14242.9</v>
      </c>
      <c r="E2085">
        <v>14230.8</v>
      </c>
      <c r="F2085">
        <v>740.73199999999997</v>
      </c>
      <c r="G2085">
        <v>0</v>
      </c>
      <c r="H2085">
        <v>401.92700000000002</v>
      </c>
      <c r="I2085">
        <v>0</v>
      </c>
      <c r="J2085">
        <v>0.15082999999999999</v>
      </c>
      <c r="K2085">
        <v>0.83704699999999999</v>
      </c>
      <c r="L2085">
        <v>0</v>
      </c>
      <c r="M2085" t="s">
        <v>42</v>
      </c>
    </row>
    <row r="2086" spans="1:13" x14ac:dyDescent="0.25">
      <c r="A2086" t="s">
        <v>172</v>
      </c>
      <c r="B2086">
        <v>14120.1</v>
      </c>
      <c r="C2086">
        <v>14114.6</v>
      </c>
      <c r="D2086">
        <v>14114.5</v>
      </c>
      <c r="E2086">
        <v>14102.4</v>
      </c>
      <c r="F2086">
        <v>742.89</v>
      </c>
      <c r="G2086">
        <v>0</v>
      </c>
      <c r="H2086">
        <v>395.21</v>
      </c>
      <c r="I2086">
        <v>0</v>
      </c>
      <c r="J2086">
        <v>0.16771</v>
      </c>
      <c r="K2086">
        <v>0.83704800000000001</v>
      </c>
      <c r="L2086">
        <v>0</v>
      </c>
      <c r="M2086" t="s">
        <v>42</v>
      </c>
    </row>
    <row r="2087" spans="1:13" x14ac:dyDescent="0.25">
      <c r="A2087" t="s">
        <v>172</v>
      </c>
      <c r="B2087">
        <v>14227.6</v>
      </c>
      <c r="C2087">
        <v>14222.5</v>
      </c>
      <c r="D2087">
        <v>14222.4</v>
      </c>
      <c r="E2087">
        <v>14210.2</v>
      </c>
      <c r="F2087">
        <v>740.76099999999997</v>
      </c>
      <c r="G2087">
        <v>0</v>
      </c>
      <c r="H2087">
        <v>401.065</v>
      </c>
      <c r="I2087">
        <v>0</v>
      </c>
      <c r="J2087">
        <v>0.14794299999999999</v>
      </c>
      <c r="K2087">
        <v>0.83704900000000004</v>
      </c>
      <c r="L2087">
        <v>0</v>
      </c>
      <c r="M2087" t="s">
        <v>42</v>
      </c>
    </row>
    <row r="2088" spans="1:13" x14ac:dyDescent="0.25">
      <c r="A2088" t="s">
        <v>172</v>
      </c>
      <c r="B2088">
        <v>14043</v>
      </c>
      <c r="C2088">
        <v>14037.7</v>
      </c>
      <c r="D2088">
        <v>14037.6</v>
      </c>
      <c r="E2088">
        <v>14025.6</v>
      </c>
      <c r="F2088">
        <v>737.96699999999998</v>
      </c>
      <c r="G2088">
        <v>0</v>
      </c>
      <c r="H2088">
        <v>392.23899999999998</v>
      </c>
      <c r="I2088">
        <v>0</v>
      </c>
      <c r="J2088">
        <v>0.153027</v>
      </c>
      <c r="K2088">
        <v>0.83670999999999995</v>
      </c>
      <c r="L2088">
        <v>0</v>
      </c>
      <c r="M2088" t="s">
        <v>42</v>
      </c>
    </row>
    <row r="2089" spans="1:13" x14ac:dyDescent="0.25">
      <c r="A2089" t="s">
        <v>172</v>
      </c>
      <c r="B2089">
        <v>13823.2</v>
      </c>
      <c r="C2089">
        <v>13818</v>
      </c>
      <c r="D2089">
        <v>13817.9</v>
      </c>
      <c r="E2089">
        <v>13805.5</v>
      </c>
      <c r="F2089">
        <v>741.54899999999998</v>
      </c>
      <c r="G2089">
        <v>0</v>
      </c>
      <c r="H2089">
        <v>380.33800000000002</v>
      </c>
      <c r="I2089">
        <v>0</v>
      </c>
      <c r="J2089">
        <v>0.178456</v>
      </c>
      <c r="K2089">
        <v>0.83648800000000001</v>
      </c>
      <c r="L2089">
        <v>0</v>
      </c>
      <c r="M2089" t="s">
        <v>42</v>
      </c>
    </row>
    <row r="2090" spans="1:13" x14ac:dyDescent="0.25">
      <c r="A2090" t="s">
        <v>172</v>
      </c>
      <c r="B2090">
        <v>14018.4</v>
      </c>
      <c r="C2090">
        <v>14012.8</v>
      </c>
      <c r="D2090">
        <v>14012.7</v>
      </c>
      <c r="E2090">
        <v>14000.5</v>
      </c>
      <c r="F2090">
        <v>742.71400000000006</v>
      </c>
      <c r="G2090">
        <v>0</v>
      </c>
      <c r="H2090">
        <v>390.38400000000001</v>
      </c>
      <c r="I2090">
        <v>0</v>
      </c>
      <c r="J2090">
        <v>0.168098</v>
      </c>
      <c r="K2090">
        <v>0.83692200000000005</v>
      </c>
      <c r="L2090">
        <v>0</v>
      </c>
      <c r="M2090" t="s">
        <v>42</v>
      </c>
    </row>
    <row r="2091" spans="1:13" x14ac:dyDescent="0.25">
      <c r="A2091" t="s">
        <v>172</v>
      </c>
      <c r="B2091">
        <v>14144.8</v>
      </c>
      <c r="C2091">
        <v>14139.6</v>
      </c>
      <c r="D2091">
        <v>14139.5</v>
      </c>
      <c r="E2091">
        <v>14127.4</v>
      </c>
      <c r="F2091">
        <v>737.69799999999998</v>
      </c>
      <c r="G2091">
        <v>0</v>
      </c>
      <c r="H2091">
        <v>397.58</v>
      </c>
      <c r="I2091">
        <v>0</v>
      </c>
      <c r="J2091">
        <v>0.14926</v>
      </c>
      <c r="K2091">
        <v>0.83630400000000005</v>
      </c>
      <c r="L2091">
        <v>0</v>
      </c>
      <c r="M2091" t="s">
        <v>42</v>
      </c>
    </row>
    <row r="2092" spans="1:13" x14ac:dyDescent="0.25">
      <c r="A2092" t="s">
        <v>172</v>
      </c>
      <c r="B2092">
        <v>13977.1</v>
      </c>
      <c r="C2092">
        <v>13972</v>
      </c>
      <c r="D2092">
        <v>13971.9</v>
      </c>
      <c r="E2092">
        <v>13959.8</v>
      </c>
      <c r="F2092">
        <v>739.11900000000003</v>
      </c>
      <c r="G2092">
        <v>0</v>
      </c>
      <c r="H2092">
        <v>389.11900000000003</v>
      </c>
      <c r="I2092">
        <v>0</v>
      </c>
      <c r="J2092">
        <v>0.178454</v>
      </c>
      <c r="K2092">
        <v>0.83704500000000004</v>
      </c>
      <c r="L2092">
        <v>0</v>
      </c>
      <c r="M2092" t="s">
        <v>42</v>
      </c>
    </row>
    <row r="2093" spans="1:13" x14ac:dyDescent="0.25">
      <c r="A2093" t="s">
        <v>172</v>
      </c>
      <c r="B2093">
        <v>13936.7</v>
      </c>
      <c r="C2093">
        <v>13931.3</v>
      </c>
      <c r="D2093">
        <v>13931.2</v>
      </c>
      <c r="E2093">
        <v>13919.1</v>
      </c>
      <c r="F2093">
        <v>744.37400000000002</v>
      </c>
      <c r="G2093">
        <v>0</v>
      </c>
      <c r="H2093">
        <v>386.41</v>
      </c>
      <c r="I2093">
        <v>0</v>
      </c>
      <c r="J2093">
        <v>0.14881900000000001</v>
      </c>
      <c r="K2093">
        <v>0.85081799999999996</v>
      </c>
      <c r="L2093">
        <v>0</v>
      </c>
      <c r="M2093" t="s">
        <v>42</v>
      </c>
    </row>
    <row r="2094" spans="1:13" x14ac:dyDescent="0.25">
      <c r="A2094" t="s">
        <v>172</v>
      </c>
      <c r="B2094">
        <v>14392.7</v>
      </c>
      <c r="C2094">
        <v>14387.6</v>
      </c>
      <c r="D2094">
        <v>14387.5</v>
      </c>
      <c r="E2094">
        <v>14375.4</v>
      </c>
      <c r="F2094">
        <v>740.55700000000002</v>
      </c>
      <c r="G2094">
        <v>0</v>
      </c>
      <c r="H2094">
        <v>409.41300000000001</v>
      </c>
      <c r="I2094">
        <v>0</v>
      </c>
      <c r="J2094">
        <v>0.150032</v>
      </c>
      <c r="K2094">
        <v>0.83701199999999998</v>
      </c>
      <c r="L2094">
        <v>0</v>
      </c>
      <c r="M2094" t="s">
        <v>42</v>
      </c>
    </row>
    <row r="2095" spans="1:13" x14ac:dyDescent="0.25">
      <c r="A2095" t="s">
        <v>172</v>
      </c>
      <c r="B2095">
        <v>14156.2</v>
      </c>
      <c r="C2095">
        <v>14151.1</v>
      </c>
      <c r="D2095">
        <v>14151</v>
      </c>
      <c r="E2095">
        <v>14138.7</v>
      </c>
      <c r="F2095">
        <v>744.15099999999995</v>
      </c>
      <c r="G2095">
        <v>0</v>
      </c>
      <c r="H2095">
        <v>396.13499999999999</v>
      </c>
      <c r="I2095">
        <v>0</v>
      </c>
      <c r="J2095">
        <v>0.178454</v>
      </c>
      <c r="K2095">
        <v>0.837032</v>
      </c>
      <c r="L2095">
        <v>0</v>
      </c>
      <c r="M2095" t="s">
        <v>42</v>
      </c>
    </row>
    <row r="2096" spans="1:13" x14ac:dyDescent="0.25">
      <c r="A2096" t="s">
        <v>172</v>
      </c>
      <c r="B2096">
        <v>14038.8</v>
      </c>
      <c r="C2096">
        <v>14033.3</v>
      </c>
      <c r="D2096">
        <v>14033.2</v>
      </c>
      <c r="E2096">
        <v>14020.9</v>
      </c>
      <c r="F2096">
        <v>742.2</v>
      </c>
      <c r="G2096">
        <v>0</v>
      </c>
      <c r="H2096">
        <v>391.13200000000001</v>
      </c>
      <c r="I2096">
        <v>0</v>
      </c>
      <c r="J2096">
        <v>0.15482099999999999</v>
      </c>
      <c r="K2096">
        <v>0.83704800000000001</v>
      </c>
      <c r="L2096">
        <v>0</v>
      </c>
      <c r="M2096" t="s">
        <v>42</v>
      </c>
    </row>
    <row r="2097" spans="1:13" x14ac:dyDescent="0.25">
      <c r="A2097" t="s">
        <v>172</v>
      </c>
      <c r="B2097">
        <v>14424.9</v>
      </c>
      <c r="C2097">
        <v>14419.8</v>
      </c>
      <c r="D2097">
        <v>14419.7</v>
      </c>
      <c r="E2097">
        <v>14407.6</v>
      </c>
      <c r="F2097">
        <v>739.21799999999996</v>
      </c>
      <c r="G2097">
        <v>0</v>
      </c>
      <c r="H2097">
        <v>412.108</v>
      </c>
      <c r="I2097">
        <v>0</v>
      </c>
      <c r="J2097">
        <v>0.17846500000000001</v>
      </c>
      <c r="K2097">
        <v>0.83687800000000001</v>
      </c>
      <c r="L2097">
        <v>0</v>
      </c>
      <c r="M2097" t="s">
        <v>42</v>
      </c>
    </row>
    <row r="2098" spans="1:13" x14ac:dyDescent="0.25">
      <c r="A2098" t="s">
        <v>172</v>
      </c>
      <c r="B2098">
        <v>14246.3</v>
      </c>
      <c r="C2098">
        <v>14240.8</v>
      </c>
      <c r="D2098">
        <v>14240.7</v>
      </c>
      <c r="E2098">
        <v>14228.7</v>
      </c>
      <c r="F2098">
        <v>740.80499999999995</v>
      </c>
      <c r="G2098">
        <v>0</v>
      </c>
      <c r="H2098">
        <v>402.79300000000001</v>
      </c>
      <c r="I2098">
        <v>0</v>
      </c>
      <c r="J2098">
        <v>0.14946899999999999</v>
      </c>
      <c r="K2098">
        <v>0.83678399999999997</v>
      </c>
      <c r="L2098">
        <v>0</v>
      </c>
      <c r="M2098" t="s">
        <v>42</v>
      </c>
    </row>
    <row r="2099" spans="1:13" x14ac:dyDescent="0.25">
      <c r="A2099" t="s">
        <v>172</v>
      </c>
      <c r="B2099">
        <v>14218.9</v>
      </c>
      <c r="C2099">
        <v>14213.5</v>
      </c>
      <c r="D2099">
        <v>14213.4</v>
      </c>
      <c r="E2099">
        <v>14201.2</v>
      </c>
      <c r="F2099">
        <v>741.89700000000005</v>
      </c>
      <c r="G2099">
        <v>0</v>
      </c>
      <c r="H2099">
        <v>401.041</v>
      </c>
      <c r="I2099">
        <v>0</v>
      </c>
      <c r="J2099">
        <v>0.14798500000000001</v>
      </c>
      <c r="K2099">
        <v>0.83682199999999995</v>
      </c>
      <c r="L2099">
        <v>0</v>
      </c>
      <c r="M2099" t="s">
        <v>42</v>
      </c>
    </row>
    <row r="2100" spans="1:13" x14ac:dyDescent="0.25">
      <c r="A2100" t="s">
        <v>172</v>
      </c>
      <c r="B2100">
        <v>14100.9</v>
      </c>
      <c r="C2100">
        <v>14095.5</v>
      </c>
      <c r="D2100">
        <v>14095.4</v>
      </c>
      <c r="E2100">
        <v>14083.1</v>
      </c>
      <c r="F2100">
        <v>741.08500000000004</v>
      </c>
      <c r="G2100">
        <v>0</v>
      </c>
      <c r="H2100">
        <v>394.09899999999999</v>
      </c>
      <c r="I2100">
        <v>0</v>
      </c>
      <c r="J2100">
        <v>0.149225</v>
      </c>
      <c r="K2100">
        <v>0.835538</v>
      </c>
      <c r="L2100">
        <v>0</v>
      </c>
      <c r="M2100" t="s">
        <v>42</v>
      </c>
    </row>
    <row r="2101" spans="1:13" x14ac:dyDescent="0.25">
      <c r="A2101" t="s">
        <v>172</v>
      </c>
      <c r="B2101" s="9">
        <v>11975700</v>
      </c>
      <c r="C2101" s="9">
        <v>11975700</v>
      </c>
      <c r="D2101" s="9">
        <v>11975700</v>
      </c>
      <c r="E2101" s="9">
        <v>11975600</v>
      </c>
      <c r="F2101">
        <v>777.673</v>
      </c>
      <c r="G2101">
        <v>0</v>
      </c>
      <c r="H2101">
        <v>383.33100000000002</v>
      </c>
      <c r="I2101">
        <v>0</v>
      </c>
      <c r="J2101">
        <v>0.147786</v>
      </c>
      <c r="K2101">
        <v>0.83630400000000005</v>
      </c>
      <c r="L2101">
        <v>0</v>
      </c>
      <c r="M2101" t="s">
        <v>42</v>
      </c>
    </row>
    <row r="2102" spans="1:13" x14ac:dyDescent="0.25">
      <c r="A2102" t="s">
        <v>172</v>
      </c>
      <c r="B2102">
        <v>14408.9</v>
      </c>
      <c r="C2102">
        <v>14402.9</v>
      </c>
      <c r="D2102">
        <v>14402.7</v>
      </c>
      <c r="E2102">
        <v>14389.3</v>
      </c>
      <c r="F2102">
        <v>758.78599999999994</v>
      </c>
      <c r="G2102">
        <v>0</v>
      </c>
      <c r="H2102">
        <v>401.23500000000001</v>
      </c>
      <c r="I2102">
        <v>0</v>
      </c>
      <c r="J2102">
        <v>0.16545000000000001</v>
      </c>
      <c r="K2102">
        <v>0.83595600000000003</v>
      </c>
      <c r="L2102">
        <v>0</v>
      </c>
      <c r="M2102" t="s">
        <v>42</v>
      </c>
    </row>
    <row r="2103" spans="1:13" x14ac:dyDescent="0.25">
      <c r="A2103" t="s">
        <v>172</v>
      </c>
      <c r="B2103">
        <v>14430</v>
      </c>
      <c r="C2103">
        <v>14424.6</v>
      </c>
      <c r="D2103">
        <v>14424.5</v>
      </c>
      <c r="E2103">
        <v>14411.4</v>
      </c>
      <c r="F2103">
        <v>751.93899999999996</v>
      </c>
      <c r="G2103">
        <v>0</v>
      </c>
      <c r="H2103">
        <v>403.50700000000001</v>
      </c>
      <c r="I2103">
        <v>0</v>
      </c>
      <c r="J2103">
        <v>0.14734</v>
      </c>
      <c r="K2103">
        <v>0.83704999999999996</v>
      </c>
      <c r="L2103">
        <v>0</v>
      </c>
      <c r="M2103" t="s">
        <v>42</v>
      </c>
    </row>
    <row r="2104" spans="1:13" x14ac:dyDescent="0.25">
      <c r="A2104" t="s">
        <v>172</v>
      </c>
      <c r="B2104">
        <v>14363.9</v>
      </c>
      <c r="C2104">
        <v>14358.4</v>
      </c>
      <c r="D2104">
        <v>14358.3</v>
      </c>
      <c r="E2104">
        <v>14346.1</v>
      </c>
      <c r="F2104">
        <v>740.02700000000004</v>
      </c>
      <c r="G2104">
        <v>0</v>
      </c>
      <c r="H2104">
        <v>408.41</v>
      </c>
      <c r="I2104">
        <v>0</v>
      </c>
      <c r="J2104">
        <v>0.14955099999999999</v>
      </c>
      <c r="K2104">
        <v>0.83660800000000002</v>
      </c>
      <c r="L2104">
        <v>0</v>
      </c>
      <c r="M2104" t="s">
        <v>42</v>
      </c>
    </row>
    <row r="2105" spans="1:13" x14ac:dyDescent="0.25">
      <c r="A2105" t="s">
        <v>172</v>
      </c>
      <c r="B2105">
        <v>14114</v>
      </c>
      <c r="C2105">
        <v>14108.9</v>
      </c>
      <c r="D2105">
        <v>14108.8</v>
      </c>
      <c r="E2105">
        <v>14096.7</v>
      </c>
      <c r="F2105">
        <v>739.28599999999994</v>
      </c>
      <c r="G2105">
        <v>0</v>
      </c>
      <c r="H2105">
        <v>395.27499999999998</v>
      </c>
      <c r="I2105">
        <v>0</v>
      </c>
      <c r="J2105">
        <v>0.14710899999999999</v>
      </c>
      <c r="K2105">
        <v>0.83701199999999998</v>
      </c>
      <c r="L2105">
        <v>0</v>
      </c>
      <c r="M2105" t="s">
        <v>42</v>
      </c>
    </row>
    <row r="2106" spans="1:13" x14ac:dyDescent="0.25">
      <c r="A2106" t="s">
        <v>172</v>
      </c>
      <c r="B2106">
        <v>14318.2</v>
      </c>
      <c r="C2106">
        <v>14312.9</v>
      </c>
      <c r="D2106">
        <v>14312.8</v>
      </c>
      <c r="E2106">
        <v>14300.8</v>
      </c>
      <c r="F2106">
        <v>742.10400000000004</v>
      </c>
      <c r="G2106">
        <v>0</v>
      </c>
      <c r="H2106">
        <v>405.90199999999999</v>
      </c>
      <c r="I2106">
        <v>0</v>
      </c>
      <c r="J2106">
        <v>0.14791000000000001</v>
      </c>
      <c r="K2106">
        <v>0.83623899999999995</v>
      </c>
      <c r="L2106">
        <v>0</v>
      </c>
      <c r="M2106" t="s">
        <v>42</v>
      </c>
    </row>
    <row r="2107" spans="1:13" x14ac:dyDescent="0.25">
      <c r="A2107" t="s">
        <v>172</v>
      </c>
      <c r="B2107">
        <v>14325.1</v>
      </c>
      <c r="C2107">
        <v>14319.8</v>
      </c>
      <c r="D2107">
        <v>14319.7</v>
      </c>
      <c r="E2107">
        <v>14307.4</v>
      </c>
      <c r="F2107">
        <v>740.42700000000002</v>
      </c>
      <c r="G2107">
        <v>0</v>
      </c>
      <c r="H2107">
        <v>405.464</v>
      </c>
      <c r="I2107">
        <v>0</v>
      </c>
      <c r="J2107">
        <v>0.14943899999999999</v>
      </c>
      <c r="K2107">
        <v>0.83705200000000002</v>
      </c>
      <c r="L2107">
        <v>0</v>
      </c>
      <c r="M2107" t="s">
        <v>42</v>
      </c>
    </row>
    <row r="2108" spans="1:13" x14ac:dyDescent="0.25">
      <c r="A2108" t="s">
        <v>172</v>
      </c>
      <c r="B2108">
        <v>14129.6</v>
      </c>
      <c r="C2108">
        <v>14124</v>
      </c>
      <c r="D2108">
        <v>14123.9</v>
      </c>
      <c r="E2108">
        <v>14111.6</v>
      </c>
      <c r="F2108">
        <v>742.87599999999998</v>
      </c>
      <c r="G2108">
        <v>0</v>
      </c>
      <c r="H2108">
        <v>395.202</v>
      </c>
      <c r="I2108">
        <v>0</v>
      </c>
      <c r="J2108">
        <v>0.17846899999999999</v>
      </c>
      <c r="K2108">
        <v>0.83589199999999997</v>
      </c>
      <c r="L2108">
        <v>0</v>
      </c>
      <c r="M2108" t="s">
        <v>42</v>
      </c>
    </row>
    <row r="2109" spans="1:13" x14ac:dyDescent="0.25">
      <c r="A2109" t="s">
        <v>172</v>
      </c>
      <c r="B2109">
        <v>13822.9</v>
      </c>
      <c r="C2109">
        <v>13817.6</v>
      </c>
      <c r="D2109">
        <v>13817.5</v>
      </c>
      <c r="E2109">
        <v>13805.4</v>
      </c>
      <c r="F2109">
        <v>740.21799999999996</v>
      </c>
      <c r="G2109">
        <v>0</v>
      </c>
      <c r="H2109">
        <v>380.36700000000002</v>
      </c>
      <c r="I2109">
        <v>0</v>
      </c>
      <c r="J2109">
        <v>0.17851700000000001</v>
      </c>
      <c r="K2109">
        <v>0.83682100000000004</v>
      </c>
      <c r="L2109">
        <v>0</v>
      </c>
      <c r="M2109" t="s">
        <v>42</v>
      </c>
    </row>
    <row r="2110" spans="1:13" x14ac:dyDescent="0.25">
      <c r="A2110" t="s">
        <v>172</v>
      </c>
      <c r="B2110">
        <v>14053.6</v>
      </c>
      <c r="C2110">
        <v>14048.1</v>
      </c>
      <c r="D2110">
        <v>14048</v>
      </c>
      <c r="E2110">
        <v>14035.9</v>
      </c>
      <c r="F2110">
        <v>739.86599999999999</v>
      </c>
      <c r="G2110">
        <v>0</v>
      </c>
      <c r="H2110">
        <v>392.43400000000003</v>
      </c>
      <c r="I2110">
        <v>0</v>
      </c>
      <c r="J2110">
        <v>0.176703</v>
      </c>
      <c r="K2110">
        <v>0.83651299999999995</v>
      </c>
      <c r="L2110">
        <v>0</v>
      </c>
      <c r="M2110" t="s">
        <v>42</v>
      </c>
    </row>
    <row r="2111" spans="1:13" x14ac:dyDescent="0.25">
      <c r="A2111" t="s">
        <v>172</v>
      </c>
      <c r="B2111">
        <v>14404.2</v>
      </c>
      <c r="C2111">
        <v>14399</v>
      </c>
      <c r="D2111">
        <v>14398.9</v>
      </c>
      <c r="E2111">
        <v>14386.9</v>
      </c>
      <c r="F2111">
        <v>738.07299999999998</v>
      </c>
      <c r="G2111">
        <v>0</v>
      </c>
      <c r="H2111">
        <v>410.32600000000002</v>
      </c>
      <c r="I2111">
        <v>0</v>
      </c>
      <c r="J2111">
        <v>0.16278300000000001</v>
      </c>
      <c r="K2111">
        <v>0.83674199999999999</v>
      </c>
      <c r="L2111">
        <v>0</v>
      </c>
      <c r="M2111" t="s">
        <v>42</v>
      </c>
    </row>
    <row r="2112" spans="1:13" x14ac:dyDescent="0.25">
      <c r="A2112" t="s">
        <v>172</v>
      </c>
      <c r="B2112">
        <v>14169</v>
      </c>
      <c r="C2112">
        <v>14163.7</v>
      </c>
      <c r="D2112">
        <v>14163.6</v>
      </c>
      <c r="E2112">
        <v>14151.5</v>
      </c>
      <c r="F2112">
        <v>740.76499999999999</v>
      </c>
      <c r="G2112">
        <v>0</v>
      </c>
      <c r="H2112">
        <v>397.76100000000002</v>
      </c>
      <c r="I2112">
        <v>0</v>
      </c>
      <c r="J2112">
        <v>0.14991399999999999</v>
      </c>
      <c r="K2112">
        <v>0.83698300000000003</v>
      </c>
      <c r="L2112">
        <v>0</v>
      </c>
      <c r="M2112" t="s">
        <v>42</v>
      </c>
    </row>
    <row r="2113" spans="1:25" x14ac:dyDescent="0.25">
      <c r="A2113" t="s">
        <v>172</v>
      </c>
      <c r="B2113">
        <v>14179.8</v>
      </c>
      <c r="C2113">
        <v>14174.4</v>
      </c>
      <c r="D2113">
        <v>14174.3</v>
      </c>
      <c r="E2113">
        <v>14162.2</v>
      </c>
      <c r="F2113">
        <v>742.81299999999999</v>
      </c>
      <c r="G2113">
        <v>0</v>
      </c>
      <c r="H2113">
        <v>399.03699999999998</v>
      </c>
      <c r="I2113">
        <v>0</v>
      </c>
      <c r="J2113">
        <v>0.15883900000000001</v>
      </c>
      <c r="K2113">
        <v>0.83705300000000005</v>
      </c>
      <c r="L2113">
        <v>0</v>
      </c>
      <c r="M2113" t="s">
        <v>42</v>
      </c>
    </row>
    <row r="2114" spans="1:25" x14ac:dyDescent="0.25">
      <c r="A2114" t="s">
        <v>172</v>
      </c>
      <c r="B2114">
        <v>13960.1</v>
      </c>
      <c r="C2114">
        <v>13955</v>
      </c>
      <c r="D2114">
        <v>13954.9</v>
      </c>
      <c r="E2114">
        <v>13942.7</v>
      </c>
      <c r="F2114">
        <v>743.38699999999994</v>
      </c>
      <c r="G2114">
        <v>0</v>
      </c>
      <c r="H2114">
        <v>386.95299999999997</v>
      </c>
      <c r="I2114">
        <v>0</v>
      </c>
      <c r="J2114">
        <v>0.16624900000000001</v>
      </c>
      <c r="K2114">
        <v>0.83692599999999995</v>
      </c>
      <c r="L2114">
        <v>0</v>
      </c>
      <c r="M2114" t="s">
        <v>42</v>
      </c>
    </row>
    <row r="2115" spans="1:25" x14ac:dyDescent="0.25">
      <c r="A2115" t="s">
        <v>172</v>
      </c>
      <c r="B2115">
        <v>14197.4</v>
      </c>
      <c r="C2115">
        <v>14192.4</v>
      </c>
      <c r="D2115">
        <v>14192.3</v>
      </c>
      <c r="E2115">
        <v>14180.2</v>
      </c>
      <c r="F2115">
        <v>737.90499999999997</v>
      </c>
      <c r="G2115">
        <v>0</v>
      </c>
      <c r="H2115">
        <v>400.08699999999999</v>
      </c>
      <c r="I2115">
        <v>0</v>
      </c>
      <c r="J2115">
        <v>0.147343</v>
      </c>
      <c r="K2115">
        <v>0.836557</v>
      </c>
      <c r="L2115">
        <v>0</v>
      </c>
      <c r="M2115" t="s">
        <v>42</v>
      </c>
    </row>
    <row r="2116" spans="1:25" x14ac:dyDescent="0.25">
      <c r="A2116" t="s">
        <v>172</v>
      </c>
      <c r="B2116">
        <v>14494.3</v>
      </c>
      <c r="C2116">
        <v>14489</v>
      </c>
      <c r="D2116">
        <v>14488.9</v>
      </c>
      <c r="E2116">
        <v>14476.9</v>
      </c>
      <c r="F2116">
        <v>743.524</v>
      </c>
      <c r="G2116">
        <v>0</v>
      </c>
      <c r="H2116">
        <v>414.59</v>
      </c>
      <c r="I2116">
        <v>0</v>
      </c>
      <c r="J2116">
        <v>0.14730499999999999</v>
      </c>
      <c r="K2116">
        <v>0.83594999999999997</v>
      </c>
      <c r="L2116">
        <v>0</v>
      </c>
      <c r="M2116" t="s">
        <v>42</v>
      </c>
    </row>
    <row r="2117" spans="1:25" x14ac:dyDescent="0.25">
      <c r="A2117" t="s">
        <v>172</v>
      </c>
      <c r="B2117">
        <v>13919.1</v>
      </c>
      <c r="C2117">
        <v>13914</v>
      </c>
      <c r="D2117">
        <v>13913.9</v>
      </c>
      <c r="E2117">
        <v>13901.9</v>
      </c>
      <c r="F2117">
        <v>742.44100000000003</v>
      </c>
      <c r="G2117">
        <v>0</v>
      </c>
      <c r="H2117">
        <v>384.98700000000002</v>
      </c>
      <c r="I2117">
        <v>0</v>
      </c>
      <c r="J2117">
        <v>0.16941400000000001</v>
      </c>
      <c r="K2117">
        <v>0.83704500000000004</v>
      </c>
      <c r="L2117">
        <v>0</v>
      </c>
      <c r="M2117" t="s">
        <v>42</v>
      </c>
    </row>
    <row r="2118" spans="1:25" x14ac:dyDescent="0.25">
      <c r="A2118" t="s">
        <v>172</v>
      </c>
      <c r="B2118">
        <v>14178.5</v>
      </c>
      <c r="C2118">
        <v>14173.2</v>
      </c>
      <c r="D2118">
        <v>14173.1</v>
      </c>
      <c r="E2118">
        <v>14160.8</v>
      </c>
      <c r="F2118">
        <v>742.76</v>
      </c>
      <c r="G2118">
        <v>0</v>
      </c>
      <c r="H2118">
        <v>397.86200000000002</v>
      </c>
      <c r="I2118">
        <v>0</v>
      </c>
      <c r="J2118">
        <v>0.178484</v>
      </c>
      <c r="K2118">
        <v>0.83696599999999999</v>
      </c>
      <c r="L2118">
        <v>0</v>
      </c>
      <c r="M2118" t="s">
        <v>42</v>
      </c>
    </row>
    <row r="2119" spans="1:25" x14ac:dyDescent="0.25">
      <c r="A2119" t="s">
        <v>172</v>
      </c>
      <c r="B2119">
        <v>14500.8</v>
      </c>
      <c r="C2119">
        <v>14495.3</v>
      </c>
      <c r="D2119">
        <v>14495.2</v>
      </c>
      <c r="E2119">
        <v>14483.1</v>
      </c>
      <c r="F2119">
        <v>743.05100000000004</v>
      </c>
      <c r="G2119">
        <v>0</v>
      </c>
      <c r="H2119">
        <v>414.42</v>
      </c>
      <c r="I2119">
        <v>0</v>
      </c>
      <c r="J2119">
        <v>0.178455</v>
      </c>
      <c r="K2119">
        <v>0.83699100000000004</v>
      </c>
      <c r="L2119">
        <v>0</v>
      </c>
      <c r="M2119" t="s">
        <v>42</v>
      </c>
    </row>
    <row r="2120" spans="1:25" x14ac:dyDescent="0.25">
      <c r="A2120" t="s">
        <v>172</v>
      </c>
      <c r="B2120">
        <v>14248</v>
      </c>
      <c r="C2120">
        <v>14242.4</v>
      </c>
      <c r="D2120">
        <v>14242.3</v>
      </c>
      <c r="E2120">
        <v>14230.3</v>
      </c>
      <c r="F2120">
        <v>738.50800000000004</v>
      </c>
      <c r="G2120">
        <v>0</v>
      </c>
      <c r="H2120">
        <v>402.56700000000001</v>
      </c>
      <c r="I2120">
        <v>0</v>
      </c>
      <c r="J2120">
        <v>0.15723500000000001</v>
      </c>
      <c r="K2120">
        <v>0.86563599999999996</v>
      </c>
      <c r="L2120">
        <v>0</v>
      </c>
      <c r="M2120" t="s">
        <v>42</v>
      </c>
    </row>
    <row r="2121" spans="1:25" x14ac:dyDescent="0.25">
      <c r="A2121" t="s">
        <v>172</v>
      </c>
      <c r="B2121">
        <v>14242.6</v>
      </c>
      <c r="C2121">
        <v>14237.1</v>
      </c>
      <c r="D2121">
        <v>14237</v>
      </c>
      <c r="E2121">
        <v>14225</v>
      </c>
      <c r="F2121">
        <v>740.26199999999994</v>
      </c>
      <c r="G2121">
        <v>0</v>
      </c>
      <c r="H2121">
        <v>401.40199999999999</v>
      </c>
      <c r="I2121">
        <v>0</v>
      </c>
      <c r="J2121">
        <v>0.16833600000000001</v>
      </c>
      <c r="K2121">
        <v>0.83672299999999999</v>
      </c>
      <c r="L2121">
        <v>0</v>
      </c>
      <c r="M2121" t="s">
        <v>42</v>
      </c>
    </row>
    <row r="2122" spans="1:25" x14ac:dyDescent="0.25">
      <c r="A2122" t="s">
        <v>172</v>
      </c>
      <c r="B2122">
        <v>14244.9</v>
      </c>
      <c r="C2122">
        <v>14239.7</v>
      </c>
      <c r="D2122">
        <v>14239.6</v>
      </c>
      <c r="E2122">
        <v>14227.4</v>
      </c>
      <c r="F2122">
        <v>745.52200000000005</v>
      </c>
      <c r="G2122">
        <v>0</v>
      </c>
      <c r="H2122">
        <v>401.589</v>
      </c>
      <c r="I2122">
        <v>0</v>
      </c>
      <c r="J2122">
        <v>0.161716</v>
      </c>
      <c r="K2122">
        <v>0.83704599999999996</v>
      </c>
      <c r="L2122">
        <v>0</v>
      </c>
      <c r="M2122" t="s">
        <v>42</v>
      </c>
    </row>
    <row r="2123" spans="1:25" x14ac:dyDescent="0.25">
      <c r="A2123" t="s">
        <v>172</v>
      </c>
      <c r="B2123">
        <v>14132.3</v>
      </c>
      <c r="C2123">
        <v>14127.1</v>
      </c>
      <c r="D2123">
        <v>14127</v>
      </c>
      <c r="E2123">
        <v>14114.8</v>
      </c>
      <c r="F2123">
        <v>744.33</v>
      </c>
      <c r="G2123">
        <v>0</v>
      </c>
      <c r="H2123">
        <v>395.05700000000002</v>
      </c>
      <c r="I2123">
        <v>0</v>
      </c>
      <c r="J2123">
        <v>0.178454</v>
      </c>
      <c r="K2123">
        <v>0.83700699999999995</v>
      </c>
      <c r="L2123">
        <v>0</v>
      </c>
      <c r="M2123" t="s">
        <v>42</v>
      </c>
    </row>
    <row r="2124" spans="1:25" x14ac:dyDescent="0.25">
      <c r="A2124" t="s">
        <v>172</v>
      </c>
      <c r="B2124">
        <v>14542.6</v>
      </c>
      <c r="C2124">
        <v>14537.6</v>
      </c>
      <c r="D2124">
        <v>14537.5</v>
      </c>
      <c r="E2124">
        <v>14524.5</v>
      </c>
      <c r="F2124">
        <v>756.22699999999998</v>
      </c>
      <c r="G2124">
        <v>0</v>
      </c>
      <c r="H2124">
        <v>407.82900000000001</v>
      </c>
      <c r="I2124">
        <v>0</v>
      </c>
      <c r="J2124">
        <v>0.15437300000000001</v>
      </c>
      <c r="K2124">
        <v>0.83704299999999998</v>
      </c>
      <c r="L2124">
        <v>0</v>
      </c>
      <c r="M2124" t="s">
        <v>42</v>
      </c>
    </row>
    <row r="2125" spans="1:25" x14ac:dyDescent="0.25">
      <c r="A2125" t="s">
        <v>172</v>
      </c>
      <c r="B2125">
        <v>14049.2</v>
      </c>
      <c r="C2125">
        <v>14043.9</v>
      </c>
      <c r="D2125">
        <v>14043.8</v>
      </c>
      <c r="E2125">
        <v>14031.8</v>
      </c>
      <c r="F2125">
        <v>740.79</v>
      </c>
      <c r="G2125">
        <v>0</v>
      </c>
      <c r="H2125">
        <v>390.92399999999998</v>
      </c>
      <c r="I2125">
        <v>0</v>
      </c>
      <c r="J2125">
        <v>0.16081699999999999</v>
      </c>
      <c r="K2125">
        <v>0.83661600000000003</v>
      </c>
      <c r="L2125">
        <v>0</v>
      </c>
      <c r="M2125" t="s">
        <v>42</v>
      </c>
    </row>
    <row r="2126" spans="1:25" x14ac:dyDescent="0.25">
      <c r="A2126" t="s">
        <v>172</v>
      </c>
      <c r="B2126">
        <v>13997.1</v>
      </c>
      <c r="C2126">
        <v>13992.1</v>
      </c>
      <c r="D2126">
        <v>13992</v>
      </c>
      <c r="E2126">
        <v>13980.1</v>
      </c>
      <c r="F2126">
        <v>741.02800000000002</v>
      </c>
      <c r="G2126">
        <v>0</v>
      </c>
      <c r="H2126">
        <v>389.45100000000002</v>
      </c>
      <c r="I2126">
        <v>0</v>
      </c>
      <c r="J2126">
        <v>0.14876600000000001</v>
      </c>
      <c r="K2126">
        <v>0.83705300000000005</v>
      </c>
      <c r="L2126">
        <v>0</v>
      </c>
      <c r="M2126" t="s">
        <v>42</v>
      </c>
    </row>
    <row r="2127" spans="1:25" x14ac:dyDescent="0.25">
      <c r="A2127" t="s">
        <v>172</v>
      </c>
      <c r="B2127">
        <v>14119.7</v>
      </c>
      <c r="C2127">
        <v>14114.3</v>
      </c>
      <c r="D2127">
        <v>14114.2</v>
      </c>
      <c r="E2127">
        <v>14101.6</v>
      </c>
      <c r="F2127">
        <v>747.39599999999996</v>
      </c>
      <c r="G2127">
        <v>0</v>
      </c>
      <c r="H2127">
        <v>392.16399999999999</v>
      </c>
      <c r="I2127">
        <v>0</v>
      </c>
      <c r="J2127">
        <v>0.17846899999999999</v>
      </c>
      <c r="K2127">
        <v>0.83680200000000005</v>
      </c>
      <c r="L2127">
        <v>0</v>
      </c>
      <c r="M2127" t="s">
        <v>42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172</v>
      </c>
      <c r="B2128">
        <v>14239</v>
      </c>
      <c r="C2128">
        <v>14233.6</v>
      </c>
      <c r="D2128">
        <v>14233.5</v>
      </c>
      <c r="E2128">
        <v>14221.6</v>
      </c>
      <c r="F2128">
        <v>737.43299999999999</v>
      </c>
      <c r="G2128">
        <v>0</v>
      </c>
      <c r="H2128">
        <v>401.39299999999997</v>
      </c>
      <c r="I2128">
        <v>0</v>
      </c>
      <c r="J2128">
        <v>0.178455</v>
      </c>
      <c r="K2128">
        <v>0.86864699999999995</v>
      </c>
      <c r="L2128">
        <v>0</v>
      </c>
      <c r="M2128" t="s">
        <v>42</v>
      </c>
      <c r="R2128">
        <f>AVERAGE(B2079:B2128)</f>
        <v>253410.10399999999</v>
      </c>
      <c r="S2128">
        <f>AVERAGE(C2079:C2128)</f>
        <v>253404.89600000001</v>
      </c>
      <c r="U2128">
        <f>_xlfn.VAR.P(B2079:B2128)</f>
        <v>2804328202338.3369</v>
      </c>
      <c r="V2128">
        <f>_xlfn.VAR.P(C2079:C2128)</f>
        <v>2804330694158.0918</v>
      </c>
      <c r="X2128">
        <f>1.96*SQRT(U2128)/50</f>
        <v>65644.823777973405</v>
      </c>
      <c r="Y2128">
        <f>1.96*SQRT(V2128)/50</f>
        <v>65644.852942718135</v>
      </c>
    </row>
    <row r="2129" spans="1:9" x14ac:dyDescent="0.25">
      <c r="A2129" t="s">
        <v>173</v>
      </c>
      <c r="B2129">
        <v>12670533.9465</v>
      </c>
      <c r="C2129" t="s">
        <v>36</v>
      </c>
    </row>
    <row r="2130" spans="1:9" x14ac:dyDescent="0.25">
      <c r="A2130" t="s">
        <v>174</v>
      </c>
      <c r="B2130">
        <v>3019.21</v>
      </c>
      <c r="C2130">
        <v>3014.42</v>
      </c>
      <c r="D2130">
        <v>2987.33</v>
      </c>
      <c r="E2130">
        <v>2975.98</v>
      </c>
      <c r="F2130">
        <v>726.09299999999996</v>
      </c>
      <c r="G2130">
        <v>0.15099099999999999</v>
      </c>
      <c r="H2130">
        <v>0.83705200000000002</v>
      </c>
      <c r="I2130">
        <v>-1532996978</v>
      </c>
    </row>
    <row r="2131" spans="1:9" x14ac:dyDescent="0.25">
      <c r="A2131" t="s">
        <v>174</v>
      </c>
      <c r="B2131">
        <v>3033.27</v>
      </c>
      <c r="C2131">
        <v>3023.22</v>
      </c>
      <c r="D2131">
        <v>2993.73</v>
      </c>
      <c r="E2131">
        <v>2981.73</v>
      </c>
      <c r="F2131">
        <v>728.726</v>
      </c>
      <c r="G2131">
        <v>0.178454</v>
      </c>
      <c r="H2131">
        <v>0.83560500000000004</v>
      </c>
      <c r="I2131">
        <v>-1532996978</v>
      </c>
    </row>
    <row r="2132" spans="1:9" x14ac:dyDescent="0.25">
      <c r="A2132" t="s">
        <v>174</v>
      </c>
      <c r="B2132">
        <v>3017.6</v>
      </c>
      <c r="C2132">
        <v>3007.69</v>
      </c>
      <c r="D2132">
        <v>2981.94</v>
      </c>
      <c r="E2132">
        <v>2971.32</v>
      </c>
      <c r="F2132">
        <v>726.41200000000003</v>
      </c>
      <c r="G2132">
        <v>0.17852299999999999</v>
      </c>
      <c r="H2132">
        <v>0.83660500000000004</v>
      </c>
      <c r="I2132">
        <v>-1532996978</v>
      </c>
    </row>
    <row r="2133" spans="1:9" x14ac:dyDescent="0.25">
      <c r="A2133" t="s">
        <v>174</v>
      </c>
      <c r="B2133">
        <v>3020.3</v>
      </c>
      <c r="C2133">
        <v>3010.14</v>
      </c>
      <c r="D2133">
        <v>2984.65</v>
      </c>
      <c r="E2133">
        <v>2974.11</v>
      </c>
      <c r="F2133">
        <v>728.58399999999995</v>
      </c>
      <c r="G2133">
        <v>0.14716299999999999</v>
      </c>
      <c r="H2133">
        <v>0.86280000000000001</v>
      </c>
      <c r="I2133">
        <v>-1532996978</v>
      </c>
    </row>
    <row r="2134" spans="1:9" x14ac:dyDescent="0.25">
      <c r="A2134" t="s">
        <v>174</v>
      </c>
      <c r="B2134">
        <v>3015.71</v>
      </c>
      <c r="C2134">
        <v>3005.76</v>
      </c>
      <c r="D2134">
        <v>2980.58</v>
      </c>
      <c r="E2134">
        <v>2970.06</v>
      </c>
      <c r="F2134">
        <v>724.36099999999999</v>
      </c>
      <c r="G2134">
        <v>0.150031</v>
      </c>
      <c r="H2134">
        <v>0.83700300000000005</v>
      </c>
      <c r="I2134">
        <v>-1532996978</v>
      </c>
    </row>
    <row r="2135" spans="1:9" x14ac:dyDescent="0.25">
      <c r="A2135" t="s">
        <v>174</v>
      </c>
      <c r="B2135">
        <v>3049.84</v>
      </c>
      <c r="C2135">
        <v>3039.64</v>
      </c>
      <c r="D2135">
        <v>3006.96</v>
      </c>
      <c r="E2135">
        <v>2993.76</v>
      </c>
      <c r="F2135">
        <v>735.17100000000005</v>
      </c>
      <c r="G2135">
        <v>0.14710300000000001</v>
      </c>
      <c r="H2135">
        <v>0.83698700000000004</v>
      </c>
      <c r="I2135">
        <v>-1532996978</v>
      </c>
    </row>
    <row r="2136" spans="1:9" x14ac:dyDescent="0.25">
      <c r="A2136" t="s">
        <v>174</v>
      </c>
      <c r="B2136">
        <v>3035.84</v>
      </c>
      <c r="C2136">
        <v>3025.53</v>
      </c>
      <c r="D2136">
        <v>2995.16</v>
      </c>
      <c r="E2136">
        <v>2982.64</v>
      </c>
      <c r="F2136">
        <v>727.10699999999997</v>
      </c>
      <c r="G2136">
        <v>0.17846100000000001</v>
      </c>
      <c r="H2136">
        <v>0.83692</v>
      </c>
      <c r="I2136">
        <v>-1532996978</v>
      </c>
    </row>
    <row r="2137" spans="1:9" x14ac:dyDescent="0.25">
      <c r="A2137" t="s">
        <v>174</v>
      </c>
      <c r="B2137">
        <v>3025.14</v>
      </c>
      <c r="C2137">
        <v>3014.99</v>
      </c>
      <c r="D2137">
        <v>2988.38</v>
      </c>
      <c r="E2137">
        <v>2977.37</v>
      </c>
      <c r="F2137">
        <v>728.73800000000006</v>
      </c>
      <c r="G2137">
        <v>0.17846799999999999</v>
      </c>
      <c r="H2137">
        <v>0.83679599999999998</v>
      </c>
      <c r="I2137">
        <v>-1532996978</v>
      </c>
    </row>
    <row r="2138" spans="1:9" x14ac:dyDescent="0.25">
      <c r="A2138" t="s">
        <v>174</v>
      </c>
      <c r="B2138">
        <v>3030.76</v>
      </c>
      <c r="C2138">
        <v>3020.25</v>
      </c>
      <c r="D2138">
        <v>2994.85</v>
      </c>
      <c r="E2138">
        <v>2984.4</v>
      </c>
      <c r="F2138">
        <v>731.37900000000002</v>
      </c>
      <c r="G2138">
        <v>0.17846899999999999</v>
      </c>
      <c r="H2138">
        <v>0.83696999999999999</v>
      </c>
      <c r="I2138">
        <v>-1532996978</v>
      </c>
    </row>
    <row r="2139" spans="1:9" x14ac:dyDescent="0.25">
      <c r="A2139" t="s">
        <v>174</v>
      </c>
      <c r="B2139">
        <v>3031.92</v>
      </c>
      <c r="C2139">
        <v>3021.99</v>
      </c>
      <c r="D2139">
        <v>2996.81</v>
      </c>
      <c r="E2139">
        <v>2986.37</v>
      </c>
      <c r="F2139">
        <v>730.07399999999996</v>
      </c>
      <c r="G2139">
        <v>0.15273100000000001</v>
      </c>
      <c r="H2139">
        <v>0.83700399999999997</v>
      </c>
      <c r="I2139">
        <v>-1532996978</v>
      </c>
    </row>
    <row r="2140" spans="1:9" x14ac:dyDescent="0.25">
      <c r="A2140" t="s">
        <v>174</v>
      </c>
      <c r="B2140">
        <v>3026.73</v>
      </c>
      <c r="C2140">
        <v>3016.69</v>
      </c>
      <c r="D2140">
        <v>2991.02</v>
      </c>
      <c r="E2140">
        <v>2980.38</v>
      </c>
      <c r="F2140">
        <v>723.92200000000003</v>
      </c>
      <c r="G2140">
        <v>0.178454</v>
      </c>
      <c r="H2140">
        <v>0.83693200000000001</v>
      </c>
      <c r="I2140">
        <v>-1532996978</v>
      </c>
    </row>
    <row r="2141" spans="1:9" x14ac:dyDescent="0.25">
      <c r="A2141" t="s">
        <v>174</v>
      </c>
      <c r="B2141">
        <v>3049.08</v>
      </c>
      <c r="C2141">
        <v>3037.08</v>
      </c>
      <c r="D2141">
        <v>3007.03</v>
      </c>
      <c r="E2141">
        <v>2994.95</v>
      </c>
      <c r="F2141">
        <v>729.18499999999995</v>
      </c>
      <c r="G2141">
        <v>0.149927</v>
      </c>
      <c r="H2141">
        <v>0.83701800000000004</v>
      </c>
      <c r="I2141">
        <v>-1532996978</v>
      </c>
    </row>
    <row r="2142" spans="1:9" x14ac:dyDescent="0.25">
      <c r="A2142" t="s">
        <v>174</v>
      </c>
      <c r="B2142">
        <v>3048.16</v>
      </c>
      <c r="C2142">
        <v>3037.71</v>
      </c>
      <c r="D2142">
        <v>3008.78</v>
      </c>
      <c r="E2142">
        <v>2996.71</v>
      </c>
      <c r="F2142">
        <v>731.53399999999999</v>
      </c>
      <c r="G2142">
        <v>0.178456</v>
      </c>
      <c r="H2142">
        <v>0.83667599999999998</v>
      </c>
      <c r="I2142">
        <v>-1532996978</v>
      </c>
    </row>
    <row r="2143" spans="1:9" x14ac:dyDescent="0.25">
      <c r="A2143" t="s">
        <v>174</v>
      </c>
      <c r="B2143">
        <v>3037.9</v>
      </c>
      <c r="C2143">
        <v>3027.59</v>
      </c>
      <c r="D2143">
        <v>3000.59</v>
      </c>
      <c r="E2143">
        <v>2988.99</v>
      </c>
      <c r="F2143">
        <v>728.05499999999995</v>
      </c>
      <c r="G2143">
        <v>0.14713399999999999</v>
      </c>
      <c r="H2143">
        <v>0.83691700000000002</v>
      </c>
      <c r="I2143">
        <v>-1532996978</v>
      </c>
    </row>
    <row r="2144" spans="1:9" x14ac:dyDescent="0.25">
      <c r="A2144" t="s">
        <v>174</v>
      </c>
      <c r="B2144">
        <v>3028.28</v>
      </c>
      <c r="C2144">
        <v>3018.08</v>
      </c>
      <c r="D2144">
        <v>2993.44</v>
      </c>
      <c r="E2144">
        <v>2983.14</v>
      </c>
      <c r="F2144">
        <v>726.81600000000003</v>
      </c>
      <c r="G2144">
        <v>0.178456</v>
      </c>
      <c r="H2144">
        <v>0.86385900000000004</v>
      </c>
      <c r="I2144">
        <v>-1532996978</v>
      </c>
    </row>
    <row r="2145" spans="1:9" x14ac:dyDescent="0.25">
      <c r="A2145" t="s">
        <v>174</v>
      </c>
      <c r="B2145">
        <v>3025.32</v>
      </c>
      <c r="C2145">
        <v>3015.35</v>
      </c>
      <c r="D2145">
        <v>2990.63</v>
      </c>
      <c r="E2145">
        <v>2980.26</v>
      </c>
      <c r="F2145">
        <v>723.96</v>
      </c>
      <c r="G2145">
        <v>0.151725</v>
      </c>
      <c r="H2145">
        <v>0.83680299999999996</v>
      </c>
      <c r="I2145">
        <v>-1532996978</v>
      </c>
    </row>
    <row r="2146" spans="1:9" x14ac:dyDescent="0.25">
      <c r="A2146" t="s">
        <v>174</v>
      </c>
      <c r="B2146">
        <v>3111.06</v>
      </c>
      <c r="C2146">
        <v>3100.62</v>
      </c>
      <c r="D2146">
        <v>3072.85</v>
      </c>
      <c r="E2146">
        <v>3060.24</v>
      </c>
      <c r="F2146">
        <v>797.76300000000003</v>
      </c>
      <c r="G2146">
        <v>0.16155700000000001</v>
      </c>
      <c r="H2146">
        <v>0.836924</v>
      </c>
      <c r="I2146">
        <v>-1532996978</v>
      </c>
    </row>
    <row r="2147" spans="1:9" x14ac:dyDescent="0.25">
      <c r="A2147" t="s">
        <v>174</v>
      </c>
      <c r="B2147">
        <v>3047.87</v>
      </c>
      <c r="C2147">
        <v>3037.91</v>
      </c>
      <c r="D2147">
        <v>3008.27</v>
      </c>
      <c r="E2147">
        <v>2996.36</v>
      </c>
      <c r="F2147">
        <v>732.09500000000003</v>
      </c>
      <c r="G2147">
        <v>0.14744599999999999</v>
      </c>
      <c r="H2147">
        <v>0.83435199999999998</v>
      </c>
      <c r="I2147">
        <v>-1532996978</v>
      </c>
    </row>
    <row r="2148" spans="1:9" x14ac:dyDescent="0.25">
      <c r="A2148" t="s">
        <v>174</v>
      </c>
      <c r="B2148">
        <v>3059.55</v>
      </c>
      <c r="C2148">
        <v>3048.09</v>
      </c>
      <c r="D2148">
        <v>3016.42</v>
      </c>
      <c r="E2148">
        <v>3003.62</v>
      </c>
      <c r="F2148">
        <v>733.21600000000001</v>
      </c>
      <c r="G2148">
        <v>0.147283</v>
      </c>
      <c r="H2148">
        <v>0.83530700000000002</v>
      </c>
      <c r="I2148">
        <v>-1532996978</v>
      </c>
    </row>
    <row r="2149" spans="1:9" x14ac:dyDescent="0.25">
      <c r="A2149" t="s">
        <v>174</v>
      </c>
      <c r="B2149">
        <v>3045.53</v>
      </c>
      <c r="C2149">
        <v>3035.25</v>
      </c>
      <c r="D2149">
        <v>3005.56</v>
      </c>
      <c r="E2149">
        <v>2993.35</v>
      </c>
      <c r="F2149">
        <v>727.51300000000003</v>
      </c>
      <c r="G2149">
        <v>0.16130700000000001</v>
      </c>
      <c r="H2149">
        <v>0.83677800000000002</v>
      </c>
      <c r="I2149">
        <v>-1532996978</v>
      </c>
    </row>
    <row r="2150" spans="1:9" x14ac:dyDescent="0.25">
      <c r="A2150" t="s">
        <v>174</v>
      </c>
      <c r="B2150">
        <v>3027.27</v>
      </c>
      <c r="C2150">
        <v>3017.01</v>
      </c>
      <c r="D2150">
        <v>2991.73</v>
      </c>
      <c r="E2150">
        <v>2981.16</v>
      </c>
      <c r="F2150">
        <v>724.23099999999999</v>
      </c>
      <c r="G2150">
        <v>0.16484599999999999</v>
      </c>
      <c r="H2150">
        <v>0.83623899999999995</v>
      </c>
      <c r="I2150">
        <v>-1532996978</v>
      </c>
    </row>
    <row r="2151" spans="1:9" x14ac:dyDescent="0.25">
      <c r="A2151" t="s">
        <v>174</v>
      </c>
      <c r="B2151">
        <v>3027.56</v>
      </c>
      <c r="C2151">
        <v>3017.22</v>
      </c>
      <c r="D2151">
        <v>2992.08</v>
      </c>
      <c r="E2151">
        <v>2981.66</v>
      </c>
      <c r="F2151">
        <v>725.44100000000003</v>
      </c>
      <c r="G2151">
        <v>0.164739</v>
      </c>
      <c r="H2151">
        <v>0.83704500000000004</v>
      </c>
      <c r="I2151">
        <v>-1532996978</v>
      </c>
    </row>
    <row r="2152" spans="1:9" x14ac:dyDescent="0.25">
      <c r="A2152" t="s">
        <v>174</v>
      </c>
      <c r="B2152">
        <v>3029.42</v>
      </c>
      <c r="C2152">
        <v>3019.17</v>
      </c>
      <c r="D2152">
        <v>2992.78</v>
      </c>
      <c r="E2152">
        <v>2981.97</v>
      </c>
      <c r="F2152">
        <v>723.35599999999999</v>
      </c>
      <c r="G2152">
        <v>0.178512</v>
      </c>
      <c r="H2152">
        <v>0.83676399999999995</v>
      </c>
      <c r="I2152">
        <v>-1532996978</v>
      </c>
    </row>
    <row r="2153" spans="1:9" x14ac:dyDescent="0.25">
      <c r="A2153" t="s">
        <v>174</v>
      </c>
      <c r="B2153">
        <v>3044.76</v>
      </c>
      <c r="C2153">
        <v>3034.81</v>
      </c>
      <c r="D2153">
        <v>3004.52</v>
      </c>
      <c r="E2153">
        <v>2992.46</v>
      </c>
      <c r="F2153">
        <v>727.06500000000005</v>
      </c>
      <c r="G2153">
        <v>0.178454</v>
      </c>
      <c r="H2153">
        <v>0.83667400000000003</v>
      </c>
      <c r="I2153">
        <v>-1532996978</v>
      </c>
    </row>
    <row r="2154" spans="1:9" x14ac:dyDescent="0.25">
      <c r="A2154" t="s">
        <v>174</v>
      </c>
      <c r="B2154">
        <v>3045.35</v>
      </c>
      <c r="C2154">
        <v>3035.11</v>
      </c>
      <c r="D2154">
        <v>3005.41</v>
      </c>
      <c r="E2154">
        <v>2993.27</v>
      </c>
      <c r="F2154">
        <v>727.73299999999995</v>
      </c>
      <c r="G2154">
        <v>0.148283</v>
      </c>
      <c r="H2154">
        <v>0.83669199999999999</v>
      </c>
      <c r="I2154">
        <v>-1532996978</v>
      </c>
    </row>
    <row r="2155" spans="1:9" x14ac:dyDescent="0.25">
      <c r="A2155" t="s">
        <v>174</v>
      </c>
      <c r="B2155">
        <v>3045.11</v>
      </c>
      <c r="C2155">
        <v>3034.2</v>
      </c>
      <c r="D2155">
        <v>3005.24</v>
      </c>
      <c r="E2155">
        <v>2993.3</v>
      </c>
      <c r="F2155">
        <v>729.12199999999996</v>
      </c>
      <c r="G2155">
        <v>0.147565</v>
      </c>
      <c r="H2155">
        <v>0.83670999999999995</v>
      </c>
      <c r="I2155">
        <v>-1532996978</v>
      </c>
    </row>
    <row r="2156" spans="1:9" x14ac:dyDescent="0.25">
      <c r="A2156" t="s">
        <v>174</v>
      </c>
      <c r="B2156">
        <v>3030.12</v>
      </c>
      <c r="C2156">
        <v>3020.15</v>
      </c>
      <c r="D2156">
        <v>2994.03</v>
      </c>
      <c r="E2156">
        <v>2983.32</v>
      </c>
      <c r="F2156">
        <v>725.18799999999999</v>
      </c>
      <c r="G2156">
        <v>0.15586800000000001</v>
      </c>
      <c r="H2156">
        <v>0.83595399999999997</v>
      </c>
      <c r="I2156">
        <v>-1532996978</v>
      </c>
    </row>
    <row r="2157" spans="1:9" x14ac:dyDescent="0.25">
      <c r="A2157" t="s">
        <v>174</v>
      </c>
      <c r="B2157">
        <v>3025.06</v>
      </c>
      <c r="C2157">
        <v>3015.04</v>
      </c>
      <c r="D2157">
        <v>2990.32</v>
      </c>
      <c r="E2157">
        <v>2980.04</v>
      </c>
      <c r="F2157">
        <v>724.63</v>
      </c>
      <c r="G2157">
        <v>0.14716399999999999</v>
      </c>
      <c r="H2157">
        <v>0.83704800000000001</v>
      </c>
      <c r="I2157">
        <v>-1532996978</v>
      </c>
    </row>
    <row r="2158" spans="1:9" x14ac:dyDescent="0.25">
      <c r="A2158" t="s">
        <v>174</v>
      </c>
      <c r="B2158">
        <v>3028.19</v>
      </c>
      <c r="C2158">
        <v>3018.12</v>
      </c>
      <c r="D2158">
        <v>2993.09</v>
      </c>
      <c r="E2158">
        <v>2982.6</v>
      </c>
      <c r="F2158">
        <v>726.35599999999999</v>
      </c>
      <c r="G2158">
        <v>0.14955599999999999</v>
      </c>
      <c r="H2158">
        <v>0.85697000000000001</v>
      </c>
      <c r="I2158">
        <v>-1532996978</v>
      </c>
    </row>
    <row r="2159" spans="1:9" x14ac:dyDescent="0.25">
      <c r="A2159" t="s">
        <v>174</v>
      </c>
      <c r="B2159">
        <v>3045.37</v>
      </c>
      <c r="C2159">
        <v>3035.11</v>
      </c>
      <c r="D2159">
        <v>3003.82</v>
      </c>
      <c r="E2159">
        <v>2991.47</v>
      </c>
      <c r="F2159">
        <v>725.55100000000004</v>
      </c>
      <c r="G2159">
        <v>0.178455</v>
      </c>
      <c r="H2159">
        <v>0.83577500000000005</v>
      </c>
      <c r="I2159">
        <v>-1532996978</v>
      </c>
    </row>
    <row r="2160" spans="1:9" x14ac:dyDescent="0.25">
      <c r="A2160" t="s">
        <v>174</v>
      </c>
      <c r="B2160">
        <v>3060.02</v>
      </c>
      <c r="C2160">
        <v>3049.88</v>
      </c>
      <c r="D2160">
        <v>3017.02</v>
      </c>
      <c r="E2160">
        <v>3003.73</v>
      </c>
      <c r="F2160">
        <v>731.79499999999996</v>
      </c>
      <c r="G2160">
        <v>0.14716799999999999</v>
      </c>
      <c r="H2160">
        <v>0.83687599999999995</v>
      </c>
      <c r="I2160">
        <v>-1532996978</v>
      </c>
    </row>
    <row r="2161" spans="1:9" x14ac:dyDescent="0.25">
      <c r="A2161" t="s">
        <v>174</v>
      </c>
      <c r="B2161">
        <v>3036.7</v>
      </c>
      <c r="C2161">
        <v>3025.87</v>
      </c>
      <c r="D2161">
        <v>2999.85</v>
      </c>
      <c r="E2161">
        <v>2988.65</v>
      </c>
      <c r="F2161">
        <v>729.23800000000006</v>
      </c>
      <c r="G2161">
        <v>0.14820900000000001</v>
      </c>
      <c r="H2161">
        <v>0.83704500000000004</v>
      </c>
      <c r="I2161">
        <v>-1532996978</v>
      </c>
    </row>
    <row r="2162" spans="1:9" x14ac:dyDescent="0.25">
      <c r="A2162" t="s">
        <v>174</v>
      </c>
      <c r="B2162">
        <v>3032.26</v>
      </c>
      <c r="C2162">
        <v>3022</v>
      </c>
      <c r="D2162">
        <v>2996.01</v>
      </c>
      <c r="E2162">
        <v>2985.26</v>
      </c>
      <c r="F2162">
        <v>727.05200000000002</v>
      </c>
      <c r="G2162">
        <v>0.178454</v>
      </c>
      <c r="H2162">
        <v>0.83652599999999999</v>
      </c>
      <c r="I2162">
        <v>-1532996978</v>
      </c>
    </row>
    <row r="2163" spans="1:9" x14ac:dyDescent="0.25">
      <c r="A2163" t="s">
        <v>174</v>
      </c>
      <c r="B2163">
        <v>3023.14</v>
      </c>
      <c r="C2163">
        <v>3013.08</v>
      </c>
      <c r="D2163">
        <v>2988.1</v>
      </c>
      <c r="E2163">
        <v>2977.8</v>
      </c>
      <c r="F2163">
        <v>721.91800000000001</v>
      </c>
      <c r="G2163">
        <v>0.14748</v>
      </c>
      <c r="H2163">
        <v>0.83702900000000002</v>
      </c>
      <c r="I2163">
        <v>-1532996978</v>
      </c>
    </row>
    <row r="2164" spans="1:9" x14ac:dyDescent="0.25">
      <c r="A2164" t="s">
        <v>174</v>
      </c>
      <c r="B2164">
        <v>3027.07</v>
      </c>
      <c r="C2164">
        <v>3017.01</v>
      </c>
      <c r="D2164">
        <v>2991.82</v>
      </c>
      <c r="E2164">
        <v>2981.33</v>
      </c>
      <c r="F2164">
        <v>724.39200000000005</v>
      </c>
      <c r="G2164">
        <v>0.15051800000000001</v>
      </c>
      <c r="H2164">
        <v>0.83684099999999995</v>
      </c>
      <c r="I2164">
        <v>-1532996978</v>
      </c>
    </row>
    <row r="2165" spans="1:9" x14ac:dyDescent="0.25">
      <c r="A2165" t="s">
        <v>174</v>
      </c>
      <c r="B2165">
        <v>3055.19</v>
      </c>
      <c r="C2165">
        <v>3045.12</v>
      </c>
      <c r="D2165">
        <v>3012.8</v>
      </c>
      <c r="E2165">
        <v>3000.01</v>
      </c>
      <c r="F2165">
        <v>731.31600000000003</v>
      </c>
      <c r="G2165">
        <v>0.14934600000000001</v>
      </c>
      <c r="H2165">
        <v>0.83702500000000002</v>
      </c>
      <c r="I2165">
        <v>-1532996978</v>
      </c>
    </row>
    <row r="2166" spans="1:9" x14ac:dyDescent="0.25">
      <c r="A2166" t="s">
        <v>174</v>
      </c>
      <c r="B2166">
        <v>3065.96</v>
      </c>
      <c r="C2166">
        <v>3055.92</v>
      </c>
      <c r="D2166">
        <v>3021.93</v>
      </c>
      <c r="E2166">
        <v>3008.35</v>
      </c>
      <c r="F2166">
        <v>734.78</v>
      </c>
      <c r="G2166">
        <v>0.164738</v>
      </c>
      <c r="H2166">
        <v>0.83692299999999997</v>
      </c>
      <c r="I2166">
        <v>-1532996978</v>
      </c>
    </row>
    <row r="2167" spans="1:9" x14ac:dyDescent="0.25">
      <c r="A2167" t="s">
        <v>174</v>
      </c>
      <c r="B2167">
        <v>3046.85</v>
      </c>
      <c r="C2167">
        <v>3036.55</v>
      </c>
      <c r="D2167">
        <v>3006.88</v>
      </c>
      <c r="E2167">
        <v>2994.49</v>
      </c>
      <c r="F2167">
        <v>728.78099999999995</v>
      </c>
      <c r="G2167">
        <v>0.178454</v>
      </c>
      <c r="H2167">
        <v>0.83476099999999998</v>
      </c>
      <c r="I2167">
        <v>-1532996978</v>
      </c>
    </row>
    <row r="2168" spans="1:9" x14ac:dyDescent="0.25">
      <c r="A2168" t="s">
        <v>174</v>
      </c>
      <c r="B2168">
        <v>3031.13</v>
      </c>
      <c r="C2168">
        <v>3020.74</v>
      </c>
      <c r="D2168">
        <v>2993.58</v>
      </c>
      <c r="E2168">
        <v>2982.64</v>
      </c>
      <c r="F2168">
        <v>722.65099999999995</v>
      </c>
      <c r="G2168">
        <v>0.17860100000000001</v>
      </c>
      <c r="H2168">
        <v>0.86008799999999996</v>
      </c>
      <c r="I2168">
        <v>-1532996978</v>
      </c>
    </row>
    <row r="2169" spans="1:9" x14ac:dyDescent="0.25">
      <c r="A2169" t="s">
        <v>174</v>
      </c>
      <c r="B2169">
        <v>3023.76</v>
      </c>
      <c r="C2169">
        <v>3013.07</v>
      </c>
      <c r="D2169">
        <v>2987.98</v>
      </c>
      <c r="E2169">
        <v>2977.64</v>
      </c>
      <c r="F2169">
        <v>721.57</v>
      </c>
      <c r="G2169">
        <v>0.153088</v>
      </c>
      <c r="H2169">
        <v>0.83605200000000002</v>
      </c>
      <c r="I2169">
        <v>-1532996978</v>
      </c>
    </row>
    <row r="2170" spans="1:9" x14ac:dyDescent="0.25">
      <c r="A2170" t="s">
        <v>174</v>
      </c>
      <c r="B2170">
        <v>3024.95</v>
      </c>
      <c r="C2170">
        <v>3014.43</v>
      </c>
      <c r="D2170">
        <v>2989.05</v>
      </c>
      <c r="E2170">
        <v>2978.67</v>
      </c>
      <c r="F2170">
        <v>722.48400000000004</v>
      </c>
      <c r="G2170">
        <v>0.15187400000000001</v>
      </c>
      <c r="H2170">
        <v>0.83703899999999998</v>
      </c>
      <c r="I2170">
        <v>-1532996978</v>
      </c>
    </row>
    <row r="2171" spans="1:9" x14ac:dyDescent="0.25">
      <c r="A2171" t="s">
        <v>174</v>
      </c>
      <c r="B2171">
        <v>3029.1</v>
      </c>
      <c r="C2171">
        <v>3018.48</v>
      </c>
      <c r="D2171">
        <v>2992.66</v>
      </c>
      <c r="E2171">
        <v>2982.06</v>
      </c>
      <c r="F2171">
        <v>724.19600000000003</v>
      </c>
      <c r="G2171">
        <v>0.15315400000000001</v>
      </c>
      <c r="H2171">
        <v>0.83701999999999999</v>
      </c>
      <c r="I2171">
        <v>-1532996978</v>
      </c>
    </row>
    <row r="2172" spans="1:9" x14ac:dyDescent="0.25">
      <c r="A2172" t="s">
        <v>174</v>
      </c>
      <c r="B2172">
        <v>3046.15</v>
      </c>
      <c r="C2172">
        <v>3035.99</v>
      </c>
      <c r="D2172">
        <v>3006.36</v>
      </c>
      <c r="E2172">
        <v>2994.48</v>
      </c>
      <c r="F2172">
        <v>729.25800000000004</v>
      </c>
      <c r="G2172">
        <v>0.16117699999999999</v>
      </c>
      <c r="H2172">
        <v>0.83676700000000004</v>
      </c>
      <c r="I2172">
        <v>-1532996978</v>
      </c>
    </row>
    <row r="2173" spans="1:9" x14ac:dyDescent="0.25">
      <c r="A2173" t="s">
        <v>174</v>
      </c>
      <c r="B2173">
        <v>3045.74</v>
      </c>
      <c r="C2173">
        <v>3035.71</v>
      </c>
      <c r="D2173">
        <v>3006.23</v>
      </c>
      <c r="E2173">
        <v>2994.12</v>
      </c>
      <c r="F2173">
        <v>728.46799999999996</v>
      </c>
      <c r="G2173">
        <v>0.14717</v>
      </c>
      <c r="H2173">
        <v>0.83524500000000002</v>
      </c>
      <c r="I2173">
        <v>-1532996978</v>
      </c>
    </row>
    <row r="2174" spans="1:9" x14ac:dyDescent="0.25">
      <c r="A2174" t="s">
        <v>174</v>
      </c>
      <c r="B2174">
        <v>3031.92</v>
      </c>
      <c r="C2174">
        <v>3021.93</v>
      </c>
      <c r="D2174">
        <v>2995.45</v>
      </c>
      <c r="E2174">
        <v>2984.42</v>
      </c>
      <c r="F2174">
        <v>724.63900000000001</v>
      </c>
      <c r="G2174">
        <v>0.15040500000000001</v>
      </c>
      <c r="H2174">
        <v>0.836839</v>
      </c>
      <c r="I2174">
        <v>-1532996978</v>
      </c>
    </row>
    <row r="2175" spans="1:9" x14ac:dyDescent="0.25">
      <c r="A2175" t="s">
        <v>174</v>
      </c>
      <c r="B2175">
        <v>3030.24</v>
      </c>
      <c r="C2175">
        <v>3020.11</v>
      </c>
      <c r="D2175">
        <v>2993.22</v>
      </c>
      <c r="E2175">
        <v>2982.2</v>
      </c>
      <c r="F2175">
        <v>722.51400000000001</v>
      </c>
      <c r="G2175">
        <v>0.14910399999999999</v>
      </c>
      <c r="H2175">
        <v>0.83705300000000005</v>
      </c>
      <c r="I2175">
        <v>-1532996978</v>
      </c>
    </row>
    <row r="2176" spans="1:9" x14ac:dyDescent="0.25">
      <c r="A2176" t="s">
        <v>174</v>
      </c>
      <c r="B2176">
        <v>3027.94</v>
      </c>
      <c r="C2176">
        <v>3016.58</v>
      </c>
      <c r="D2176">
        <v>2991.44</v>
      </c>
      <c r="E2176">
        <v>2981.1</v>
      </c>
      <c r="F2176">
        <v>724.21900000000005</v>
      </c>
      <c r="G2176">
        <v>0.14726900000000001</v>
      </c>
      <c r="H2176">
        <v>0.83702900000000002</v>
      </c>
      <c r="I2176">
        <v>-1532996978</v>
      </c>
    </row>
    <row r="2177" spans="1:25" x14ac:dyDescent="0.25">
      <c r="A2177" t="s">
        <v>174</v>
      </c>
      <c r="B2177">
        <v>3038.26</v>
      </c>
      <c r="C2177">
        <v>3028.1</v>
      </c>
      <c r="D2177">
        <v>3000.12</v>
      </c>
      <c r="E2177">
        <v>2988.7</v>
      </c>
      <c r="F2177">
        <v>726.90200000000004</v>
      </c>
      <c r="G2177">
        <v>0.169713</v>
      </c>
      <c r="H2177">
        <v>0.86888100000000001</v>
      </c>
      <c r="I2177">
        <v>-1532996978</v>
      </c>
    </row>
    <row r="2178" spans="1:25" x14ac:dyDescent="0.25">
      <c r="A2178" t="s">
        <v>174</v>
      </c>
      <c r="B2178">
        <v>3067.37</v>
      </c>
      <c r="C2178">
        <v>3057.35</v>
      </c>
      <c r="D2178">
        <v>3022.74</v>
      </c>
      <c r="E2178">
        <v>3009.04</v>
      </c>
      <c r="F2178">
        <v>734.56700000000001</v>
      </c>
      <c r="G2178">
        <v>0.147228</v>
      </c>
      <c r="H2178">
        <v>0.83665999999999996</v>
      </c>
      <c r="I2178">
        <v>-1532996978</v>
      </c>
    </row>
    <row r="2179" spans="1:25" x14ac:dyDescent="0.25">
      <c r="A2179" t="s">
        <v>174</v>
      </c>
      <c r="B2179">
        <v>3039.31</v>
      </c>
      <c r="C2179">
        <v>3029.35</v>
      </c>
      <c r="D2179">
        <v>3001.06</v>
      </c>
      <c r="E2179">
        <v>2989.42</v>
      </c>
      <c r="F2179">
        <v>726.154</v>
      </c>
      <c r="G2179">
        <v>0.14790200000000001</v>
      </c>
      <c r="H2179">
        <v>0.83702699999999997</v>
      </c>
      <c r="I2179">
        <v>-1532996978</v>
      </c>
    </row>
    <row r="2180" spans="1:25" x14ac:dyDescent="0.25">
      <c r="A2180" t="s">
        <v>174</v>
      </c>
      <c r="B2180">
        <v>3044.7</v>
      </c>
      <c r="C2180">
        <v>3034.78</v>
      </c>
      <c r="D2180">
        <v>3006.41</v>
      </c>
      <c r="E2180">
        <v>2994.6</v>
      </c>
      <c r="F2180">
        <v>731.59500000000003</v>
      </c>
      <c r="G2180">
        <v>0.16252800000000001</v>
      </c>
      <c r="H2180">
        <v>0.83655999999999997</v>
      </c>
      <c r="I2180">
        <v>-1532996978</v>
      </c>
    </row>
    <row r="2181" spans="1:25" x14ac:dyDescent="0.25">
      <c r="A2181" t="s">
        <v>174</v>
      </c>
      <c r="B2181">
        <v>3022.18</v>
      </c>
      <c r="C2181">
        <v>3011.89</v>
      </c>
      <c r="D2181">
        <v>2987.44</v>
      </c>
      <c r="E2181">
        <v>2977.29</v>
      </c>
      <c r="F2181">
        <v>722.45299999999997</v>
      </c>
      <c r="G2181">
        <v>0.17846500000000001</v>
      </c>
      <c r="H2181">
        <v>0.83667899999999995</v>
      </c>
      <c r="I2181">
        <v>-1532996978</v>
      </c>
    </row>
    <row r="2182" spans="1:25" x14ac:dyDescent="0.25">
      <c r="A2182" t="s">
        <v>174</v>
      </c>
      <c r="B2182">
        <v>3028.48</v>
      </c>
      <c r="C2182">
        <v>3017.81</v>
      </c>
      <c r="D2182">
        <v>2992.99</v>
      </c>
      <c r="E2182">
        <v>2982.57</v>
      </c>
      <c r="F2182">
        <v>726.13199999999995</v>
      </c>
      <c r="G2182">
        <v>0.15665000000000001</v>
      </c>
      <c r="H2182">
        <v>0.83659499999999998</v>
      </c>
      <c r="I2182">
        <v>-1532996978</v>
      </c>
    </row>
    <row r="2183" spans="1:25" x14ac:dyDescent="0.25">
      <c r="A2183" t="s">
        <v>174</v>
      </c>
      <c r="B2183">
        <v>3025.83</v>
      </c>
      <c r="C2183">
        <v>3015.91</v>
      </c>
      <c r="D2183">
        <v>2990.22</v>
      </c>
      <c r="E2183">
        <v>2979.66</v>
      </c>
      <c r="F2183">
        <v>722.19399999999996</v>
      </c>
      <c r="G2183">
        <v>0.14824899999999999</v>
      </c>
      <c r="H2183">
        <v>0.83474999999999999</v>
      </c>
      <c r="I2183">
        <v>-1532996978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174</v>
      </c>
      <c r="B2184">
        <v>3054.46</v>
      </c>
      <c r="C2184">
        <v>3044.5</v>
      </c>
      <c r="D2184">
        <v>3011.93</v>
      </c>
      <c r="E2184">
        <v>2998.96</v>
      </c>
      <c r="F2184">
        <v>728.08699999999999</v>
      </c>
      <c r="G2184">
        <v>0.152833</v>
      </c>
      <c r="H2184">
        <v>0.83679800000000004</v>
      </c>
      <c r="I2184">
        <v>-1532996978</v>
      </c>
      <c r="R2184">
        <f>AVERAGE(B2135:B2184)</f>
        <v>3039.1979999999999</v>
      </c>
      <c r="S2184">
        <f>AVERAGE(C2135:C2184)</f>
        <v>3028.8973999999998</v>
      </c>
      <c r="U2184">
        <f>_xlfn.VAR.P(B2135:B2184)</f>
        <v>244.58643199999972</v>
      </c>
      <c r="V2184">
        <f>_xlfn.VAR.P(C2135:C2184)</f>
        <v>243.77411924000012</v>
      </c>
      <c r="X2184">
        <f>1.96*SQRT(U2184)/50</f>
        <v>0.61305896524598635</v>
      </c>
      <c r="Y2184">
        <f>1.96*SQRT(V2184)/50</f>
        <v>0.61204008250191733</v>
      </c>
    </row>
    <row r="2185" spans="1:25" x14ac:dyDescent="0.25">
      <c r="A2185" t="s">
        <v>174</v>
      </c>
      <c r="B2185">
        <v>152025.46609999999</v>
      </c>
      <c r="C2185" t="s">
        <v>36</v>
      </c>
    </row>
    <row r="2186" spans="1:25" x14ac:dyDescent="0.25">
      <c r="A2186" t="s">
        <v>175</v>
      </c>
      <c r="B2186">
        <v>3029.25</v>
      </c>
      <c r="C2186">
        <v>0</v>
      </c>
      <c r="D2186">
        <v>0</v>
      </c>
      <c r="E2186">
        <v>0</v>
      </c>
      <c r="F2186">
        <v>0</v>
      </c>
      <c r="G2186">
        <v>0.14777699999999999</v>
      </c>
      <c r="H2186">
        <v>0.83697299999999997</v>
      </c>
      <c r="I2186">
        <v>-1532996978</v>
      </c>
    </row>
    <row r="2187" spans="1:25" x14ac:dyDescent="0.25">
      <c r="A2187" t="s">
        <v>175</v>
      </c>
      <c r="B2187">
        <v>3015.45</v>
      </c>
      <c r="C2187">
        <v>0</v>
      </c>
      <c r="D2187">
        <v>0</v>
      </c>
      <c r="E2187">
        <v>0</v>
      </c>
      <c r="F2187">
        <v>0</v>
      </c>
      <c r="G2187">
        <v>0.178483</v>
      </c>
      <c r="H2187">
        <v>0.83686799999999995</v>
      </c>
      <c r="I2187">
        <v>-1532996978</v>
      </c>
    </row>
    <row r="2188" spans="1:25" x14ac:dyDescent="0.25">
      <c r="A2188" t="s">
        <v>175</v>
      </c>
      <c r="B2188">
        <v>3009.41</v>
      </c>
      <c r="C2188">
        <v>0</v>
      </c>
      <c r="D2188">
        <v>0</v>
      </c>
      <c r="E2188">
        <v>0</v>
      </c>
      <c r="F2188">
        <v>0</v>
      </c>
      <c r="G2188">
        <v>0.17846100000000001</v>
      </c>
      <c r="H2188">
        <v>0.83700799999999997</v>
      </c>
      <c r="I2188">
        <v>-1532996978</v>
      </c>
    </row>
    <row r="2189" spans="1:25" x14ac:dyDescent="0.25">
      <c r="A2189" t="s">
        <v>175</v>
      </c>
      <c r="B2189">
        <v>3010</v>
      </c>
      <c r="C2189">
        <v>0</v>
      </c>
      <c r="D2189">
        <v>0</v>
      </c>
      <c r="E2189">
        <v>0</v>
      </c>
      <c r="F2189">
        <v>0</v>
      </c>
      <c r="G2189">
        <v>0.16550999999999999</v>
      </c>
      <c r="H2189">
        <v>0.83657199999999998</v>
      </c>
      <c r="I2189">
        <v>-1532996978</v>
      </c>
    </row>
    <row r="2190" spans="1:25" x14ac:dyDescent="0.25">
      <c r="A2190" t="s">
        <v>175</v>
      </c>
      <c r="B2190">
        <v>3006.7</v>
      </c>
      <c r="C2190">
        <v>0</v>
      </c>
      <c r="D2190">
        <v>0</v>
      </c>
      <c r="E2190">
        <v>0</v>
      </c>
      <c r="F2190">
        <v>0</v>
      </c>
      <c r="G2190">
        <v>0.178455</v>
      </c>
      <c r="H2190">
        <v>0.836565</v>
      </c>
      <c r="I2190">
        <v>-1532996978</v>
      </c>
    </row>
    <row r="2191" spans="1:25" x14ac:dyDescent="0.25">
      <c r="A2191" t="s">
        <v>175</v>
      </c>
      <c r="B2191">
        <v>3022.74</v>
      </c>
      <c r="C2191">
        <v>0</v>
      </c>
      <c r="D2191">
        <v>0</v>
      </c>
      <c r="E2191">
        <v>0</v>
      </c>
      <c r="F2191">
        <v>0</v>
      </c>
      <c r="G2191">
        <v>0.178455</v>
      </c>
      <c r="H2191">
        <v>0.83571200000000001</v>
      </c>
      <c r="I2191">
        <v>-1532996978</v>
      </c>
    </row>
    <row r="2192" spans="1:25" x14ac:dyDescent="0.25">
      <c r="A2192" t="s">
        <v>175</v>
      </c>
      <c r="B2192">
        <v>3022.8</v>
      </c>
      <c r="C2192">
        <v>0</v>
      </c>
      <c r="D2192">
        <v>0</v>
      </c>
      <c r="E2192">
        <v>0</v>
      </c>
      <c r="F2192">
        <v>0</v>
      </c>
      <c r="G2192">
        <v>0.15037300000000001</v>
      </c>
      <c r="H2192">
        <v>0.83831100000000003</v>
      </c>
      <c r="I2192">
        <v>-1532996978</v>
      </c>
    </row>
    <row r="2193" spans="1:9" x14ac:dyDescent="0.25">
      <c r="A2193" t="s">
        <v>175</v>
      </c>
      <c r="B2193">
        <v>3022.25</v>
      </c>
      <c r="C2193">
        <v>0</v>
      </c>
      <c r="D2193">
        <v>0</v>
      </c>
      <c r="E2193">
        <v>0</v>
      </c>
      <c r="F2193">
        <v>0</v>
      </c>
      <c r="G2193">
        <v>0.154561</v>
      </c>
      <c r="H2193">
        <v>0.83575900000000003</v>
      </c>
      <c r="I2193">
        <v>-1532996978</v>
      </c>
    </row>
    <row r="2194" spans="1:9" x14ac:dyDescent="0.25">
      <c r="A2194" t="s">
        <v>175</v>
      </c>
      <c r="B2194">
        <v>3006.05</v>
      </c>
      <c r="C2194">
        <v>0</v>
      </c>
      <c r="D2194">
        <v>0</v>
      </c>
      <c r="E2194">
        <v>0</v>
      </c>
      <c r="F2194">
        <v>0</v>
      </c>
      <c r="G2194">
        <v>0.15043500000000001</v>
      </c>
      <c r="H2194">
        <v>0.83700600000000003</v>
      </c>
      <c r="I2194">
        <v>-1532996978</v>
      </c>
    </row>
    <row r="2195" spans="1:9" x14ac:dyDescent="0.25">
      <c r="A2195" t="s">
        <v>175</v>
      </c>
      <c r="B2195">
        <v>3012.52</v>
      </c>
      <c r="C2195">
        <v>0</v>
      </c>
      <c r="D2195">
        <v>0</v>
      </c>
      <c r="E2195">
        <v>0</v>
      </c>
      <c r="F2195">
        <v>0</v>
      </c>
      <c r="G2195">
        <v>0.14817</v>
      </c>
      <c r="H2195">
        <v>0.86755199999999999</v>
      </c>
      <c r="I2195">
        <v>-1532996978</v>
      </c>
    </row>
    <row r="2196" spans="1:9" x14ac:dyDescent="0.25">
      <c r="A2196" t="s">
        <v>175</v>
      </c>
      <c r="B2196">
        <v>3005.46</v>
      </c>
      <c r="C2196">
        <v>0</v>
      </c>
      <c r="D2196">
        <v>0</v>
      </c>
      <c r="E2196">
        <v>0</v>
      </c>
      <c r="F2196">
        <v>0</v>
      </c>
      <c r="G2196">
        <v>0.178454</v>
      </c>
      <c r="H2196">
        <v>0.83682299999999998</v>
      </c>
      <c r="I2196">
        <v>-1532996978</v>
      </c>
    </row>
    <row r="2197" spans="1:9" x14ac:dyDescent="0.25">
      <c r="A2197" t="s">
        <v>175</v>
      </c>
      <c r="B2197">
        <v>3017.82</v>
      </c>
      <c r="C2197">
        <v>0</v>
      </c>
      <c r="D2197">
        <v>0</v>
      </c>
      <c r="E2197">
        <v>0</v>
      </c>
      <c r="F2197">
        <v>0</v>
      </c>
      <c r="G2197">
        <v>0.15246899999999999</v>
      </c>
      <c r="H2197">
        <v>0.83705300000000005</v>
      </c>
      <c r="I2197">
        <v>-1532996978</v>
      </c>
    </row>
    <row r="2198" spans="1:9" x14ac:dyDescent="0.25">
      <c r="A2198" t="s">
        <v>175</v>
      </c>
      <c r="B2198">
        <v>3029.79</v>
      </c>
      <c r="C2198">
        <v>0</v>
      </c>
      <c r="D2198">
        <v>0</v>
      </c>
      <c r="E2198">
        <v>0</v>
      </c>
      <c r="F2198">
        <v>0</v>
      </c>
      <c r="G2198">
        <v>0.178455</v>
      </c>
      <c r="H2198">
        <v>0.83581300000000003</v>
      </c>
      <c r="I2198">
        <v>-1532996978</v>
      </c>
    </row>
    <row r="2199" spans="1:9" x14ac:dyDescent="0.25">
      <c r="A2199" t="s">
        <v>175</v>
      </c>
      <c r="B2199">
        <v>3031.26</v>
      </c>
      <c r="C2199">
        <v>0</v>
      </c>
      <c r="D2199">
        <v>0</v>
      </c>
      <c r="E2199">
        <v>0</v>
      </c>
      <c r="F2199">
        <v>0</v>
      </c>
      <c r="G2199">
        <v>0.17848</v>
      </c>
      <c r="H2199">
        <v>0.83884999999999998</v>
      </c>
      <c r="I2199">
        <v>-1532996978</v>
      </c>
    </row>
    <row r="2200" spans="1:9" x14ac:dyDescent="0.25">
      <c r="A2200" t="s">
        <v>175</v>
      </c>
      <c r="B2200">
        <v>3008.43</v>
      </c>
      <c r="C2200">
        <v>0</v>
      </c>
      <c r="D2200">
        <v>0</v>
      </c>
      <c r="E2200">
        <v>0</v>
      </c>
      <c r="F2200">
        <v>0</v>
      </c>
      <c r="G2200">
        <v>0.16342400000000001</v>
      </c>
      <c r="H2200">
        <v>0.83655199999999996</v>
      </c>
      <c r="I2200">
        <v>-1532996978</v>
      </c>
    </row>
    <row r="2201" spans="1:9" x14ac:dyDescent="0.25">
      <c r="A2201" t="s">
        <v>175</v>
      </c>
      <c r="B2201">
        <v>3015.2</v>
      </c>
      <c r="C2201">
        <v>0</v>
      </c>
      <c r="D2201">
        <v>0</v>
      </c>
      <c r="E2201">
        <v>0</v>
      </c>
      <c r="F2201">
        <v>0</v>
      </c>
      <c r="G2201">
        <v>0.178454</v>
      </c>
      <c r="H2201">
        <v>0.83705300000000005</v>
      </c>
      <c r="I2201">
        <v>-1532996978</v>
      </c>
    </row>
    <row r="2202" spans="1:9" x14ac:dyDescent="0.25">
      <c r="A2202" t="s">
        <v>175</v>
      </c>
      <c r="B2202">
        <v>3011.06</v>
      </c>
      <c r="C2202">
        <v>0</v>
      </c>
      <c r="D2202">
        <v>0</v>
      </c>
      <c r="E2202">
        <v>0</v>
      </c>
      <c r="F2202">
        <v>0</v>
      </c>
      <c r="G2202">
        <v>0.155805</v>
      </c>
      <c r="H2202">
        <v>0.83540800000000004</v>
      </c>
      <c r="I2202">
        <v>-1532996978</v>
      </c>
    </row>
    <row r="2203" spans="1:9" x14ac:dyDescent="0.25">
      <c r="A2203" t="s">
        <v>175</v>
      </c>
      <c r="B2203">
        <v>3011.96</v>
      </c>
      <c r="C2203">
        <v>0</v>
      </c>
      <c r="D2203">
        <v>0</v>
      </c>
      <c r="E2203">
        <v>0</v>
      </c>
      <c r="F2203">
        <v>0</v>
      </c>
      <c r="G2203">
        <v>0.178454</v>
      </c>
      <c r="H2203">
        <v>0.83682100000000004</v>
      </c>
      <c r="I2203">
        <v>-1532996978</v>
      </c>
    </row>
    <row r="2204" spans="1:9" x14ac:dyDescent="0.25">
      <c r="A2204" t="s">
        <v>175</v>
      </c>
      <c r="B2204">
        <v>3026.72</v>
      </c>
      <c r="C2204">
        <v>0</v>
      </c>
      <c r="D2204">
        <v>0</v>
      </c>
      <c r="E2204">
        <v>0</v>
      </c>
      <c r="F2204">
        <v>0</v>
      </c>
      <c r="G2204">
        <v>0.14973900000000001</v>
      </c>
      <c r="H2204">
        <v>0.86853000000000002</v>
      </c>
      <c r="I2204">
        <v>-1532996978</v>
      </c>
    </row>
    <row r="2205" spans="1:9" x14ac:dyDescent="0.25">
      <c r="A2205" t="s">
        <v>175</v>
      </c>
      <c r="B2205">
        <v>3014.63</v>
      </c>
      <c r="C2205">
        <v>0</v>
      </c>
      <c r="D2205">
        <v>0</v>
      </c>
      <c r="E2205">
        <v>0</v>
      </c>
      <c r="F2205">
        <v>0</v>
      </c>
      <c r="G2205">
        <v>0.15538099999999999</v>
      </c>
      <c r="H2205">
        <v>0.836781</v>
      </c>
      <c r="I2205">
        <v>-1532996978</v>
      </c>
    </row>
    <row r="2206" spans="1:9" x14ac:dyDescent="0.25">
      <c r="A2206" t="s">
        <v>175</v>
      </c>
      <c r="B2206">
        <v>3014.25</v>
      </c>
      <c r="C2206">
        <v>0</v>
      </c>
      <c r="D2206">
        <v>0</v>
      </c>
      <c r="E2206">
        <v>0</v>
      </c>
      <c r="F2206">
        <v>0</v>
      </c>
      <c r="G2206">
        <v>0.178454</v>
      </c>
      <c r="H2206">
        <v>0.83490600000000004</v>
      </c>
      <c r="I2206">
        <v>-1532996978</v>
      </c>
    </row>
    <row r="2207" spans="1:9" x14ac:dyDescent="0.25">
      <c r="A2207" t="s">
        <v>175</v>
      </c>
      <c r="B2207">
        <v>3007.59</v>
      </c>
      <c r="C2207">
        <v>0</v>
      </c>
      <c r="D2207">
        <v>0</v>
      </c>
      <c r="E2207">
        <v>0</v>
      </c>
      <c r="F2207">
        <v>0</v>
      </c>
      <c r="G2207">
        <v>0.14738599999999999</v>
      </c>
      <c r="H2207">
        <v>0.83665699999999998</v>
      </c>
      <c r="I2207">
        <v>-1532996978</v>
      </c>
    </row>
    <row r="2208" spans="1:9" x14ac:dyDescent="0.25">
      <c r="A2208" t="s">
        <v>175</v>
      </c>
      <c r="B2208">
        <v>3022.3</v>
      </c>
      <c r="C2208">
        <v>0</v>
      </c>
      <c r="D2208">
        <v>0</v>
      </c>
      <c r="E2208">
        <v>0</v>
      </c>
      <c r="F2208">
        <v>0</v>
      </c>
      <c r="G2208">
        <v>0.17846400000000001</v>
      </c>
      <c r="H2208">
        <v>0.86496700000000004</v>
      </c>
      <c r="I2208">
        <v>-1532996978</v>
      </c>
    </row>
    <row r="2209" spans="1:9" x14ac:dyDescent="0.25">
      <c r="A2209" t="s">
        <v>175</v>
      </c>
      <c r="B2209">
        <v>3010.71</v>
      </c>
      <c r="C2209">
        <v>0</v>
      </c>
      <c r="D2209">
        <v>0</v>
      </c>
      <c r="E2209">
        <v>0</v>
      </c>
      <c r="F2209">
        <v>0</v>
      </c>
      <c r="G2209">
        <v>0.157331</v>
      </c>
      <c r="H2209">
        <v>0.83698099999999998</v>
      </c>
      <c r="I2209">
        <v>-1532996978</v>
      </c>
    </row>
    <row r="2210" spans="1:9" x14ac:dyDescent="0.25">
      <c r="A2210" t="s">
        <v>175</v>
      </c>
      <c r="B2210">
        <v>3016.47</v>
      </c>
      <c r="C2210">
        <v>0</v>
      </c>
      <c r="D2210">
        <v>0</v>
      </c>
      <c r="E2210">
        <v>0</v>
      </c>
      <c r="F2210">
        <v>0</v>
      </c>
      <c r="G2210">
        <v>0.14718300000000001</v>
      </c>
      <c r="H2210">
        <v>0.82877800000000001</v>
      </c>
      <c r="I2210">
        <v>-1532996978</v>
      </c>
    </row>
    <row r="2211" spans="1:9" x14ac:dyDescent="0.25">
      <c r="A2211" t="s">
        <v>175</v>
      </c>
      <c r="B2211">
        <v>3018.76</v>
      </c>
      <c r="C2211">
        <v>0</v>
      </c>
      <c r="D2211">
        <v>0</v>
      </c>
      <c r="E2211">
        <v>0</v>
      </c>
      <c r="F2211">
        <v>0</v>
      </c>
      <c r="G2211">
        <v>0.178454</v>
      </c>
      <c r="H2211">
        <v>0.83640199999999998</v>
      </c>
      <c r="I2211">
        <v>-1532996978</v>
      </c>
    </row>
    <row r="2212" spans="1:9" x14ac:dyDescent="0.25">
      <c r="A2212" t="s">
        <v>175</v>
      </c>
      <c r="B2212">
        <v>3015.88</v>
      </c>
      <c r="C2212">
        <v>0</v>
      </c>
      <c r="D2212">
        <v>0</v>
      </c>
      <c r="E2212">
        <v>0</v>
      </c>
      <c r="F2212">
        <v>0</v>
      </c>
      <c r="G2212">
        <v>0.15361</v>
      </c>
      <c r="H2212">
        <v>0.83376600000000001</v>
      </c>
      <c r="I2212">
        <v>-1532996978</v>
      </c>
    </row>
    <row r="2213" spans="1:9" x14ac:dyDescent="0.25">
      <c r="A2213" t="s">
        <v>175</v>
      </c>
      <c r="B2213">
        <v>3022.66</v>
      </c>
      <c r="C2213">
        <v>0</v>
      </c>
      <c r="D2213">
        <v>0</v>
      </c>
      <c r="E2213">
        <v>0</v>
      </c>
      <c r="F2213">
        <v>0</v>
      </c>
      <c r="G2213">
        <v>0.17846600000000001</v>
      </c>
      <c r="H2213">
        <v>0.83704800000000001</v>
      </c>
      <c r="I2213">
        <v>-1532996978</v>
      </c>
    </row>
    <row r="2214" spans="1:9" x14ac:dyDescent="0.25">
      <c r="A2214" t="s">
        <v>175</v>
      </c>
      <c r="B2214">
        <v>3009.69</v>
      </c>
      <c r="C2214">
        <v>0</v>
      </c>
      <c r="D2214">
        <v>0</v>
      </c>
      <c r="E2214">
        <v>0</v>
      </c>
      <c r="F2214">
        <v>0</v>
      </c>
      <c r="G2214">
        <v>0.17846000000000001</v>
      </c>
      <c r="H2214">
        <v>0.83704500000000004</v>
      </c>
      <c r="I2214">
        <v>-1532996978</v>
      </c>
    </row>
    <row r="2215" spans="1:9" x14ac:dyDescent="0.25">
      <c r="A2215" t="s">
        <v>175</v>
      </c>
      <c r="B2215">
        <v>3026.84</v>
      </c>
      <c r="C2215">
        <v>0</v>
      </c>
      <c r="D2215">
        <v>0</v>
      </c>
      <c r="E2215">
        <v>0</v>
      </c>
      <c r="F2215">
        <v>0</v>
      </c>
      <c r="G2215">
        <v>0.178455</v>
      </c>
      <c r="H2215">
        <v>0.83639300000000005</v>
      </c>
      <c r="I2215">
        <v>-1532996978</v>
      </c>
    </row>
    <row r="2216" spans="1:9" x14ac:dyDescent="0.25">
      <c r="A2216" t="s">
        <v>175</v>
      </c>
      <c r="B2216">
        <v>3025.86</v>
      </c>
      <c r="C2216">
        <v>0</v>
      </c>
      <c r="D2216">
        <v>0</v>
      </c>
      <c r="E2216">
        <v>0</v>
      </c>
      <c r="F2216">
        <v>0</v>
      </c>
      <c r="G2216">
        <v>0.178454</v>
      </c>
      <c r="H2216">
        <v>0.85837399999999997</v>
      </c>
      <c r="I2216">
        <v>-1532996978</v>
      </c>
    </row>
    <row r="2217" spans="1:9" x14ac:dyDescent="0.25">
      <c r="A2217" t="s">
        <v>175</v>
      </c>
      <c r="B2217">
        <v>3018.75</v>
      </c>
      <c r="C2217">
        <v>0</v>
      </c>
      <c r="D2217">
        <v>0</v>
      </c>
      <c r="E2217">
        <v>0</v>
      </c>
      <c r="F2217">
        <v>0</v>
      </c>
      <c r="G2217">
        <v>0.15934200000000001</v>
      </c>
      <c r="H2217">
        <v>0.83656299999999995</v>
      </c>
      <c r="I2217">
        <v>-1532996978</v>
      </c>
    </row>
    <row r="2218" spans="1:9" x14ac:dyDescent="0.25">
      <c r="A2218" t="s">
        <v>175</v>
      </c>
      <c r="B2218">
        <v>3030.29</v>
      </c>
      <c r="C2218">
        <v>0</v>
      </c>
      <c r="D2218">
        <v>0</v>
      </c>
      <c r="E2218">
        <v>0</v>
      </c>
      <c r="F2218">
        <v>0</v>
      </c>
      <c r="G2218">
        <v>0.14822099999999999</v>
      </c>
      <c r="H2218">
        <v>0.83670699999999998</v>
      </c>
      <c r="I2218">
        <v>-1532996978</v>
      </c>
    </row>
    <row r="2219" spans="1:9" x14ac:dyDescent="0.25">
      <c r="A2219" t="s">
        <v>175</v>
      </c>
      <c r="B2219">
        <v>3011.45</v>
      </c>
      <c r="C2219">
        <v>0</v>
      </c>
      <c r="D2219">
        <v>0</v>
      </c>
      <c r="E2219">
        <v>0</v>
      </c>
      <c r="F2219">
        <v>0</v>
      </c>
      <c r="G2219">
        <v>0.17845800000000001</v>
      </c>
      <c r="H2219">
        <v>0.83699699999999999</v>
      </c>
      <c r="I2219">
        <v>-1532996978</v>
      </c>
    </row>
    <row r="2220" spans="1:9" x14ac:dyDescent="0.25">
      <c r="A2220" t="s">
        <v>175</v>
      </c>
      <c r="B2220">
        <v>3008.09</v>
      </c>
      <c r="C2220">
        <v>0</v>
      </c>
      <c r="D2220">
        <v>0</v>
      </c>
      <c r="E2220">
        <v>0</v>
      </c>
      <c r="F2220">
        <v>0</v>
      </c>
      <c r="G2220">
        <v>0.16361700000000001</v>
      </c>
      <c r="H2220">
        <v>0.83704199999999995</v>
      </c>
      <c r="I2220">
        <v>-1532996978</v>
      </c>
    </row>
    <row r="2221" spans="1:9" x14ac:dyDescent="0.25">
      <c r="A2221" t="s">
        <v>175</v>
      </c>
      <c r="B2221">
        <v>3010.74</v>
      </c>
      <c r="C2221">
        <v>0</v>
      </c>
      <c r="D2221">
        <v>0</v>
      </c>
      <c r="E2221">
        <v>0</v>
      </c>
      <c r="F2221">
        <v>0</v>
      </c>
      <c r="G2221">
        <v>0.15227399999999999</v>
      </c>
      <c r="H2221">
        <v>0.83705099999999999</v>
      </c>
      <c r="I2221">
        <v>-1532996978</v>
      </c>
    </row>
    <row r="2222" spans="1:9" x14ac:dyDescent="0.25">
      <c r="A2222" t="s">
        <v>175</v>
      </c>
      <c r="B2222">
        <v>3022.94</v>
      </c>
      <c r="C2222">
        <v>0</v>
      </c>
      <c r="D2222">
        <v>0</v>
      </c>
      <c r="E2222">
        <v>0</v>
      </c>
      <c r="F2222">
        <v>0</v>
      </c>
      <c r="G2222">
        <v>0.17846600000000001</v>
      </c>
      <c r="H2222">
        <v>0.837001</v>
      </c>
      <c r="I2222">
        <v>-1532996978</v>
      </c>
    </row>
    <row r="2223" spans="1:9" x14ac:dyDescent="0.25">
      <c r="A2223" t="s">
        <v>175</v>
      </c>
      <c r="B2223">
        <v>3016.93</v>
      </c>
      <c r="C2223">
        <v>0</v>
      </c>
      <c r="D2223">
        <v>0</v>
      </c>
      <c r="E2223">
        <v>0</v>
      </c>
      <c r="F2223">
        <v>0</v>
      </c>
      <c r="G2223">
        <v>0.150731</v>
      </c>
      <c r="H2223">
        <v>0.83677800000000002</v>
      </c>
      <c r="I2223">
        <v>-1532996978</v>
      </c>
    </row>
    <row r="2224" spans="1:9" x14ac:dyDescent="0.25">
      <c r="A2224" t="s">
        <v>175</v>
      </c>
      <c r="B2224">
        <v>3014.4</v>
      </c>
      <c r="C2224">
        <v>0</v>
      </c>
      <c r="D2224">
        <v>0</v>
      </c>
      <c r="E2224">
        <v>0</v>
      </c>
      <c r="F2224">
        <v>0</v>
      </c>
      <c r="G2224">
        <v>0.163217</v>
      </c>
      <c r="H2224">
        <v>0.83502100000000001</v>
      </c>
      <c r="I2224">
        <v>-1532996978</v>
      </c>
    </row>
    <row r="2225" spans="1:25" x14ac:dyDescent="0.25">
      <c r="A2225" t="s">
        <v>175</v>
      </c>
      <c r="B2225">
        <v>3010.68</v>
      </c>
      <c r="C2225">
        <v>0</v>
      </c>
      <c r="D2225">
        <v>0</v>
      </c>
      <c r="E2225">
        <v>0</v>
      </c>
      <c r="F2225">
        <v>0</v>
      </c>
      <c r="G2225">
        <v>0.14852599999999999</v>
      </c>
      <c r="H2225">
        <v>0.83617399999999997</v>
      </c>
      <c r="I2225">
        <v>-1532996978</v>
      </c>
    </row>
    <row r="2226" spans="1:25" x14ac:dyDescent="0.25">
      <c r="A2226" t="s">
        <v>175</v>
      </c>
      <c r="B2226">
        <v>3017.86</v>
      </c>
      <c r="C2226">
        <v>0</v>
      </c>
      <c r="D2226">
        <v>0</v>
      </c>
      <c r="E2226">
        <v>0</v>
      </c>
      <c r="F2226">
        <v>0</v>
      </c>
      <c r="G2226">
        <v>0.14960999999999999</v>
      </c>
      <c r="H2226">
        <v>0.86353100000000005</v>
      </c>
      <c r="I2226">
        <v>-1532996978</v>
      </c>
    </row>
    <row r="2227" spans="1:25" x14ac:dyDescent="0.25">
      <c r="A2227" t="s">
        <v>175</v>
      </c>
      <c r="B2227">
        <v>3007.92</v>
      </c>
      <c r="C2227">
        <v>0</v>
      </c>
      <c r="D2227">
        <v>0</v>
      </c>
      <c r="E2227">
        <v>0</v>
      </c>
      <c r="F2227">
        <v>0</v>
      </c>
      <c r="G2227">
        <v>0.154726</v>
      </c>
      <c r="H2227">
        <v>0.86805699999999997</v>
      </c>
      <c r="I2227">
        <v>-1532996978</v>
      </c>
    </row>
    <row r="2228" spans="1:25" x14ac:dyDescent="0.25">
      <c r="A2228" t="s">
        <v>175</v>
      </c>
      <c r="B2228">
        <v>3006.61</v>
      </c>
      <c r="C2228">
        <v>0</v>
      </c>
      <c r="D2228">
        <v>0</v>
      </c>
      <c r="E2228">
        <v>0</v>
      </c>
      <c r="F2228">
        <v>0</v>
      </c>
      <c r="G2228">
        <v>0.14890100000000001</v>
      </c>
      <c r="H2228">
        <v>0.83704900000000004</v>
      </c>
      <c r="I2228">
        <v>-1532996978</v>
      </c>
    </row>
    <row r="2229" spans="1:25" x14ac:dyDescent="0.25">
      <c r="A2229" t="s">
        <v>175</v>
      </c>
      <c r="B2229">
        <v>3038.81</v>
      </c>
      <c r="C2229">
        <v>0</v>
      </c>
      <c r="D2229">
        <v>0</v>
      </c>
      <c r="E2229">
        <v>0</v>
      </c>
      <c r="F2229">
        <v>0</v>
      </c>
      <c r="G2229">
        <v>0.15592900000000001</v>
      </c>
      <c r="H2229">
        <v>0.86856199999999995</v>
      </c>
      <c r="I2229">
        <v>-1532996978</v>
      </c>
    </row>
    <row r="2230" spans="1:25" x14ac:dyDescent="0.25">
      <c r="A2230" t="s">
        <v>175</v>
      </c>
      <c r="B2230">
        <v>3013.74</v>
      </c>
      <c r="C2230">
        <v>0</v>
      </c>
      <c r="D2230">
        <v>0</v>
      </c>
      <c r="E2230">
        <v>0</v>
      </c>
      <c r="F2230">
        <v>0</v>
      </c>
      <c r="G2230">
        <v>0.15293100000000001</v>
      </c>
      <c r="H2230">
        <v>0.83703799999999995</v>
      </c>
      <c r="I2230">
        <v>-1532996978</v>
      </c>
    </row>
    <row r="2231" spans="1:25" x14ac:dyDescent="0.25">
      <c r="A2231" t="s">
        <v>175</v>
      </c>
      <c r="B2231">
        <v>3014.86</v>
      </c>
      <c r="C2231">
        <v>0</v>
      </c>
      <c r="D2231">
        <v>0</v>
      </c>
      <c r="E2231">
        <v>0</v>
      </c>
      <c r="F2231">
        <v>0</v>
      </c>
      <c r="G2231">
        <v>0.15321599999999999</v>
      </c>
      <c r="H2231">
        <v>0.83696800000000005</v>
      </c>
      <c r="I2231">
        <v>-1532996978</v>
      </c>
    </row>
    <row r="2232" spans="1:25" x14ac:dyDescent="0.25">
      <c r="A2232" t="s">
        <v>175</v>
      </c>
      <c r="B2232">
        <v>3009.13</v>
      </c>
      <c r="C2232">
        <v>0</v>
      </c>
      <c r="D2232">
        <v>0</v>
      </c>
      <c r="E2232">
        <v>0</v>
      </c>
      <c r="F2232">
        <v>0</v>
      </c>
      <c r="G2232">
        <v>0.153279</v>
      </c>
      <c r="H2232">
        <v>0.83704000000000001</v>
      </c>
      <c r="I2232">
        <v>-1532996978</v>
      </c>
    </row>
    <row r="2233" spans="1:25" x14ac:dyDescent="0.25">
      <c r="A2233" t="s">
        <v>175</v>
      </c>
      <c r="B2233">
        <v>3007.9</v>
      </c>
      <c r="C2233">
        <v>0</v>
      </c>
      <c r="D2233">
        <v>0</v>
      </c>
      <c r="E2233">
        <v>0</v>
      </c>
      <c r="F2233">
        <v>0</v>
      </c>
      <c r="G2233">
        <v>0.158446</v>
      </c>
      <c r="H2233">
        <v>0.83181000000000005</v>
      </c>
      <c r="I2233">
        <v>-1532996978</v>
      </c>
    </row>
    <row r="2234" spans="1:25" x14ac:dyDescent="0.25">
      <c r="A2234" t="s">
        <v>175</v>
      </c>
      <c r="B2234">
        <v>3010.95</v>
      </c>
      <c r="C2234">
        <v>0</v>
      </c>
      <c r="D2234">
        <v>0</v>
      </c>
      <c r="E2234">
        <v>0</v>
      </c>
      <c r="F2234">
        <v>0</v>
      </c>
      <c r="G2234">
        <v>0.17857000000000001</v>
      </c>
      <c r="H2234">
        <v>0.83682500000000004</v>
      </c>
      <c r="I2234">
        <v>-1532996978</v>
      </c>
    </row>
    <row r="2235" spans="1:25" x14ac:dyDescent="0.25">
      <c r="A2235" t="s">
        <v>175</v>
      </c>
      <c r="B2235">
        <v>3024.31</v>
      </c>
      <c r="C2235">
        <v>0</v>
      </c>
      <c r="D2235">
        <v>0</v>
      </c>
      <c r="E2235">
        <v>0</v>
      </c>
      <c r="F2235">
        <v>0</v>
      </c>
      <c r="G2235">
        <v>0.178455</v>
      </c>
      <c r="H2235">
        <v>0.83387</v>
      </c>
      <c r="I2235">
        <v>-1532996978</v>
      </c>
    </row>
    <row r="2236" spans="1:25" x14ac:dyDescent="0.25">
      <c r="A2236" t="s">
        <v>175</v>
      </c>
      <c r="B2236">
        <v>3016.62</v>
      </c>
      <c r="C2236">
        <v>0</v>
      </c>
      <c r="D2236">
        <v>0</v>
      </c>
      <c r="E2236">
        <v>0</v>
      </c>
      <c r="F2236">
        <v>0</v>
      </c>
      <c r="G2236">
        <v>0.15060899999999999</v>
      </c>
      <c r="H2236">
        <v>0.83705200000000002</v>
      </c>
      <c r="I2236">
        <v>-1532996978</v>
      </c>
    </row>
    <row r="2237" spans="1:25" x14ac:dyDescent="0.25">
      <c r="A2237" t="s">
        <v>175</v>
      </c>
      <c r="B2237">
        <v>3015.13</v>
      </c>
      <c r="C2237">
        <v>0</v>
      </c>
      <c r="D2237">
        <v>0</v>
      </c>
      <c r="E2237">
        <v>0</v>
      </c>
      <c r="F2237">
        <v>0</v>
      </c>
      <c r="G2237">
        <v>0.17846100000000001</v>
      </c>
      <c r="H2237">
        <v>0.83686300000000002</v>
      </c>
      <c r="I2237">
        <v>-1532996978</v>
      </c>
    </row>
    <row r="2238" spans="1:25" x14ac:dyDescent="0.25">
      <c r="A2238" t="s">
        <v>175</v>
      </c>
      <c r="B2238">
        <v>3016.24</v>
      </c>
      <c r="C2238">
        <v>0</v>
      </c>
      <c r="D2238">
        <v>0</v>
      </c>
      <c r="E2238">
        <v>0</v>
      </c>
      <c r="F2238">
        <v>0</v>
      </c>
      <c r="G2238">
        <v>0.178454</v>
      </c>
      <c r="H2238">
        <v>0.836619</v>
      </c>
      <c r="I2238">
        <v>-1532996978</v>
      </c>
    </row>
    <row r="2239" spans="1:25" x14ac:dyDescent="0.25">
      <c r="A2239" t="s">
        <v>175</v>
      </c>
      <c r="B2239">
        <v>3010.67</v>
      </c>
      <c r="C2239">
        <v>0</v>
      </c>
      <c r="D2239">
        <v>0</v>
      </c>
      <c r="E2239">
        <v>0</v>
      </c>
      <c r="F2239">
        <v>0</v>
      </c>
      <c r="G2239">
        <v>0.152478</v>
      </c>
      <c r="H2239">
        <v>0.83675900000000003</v>
      </c>
      <c r="I2239">
        <v>-1532996978</v>
      </c>
      <c r="R2239" t="s">
        <v>69</v>
      </c>
      <c r="U2239" t="s">
        <v>68</v>
      </c>
      <c r="X2239" t="s">
        <v>66</v>
      </c>
    </row>
    <row r="2240" spans="1:25" x14ac:dyDescent="0.25">
      <c r="A2240" t="s">
        <v>175</v>
      </c>
      <c r="B2240">
        <v>3013.7</v>
      </c>
      <c r="C2240">
        <v>0</v>
      </c>
      <c r="D2240">
        <v>0</v>
      </c>
      <c r="E2240">
        <v>0</v>
      </c>
      <c r="F2240">
        <v>0</v>
      </c>
      <c r="G2240">
        <v>0.15532099999999999</v>
      </c>
      <c r="H2240">
        <v>0.83704900000000004</v>
      </c>
      <c r="I2240">
        <v>-1532996978</v>
      </c>
      <c r="R2240">
        <f>AVERAGE(B2191:B2240)</f>
        <v>3016.3684000000003</v>
      </c>
      <c r="S2240">
        <f>AVERAGE(C2191:C2240)</f>
        <v>0</v>
      </c>
      <c r="U2240">
        <f>_xlfn.VAR.P(B2191:B2240)</f>
        <v>55.293061439999974</v>
      </c>
      <c r="V2240">
        <f>_xlfn.VAR.P(C2191:C2240)</f>
        <v>0</v>
      </c>
      <c r="X2240">
        <f>1.96*SQRT(U2240)/50</f>
        <v>0.29148847306739517</v>
      </c>
      <c r="Y2240">
        <f>1.96*SQRT(V2240)/50</f>
        <v>0</v>
      </c>
    </row>
    <row r="2241" spans="1:9" x14ac:dyDescent="0.25">
      <c r="A2241" t="s">
        <v>175</v>
      </c>
      <c r="B2241">
        <v>150867.57860000001</v>
      </c>
      <c r="C2241" t="s">
        <v>36</v>
      </c>
    </row>
    <row r="2242" spans="1:9" x14ac:dyDescent="0.25">
      <c r="A2242" t="s">
        <v>176</v>
      </c>
      <c r="B2242">
        <v>2565.4</v>
      </c>
      <c r="C2242">
        <v>2559.58</v>
      </c>
      <c r="D2242">
        <v>2525.3000000000002</v>
      </c>
      <c r="E2242">
        <v>2512.06</v>
      </c>
      <c r="F2242">
        <v>732.53499999999997</v>
      </c>
      <c r="G2242">
        <v>0.15279899999999999</v>
      </c>
      <c r="H2242">
        <v>0.83694999999999997</v>
      </c>
      <c r="I2242">
        <v>-1532996978</v>
      </c>
    </row>
    <row r="2243" spans="1:9" x14ac:dyDescent="0.25">
      <c r="A2243" t="s">
        <v>176</v>
      </c>
      <c r="B2243">
        <v>2523.7600000000002</v>
      </c>
      <c r="C2243">
        <v>2517.54</v>
      </c>
      <c r="D2243">
        <v>2490.14</v>
      </c>
      <c r="E2243">
        <v>2478.73</v>
      </c>
      <c r="F2243">
        <v>723.721</v>
      </c>
      <c r="G2243">
        <v>0.178454</v>
      </c>
      <c r="H2243">
        <v>0.83540800000000004</v>
      </c>
      <c r="I2243">
        <v>-1532996978</v>
      </c>
    </row>
    <row r="2244" spans="1:9" x14ac:dyDescent="0.25">
      <c r="A2244" t="s">
        <v>176</v>
      </c>
      <c r="B2244">
        <v>2526.29</v>
      </c>
      <c r="C2244">
        <v>2520.9299999999998</v>
      </c>
      <c r="D2244">
        <v>2494.89</v>
      </c>
      <c r="E2244">
        <v>2483.9</v>
      </c>
      <c r="F2244">
        <v>730.9</v>
      </c>
      <c r="G2244">
        <v>0.154974</v>
      </c>
      <c r="H2244">
        <v>0.83626699999999998</v>
      </c>
      <c r="I2244">
        <v>-1532996978</v>
      </c>
    </row>
    <row r="2245" spans="1:9" x14ac:dyDescent="0.25">
      <c r="A2245" t="s">
        <v>176</v>
      </c>
      <c r="B2245">
        <v>2517.33</v>
      </c>
      <c r="C2245">
        <v>2511.7800000000002</v>
      </c>
      <c r="D2245">
        <v>2486.1</v>
      </c>
      <c r="E2245">
        <v>2475.54</v>
      </c>
      <c r="F2245">
        <v>724.41800000000001</v>
      </c>
      <c r="G2245">
        <v>0.16054199999999999</v>
      </c>
      <c r="H2245">
        <v>0.83705300000000005</v>
      </c>
      <c r="I2245">
        <v>-1532996978</v>
      </c>
    </row>
    <row r="2246" spans="1:9" x14ac:dyDescent="0.25">
      <c r="A2246" t="s">
        <v>176</v>
      </c>
      <c r="B2246">
        <v>2511.13</v>
      </c>
      <c r="C2246">
        <v>2504.77</v>
      </c>
      <c r="D2246">
        <v>2480.34</v>
      </c>
      <c r="E2246">
        <v>2470.31</v>
      </c>
      <c r="F2246">
        <v>722.68600000000004</v>
      </c>
      <c r="G2246">
        <v>0.148564</v>
      </c>
      <c r="H2246">
        <v>0.865869</v>
      </c>
      <c r="I2246">
        <v>-1532996978</v>
      </c>
    </row>
    <row r="2247" spans="1:9" x14ac:dyDescent="0.25">
      <c r="A2247" t="s">
        <v>176</v>
      </c>
      <c r="B2247">
        <v>2514.04</v>
      </c>
      <c r="C2247">
        <v>2507.94</v>
      </c>
      <c r="D2247">
        <v>2482.17</v>
      </c>
      <c r="E2247">
        <v>2471.42</v>
      </c>
      <c r="F2247">
        <v>719.89499999999998</v>
      </c>
      <c r="G2247">
        <v>0.14741399999999999</v>
      </c>
      <c r="H2247">
        <v>0.83688200000000001</v>
      </c>
      <c r="I2247">
        <v>-1532996978</v>
      </c>
    </row>
    <row r="2248" spans="1:9" x14ac:dyDescent="0.25">
      <c r="A2248" t="s">
        <v>176</v>
      </c>
      <c r="B2248">
        <v>2533.91</v>
      </c>
      <c r="C2248">
        <v>2528.2800000000002</v>
      </c>
      <c r="D2248">
        <v>2501.0100000000002</v>
      </c>
      <c r="E2248">
        <v>2490.1</v>
      </c>
      <c r="F2248">
        <v>723.79200000000003</v>
      </c>
      <c r="G2248">
        <v>0.147311</v>
      </c>
      <c r="H2248">
        <v>0.83704100000000004</v>
      </c>
      <c r="I2248">
        <v>-1532996978</v>
      </c>
    </row>
    <row r="2249" spans="1:9" x14ac:dyDescent="0.25">
      <c r="A2249" t="s">
        <v>176</v>
      </c>
      <c r="B2249">
        <v>2548.48</v>
      </c>
      <c r="C2249">
        <v>2542.89</v>
      </c>
      <c r="D2249">
        <v>2509.7199999999998</v>
      </c>
      <c r="E2249">
        <v>2496.52</v>
      </c>
      <c r="F2249">
        <v>730.38900000000001</v>
      </c>
      <c r="G2249">
        <v>0.17849499999999999</v>
      </c>
      <c r="H2249">
        <v>0.83689999999999998</v>
      </c>
      <c r="I2249">
        <v>-1532996978</v>
      </c>
    </row>
    <row r="2250" spans="1:9" x14ac:dyDescent="0.25">
      <c r="A2250" t="s">
        <v>176</v>
      </c>
      <c r="B2250">
        <v>2541.54</v>
      </c>
      <c r="C2250">
        <v>2536.14</v>
      </c>
      <c r="D2250">
        <v>2504.39</v>
      </c>
      <c r="E2250">
        <v>2491.4299999999998</v>
      </c>
      <c r="F2250">
        <v>727.72</v>
      </c>
      <c r="G2250">
        <v>0.15155299999999999</v>
      </c>
      <c r="H2250">
        <v>0.83690399999999998</v>
      </c>
      <c r="I2250">
        <v>-1532996978</v>
      </c>
    </row>
    <row r="2251" spans="1:9" x14ac:dyDescent="0.25">
      <c r="A2251" t="s">
        <v>176</v>
      </c>
      <c r="B2251">
        <v>2536.27</v>
      </c>
      <c r="C2251">
        <v>2529.9299999999998</v>
      </c>
      <c r="D2251">
        <v>2500.54</v>
      </c>
      <c r="E2251">
        <v>2488.21</v>
      </c>
      <c r="F2251">
        <v>727.74800000000005</v>
      </c>
      <c r="G2251">
        <v>0.14718700000000001</v>
      </c>
      <c r="H2251">
        <v>0.83665999999999996</v>
      </c>
      <c r="I2251">
        <v>-1532996978</v>
      </c>
    </row>
    <row r="2252" spans="1:9" x14ac:dyDescent="0.25">
      <c r="A2252" t="s">
        <v>176</v>
      </c>
      <c r="B2252">
        <v>2524.9699999999998</v>
      </c>
      <c r="C2252">
        <v>2519.23</v>
      </c>
      <c r="D2252">
        <v>2492.63</v>
      </c>
      <c r="E2252">
        <v>2481.54</v>
      </c>
      <c r="F2252">
        <v>727.55399999999997</v>
      </c>
      <c r="G2252">
        <v>0.169715</v>
      </c>
      <c r="H2252">
        <v>0.83648699999999998</v>
      </c>
      <c r="I2252">
        <v>-1532996978</v>
      </c>
    </row>
    <row r="2253" spans="1:9" x14ac:dyDescent="0.25">
      <c r="A2253" t="s">
        <v>176</v>
      </c>
      <c r="B2253">
        <v>2517.4899999999998</v>
      </c>
      <c r="C2253">
        <v>2511.83</v>
      </c>
      <c r="D2253">
        <v>2486.5</v>
      </c>
      <c r="E2253">
        <v>2476.19</v>
      </c>
      <c r="F2253">
        <v>727.20399999999995</v>
      </c>
      <c r="G2253">
        <v>0.15015500000000001</v>
      </c>
      <c r="H2253">
        <v>0.83702299999999996</v>
      </c>
      <c r="I2253">
        <v>-1532996978</v>
      </c>
    </row>
    <row r="2254" spans="1:9" x14ac:dyDescent="0.25">
      <c r="A2254" t="s">
        <v>176</v>
      </c>
      <c r="B2254">
        <v>2516.35</v>
      </c>
      <c r="C2254">
        <v>2509.86</v>
      </c>
      <c r="D2254">
        <v>2484.91</v>
      </c>
      <c r="E2254">
        <v>2474.64</v>
      </c>
      <c r="F2254">
        <v>725.58</v>
      </c>
      <c r="G2254">
        <v>0.15721399999999999</v>
      </c>
      <c r="H2254">
        <v>0.83704800000000001</v>
      </c>
      <c r="I2254">
        <v>-1532996978</v>
      </c>
    </row>
    <row r="2255" spans="1:9" x14ac:dyDescent="0.25">
      <c r="A2255" t="s">
        <v>176</v>
      </c>
      <c r="B2255">
        <v>2508.33</v>
      </c>
      <c r="C2255">
        <v>2502.81</v>
      </c>
      <c r="D2255">
        <v>2478.13</v>
      </c>
      <c r="E2255">
        <v>2467.9899999999998</v>
      </c>
      <c r="F2255">
        <v>719.69600000000003</v>
      </c>
      <c r="G2255">
        <v>0.14901300000000001</v>
      </c>
      <c r="H2255">
        <v>0.83704900000000004</v>
      </c>
      <c r="I2255">
        <v>-1532996978</v>
      </c>
    </row>
    <row r="2256" spans="1:9" x14ac:dyDescent="0.25">
      <c r="A2256" t="s">
        <v>176</v>
      </c>
      <c r="B2256">
        <v>2548.58</v>
      </c>
      <c r="C2256">
        <v>2542.71</v>
      </c>
      <c r="D2256">
        <v>2513.08</v>
      </c>
      <c r="E2256">
        <v>2501.3000000000002</v>
      </c>
      <c r="F2256">
        <v>729.62</v>
      </c>
      <c r="G2256">
        <v>0.178454</v>
      </c>
      <c r="H2256">
        <v>0.83571200000000001</v>
      </c>
      <c r="I2256">
        <v>-1532996978</v>
      </c>
    </row>
    <row r="2257" spans="1:9" x14ac:dyDescent="0.25">
      <c r="A2257" t="s">
        <v>176</v>
      </c>
      <c r="B2257">
        <v>2540.2199999999998</v>
      </c>
      <c r="C2257">
        <v>2534</v>
      </c>
      <c r="D2257">
        <v>2505.92</v>
      </c>
      <c r="E2257">
        <v>2494.61</v>
      </c>
      <c r="F2257">
        <v>725.59799999999996</v>
      </c>
      <c r="G2257">
        <v>0.161246</v>
      </c>
      <c r="H2257">
        <v>0.83705300000000005</v>
      </c>
      <c r="I2257">
        <v>-1532996978</v>
      </c>
    </row>
    <row r="2258" spans="1:9" x14ac:dyDescent="0.25">
      <c r="A2258" t="s">
        <v>176</v>
      </c>
      <c r="B2258">
        <v>2533.2199999999998</v>
      </c>
      <c r="C2258">
        <v>2527.56</v>
      </c>
      <c r="D2258">
        <v>2499.12</v>
      </c>
      <c r="E2258">
        <v>2487.1999999999998</v>
      </c>
      <c r="F2258">
        <v>728.596</v>
      </c>
      <c r="G2258">
        <v>0.17849599999999999</v>
      </c>
      <c r="H2258">
        <v>0.83705300000000005</v>
      </c>
      <c r="I2258">
        <v>-1532996978</v>
      </c>
    </row>
    <row r="2259" spans="1:9" x14ac:dyDescent="0.25">
      <c r="A2259" t="s">
        <v>176</v>
      </c>
      <c r="B2259">
        <v>2520.37</v>
      </c>
      <c r="C2259">
        <v>2515.06</v>
      </c>
      <c r="D2259">
        <v>2488.6799999999998</v>
      </c>
      <c r="E2259">
        <v>2477.64</v>
      </c>
      <c r="F2259">
        <v>724.35400000000004</v>
      </c>
      <c r="G2259">
        <v>0.17845900000000001</v>
      </c>
      <c r="H2259">
        <v>0.83592100000000003</v>
      </c>
      <c r="I2259">
        <v>-1532996978</v>
      </c>
    </row>
    <row r="2260" spans="1:9" x14ac:dyDescent="0.25">
      <c r="A2260" t="s">
        <v>176</v>
      </c>
      <c r="B2260">
        <v>2526.56</v>
      </c>
      <c r="C2260">
        <v>2520.69</v>
      </c>
      <c r="D2260">
        <v>2496.2600000000002</v>
      </c>
      <c r="E2260">
        <v>2486.27</v>
      </c>
      <c r="F2260">
        <v>724.66600000000005</v>
      </c>
      <c r="G2260">
        <v>0.14941099999999999</v>
      </c>
      <c r="H2260">
        <v>0.83693300000000004</v>
      </c>
      <c r="I2260">
        <v>-1532996978</v>
      </c>
    </row>
    <row r="2261" spans="1:9" x14ac:dyDescent="0.25">
      <c r="A2261" t="s">
        <v>176</v>
      </c>
      <c r="B2261">
        <v>2531.5500000000002</v>
      </c>
      <c r="C2261">
        <v>2525.89</v>
      </c>
      <c r="D2261">
        <v>2499.61</v>
      </c>
      <c r="E2261">
        <v>2489.11</v>
      </c>
      <c r="F2261">
        <v>724.07899999999995</v>
      </c>
      <c r="G2261">
        <v>0.15731400000000001</v>
      </c>
      <c r="H2261">
        <v>0.836897</v>
      </c>
      <c r="I2261">
        <v>-1532996978</v>
      </c>
    </row>
    <row r="2262" spans="1:9" x14ac:dyDescent="0.25">
      <c r="A2262" t="s">
        <v>176</v>
      </c>
      <c r="B2262">
        <v>2514.02</v>
      </c>
      <c r="C2262">
        <v>2507.94</v>
      </c>
      <c r="D2262">
        <v>2483.8000000000002</v>
      </c>
      <c r="E2262">
        <v>2473.69</v>
      </c>
      <c r="F2262">
        <v>726.16899999999998</v>
      </c>
      <c r="G2262">
        <v>0.178454</v>
      </c>
      <c r="H2262">
        <v>0.83699900000000005</v>
      </c>
      <c r="I2262">
        <v>-1532996978</v>
      </c>
    </row>
    <row r="2263" spans="1:9" x14ac:dyDescent="0.25">
      <c r="A2263" t="s">
        <v>176</v>
      </c>
      <c r="B2263">
        <v>2517.58</v>
      </c>
      <c r="C2263">
        <v>2511.92</v>
      </c>
      <c r="D2263">
        <v>2486.0500000000002</v>
      </c>
      <c r="E2263">
        <v>2475.5</v>
      </c>
      <c r="F2263">
        <v>725.11599999999999</v>
      </c>
      <c r="G2263">
        <v>0.14712500000000001</v>
      </c>
      <c r="H2263">
        <v>0.83488399999999996</v>
      </c>
      <c r="I2263">
        <v>-1532996978</v>
      </c>
    </row>
    <row r="2264" spans="1:9" x14ac:dyDescent="0.25">
      <c r="A2264" t="s">
        <v>176</v>
      </c>
      <c r="B2264">
        <v>2547.4</v>
      </c>
      <c r="C2264">
        <v>2541.21</v>
      </c>
      <c r="D2264">
        <v>2508.8000000000002</v>
      </c>
      <c r="E2264">
        <v>2496.13</v>
      </c>
      <c r="F2264">
        <v>734.48500000000001</v>
      </c>
      <c r="G2264">
        <v>0.17846799999999999</v>
      </c>
      <c r="H2264">
        <v>0.85772300000000001</v>
      </c>
      <c r="I2264">
        <v>-1532996978</v>
      </c>
    </row>
    <row r="2265" spans="1:9" x14ac:dyDescent="0.25">
      <c r="A2265" t="s">
        <v>176</v>
      </c>
      <c r="B2265">
        <v>2548.73</v>
      </c>
      <c r="C2265">
        <v>2542.83</v>
      </c>
      <c r="D2265">
        <v>2512.5300000000002</v>
      </c>
      <c r="E2265">
        <v>2500.46</v>
      </c>
      <c r="F2265">
        <v>728.16</v>
      </c>
      <c r="G2265">
        <v>0.14801600000000001</v>
      </c>
      <c r="H2265">
        <v>0.85334600000000005</v>
      </c>
      <c r="I2265">
        <v>-1532996978</v>
      </c>
    </row>
    <row r="2266" spans="1:9" x14ac:dyDescent="0.25">
      <c r="A2266" t="s">
        <v>176</v>
      </c>
      <c r="B2266">
        <v>2547.86</v>
      </c>
      <c r="C2266">
        <v>2542.0700000000002</v>
      </c>
      <c r="D2266">
        <v>2511.2199999999998</v>
      </c>
      <c r="E2266">
        <v>2498.37</v>
      </c>
      <c r="F2266">
        <v>735.70399999999995</v>
      </c>
      <c r="G2266">
        <v>0.149676</v>
      </c>
      <c r="H2266">
        <v>0.83428400000000003</v>
      </c>
      <c r="I2266">
        <v>-1532996978</v>
      </c>
    </row>
    <row r="2267" spans="1:9" x14ac:dyDescent="0.25">
      <c r="A2267" t="s">
        <v>176</v>
      </c>
      <c r="B2267">
        <v>2520.37</v>
      </c>
      <c r="C2267">
        <v>2514.38</v>
      </c>
      <c r="D2267">
        <v>2488.29</v>
      </c>
      <c r="E2267">
        <v>2477.5500000000002</v>
      </c>
      <c r="F2267">
        <v>726.56799999999998</v>
      </c>
      <c r="G2267">
        <v>0.14763899999999999</v>
      </c>
      <c r="H2267">
        <v>0.83512600000000003</v>
      </c>
      <c r="I2267">
        <v>-1532996978</v>
      </c>
    </row>
    <row r="2268" spans="1:9" x14ac:dyDescent="0.25">
      <c r="A2268" t="s">
        <v>176</v>
      </c>
      <c r="B2268">
        <v>2508.7800000000002</v>
      </c>
      <c r="C2268">
        <v>2503.1999999999998</v>
      </c>
      <c r="D2268">
        <v>2478.4</v>
      </c>
      <c r="E2268">
        <v>2468.27</v>
      </c>
      <c r="F2268">
        <v>719.26199999999994</v>
      </c>
      <c r="G2268">
        <v>0.147508</v>
      </c>
      <c r="H2268">
        <v>0.83030899999999996</v>
      </c>
      <c r="I2268">
        <v>-1532996978</v>
      </c>
    </row>
    <row r="2269" spans="1:9" x14ac:dyDescent="0.25">
      <c r="A2269" t="s">
        <v>176</v>
      </c>
      <c r="B2269">
        <v>2507.14</v>
      </c>
      <c r="C2269">
        <v>2501.75</v>
      </c>
      <c r="D2269">
        <v>2477.13</v>
      </c>
      <c r="E2269">
        <v>2467.14</v>
      </c>
      <c r="F2269">
        <v>719.70100000000002</v>
      </c>
      <c r="G2269">
        <v>0.175728</v>
      </c>
      <c r="H2269">
        <v>0.83643999999999996</v>
      </c>
      <c r="I2269">
        <v>-1532996978</v>
      </c>
    </row>
    <row r="2270" spans="1:9" x14ac:dyDescent="0.25">
      <c r="A2270" t="s">
        <v>176</v>
      </c>
      <c r="B2270">
        <v>2513.94</v>
      </c>
      <c r="C2270">
        <v>2508.33</v>
      </c>
      <c r="D2270">
        <v>2483.52</v>
      </c>
      <c r="E2270">
        <v>2473.34</v>
      </c>
      <c r="F2270">
        <v>724.43100000000004</v>
      </c>
      <c r="G2270">
        <v>0.15410299999999999</v>
      </c>
      <c r="H2270">
        <v>0.83695600000000003</v>
      </c>
      <c r="I2270">
        <v>-1532996978</v>
      </c>
    </row>
    <row r="2271" spans="1:9" x14ac:dyDescent="0.25">
      <c r="A2271" t="s">
        <v>176</v>
      </c>
      <c r="B2271">
        <v>2543.23</v>
      </c>
      <c r="C2271">
        <v>2537.69</v>
      </c>
      <c r="D2271">
        <v>2504.3000000000002</v>
      </c>
      <c r="E2271">
        <v>2490.94</v>
      </c>
      <c r="F2271">
        <v>726.755</v>
      </c>
      <c r="G2271">
        <v>0.178454</v>
      </c>
      <c r="H2271">
        <v>0.86479399999999995</v>
      </c>
      <c r="I2271">
        <v>-1532996978</v>
      </c>
    </row>
    <row r="2272" spans="1:9" x14ac:dyDescent="0.25">
      <c r="A2272" t="s">
        <v>176</v>
      </c>
      <c r="B2272">
        <v>2547.79</v>
      </c>
      <c r="C2272">
        <v>2542.23</v>
      </c>
      <c r="D2272">
        <v>2509.52</v>
      </c>
      <c r="E2272">
        <v>2496.54</v>
      </c>
      <c r="F2272">
        <v>733.35500000000002</v>
      </c>
      <c r="G2272">
        <v>0.14802499999999999</v>
      </c>
      <c r="H2272">
        <v>0.83672199999999997</v>
      </c>
      <c r="I2272">
        <v>-1532996978</v>
      </c>
    </row>
    <row r="2273" spans="1:9" x14ac:dyDescent="0.25">
      <c r="A2273" t="s">
        <v>176</v>
      </c>
      <c r="B2273">
        <v>2529.75</v>
      </c>
      <c r="C2273">
        <v>2523.71</v>
      </c>
      <c r="D2273">
        <v>2495.39</v>
      </c>
      <c r="E2273">
        <v>2483.91</v>
      </c>
      <c r="F2273">
        <v>729.04300000000001</v>
      </c>
      <c r="G2273">
        <v>0.178455</v>
      </c>
      <c r="H2273">
        <v>0.83698099999999998</v>
      </c>
      <c r="I2273">
        <v>-1532996978</v>
      </c>
    </row>
    <row r="2274" spans="1:9" x14ac:dyDescent="0.25">
      <c r="A2274" t="s">
        <v>176</v>
      </c>
      <c r="B2274">
        <v>2518.6</v>
      </c>
      <c r="C2274">
        <v>2512.3200000000002</v>
      </c>
      <c r="D2274">
        <v>2487.2800000000002</v>
      </c>
      <c r="E2274">
        <v>2476.73</v>
      </c>
      <c r="F2274">
        <v>726.49199999999996</v>
      </c>
      <c r="G2274">
        <v>0.178456</v>
      </c>
      <c r="H2274">
        <v>0.83679000000000003</v>
      </c>
      <c r="I2274">
        <v>-1532996978</v>
      </c>
    </row>
    <row r="2275" spans="1:9" x14ac:dyDescent="0.25">
      <c r="A2275" t="s">
        <v>176</v>
      </c>
      <c r="B2275">
        <v>2512.15</v>
      </c>
      <c r="C2275">
        <v>2506.64</v>
      </c>
      <c r="D2275">
        <v>2481.77</v>
      </c>
      <c r="E2275">
        <v>2471.4499999999998</v>
      </c>
      <c r="F2275">
        <v>722.71</v>
      </c>
      <c r="G2275">
        <v>0.14896999999999999</v>
      </c>
      <c r="H2275">
        <v>0.83701400000000004</v>
      </c>
      <c r="I2275">
        <v>-1532996978</v>
      </c>
    </row>
    <row r="2276" spans="1:9" x14ac:dyDescent="0.25">
      <c r="A2276" t="s">
        <v>176</v>
      </c>
      <c r="B2276">
        <v>2511.54</v>
      </c>
      <c r="C2276">
        <v>2505.94</v>
      </c>
      <c r="D2276">
        <v>2481.0300000000002</v>
      </c>
      <c r="E2276">
        <v>2470.94</v>
      </c>
      <c r="F2276">
        <v>722.97199999999998</v>
      </c>
      <c r="G2276">
        <v>0.17851600000000001</v>
      </c>
      <c r="H2276">
        <v>0.85028700000000002</v>
      </c>
      <c r="I2276">
        <v>-1532996978</v>
      </c>
    </row>
    <row r="2277" spans="1:9" x14ac:dyDescent="0.25">
      <c r="A2277" t="s">
        <v>176</v>
      </c>
      <c r="B2277">
        <v>2514.3200000000002</v>
      </c>
      <c r="C2277">
        <v>2508.9499999999998</v>
      </c>
      <c r="D2277">
        <v>2483.5700000000002</v>
      </c>
      <c r="E2277">
        <v>2473.2800000000002</v>
      </c>
      <c r="F2277">
        <v>723.90899999999999</v>
      </c>
      <c r="G2277">
        <v>0.178455</v>
      </c>
      <c r="H2277">
        <v>0.83702900000000002</v>
      </c>
      <c r="I2277">
        <v>-1532996978</v>
      </c>
    </row>
    <row r="2278" spans="1:9" x14ac:dyDescent="0.25">
      <c r="A2278" t="s">
        <v>176</v>
      </c>
      <c r="B2278">
        <v>2526.38</v>
      </c>
      <c r="C2278">
        <v>2520.96</v>
      </c>
      <c r="D2278">
        <v>2493.91</v>
      </c>
      <c r="E2278">
        <v>2482.89</v>
      </c>
      <c r="F2278">
        <v>729.14700000000005</v>
      </c>
      <c r="G2278">
        <v>0.17857400000000001</v>
      </c>
      <c r="H2278">
        <v>0.83704500000000004</v>
      </c>
      <c r="I2278">
        <v>-1532996978</v>
      </c>
    </row>
    <row r="2279" spans="1:9" x14ac:dyDescent="0.25">
      <c r="A2279" t="s">
        <v>176</v>
      </c>
      <c r="B2279">
        <v>2551.89</v>
      </c>
      <c r="C2279">
        <v>2546.3000000000002</v>
      </c>
      <c r="D2279">
        <v>2511.52</v>
      </c>
      <c r="E2279">
        <v>2498.04</v>
      </c>
      <c r="F2279">
        <v>732.72299999999996</v>
      </c>
      <c r="G2279">
        <v>0.15384700000000001</v>
      </c>
      <c r="H2279">
        <v>0.83643800000000001</v>
      </c>
      <c r="I2279">
        <v>-1532996978</v>
      </c>
    </row>
    <row r="2280" spans="1:9" x14ac:dyDescent="0.25">
      <c r="A2280" t="s">
        <v>176</v>
      </c>
      <c r="B2280">
        <v>2546.63</v>
      </c>
      <c r="C2280">
        <v>2541.1799999999998</v>
      </c>
      <c r="D2280">
        <v>2509.91</v>
      </c>
      <c r="E2280">
        <v>2497.29</v>
      </c>
      <c r="F2280">
        <v>734.90599999999995</v>
      </c>
      <c r="G2280">
        <v>0.15382699999999999</v>
      </c>
      <c r="H2280">
        <v>0.83674400000000004</v>
      </c>
      <c r="I2280">
        <v>-1532996978</v>
      </c>
    </row>
    <row r="2281" spans="1:9" x14ac:dyDescent="0.25">
      <c r="A2281" t="s">
        <v>176</v>
      </c>
      <c r="B2281">
        <v>2537.6999999999998</v>
      </c>
      <c r="C2281">
        <v>2532.19</v>
      </c>
      <c r="D2281">
        <v>2502.16</v>
      </c>
      <c r="E2281">
        <v>2489.7199999999998</v>
      </c>
      <c r="F2281">
        <v>728.84</v>
      </c>
      <c r="G2281">
        <v>0.15156900000000001</v>
      </c>
      <c r="H2281">
        <v>0.84079700000000002</v>
      </c>
      <c r="I2281">
        <v>-1532996978</v>
      </c>
    </row>
    <row r="2282" spans="1:9" x14ac:dyDescent="0.25">
      <c r="A2282" t="s">
        <v>176</v>
      </c>
      <c r="B2282">
        <v>2519.14</v>
      </c>
      <c r="C2282">
        <v>2513.56</v>
      </c>
      <c r="D2282">
        <v>2487.9</v>
      </c>
      <c r="E2282">
        <v>2477.34</v>
      </c>
      <c r="F2282">
        <v>726.70699999999999</v>
      </c>
      <c r="G2282">
        <v>0.15448600000000001</v>
      </c>
      <c r="H2282">
        <v>0.83657899999999996</v>
      </c>
      <c r="I2282">
        <v>-1532996978</v>
      </c>
    </row>
    <row r="2283" spans="1:9" x14ac:dyDescent="0.25">
      <c r="A2283" t="s">
        <v>176</v>
      </c>
      <c r="B2283">
        <v>2511.1</v>
      </c>
      <c r="C2283">
        <v>2505.11</v>
      </c>
      <c r="D2283">
        <v>2480.58</v>
      </c>
      <c r="E2283">
        <v>2470.4899999999998</v>
      </c>
      <c r="F2283">
        <v>722.98</v>
      </c>
      <c r="G2283">
        <v>0.15764</v>
      </c>
      <c r="H2283">
        <v>0.83621500000000004</v>
      </c>
      <c r="I2283">
        <v>-1532996978</v>
      </c>
    </row>
    <row r="2284" spans="1:9" x14ac:dyDescent="0.25">
      <c r="A2284" t="s">
        <v>176</v>
      </c>
      <c r="B2284">
        <v>2510.2399999999998</v>
      </c>
      <c r="C2284">
        <v>2504.62</v>
      </c>
      <c r="D2284">
        <v>2480.2199999999998</v>
      </c>
      <c r="E2284">
        <v>2470.13</v>
      </c>
      <c r="F2284">
        <v>722.91</v>
      </c>
      <c r="G2284">
        <v>0.15945400000000001</v>
      </c>
      <c r="H2284">
        <v>0.85168100000000002</v>
      </c>
      <c r="I2284">
        <v>-1532996978</v>
      </c>
    </row>
    <row r="2285" spans="1:9" x14ac:dyDescent="0.25">
      <c r="A2285" t="s">
        <v>176</v>
      </c>
      <c r="B2285">
        <v>2532.0100000000002</v>
      </c>
      <c r="C2285">
        <v>2526.3000000000002</v>
      </c>
      <c r="D2285">
        <v>2501.06</v>
      </c>
      <c r="E2285">
        <v>2490.64</v>
      </c>
      <c r="F2285">
        <v>726.08</v>
      </c>
      <c r="G2285">
        <v>0.147978</v>
      </c>
      <c r="H2285">
        <v>0.83573200000000003</v>
      </c>
      <c r="I2285">
        <v>-1532996978</v>
      </c>
    </row>
    <row r="2286" spans="1:9" x14ac:dyDescent="0.25">
      <c r="A2286" t="s">
        <v>176</v>
      </c>
      <c r="B2286">
        <v>2525.9299999999998</v>
      </c>
      <c r="C2286">
        <v>2520.25</v>
      </c>
      <c r="D2286">
        <v>2491.9</v>
      </c>
      <c r="E2286">
        <v>2480.4499999999998</v>
      </c>
      <c r="F2286">
        <v>725.80100000000004</v>
      </c>
      <c r="G2286">
        <v>0.178454</v>
      </c>
      <c r="H2286">
        <v>0.83701199999999998</v>
      </c>
      <c r="I2286">
        <v>-1532996978</v>
      </c>
    </row>
    <row r="2287" spans="1:9" x14ac:dyDescent="0.25">
      <c r="A2287" t="s">
        <v>176</v>
      </c>
      <c r="B2287">
        <v>2552.79</v>
      </c>
      <c r="C2287">
        <v>2547.08</v>
      </c>
      <c r="D2287">
        <v>2516.9499999999998</v>
      </c>
      <c r="E2287">
        <v>2504.8200000000002</v>
      </c>
      <c r="F2287">
        <v>731.66499999999996</v>
      </c>
      <c r="G2287">
        <v>0.17845900000000001</v>
      </c>
      <c r="H2287">
        <v>0.83691099999999996</v>
      </c>
      <c r="I2287">
        <v>-1532996978</v>
      </c>
    </row>
    <row r="2288" spans="1:9" x14ac:dyDescent="0.25">
      <c r="A2288" t="s">
        <v>176</v>
      </c>
      <c r="B2288">
        <v>2531.06</v>
      </c>
      <c r="C2288">
        <v>2524.33</v>
      </c>
      <c r="D2288">
        <v>2496.6</v>
      </c>
      <c r="E2288">
        <v>2485.14</v>
      </c>
      <c r="F2288">
        <v>729.27499999999998</v>
      </c>
      <c r="G2288">
        <v>0.178454</v>
      </c>
      <c r="H2288">
        <v>0.85882199999999997</v>
      </c>
      <c r="I2288">
        <v>-1532996978</v>
      </c>
    </row>
    <row r="2289" spans="1:25" x14ac:dyDescent="0.25">
      <c r="A2289" t="s">
        <v>176</v>
      </c>
      <c r="B2289">
        <v>2538.94</v>
      </c>
      <c r="C2289">
        <v>2533.37</v>
      </c>
      <c r="D2289">
        <v>2506.8200000000002</v>
      </c>
      <c r="E2289">
        <v>2495.7800000000002</v>
      </c>
      <c r="F2289">
        <v>728.55200000000002</v>
      </c>
      <c r="G2289">
        <v>0.16878899999999999</v>
      </c>
      <c r="H2289">
        <v>0.83703700000000003</v>
      </c>
      <c r="I2289">
        <v>-1532996978</v>
      </c>
    </row>
    <row r="2290" spans="1:25" x14ac:dyDescent="0.25">
      <c r="A2290" t="s">
        <v>176</v>
      </c>
      <c r="B2290">
        <v>2518.65</v>
      </c>
      <c r="C2290">
        <v>2513.04</v>
      </c>
      <c r="D2290">
        <v>2488.1</v>
      </c>
      <c r="E2290">
        <v>2477.66</v>
      </c>
      <c r="F2290">
        <v>728.33500000000004</v>
      </c>
      <c r="G2290">
        <v>0.15016399999999999</v>
      </c>
      <c r="H2290">
        <v>0.83704000000000001</v>
      </c>
      <c r="I2290">
        <v>-1532996978</v>
      </c>
    </row>
    <row r="2291" spans="1:25" x14ac:dyDescent="0.25">
      <c r="A2291" t="s">
        <v>176</v>
      </c>
      <c r="B2291">
        <v>2516.61</v>
      </c>
      <c r="C2291">
        <v>2510.85</v>
      </c>
      <c r="D2291">
        <v>2485.4699999999998</v>
      </c>
      <c r="E2291">
        <v>2475.0700000000002</v>
      </c>
      <c r="F2291">
        <v>725.29</v>
      </c>
      <c r="G2291">
        <v>0.14716499999999999</v>
      </c>
      <c r="H2291">
        <v>0.83559899999999998</v>
      </c>
      <c r="I2291">
        <v>-1532996978</v>
      </c>
    </row>
    <row r="2292" spans="1:25" x14ac:dyDescent="0.25">
      <c r="A2292" t="s">
        <v>176</v>
      </c>
      <c r="B2292">
        <v>2511.33</v>
      </c>
      <c r="C2292">
        <v>2505.64</v>
      </c>
      <c r="D2292">
        <v>2481.31</v>
      </c>
      <c r="E2292">
        <v>2471.38</v>
      </c>
      <c r="F2292">
        <v>723.58</v>
      </c>
      <c r="G2292">
        <v>0.15782199999999999</v>
      </c>
      <c r="H2292">
        <v>0.83703700000000003</v>
      </c>
      <c r="I2292">
        <v>-1532996978</v>
      </c>
    </row>
    <row r="2293" spans="1:25" x14ac:dyDescent="0.25">
      <c r="A2293" t="s">
        <v>176</v>
      </c>
      <c r="B2293">
        <v>2536.54</v>
      </c>
      <c r="C2293">
        <v>2530.96</v>
      </c>
      <c r="D2293">
        <v>2500.58</v>
      </c>
      <c r="E2293">
        <v>2488.44</v>
      </c>
      <c r="F2293">
        <v>728.75599999999997</v>
      </c>
      <c r="G2293">
        <v>0.14713000000000001</v>
      </c>
      <c r="H2293">
        <v>0.836557</v>
      </c>
      <c r="I2293">
        <v>-1532996978</v>
      </c>
    </row>
    <row r="2294" spans="1:25" x14ac:dyDescent="0.25">
      <c r="A2294" t="s">
        <v>176</v>
      </c>
      <c r="B2294">
        <v>2543.9299999999998</v>
      </c>
      <c r="C2294">
        <v>2538.29</v>
      </c>
      <c r="D2294">
        <v>2506.46</v>
      </c>
      <c r="E2294">
        <v>2493.9</v>
      </c>
      <c r="F2294">
        <v>732.73400000000004</v>
      </c>
      <c r="G2294">
        <v>0.159556</v>
      </c>
      <c r="H2294">
        <v>0.83703000000000005</v>
      </c>
      <c r="I2294">
        <v>-1532996978</v>
      </c>
    </row>
    <row r="2295" spans="1:25" x14ac:dyDescent="0.25">
      <c r="A2295" t="s">
        <v>176</v>
      </c>
      <c r="B2295">
        <v>2515.0500000000002</v>
      </c>
      <c r="C2295">
        <v>2509.19</v>
      </c>
      <c r="D2295">
        <v>2483.64</v>
      </c>
      <c r="E2295">
        <v>2473.11</v>
      </c>
      <c r="F2295">
        <v>723.53899999999999</v>
      </c>
      <c r="G2295">
        <v>0.16075</v>
      </c>
      <c r="H2295">
        <v>0.83670500000000003</v>
      </c>
      <c r="I2295">
        <v>-1532996978</v>
      </c>
      <c r="R2295" t="s">
        <v>69</v>
      </c>
      <c r="U2295" t="s">
        <v>68</v>
      </c>
      <c r="X2295" t="s">
        <v>66</v>
      </c>
    </row>
    <row r="2296" spans="1:25" x14ac:dyDescent="0.25">
      <c r="A2296" t="s">
        <v>176</v>
      </c>
      <c r="B2296">
        <v>2533.1</v>
      </c>
      <c r="C2296">
        <v>2527.3000000000002</v>
      </c>
      <c r="D2296">
        <v>2500.0100000000002</v>
      </c>
      <c r="E2296">
        <v>2488.14</v>
      </c>
      <c r="F2296">
        <v>729.98299999999995</v>
      </c>
      <c r="G2296">
        <v>0.178455</v>
      </c>
      <c r="H2296">
        <v>0.83701599999999998</v>
      </c>
      <c r="I2296">
        <v>-1532996978</v>
      </c>
      <c r="R2296">
        <f>AVERAGE(B2247:B2296)</f>
        <v>2528.0820000000003</v>
      </c>
      <c r="S2296">
        <f>AVERAGE(C2247:C2296)</f>
        <v>2522.3290000000002</v>
      </c>
      <c r="U2296">
        <f>_xlfn.VAR.P(B2247:B2296)</f>
        <v>193.57320399999998</v>
      </c>
      <c r="V2296">
        <f>_xlfn.VAR.P(C2247:C2296)</f>
        <v>193.46697700000018</v>
      </c>
      <c r="X2296">
        <f>1.96*SQRT(U2296)/50</f>
        <v>0.54539190330858411</v>
      </c>
      <c r="Y2296">
        <f>1.96*SQRT(V2296)/50</f>
        <v>0.54524223565061458</v>
      </c>
    </row>
    <row r="2297" spans="1:25" x14ac:dyDescent="0.25">
      <c r="A2297" t="s">
        <v>177</v>
      </c>
      <c r="B2297">
        <v>126470.31510000001</v>
      </c>
      <c r="C2297" t="s">
        <v>36</v>
      </c>
    </row>
    <row r="2298" spans="1:25" x14ac:dyDescent="0.25">
      <c r="A2298" t="s">
        <v>184</v>
      </c>
      <c r="B2298" s="11" t="s">
        <v>437</v>
      </c>
      <c r="C2298">
        <v>6.1440000000000002E-3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32767</v>
      </c>
      <c r="J2298">
        <v>-32767</v>
      </c>
      <c r="K2298">
        <v>-2094114</v>
      </c>
    </row>
    <row r="2299" spans="1:25" x14ac:dyDescent="0.25">
      <c r="A2299" t="s">
        <v>184</v>
      </c>
      <c r="B2299">
        <v>9.9968299999999992</v>
      </c>
      <c r="C2299">
        <v>3.4559999999999999E-3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32767</v>
      </c>
      <c r="J2299">
        <v>-32767</v>
      </c>
      <c r="K2299">
        <v>-2094114</v>
      </c>
    </row>
    <row r="2300" spans="1:25" x14ac:dyDescent="0.25">
      <c r="A2300" t="s">
        <v>184</v>
      </c>
      <c r="B2300" s="11" t="s">
        <v>438</v>
      </c>
      <c r="C2300">
        <v>4.0959999999999998E-3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32767</v>
      </c>
      <c r="J2300">
        <v>-32767</v>
      </c>
      <c r="K2300">
        <v>-2094114</v>
      </c>
    </row>
    <row r="2301" spans="1:25" x14ac:dyDescent="0.25">
      <c r="A2301" t="s">
        <v>184</v>
      </c>
      <c r="B2301">
        <v>9.86374</v>
      </c>
      <c r="C2301">
        <v>4.0959999999999998E-3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32767</v>
      </c>
      <c r="J2301">
        <v>-32767</v>
      </c>
      <c r="K2301">
        <v>-2094114</v>
      </c>
    </row>
    <row r="2302" spans="1:25" x14ac:dyDescent="0.25">
      <c r="A2302" t="s">
        <v>184</v>
      </c>
      <c r="B2302" s="11" t="s">
        <v>439</v>
      </c>
      <c r="C2302">
        <v>7.9039999999999996E-3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32767</v>
      </c>
      <c r="J2302">
        <v>-32767</v>
      </c>
      <c r="K2302">
        <v>-2094114</v>
      </c>
    </row>
    <row r="2303" spans="1:25" x14ac:dyDescent="0.25">
      <c r="A2303" t="s">
        <v>184</v>
      </c>
      <c r="B2303" s="11" t="s">
        <v>440</v>
      </c>
      <c r="C2303">
        <v>8.1919999999999996E-3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32767</v>
      </c>
      <c r="J2303">
        <v>-32767</v>
      </c>
      <c r="K2303">
        <v>-2094114</v>
      </c>
    </row>
    <row r="2304" spans="1:25" x14ac:dyDescent="0.25">
      <c r="A2304" t="s">
        <v>184</v>
      </c>
      <c r="B2304" s="11" t="s">
        <v>441</v>
      </c>
      <c r="C2304">
        <v>3.2320000000000001E-3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32767</v>
      </c>
      <c r="J2304">
        <v>-32767</v>
      </c>
      <c r="K2304">
        <v>-2094114</v>
      </c>
    </row>
    <row r="2305" spans="1:11" x14ac:dyDescent="0.25">
      <c r="A2305" t="s">
        <v>184</v>
      </c>
      <c r="B2305">
        <v>9.7155799999999992</v>
      </c>
      <c r="C2305">
        <v>8.1919999999999996E-3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32767</v>
      </c>
      <c r="J2305">
        <v>-32767</v>
      </c>
      <c r="K2305">
        <v>-2094114</v>
      </c>
    </row>
    <row r="2306" spans="1:11" x14ac:dyDescent="0.25">
      <c r="A2306" t="s">
        <v>184</v>
      </c>
      <c r="B2306">
        <v>10.028</v>
      </c>
      <c r="C2306">
        <v>7.1679999999999999E-3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32767</v>
      </c>
      <c r="J2306">
        <v>-32767</v>
      </c>
      <c r="K2306">
        <v>-2094114</v>
      </c>
    </row>
    <row r="2307" spans="1:11" x14ac:dyDescent="0.25">
      <c r="A2307" t="s">
        <v>184</v>
      </c>
      <c r="B2307" s="11" t="s">
        <v>442</v>
      </c>
      <c r="C2307">
        <v>3.0720000000000001E-3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32767</v>
      </c>
      <c r="J2307">
        <v>-32767</v>
      </c>
      <c r="K2307">
        <v>-2094114</v>
      </c>
    </row>
    <row r="2308" spans="1:11" x14ac:dyDescent="0.25">
      <c r="A2308" t="s">
        <v>184</v>
      </c>
      <c r="B2308">
        <v>9.7269100000000002</v>
      </c>
      <c r="C2308">
        <v>3.0720000000000001E-3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32767</v>
      </c>
      <c r="J2308">
        <v>-32767</v>
      </c>
      <c r="K2308">
        <v>-2094114</v>
      </c>
    </row>
    <row r="2309" spans="1:11" x14ac:dyDescent="0.25">
      <c r="A2309" t="s">
        <v>184</v>
      </c>
      <c r="B2309">
        <v>9.9790100000000006</v>
      </c>
      <c r="C2309">
        <v>6.1440000000000002E-3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32767</v>
      </c>
      <c r="J2309">
        <v>-32767</v>
      </c>
      <c r="K2309">
        <v>-2094114</v>
      </c>
    </row>
    <row r="2310" spans="1:11" x14ac:dyDescent="0.25">
      <c r="A2310" t="s">
        <v>184</v>
      </c>
      <c r="B2310">
        <v>9.8615700000000004</v>
      </c>
      <c r="C2310">
        <v>3.3279999999999998E-3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32767</v>
      </c>
      <c r="J2310">
        <v>-32767</v>
      </c>
      <c r="K2310">
        <v>-2094114</v>
      </c>
    </row>
    <row r="2311" spans="1:11" x14ac:dyDescent="0.25">
      <c r="A2311" t="s">
        <v>184</v>
      </c>
      <c r="B2311">
        <v>10.083600000000001</v>
      </c>
      <c r="C2311">
        <v>6.1440000000000002E-3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32767</v>
      </c>
      <c r="J2311">
        <v>-32767</v>
      </c>
      <c r="K2311">
        <v>-2094114</v>
      </c>
    </row>
    <row r="2312" spans="1:11" x14ac:dyDescent="0.25">
      <c r="A2312" t="s">
        <v>184</v>
      </c>
      <c r="B2312" s="11" t="s">
        <v>443</v>
      </c>
      <c r="C2312">
        <v>4.0959999999999998E-3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32767</v>
      </c>
      <c r="J2312">
        <v>-32767</v>
      </c>
      <c r="K2312">
        <v>-2094114</v>
      </c>
    </row>
    <row r="2313" spans="1:11" x14ac:dyDescent="0.25">
      <c r="A2313" t="s">
        <v>184</v>
      </c>
      <c r="B2313">
        <v>10.0854</v>
      </c>
      <c r="C2313">
        <v>2.2720000000000001E-3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32767</v>
      </c>
      <c r="J2313">
        <v>-32767</v>
      </c>
      <c r="K2313">
        <v>-2094114</v>
      </c>
    </row>
    <row r="2314" spans="1:11" x14ac:dyDescent="0.25">
      <c r="A2314" t="s">
        <v>184</v>
      </c>
      <c r="B2314">
        <v>9.6684199999999993</v>
      </c>
      <c r="C2314">
        <v>3.0720000000000001E-3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32767</v>
      </c>
      <c r="J2314">
        <v>-32767</v>
      </c>
      <c r="K2314">
        <v>-2094114</v>
      </c>
    </row>
    <row r="2315" spans="1:11" x14ac:dyDescent="0.25">
      <c r="A2315" t="s">
        <v>184</v>
      </c>
      <c r="B2315" s="11" t="s">
        <v>444</v>
      </c>
      <c r="C2315">
        <v>2.5600000000000001E-2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32767</v>
      </c>
      <c r="J2315">
        <v>-32767</v>
      </c>
      <c r="K2315">
        <v>-2094114</v>
      </c>
    </row>
    <row r="2316" spans="1:11" x14ac:dyDescent="0.25">
      <c r="A2316" t="s">
        <v>184</v>
      </c>
      <c r="B2316" s="11" t="s">
        <v>445</v>
      </c>
      <c r="C2316">
        <v>3.4559999999999999E-3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32767</v>
      </c>
      <c r="J2316">
        <v>-32767</v>
      </c>
      <c r="K2316">
        <v>-2094114</v>
      </c>
    </row>
    <row r="2317" spans="1:11" x14ac:dyDescent="0.25">
      <c r="A2317" t="s">
        <v>184</v>
      </c>
      <c r="B2317">
        <v>10.048999999999999</v>
      </c>
      <c r="C2317">
        <v>7.1679999999999999E-3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32767</v>
      </c>
      <c r="J2317">
        <v>-32767</v>
      </c>
      <c r="K2317">
        <v>-2094114</v>
      </c>
    </row>
    <row r="2318" spans="1:11" x14ac:dyDescent="0.25">
      <c r="A2318" t="s">
        <v>184</v>
      </c>
      <c r="B2318" s="11" t="s">
        <v>446</v>
      </c>
      <c r="C2318">
        <v>4.032E-3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32767</v>
      </c>
      <c r="J2318">
        <v>-32767</v>
      </c>
      <c r="K2318">
        <v>-2094114</v>
      </c>
    </row>
    <row r="2319" spans="1:11" x14ac:dyDescent="0.25">
      <c r="A2319" t="s">
        <v>184</v>
      </c>
      <c r="B2319">
        <v>9.5002600000000008</v>
      </c>
      <c r="C2319">
        <v>7.1679999999999999E-3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32767</v>
      </c>
      <c r="J2319">
        <v>-32767</v>
      </c>
      <c r="K2319">
        <v>-2094114</v>
      </c>
    </row>
    <row r="2320" spans="1:11" x14ac:dyDescent="0.25">
      <c r="A2320" t="s">
        <v>184</v>
      </c>
      <c r="B2320">
        <v>11.1706</v>
      </c>
      <c r="C2320">
        <v>3.104E-3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32767</v>
      </c>
      <c r="J2320">
        <v>-32767</v>
      </c>
      <c r="K2320">
        <v>-2094114</v>
      </c>
    </row>
    <row r="2321" spans="1:11" x14ac:dyDescent="0.25">
      <c r="A2321" t="s">
        <v>184</v>
      </c>
      <c r="B2321" s="11" t="s">
        <v>447</v>
      </c>
      <c r="C2321">
        <v>3.392E-3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32767</v>
      </c>
      <c r="J2321">
        <v>-32767</v>
      </c>
      <c r="K2321">
        <v>-2094114</v>
      </c>
    </row>
    <row r="2322" spans="1:11" x14ac:dyDescent="0.25">
      <c r="A2322" t="s">
        <v>184</v>
      </c>
      <c r="B2322" s="11" t="s">
        <v>448</v>
      </c>
      <c r="C2322">
        <v>8.1919999999999996E-3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32767</v>
      </c>
      <c r="J2322">
        <v>-32767</v>
      </c>
      <c r="K2322">
        <v>-2094114</v>
      </c>
    </row>
    <row r="2323" spans="1:11" x14ac:dyDescent="0.25">
      <c r="A2323" t="s">
        <v>184</v>
      </c>
      <c r="B2323" s="11" t="s">
        <v>449</v>
      </c>
      <c r="C2323">
        <v>3.0720000000000001E-3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32767</v>
      </c>
      <c r="J2323">
        <v>-32767</v>
      </c>
      <c r="K2323">
        <v>-2094114</v>
      </c>
    </row>
    <row r="2324" spans="1:11" x14ac:dyDescent="0.25">
      <c r="A2324" t="s">
        <v>184</v>
      </c>
      <c r="B2324">
        <v>9.9851200000000002</v>
      </c>
      <c r="C2324">
        <v>3.0720000000000001E-3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32767</v>
      </c>
      <c r="J2324">
        <v>-32767</v>
      </c>
      <c r="K2324">
        <v>-2094114</v>
      </c>
    </row>
    <row r="2325" spans="1:11" x14ac:dyDescent="0.25">
      <c r="A2325" t="s">
        <v>184</v>
      </c>
      <c r="B2325">
        <v>9.9954900000000002</v>
      </c>
      <c r="C2325">
        <v>3.2320000000000001E-3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32767</v>
      </c>
      <c r="J2325">
        <v>-32767</v>
      </c>
      <c r="K2325">
        <v>-2094114</v>
      </c>
    </row>
    <row r="2326" spans="1:11" x14ac:dyDescent="0.25">
      <c r="A2326" t="s">
        <v>184</v>
      </c>
      <c r="B2326">
        <v>9.8820800000000002</v>
      </c>
      <c r="C2326">
        <v>4.0959999999999998E-3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32767</v>
      </c>
      <c r="J2326">
        <v>-32767</v>
      </c>
      <c r="K2326">
        <v>-2094114</v>
      </c>
    </row>
    <row r="2327" spans="1:11" x14ac:dyDescent="0.25">
      <c r="A2327" t="s">
        <v>184</v>
      </c>
      <c r="B2327" s="11" t="s">
        <v>450</v>
      </c>
      <c r="C2327">
        <v>3.0720000000000001E-3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32767</v>
      </c>
      <c r="J2327">
        <v>-32767</v>
      </c>
      <c r="K2327">
        <v>-2094114</v>
      </c>
    </row>
    <row r="2328" spans="1:11" x14ac:dyDescent="0.25">
      <c r="A2328" t="s">
        <v>184</v>
      </c>
      <c r="B2328">
        <v>10.008599999999999</v>
      </c>
      <c r="C2328">
        <v>4.0959999999999998E-3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32767</v>
      </c>
      <c r="J2328">
        <v>-32767</v>
      </c>
      <c r="K2328">
        <v>-2094114</v>
      </c>
    </row>
    <row r="2329" spans="1:11" x14ac:dyDescent="0.25">
      <c r="A2329" t="s">
        <v>184</v>
      </c>
      <c r="B2329">
        <v>9.7698199999999993</v>
      </c>
      <c r="C2329">
        <v>7.1679999999999999E-3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32767</v>
      </c>
      <c r="J2329">
        <v>-32767</v>
      </c>
      <c r="K2329">
        <v>-2094114</v>
      </c>
    </row>
    <row r="2330" spans="1:11" x14ac:dyDescent="0.25">
      <c r="A2330" t="s">
        <v>184</v>
      </c>
      <c r="B2330">
        <v>10.121700000000001</v>
      </c>
      <c r="C2330">
        <v>3.0720000000000001E-3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32767</v>
      </c>
      <c r="J2330">
        <v>-32767</v>
      </c>
      <c r="K2330">
        <v>-2094114</v>
      </c>
    </row>
    <row r="2331" spans="1:11" x14ac:dyDescent="0.25">
      <c r="A2331" t="s">
        <v>184</v>
      </c>
      <c r="B2331" s="11" t="s">
        <v>451</v>
      </c>
      <c r="C2331">
        <v>4.1599999999999996E-3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32767</v>
      </c>
      <c r="J2331">
        <v>-32767</v>
      </c>
      <c r="K2331">
        <v>-2094114</v>
      </c>
    </row>
    <row r="2332" spans="1:11" x14ac:dyDescent="0.25">
      <c r="A2332" t="s">
        <v>184</v>
      </c>
      <c r="B2332">
        <v>9.6976300000000002</v>
      </c>
      <c r="C2332">
        <v>3.3279999999999998E-3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32767</v>
      </c>
      <c r="J2332">
        <v>-32767</v>
      </c>
      <c r="K2332">
        <v>-2094114</v>
      </c>
    </row>
    <row r="2333" spans="1:11" x14ac:dyDescent="0.25">
      <c r="A2333" t="s">
        <v>184</v>
      </c>
      <c r="B2333">
        <v>9.9280600000000003</v>
      </c>
      <c r="C2333">
        <v>3.3600000000000001E-3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32767</v>
      </c>
      <c r="J2333">
        <v>-32767</v>
      </c>
      <c r="K2333">
        <v>-2094114</v>
      </c>
    </row>
    <row r="2334" spans="1:11" x14ac:dyDescent="0.25">
      <c r="A2334" t="s">
        <v>184</v>
      </c>
      <c r="B2334">
        <v>9.9823400000000007</v>
      </c>
      <c r="C2334">
        <v>3.0720000000000001E-3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32767</v>
      </c>
      <c r="J2334">
        <v>-32767</v>
      </c>
      <c r="K2334">
        <v>-2094114</v>
      </c>
    </row>
    <row r="2335" spans="1:11" x14ac:dyDescent="0.25">
      <c r="A2335" t="s">
        <v>184</v>
      </c>
      <c r="B2335">
        <v>9.8312600000000003</v>
      </c>
      <c r="C2335">
        <v>3.0720000000000001E-3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32767</v>
      </c>
      <c r="J2335">
        <v>-32767</v>
      </c>
      <c r="K2335">
        <v>-2094114</v>
      </c>
    </row>
    <row r="2336" spans="1:11" x14ac:dyDescent="0.25">
      <c r="A2336" t="s">
        <v>184</v>
      </c>
      <c r="B2336">
        <v>9.6355199999999996</v>
      </c>
      <c r="C2336">
        <v>3.0720000000000001E-3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32767</v>
      </c>
      <c r="J2336">
        <v>-32767</v>
      </c>
      <c r="K2336">
        <v>-2094114</v>
      </c>
    </row>
    <row r="2337" spans="1:25" x14ac:dyDescent="0.25">
      <c r="A2337" t="s">
        <v>184</v>
      </c>
      <c r="B2337" s="11" t="s">
        <v>452</v>
      </c>
      <c r="C2337">
        <v>3.1359999999999999E-3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32767</v>
      </c>
      <c r="J2337">
        <v>-32767</v>
      </c>
      <c r="K2337">
        <v>-2094114</v>
      </c>
    </row>
    <row r="2338" spans="1:25" x14ac:dyDescent="0.25">
      <c r="A2338" t="s">
        <v>184</v>
      </c>
      <c r="B2338" s="11" t="s">
        <v>453</v>
      </c>
      <c r="C2338">
        <v>8.1919999999999996E-3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32767</v>
      </c>
      <c r="J2338">
        <v>-32767</v>
      </c>
      <c r="K2338">
        <v>-2094114</v>
      </c>
    </row>
    <row r="2339" spans="1:25" x14ac:dyDescent="0.25">
      <c r="A2339" t="s">
        <v>184</v>
      </c>
      <c r="B2339">
        <v>10.1113</v>
      </c>
      <c r="C2339">
        <v>7.424E-3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32767</v>
      </c>
      <c r="J2339">
        <v>-32767</v>
      </c>
      <c r="K2339">
        <v>-2094114</v>
      </c>
    </row>
    <row r="2340" spans="1:25" x14ac:dyDescent="0.25">
      <c r="A2340" t="s">
        <v>184</v>
      </c>
      <c r="B2340">
        <v>9.7006399999999999</v>
      </c>
      <c r="C2340">
        <v>7.3280000000000003E-3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32767</v>
      </c>
      <c r="J2340">
        <v>-32767</v>
      </c>
      <c r="K2340">
        <v>-2094114</v>
      </c>
    </row>
    <row r="2341" spans="1:25" x14ac:dyDescent="0.25">
      <c r="A2341" t="s">
        <v>184</v>
      </c>
      <c r="B2341" s="11" t="s">
        <v>454</v>
      </c>
      <c r="C2341">
        <v>6.4000000000000003E-3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32767</v>
      </c>
      <c r="J2341">
        <v>-32767</v>
      </c>
      <c r="K2341">
        <v>-2094114</v>
      </c>
    </row>
    <row r="2342" spans="1:25" x14ac:dyDescent="0.25">
      <c r="A2342" t="s">
        <v>184</v>
      </c>
      <c r="B2342" s="11" t="s">
        <v>455</v>
      </c>
      <c r="C2342">
        <v>6.2399999999999999E-3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32767</v>
      </c>
      <c r="J2342">
        <v>-32767</v>
      </c>
      <c r="K2342">
        <v>-2094114</v>
      </c>
    </row>
    <row r="2343" spans="1:25" x14ac:dyDescent="0.25">
      <c r="A2343" t="s">
        <v>184</v>
      </c>
      <c r="B2343">
        <v>9.9684200000000001</v>
      </c>
      <c r="C2343">
        <v>3.3600000000000001E-3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32767</v>
      </c>
      <c r="J2343">
        <v>-32767</v>
      </c>
      <c r="K2343">
        <v>-2094114</v>
      </c>
    </row>
    <row r="2344" spans="1:25" x14ac:dyDescent="0.25">
      <c r="A2344" t="s">
        <v>184</v>
      </c>
      <c r="B2344">
        <v>9.8163199999999993</v>
      </c>
      <c r="C2344">
        <v>3.0720000000000001E-3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32767</v>
      </c>
      <c r="J2344">
        <v>-32767</v>
      </c>
      <c r="K2344">
        <v>-2094114</v>
      </c>
    </row>
    <row r="2345" spans="1:25" x14ac:dyDescent="0.25">
      <c r="A2345" t="s">
        <v>184</v>
      </c>
      <c r="B2345">
        <v>11.0398</v>
      </c>
      <c r="C2345">
        <v>3.2320000000000001E-3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32767</v>
      </c>
      <c r="J2345">
        <v>-32767</v>
      </c>
      <c r="K2345">
        <v>-2094114</v>
      </c>
    </row>
    <row r="2346" spans="1:25" x14ac:dyDescent="0.25">
      <c r="A2346" t="s">
        <v>184</v>
      </c>
      <c r="B2346">
        <v>9.8683499999999995</v>
      </c>
      <c r="C2346">
        <v>3.264E-3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32767</v>
      </c>
      <c r="J2346">
        <v>-32767</v>
      </c>
      <c r="K2346">
        <v>-2094114</v>
      </c>
    </row>
    <row r="2347" spans="1:25" x14ac:dyDescent="0.25">
      <c r="A2347" t="s">
        <v>184</v>
      </c>
      <c r="B2347">
        <v>9.8579799999999995</v>
      </c>
      <c r="C2347">
        <v>3.424E-3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32767</v>
      </c>
      <c r="J2347">
        <v>-32767</v>
      </c>
      <c r="K2347">
        <v>-2094114</v>
      </c>
    </row>
    <row r="2348" spans="1:25" x14ac:dyDescent="0.25">
      <c r="A2348" t="s">
        <v>184</v>
      </c>
      <c r="B2348">
        <v>9.9995200000000004</v>
      </c>
      <c r="C2348">
        <v>3.3279999999999998E-3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32767</v>
      </c>
      <c r="J2348">
        <v>-32767</v>
      </c>
      <c r="K2348">
        <v>-2094114</v>
      </c>
    </row>
    <row r="2349" spans="1:25" x14ac:dyDescent="0.25">
      <c r="A2349" t="s">
        <v>184</v>
      </c>
      <c r="B2349">
        <v>9.7073599999999995</v>
      </c>
      <c r="C2349">
        <v>6.1760000000000001E-3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32767</v>
      </c>
      <c r="J2349">
        <v>-32767</v>
      </c>
      <c r="K2349">
        <v>-2094114</v>
      </c>
    </row>
    <row r="2350" spans="1:25" x14ac:dyDescent="0.25">
      <c r="A2350" t="s">
        <v>184</v>
      </c>
      <c r="B2350">
        <v>10.085000000000001</v>
      </c>
      <c r="C2350">
        <v>3.0720000000000001E-3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32767</v>
      </c>
      <c r="J2350">
        <v>-32767</v>
      </c>
      <c r="K2350">
        <v>-2094114</v>
      </c>
    </row>
    <row r="2351" spans="1:25" x14ac:dyDescent="0.25">
      <c r="A2351" t="s">
        <v>184</v>
      </c>
      <c r="B2351">
        <v>9.9225899999999996</v>
      </c>
      <c r="C2351">
        <v>3.3279999999999998E-3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32767</v>
      </c>
      <c r="J2351">
        <v>-32767</v>
      </c>
      <c r="K2351">
        <v>-2094114</v>
      </c>
      <c r="R2351" t="s">
        <v>69</v>
      </c>
      <c r="U2351" t="s">
        <v>68</v>
      </c>
      <c r="X2351" t="s">
        <v>66</v>
      </c>
    </row>
    <row r="2352" spans="1:25" x14ac:dyDescent="0.25">
      <c r="A2352" t="s">
        <v>184</v>
      </c>
      <c r="B2352">
        <v>10.1465</v>
      </c>
      <c r="C2352">
        <v>4.0959999999999998E-3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32767</v>
      </c>
      <c r="J2352">
        <v>-32767</v>
      </c>
      <c r="K2352">
        <v>-2094114</v>
      </c>
      <c r="R2352">
        <f>AVERAGE(B2303:B2352)</f>
        <v>9.9685220588235293</v>
      </c>
      <c r="S2352">
        <f>AVERAGE(C2303:C2352)</f>
        <v>4.9222399999999979E-3</v>
      </c>
      <c r="U2352">
        <f>_xlfn.VAR.P(B2303:B2352)</f>
        <v>0.10602456834576129</v>
      </c>
      <c r="V2352">
        <f>_xlfn.VAR.P(C2303:C2352)</f>
        <v>1.205685002240002E-5</v>
      </c>
      <c r="X2352">
        <f>1.96*SQRT(U2352)/50</f>
        <v>1.2764074298703789E-2</v>
      </c>
      <c r="Y2352">
        <f>1.96*SQRT(V2352)/50</f>
        <v>1.3611406253000006E-4</v>
      </c>
    </row>
    <row r="2353" spans="1:9" x14ac:dyDescent="0.25">
      <c r="A2353" t="s">
        <v>184</v>
      </c>
      <c r="B2353">
        <v>553.58489999999995</v>
      </c>
      <c r="C2353" t="s">
        <v>36</v>
      </c>
    </row>
    <row r="2354" spans="1:9" x14ac:dyDescent="0.25">
      <c r="A2354" t="s">
        <v>185</v>
      </c>
      <c r="B2354">
        <v>2529.5700000000002</v>
      </c>
      <c r="C2354">
        <v>2519.34</v>
      </c>
      <c r="D2354">
        <v>2493.19</v>
      </c>
      <c r="E2354">
        <v>2471.87</v>
      </c>
      <c r="F2354">
        <v>338.86500000000001</v>
      </c>
      <c r="G2354">
        <v>0.17851700000000001</v>
      </c>
      <c r="H2354">
        <v>0.83699500000000004</v>
      </c>
      <c r="I2354">
        <v>-1407245065</v>
      </c>
    </row>
    <row r="2355" spans="1:9" x14ac:dyDescent="0.25">
      <c r="A2355" t="s">
        <v>185</v>
      </c>
      <c r="B2355">
        <v>2529.13</v>
      </c>
      <c r="C2355">
        <v>2518</v>
      </c>
      <c r="D2355">
        <v>2491.8200000000002</v>
      </c>
      <c r="E2355">
        <v>2470.83</v>
      </c>
      <c r="F2355">
        <v>338.73700000000002</v>
      </c>
      <c r="G2355">
        <v>0.14771200000000001</v>
      </c>
      <c r="H2355">
        <v>0.83694999999999997</v>
      </c>
      <c r="I2355">
        <v>-1407245065</v>
      </c>
    </row>
    <row r="2356" spans="1:9" x14ac:dyDescent="0.25">
      <c r="A2356" t="s">
        <v>185</v>
      </c>
      <c r="B2356">
        <v>2528.85</v>
      </c>
      <c r="C2356">
        <v>2518.9299999999998</v>
      </c>
      <c r="D2356">
        <v>2492.25</v>
      </c>
      <c r="E2356">
        <v>2470.87</v>
      </c>
      <c r="F2356">
        <v>338.24599999999998</v>
      </c>
      <c r="G2356">
        <v>0.149288</v>
      </c>
      <c r="H2356">
        <v>0.83661300000000005</v>
      </c>
      <c r="I2356">
        <v>-1407245065</v>
      </c>
    </row>
    <row r="2357" spans="1:9" x14ac:dyDescent="0.25">
      <c r="A2357" t="s">
        <v>185</v>
      </c>
      <c r="B2357">
        <v>2532.5</v>
      </c>
      <c r="C2357">
        <v>2522.4699999999998</v>
      </c>
      <c r="D2357">
        <v>2493.21</v>
      </c>
      <c r="E2357">
        <v>2471.02</v>
      </c>
      <c r="F2357">
        <v>338.02100000000002</v>
      </c>
      <c r="G2357">
        <v>0.14907200000000001</v>
      </c>
      <c r="H2357">
        <v>0.83702600000000005</v>
      </c>
      <c r="I2357">
        <v>-1407245065</v>
      </c>
    </row>
    <row r="2358" spans="1:9" x14ac:dyDescent="0.25">
      <c r="A2358" t="s">
        <v>185</v>
      </c>
      <c r="B2358">
        <v>2542.9699999999998</v>
      </c>
      <c r="C2358">
        <v>2532.13</v>
      </c>
      <c r="D2358">
        <v>2495.23</v>
      </c>
      <c r="E2358">
        <v>2471.29</v>
      </c>
      <c r="F2358">
        <v>338.46300000000002</v>
      </c>
      <c r="G2358">
        <v>0.17846000000000001</v>
      </c>
      <c r="H2358">
        <v>0.86468299999999998</v>
      </c>
      <c r="I2358">
        <v>-1407245065</v>
      </c>
    </row>
    <row r="2359" spans="1:9" x14ac:dyDescent="0.25">
      <c r="A2359" t="s">
        <v>185</v>
      </c>
      <c r="B2359">
        <v>2538.39</v>
      </c>
      <c r="C2359">
        <v>2528.41</v>
      </c>
      <c r="D2359">
        <v>2494.21</v>
      </c>
      <c r="E2359">
        <v>2471.0300000000002</v>
      </c>
      <c r="F2359">
        <v>337.94799999999998</v>
      </c>
      <c r="G2359">
        <v>0.15077399999999999</v>
      </c>
      <c r="H2359">
        <v>0.83705200000000002</v>
      </c>
      <c r="I2359">
        <v>-1407245065</v>
      </c>
    </row>
    <row r="2360" spans="1:9" x14ac:dyDescent="0.25">
      <c r="A2360" t="s">
        <v>185</v>
      </c>
      <c r="B2360">
        <v>2531.9299999999998</v>
      </c>
      <c r="C2360">
        <v>2521.9699999999998</v>
      </c>
      <c r="D2360">
        <v>2493.23</v>
      </c>
      <c r="E2360">
        <v>2471.5500000000002</v>
      </c>
      <c r="F2360">
        <v>338.58199999999999</v>
      </c>
      <c r="G2360">
        <v>0.16678699999999999</v>
      </c>
      <c r="H2360">
        <v>0.83704400000000001</v>
      </c>
      <c r="I2360">
        <v>-1407245065</v>
      </c>
    </row>
    <row r="2361" spans="1:9" x14ac:dyDescent="0.25">
      <c r="A2361" t="s">
        <v>185</v>
      </c>
      <c r="B2361">
        <v>2535.1999999999998</v>
      </c>
      <c r="C2361">
        <v>2525.2600000000002</v>
      </c>
      <c r="D2361">
        <v>2493.83</v>
      </c>
      <c r="E2361">
        <v>2471.02</v>
      </c>
      <c r="F2361">
        <v>338.38400000000001</v>
      </c>
      <c r="G2361">
        <v>0.152674</v>
      </c>
      <c r="H2361">
        <v>0.83704000000000001</v>
      </c>
      <c r="I2361">
        <v>-1407245065</v>
      </c>
    </row>
    <row r="2362" spans="1:9" x14ac:dyDescent="0.25">
      <c r="A2362" t="s">
        <v>185</v>
      </c>
      <c r="B2362">
        <v>2529.52</v>
      </c>
      <c r="C2362">
        <v>2519.65</v>
      </c>
      <c r="D2362">
        <v>2492.6</v>
      </c>
      <c r="E2362">
        <v>2470.75</v>
      </c>
      <c r="F2362">
        <v>338.60899999999998</v>
      </c>
      <c r="G2362">
        <v>0.16844899999999999</v>
      </c>
      <c r="H2362">
        <v>0.837032</v>
      </c>
      <c r="I2362">
        <v>-1407245065</v>
      </c>
    </row>
    <row r="2363" spans="1:9" x14ac:dyDescent="0.25">
      <c r="A2363" t="s">
        <v>185</v>
      </c>
      <c r="B2363">
        <v>2530.02</v>
      </c>
      <c r="C2363">
        <v>2519.89</v>
      </c>
      <c r="D2363">
        <v>2493.14</v>
      </c>
      <c r="E2363">
        <v>2471.4899999999998</v>
      </c>
      <c r="F2363">
        <v>338.387</v>
      </c>
      <c r="G2363">
        <v>0.15748100000000001</v>
      </c>
      <c r="H2363">
        <v>0.83631299999999997</v>
      </c>
      <c r="I2363">
        <v>-1407245065</v>
      </c>
    </row>
    <row r="2364" spans="1:9" x14ac:dyDescent="0.25">
      <c r="A2364" t="s">
        <v>185</v>
      </c>
      <c r="B2364">
        <v>2533.29</v>
      </c>
      <c r="C2364">
        <v>2523.37</v>
      </c>
      <c r="D2364">
        <v>2493.27</v>
      </c>
      <c r="E2364">
        <v>2471.02</v>
      </c>
      <c r="F2364">
        <v>338.89600000000002</v>
      </c>
      <c r="G2364">
        <v>0.15823499999999999</v>
      </c>
      <c r="H2364">
        <v>0.83609500000000003</v>
      </c>
      <c r="I2364">
        <v>-1407245065</v>
      </c>
    </row>
    <row r="2365" spans="1:9" x14ac:dyDescent="0.25">
      <c r="A2365" t="s">
        <v>185</v>
      </c>
      <c r="B2365">
        <v>2540.83</v>
      </c>
      <c r="C2365">
        <v>2530.94</v>
      </c>
      <c r="D2365">
        <v>2494.8200000000002</v>
      </c>
      <c r="E2365">
        <v>2471.15</v>
      </c>
      <c r="F2365">
        <v>338.12900000000002</v>
      </c>
      <c r="G2365">
        <v>0.17851</v>
      </c>
      <c r="H2365">
        <v>0.83687400000000001</v>
      </c>
      <c r="I2365">
        <v>-1407245065</v>
      </c>
    </row>
    <row r="2366" spans="1:9" x14ac:dyDescent="0.25">
      <c r="A2366" t="s">
        <v>185</v>
      </c>
      <c r="B2366">
        <v>2536.39</v>
      </c>
      <c r="C2366">
        <v>2526.16</v>
      </c>
      <c r="D2366">
        <v>2494.0700000000002</v>
      </c>
      <c r="E2366">
        <v>2471.4</v>
      </c>
      <c r="F2366">
        <v>338.55799999999999</v>
      </c>
      <c r="G2366">
        <v>0.14716299999999999</v>
      </c>
      <c r="H2366">
        <v>0.83647800000000005</v>
      </c>
      <c r="I2366">
        <v>-1407245065</v>
      </c>
    </row>
    <row r="2367" spans="1:9" x14ac:dyDescent="0.25">
      <c r="A2367" t="s">
        <v>185</v>
      </c>
      <c r="B2367">
        <v>2529.4499999999998</v>
      </c>
      <c r="C2367">
        <v>2519.5</v>
      </c>
      <c r="D2367">
        <v>2492.08</v>
      </c>
      <c r="E2367">
        <v>2470.54</v>
      </c>
      <c r="F2367">
        <v>337.88900000000001</v>
      </c>
      <c r="G2367">
        <v>0.17846600000000001</v>
      </c>
      <c r="H2367">
        <v>0.83545999999999998</v>
      </c>
      <c r="I2367">
        <v>-1407245065</v>
      </c>
    </row>
    <row r="2368" spans="1:9" x14ac:dyDescent="0.25">
      <c r="A2368" t="s">
        <v>185</v>
      </c>
      <c r="B2368">
        <v>2535.3200000000002</v>
      </c>
      <c r="C2368">
        <v>2525.17</v>
      </c>
      <c r="D2368">
        <v>2493.89</v>
      </c>
      <c r="E2368">
        <v>2471.23</v>
      </c>
      <c r="F2368">
        <v>338.31799999999998</v>
      </c>
      <c r="G2368">
        <v>0.17847399999999999</v>
      </c>
      <c r="H2368">
        <v>0.83654499999999998</v>
      </c>
      <c r="I2368">
        <v>-1407245065</v>
      </c>
    </row>
    <row r="2369" spans="1:9" x14ac:dyDescent="0.25">
      <c r="A2369" t="s">
        <v>185</v>
      </c>
      <c r="B2369">
        <v>2530.7600000000002</v>
      </c>
      <c r="C2369">
        <v>2520.8200000000002</v>
      </c>
      <c r="D2369">
        <v>2493.4499999999998</v>
      </c>
      <c r="E2369">
        <v>2471.52</v>
      </c>
      <c r="F2369">
        <v>338.35300000000001</v>
      </c>
      <c r="G2369">
        <v>0.175176</v>
      </c>
      <c r="H2369">
        <v>0.83688499999999999</v>
      </c>
      <c r="I2369">
        <v>-1407245065</v>
      </c>
    </row>
    <row r="2370" spans="1:9" x14ac:dyDescent="0.25">
      <c r="A2370" t="s">
        <v>185</v>
      </c>
      <c r="B2370">
        <v>2532.36</v>
      </c>
      <c r="C2370">
        <v>2522.27</v>
      </c>
      <c r="D2370">
        <v>2493.34</v>
      </c>
      <c r="E2370">
        <v>2471.2199999999998</v>
      </c>
      <c r="F2370">
        <v>338.18400000000003</v>
      </c>
      <c r="G2370">
        <v>0.14890100000000001</v>
      </c>
      <c r="H2370">
        <v>0.83651600000000004</v>
      </c>
      <c r="I2370">
        <v>-1407245065</v>
      </c>
    </row>
    <row r="2371" spans="1:9" x14ac:dyDescent="0.25">
      <c r="A2371" t="s">
        <v>185</v>
      </c>
      <c r="B2371">
        <v>2530.0300000000002</v>
      </c>
      <c r="C2371">
        <v>2520.08</v>
      </c>
      <c r="D2371">
        <v>2492.69</v>
      </c>
      <c r="E2371">
        <v>2470.91</v>
      </c>
      <c r="F2371">
        <v>337.93299999999999</v>
      </c>
      <c r="G2371">
        <v>0.147621</v>
      </c>
      <c r="H2371">
        <v>0.83704900000000004</v>
      </c>
      <c r="I2371">
        <v>-1407245065</v>
      </c>
    </row>
    <row r="2372" spans="1:9" x14ac:dyDescent="0.25">
      <c r="A2372" t="s">
        <v>185</v>
      </c>
      <c r="B2372">
        <v>2540.63</v>
      </c>
      <c r="C2372">
        <v>2530.73</v>
      </c>
      <c r="D2372">
        <v>2494.91</v>
      </c>
      <c r="E2372">
        <v>2471.4</v>
      </c>
      <c r="F2372">
        <v>338.97</v>
      </c>
      <c r="G2372">
        <v>0.15465400000000001</v>
      </c>
      <c r="H2372">
        <v>0.83703499999999997</v>
      </c>
      <c r="I2372">
        <v>-1407245065</v>
      </c>
    </row>
    <row r="2373" spans="1:9" x14ac:dyDescent="0.25">
      <c r="A2373" t="s">
        <v>185</v>
      </c>
      <c r="B2373">
        <v>2534.8000000000002</v>
      </c>
      <c r="C2373">
        <v>2524.73</v>
      </c>
      <c r="D2373">
        <v>2493.61</v>
      </c>
      <c r="E2373">
        <v>2471.04</v>
      </c>
      <c r="F2373">
        <v>338.33199999999999</v>
      </c>
      <c r="G2373">
        <v>0.14715500000000001</v>
      </c>
      <c r="H2373">
        <v>0.836955</v>
      </c>
      <c r="I2373">
        <v>-1407245065</v>
      </c>
    </row>
    <row r="2374" spans="1:9" x14ac:dyDescent="0.25">
      <c r="A2374" t="s">
        <v>185</v>
      </c>
      <c r="B2374">
        <v>2532.31</v>
      </c>
      <c r="C2374">
        <v>2522.33</v>
      </c>
      <c r="D2374">
        <v>2492.7800000000002</v>
      </c>
      <c r="E2374">
        <v>2470.92</v>
      </c>
      <c r="F2374">
        <v>338.48399999999998</v>
      </c>
      <c r="G2374">
        <v>0.17846000000000001</v>
      </c>
      <c r="H2374">
        <v>0.83507799999999999</v>
      </c>
      <c r="I2374">
        <v>-1407245065</v>
      </c>
    </row>
    <row r="2375" spans="1:9" x14ac:dyDescent="0.25">
      <c r="A2375" t="s">
        <v>185</v>
      </c>
      <c r="B2375">
        <v>2530.66</v>
      </c>
      <c r="C2375">
        <v>2520.5</v>
      </c>
      <c r="D2375">
        <v>2492.37</v>
      </c>
      <c r="E2375">
        <v>2470.5</v>
      </c>
      <c r="F2375">
        <v>338.452</v>
      </c>
      <c r="G2375">
        <v>0.15245900000000001</v>
      </c>
      <c r="H2375">
        <v>0.83604999999999996</v>
      </c>
      <c r="I2375">
        <v>-1407245065</v>
      </c>
    </row>
    <row r="2376" spans="1:9" x14ac:dyDescent="0.25">
      <c r="A2376" t="s">
        <v>185</v>
      </c>
      <c r="B2376">
        <v>2534.54</v>
      </c>
      <c r="C2376">
        <v>2524.38</v>
      </c>
      <c r="D2376">
        <v>2493.64</v>
      </c>
      <c r="E2376">
        <v>2471.14</v>
      </c>
      <c r="F2376">
        <v>337.74</v>
      </c>
      <c r="G2376">
        <v>0.178454</v>
      </c>
      <c r="H2376">
        <v>0.83703499999999997</v>
      </c>
      <c r="I2376">
        <v>-1407245065</v>
      </c>
    </row>
    <row r="2377" spans="1:9" x14ac:dyDescent="0.25">
      <c r="A2377" t="s">
        <v>185</v>
      </c>
      <c r="B2377">
        <v>2530.4</v>
      </c>
      <c r="C2377">
        <v>2520.58</v>
      </c>
      <c r="D2377">
        <v>2492.83</v>
      </c>
      <c r="E2377">
        <v>2470.87</v>
      </c>
      <c r="F2377">
        <v>338.40499999999997</v>
      </c>
      <c r="G2377">
        <v>0.15423999999999999</v>
      </c>
      <c r="H2377">
        <v>0.83700399999999997</v>
      </c>
      <c r="I2377">
        <v>-1407245065</v>
      </c>
    </row>
    <row r="2378" spans="1:9" x14ac:dyDescent="0.25">
      <c r="A2378" t="s">
        <v>185</v>
      </c>
      <c r="B2378">
        <v>2528.58</v>
      </c>
      <c r="C2378">
        <v>2518.5300000000002</v>
      </c>
      <c r="D2378">
        <v>2492.66</v>
      </c>
      <c r="E2378">
        <v>2471.31</v>
      </c>
      <c r="F2378">
        <v>338.69799999999998</v>
      </c>
      <c r="G2378">
        <v>0.14716499999999999</v>
      </c>
      <c r="H2378">
        <v>0.83698099999999998</v>
      </c>
      <c r="I2378">
        <v>-1407245065</v>
      </c>
    </row>
    <row r="2379" spans="1:9" x14ac:dyDescent="0.25">
      <c r="A2379" t="s">
        <v>185</v>
      </c>
      <c r="B2379">
        <v>2535.44</v>
      </c>
      <c r="C2379">
        <v>2525.5100000000002</v>
      </c>
      <c r="D2379">
        <v>2493.59</v>
      </c>
      <c r="E2379">
        <v>2471.08</v>
      </c>
      <c r="F2379">
        <v>338.05599999999998</v>
      </c>
      <c r="G2379">
        <v>0.150839</v>
      </c>
      <c r="H2379">
        <v>0.83668200000000004</v>
      </c>
      <c r="I2379">
        <v>-1407245065</v>
      </c>
    </row>
    <row r="2380" spans="1:9" x14ac:dyDescent="0.25">
      <c r="A2380" t="s">
        <v>185</v>
      </c>
      <c r="B2380">
        <v>2534.29</v>
      </c>
      <c r="C2380">
        <v>2524.2600000000002</v>
      </c>
      <c r="D2380">
        <v>2493.16</v>
      </c>
      <c r="E2380">
        <v>2470.81</v>
      </c>
      <c r="F2380">
        <v>338.28699999999998</v>
      </c>
      <c r="G2380">
        <v>0.153392</v>
      </c>
      <c r="H2380">
        <v>0.83681799999999995</v>
      </c>
      <c r="I2380">
        <v>-1407245065</v>
      </c>
    </row>
    <row r="2381" spans="1:9" x14ac:dyDescent="0.25">
      <c r="A2381" t="s">
        <v>185</v>
      </c>
      <c r="B2381">
        <v>2542.0700000000002</v>
      </c>
      <c r="C2381">
        <v>2531</v>
      </c>
      <c r="D2381">
        <v>2494.8200000000002</v>
      </c>
      <c r="E2381">
        <v>2471.36</v>
      </c>
      <c r="F2381">
        <v>338.327</v>
      </c>
      <c r="G2381">
        <v>0.17108200000000001</v>
      </c>
      <c r="H2381">
        <v>0.83700200000000002</v>
      </c>
      <c r="I2381">
        <v>-1407245065</v>
      </c>
    </row>
    <row r="2382" spans="1:9" x14ac:dyDescent="0.25">
      <c r="A2382" t="s">
        <v>185</v>
      </c>
      <c r="B2382">
        <v>2532.2800000000002</v>
      </c>
      <c r="C2382">
        <v>2522.31</v>
      </c>
      <c r="D2382">
        <v>2493.06</v>
      </c>
      <c r="E2382">
        <v>2471.2800000000002</v>
      </c>
      <c r="F2382">
        <v>338.22300000000001</v>
      </c>
      <c r="G2382">
        <v>0.17846100000000001</v>
      </c>
      <c r="H2382">
        <v>0.83673200000000003</v>
      </c>
      <c r="I2382">
        <v>-1407245065</v>
      </c>
    </row>
    <row r="2383" spans="1:9" x14ac:dyDescent="0.25">
      <c r="A2383" t="s">
        <v>185</v>
      </c>
      <c r="B2383">
        <v>2528.36</v>
      </c>
      <c r="C2383">
        <v>2518.5100000000002</v>
      </c>
      <c r="D2383">
        <v>2492.2800000000002</v>
      </c>
      <c r="E2383">
        <v>2470.84</v>
      </c>
      <c r="F2383">
        <v>338.31299999999999</v>
      </c>
      <c r="G2383">
        <v>0.178454</v>
      </c>
      <c r="H2383">
        <v>0.83466799999999997</v>
      </c>
      <c r="I2383">
        <v>-1407245065</v>
      </c>
    </row>
    <row r="2384" spans="1:9" x14ac:dyDescent="0.25">
      <c r="A2384" t="s">
        <v>185</v>
      </c>
      <c r="B2384">
        <v>2533.85</v>
      </c>
      <c r="C2384">
        <v>2523.4899999999998</v>
      </c>
      <c r="D2384">
        <v>2493.39</v>
      </c>
      <c r="E2384">
        <v>2471.36</v>
      </c>
      <c r="F2384">
        <v>338.11500000000001</v>
      </c>
      <c r="G2384">
        <v>0.147116</v>
      </c>
      <c r="H2384">
        <v>0.83697699999999997</v>
      </c>
      <c r="I2384">
        <v>-1407245065</v>
      </c>
    </row>
    <row r="2385" spans="1:9" x14ac:dyDescent="0.25">
      <c r="A2385" t="s">
        <v>185</v>
      </c>
      <c r="B2385">
        <v>2527.33</v>
      </c>
      <c r="C2385">
        <v>2517.36</v>
      </c>
      <c r="D2385">
        <v>2492.1</v>
      </c>
      <c r="E2385">
        <v>2470.9899999999998</v>
      </c>
      <c r="F2385">
        <v>338.14400000000001</v>
      </c>
      <c r="G2385">
        <v>0.178454</v>
      </c>
      <c r="H2385">
        <v>0.83705200000000002</v>
      </c>
      <c r="I2385">
        <v>-1407245065</v>
      </c>
    </row>
    <row r="2386" spans="1:9" x14ac:dyDescent="0.25">
      <c r="A2386" t="s">
        <v>185</v>
      </c>
      <c r="B2386">
        <v>2530.9699999999998</v>
      </c>
      <c r="C2386">
        <v>2518.6999999999998</v>
      </c>
      <c r="D2386">
        <v>2492.3000000000002</v>
      </c>
      <c r="E2386">
        <v>2470.59</v>
      </c>
      <c r="F2386">
        <v>338.4</v>
      </c>
      <c r="G2386">
        <v>0.16298799999999999</v>
      </c>
      <c r="H2386">
        <v>0.83701800000000004</v>
      </c>
      <c r="I2386">
        <v>-1407245065</v>
      </c>
    </row>
    <row r="2387" spans="1:9" x14ac:dyDescent="0.25">
      <c r="A2387" t="s">
        <v>185</v>
      </c>
      <c r="B2387">
        <v>2548.4499999999998</v>
      </c>
      <c r="C2387">
        <v>2538.4499999999998</v>
      </c>
      <c r="D2387">
        <v>2496.48</v>
      </c>
      <c r="E2387">
        <v>2471.62</v>
      </c>
      <c r="F2387">
        <v>338.51499999999999</v>
      </c>
      <c r="G2387">
        <v>0.14715400000000001</v>
      </c>
      <c r="H2387">
        <v>0.83693700000000004</v>
      </c>
      <c r="I2387">
        <v>-1407245065</v>
      </c>
    </row>
    <row r="2388" spans="1:9" x14ac:dyDescent="0.25">
      <c r="A2388" t="s">
        <v>185</v>
      </c>
      <c r="B2388">
        <v>2534.37</v>
      </c>
      <c r="C2388">
        <v>2524.5500000000002</v>
      </c>
      <c r="D2388">
        <v>2492.81</v>
      </c>
      <c r="E2388">
        <v>2470.23</v>
      </c>
      <c r="F2388">
        <v>337.65600000000001</v>
      </c>
      <c r="G2388">
        <v>0.15901599999999999</v>
      </c>
      <c r="H2388">
        <v>0.83703099999999997</v>
      </c>
      <c r="I2388">
        <v>-1407245065</v>
      </c>
    </row>
    <row r="2389" spans="1:9" x14ac:dyDescent="0.25">
      <c r="A2389" t="s">
        <v>185</v>
      </c>
      <c r="B2389">
        <v>2533.21</v>
      </c>
      <c r="C2389">
        <v>2523.2399999999998</v>
      </c>
      <c r="D2389">
        <v>2493.41</v>
      </c>
      <c r="E2389">
        <v>2471.4</v>
      </c>
      <c r="F2389">
        <v>338.44600000000003</v>
      </c>
      <c r="G2389">
        <v>0.15512899999999999</v>
      </c>
      <c r="H2389">
        <v>0.83704400000000001</v>
      </c>
      <c r="I2389">
        <v>-1407245065</v>
      </c>
    </row>
    <row r="2390" spans="1:9" x14ac:dyDescent="0.25">
      <c r="A2390" t="s">
        <v>185</v>
      </c>
      <c r="B2390">
        <v>2530.23</v>
      </c>
      <c r="C2390">
        <v>2520.2800000000002</v>
      </c>
      <c r="D2390">
        <v>2492.3000000000002</v>
      </c>
      <c r="E2390">
        <v>2470.56</v>
      </c>
      <c r="F2390">
        <v>337.87400000000002</v>
      </c>
      <c r="G2390">
        <v>0.14807600000000001</v>
      </c>
      <c r="H2390">
        <v>0.83598799999999995</v>
      </c>
      <c r="I2390">
        <v>-1407245065</v>
      </c>
    </row>
    <row r="2391" spans="1:9" x14ac:dyDescent="0.25">
      <c r="A2391" t="s">
        <v>185</v>
      </c>
      <c r="B2391">
        <v>2529.77</v>
      </c>
      <c r="C2391">
        <v>2519.41</v>
      </c>
      <c r="D2391">
        <v>2492.96</v>
      </c>
      <c r="E2391">
        <v>2471.2800000000002</v>
      </c>
      <c r="F2391">
        <v>338.22500000000002</v>
      </c>
      <c r="G2391">
        <v>0.17083400000000001</v>
      </c>
      <c r="H2391">
        <v>0.83606999999999998</v>
      </c>
      <c r="I2391">
        <v>-1407245065</v>
      </c>
    </row>
    <row r="2392" spans="1:9" x14ac:dyDescent="0.25">
      <c r="A2392" t="s">
        <v>185</v>
      </c>
      <c r="B2392">
        <v>2530.19</v>
      </c>
      <c r="C2392">
        <v>2519.88</v>
      </c>
      <c r="D2392">
        <v>2492.52</v>
      </c>
      <c r="E2392">
        <v>2470.73</v>
      </c>
      <c r="F2392">
        <v>338.13400000000001</v>
      </c>
      <c r="G2392">
        <v>0.17846200000000001</v>
      </c>
      <c r="H2392">
        <v>0.83552899999999997</v>
      </c>
      <c r="I2392">
        <v>-1407245065</v>
      </c>
    </row>
    <row r="2393" spans="1:9" x14ac:dyDescent="0.25">
      <c r="A2393" t="s">
        <v>185</v>
      </c>
      <c r="B2393">
        <v>2530.9299999999998</v>
      </c>
      <c r="C2393">
        <v>2520.9699999999998</v>
      </c>
      <c r="D2393">
        <v>2493.04</v>
      </c>
      <c r="E2393">
        <v>2471.23</v>
      </c>
      <c r="F2393">
        <v>339.22199999999998</v>
      </c>
      <c r="G2393">
        <v>0.17846100000000001</v>
      </c>
      <c r="H2393">
        <v>0.84927900000000001</v>
      </c>
      <c r="I2393">
        <v>-1407245065</v>
      </c>
    </row>
    <row r="2394" spans="1:9" x14ac:dyDescent="0.25">
      <c r="A2394" t="s">
        <v>185</v>
      </c>
      <c r="B2394">
        <v>2541.3000000000002</v>
      </c>
      <c r="C2394">
        <v>2530.7399999999998</v>
      </c>
      <c r="D2394">
        <v>2495.1</v>
      </c>
      <c r="E2394">
        <v>2471.65</v>
      </c>
      <c r="F2394">
        <v>338.22300000000001</v>
      </c>
      <c r="G2394">
        <v>0.15282999999999999</v>
      </c>
      <c r="H2394">
        <v>0.83703000000000005</v>
      </c>
      <c r="I2394">
        <v>-1407245065</v>
      </c>
    </row>
    <row r="2395" spans="1:9" x14ac:dyDescent="0.25">
      <c r="A2395" t="s">
        <v>185</v>
      </c>
      <c r="B2395">
        <v>2534.65</v>
      </c>
      <c r="C2395">
        <v>2524.75</v>
      </c>
      <c r="D2395">
        <v>2493.52</v>
      </c>
      <c r="E2395">
        <v>2470.81</v>
      </c>
      <c r="F2395">
        <v>338.19</v>
      </c>
      <c r="G2395">
        <v>0.17845900000000001</v>
      </c>
      <c r="H2395">
        <v>0.837001</v>
      </c>
      <c r="I2395">
        <v>-1407245065</v>
      </c>
    </row>
    <row r="2396" spans="1:9" x14ac:dyDescent="0.25">
      <c r="A2396" t="s">
        <v>185</v>
      </c>
      <c r="B2396">
        <v>2537.17</v>
      </c>
      <c r="C2396">
        <v>2526.9699999999998</v>
      </c>
      <c r="D2396">
        <v>2494.23</v>
      </c>
      <c r="E2396">
        <v>2471.5500000000002</v>
      </c>
      <c r="F2396">
        <v>337.81200000000001</v>
      </c>
      <c r="G2396">
        <v>0.148036</v>
      </c>
      <c r="H2396">
        <v>0.83704000000000001</v>
      </c>
      <c r="I2396">
        <v>-1407245065</v>
      </c>
    </row>
    <row r="2397" spans="1:9" x14ac:dyDescent="0.25">
      <c r="A2397" t="s">
        <v>185</v>
      </c>
      <c r="B2397">
        <v>2530.14</v>
      </c>
      <c r="C2397">
        <v>2520.16</v>
      </c>
      <c r="D2397">
        <v>2492.34</v>
      </c>
      <c r="E2397">
        <v>2470.4899999999998</v>
      </c>
      <c r="F2397">
        <v>338.37700000000001</v>
      </c>
      <c r="G2397">
        <v>0.16441600000000001</v>
      </c>
      <c r="H2397">
        <v>0.83623700000000001</v>
      </c>
      <c r="I2397">
        <v>-1407245065</v>
      </c>
    </row>
    <row r="2398" spans="1:9" x14ac:dyDescent="0.25">
      <c r="A2398" t="s">
        <v>185</v>
      </c>
      <c r="B2398">
        <v>2531.62</v>
      </c>
      <c r="C2398">
        <v>2521.36</v>
      </c>
      <c r="D2398">
        <v>2493.59</v>
      </c>
      <c r="E2398">
        <v>2471.84</v>
      </c>
      <c r="F2398">
        <v>338.29199999999997</v>
      </c>
      <c r="G2398">
        <v>0.14797399999999999</v>
      </c>
      <c r="H2398">
        <v>0.83686899999999997</v>
      </c>
      <c r="I2398">
        <v>-1407245065</v>
      </c>
    </row>
    <row r="2399" spans="1:9" x14ac:dyDescent="0.25">
      <c r="A2399" t="s">
        <v>185</v>
      </c>
      <c r="B2399">
        <v>2529.9299999999998</v>
      </c>
      <c r="C2399">
        <v>2520.0100000000002</v>
      </c>
      <c r="D2399">
        <v>2493.15</v>
      </c>
      <c r="E2399">
        <v>2471.5500000000002</v>
      </c>
      <c r="F2399">
        <v>338.471</v>
      </c>
      <c r="G2399">
        <v>0.14798700000000001</v>
      </c>
      <c r="H2399">
        <v>0.83666799999999997</v>
      </c>
      <c r="I2399">
        <v>-1407245065</v>
      </c>
    </row>
    <row r="2400" spans="1:9" x14ac:dyDescent="0.25">
      <c r="A2400" t="s">
        <v>185</v>
      </c>
      <c r="B2400">
        <v>2527.96</v>
      </c>
      <c r="C2400">
        <v>2518.06</v>
      </c>
      <c r="D2400">
        <v>2491.8200000000002</v>
      </c>
      <c r="E2400">
        <v>2470.64</v>
      </c>
      <c r="F2400">
        <v>338.346</v>
      </c>
      <c r="G2400">
        <v>0.178456</v>
      </c>
      <c r="H2400">
        <v>0.83662899999999996</v>
      </c>
      <c r="I2400">
        <v>-1407245065</v>
      </c>
    </row>
    <row r="2401" spans="1:25" x14ac:dyDescent="0.25">
      <c r="A2401" t="s">
        <v>185</v>
      </c>
      <c r="B2401">
        <v>2533.33</v>
      </c>
      <c r="C2401">
        <v>2523.41</v>
      </c>
      <c r="D2401">
        <v>2493.37</v>
      </c>
      <c r="E2401">
        <v>2471.44</v>
      </c>
      <c r="F2401">
        <v>338.15800000000002</v>
      </c>
      <c r="G2401">
        <v>0.178455</v>
      </c>
      <c r="H2401">
        <v>0.83680900000000003</v>
      </c>
      <c r="I2401">
        <v>-1407245065</v>
      </c>
    </row>
    <row r="2402" spans="1:25" x14ac:dyDescent="0.25">
      <c r="A2402" t="s">
        <v>185</v>
      </c>
      <c r="B2402">
        <v>2537.5100000000002</v>
      </c>
      <c r="C2402">
        <v>2527.4899999999998</v>
      </c>
      <c r="D2402">
        <v>2493.88</v>
      </c>
      <c r="E2402">
        <v>2471.39</v>
      </c>
      <c r="F2402">
        <v>338.48599999999999</v>
      </c>
      <c r="G2402">
        <v>0.14727499999999999</v>
      </c>
      <c r="H2402">
        <v>0.83643800000000001</v>
      </c>
      <c r="I2402">
        <v>-1407245065</v>
      </c>
    </row>
    <row r="2403" spans="1:25" x14ac:dyDescent="0.25">
      <c r="A2403" t="s">
        <v>185</v>
      </c>
      <c r="B2403">
        <v>2540.6</v>
      </c>
      <c r="C2403">
        <v>2530.04</v>
      </c>
      <c r="D2403">
        <v>2494.33</v>
      </c>
      <c r="E2403">
        <v>2471.23</v>
      </c>
      <c r="F2403">
        <v>338.79500000000002</v>
      </c>
      <c r="G2403">
        <v>0.16062899999999999</v>
      </c>
      <c r="H2403">
        <v>0.85875100000000004</v>
      </c>
      <c r="I2403">
        <v>-1407245065</v>
      </c>
    </row>
    <row r="2404" spans="1:25" x14ac:dyDescent="0.25">
      <c r="A2404" t="s">
        <v>185</v>
      </c>
      <c r="B2404">
        <v>2531.29</v>
      </c>
      <c r="C2404">
        <v>2521.33</v>
      </c>
      <c r="D2404">
        <v>2492.5500000000002</v>
      </c>
      <c r="E2404">
        <v>2470.73</v>
      </c>
      <c r="F2404">
        <v>338.40699999999998</v>
      </c>
      <c r="G2404">
        <v>0.178454</v>
      </c>
      <c r="H2404">
        <v>0.837036</v>
      </c>
      <c r="I2404">
        <v>-1407245065</v>
      </c>
    </row>
    <row r="2405" spans="1:25" x14ac:dyDescent="0.25">
      <c r="A2405" t="s">
        <v>185</v>
      </c>
      <c r="B2405">
        <v>2532.88</v>
      </c>
      <c r="C2405">
        <v>2522.88</v>
      </c>
      <c r="D2405">
        <v>2493.31</v>
      </c>
      <c r="E2405">
        <v>2471.0500000000002</v>
      </c>
      <c r="F2405">
        <v>338.065</v>
      </c>
      <c r="G2405">
        <v>0.16181899999999999</v>
      </c>
      <c r="H2405">
        <v>0.83704100000000004</v>
      </c>
      <c r="I2405">
        <v>-1407245065</v>
      </c>
    </row>
    <row r="2406" spans="1:25" x14ac:dyDescent="0.25">
      <c r="A2406" t="s">
        <v>185</v>
      </c>
      <c r="B2406">
        <v>2530.94</v>
      </c>
      <c r="C2406">
        <v>2520.0100000000002</v>
      </c>
      <c r="D2406">
        <v>2492.39</v>
      </c>
      <c r="E2406">
        <v>2470.7800000000002</v>
      </c>
      <c r="F2406">
        <v>338.28800000000001</v>
      </c>
      <c r="G2406">
        <v>0.15016599999999999</v>
      </c>
      <c r="H2406">
        <v>0.83177800000000002</v>
      </c>
      <c r="I2406">
        <v>-1407245065</v>
      </c>
    </row>
    <row r="2407" spans="1:25" x14ac:dyDescent="0.25">
      <c r="A2407" t="s">
        <v>185</v>
      </c>
      <c r="B2407">
        <v>2528.88</v>
      </c>
      <c r="C2407">
        <v>2518.91</v>
      </c>
      <c r="D2407">
        <v>2492.3000000000002</v>
      </c>
      <c r="E2407">
        <v>2470.89</v>
      </c>
      <c r="F2407">
        <v>338.15199999999999</v>
      </c>
      <c r="G2407">
        <v>0.178454</v>
      </c>
      <c r="H2407">
        <v>0.83703099999999997</v>
      </c>
      <c r="I2407">
        <v>-1407245065</v>
      </c>
      <c r="R2407" t="s">
        <v>69</v>
      </c>
      <c r="U2407" t="s">
        <v>68</v>
      </c>
      <c r="X2407" t="s">
        <v>66</v>
      </c>
    </row>
    <row r="2408" spans="1:25" x14ac:dyDescent="0.25">
      <c r="A2408" t="s">
        <v>185</v>
      </c>
      <c r="B2408">
        <v>2529.96</v>
      </c>
      <c r="C2408">
        <v>2520.0700000000002</v>
      </c>
      <c r="D2408">
        <v>2492.64</v>
      </c>
      <c r="E2408">
        <v>2471.0500000000002</v>
      </c>
      <c r="F2408">
        <v>338.76299999999998</v>
      </c>
      <c r="G2408">
        <v>0.178454</v>
      </c>
      <c r="H2408">
        <v>0.83655800000000002</v>
      </c>
      <c r="I2408">
        <v>-1407245065</v>
      </c>
      <c r="R2408">
        <f>AVERAGE(B2359:B2408)</f>
        <v>2533.3062000000004</v>
      </c>
      <c r="S2408">
        <f>AVERAGE(C2359:C2408)</f>
        <v>2523.1876000000007</v>
      </c>
      <c r="U2408">
        <f>_xlfn.VAR.P(B2359:B2408)</f>
        <v>18.357735560000041</v>
      </c>
      <c r="V2408">
        <f>_xlfn.VAR.P(C2359:C2408)</f>
        <v>18.076774239999711</v>
      </c>
      <c r="X2408">
        <f>1.96*SQRT(U2408)/50</f>
        <v>0.16795603820916491</v>
      </c>
      <c r="Y2408">
        <f>1.96*SQRT(V2408)/50</f>
        <v>0.16666581643562414</v>
      </c>
    </row>
    <row r="2409" spans="1:25" x14ac:dyDescent="0.25">
      <c r="A2409" t="s">
        <v>186</v>
      </c>
      <c r="B2409">
        <v>126728.88559999999</v>
      </c>
      <c r="C2409" t="s">
        <v>36</v>
      </c>
    </row>
    <row r="2410" spans="1:25" x14ac:dyDescent="0.25">
      <c r="A2410" t="s">
        <v>187</v>
      </c>
      <c r="B2410">
        <v>2532.5100000000002</v>
      </c>
      <c r="C2410">
        <v>2522.2399999999998</v>
      </c>
      <c r="D2410">
        <v>2486.83</v>
      </c>
      <c r="E2410">
        <v>2463.4299999999998</v>
      </c>
      <c r="F2410">
        <v>330.20499999999998</v>
      </c>
      <c r="G2410">
        <v>0.14744199999999999</v>
      </c>
      <c r="H2410">
        <v>0.846167</v>
      </c>
      <c r="I2410">
        <v>-1407245065</v>
      </c>
    </row>
    <row r="2411" spans="1:25" x14ac:dyDescent="0.25">
      <c r="A2411" t="s">
        <v>187</v>
      </c>
      <c r="B2411">
        <v>2529.06</v>
      </c>
      <c r="C2411">
        <v>2519.15</v>
      </c>
      <c r="D2411">
        <v>2486.02</v>
      </c>
      <c r="E2411">
        <v>2463.11</v>
      </c>
      <c r="F2411">
        <v>330.577</v>
      </c>
      <c r="G2411">
        <v>0.14710899999999999</v>
      </c>
      <c r="H2411">
        <v>0.83685200000000004</v>
      </c>
      <c r="I2411">
        <v>-1407245065</v>
      </c>
    </row>
    <row r="2412" spans="1:25" x14ac:dyDescent="0.25">
      <c r="A2412" t="s">
        <v>187</v>
      </c>
      <c r="B2412">
        <v>2531.88</v>
      </c>
      <c r="C2412">
        <v>2521.73</v>
      </c>
      <c r="D2412">
        <v>2486.0500000000002</v>
      </c>
      <c r="E2412">
        <v>2462.73</v>
      </c>
      <c r="F2412">
        <v>330.113</v>
      </c>
      <c r="G2412">
        <v>0.178457</v>
      </c>
      <c r="H2412">
        <v>0.86763500000000005</v>
      </c>
      <c r="I2412">
        <v>-1407245065</v>
      </c>
    </row>
    <row r="2413" spans="1:25" x14ac:dyDescent="0.25">
      <c r="A2413" t="s">
        <v>187</v>
      </c>
      <c r="B2413">
        <v>2525.44</v>
      </c>
      <c r="C2413">
        <v>2514.7399999999998</v>
      </c>
      <c r="D2413">
        <v>2484.88</v>
      </c>
      <c r="E2413">
        <v>2462.81</v>
      </c>
      <c r="F2413">
        <v>330.15600000000001</v>
      </c>
      <c r="G2413">
        <v>0.14735999999999999</v>
      </c>
      <c r="H2413">
        <v>0.83705300000000005</v>
      </c>
      <c r="I2413">
        <v>-1407245065</v>
      </c>
    </row>
    <row r="2414" spans="1:25" x14ac:dyDescent="0.25">
      <c r="A2414" t="s">
        <v>187</v>
      </c>
      <c r="B2414">
        <v>2526.16</v>
      </c>
      <c r="C2414">
        <v>2515.4699999999998</v>
      </c>
      <c r="D2414">
        <v>2485.5700000000002</v>
      </c>
      <c r="E2414">
        <v>2463.33</v>
      </c>
      <c r="F2414">
        <v>330.30399999999997</v>
      </c>
      <c r="G2414">
        <v>0.14737</v>
      </c>
      <c r="H2414">
        <v>0.83385500000000001</v>
      </c>
      <c r="I2414">
        <v>-1407245065</v>
      </c>
    </row>
    <row r="2415" spans="1:25" x14ac:dyDescent="0.25">
      <c r="A2415" t="s">
        <v>187</v>
      </c>
      <c r="B2415">
        <v>2523.41</v>
      </c>
      <c r="C2415">
        <v>2513.06</v>
      </c>
      <c r="D2415">
        <v>2485.08</v>
      </c>
      <c r="E2415">
        <v>2463.1799999999998</v>
      </c>
      <c r="F2415">
        <v>330.32100000000003</v>
      </c>
      <c r="G2415">
        <v>0.153749</v>
      </c>
      <c r="H2415">
        <v>0.83694999999999997</v>
      </c>
      <c r="I2415">
        <v>-1407245065</v>
      </c>
    </row>
    <row r="2416" spans="1:25" x14ac:dyDescent="0.25">
      <c r="A2416" t="s">
        <v>187</v>
      </c>
      <c r="B2416">
        <v>2520.2399999999998</v>
      </c>
      <c r="C2416">
        <v>2510.37</v>
      </c>
      <c r="D2416">
        <v>2484.5</v>
      </c>
      <c r="E2416">
        <v>2462.9899999999998</v>
      </c>
      <c r="F2416">
        <v>330.01299999999998</v>
      </c>
      <c r="G2416">
        <v>0.15407199999999999</v>
      </c>
      <c r="H2416">
        <v>0.83601800000000004</v>
      </c>
      <c r="I2416">
        <v>-1407245065</v>
      </c>
    </row>
    <row r="2417" spans="1:9" x14ac:dyDescent="0.25">
      <c r="A2417" t="s">
        <v>187</v>
      </c>
      <c r="B2417">
        <v>2525.66</v>
      </c>
      <c r="C2417">
        <v>2515.5500000000002</v>
      </c>
      <c r="D2417">
        <v>2484.9699999999998</v>
      </c>
      <c r="E2417">
        <v>2462.44</v>
      </c>
      <c r="F2417">
        <v>330.33</v>
      </c>
      <c r="G2417">
        <v>0.14817900000000001</v>
      </c>
      <c r="H2417">
        <v>0.83538199999999996</v>
      </c>
      <c r="I2417">
        <v>-1407245065</v>
      </c>
    </row>
    <row r="2418" spans="1:9" x14ac:dyDescent="0.25">
      <c r="A2418" t="s">
        <v>187</v>
      </c>
      <c r="B2418">
        <v>2527.4899999999998</v>
      </c>
      <c r="C2418">
        <v>2516.9499999999998</v>
      </c>
      <c r="D2418">
        <v>2485.89</v>
      </c>
      <c r="E2418">
        <v>2463.36</v>
      </c>
      <c r="F2418">
        <v>330.25799999999998</v>
      </c>
      <c r="G2418">
        <v>0.14781900000000001</v>
      </c>
      <c r="H2418">
        <v>0.86209999999999998</v>
      </c>
      <c r="I2418">
        <v>-1407245065</v>
      </c>
    </row>
    <row r="2419" spans="1:9" x14ac:dyDescent="0.25">
      <c r="A2419" t="s">
        <v>187</v>
      </c>
      <c r="B2419">
        <v>2526.4</v>
      </c>
      <c r="C2419">
        <v>2516.36</v>
      </c>
      <c r="D2419">
        <v>2485.31</v>
      </c>
      <c r="E2419">
        <v>2462.79</v>
      </c>
      <c r="F2419">
        <v>330.43299999999999</v>
      </c>
      <c r="G2419">
        <v>0.178456</v>
      </c>
      <c r="H2419">
        <v>0.837009</v>
      </c>
      <c r="I2419">
        <v>-1407245065</v>
      </c>
    </row>
    <row r="2420" spans="1:9" x14ac:dyDescent="0.25">
      <c r="A2420" t="s">
        <v>187</v>
      </c>
      <c r="B2420">
        <v>2526.6999999999998</v>
      </c>
      <c r="C2420">
        <v>2516.4499999999998</v>
      </c>
      <c r="D2420">
        <v>2485.41</v>
      </c>
      <c r="E2420">
        <v>2463.0300000000002</v>
      </c>
      <c r="F2420">
        <v>330.03800000000001</v>
      </c>
      <c r="G2420">
        <v>0.14860200000000001</v>
      </c>
      <c r="H2420">
        <v>0.83704999999999996</v>
      </c>
      <c r="I2420">
        <v>-1407245065</v>
      </c>
    </row>
    <row r="2421" spans="1:9" x14ac:dyDescent="0.25">
      <c r="A2421" t="s">
        <v>187</v>
      </c>
      <c r="B2421">
        <v>2521.61</v>
      </c>
      <c r="C2421">
        <v>2511.5500000000002</v>
      </c>
      <c r="D2421">
        <v>2485.37</v>
      </c>
      <c r="E2421">
        <v>2463.79</v>
      </c>
      <c r="F2421">
        <v>330.459</v>
      </c>
      <c r="G2421">
        <v>0.17845800000000001</v>
      </c>
      <c r="H2421">
        <v>0.83569700000000002</v>
      </c>
      <c r="I2421">
        <v>-1407245065</v>
      </c>
    </row>
    <row r="2422" spans="1:9" x14ac:dyDescent="0.25">
      <c r="A2422" t="s">
        <v>187</v>
      </c>
      <c r="B2422">
        <v>2528.42</v>
      </c>
      <c r="C2422">
        <v>2518.5</v>
      </c>
      <c r="D2422">
        <v>2485.94</v>
      </c>
      <c r="E2422">
        <v>2462.98</v>
      </c>
      <c r="F2422">
        <v>330.02499999999998</v>
      </c>
      <c r="G2422">
        <v>0.150861</v>
      </c>
      <c r="H2422">
        <v>0.83704800000000001</v>
      </c>
      <c r="I2422">
        <v>-1407245065</v>
      </c>
    </row>
    <row r="2423" spans="1:9" x14ac:dyDescent="0.25">
      <c r="A2423" t="s">
        <v>187</v>
      </c>
      <c r="B2423">
        <v>2520.7199999999998</v>
      </c>
      <c r="C2423">
        <v>2510.83</v>
      </c>
      <c r="D2423">
        <v>2484.73</v>
      </c>
      <c r="E2423">
        <v>2463.1</v>
      </c>
      <c r="F2423">
        <v>330.584</v>
      </c>
      <c r="G2423">
        <v>0.148479</v>
      </c>
      <c r="H2423">
        <v>0.86888600000000005</v>
      </c>
      <c r="I2423">
        <v>-1407245065</v>
      </c>
    </row>
    <row r="2424" spans="1:9" x14ac:dyDescent="0.25">
      <c r="A2424" t="s">
        <v>187</v>
      </c>
      <c r="B2424">
        <v>2524.92</v>
      </c>
      <c r="C2424">
        <v>2514.2199999999998</v>
      </c>
      <c r="D2424">
        <v>2485.0300000000002</v>
      </c>
      <c r="E2424">
        <v>2462.9499999999998</v>
      </c>
      <c r="F2424">
        <v>330.315</v>
      </c>
      <c r="G2424">
        <v>0.17846200000000001</v>
      </c>
      <c r="H2424">
        <v>0.83689100000000005</v>
      </c>
      <c r="I2424">
        <v>-1407245065</v>
      </c>
    </row>
    <row r="2425" spans="1:9" x14ac:dyDescent="0.25">
      <c r="A2425" t="s">
        <v>187</v>
      </c>
      <c r="B2425">
        <v>2535.71</v>
      </c>
      <c r="C2425">
        <v>2525.19</v>
      </c>
      <c r="D2425">
        <v>2486.88</v>
      </c>
      <c r="E2425">
        <v>2462.94</v>
      </c>
      <c r="F2425">
        <v>330.68200000000002</v>
      </c>
      <c r="G2425">
        <v>0.153362</v>
      </c>
      <c r="H2425">
        <v>0.83700799999999997</v>
      </c>
      <c r="I2425">
        <v>-1407245065</v>
      </c>
    </row>
    <row r="2426" spans="1:9" x14ac:dyDescent="0.25">
      <c r="A2426" t="s">
        <v>187</v>
      </c>
      <c r="B2426">
        <v>2525.06</v>
      </c>
      <c r="C2426">
        <v>2515.11</v>
      </c>
      <c r="D2426">
        <v>2485.02</v>
      </c>
      <c r="E2426">
        <v>2462.58</v>
      </c>
      <c r="F2426">
        <v>330.1</v>
      </c>
      <c r="G2426">
        <v>0.14715900000000001</v>
      </c>
      <c r="H2426">
        <v>0.83704800000000001</v>
      </c>
      <c r="I2426">
        <v>-1407245065</v>
      </c>
    </row>
    <row r="2427" spans="1:9" x14ac:dyDescent="0.25">
      <c r="A2427" t="s">
        <v>187</v>
      </c>
      <c r="B2427">
        <v>2522.4299999999998</v>
      </c>
      <c r="C2427">
        <v>2512.15</v>
      </c>
      <c r="D2427">
        <v>2484.52</v>
      </c>
      <c r="E2427">
        <v>2462.9499999999998</v>
      </c>
      <c r="F2427">
        <v>330.48099999999999</v>
      </c>
      <c r="G2427">
        <v>0.178454</v>
      </c>
      <c r="H2427">
        <v>0.83703899999999998</v>
      </c>
      <c r="I2427">
        <v>-1407245065</v>
      </c>
    </row>
    <row r="2428" spans="1:9" x14ac:dyDescent="0.25">
      <c r="A2428" t="s">
        <v>187</v>
      </c>
      <c r="B2428">
        <v>2522.6799999999998</v>
      </c>
      <c r="C2428">
        <v>2512.61</v>
      </c>
      <c r="D2428">
        <v>2484.8200000000002</v>
      </c>
      <c r="E2428">
        <v>2462.91</v>
      </c>
      <c r="F2428">
        <v>330.31700000000001</v>
      </c>
      <c r="G2428">
        <v>0.17845800000000001</v>
      </c>
      <c r="H2428">
        <v>0.83695699999999995</v>
      </c>
      <c r="I2428">
        <v>-1407245065</v>
      </c>
    </row>
    <row r="2429" spans="1:9" x14ac:dyDescent="0.25">
      <c r="A2429" t="s">
        <v>187</v>
      </c>
      <c r="B2429">
        <v>2522.98</v>
      </c>
      <c r="C2429">
        <v>2512.9499999999998</v>
      </c>
      <c r="D2429">
        <v>2485.19</v>
      </c>
      <c r="E2429">
        <v>2463.29</v>
      </c>
      <c r="F2429">
        <v>330.03800000000001</v>
      </c>
      <c r="G2429">
        <v>0.17846000000000001</v>
      </c>
      <c r="H2429">
        <v>0.83639300000000005</v>
      </c>
      <c r="I2429">
        <v>-1407245065</v>
      </c>
    </row>
    <row r="2430" spans="1:9" x14ac:dyDescent="0.25">
      <c r="A2430" t="s">
        <v>187</v>
      </c>
      <c r="B2430">
        <v>2520.81</v>
      </c>
      <c r="C2430">
        <v>2511.0300000000002</v>
      </c>
      <c r="D2430">
        <v>2484.8200000000002</v>
      </c>
      <c r="E2430">
        <v>2463.1999999999998</v>
      </c>
      <c r="F2430">
        <v>330.52199999999999</v>
      </c>
      <c r="G2430">
        <v>0.17760500000000001</v>
      </c>
      <c r="H2430">
        <v>0.83701899999999996</v>
      </c>
      <c r="I2430">
        <v>-1407245065</v>
      </c>
    </row>
    <row r="2431" spans="1:9" x14ac:dyDescent="0.25">
      <c r="A2431" t="s">
        <v>187</v>
      </c>
      <c r="B2431">
        <v>2522.6999999999998</v>
      </c>
      <c r="C2431">
        <v>2512.8000000000002</v>
      </c>
      <c r="D2431">
        <v>2484.4699999999998</v>
      </c>
      <c r="E2431">
        <v>2462.56</v>
      </c>
      <c r="F2431">
        <v>330.45800000000003</v>
      </c>
      <c r="G2431">
        <v>0.14688300000000001</v>
      </c>
      <c r="H2431">
        <v>0.83704999999999996</v>
      </c>
      <c r="I2431">
        <v>-1407245065</v>
      </c>
    </row>
    <row r="2432" spans="1:9" x14ac:dyDescent="0.25">
      <c r="A2432" t="s">
        <v>187</v>
      </c>
      <c r="B2432">
        <v>2531.91</v>
      </c>
      <c r="C2432">
        <v>2521.91</v>
      </c>
      <c r="D2432">
        <v>2486.2399999999998</v>
      </c>
      <c r="E2432">
        <v>2462.71</v>
      </c>
      <c r="F2432">
        <v>330.02100000000002</v>
      </c>
      <c r="G2432">
        <v>0.17855499999999999</v>
      </c>
      <c r="H2432">
        <v>0.83650599999999997</v>
      </c>
      <c r="I2432">
        <v>-1407245065</v>
      </c>
    </row>
    <row r="2433" spans="1:9" x14ac:dyDescent="0.25">
      <c r="A2433" t="s">
        <v>187</v>
      </c>
      <c r="B2433">
        <v>2536.77</v>
      </c>
      <c r="C2433">
        <v>2525.73</v>
      </c>
      <c r="D2433">
        <v>2487.25</v>
      </c>
      <c r="E2433">
        <v>2463.44</v>
      </c>
      <c r="F2433">
        <v>330.48200000000003</v>
      </c>
      <c r="G2433">
        <v>0.14808499999999999</v>
      </c>
      <c r="H2433">
        <v>0.83663799999999999</v>
      </c>
      <c r="I2433">
        <v>-1407245065</v>
      </c>
    </row>
    <row r="2434" spans="1:9" x14ac:dyDescent="0.25">
      <c r="A2434" t="s">
        <v>187</v>
      </c>
      <c r="B2434">
        <v>2526.73</v>
      </c>
      <c r="C2434">
        <v>2515.5700000000002</v>
      </c>
      <c r="D2434">
        <v>2485.2600000000002</v>
      </c>
      <c r="E2434">
        <v>2463</v>
      </c>
      <c r="F2434">
        <v>329.74599999999998</v>
      </c>
      <c r="G2434">
        <v>0.15224599999999999</v>
      </c>
      <c r="H2434">
        <v>0.83702299999999996</v>
      </c>
      <c r="I2434">
        <v>-1407245065</v>
      </c>
    </row>
    <row r="2435" spans="1:9" x14ac:dyDescent="0.25">
      <c r="A2435" t="s">
        <v>187</v>
      </c>
      <c r="B2435">
        <v>2523.6</v>
      </c>
      <c r="C2435">
        <v>2513.5100000000002</v>
      </c>
      <c r="D2435">
        <v>2484.98</v>
      </c>
      <c r="E2435">
        <v>2463.13</v>
      </c>
      <c r="F2435">
        <v>330.39100000000002</v>
      </c>
      <c r="G2435">
        <v>0.149672</v>
      </c>
      <c r="H2435">
        <v>0.84430899999999998</v>
      </c>
      <c r="I2435">
        <v>-1407245065</v>
      </c>
    </row>
    <row r="2436" spans="1:9" x14ac:dyDescent="0.25">
      <c r="A2436" t="s">
        <v>187</v>
      </c>
      <c r="B2436">
        <v>2525.2199999999998</v>
      </c>
      <c r="C2436">
        <v>2515.3200000000002</v>
      </c>
      <c r="D2436">
        <v>2485.4499999999998</v>
      </c>
      <c r="E2436">
        <v>2462.8200000000002</v>
      </c>
      <c r="F2436">
        <v>330.16</v>
      </c>
      <c r="G2436">
        <v>0.150148</v>
      </c>
      <c r="H2436">
        <v>0.83704299999999998</v>
      </c>
      <c r="I2436">
        <v>-1407245065</v>
      </c>
    </row>
    <row r="2437" spans="1:9" x14ac:dyDescent="0.25">
      <c r="A2437" t="s">
        <v>187</v>
      </c>
      <c r="B2437">
        <v>2525.11</v>
      </c>
      <c r="C2437">
        <v>2515.04</v>
      </c>
      <c r="D2437">
        <v>2485.6</v>
      </c>
      <c r="E2437">
        <v>2463.2199999999998</v>
      </c>
      <c r="F2437">
        <v>330.322</v>
      </c>
      <c r="G2437">
        <v>0.14958199999999999</v>
      </c>
      <c r="H2437">
        <v>0.83613999999999999</v>
      </c>
      <c r="I2437">
        <v>-1407245065</v>
      </c>
    </row>
    <row r="2438" spans="1:9" x14ac:dyDescent="0.25">
      <c r="A2438" t="s">
        <v>187</v>
      </c>
      <c r="B2438">
        <v>2520.83</v>
      </c>
      <c r="C2438">
        <v>2510.88</v>
      </c>
      <c r="D2438">
        <v>2484.6799999999998</v>
      </c>
      <c r="E2438">
        <v>2462.9299999999998</v>
      </c>
      <c r="F2438">
        <v>330.839</v>
      </c>
      <c r="G2438">
        <v>0.150842</v>
      </c>
      <c r="H2438">
        <v>0.836955</v>
      </c>
      <c r="I2438">
        <v>-1407245065</v>
      </c>
    </row>
    <row r="2439" spans="1:9" x14ac:dyDescent="0.25">
      <c r="A2439" t="s">
        <v>187</v>
      </c>
      <c r="B2439">
        <v>2531.64</v>
      </c>
      <c r="C2439">
        <v>2521.16</v>
      </c>
      <c r="D2439">
        <v>2486.37</v>
      </c>
      <c r="E2439">
        <v>2462.84</v>
      </c>
      <c r="F2439">
        <v>329.90300000000002</v>
      </c>
      <c r="G2439">
        <v>0.15514500000000001</v>
      </c>
      <c r="H2439">
        <v>0.836893</v>
      </c>
      <c r="I2439">
        <v>-1407245065</v>
      </c>
    </row>
    <row r="2440" spans="1:9" x14ac:dyDescent="0.25">
      <c r="A2440" t="s">
        <v>187</v>
      </c>
      <c r="B2440">
        <v>2527.73</v>
      </c>
      <c r="C2440">
        <v>2516.79</v>
      </c>
      <c r="D2440">
        <v>2485.92</v>
      </c>
      <c r="E2440">
        <v>2463.41</v>
      </c>
      <c r="F2440">
        <v>330.82400000000001</v>
      </c>
      <c r="G2440">
        <v>0.14743600000000001</v>
      </c>
      <c r="H2440">
        <v>0.86009400000000003</v>
      </c>
      <c r="I2440">
        <v>-1407245065</v>
      </c>
    </row>
    <row r="2441" spans="1:9" x14ac:dyDescent="0.25">
      <c r="A2441" t="s">
        <v>187</v>
      </c>
      <c r="B2441">
        <v>2527.1</v>
      </c>
      <c r="C2441">
        <v>2517</v>
      </c>
      <c r="D2441">
        <v>2485.7800000000002</v>
      </c>
      <c r="E2441">
        <v>2463.25</v>
      </c>
      <c r="F2441">
        <v>330.33300000000003</v>
      </c>
      <c r="G2441">
        <v>0.147814</v>
      </c>
      <c r="H2441">
        <v>0.83701099999999995</v>
      </c>
      <c r="I2441">
        <v>-1407245065</v>
      </c>
    </row>
    <row r="2442" spans="1:9" x14ac:dyDescent="0.25">
      <c r="A2442" t="s">
        <v>187</v>
      </c>
      <c r="B2442">
        <v>2526.2600000000002</v>
      </c>
      <c r="C2442">
        <v>2515.94</v>
      </c>
      <c r="D2442">
        <v>2485.4499999999998</v>
      </c>
      <c r="E2442">
        <v>2463.21</v>
      </c>
      <c r="F2442">
        <v>330.34399999999999</v>
      </c>
      <c r="G2442">
        <v>0.14712700000000001</v>
      </c>
      <c r="H2442">
        <v>0.83705099999999999</v>
      </c>
      <c r="I2442">
        <v>-1407245065</v>
      </c>
    </row>
    <row r="2443" spans="1:9" x14ac:dyDescent="0.25">
      <c r="A2443" t="s">
        <v>187</v>
      </c>
      <c r="B2443">
        <v>2524.13</v>
      </c>
      <c r="C2443">
        <v>2514.15</v>
      </c>
      <c r="D2443">
        <v>2484.88</v>
      </c>
      <c r="E2443">
        <v>2463</v>
      </c>
      <c r="F2443">
        <v>329.93900000000002</v>
      </c>
      <c r="G2443">
        <v>0.14877199999999999</v>
      </c>
      <c r="H2443">
        <v>0.83695299999999995</v>
      </c>
      <c r="I2443">
        <v>-1407245065</v>
      </c>
    </row>
    <row r="2444" spans="1:9" x14ac:dyDescent="0.25">
      <c r="A2444" t="s">
        <v>187</v>
      </c>
      <c r="B2444">
        <v>2522.86</v>
      </c>
      <c r="C2444">
        <v>2512.9899999999998</v>
      </c>
      <c r="D2444">
        <v>2485.09</v>
      </c>
      <c r="E2444">
        <v>2463.38</v>
      </c>
      <c r="F2444">
        <v>330.32600000000002</v>
      </c>
      <c r="G2444">
        <v>0.14835799999999999</v>
      </c>
      <c r="H2444">
        <v>0.83380900000000002</v>
      </c>
      <c r="I2444">
        <v>-1407245065</v>
      </c>
    </row>
    <row r="2445" spans="1:9" x14ac:dyDescent="0.25">
      <c r="A2445" t="s">
        <v>187</v>
      </c>
      <c r="B2445">
        <v>2520.4</v>
      </c>
      <c r="C2445">
        <v>2510.31</v>
      </c>
      <c r="D2445">
        <v>2484.9699999999998</v>
      </c>
      <c r="E2445">
        <v>2463.4499999999998</v>
      </c>
      <c r="F2445">
        <v>330.4</v>
      </c>
      <c r="G2445">
        <v>0.15135299999999999</v>
      </c>
      <c r="H2445">
        <v>0.83664099999999997</v>
      </c>
      <c r="I2445">
        <v>-1407245065</v>
      </c>
    </row>
    <row r="2446" spans="1:9" x14ac:dyDescent="0.25">
      <c r="A2446" t="s">
        <v>187</v>
      </c>
      <c r="B2446">
        <v>2519.65</v>
      </c>
      <c r="C2446">
        <v>2509.75</v>
      </c>
      <c r="D2446">
        <v>2483.96</v>
      </c>
      <c r="E2446">
        <v>2462.46</v>
      </c>
      <c r="F2446">
        <v>330.18200000000002</v>
      </c>
      <c r="G2446">
        <v>0.16542799999999999</v>
      </c>
      <c r="H2446">
        <v>0.83686899999999997</v>
      </c>
      <c r="I2446">
        <v>-1407245065</v>
      </c>
    </row>
    <row r="2447" spans="1:9" x14ac:dyDescent="0.25">
      <c r="A2447" t="s">
        <v>187</v>
      </c>
      <c r="B2447">
        <v>2537.75</v>
      </c>
      <c r="C2447">
        <v>2527.44</v>
      </c>
      <c r="D2447">
        <v>2487.88</v>
      </c>
      <c r="E2447">
        <v>2463.7800000000002</v>
      </c>
      <c r="F2447">
        <v>330.70100000000002</v>
      </c>
      <c r="G2447">
        <v>0.14866499999999999</v>
      </c>
      <c r="H2447">
        <v>0.83681700000000003</v>
      </c>
      <c r="I2447">
        <v>-1407245065</v>
      </c>
    </row>
    <row r="2448" spans="1:9" x14ac:dyDescent="0.25">
      <c r="A2448" t="s">
        <v>187</v>
      </c>
      <c r="B2448">
        <v>2529.9299999999998</v>
      </c>
      <c r="C2448">
        <v>2519.7199999999998</v>
      </c>
      <c r="D2448">
        <v>2486.37</v>
      </c>
      <c r="E2448">
        <v>2463.44</v>
      </c>
      <c r="F2448">
        <v>330.46199999999999</v>
      </c>
      <c r="G2448">
        <v>0.148476</v>
      </c>
      <c r="H2448">
        <v>0.837036</v>
      </c>
      <c r="I2448">
        <v>-1407245065</v>
      </c>
    </row>
    <row r="2449" spans="1:25" x14ac:dyDescent="0.25">
      <c r="A2449" t="s">
        <v>187</v>
      </c>
      <c r="B2449">
        <v>2527.21</v>
      </c>
      <c r="C2449">
        <v>2517.09</v>
      </c>
      <c r="D2449">
        <v>2486.02</v>
      </c>
      <c r="E2449">
        <v>2463.69</v>
      </c>
      <c r="F2449">
        <v>330.61</v>
      </c>
      <c r="G2449">
        <v>0.17845800000000001</v>
      </c>
      <c r="H2449">
        <v>0.83704900000000004</v>
      </c>
      <c r="I2449">
        <v>-1407245065</v>
      </c>
    </row>
    <row r="2450" spans="1:25" x14ac:dyDescent="0.25">
      <c r="A2450" t="s">
        <v>187</v>
      </c>
      <c r="B2450">
        <v>2521.88</v>
      </c>
      <c r="C2450">
        <v>2511.42</v>
      </c>
      <c r="D2450">
        <v>2484.46</v>
      </c>
      <c r="E2450">
        <v>2462.65</v>
      </c>
      <c r="F2450">
        <v>330.49</v>
      </c>
      <c r="G2450">
        <v>0.149117</v>
      </c>
      <c r="H2450">
        <v>0.83558600000000005</v>
      </c>
      <c r="I2450">
        <v>-1407245065</v>
      </c>
    </row>
    <row r="2451" spans="1:25" x14ac:dyDescent="0.25">
      <c r="A2451" t="s">
        <v>187</v>
      </c>
      <c r="B2451">
        <v>2522.66</v>
      </c>
      <c r="C2451">
        <v>2512.31</v>
      </c>
      <c r="D2451">
        <v>2485.44</v>
      </c>
      <c r="E2451">
        <v>2463.96</v>
      </c>
      <c r="F2451">
        <v>330.57</v>
      </c>
      <c r="G2451">
        <v>0.14715500000000001</v>
      </c>
      <c r="H2451">
        <v>0.84970999999999997</v>
      </c>
      <c r="I2451">
        <v>-1407245065</v>
      </c>
    </row>
    <row r="2452" spans="1:25" x14ac:dyDescent="0.25">
      <c r="A2452" t="s">
        <v>187</v>
      </c>
      <c r="B2452">
        <v>2521.39</v>
      </c>
      <c r="C2452">
        <v>2511.33</v>
      </c>
      <c r="D2452">
        <v>2484.61</v>
      </c>
      <c r="E2452">
        <v>2463.16</v>
      </c>
      <c r="F2452">
        <v>330.59800000000001</v>
      </c>
      <c r="G2452">
        <v>0.17846600000000001</v>
      </c>
      <c r="H2452">
        <v>0.86426099999999995</v>
      </c>
      <c r="I2452">
        <v>-1407245065</v>
      </c>
    </row>
    <row r="2453" spans="1:25" x14ac:dyDescent="0.25">
      <c r="A2453" t="s">
        <v>187</v>
      </c>
      <c r="B2453">
        <v>2523.19</v>
      </c>
      <c r="C2453">
        <v>2513.29</v>
      </c>
      <c r="D2453">
        <v>2484.75</v>
      </c>
      <c r="E2453">
        <v>2462.42</v>
      </c>
      <c r="F2453">
        <v>330.37400000000002</v>
      </c>
      <c r="G2453">
        <v>0.17846200000000001</v>
      </c>
      <c r="H2453">
        <v>0.83702799999999999</v>
      </c>
      <c r="I2453">
        <v>-1407245065</v>
      </c>
    </row>
    <row r="2454" spans="1:25" x14ac:dyDescent="0.25">
      <c r="A2454" t="s">
        <v>187</v>
      </c>
      <c r="B2454">
        <v>2530.16</v>
      </c>
      <c r="C2454">
        <v>2520.06</v>
      </c>
      <c r="D2454">
        <v>2486.81</v>
      </c>
      <c r="E2454">
        <v>2463.59</v>
      </c>
      <c r="F2454">
        <v>330.12700000000001</v>
      </c>
      <c r="G2454">
        <v>0.155472</v>
      </c>
      <c r="H2454">
        <v>0.83620300000000003</v>
      </c>
      <c r="I2454">
        <v>-1407245065</v>
      </c>
    </row>
    <row r="2455" spans="1:25" x14ac:dyDescent="0.25">
      <c r="A2455" t="s">
        <v>187</v>
      </c>
      <c r="B2455">
        <v>2535.5</v>
      </c>
      <c r="C2455">
        <v>2525.64</v>
      </c>
      <c r="D2455">
        <v>2487.16</v>
      </c>
      <c r="E2455">
        <v>2463.19</v>
      </c>
      <c r="F2455">
        <v>330.05099999999999</v>
      </c>
      <c r="G2455">
        <v>0.17857300000000001</v>
      </c>
      <c r="H2455">
        <v>0.836476</v>
      </c>
      <c r="I2455">
        <v>-1407245065</v>
      </c>
    </row>
    <row r="2456" spans="1:25" x14ac:dyDescent="0.25">
      <c r="A2456" t="s">
        <v>187</v>
      </c>
      <c r="B2456">
        <v>2526.46</v>
      </c>
      <c r="C2456">
        <v>2516.38</v>
      </c>
      <c r="D2456">
        <v>2486.21</v>
      </c>
      <c r="E2456">
        <v>2463.7199999999998</v>
      </c>
      <c r="F2456">
        <v>330.036</v>
      </c>
      <c r="G2456">
        <v>0.14710999999999999</v>
      </c>
      <c r="H2456">
        <v>0.836955</v>
      </c>
      <c r="I2456">
        <v>-1407245065</v>
      </c>
    </row>
    <row r="2457" spans="1:25" x14ac:dyDescent="0.25">
      <c r="A2457" t="s">
        <v>187</v>
      </c>
      <c r="B2457">
        <v>2527.23</v>
      </c>
      <c r="C2457">
        <v>2517.23</v>
      </c>
      <c r="D2457">
        <v>2485.31</v>
      </c>
      <c r="E2457">
        <v>2462.92</v>
      </c>
      <c r="F2457">
        <v>330.28800000000001</v>
      </c>
      <c r="G2457">
        <v>0.178484</v>
      </c>
      <c r="H2457">
        <v>0.83508499999999997</v>
      </c>
      <c r="I2457">
        <v>-1407245065</v>
      </c>
    </row>
    <row r="2458" spans="1:25" x14ac:dyDescent="0.25">
      <c r="A2458" t="s">
        <v>187</v>
      </c>
      <c r="B2458">
        <v>2522.73</v>
      </c>
      <c r="C2458">
        <v>2512.4899999999998</v>
      </c>
      <c r="D2458">
        <v>2485.0500000000002</v>
      </c>
      <c r="E2458">
        <v>2463.41</v>
      </c>
      <c r="F2458">
        <v>330.19799999999998</v>
      </c>
      <c r="G2458">
        <v>0.178455</v>
      </c>
      <c r="H2458">
        <v>0.85298499999999999</v>
      </c>
      <c r="I2458">
        <v>-1407245065</v>
      </c>
    </row>
    <row r="2459" spans="1:25" x14ac:dyDescent="0.25">
      <c r="A2459" t="s">
        <v>187</v>
      </c>
      <c r="B2459">
        <v>2526.6</v>
      </c>
      <c r="C2459">
        <v>2516.62</v>
      </c>
      <c r="D2459">
        <v>2485.96</v>
      </c>
      <c r="E2459">
        <v>2463.39</v>
      </c>
      <c r="F2459">
        <v>330.29700000000003</v>
      </c>
      <c r="G2459">
        <v>0.178454</v>
      </c>
      <c r="H2459">
        <v>0.83658999999999994</v>
      </c>
      <c r="I2459">
        <v>-1407245065</v>
      </c>
    </row>
    <row r="2460" spans="1:25" x14ac:dyDescent="0.25">
      <c r="A2460" t="s">
        <v>187</v>
      </c>
      <c r="B2460">
        <v>2522.14</v>
      </c>
      <c r="C2460">
        <v>2511.84</v>
      </c>
      <c r="D2460">
        <v>2485.21</v>
      </c>
      <c r="E2460">
        <v>2463.66</v>
      </c>
      <c r="F2460">
        <v>330.26799999999997</v>
      </c>
      <c r="G2460">
        <v>0.178454</v>
      </c>
      <c r="H2460">
        <v>0.83701599999999998</v>
      </c>
      <c r="I2460">
        <v>-1407245065</v>
      </c>
    </row>
    <row r="2461" spans="1:25" x14ac:dyDescent="0.25">
      <c r="A2461" t="s">
        <v>187</v>
      </c>
      <c r="B2461">
        <v>2522.61</v>
      </c>
      <c r="C2461">
        <v>2512.66</v>
      </c>
      <c r="D2461">
        <v>2484.84</v>
      </c>
      <c r="E2461">
        <v>2463.21</v>
      </c>
      <c r="F2461">
        <v>330.31</v>
      </c>
      <c r="G2461">
        <v>0.14711199999999999</v>
      </c>
      <c r="H2461">
        <v>0.85644500000000001</v>
      </c>
      <c r="I2461">
        <v>-1407245065</v>
      </c>
    </row>
    <row r="2462" spans="1:25" x14ac:dyDescent="0.25">
      <c r="A2462" t="s">
        <v>187</v>
      </c>
      <c r="B2462">
        <v>2534.29</v>
      </c>
      <c r="C2462">
        <v>2524.25</v>
      </c>
      <c r="D2462">
        <v>2486.73</v>
      </c>
      <c r="E2462">
        <v>2462.87</v>
      </c>
      <c r="F2462">
        <v>330.38</v>
      </c>
      <c r="G2462">
        <v>0.178454</v>
      </c>
      <c r="H2462">
        <v>0.83705099999999999</v>
      </c>
      <c r="I2462">
        <v>-1407245065</v>
      </c>
    </row>
    <row r="2463" spans="1:25" x14ac:dyDescent="0.25">
      <c r="A2463" t="s">
        <v>187</v>
      </c>
      <c r="B2463">
        <v>2527.0100000000002</v>
      </c>
      <c r="C2463">
        <v>2516.9</v>
      </c>
      <c r="D2463">
        <v>2485.6999999999998</v>
      </c>
      <c r="E2463">
        <v>2463.2199999999998</v>
      </c>
      <c r="F2463">
        <v>330.46800000000002</v>
      </c>
      <c r="G2463">
        <v>0.164962</v>
      </c>
      <c r="H2463">
        <v>0.83705300000000005</v>
      </c>
      <c r="I2463">
        <v>-1407245065</v>
      </c>
      <c r="R2463" t="s">
        <v>69</v>
      </c>
      <c r="U2463" t="s">
        <v>68</v>
      </c>
      <c r="X2463" t="s">
        <v>66</v>
      </c>
    </row>
    <row r="2464" spans="1:25" x14ac:dyDescent="0.25">
      <c r="A2464" t="s">
        <v>187</v>
      </c>
      <c r="B2464">
        <v>2525.54</v>
      </c>
      <c r="C2464">
        <v>2515.5500000000002</v>
      </c>
      <c r="D2464">
        <v>2485.34</v>
      </c>
      <c r="E2464">
        <v>2463.2800000000002</v>
      </c>
      <c r="F2464">
        <v>330.21</v>
      </c>
      <c r="G2464">
        <v>0.13716400000000001</v>
      </c>
      <c r="H2464">
        <v>0.85967800000000005</v>
      </c>
      <c r="I2464">
        <v>-1407245065</v>
      </c>
      <c r="R2464">
        <f>AVERAGE(B2415:B2464)</f>
        <v>2525.8431999999998</v>
      </c>
      <c r="S2464">
        <f>AVERAGE(C2415:C2464)</f>
        <v>2515.6789999999996</v>
      </c>
      <c r="U2464">
        <f>_xlfn.VAR.P(B2415:B2464)</f>
        <v>19.941789760000013</v>
      </c>
      <c r="V2464">
        <f>_xlfn.VAR.P(C2415:C2464)</f>
        <v>19.101944999999869</v>
      </c>
      <c r="X2464">
        <f>1.96*SQRT(U2464)/50</f>
        <v>0.17505242590951553</v>
      </c>
      <c r="Y2464">
        <f>1.96*SQRT(V2464)/50</f>
        <v>0.17132662596572609</v>
      </c>
    </row>
    <row r="2465" spans="1:9" x14ac:dyDescent="0.25">
      <c r="A2465" t="s">
        <v>188</v>
      </c>
      <c r="B2465">
        <v>126355.584</v>
      </c>
      <c r="C2465" t="s">
        <v>36</v>
      </c>
    </row>
    <row r="2466" spans="1:9" x14ac:dyDescent="0.25">
      <c r="A2466" t="s">
        <v>189</v>
      </c>
      <c r="B2466">
        <v>3030.16</v>
      </c>
      <c r="C2466">
        <v>3019.49</v>
      </c>
      <c r="D2466">
        <v>2993.72</v>
      </c>
      <c r="E2466">
        <v>2980.44</v>
      </c>
      <c r="F2466">
        <v>743.36099999999999</v>
      </c>
      <c r="G2466">
        <v>0.14846300000000001</v>
      </c>
      <c r="H2466">
        <v>0.86776799999999998</v>
      </c>
      <c r="I2466">
        <v>-1407245065</v>
      </c>
    </row>
    <row r="2467" spans="1:9" x14ac:dyDescent="0.25">
      <c r="A2467" t="s">
        <v>189</v>
      </c>
      <c r="B2467">
        <v>3025.08</v>
      </c>
      <c r="C2467">
        <v>3014.92</v>
      </c>
      <c r="D2467">
        <v>2990.04</v>
      </c>
      <c r="E2467">
        <v>2977.39</v>
      </c>
      <c r="F2467">
        <v>742.99199999999996</v>
      </c>
      <c r="G2467">
        <v>0.14711299999999999</v>
      </c>
      <c r="H2467">
        <v>0.83659799999999995</v>
      </c>
      <c r="I2467">
        <v>-1407245065</v>
      </c>
    </row>
    <row r="2468" spans="1:9" x14ac:dyDescent="0.25">
      <c r="A2468" t="s">
        <v>189</v>
      </c>
      <c r="B2468">
        <v>3036.73</v>
      </c>
      <c r="C2468">
        <v>3026.56</v>
      </c>
      <c r="D2468">
        <v>3002.09</v>
      </c>
      <c r="E2468">
        <v>2989.44</v>
      </c>
      <c r="F2468">
        <v>742.73500000000001</v>
      </c>
      <c r="G2468">
        <v>0.15449599999999999</v>
      </c>
      <c r="H2468">
        <v>0.83700600000000003</v>
      </c>
      <c r="I2468">
        <v>-1407245065</v>
      </c>
    </row>
    <row r="2469" spans="1:9" x14ac:dyDescent="0.25">
      <c r="A2469" t="s">
        <v>189</v>
      </c>
      <c r="B2469">
        <v>3034.58</v>
      </c>
      <c r="C2469">
        <v>3022.87</v>
      </c>
      <c r="D2469">
        <v>2995.63</v>
      </c>
      <c r="E2469">
        <v>2982.08</v>
      </c>
      <c r="F2469">
        <v>743.53899999999999</v>
      </c>
      <c r="G2469">
        <v>0.178457</v>
      </c>
      <c r="H2469">
        <v>0.86517599999999995</v>
      </c>
      <c r="I2469">
        <v>-1407245065</v>
      </c>
    </row>
    <row r="2470" spans="1:9" x14ac:dyDescent="0.25">
      <c r="A2470" t="s">
        <v>189</v>
      </c>
      <c r="B2470">
        <v>3060.71</v>
      </c>
      <c r="C2470">
        <v>3050.69</v>
      </c>
      <c r="D2470">
        <v>3020.74</v>
      </c>
      <c r="E2470">
        <v>3006.06</v>
      </c>
      <c r="F2470">
        <v>747.60400000000004</v>
      </c>
      <c r="G2470">
        <v>0.17845900000000001</v>
      </c>
      <c r="H2470">
        <v>0.86787300000000001</v>
      </c>
      <c r="I2470">
        <v>-1407245065</v>
      </c>
    </row>
    <row r="2471" spans="1:9" x14ac:dyDescent="0.25">
      <c r="A2471" t="s">
        <v>189</v>
      </c>
      <c r="B2471">
        <v>3035.86</v>
      </c>
      <c r="C2471">
        <v>3025.69</v>
      </c>
      <c r="D2471">
        <v>2997.93</v>
      </c>
      <c r="E2471">
        <v>2984.04</v>
      </c>
      <c r="F2471">
        <v>743.76800000000003</v>
      </c>
      <c r="G2471">
        <v>0.15939999999999999</v>
      </c>
      <c r="H2471">
        <v>0.83701000000000003</v>
      </c>
      <c r="I2471">
        <v>-1407245065</v>
      </c>
    </row>
    <row r="2472" spans="1:9" x14ac:dyDescent="0.25">
      <c r="A2472" t="s">
        <v>189</v>
      </c>
      <c r="B2472">
        <v>3033.46</v>
      </c>
      <c r="C2472">
        <v>3023.16</v>
      </c>
      <c r="D2472">
        <v>2996.52</v>
      </c>
      <c r="E2472">
        <v>2982.93</v>
      </c>
      <c r="F2472">
        <v>744.803</v>
      </c>
      <c r="G2472">
        <v>0.14721100000000001</v>
      </c>
      <c r="H2472">
        <v>0.83605700000000005</v>
      </c>
      <c r="I2472">
        <v>-1407245065</v>
      </c>
    </row>
    <row r="2473" spans="1:9" x14ac:dyDescent="0.25">
      <c r="A2473" t="s">
        <v>189</v>
      </c>
      <c r="B2473">
        <v>3030.13</v>
      </c>
      <c r="C2473">
        <v>3019.47</v>
      </c>
      <c r="D2473">
        <v>2993.13</v>
      </c>
      <c r="E2473">
        <v>2979.94</v>
      </c>
      <c r="F2473">
        <v>742.93600000000004</v>
      </c>
      <c r="G2473">
        <v>0.17846000000000001</v>
      </c>
      <c r="H2473">
        <v>0.83704299999999998</v>
      </c>
      <c r="I2473">
        <v>-1407245065</v>
      </c>
    </row>
    <row r="2474" spans="1:9" x14ac:dyDescent="0.25">
      <c r="A2474" t="s">
        <v>189</v>
      </c>
      <c r="B2474">
        <v>3023.71</v>
      </c>
      <c r="C2474">
        <v>3013.17</v>
      </c>
      <c r="D2474">
        <v>2987.96</v>
      </c>
      <c r="E2474">
        <v>2975.12</v>
      </c>
      <c r="F2474">
        <v>741.12599999999998</v>
      </c>
      <c r="G2474">
        <v>0.14718200000000001</v>
      </c>
      <c r="H2474">
        <v>0.836588</v>
      </c>
      <c r="I2474">
        <v>-1407245065</v>
      </c>
    </row>
    <row r="2475" spans="1:9" x14ac:dyDescent="0.25">
      <c r="A2475" t="s">
        <v>189</v>
      </c>
      <c r="B2475">
        <v>3038.96</v>
      </c>
      <c r="C2475">
        <v>3028.55</v>
      </c>
      <c r="D2475">
        <v>3000.72</v>
      </c>
      <c r="E2475">
        <v>2986.77</v>
      </c>
      <c r="F2475">
        <v>745.76800000000003</v>
      </c>
      <c r="G2475">
        <v>0.157058</v>
      </c>
      <c r="H2475">
        <v>0.83691300000000002</v>
      </c>
      <c r="I2475">
        <v>-1407245065</v>
      </c>
    </row>
    <row r="2476" spans="1:9" x14ac:dyDescent="0.25">
      <c r="A2476" t="s">
        <v>189</v>
      </c>
      <c r="B2476">
        <v>3040</v>
      </c>
      <c r="C2476">
        <v>3029.65</v>
      </c>
      <c r="D2476">
        <v>3001.01</v>
      </c>
      <c r="E2476">
        <v>2986.87</v>
      </c>
      <c r="F2476">
        <v>745.40800000000002</v>
      </c>
      <c r="G2476">
        <v>0.15753</v>
      </c>
      <c r="H2476">
        <v>0.83287</v>
      </c>
      <c r="I2476">
        <v>-1407245065</v>
      </c>
    </row>
    <row r="2477" spans="1:9" x14ac:dyDescent="0.25">
      <c r="A2477" t="s">
        <v>189</v>
      </c>
      <c r="B2477">
        <v>3030.93</v>
      </c>
      <c r="C2477">
        <v>3020.84</v>
      </c>
      <c r="D2477">
        <v>2994.26</v>
      </c>
      <c r="E2477">
        <v>2980.77</v>
      </c>
      <c r="F2477">
        <v>742.97400000000005</v>
      </c>
      <c r="G2477">
        <v>0.15022199999999999</v>
      </c>
      <c r="H2477">
        <v>0.83693399999999996</v>
      </c>
      <c r="I2477">
        <v>-1407245065</v>
      </c>
    </row>
    <row r="2478" spans="1:9" x14ac:dyDescent="0.25">
      <c r="A2478" t="s">
        <v>189</v>
      </c>
      <c r="B2478">
        <v>3031.79</v>
      </c>
      <c r="C2478">
        <v>3021.82</v>
      </c>
      <c r="D2478">
        <v>2994.92</v>
      </c>
      <c r="E2478">
        <v>2981.35</v>
      </c>
      <c r="F2478">
        <v>743.66899999999998</v>
      </c>
      <c r="G2478">
        <v>0.17857700000000001</v>
      </c>
      <c r="H2478">
        <v>0.83705099999999999</v>
      </c>
      <c r="I2478">
        <v>-1407245065</v>
      </c>
    </row>
    <row r="2479" spans="1:9" x14ac:dyDescent="0.25">
      <c r="A2479" t="s">
        <v>189</v>
      </c>
      <c r="B2479">
        <v>3024.61</v>
      </c>
      <c r="C2479">
        <v>3014.21</v>
      </c>
      <c r="D2479">
        <v>2989.3</v>
      </c>
      <c r="E2479">
        <v>2976.48</v>
      </c>
      <c r="F2479">
        <v>743.05700000000002</v>
      </c>
      <c r="G2479">
        <v>0.118759</v>
      </c>
      <c r="H2479">
        <v>0.83704500000000004</v>
      </c>
      <c r="I2479">
        <v>-1407245065</v>
      </c>
    </row>
    <row r="2480" spans="1:9" x14ac:dyDescent="0.25">
      <c r="A2480" t="s">
        <v>189</v>
      </c>
      <c r="B2480">
        <v>3023.71</v>
      </c>
      <c r="C2480">
        <v>3012.97</v>
      </c>
      <c r="D2480">
        <v>2988.65</v>
      </c>
      <c r="E2480">
        <v>2975.85</v>
      </c>
      <c r="F2480">
        <v>743.08500000000004</v>
      </c>
      <c r="G2480">
        <v>0.149978</v>
      </c>
      <c r="H2480">
        <v>0.83696800000000005</v>
      </c>
      <c r="I2480">
        <v>-1407245065</v>
      </c>
    </row>
    <row r="2481" spans="1:9" x14ac:dyDescent="0.25">
      <c r="A2481" t="s">
        <v>189</v>
      </c>
      <c r="B2481">
        <v>3023.62</v>
      </c>
      <c r="C2481">
        <v>3013.29</v>
      </c>
      <c r="D2481">
        <v>2988.46</v>
      </c>
      <c r="E2481">
        <v>2975.67</v>
      </c>
      <c r="F2481">
        <v>740.95799999999997</v>
      </c>
      <c r="G2481">
        <v>0.14777599999999999</v>
      </c>
      <c r="H2481">
        <v>0.83688499999999999</v>
      </c>
      <c r="I2481">
        <v>-1407245065</v>
      </c>
    </row>
    <row r="2482" spans="1:9" x14ac:dyDescent="0.25">
      <c r="A2482" t="s">
        <v>189</v>
      </c>
      <c r="B2482">
        <v>3057.34</v>
      </c>
      <c r="C2482">
        <v>3047.38</v>
      </c>
      <c r="D2482">
        <v>3014.33</v>
      </c>
      <c r="E2482">
        <v>2998.8</v>
      </c>
      <c r="F2482">
        <v>750.77700000000004</v>
      </c>
      <c r="G2482">
        <v>0.178456</v>
      </c>
      <c r="H2482">
        <v>0.83643999999999996</v>
      </c>
      <c r="I2482">
        <v>-1407245065</v>
      </c>
    </row>
    <row r="2483" spans="1:9" x14ac:dyDescent="0.25">
      <c r="A2483" t="s">
        <v>189</v>
      </c>
      <c r="B2483">
        <v>3026.63</v>
      </c>
      <c r="C2483">
        <v>3016.53</v>
      </c>
      <c r="D2483">
        <v>2990.9</v>
      </c>
      <c r="E2483">
        <v>2977.64</v>
      </c>
      <c r="F2483">
        <v>740.95299999999997</v>
      </c>
      <c r="G2483">
        <v>0.15356600000000001</v>
      </c>
      <c r="H2483">
        <v>0.83324699999999996</v>
      </c>
      <c r="I2483">
        <v>-1407245065</v>
      </c>
    </row>
    <row r="2484" spans="1:9" x14ac:dyDescent="0.25">
      <c r="A2484" t="s">
        <v>189</v>
      </c>
      <c r="B2484">
        <v>3022.37</v>
      </c>
      <c r="C2484">
        <v>3011.66</v>
      </c>
      <c r="D2484">
        <v>2986.12</v>
      </c>
      <c r="E2484">
        <v>2972.93</v>
      </c>
      <c r="F2484">
        <v>737.82500000000005</v>
      </c>
      <c r="G2484">
        <v>0.17845900000000001</v>
      </c>
      <c r="H2484">
        <v>0.83702699999999997</v>
      </c>
      <c r="I2484">
        <v>-1407245065</v>
      </c>
    </row>
    <row r="2485" spans="1:9" x14ac:dyDescent="0.25">
      <c r="A2485" t="s">
        <v>189</v>
      </c>
      <c r="B2485">
        <v>3041.42</v>
      </c>
      <c r="C2485">
        <v>3029.9</v>
      </c>
      <c r="D2485">
        <v>3000.95</v>
      </c>
      <c r="E2485">
        <v>2986.84</v>
      </c>
      <c r="F2485">
        <v>744.44500000000005</v>
      </c>
      <c r="G2485">
        <v>0.14738999999999999</v>
      </c>
      <c r="H2485">
        <v>0.83703799999999995</v>
      </c>
      <c r="I2485">
        <v>-1407245065</v>
      </c>
    </row>
    <row r="2486" spans="1:9" x14ac:dyDescent="0.25">
      <c r="A2486" t="s">
        <v>189</v>
      </c>
      <c r="B2486">
        <v>3029.66</v>
      </c>
      <c r="C2486">
        <v>3019.13</v>
      </c>
      <c r="D2486">
        <v>2992.76</v>
      </c>
      <c r="E2486">
        <v>2979.47</v>
      </c>
      <c r="F2486">
        <v>742.38499999999999</v>
      </c>
      <c r="G2486">
        <v>0.15892999999999999</v>
      </c>
      <c r="H2486">
        <v>0.83594299999999999</v>
      </c>
      <c r="I2486">
        <v>-1407245065</v>
      </c>
    </row>
    <row r="2487" spans="1:9" x14ac:dyDescent="0.25">
      <c r="A2487" t="s">
        <v>189</v>
      </c>
      <c r="B2487">
        <v>3046.79</v>
      </c>
      <c r="C2487">
        <v>3036.83</v>
      </c>
      <c r="D2487">
        <v>3010.04</v>
      </c>
      <c r="E2487">
        <v>2996.48</v>
      </c>
      <c r="F2487">
        <v>744.51900000000001</v>
      </c>
      <c r="G2487">
        <v>0.178454</v>
      </c>
      <c r="H2487">
        <v>0.83701599999999998</v>
      </c>
      <c r="I2487">
        <v>-1407245065</v>
      </c>
    </row>
    <row r="2488" spans="1:9" x14ac:dyDescent="0.25">
      <c r="A2488" t="s">
        <v>189</v>
      </c>
      <c r="B2488">
        <v>3063.59</v>
      </c>
      <c r="C2488">
        <v>3053.63</v>
      </c>
      <c r="D2488">
        <v>3017.72</v>
      </c>
      <c r="E2488">
        <v>3001.45</v>
      </c>
      <c r="F2488">
        <v>748.327</v>
      </c>
      <c r="G2488">
        <v>0.14711299999999999</v>
      </c>
      <c r="H2488">
        <v>0.836951</v>
      </c>
      <c r="I2488">
        <v>-1407245065</v>
      </c>
    </row>
    <row r="2489" spans="1:9" x14ac:dyDescent="0.25">
      <c r="A2489" t="s">
        <v>189</v>
      </c>
      <c r="B2489">
        <v>3049.86</v>
      </c>
      <c r="C2489">
        <v>3039.7</v>
      </c>
      <c r="D2489">
        <v>3008.28</v>
      </c>
      <c r="E2489">
        <v>2993.38</v>
      </c>
      <c r="F2489">
        <v>747.33500000000004</v>
      </c>
      <c r="G2489">
        <v>0.148477</v>
      </c>
      <c r="H2489">
        <v>0.83704599999999996</v>
      </c>
      <c r="I2489">
        <v>-1407245065</v>
      </c>
    </row>
    <row r="2490" spans="1:9" x14ac:dyDescent="0.25">
      <c r="A2490" t="s">
        <v>189</v>
      </c>
      <c r="B2490">
        <v>3025.25</v>
      </c>
      <c r="C2490">
        <v>3015.36</v>
      </c>
      <c r="D2490">
        <v>2988.68</v>
      </c>
      <c r="E2490">
        <v>2975.29</v>
      </c>
      <c r="F2490">
        <v>738.524</v>
      </c>
      <c r="G2490">
        <v>0.17518800000000001</v>
      </c>
      <c r="H2490">
        <v>0.83699699999999999</v>
      </c>
      <c r="I2490">
        <v>-1407245065</v>
      </c>
    </row>
    <row r="2491" spans="1:9" x14ac:dyDescent="0.25">
      <c r="A2491" t="s">
        <v>189</v>
      </c>
      <c r="B2491">
        <v>3033.59</v>
      </c>
      <c r="C2491">
        <v>3023.6</v>
      </c>
      <c r="D2491">
        <v>2995.61</v>
      </c>
      <c r="E2491">
        <v>2981.81</v>
      </c>
      <c r="F2491">
        <v>742.61099999999999</v>
      </c>
      <c r="G2491">
        <v>0.14751900000000001</v>
      </c>
      <c r="H2491">
        <v>0.83688300000000004</v>
      </c>
      <c r="I2491">
        <v>-1407245065</v>
      </c>
    </row>
    <row r="2492" spans="1:9" x14ac:dyDescent="0.25">
      <c r="A2492" t="s">
        <v>189</v>
      </c>
      <c r="B2492">
        <v>3028.66</v>
      </c>
      <c r="C2492">
        <v>3018.01</v>
      </c>
      <c r="D2492">
        <v>2991.53</v>
      </c>
      <c r="E2492">
        <v>2978.2</v>
      </c>
      <c r="F2492">
        <v>741.52499999999998</v>
      </c>
      <c r="G2492">
        <v>0.16553100000000001</v>
      </c>
      <c r="H2492">
        <v>0.83670500000000003</v>
      </c>
      <c r="I2492">
        <v>-1407245065</v>
      </c>
    </row>
    <row r="2493" spans="1:9" x14ac:dyDescent="0.25">
      <c r="A2493" t="s">
        <v>189</v>
      </c>
      <c r="B2493">
        <v>3025.87</v>
      </c>
      <c r="C2493">
        <v>3015.9</v>
      </c>
      <c r="D2493">
        <v>2990.01</v>
      </c>
      <c r="E2493">
        <v>2976.74</v>
      </c>
      <c r="F2493">
        <v>741.14700000000005</v>
      </c>
      <c r="G2493">
        <v>0.14710899999999999</v>
      </c>
      <c r="H2493">
        <v>0.83705200000000002</v>
      </c>
      <c r="I2493">
        <v>-1407245065</v>
      </c>
    </row>
    <row r="2494" spans="1:9" x14ac:dyDescent="0.25">
      <c r="A2494" t="s">
        <v>189</v>
      </c>
      <c r="B2494">
        <v>3044.91</v>
      </c>
      <c r="C2494">
        <v>3034.97</v>
      </c>
      <c r="D2494">
        <v>3004.4</v>
      </c>
      <c r="E2494">
        <v>2989.75</v>
      </c>
      <c r="F2494">
        <v>745.35599999999999</v>
      </c>
      <c r="G2494">
        <v>0.178454</v>
      </c>
      <c r="H2494">
        <v>0.83694199999999996</v>
      </c>
      <c r="I2494">
        <v>-1407245065</v>
      </c>
    </row>
    <row r="2495" spans="1:9" x14ac:dyDescent="0.25">
      <c r="A2495" t="s">
        <v>189</v>
      </c>
      <c r="B2495">
        <v>3058.09</v>
      </c>
      <c r="C2495">
        <v>3047.87</v>
      </c>
      <c r="D2495">
        <v>3016.04</v>
      </c>
      <c r="E2495">
        <v>3000.7</v>
      </c>
      <c r="F2495">
        <v>754.14400000000001</v>
      </c>
      <c r="G2495">
        <v>0.178457</v>
      </c>
      <c r="H2495">
        <v>0.83699999999999997</v>
      </c>
      <c r="I2495">
        <v>-1407245065</v>
      </c>
    </row>
    <row r="2496" spans="1:9" x14ac:dyDescent="0.25">
      <c r="A2496" t="s">
        <v>189</v>
      </c>
      <c r="B2496">
        <v>3072.44</v>
      </c>
      <c r="C2496">
        <v>3060.27</v>
      </c>
      <c r="D2496">
        <v>3032.54</v>
      </c>
      <c r="E2496">
        <v>3018.06</v>
      </c>
      <c r="F2496">
        <v>775.74400000000003</v>
      </c>
      <c r="G2496">
        <v>0.14710400000000001</v>
      </c>
      <c r="H2496">
        <v>0.83669300000000002</v>
      </c>
      <c r="I2496">
        <v>-1407245065</v>
      </c>
    </row>
    <row r="2497" spans="1:9" x14ac:dyDescent="0.25">
      <c r="A2497" t="s">
        <v>189</v>
      </c>
      <c r="B2497">
        <v>3027.86</v>
      </c>
      <c r="C2497">
        <v>3017.67</v>
      </c>
      <c r="D2497">
        <v>2991.34</v>
      </c>
      <c r="E2497">
        <v>2978.15</v>
      </c>
      <c r="F2497">
        <v>741.81600000000003</v>
      </c>
      <c r="G2497">
        <v>0.14714099999999999</v>
      </c>
      <c r="H2497">
        <v>0.83705300000000005</v>
      </c>
      <c r="I2497">
        <v>-1407245065</v>
      </c>
    </row>
    <row r="2498" spans="1:9" x14ac:dyDescent="0.25">
      <c r="A2498" t="s">
        <v>189</v>
      </c>
      <c r="B2498">
        <v>3025.82</v>
      </c>
      <c r="C2498">
        <v>3016.16</v>
      </c>
      <c r="D2498">
        <v>2990.7</v>
      </c>
      <c r="E2498">
        <v>2977.72</v>
      </c>
      <c r="F2498">
        <v>742.47799999999995</v>
      </c>
      <c r="G2498">
        <v>0.147146</v>
      </c>
      <c r="H2498">
        <v>0.83704100000000004</v>
      </c>
      <c r="I2498">
        <v>-1407245065</v>
      </c>
    </row>
    <row r="2499" spans="1:9" x14ac:dyDescent="0.25">
      <c r="A2499" t="s">
        <v>189</v>
      </c>
      <c r="B2499">
        <v>3032.84</v>
      </c>
      <c r="C2499">
        <v>3022.65</v>
      </c>
      <c r="D2499">
        <v>2995.98</v>
      </c>
      <c r="E2499">
        <v>2982.47</v>
      </c>
      <c r="F2499">
        <v>744.46299999999997</v>
      </c>
      <c r="G2499">
        <v>0.15107899999999999</v>
      </c>
      <c r="H2499">
        <v>0.836974</v>
      </c>
      <c r="I2499">
        <v>-1407245065</v>
      </c>
    </row>
    <row r="2500" spans="1:9" x14ac:dyDescent="0.25">
      <c r="A2500" t="s">
        <v>189</v>
      </c>
      <c r="B2500">
        <v>3034.33</v>
      </c>
      <c r="C2500">
        <v>3024.24</v>
      </c>
      <c r="D2500">
        <v>2995.99</v>
      </c>
      <c r="E2500">
        <v>2982.12</v>
      </c>
      <c r="F2500">
        <v>742.18100000000004</v>
      </c>
      <c r="G2500">
        <v>0.17808599999999999</v>
      </c>
      <c r="H2500">
        <v>0.83705200000000002</v>
      </c>
      <c r="I2500">
        <v>-1407245065</v>
      </c>
    </row>
    <row r="2501" spans="1:9" x14ac:dyDescent="0.25">
      <c r="A2501" t="s">
        <v>189</v>
      </c>
      <c r="B2501">
        <v>3049.12</v>
      </c>
      <c r="C2501">
        <v>3038.74</v>
      </c>
      <c r="D2501">
        <v>3008.01</v>
      </c>
      <c r="E2501">
        <v>2993.28</v>
      </c>
      <c r="F2501">
        <v>747.76400000000001</v>
      </c>
      <c r="G2501">
        <v>0.17846899999999999</v>
      </c>
      <c r="H2501">
        <v>0.83704699999999999</v>
      </c>
      <c r="I2501">
        <v>-1407245065</v>
      </c>
    </row>
    <row r="2502" spans="1:9" x14ac:dyDescent="0.25">
      <c r="A2502" t="s">
        <v>189</v>
      </c>
      <c r="B2502">
        <v>3029.1</v>
      </c>
      <c r="C2502">
        <v>3019.02</v>
      </c>
      <c r="D2502">
        <v>2992.47</v>
      </c>
      <c r="E2502">
        <v>2978.94</v>
      </c>
      <c r="F2502">
        <v>740.93600000000004</v>
      </c>
      <c r="G2502">
        <v>0.178456</v>
      </c>
      <c r="H2502">
        <v>0.83679499999999996</v>
      </c>
      <c r="I2502">
        <v>-1407245065</v>
      </c>
    </row>
    <row r="2503" spans="1:9" x14ac:dyDescent="0.25">
      <c r="A2503" t="s">
        <v>189</v>
      </c>
      <c r="B2503">
        <v>3040.97</v>
      </c>
      <c r="C2503">
        <v>3030.5</v>
      </c>
      <c r="D2503">
        <v>3001.15</v>
      </c>
      <c r="E2503">
        <v>2986.82</v>
      </c>
      <c r="F2503">
        <v>744.95699999999999</v>
      </c>
      <c r="G2503">
        <v>0.15532799999999999</v>
      </c>
      <c r="H2503">
        <v>0.83689800000000003</v>
      </c>
      <c r="I2503">
        <v>-1407245065</v>
      </c>
    </row>
    <row r="2504" spans="1:9" x14ac:dyDescent="0.25">
      <c r="A2504" t="s">
        <v>189</v>
      </c>
      <c r="B2504">
        <v>3027.85</v>
      </c>
      <c r="C2504">
        <v>3017.87</v>
      </c>
      <c r="D2504">
        <v>2992.45</v>
      </c>
      <c r="E2504">
        <v>2979.34</v>
      </c>
      <c r="F2504">
        <v>743.47199999999998</v>
      </c>
      <c r="G2504">
        <v>0.147115</v>
      </c>
      <c r="H2504">
        <v>0.83702100000000002</v>
      </c>
      <c r="I2504">
        <v>-1407245065</v>
      </c>
    </row>
    <row r="2505" spans="1:9" x14ac:dyDescent="0.25">
      <c r="A2505" t="s">
        <v>189</v>
      </c>
      <c r="B2505">
        <v>3027.81</v>
      </c>
      <c r="C2505">
        <v>3017.53</v>
      </c>
      <c r="D2505">
        <v>2991.28</v>
      </c>
      <c r="E2505">
        <v>2978.01</v>
      </c>
      <c r="F2505">
        <v>741.41899999999998</v>
      </c>
      <c r="G2505">
        <v>0.148036</v>
      </c>
      <c r="H2505">
        <v>0.82939200000000002</v>
      </c>
      <c r="I2505">
        <v>-1407245065</v>
      </c>
    </row>
    <row r="2506" spans="1:9" x14ac:dyDescent="0.25">
      <c r="A2506" t="s">
        <v>189</v>
      </c>
      <c r="B2506">
        <v>3042.55</v>
      </c>
      <c r="C2506">
        <v>3032.62</v>
      </c>
      <c r="D2506">
        <v>3003.42</v>
      </c>
      <c r="E2506">
        <v>2989.11</v>
      </c>
      <c r="F2506">
        <v>747</v>
      </c>
      <c r="G2506">
        <v>0.17848</v>
      </c>
      <c r="H2506">
        <v>0.837009</v>
      </c>
      <c r="I2506">
        <v>-1407245065</v>
      </c>
    </row>
    <row r="2507" spans="1:9" x14ac:dyDescent="0.25">
      <c r="A2507" t="s">
        <v>189</v>
      </c>
      <c r="B2507">
        <v>3041.23</v>
      </c>
      <c r="C2507">
        <v>3031.04</v>
      </c>
      <c r="D2507">
        <v>3002.76</v>
      </c>
      <c r="E2507">
        <v>2988.69</v>
      </c>
      <c r="F2507">
        <v>746.41200000000003</v>
      </c>
      <c r="G2507">
        <v>0.150146</v>
      </c>
      <c r="H2507">
        <v>0.83626100000000003</v>
      </c>
      <c r="I2507">
        <v>-1407245065</v>
      </c>
    </row>
    <row r="2508" spans="1:9" x14ac:dyDescent="0.25">
      <c r="A2508" t="s">
        <v>189</v>
      </c>
      <c r="B2508">
        <v>3051.24</v>
      </c>
      <c r="C2508">
        <v>3040.98</v>
      </c>
      <c r="D2508">
        <v>3010.72</v>
      </c>
      <c r="E2508">
        <v>2995.73</v>
      </c>
      <c r="F2508">
        <v>749.75099999999998</v>
      </c>
      <c r="G2508">
        <v>0.14736099999999999</v>
      </c>
      <c r="H2508">
        <v>0.83704699999999999</v>
      </c>
      <c r="I2508">
        <v>-1407245065</v>
      </c>
    </row>
    <row r="2509" spans="1:9" x14ac:dyDescent="0.25">
      <c r="A2509" t="s">
        <v>189</v>
      </c>
      <c r="B2509">
        <v>3030.5</v>
      </c>
      <c r="C2509">
        <v>3020.55</v>
      </c>
      <c r="D2509">
        <v>2993.15</v>
      </c>
      <c r="E2509">
        <v>2979.48</v>
      </c>
      <c r="F2509">
        <v>741.47299999999996</v>
      </c>
      <c r="G2509">
        <v>0.17169699999999999</v>
      </c>
      <c r="H2509">
        <v>0.83696700000000002</v>
      </c>
      <c r="I2509">
        <v>-1407245065</v>
      </c>
    </row>
    <row r="2510" spans="1:9" x14ac:dyDescent="0.25">
      <c r="A2510" t="s">
        <v>189</v>
      </c>
      <c r="B2510">
        <v>3021.24</v>
      </c>
      <c r="C2510">
        <v>3010.96</v>
      </c>
      <c r="D2510">
        <v>2986.39</v>
      </c>
      <c r="E2510">
        <v>2973.72</v>
      </c>
      <c r="F2510">
        <v>740.07399999999996</v>
      </c>
      <c r="G2510">
        <v>0.14999799999999999</v>
      </c>
      <c r="H2510">
        <v>0.83705300000000005</v>
      </c>
      <c r="I2510">
        <v>-1407245065</v>
      </c>
    </row>
    <row r="2511" spans="1:9" x14ac:dyDescent="0.25">
      <c r="A2511" t="s">
        <v>189</v>
      </c>
      <c r="B2511">
        <v>3026.83</v>
      </c>
      <c r="C2511">
        <v>3016.84</v>
      </c>
      <c r="D2511">
        <v>2990.7</v>
      </c>
      <c r="E2511">
        <v>2977.52</v>
      </c>
      <c r="F2511">
        <v>741.35699999999997</v>
      </c>
      <c r="G2511">
        <v>0.15507899999999999</v>
      </c>
      <c r="H2511">
        <v>0.83705099999999999</v>
      </c>
      <c r="I2511">
        <v>-1407245065</v>
      </c>
    </row>
    <row r="2512" spans="1:9" x14ac:dyDescent="0.25">
      <c r="A2512" t="s">
        <v>189</v>
      </c>
      <c r="B2512">
        <v>3033.62</v>
      </c>
      <c r="C2512">
        <v>3022.97</v>
      </c>
      <c r="D2512">
        <v>2995.5</v>
      </c>
      <c r="E2512">
        <v>2981.86</v>
      </c>
      <c r="F2512">
        <v>742.42399999999998</v>
      </c>
      <c r="G2512">
        <v>0.17846699999999999</v>
      </c>
      <c r="H2512">
        <v>0.83695799999999998</v>
      </c>
      <c r="I2512">
        <v>-1407245065</v>
      </c>
    </row>
    <row r="2513" spans="1:25" x14ac:dyDescent="0.25">
      <c r="A2513" t="s">
        <v>189</v>
      </c>
      <c r="B2513">
        <v>3045.77</v>
      </c>
      <c r="C2513">
        <v>3035.73</v>
      </c>
      <c r="D2513">
        <v>3005.59</v>
      </c>
      <c r="E2513">
        <v>2990.95</v>
      </c>
      <c r="F2513">
        <v>746.43</v>
      </c>
      <c r="G2513">
        <v>0.17845900000000001</v>
      </c>
      <c r="H2513">
        <v>0.83699199999999996</v>
      </c>
      <c r="I2513">
        <v>-1407245065</v>
      </c>
    </row>
    <row r="2514" spans="1:25" x14ac:dyDescent="0.25">
      <c r="A2514" t="s">
        <v>189</v>
      </c>
      <c r="B2514">
        <v>3043.39</v>
      </c>
      <c r="C2514">
        <v>3033.29</v>
      </c>
      <c r="D2514">
        <v>3004.13</v>
      </c>
      <c r="E2514">
        <v>2989.74</v>
      </c>
      <c r="F2514">
        <v>745.66099999999994</v>
      </c>
      <c r="G2514">
        <v>0.17845800000000001</v>
      </c>
      <c r="H2514">
        <v>0.83696700000000002</v>
      </c>
      <c r="I2514">
        <v>-1407245065</v>
      </c>
    </row>
    <row r="2515" spans="1:25" x14ac:dyDescent="0.25">
      <c r="A2515" t="s">
        <v>189</v>
      </c>
      <c r="B2515">
        <v>3035.22</v>
      </c>
      <c r="C2515">
        <v>3024.49</v>
      </c>
      <c r="D2515">
        <v>2997.4</v>
      </c>
      <c r="E2515">
        <v>2983.84</v>
      </c>
      <c r="F2515">
        <v>744.32100000000003</v>
      </c>
      <c r="G2515">
        <v>0.14860499999999999</v>
      </c>
      <c r="H2515">
        <v>0.83643299999999998</v>
      </c>
      <c r="I2515">
        <v>-1407245065</v>
      </c>
    </row>
    <row r="2516" spans="1:25" x14ac:dyDescent="0.25">
      <c r="A2516" t="s">
        <v>189</v>
      </c>
      <c r="B2516">
        <v>3023.34</v>
      </c>
      <c r="C2516">
        <v>3013.09</v>
      </c>
      <c r="D2516">
        <v>2987.91</v>
      </c>
      <c r="E2516">
        <v>2975.1</v>
      </c>
      <c r="F2516">
        <v>740.23900000000003</v>
      </c>
      <c r="G2516">
        <v>0.14815</v>
      </c>
      <c r="H2516">
        <v>0.83703700000000003</v>
      </c>
      <c r="I2516">
        <v>-1407245065</v>
      </c>
    </row>
    <row r="2517" spans="1:25" x14ac:dyDescent="0.25">
      <c r="A2517" t="s">
        <v>189</v>
      </c>
      <c r="B2517">
        <v>3017.63</v>
      </c>
      <c r="C2517">
        <v>3007.39</v>
      </c>
      <c r="D2517">
        <v>2982.45</v>
      </c>
      <c r="E2517">
        <v>2969.71</v>
      </c>
      <c r="F2517">
        <v>735.50099999999998</v>
      </c>
      <c r="G2517">
        <v>0.178455</v>
      </c>
      <c r="H2517">
        <v>0.836704</v>
      </c>
      <c r="I2517">
        <v>-1407245065</v>
      </c>
    </row>
    <row r="2518" spans="1:25" x14ac:dyDescent="0.25">
      <c r="A2518" t="s">
        <v>189</v>
      </c>
      <c r="B2518">
        <v>3028.32</v>
      </c>
      <c r="C2518">
        <v>3018.07</v>
      </c>
      <c r="D2518">
        <v>2991.28</v>
      </c>
      <c r="E2518">
        <v>2977.91</v>
      </c>
      <c r="F2518">
        <v>740.41099999999994</v>
      </c>
      <c r="G2518">
        <v>0.14824599999999999</v>
      </c>
      <c r="H2518">
        <v>0.83699599999999996</v>
      </c>
      <c r="I2518">
        <v>-1407245065</v>
      </c>
    </row>
    <row r="2519" spans="1:25" x14ac:dyDescent="0.25">
      <c r="A2519" t="s">
        <v>189</v>
      </c>
      <c r="B2519">
        <v>3063.17</v>
      </c>
      <c r="C2519">
        <v>3051.73</v>
      </c>
      <c r="D2519">
        <v>3018.48</v>
      </c>
      <c r="E2519">
        <v>3002.67</v>
      </c>
      <c r="F2519">
        <v>750.49400000000003</v>
      </c>
      <c r="G2519">
        <v>0.14710999999999999</v>
      </c>
      <c r="H2519">
        <v>0.83677999999999997</v>
      </c>
      <c r="I2519">
        <v>-1407245065</v>
      </c>
      <c r="R2519" t="s">
        <v>69</v>
      </c>
      <c r="U2519" t="s">
        <v>68</v>
      </c>
      <c r="X2519" t="s">
        <v>66</v>
      </c>
    </row>
    <row r="2520" spans="1:25" x14ac:dyDescent="0.25">
      <c r="A2520" t="s">
        <v>189</v>
      </c>
      <c r="B2520">
        <v>3043.66</v>
      </c>
      <c r="C2520">
        <v>3031.72</v>
      </c>
      <c r="D2520">
        <v>3003.12</v>
      </c>
      <c r="E2520">
        <v>2988.81</v>
      </c>
      <c r="F2520">
        <v>745.96299999999997</v>
      </c>
      <c r="G2520">
        <v>0.178642</v>
      </c>
      <c r="H2520">
        <v>0.83705300000000005</v>
      </c>
      <c r="I2520">
        <v>-1407245065</v>
      </c>
      <c r="R2520">
        <f>AVERAGE(B2471:B2520)</f>
        <v>3036.1332000000011</v>
      </c>
      <c r="S2520">
        <f>AVERAGE(C2471:C2520)</f>
        <v>3025.7882</v>
      </c>
      <c r="U2520">
        <f>_xlfn.VAR.P(B2471:B2520)</f>
        <v>148.79878976000032</v>
      </c>
      <c r="V2520">
        <f>_xlfn.VAR.P(C2471:C2520)</f>
        <v>145.23311075999959</v>
      </c>
      <c r="X2520">
        <f>1.96*SQRT(U2520)/50</f>
        <v>0.47817378880152644</v>
      </c>
      <c r="Y2520">
        <f>1.96*SQRT(V2520)/50</f>
        <v>0.47240978749200968</v>
      </c>
    </row>
    <row r="2521" spans="1:25" x14ac:dyDescent="0.25">
      <c r="A2521" t="s">
        <v>189</v>
      </c>
      <c r="B2521">
        <v>151871.04130000001</v>
      </c>
      <c r="C2521" t="s">
        <v>36</v>
      </c>
    </row>
    <row r="2522" spans="1:25" x14ac:dyDescent="0.25">
      <c r="A2522" t="s">
        <v>190</v>
      </c>
      <c r="B2522" s="11" t="s">
        <v>456</v>
      </c>
      <c r="C2522">
        <v>6.5599999999999999E-3</v>
      </c>
      <c r="D2522">
        <v>0</v>
      </c>
      <c r="E2522">
        <v>0</v>
      </c>
      <c r="F2522">
        <v>0</v>
      </c>
      <c r="G2522">
        <v>32767</v>
      </c>
      <c r="H2522">
        <v>-32767</v>
      </c>
      <c r="I2522">
        <v>-2094114</v>
      </c>
    </row>
    <row r="2523" spans="1:25" x14ac:dyDescent="0.25">
      <c r="A2523" t="s">
        <v>190</v>
      </c>
      <c r="B2523">
        <v>9.9761600000000001</v>
      </c>
      <c r="C2523">
        <v>3.0720000000000001E-3</v>
      </c>
      <c r="D2523">
        <v>0</v>
      </c>
      <c r="E2523">
        <v>0</v>
      </c>
      <c r="F2523">
        <v>0</v>
      </c>
      <c r="G2523">
        <v>32767</v>
      </c>
      <c r="H2523">
        <v>-32767</v>
      </c>
      <c r="I2523">
        <v>-2094114</v>
      </c>
    </row>
    <row r="2524" spans="1:25" x14ac:dyDescent="0.25">
      <c r="A2524" t="s">
        <v>190</v>
      </c>
      <c r="B2524" s="11" t="s">
        <v>457</v>
      </c>
      <c r="C2524">
        <v>3.0720000000000001E-3</v>
      </c>
      <c r="D2524">
        <v>0</v>
      </c>
      <c r="E2524">
        <v>0</v>
      </c>
      <c r="F2524">
        <v>0</v>
      </c>
      <c r="G2524">
        <v>32767</v>
      </c>
      <c r="H2524">
        <v>-32767</v>
      </c>
      <c r="I2524">
        <v>-2094114</v>
      </c>
    </row>
    <row r="2525" spans="1:25" x14ac:dyDescent="0.25">
      <c r="A2525" t="s">
        <v>190</v>
      </c>
      <c r="B2525" s="11" t="s">
        <v>458</v>
      </c>
      <c r="C2525">
        <v>3.104E-3</v>
      </c>
      <c r="D2525">
        <v>0</v>
      </c>
      <c r="E2525">
        <v>0</v>
      </c>
      <c r="F2525">
        <v>0</v>
      </c>
      <c r="G2525">
        <v>32767</v>
      </c>
      <c r="H2525">
        <v>-32767</v>
      </c>
      <c r="I2525">
        <v>-2094114</v>
      </c>
    </row>
    <row r="2526" spans="1:25" x14ac:dyDescent="0.25">
      <c r="A2526" t="s">
        <v>190</v>
      </c>
      <c r="B2526" s="11" t="s">
        <v>459</v>
      </c>
      <c r="C2526">
        <v>4.0959999999999998E-3</v>
      </c>
      <c r="D2526">
        <v>0</v>
      </c>
      <c r="E2526">
        <v>0</v>
      </c>
      <c r="F2526">
        <v>0</v>
      </c>
      <c r="G2526">
        <v>32767</v>
      </c>
      <c r="H2526">
        <v>-32767</v>
      </c>
      <c r="I2526">
        <v>-2094114</v>
      </c>
    </row>
    <row r="2527" spans="1:25" x14ac:dyDescent="0.25">
      <c r="A2527" t="s">
        <v>190</v>
      </c>
      <c r="B2527">
        <v>10.1564</v>
      </c>
      <c r="C2527">
        <v>3.392E-3</v>
      </c>
      <c r="D2527">
        <v>0</v>
      </c>
      <c r="E2527">
        <v>0</v>
      </c>
      <c r="F2527">
        <v>0</v>
      </c>
      <c r="G2527">
        <v>32767</v>
      </c>
      <c r="H2527">
        <v>-32767</v>
      </c>
      <c r="I2527">
        <v>-2094114</v>
      </c>
    </row>
    <row r="2528" spans="1:25" x14ac:dyDescent="0.25">
      <c r="A2528" t="s">
        <v>190</v>
      </c>
      <c r="B2528">
        <v>9.9985599999999994</v>
      </c>
      <c r="C2528">
        <v>6.2399999999999999E-3</v>
      </c>
      <c r="D2528">
        <v>0</v>
      </c>
      <c r="E2528">
        <v>0</v>
      </c>
      <c r="F2528">
        <v>0</v>
      </c>
      <c r="G2528">
        <v>32767</v>
      </c>
      <c r="H2528">
        <v>-32767</v>
      </c>
      <c r="I2528">
        <v>-2094114</v>
      </c>
    </row>
    <row r="2529" spans="1:9" x14ac:dyDescent="0.25">
      <c r="A2529" t="s">
        <v>190</v>
      </c>
      <c r="B2529" s="11" t="s">
        <v>460</v>
      </c>
      <c r="C2529">
        <v>6.1440000000000002E-3</v>
      </c>
      <c r="D2529">
        <v>0</v>
      </c>
      <c r="E2529">
        <v>0</v>
      </c>
      <c r="F2529">
        <v>0</v>
      </c>
      <c r="G2529">
        <v>32767</v>
      </c>
      <c r="H2529">
        <v>-32767</v>
      </c>
      <c r="I2529">
        <v>-2094114</v>
      </c>
    </row>
    <row r="2530" spans="1:9" x14ac:dyDescent="0.25">
      <c r="A2530" t="s">
        <v>190</v>
      </c>
      <c r="B2530">
        <v>10.1015</v>
      </c>
      <c r="C2530">
        <v>3.3600000000000001E-3</v>
      </c>
      <c r="D2530">
        <v>0</v>
      </c>
      <c r="E2530">
        <v>0</v>
      </c>
      <c r="F2530">
        <v>0</v>
      </c>
      <c r="G2530">
        <v>32767</v>
      </c>
      <c r="H2530">
        <v>-32767</v>
      </c>
      <c r="I2530">
        <v>-2094114</v>
      </c>
    </row>
    <row r="2531" spans="1:9" x14ac:dyDescent="0.25">
      <c r="A2531" t="s">
        <v>190</v>
      </c>
      <c r="B2531">
        <v>10.1326</v>
      </c>
      <c r="C2531">
        <v>2.3999999999999998E-3</v>
      </c>
      <c r="D2531">
        <v>0</v>
      </c>
      <c r="E2531">
        <v>0</v>
      </c>
      <c r="F2531">
        <v>0</v>
      </c>
      <c r="G2531">
        <v>32767</v>
      </c>
      <c r="H2531">
        <v>-32767</v>
      </c>
      <c r="I2531">
        <v>-2094114</v>
      </c>
    </row>
    <row r="2532" spans="1:9" x14ac:dyDescent="0.25">
      <c r="A2532" t="s">
        <v>190</v>
      </c>
      <c r="B2532">
        <v>9.9321900000000003</v>
      </c>
      <c r="C2532">
        <v>3.0720000000000001E-3</v>
      </c>
      <c r="D2532">
        <v>0</v>
      </c>
      <c r="E2532">
        <v>0</v>
      </c>
      <c r="F2532">
        <v>0</v>
      </c>
      <c r="G2532">
        <v>32767</v>
      </c>
      <c r="H2532">
        <v>-32767</v>
      </c>
      <c r="I2532">
        <v>-2094114</v>
      </c>
    </row>
    <row r="2533" spans="1:9" x14ac:dyDescent="0.25">
      <c r="A2533" t="s">
        <v>190</v>
      </c>
      <c r="B2533" s="11" t="s">
        <v>461</v>
      </c>
      <c r="C2533">
        <v>4.0959999999999998E-3</v>
      </c>
      <c r="D2533">
        <v>0</v>
      </c>
      <c r="E2533">
        <v>0</v>
      </c>
      <c r="F2533">
        <v>0</v>
      </c>
      <c r="G2533">
        <v>32767</v>
      </c>
      <c r="H2533">
        <v>-32767</v>
      </c>
      <c r="I2533">
        <v>-2094114</v>
      </c>
    </row>
    <row r="2534" spans="1:9" x14ac:dyDescent="0.25">
      <c r="A2534" t="s">
        <v>190</v>
      </c>
      <c r="B2534">
        <v>9.6091499999999996</v>
      </c>
      <c r="C2534">
        <v>8.1919999999999996E-3</v>
      </c>
      <c r="D2534">
        <v>0</v>
      </c>
      <c r="E2534">
        <v>0</v>
      </c>
      <c r="F2534">
        <v>0</v>
      </c>
      <c r="G2534">
        <v>32767</v>
      </c>
      <c r="H2534">
        <v>-32767</v>
      </c>
      <c r="I2534">
        <v>-2094114</v>
      </c>
    </row>
    <row r="2535" spans="1:9" x14ac:dyDescent="0.25">
      <c r="A2535" t="s">
        <v>190</v>
      </c>
      <c r="B2535">
        <v>9.6484799999999993</v>
      </c>
      <c r="C2535">
        <v>6.1440000000000002E-3</v>
      </c>
      <c r="D2535">
        <v>0</v>
      </c>
      <c r="E2535">
        <v>0</v>
      </c>
      <c r="F2535">
        <v>0</v>
      </c>
      <c r="G2535">
        <v>32767</v>
      </c>
      <c r="H2535">
        <v>-32767</v>
      </c>
      <c r="I2535">
        <v>-2094114</v>
      </c>
    </row>
    <row r="2536" spans="1:9" x14ac:dyDescent="0.25">
      <c r="A2536" t="s">
        <v>190</v>
      </c>
      <c r="B2536" s="11" t="s">
        <v>462</v>
      </c>
      <c r="C2536">
        <v>3.0720000000000001E-3</v>
      </c>
      <c r="D2536">
        <v>0</v>
      </c>
      <c r="E2536">
        <v>0</v>
      </c>
      <c r="F2536">
        <v>0</v>
      </c>
      <c r="G2536">
        <v>32767</v>
      </c>
      <c r="H2536">
        <v>-32767</v>
      </c>
      <c r="I2536">
        <v>-2094114</v>
      </c>
    </row>
    <row r="2537" spans="1:9" x14ac:dyDescent="0.25">
      <c r="A2537" t="s">
        <v>190</v>
      </c>
      <c r="B2537">
        <v>10.095599999999999</v>
      </c>
      <c r="C2537">
        <v>6.1440000000000002E-3</v>
      </c>
      <c r="D2537">
        <v>0</v>
      </c>
      <c r="E2537">
        <v>0</v>
      </c>
      <c r="F2537">
        <v>0</v>
      </c>
      <c r="G2537">
        <v>32767</v>
      </c>
      <c r="H2537">
        <v>-32767</v>
      </c>
      <c r="I2537">
        <v>-2094114</v>
      </c>
    </row>
    <row r="2538" spans="1:9" x14ac:dyDescent="0.25">
      <c r="A2538" t="s">
        <v>190</v>
      </c>
      <c r="B2538">
        <v>10.176</v>
      </c>
      <c r="C2538">
        <v>6.1440000000000002E-3</v>
      </c>
      <c r="D2538">
        <v>0</v>
      </c>
      <c r="E2538">
        <v>0</v>
      </c>
      <c r="F2538">
        <v>0</v>
      </c>
      <c r="G2538">
        <v>32767</v>
      </c>
      <c r="H2538">
        <v>-32767</v>
      </c>
      <c r="I2538">
        <v>-2094114</v>
      </c>
    </row>
    <row r="2539" spans="1:9" x14ac:dyDescent="0.25">
      <c r="A2539" t="s">
        <v>190</v>
      </c>
      <c r="B2539">
        <v>10.234</v>
      </c>
      <c r="C2539">
        <v>3.2320000000000001E-3</v>
      </c>
      <c r="D2539">
        <v>0</v>
      </c>
      <c r="E2539">
        <v>0</v>
      </c>
      <c r="F2539">
        <v>0</v>
      </c>
      <c r="G2539">
        <v>32767</v>
      </c>
      <c r="H2539">
        <v>-32767</v>
      </c>
      <c r="I2539">
        <v>-2094114</v>
      </c>
    </row>
    <row r="2540" spans="1:9" x14ac:dyDescent="0.25">
      <c r="A2540" t="s">
        <v>190</v>
      </c>
      <c r="B2540">
        <v>10.077199999999999</v>
      </c>
      <c r="C2540">
        <v>6.4640000000000001E-3</v>
      </c>
      <c r="D2540">
        <v>0</v>
      </c>
      <c r="E2540">
        <v>0</v>
      </c>
      <c r="F2540">
        <v>0</v>
      </c>
      <c r="G2540">
        <v>32767</v>
      </c>
      <c r="H2540">
        <v>-32767</v>
      </c>
      <c r="I2540">
        <v>-2094114</v>
      </c>
    </row>
    <row r="2541" spans="1:9" x14ac:dyDescent="0.25">
      <c r="A2541" t="s">
        <v>190</v>
      </c>
      <c r="B2541" s="11" t="s">
        <v>463</v>
      </c>
      <c r="C2541">
        <v>3.0720000000000001E-3</v>
      </c>
      <c r="D2541">
        <v>0</v>
      </c>
      <c r="E2541">
        <v>0</v>
      </c>
      <c r="F2541">
        <v>0</v>
      </c>
      <c r="G2541">
        <v>32767</v>
      </c>
      <c r="H2541">
        <v>-32767</v>
      </c>
      <c r="I2541">
        <v>-2094114</v>
      </c>
    </row>
    <row r="2542" spans="1:9" x14ac:dyDescent="0.25">
      <c r="A2542" t="s">
        <v>190</v>
      </c>
      <c r="B2542" s="11" t="s">
        <v>464</v>
      </c>
      <c r="C2542">
        <v>4.0959999999999998E-3</v>
      </c>
      <c r="D2542">
        <v>0</v>
      </c>
      <c r="E2542">
        <v>0</v>
      </c>
      <c r="F2542">
        <v>0</v>
      </c>
      <c r="G2542">
        <v>32767</v>
      </c>
      <c r="H2542">
        <v>-32767</v>
      </c>
      <c r="I2542">
        <v>-2094114</v>
      </c>
    </row>
    <row r="2543" spans="1:9" x14ac:dyDescent="0.25">
      <c r="A2543" t="s">
        <v>190</v>
      </c>
      <c r="B2543" s="11" t="s">
        <v>465</v>
      </c>
      <c r="C2543">
        <v>3.2320000000000001E-3</v>
      </c>
      <c r="D2543">
        <v>0</v>
      </c>
      <c r="E2543">
        <v>0</v>
      </c>
      <c r="F2543">
        <v>0</v>
      </c>
      <c r="G2543">
        <v>32767</v>
      </c>
      <c r="H2543">
        <v>-32767</v>
      </c>
      <c r="I2543">
        <v>-2094114</v>
      </c>
    </row>
    <row r="2544" spans="1:9" x14ac:dyDescent="0.25">
      <c r="A2544" t="s">
        <v>190</v>
      </c>
      <c r="B2544">
        <v>9.9720600000000008</v>
      </c>
      <c r="C2544">
        <v>6.5279999999999999E-3</v>
      </c>
      <c r="D2544">
        <v>0</v>
      </c>
      <c r="E2544">
        <v>0</v>
      </c>
      <c r="F2544">
        <v>0</v>
      </c>
      <c r="G2544">
        <v>32767</v>
      </c>
      <c r="H2544">
        <v>-32767</v>
      </c>
      <c r="I2544">
        <v>-2094114</v>
      </c>
    </row>
    <row r="2545" spans="1:9" x14ac:dyDescent="0.25">
      <c r="A2545" t="s">
        <v>190</v>
      </c>
      <c r="B2545">
        <v>9.8690899999999999</v>
      </c>
      <c r="C2545">
        <v>3.0720000000000001E-3</v>
      </c>
      <c r="D2545">
        <v>0</v>
      </c>
      <c r="E2545">
        <v>0</v>
      </c>
      <c r="F2545">
        <v>0</v>
      </c>
      <c r="G2545">
        <v>32767</v>
      </c>
      <c r="H2545">
        <v>-32767</v>
      </c>
      <c r="I2545">
        <v>-2094114</v>
      </c>
    </row>
    <row r="2546" spans="1:9" x14ac:dyDescent="0.25">
      <c r="A2546" t="s">
        <v>190</v>
      </c>
      <c r="B2546">
        <v>10.757</v>
      </c>
      <c r="C2546">
        <v>4.0959999999999998E-3</v>
      </c>
      <c r="D2546">
        <v>0</v>
      </c>
      <c r="E2546">
        <v>0</v>
      </c>
      <c r="F2546">
        <v>0</v>
      </c>
      <c r="G2546">
        <v>32767</v>
      </c>
      <c r="H2546">
        <v>-32767</v>
      </c>
      <c r="I2546">
        <v>-2094114</v>
      </c>
    </row>
    <row r="2547" spans="1:9" x14ac:dyDescent="0.25">
      <c r="A2547" t="s">
        <v>190</v>
      </c>
      <c r="B2547" s="11" t="s">
        <v>466</v>
      </c>
      <c r="C2547">
        <v>7.1679999999999999E-3</v>
      </c>
      <c r="D2547">
        <v>0</v>
      </c>
      <c r="E2547">
        <v>0</v>
      </c>
      <c r="F2547">
        <v>0</v>
      </c>
      <c r="G2547">
        <v>32767</v>
      </c>
      <c r="H2547">
        <v>-32767</v>
      </c>
      <c r="I2547">
        <v>-2094114</v>
      </c>
    </row>
    <row r="2548" spans="1:9" x14ac:dyDescent="0.25">
      <c r="A2548" t="s">
        <v>190</v>
      </c>
      <c r="B2548" s="11" t="s">
        <v>467</v>
      </c>
      <c r="C2548">
        <v>3.0720000000000001E-3</v>
      </c>
      <c r="D2548">
        <v>0</v>
      </c>
      <c r="E2548">
        <v>0</v>
      </c>
      <c r="F2548">
        <v>0</v>
      </c>
      <c r="G2548">
        <v>32767</v>
      </c>
      <c r="H2548">
        <v>-32767</v>
      </c>
      <c r="I2548">
        <v>-2094114</v>
      </c>
    </row>
    <row r="2549" spans="1:9" x14ac:dyDescent="0.25">
      <c r="A2549" t="s">
        <v>190</v>
      </c>
      <c r="B2549">
        <v>10.111499999999999</v>
      </c>
      <c r="C2549">
        <v>3.0720000000000001E-3</v>
      </c>
      <c r="D2549">
        <v>0</v>
      </c>
      <c r="E2549">
        <v>0</v>
      </c>
      <c r="F2549">
        <v>0</v>
      </c>
      <c r="G2549">
        <v>32767</v>
      </c>
      <c r="H2549">
        <v>-32767</v>
      </c>
      <c r="I2549">
        <v>-2094114</v>
      </c>
    </row>
    <row r="2550" spans="1:9" x14ac:dyDescent="0.25">
      <c r="A2550" t="s">
        <v>190</v>
      </c>
      <c r="B2550">
        <v>9.9643800000000002</v>
      </c>
      <c r="C2550">
        <v>3.0720000000000001E-3</v>
      </c>
      <c r="D2550">
        <v>0</v>
      </c>
      <c r="E2550">
        <v>0</v>
      </c>
      <c r="F2550">
        <v>0</v>
      </c>
      <c r="G2550">
        <v>32767</v>
      </c>
      <c r="H2550">
        <v>-32767</v>
      </c>
      <c r="I2550">
        <v>-2094114</v>
      </c>
    </row>
    <row r="2551" spans="1:9" x14ac:dyDescent="0.25">
      <c r="A2551" t="s">
        <v>190</v>
      </c>
      <c r="B2551">
        <v>10.1494</v>
      </c>
      <c r="C2551">
        <v>3.104E-3</v>
      </c>
      <c r="D2551">
        <v>0</v>
      </c>
      <c r="E2551">
        <v>0</v>
      </c>
      <c r="F2551">
        <v>0</v>
      </c>
      <c r="G2551">
        <v>32767</v>
      </c>
      <c r="H2551">
        <v>-32767</v>
      </c>
      <c r="I2551">
        <v>-2094114</v>
      </c>
    </row>
    <row r="2552" spans="1:9" x14ac:dyDescent="0.25">
      <c r="A2552" t="s">
        <v>190</v>
      </c>
      <c r="B2552">
        <v>9.7289300000000001</v>
      </c>
      <c r="C2552">
        <v>3.0720000000000001E-3</v>
      </c>
      <c r="D2552">
        <v>0</v>
      </c>
      <c r="E2552">
        <v>0</v>
      </c>
      <c r="F2552">
        <v>0</v>
      </c>
      <c r="G2552">
        <v>32767</v>
      </c>
      <c r="H2552">
        <v>-32767</v>
      </c>
      <c r="I2552">
        <v>-2094114</v>
      </c>
    </row>
    <row r="2553" spans="1:9" x14ac:dyDescent="0.25">
      <c r="A2553" t="s">
        <v>190</v>
      </c>
      <c r="B2553" s="11" t="s">
        <v>468</v>
      </c>
      <c r="C2553">
        <v>3.264E-3</v>
      </c>
      <c r="D2553">
        <v>0</v>
      </c>
      <c r="E2553">
        <v>0</v>
      </c>
      <c r="F2553">
        <v>0</v>
      </c>
      <c r="G2553">
        <v>32767</v>
      </c>
      <c r="H2553">
        <v>-32767</v>
      </c>
      <c r="I2553">
        <v>-2094114</v>
      </c>
    </row>
    <row r="2554" spans="1:9" x14ac:dyDescent="0.25">
      <c r="A2554" t="s">
        <v>190</v>
      </c>
      <c r="B2554">
        <v>9.9684200000000001</v>
      </c>
      <c r="C2554">
        <v>3.5200000000000001E-3</v>
      </c>
      <c r="D2554">
        <v>0</v>
      </c>
      <c r="E2554">
        <v>0</v>
      </c>
      <c r="F2554">
        <v>0</v>
      </c>
      <c r="G2554">
        <v>32767</v>
      </c>
      <c r="H2554">
        <v>-32767</v>
      </c>
      <c r="I2554">
        <v>-2094114</v>
      </c>
    </row>
    <row r="2555" spans="1:9" x14ac:dyDescent="0.25">
      <c r="A2555" t="s">
        <v>190</v>
      </c>
      <c r="B2555">
        <v>9.9115500000000001</v>
      </c>
      <c r="C2555">
        <v>3.0720000000000001E-3</v>
      </c>
      <c r="D2555">
        <v>0</v>
      </c>
      <c r="E2555">
        <v>0</v>
      </c>
      <c r="F2555">
        <v>0</v>
      </c>
      <c r="G2555">
        <v>32767</v>
      </c>
      <c r="H2555">
        <v>-32767</v>
      </c>
      <c r="I2555">
        <v>-2094114</v>
      </c>
    </row>
    <row r="2556" spans="1:9" x14ac:dyDescent="0.25">
      <c r="A2556" t="s">
        <v>190</v>
      </c>
      <c r="B2556">
        <v>10.130599999999999</v>
      </c>
      <c r="C2556">
        <v>3.4559999999999999E-3</v>
      </c>
      <c r="D2556">
        <v>0</v>
      </c>
      <c r="E2556">
        <v>0</v>
      </c>
      <c r="F2556">
        <v>0</v>
      </c>
      <c r="G2556">
        <v>32767</v>
      </c>
      <c r="H2556">
        <v>-32767</v>
      </c>
      <c r="I2556">
        <v>-2094114</v>
      </c>
    </row>
    <row r="2557" spans="1:9" x14ac:dyDescent="0.25">
      <c r="A2557" t="s">
        <v>190</v>
      </c>
      <c r="B2557">
        <v>9.9749400000000001</v>
      </c>
      <c r="C2557">
        <v>6.1440000000000002E-3</v>
      </c>
      <c r="D2557">
        <v>0</v>
      </c>
      <c r="E2557">
        <v>0</v>
      </c>
      <c r="F2557">
        <v>0</v>
      </c>
      <c r="G2557">
        <v>32767</v>
      </c>
      <c r="H2557">
        <v>-32767</v>
      </c>
      <c r="I2557">
        <v>-2094114</v>
      </c>
    </row>
    <row r="2558" spans="1:9" x14ac:dyDescent="0.25">
      <c r="A2558" t="s">
        <v>190</v>
      </c>
      <c r="B2558" s="11" t="s">
        <v>469</v>
      </c>
      <c r="C2558">
        <v>3.0720000000000001E-3</v>
      </c>
      <c r="D2558">
        <v>0</v>
      </c>
      <c r="E2558">
        <v>0</v>
      </c>
      <c r="F2558">
        <v>0</v>
      </c>
      <c r="G2558">
        <v>32767</v>
      </c>
      <c r="H2558">
        <v>-32767</v>
      </c>
      <c r="I2558">
        <v>-2094114</v>
      </c>
    </row>
    <row r="2559" spans="1:9" x14ac:dyDescent="0.25">
      <c r="A2559" t="s">
        <v>190</v>
      </c>
      <c r="B2559" s="11" t="s">
        <v>470</v>
      </c>
      <c r="C2559">
        <v>4.0959999999999998E-3</v>
      </c>
      <c r="D2559">
        <v>0</v>
      </c>
      <c r="E2559">
        <v>0</v>
      </c>
      <c r="F2559">
        <v>0</v>
      </c>
      <c r="G2559">
        <v>32767</v>
      </c>
      <c r="H2559">
        <v>-32767</v>
      </c>
      <c r="I2559">
        <v>-2094114</v>
      </c>
    </row>
    <row r="2560" spans="1:9" x14ac:dyDescent="0.25">
      <c r="A2560" t="s">
        <v>190</v>
      </c>
      <c r="B2560">
        <v>10.052099999999999</v>
      </c>
      <c r="C2560">
        <v>3.9360000000000003E-3</v>
      </c>
      <c r="D2560">
        <v>0</v>
      </c>
      <c r="E2560">
        <v>0</v>
      </c>
      <c r="F2560">
        <v>0</v>
      </c>
      <c r="G2560">
        <v>32767</v>
      </c>
      <c r="H2560">
        <v>-32767</v>
      </c>
      <c r="I2560">
        <v>-2094114</v>
      </c>
    </row>
    <row r="2561" spans="1:25" x14ac:dyDescent="0.25">
      <c r="A2561" t="s">
        <v>190</v>
      </c>
      <c r="B2561">
        <v>9.7051499999999997</v>
      </c>
      <c r="C2561">
        <v>6.4320000000000002E-3</v>
      </c>
      <c r="D2561">
        <v>0</v>
      </c>
      <c r="E2561">
        <v>0</v>
      </c>
      <c r="F2561">
        <v>0</v>
      </c>
      <c r="G2561">
        <v>32767</v>
      </c>
      <c r="H2561">
        <v>-32767</v>
      </c>
      <c r="I2561">
        <v>-2094114</v>
      </c>
    </row>
    <row r="2562" spans="1:25" x14ac:dyDescent="0.25">
      <c r="A2562" t="s">
        <v>190</v>
      </c>
      <c r="B2562">
        <v>10.0916</v>
      </c>
      <c r="C2562">
        <v>6.5279999999999999E-3</v>
      </c>
      <c r="D2562">
        <v>0</v>
      </c>
      <c r="E2562">
        <v>0</v>
      </c>
      <c r="F2562">
        <v>0</v>
      </c>
      <c r="G2562">
        <v>32767</v>
      </c>
      <c r="H2562">
        <v>-32767</v>
      </c>
      <c r="I2562">
        <v>-2094114</v>
      </c>
    </row>
    <row r="2563" spans="1:25" x14ac:dyDescent="0.25">
      <c r="A2563" t="s">
        <v>190</v>
      </c>
      <c r="B2563" s="11" t="s">
        <v>471</v>
      </c>
      <c r="C2563">
        <v>7.1679999999999999E-3</v>
      </c>
      <c r="D2563">
        <v>0</v>
      </c>
      <c r="E2563">
        <v>0</v>
      </c>
      <c r="F2563">
        <v>0</v>
      </c>
      <c r="G2563">
        <v>32767</v>
      </c>
      <c r="H2563">
        <v>-32767</v>
      </c>
      <c r="I2563">
        <v>-2094114</v>
      </c>
    </row>
    <row r="2564" spans="1:25" x14ac:dyDescent="0.25">
      <c r="A2564" t="s">
        <v>190</v>
      </c>
      <c r="B2564">
        <v>10.0779</v>
      </c>
      <c r="C2564">
        <v>7.1999999999999998E-3</v>
      </c>
      <c r="D2564">
        <v>0</v>
      </c>
      <c r="E2564">
        <v>0</v>
      </c>
      <c r="F2564">
        <v>0</v>
      </c>
      <c r="G2564">
        <v>32767</v>
      </c>
      <c r="H2564">
        <v>-32767</v>
      </c>
      <c r="I2564">
        <v>-2094114</v>
      </c>
    </row>
    <row r="2565" spans="1:25" x14ac:dyDescent="0.25">
      <c r="A2565" t="s">
        <v>190</v>
      </c>
      <c r="B2565">
        <v>9.9697600000000008</v>
      </c>
      <c r="C2565">
        <v>3.0720000000000001E-3</v>
      </c>
      <c r="D2565">
        <v>0</v>
      </c>
      <c r="E2565">
        <v>0</v>
      </c>
      <c r="F2565">
        <v>0</v>
      </c>
      <c r="G2565">
        <v>32767</v>
      </c>
      <c r="H2565">
        <v>-32767</v>
      </c>
      <c r="I2565">
        <v>-2094114</v>
      </c>
    </row>
    <row r="2566" spans="1:25" x14ac:dyDescent="0.25">
      <c r="A2566" t="s">
        <v>190</v>
      </c>
      <c r="B2566">
        <v>9.9879700000000007</v>
      </c>
      <c r="C2566">
        <v>3.1679999999999998E-3</v>
      </c>
      <c r="D2566">
        <v>0</v>
      </c>
      <c r="E2566">
        <v>0</v>
      </c>
      <c r="F2566">
        <v>0</v>
      </c>
      <c r="G2566">
        <v>32767</v>
      </c>
      <c r="H2566">
        <v>-32767</v>
      </c>
      <c r="I2566">
        <v>-2094114</v>
      </c>
    </row>
    <row r="2567" spans="1:25" x14ac:dyDescent="0.25">
      <c r="A2567" t="s">
        <v>190</v>
      </c>
      <c r="B2567">
        <v>10.1524</v>
      </c>
      <c r="C2567">
        <v>3.0720000000000001E-3</v>
      </c>
      <c r="D2567">
        <v>0</v>
      </c>
      <c r="E2567">
        <v>0</v>
      </c>
      <c r="F2567">
        <v>0</v>
      </c>
      <c r="G2567">
        <v>32767</v>
      </c>
      <c r="H2567">
        <v>-32767</v>
      </c>
      <c r="I2567">
        <v>-2094114</v>
      </c>
    </row>
    <row r="2568" spans="1:25" x14ac:dyDescent="0.25">
      <c r="A2568" t="s">
        <v>190</v>
      </c>
      <c r="B2568">
        <v>10.1776</v>
      </c>
      <c r="C2568">
        <v>4.0959999999999998E-3</v>
      </c>
      <c r="D2568">
        <v>0</v>
      </c>
      <c r="E2568">
        <v>0</v>
      </c>
      <c r="F2568">
        <v>0</v>
      </c>
      <c r="G2568">
        <v>32767</v>
      </c>
      <c r="H2568">
        <v>-32767</v>
      </c>
      <c r="I2568">
        <v>-2094114</v>
      </c>
    </row>
    <row r="2569" spans="1:25" x14ac:dyDescent="0.25">
      <c r="A2569" t="s">
        <v>190</v>
      </c>
      <c r="B2569">
        <v>10.075699999999999</v>
      </c>
      <c r="C2569">
        <v>3.4880000000000002E-3</v>
      </c>
      <c r="D2569">
        <v>0</v>
      </c>
      <c r="E2569">
        <v>0</v>
      </c>
      <c r="F2569">
        <v>0</v>
      </c>
      <c r="G2569">
        <v>32767</v>
      </c>
      <c r="H2569">
        <v>-32767</v>
      </c>
      <c r="I2569">
        <v>-2094114</v>
      </c>
    </row>
    <row r="2570" spans="1:25" x14ac:dyDescent="0.25">
      <c r="A2570" t="s">
        <v>190</v>
      </c>
      <c r="B2570">
        <v>10.188599999999999</v>
      </c>
      <c r="C2570">
        <v>3.0720000000000001E-3</v>
      </c>
      <c r="D2570">
        <v>0</v>
      </c>
      <c r="E2570">
        <v>0</v>
      </c>
      <c r="F2570">
        <v>0</v>
      </c>
      <c r="G2570">
        <v>32767</v>
      </c>
      <c r="H2570">
        <v>-32767</v>
      </c>
      <c r="I2570">
        <v>-2094114</v>
      </c>
    </row>
    <row r="2571" spans="1:25" x14ac:dyDescent="0.25">
      <c r="A2571" t="s">
        <v>190</v>
      </c>
      <c r="B2571">
        <v>9.7210599999999996</v>
      </c>
      <c r="C2571">
        <v>3.424E-3</v>
      </c>
      <c r="D2571">
        <v>0</v>
      </c>
      <c r="E2571">
        <v>0</v>
      </c>
      <c r="F2571">
        <v>0</v>
      </c>
      <c r="G2571">
        <v>32767</v>
      </c>
      <c r="H2571">
        <v>-32767</v>
      </c>
      <c r="I2571">
        <v>-2094114</v>
      </c>
    </row>
    <row r="2572" spans="1:25" x14ac:dyDescent="0.25">
      <c r="A2572" t="s">
        <v>190</v>
      </c>
      <c r="B2572">
        <v>10.038</v>
      </c>
      <c r="C2572">
        <v>3.3600000000000001E-3</v>
      </c>
      <c r="D2572">
        <v>0</v>
      </c>
      <c r="E2572">
        <v>0</v>
      </c>
      <c r="F2572">
        <v>0</v>
      </c>
      <c r="G2572">
        <v>32767</v>
      </c>
      <c r="H2572">
        <v>-32767</v>
      </c>
      <c r="I2572">
        <v>-2094114</v>
      </c>
    </row>
    <row r="2573" spans="1:25" x14ac:dyDescent="0.25">
      <c r="A2573" t="s">
        <v>190</v>
      </c>
      <c r="B2573" s="11" t="s">
        <v>472</v>
      </c>
      <c r="C2573">
        <v>7.3280000000000003E-3</v>
      </c>
      <c r="D2573">
        <v>0</v>
      </c>
      <c r="E2573">
        <v>0</v>
      </c>
      <c r="F2573">
        <v>0</v>
      </c>
      <c r="G2573">
        <v>32767</v>
      </c>
      <c r="H2573">
        <v>-32767</v>
      </c>
      <c r="I2573">
        <v>-2094114</v>
      </c>
    </row>
    <row r="2574" spans="1:25" x14ac:dyDescent="0.25">
      <c r="A2574" t="s">
        <v>190</v>
      </c>
      <c r="B2574">
        <v>10.0627</v>
      </c>
      <c r="C2574">
        <v>7.1679999999999999E-3</v>
      </c>
      <c r="D2574">
        <v>0</v>
      </c>
      <c r="E2574">
        <v>0</v>
      </c>
      <c r="F2574">
        <v>0</v>
      </c>
      <c r="G2574">
        <v>32767</v>
      </c>
      <c r="H2574">
        <v>-32767</v>
      </c>
      <c r="I2574">
        <v>-2094114</v>
      </c>
    </row>
    <row r="2575" spans="1:25" x14ac:dyDescent="0.25">
      <c r="A2575" t="s">
        <v>190</v>
      </c>
      <c r="B2575">
        <v>10.068899999999999</v>
      </c>
      <c r="C2575">
        <v>4.0959999999999998E-3</v>
      </c>
      <c r="D2575">
        <v>0</v>
      </c>
      <c r="E2575">
        <v>0</v>
      </c>
      <c r="F2575">
        <v>0</v>
      </c>
      <c r="G2575">
        <v>32767</v>
      </c>
      <c r="H2575">
        <v>-32767</v>
      </c>
      <c r="I2575">
        <v>-2094114</v>
      </c>
      <c r="R2575" t="s">
        <v>69</v>
      </c>
      <c r="U2575" t="s">
        <v>68</v>
      </c>
      <c r="X2575" t="s">
        <v>66</v>
      </c>
    </row>
    <row r="2576" spans="1:25" x14ac:dyDescent="0.25">
      <c r="A2576" t="s">
        <v>190</v>
      </c>
      <c r="B2576" s="11" t="s">
        <v>473</v>
      </c>
      <c r="C2576">
        <v>3.0720000000000001E-3</v>
      </c>
      <c r="D2576">
        <v>0</v>
      </c>
      <c r="E2576">
        <v>0</v>
      </c>
      <c r="F2576">
        <v>0</v>
      </c>
      <c r="G2576">
        <v>32767</v>
      </c>
      <c r="H2576">
        <v>-32767</v>
      </c>
      <c r="I2576">
        <v>-2094114</v>
      </c>
      <c r="R2576">
        <f>AVERAGE(B2527:B2576)</f>
        <v>10.029694166666667</v>
      </c>
      <c r="S2576">
        <f>AVERAGE(C2527:C2576)</f>
        <v>4.4211199999999997E-3</v>
      </c>
      <c r="U2576">
        <f>_xlfn.VAR.P(B2527:B2576)</f>
        <v>3.9402895929861084E-2</v>
      </c>
      <c r="V2576">
        <f>_xlfn.VAR.P(C2527:C2576)</f>
        <v>2.6620051455999988E-6</v>
      </c>
      <c r="X2576">
        <f>1.96*SQRT(U2576)/50</f>
        <v>7.781263779211043E-3</v>
      </c>
      <c r="Y2576">
        <f>1.96*SQRT(V2576)/50</f>
        <v>6.3957357566856858E-5</v>
      </c>
    </row>
    <row r="2577" spans="1:9" x14ac:dyDescent="0.25">
      <c r="A2577" t="s">
        <v>190</v>
      </c>
      <c r="B2577">
        <v>549.66719999999998</v>
      </c>
      <c r="C2577" t="s">
        <v>36</v>
      </c>
    </row>
    <row r="2578" spans="1:9" x14ac:dyDescent="0.25">
      <c r="A2578" t="s">
        <v>191</v>
      </c>
      <c r="B2578">
        <v>2531.1</v>
      </c>
      <c r="C2578">
        <v>2520.5700000000002</v>
      </c>
      <c r="D2578">
        <v>2488.12</v>
      </c>
      <c r="E2578">
        <v>2133.77</v>
      </c>
      <c r="F2578">
        <v>0</v>
      </c>
      <c r="G2578">
        <v>0.23552100000000001</v>
      </c>
      <c r="H2578">
        <v>0.77759699999999998</v>
      </c>
      <c r="I2578">
        <v>-1407245065</v>
      </c>
    </row>
    <row r="2579" spans="1:9" x14ac:dyDescent="0.25">
      <c r="A2579" t="s">
        <v>191</v>
      </c>
      <c r="B2579">
        <v>2526.87</v>
      </c>
      <c r="C2579">
        <v>2516.71</v>
      </c>
      <c r="D2579">
        <v>2487.42</v>
      </c>
      <c r="E2579">
        <v>2132.84</v>
      </c>
      <c r="F2579">
        <v>0</v>
      </c>
      <c r="G2579">
        <v>0.22914100000000001</v>
      </c>
      <c r="H2579">
        <v>0.77789900000000001</v>
      </c>
      <c r="I2579">
        <v>-1407245065</v>
      </c>
    </row>
    <row r="2580" spans="1:9" x14ac:dyDescent="0.25">
      <c r="A2580" t="s">
        <v>191</v>
      </c>
      <c r="B2580">
        <v>2525.52</v>
      </c>
      <c r="C2580">
        <v>2515.35</v>
      </c>
      <c r="D2580">
        <v>2486.73</v>
      </c>
      <c r="E2580">
        <v>2132.8200000000002</v>
      </c>
      <c r="F2580">
        <v>0</v>
      </c>
      <c r="G2580">
        <v>0.20879900000000001</v>
      </c>
      <c r="H2580">
        <v>0.77626200000000001</v>
      </c>
      <c r="I2580">
        <v>-1407245065</v>
      </c>
    </row>
    <row r="2581" spans="1:9" x14ac:dyDescent="0.25">
      <c r="A2581" t="s">
        <v>191</v>
      </c>
      <c r="B2581">
        <v>2524.2199999999998</v>
      </c>
      <c r="C2581">
        <v>2513.92</v>
      </c>
      <c r="D2581">
        <v>2486.54</v>
      </c>
      <c r="E2581">
        <v>2132.81</v>
      </c>
      <c r="F2581">
        <v>0</v>
      </c>
      <c r="G2581">
        <v>0.227765</v>
      </c>
      <c r="H2581">
        <v>0.77789799999999998</v>
      </c>
      <c r="I2581">
        <v>-1407245065</v>
      </c>
    </row>
    <row r="2582" spans="1:9" x14ac:dyDescent="0.25">
      <c r="A2582" t="s">
        <v>191</v>
      </c>
      <c r="B2582">
        <v>2530.2600000000002</v>
      </c>
      <c r="C2582">
        <v>2519.64</v>
      </c>
      <c r="D2582">
        <v>2487.83</v>
      </c>
      <c r="E2582">
        <v>2132.86</v>
      </c>
      <c r="F2582">
        <v>0</v>
      </c>
      <c r="G2582">
        <v>0.23552200000000001</v>
      </c>
      <c r="H2582">
        <v>0.77787399999999995</v>
      </c>
      <c r="I2582">
        <v>-1407245065</v>
      </c>
    </row>
    <row r="2583" spans="1:9" x14ac:dyDescent="0.25">
      <c r="A2583" t="s">
        <v>191</v>
      </c>
      <c r="B2583">
        <v>2535.37</v>
      </c>
      <c r="C2583">
        <v>2525.08</v>
      </c>
      <c r="D2583">
        <v>2488.61</v>
      </c>
      <c r="E2583">
        <v>2133.02</v>
      </c>
      <c r="F2583">
        <v>0</v>
      </c>
      <c r="G2583">
        <v>0.23552000000000001</v>
      </c>
      <c r="H2583">
        <v>0.77472200000000002</v>
      </c>
      <c r="I2583">
        <v>-1407245065</v>
      </c>
    </row>
    <row r="2584" spans="1:9" x14ac:dyDescent="0.25">
      <c r="A2584" t="s">
        <v>191</v>
      </c>
      <c r="B2584">
        <v>2530.46</v>
      </c>
      <c r="C2584">
        <v>2520.08</v>
      </c>
      <c r="D2584">
        <v>2487.58</v>
      </c>
      <c r="E2584">
        <v>2132.64</v>
      </c>
      <c r="F2584">
        <v>0</v>
      </c>
      <c r="G2584">
        <v>0.23553299999999999</v>
      </c>
      <c r="H2584">
        <v>0.77784600000000004</v>
      </c>
      <c r="I2584">
        <v>-1407245065</v>
      </c>
    </row>
    <row r="2585" spans="1:9" x14ac:dyDescent="0.25">
      <c r="A2585" t="s">
        <v>191</v>
      </c>
      <c r="B2585">
        <v>2524.42</v>
      </c>
      <c r="C2585">
        <v>2512.35</v>
      </c>
      <c r="D2585">
        <v>2486.5700000000002</v>
      </c>
      <c r="E2585">
        <v>2132.9</v>
      </c>
      <c r="F2585">
        <v>0</v>
      </c>
      <c r="G2585">
        <v>0.20923800000000001</v>
      </c>
      <c r="H2585">
        <v>0.77786900000000003</v>
      </c>
      <c r="I2585">
        <v>-1407245065</v>
      </c>
    </row>
    <row r="2586" spans="1:9" x14ac:dyDescent="0.25">
      <c r="A2586" t="s">
        <v>191</v>
      </c>
      <c r="B2586">
        <v>2523.5300000000002</v>
      </c>
      <c r="C2586">
        <v>2513.34</v>
      </c>
      <c r="D2586">
        <v>2486.38</v>
      </c>
      <c r="E2586">
        <v>2132.48</v>
      </c>
      <c r="F2586">
        <v>0</v>
      </c>
      <c r="G2586">
        <v>0.20929900000000001</v>
      </c>
      <c r="H2586">
        <v>0.77789399999999997</v>
      </c>
      <c r="I2586">
        <v>-1407245065</v>
      </c>
    </row>
    <row r="2587" spans="1:9" x14ac:dyDescent="0.25">
      <c r="A2587" t="s">
        <v>191</v>
      </c>
      <c r="B2587">
        <v>2521.69</v>
      </c>
      <c r="C2587">
        <v>2511.61</v>
      </c>
      <c r="D2587">
        <v>2485.96</v>
      </c>
      <c r="E2587">
        <v>2132.0700000000002</v>
      </c>
      <c r="F2587">
        <v>0</v>
      </c>
      <c r="G2587">
        <v>0.208312</v>
      </c>
      <c r="H2587">
        <v>0.777891</v>
      </c>
      <c r="I2587">
        <v>-1407245065</v>
      </c>
    </row>
    <row r="2588" spans="1:9" x14ac:dyDescent="0.25">
      <c r="A2588" t="s">
        <v>191</v>
      </c>
      <c r="B2588">
        <v>2522.16</v>
      </c>
      <c r="C2588">
        <v>2511.5</v>
      </c>
      <c r="D2588">
        <v>2486.3000000000002</v>
      </c>
      <c r="E2588">
        <v>2132.56</v>
      </c>
      <c r="F2588">
        <v>0</v>
      </c>
      <c r="G2588">
        <v>0.20898600000000001</v>
      </c>
      <c r="H2588">
        <v>0.77789299999999995</v>
      </c>
      <c r="I2588">
        <v>-1407245065</v>
      </c>
    </row>
    <row r="2589" spans="1:9" x14ac:dyDescent="0.25">
      <c r="A2589" t="s">
        <v>191</v>
      </c>
      <c r="B2589">
        <v>2521.25</v>
      </c>
      <c r="C2589">
        <v>2511.06</v>
      </c>
      <c r="D2589">
        <v>2485.39</v>
      </c>
      <c r="E2589">
        <v>2132.0300000000002</v>
      </c>
      <c r="F2589">
        <v>0</v>
      </c>
      <c r="G2589">
        <v>0.22778999999999999</v>
      </c>
      <c r="H2589">
        <v>0.77789799999999998</v>
      </c>
      <c r="I2589">
        <v>-1407245065</v>
      </c>
    </row>
    <row r="2590" spans="1:9" x14ac:dyDescent="0.25">
      <c r="A2590" t="s">
        <v>191</v>
      </c>
      <c r="B2590">
        <v>2532.1</v>
      </c>
      <c r="C2590">
        <v>2521.9899999999998</v>
      </c>
      <c r="D2590">
        <v>2488.06</v>
      </c>
      <c r="E2590">
        <v>2132.87</v>
      </c>
      <c r="F2590">
        <v>0</v>
      </c>
      <c r="G2590">
        <v>0.20872599999999999</v>
      </c>
      <c r="H2590">
        <v>0.77788900000000005</v>
      </c>
      <c r="I2590">
        <v>-1407245065</v>
      </c>
    </row>
    <row r="2591" spans="1:9" x14ac:dyDescent="0.25">
      <c r="A2591" t="s">
        <v>191</v>
      </c>
      <c r="B2591">
        <v>2532.9499999999998</v>
      </c>
      <c r="C2591">
        <v>2522.7800000000002</v>
      </c>
      <c r="D2591">
        <v>2488.0700000000002</v>
      </c>
      <c r="E2591">
        <v>2132.9699999999998</v>
      </c>
      <c r="F2591">
        <v>0</v>
      </c>
      <c r="G2591">
        <v>0.210392</v>
      </c>
      <c r="H2591">
        <v>0.77472700000000005</v>
      </c>
      <c r="I2591">
        <v>-1407245065</v>
      </c>
    </row>
    <row r="2592" spans="1:9" x14ac:dyDescent="0.25">
      <c r="A2592" t="s">
        <v>191</v>
      </c>
      <c r="B2592">
        <v>2529.56</v>
      </c>
      <c r="C2592">
        <v>2518.89</v>
      </c>
      <c r="D2592">
        <v>2486.71</v>
      </c>
      <c r="E2592">
        <v>2132.3000000000002</v>
      </c>
      <c r="F2592">
        <v>0</v>
      </c>
      <c r="G2592">
        <v>0.23551900000000001</v>
      </c>
      <c r="H2592">
        <v>0.77764699999999998</v>
      </c>
      <c r="I2592">
        <v>-1407245065</v>
      </c>
    </row>
    <row r="2593" spans="1:9" x14ac:dyDescent="0.25">
      <c r="A2593" t="s">
        <v>191</v>
      </c>
      <c r="B2593">
        <v>2526.6799999999998</v>
      </c>
      <c r="C2593">
        <v>2516.2199999999998</v>
      </c>
      <c r="D2593">
        <v>2487.0700000000002</v>
      </c>
      <c r="E2593">
        <v>2133.27</v>
      </c>
      <c r="F2593">
        <v>0</v>
      </c>
      <c r="G2593">
        <v>0.23552000000000001</v>
      </c>
      <c r="H2593">
        <v>0.77786999999999995</v>
      </c>
      <c r="I2593">
        <v>-1407245065</v>
      </c>
    </row>
    <row r="2594" spans="1:9" x14ac:dyDescent="0.25">
      <c r="A2594" t="s">
        <v>191</v>
      </c>
      <c r="B2594">
        <v>2522.89</v>
      </c>
      <c r="C2594">
        <v>2512.6</v>
      </c>
      <c r="D2594">
        <v>2485.54</v>
      </c>
      <c r="E2594">
        <v>2131.9299999999998</v>
      </c>
      <c r="F2594">
        <v>0</v>
      </c>
      <c r="G2594">
        <v>0.231685</v>
      </c>
      <c r="H2594">
        <v>0.77765099999999998</v>
      </c>
      <c r="I2594">
        <v>-1407245065</v>
      </c>
    </row>
    <row r="2595" spans="1:9" x14ac:dyDescent="0.25">
      <c r="A2595" t="s">
        <v>191</v>
      </c>
      <c r="B2595">
        <v>2525.85</v>
      </c>
      <c r="C2595">
        <v>2515.63</v>
      </c>
      <c r="D2595">
        <v>2487.11</v>
      </c>
      <c r="E2595">
        <v>2132.88</v>
      </c>
      <c r="F2595">
        <v>0</v>
      </c>
      <c r="G2595">
        <v>0.20880899999999999</v>
      </c>
      <c r="H2595">
        <v>0.80418900000000004</v>
      </c>
      <c r="I2595">
        <v>-1407245065</v>
      </c>
    </row>
    <row r="2596" spans="1:9" x14ac:dyDescent="0.25">
      <c r="A2596" t="s">
        <v>191</v>
      </c>
      <c r="B2596">
        <v>2526.52</v>
      </c>
      <c r="C2596">
        <v>2516.4899999999998</v>
      </c>
      <c r="D2596">
        <v>2487.34</v>
      </c>
      <c r="E2596">
        <v>2133.23</v>
      </c>
      <c r="F2596">
        <v>0</v>
      </c>
      <c r="G2596">
        <v>0.21108299999999999</v>
      </c>
      <c r="H2596">
        <v>0.77769100000000002</v>
      </c>
      <c r="I2596">
        <v>-1407245065</v>
      </c>
    </row>
    <row r="2597" spans="1:9" x14ac:dyDescent="0.25">
      <c r="A2597" t="s">
        <v>191</v>
      </c>
      <c r="B2597">
        <v>2527.06</v>
      </c>
      <c r="C2597">
        <v>2516.67</v>
      </c>
      <c r="D2597">
        <v>2486.85</v>
      </c>
      <c r="E2597">
        <v>2132.39</v>
      </c>
      <c r="F2597">
        <v>0</v>
      </c>
      <c r="G2597">
        <v>0.211752</v>
      </c>
      <c r="H2597">
        <v>0.77789699999999995</v>
      </c>
      <c r="I2597">
        <v>-1407245065</v>
      </c>
    </row>
    <row r="2598" spans="1:9" x14ac:dyDescent="0.25">
      <c r="A2598" t="s">
        <v>191</v>
      </c>
      <c r="B2598">
        <v>2534.38</v>
      </c>
      <c r="C2598">
        <v>2523.94</v>
      </c>
      <c r="D2598">
        <v>2488.06</v>
      </c>
      <c r="E2598">
        <v>2132.42</v>
      </c>
      <c r="F2598">
        <v>0</v>
      </c>
      <c r="G2598">
        <v>0.212313</v>
      </c>
      <c r="H2598">
        <v>0.77789799999999998</v>
      </c>
      <c r="I2598">
        <v>-1407245065</v>
      </c>
    </row>
    <row r="2599" spans="1:9" x14ac:dyDescent="0.25">
      <c r="A2599" t="s">
        <v>191</v>
      </c>
      <c r="B2599">
        <v>2532.0700000000002</v>
      </c>
      <c r="C2599">
        <v>2522.0700000000002</v>
      </c>
      <c r="D2599">
        <v>2487.6799999999998</v>
      </c>
      <c r="E2599">
        <v>2132.59</v>
      </c>
      <c r="F2599">
        <v>0</v>
      </c>
      <c r="G2599">
        <v>0.23552200000000001</v>
      </c>
      <c r="H2599">
        <v>0.775783</v>
      </c>
      <c r="I2599">
        <v>-1407245065</v>
      </c>
    </row>
    <row r="2600" spans="1:9" x14ac:dyDescent="0.25">
      <c r="A2600" t="s">
        <v>191</v>
      </c>
      <c r="B2600">
        <v>2530.67</v>
      </c>
      <c r="C2600">
        <v>2520.0500000000002</v>
      </c>
      <c r="D2600">
        <v>2487.35</v>
      </c>
      <c r="E2600">
        <v>2132.4</v>
      </c>
      <c r="F2600">
        <v>0</v>
      </c>
      <c r="G2600">
        <v>0.23551900000000001</v>
      </c>
      <c r="H2600">
        <v>0.77788999999999997</v>
      </c>
      <c r="I2600">
        <v>-1407245065</v>
      </c>
    </row>
    <row r="2601" spans="1:9" x14ac:dyDescent="0.25">
      <c r="A2601" t="s">
        <v>191</v>
      </c>
      <c r="B2601">
        <v>2525.44</v>
      </c>
      <c r="C2601">
        <v>2515.29</v>
      </c>
      <c r="D2601">
        <v>2486.38</v>
      </c>
      <c r="E2601">
        <v>2132.13</v>
      </c>
      <c r="F2601">
        <v>0</v>
      </c>
      <c r="G2601">
        <v>0.20893900000000001</v>
      </c>
      <c r="H2601">
        <v>0.77789200000000003</v>
      </c>
      <c r="I2601">
        <v>-1407245065</v>
      </c>
    </row>
    <row r="2602" spans="1:9" x14ac:dyDescent="0.25">
      <c r="A2602" t="s">
        <v>191</v>
      </c>
      <c r="B2602">
        <v>2523.04</v>
      </c>
      <c r="C2602">
        <v>2511.94</v>
      </c>
      <c r="D2602">
        <v>2486.7399999999998</v>
      </c>
      <c r="E2602">
        <v>2132.9699999999998</v>
      </c>
      <c r="F2602">
        <v>0</v>
      </c>
      <c r="G2602">
        <v>0.23552300000000001</v>
      </c>
      <c r="H2602">
        <v>0.777702</v>
      </c>
      <c r="I2602">
        <v>-1407245065</v>
      </c>
    </row>
    <row r="2603" spans="1:9" x14ac:dyDescent="0.25">
      <c r="A2603" t="s">
        <v>191</v>
      </c>
      <c r="B2603">
        <v>2526.71</v>
      </c>
      <c r="C2603">
        <v>2516.67</v>
      </c>
      <c r="D2603">
        <v>2486.89</v>
      </c>
      <c r="E2603">
        <v>2132.4699999999998</v>
      </c>
      <c r="F2603">
        <v>0</v>
      </c>
      <c r="G2603">
        <v>0.23552200000000001</v>
      </c>
      <c r="H2603">
        <v>0.77788199999999996</v>
      </c>
      <c r="I2603">
        <v>-1407245065</v>
      </c>
    </row>
    <row r="2604" spans="1:9" x14ac:dyDescent="0.25">
      <c r="A2604" t="s">
        <v>191</v>
      </c>
      <c r="B2604">
        <v>2527.56</v>
      </c>
      <c r="C2604">
        <v>2517.4299999999998</v>
      </c>
      <c r="D2604">
        <v>2486.48</v>
      </c>
      <c r="E2604">
        <v>2131.9499999999998</v>
      </c>
      <c r="F2604">
        <v>0</v>
      </c>
      <c r="G2604">
        <v>0.22931099999999999</v>
      </c>
      <c r="H2604">
        <v>0.77788599999999997</v>
      </c>
      <c r="I2604">
        <v>-1407245065</v>
      </c>
    </row>
    <row r="2605" spans="1:9" x14ac:dyDescent="0.25">
      <c r="A2605" t="s">
        <v>191</v>
      </c>
      <c r="B2605">
        <v>2536</v>
      </c>
      <c r="C2605">
        <v>2525.84</v>
      </c>
      <c r="D2605">
        <v>2489.04</v>
      </c>
      <c r="E2605">
        <v>2132.77</v>
      </c>
      <c r="F2605">
        <v>0</v>
      </c>
      <c r="G2605">
        <v>0.21604000000000001</v>
      </c>
      <c r="H2605">
        <v>0.77641800000000005</v>
      </c>
      <c r="I2605">
        <v>-1407245065</v>
      </c>
    </row>
    <row r="2606" spans="1:9" x14ac:dyDescent="0.25">
      <c r="A2606" t="s">
        <v>191</v>
      </c>
      <c r="B2606">
        <v>2530.65</v>
      </c>
      <c r="C2606">
        <v>2520.61</v>
      </c>
      <c r="D2606">
        <v>2487.23</v>
      </c>
      <c r="E2606">
        <v>2132.52</v>
      </c>
      <c r="F2606">
        <v>0</v>
      </c>
      <c r="G2606">
        <v>0.21074499999999999</v>
      </c>
      <c r="H2606">
        <v>0.777783</v>
      </c>
      <c r="I2606">
        <v>-1407245065</v>
      </c>
    </row>
    <row r="2607" spans="1:9" x14ac:dyDescent="0.25">
      <c r="A2607" t="s">
        <v>191</v>
      </c>
      <c r="B2607">
        <v>2529.4</v>
      </c>
      <c r="C2607">
        <v>2518.88</v>
      </c>
      <c r="D2607">
        <v>2487.06</v>
      </c>
      <c r="E2607">
        <v>2132.41</v>
      </c>
      <c r="F2607">
        <v>0</v>
      </c>
      <c r="G2607">
        <v>0.21747900000000001</v>
      </c>
      <c r="H2607">
        <v>0.77788299999999999</v>
      </c>
      <c r="I2607">
        <v>-1407245065</v>
      </c>
    </row>
    <row r="2608" spans="1:9" x14ac:dyDescent="0.25">
      <c r="A2608" t="s">
        <v>191</v>
      </c>
      <c r="B2608">
        <v>2525.06</v>
      </c>
      <c r="C2608">
        <v>2513.0300000000002</v>
      </c>
      <c r="D2608">
        <v>2486.35</v>
      </c>
      <c r="E2608">
        <v>2132.46</v>
      </c>
      <c r="F2608">
        <v>0</v>
      </c>
      <c r="G2608">
        <v>0.213727</v>
      </c>
      <c r="H2608">
        <v>0.77735699999999996</v>
      </c>
      <c r="I2608">
        <v>-1407245065</v>
      </c>
    </row>
    <row r="2609" spans="1:9" x14ac:dyDescent="0.25">
      <c r="A2609" t="s">
        <v>191</v>
      </c>
      <c r="B2609">
        <v>2526.33</v>
      </c>
      <c r="C2609">
        <v>2515.84</v>
      </c>
      <c r="D2609">
        <v>2486.84</v>
      </c>
      <c r="E2609">
        <v>2132.21</v>
      </c>
      <c r="F2609">
        <v>0</v>
      </c>
      <c r="G2609">
        <v>0.213064</v>
      </c>
      <c r="H2609">
        <v>0.77779799999999999</v>
      </c>
      <c r="I2609">
        <v>-1407245065</v>
      </c>
    </row>
    <row r="2610" spans="1:9" x14ac:dyDescent="0.25">
      <c r="A2610" t="s">
        <v>191</v>
      </c>
      <c r="B2610">
        <v>2525.58</v>
      </c>
      <c r="C2610">
        <v>2513.7399999999998</v>
      </c>
      <c r="D2610">
        <v>2486.52</v>
      </c>
      <c r="E2610">
        <v>2132.4499999999998</v>
      </c>
      <c r="F2610">
        <v>0</v>
      </c>
      <c r="G2610">
        <v>0.20882300000000001</v>
      </c>
      <c r="H2610">
        <v>0.77786599999999995</v>
      </c>
      <c r="I2610">
        <v>-1407245065</v>
      </c>
    </row>
    <row r="2611" spans="1:9" x14ac:dyDescent="0.25">
      <c r="A2611" t="s">
        <v>191</v>
      </c>
      <c r="B2611">
        <v>2525.5300000000002</v>
      </c>
      <c r="C2611">
        <v>2515.44</v>
      </c>
      <c r="D2611">
        <v>2487.5</v>
      </c>
      <c r="E2611">
        <v>2132.9</v>
      </c>
      <c r="F2611">
        <v>0</v>
      </c>
      <c r="G2611">
        <v>0.20812</v>
      </c>
      <c r="H2611">
        <v>0.77769999999999995</v>
      </c>
      <c r="I2611">
        <v>-1407245065</v>
      </c>
    </row>
    <row r="2612" spans="1:9" x14ac:dyDescent="0.25">
      <c r="A2612" t="s">
        <v>191</v>
      </c>
      <c r="B2612">
        <v>2530.48</v>
      </c>
      <c r="C2612">
        <v>2520.14</v>
      </c>
      <c r="D2612">
        <v>2488.02</v>
      </c>
      <c r="E2612">
        <v>2133.09</v>
      </c>
      <c r="F2612">
        <v>0</v>
      </c>
      <c r="G2612">
        <v>0.21903800000000001</v>
      </c>
      <c r="H2612">
        <v>0.80645999999999995</v>
      </c>
      <c r="I2612">
        <v>-1407245065</v>
      </c>
    </row>
    <row r="2613" spans="1:9" x14ac:dyDescent="0.25">
      <c r="A2613" t="s">
        <v>191</v>
      </c>
      <c r="B2613">
        <v>2530.83</v>
      </c>
      <c r="C2613">
        <v>2520.67</v>
      </c>
      <c r="D2613">
        <v>2488.14</v>
      </c>
      <c r="E2613">
        <v>2132.4899999999998</v>
      </c>
      <c r="F2613">
        <v>0</v>
      </c>
      <c r="G2613">
        <v>0.20837700000000001</v>
      </c>
      <c r="H2613">
        <v>0.78242699999999998</v>
      </c>
      <c r="I2613">
        <v>-1407245065</v>
      </c>
    </row>
    <row r="2614" spans="1:9" x14ac:dyDescent="0.25">
      <c r="A2614" t="s">
        <v>191</v>
      </c>
      <c r="B2614">
        <v>2524.38</v>
      </c>
      <c r="C2614">
        <v>2514.14</v>
      </c>
      <c r="D2614">
        <v>2485.98</v>
      </c>
      <c r="E2614">
        <v>2131.87</v>
      </c>
      <c r="F2614">
        <v>0</v>
      </c>
      <c r="G2614">
        <v>0.21271799999999999</v>
      </c>
      <c r="H2614">
        <v>0.77767399999999998</v>
      </c>
      <c r="I2614">
        <v>-1407245065</v>
      </c>
    </row>
    <row r="2615" spans="1:9" x14ac:dyDescent="0.25">
      <c r="A2615" t="s">
        <v>191</v>
      </c>
      <c r="B2615">
        <v>2527.84</v>
      </c>
      <c r="C2615">
        <v>2517.19</v>
      </c>
      <c r="D2615">
        <v>2487.58</v>
      </c>
      <c r="E2615">
        <v>2133.09</v>
      </c>
      <c r="F2615">
        <v>0</v>
      </c>
      <c r="G2615">
        <v>0.208679</v>
      </c>
      <c r="H2615">
        <v>0.77787499999999998</v>
      </c>
      <c r="I2615">
        <v>-1407245065</v>
      </c>
    </row>
    <row r="2616" spans="1:9" x14ac:dyDescent="0.25">
      <c r="A2616" t="s">
        <v>191</v>
      </c>
      <c r="B2616">
        <v>2533.6799999999998</v>
      </c>
      <c r="C2616">
        <v>2523.46</v>
      </c>
      <c r="D2616">
        <v>2488.17</v>
      </c>
      <c r="E2616">
        <v>2132.7199999999998</v>
      </c>
      <c r="F2616">
        <v>0</v>
      </c>
      <c r="G2616">
        <v>0.21482599999999999</v>
      </c>
      <c r="H2616">
        <v>0.77775899999999998</v>
      </c>
      <c r="I2616">
        <v>-1407245065</v>
      </c>
    </row>
    <row r="2617" spans="1:9" x14ac:dyDescent="0.25">
      <c r="A2617" t="s">
        <v>191</v>
      </c>
      <c r="B2617">
        <v>2523.37</v>
      </c>
      <c r="C2617">
        <v>2513.09</v>
      </c>
      <c r="D2617">
        <v>2487.04</v>
      </c>
      <c r="E2617">
        <v>2133.14</v>
      </c>
      <c r="F2617">
        <v>0</v>
      </c>
      <c r="G2617">
        <v>0.23552000000000001</v>
      </c>
      <c r="H2617">
        <v>0.77786500000000003</v>
      </c>
      <c r="I2617">
        <v>-1407245065</v>
      </c>
    </row>
    <row r="2618" spans="1:9" x14ac:dyDescent="0.25">
      <c r="A2618" t="s">
        <v>191</v>
      </c>
      <c r="B2618">
        <v>2521.3200000000002</v>
      </c>
      <c r="C2618">
        <v>2511.17</v>
      </c>
      <c r="D2618">
        <v>2485.56</v>
      </c>
      <c r="E2618">
        <v>2131.5300000000002</v>
      </c>
      <c r="F2618">
        <v>0</v>
      </c>
      <c r="G2618">
        <v>0.22573099999999999</v>
      </c>
      <c r="H2618">
        <v>0.80642400000000003</v>
      </c>
      <c r="I2618">
        <v>-1407245065</v>
      </c>
    </row>
    <row r="2619" spans="1:9" x14ac:dyDescent="0.25">
      <c r="A2619" t="s">
        <v>191</v>
      </c>
      <c r="B2619">
        <v>2527.94</v>
      </c>
      <c r="C2619">
        <v>2517.67</v>
      </c>
      <c r="D2619">
        <v>2487.14</v>
      </c>
      <c r="E2619">
        <v>2132.44</v>
      </c>
      <c r="F2619">
        <v>0</v>
      </c>
      <c r="G2619">
        <v>0.23551900000000001</v>
      </c>
      <c r="H2619">
        <v>0.77789799999999998</v>
      </c>
      <c r="I2619">
        <v>-1407245065</v>
      </c>
    </row>
    <row r="2620" spans="1:9" x14ac:dyDescent="0.25">
      <c r="A2620" t="s">
        <v>191</v>
      </c>
      <c r="B2620">
        <v>2529.02</v>
      </c>
      <c r="C2620">
        <v>2518.7199999999998</v>
      </c>
      <c r="D2620">
        <v>2487.66</v>
      </c>
      <c r="E2620">
        <v>2132.38</v>
      </c>
      <c r="F2620">
        <v>0</v>
      </c>
      <c r="G2620">
        <v>0.23552000000000001</v>
      </c>
      <c r="H2620">
        <v>0.77789699999999995</v>
      </c>
      <c r="I2620">
        <v>-1407245065</v>
      </c>
    </row>
    <row r="2621" spans="1:9" x14ac:dyDescent="0.25">
      <c r="A2621" t="s">
        <v>191</v>
      </c>
      <c r="B2621">
        <v>2525.23</v>
      </c>
      <c r="C2621">
        <v>2515.15</v>
      </c>
      <c r="D2621">
        <v>2486.33</v>
      </c>
      <c r="E2621">
        <v>2132.4899999999998</v>
      </c>
      <c r="F2621">
        <v>0</v>
      </c>
      <c r="G2621">
        <v>0.23552000000000001</v>
      </c>
      <c r="H2621">
        <v>0.77741800000000005</v>
      </c>
      <c r="I2621">
        <v>-1407245065</v>
      </c>
    </row>
    <row r="2622" spans="1:9" x14ac:dyDescent="0.25">
      <c r="A2622" t="s">
        <v>191</v>
      </c>
      <c r="B2622">
        <v>2525.2600000000002</v>
      </c>
      <c r="C2622">
        <v>2515.1799999999998</v>
      </c>
      <c r="D2622">
        <v>2485.96</v>
      </c>
      <c r="E2622">
        <v>2131.85</v>
      </c>
      <c r="F2622">
        <v>0</v>
      </c>
      <c r="G2622">
        <v>0.22006899999999999</v>
      </c>
      <c r="H2622">
        <v>0.77764200000000006</v>
      </c>
      <c r="I2622">
        <v>-1407245065</v>
      </c>
    </row>
    <row r="2623" spans="1:9" x14ac:dyDescent="0.25">
      <c r="A2623" t="s">
        <v>191</v>
      </c>
      <c r="B2623">
        <v>2524.63</v>
      </c>
      <c r="C2623">
        <v>2513.7800000000002</v>
      </c>
      <c r="D2623">
        <v>2485.7600000000002</v>
      </c>
      <c r="E2623">
        <v>2131.79</v>
      </c>
      <c r="F2623">
        <v>0</v>
      </c>
      <c r="G2623">
        <v>0.222332</v>
      </c>
      <c r="H2623">
        <v>0.77783500000000005</v>
      </c>
      <c r="I2623">
        <v>-1407245065</v>
      </c>
    </row>
    <row r="2624" spans="1:9" x14ac:dyDescent="0.25">
      <c r="A2624" t="s">
        <v>191</v>
      </c>
      <c r="B2624">
        <v>2521.2800000000002</v>
      </c>
      <c r="C2624">
        <v>2511.14</v>
      </c>
      <c r="D2624">
        <v>2486.41</v>
      </c>
      <c r="E2624">
        <v>2132.2199999999998</v>
      </c>
      <c r="F2624">
        <v>0</v>
      </c>
      <c r="G2624">
        <v>0.20840600000000001</v>
      </c>
      <c r="H2624">
        <v>0.777223</v>
      </c>
      <c r="I2624">
        <v>-1407245065</v>
      </c>
    </row>
    <row r="2625" spans="1:25" x14ac:dyDescent="0.25">
      <c r="A2625" t="s">
        <v>191</v>
      </c>
      <c r="B2625">
        <v>2524.59</v>
      </c>
      <c r="C2625">
        <v>2514.29</v>
      </c>
      <c r="D2625">
        <v>2486.84</v>
      </c>
      <c r="E2625">
        <v>2132.41</v>
      </c>
      <c r="F2625">
        <v>0</v>
      </c>
      <c r="G2625">
        <v>0.212924</v>
      </c>
      <c r="H2625">
        <v>0.77789900000000001</v>
      </c>
      <c r="I2625">
        <v>-1407245065</v>
      </c>
    </row>
    <row r="2626" spans="1:25" x14ac:dyDescent="0.25">
      <c r="A2626" t="s">
        <v>191</v>
      </c>
      <c r="B2626">
        <v>2522.9499999999998</v>
      </c>
      <c r="C2626">
        <v>2512.77</v>
      </c>
      <c r="D2626">
        <v>2486.46</v>
      </c>
      <c r="E2626">
        <v>2132.4899999999998</v>
      </c>
      <c r="F2626">
        <v>0</v>
      </c>
      <c r="G2626">
        <v>0.23551900000000001</v>
      </c>
      <c r="H2626">
        <v>0.77764</v>
      </c>
      <c r="I2626">
        <v>-1407245065</v>
      </c>
    </row>
    <row r="2627" spans="1:25" x14ac:dyDescent="0.25">
      <c r="A2627" t="s">
        <v>191</v>
      </c>
      <c r="B2627">
        <v>2532.02</v>
      </c>
      <c r="C2627">
        <v>2521.94</v>
      </c>
      <c r="D2627">
        <v>2487.4299999999998</v>
      </c>
      <c r="E2627">
        <v>2131.98</v>
      </c>
      <c r="F2627">
        <v>0</v>
      </c>
      <c r="G2627">
        <v>0.23552100000000001</v>
      </c>
      <c r="H2627">
        <v>0.77787399999999995</v>
      </c>
      <c r="I2627">
        <v>-1407245065</v>
      </c>
    </row>
    <row r="2628" spans="1:25" x14ac:dyDescent="0.25">
      <c r="A2628" t="s">
        <v>191</v>
      </c>
      <c r="B2628">
        <v>2527.65</v>
      </c>
      <c r="C2628">
        <v>2516.71</v>
      </c>
      <c r="D2628">
        <v>2487.08</v>
      </c>
      <c r="E2628">
        <v>2133.09</v>
      </c>
      <c r="F2628">
        <v>0</v>
      </c>
      <c r="G2628">
        <v>0.21759500000000001</v>
      </c>
      <c r="H2628">
        <v>0.77789900000000001</v>
      </c>
      <c r="I2628">
        <v>-1407245065</v>
      </c>
    </row>
    <row r="2629" spans="1:25" x14ac:dyDescent="0.25">
      <c r="A2629" t="s">
        <v>191</v>
      </c>
      <c r="B2629">
        <v>2531.09</v>
      </c>
      <c r="C2629">
        <v>2521.0700000000002</v>
      </c>
      <c r="D2629">
        <v>2487.84</v>
      </c>
      <c r="E2629">
        <v>2133.1</v>
      </c>
      <c r="F2629">
        <v>0</v>
      </c>
      <c r="G2629">
        <v>0.21402399999999999</v>
      </c>
      <c r="H2629">
        <v>0.77789399999999997</v>
      </c>
      <c r="I2629">
        <v>-1407245065</v>
      </c>
    </row>
    <row r="2630" spans="1:25" x14ac:dyDescent="0.25">
      <c r="A2630" t="s">
        <v>191</v>
      </c>
      <c r="B2630">
        <v>2522.75</v>
      </c>
      <c r="C2630">
        <v>2512.5300000000002</v>
      </c>
      <c r="D2630">
        <v>2486.1799999999998</v>
      </c>
      <c r="E2630">
        <v>2132.42</v>
      </c>
      <c r="F2630">
        <v>0</v>
      </c>
      <c r="G2630">
        <v>0.20813999999999999</v>
      </c>
      <c r="H2630">
        <v>0.77789200000000003</v>
      </c>
      <c r="I2630">
        <v>-1407245065</v>
      </c>
    </row>
    <row r="2631" spans="1:25" x14ac:dyDescent="0.25">
      <c r="A2631" t="s">
        <v>191</v>
      </c>
      <c r="B2631">
        <v>2524.59</v>
      </c>
      <c r="C2631">
        <v>2514.16</v>
      </c>
      <c r="D2631">
        <v>2486.91</v>
      </c>
      <c r="E2631">
        <v>2132.38</v>
      </c>
      <c r="F2631">
        <v>0</v>
      </c>
      <c r="G2631">
        <v>0.214473</v>
      </c>
      <c r="H2631">
        <v>0.77775799999999995</v>
      </c>
      <c r="I2631">
        <v>-1407245065</v>
      </c>
      <c r="R2631" t="s">
        <v>69</v>
      </c>
      <c r="U2631" t="s">
        <v>68</v>
      </c>
      <c r="X2631" t="s">
        <v>66</v>
      </c>
    </row>
    <row r="2632" spans="1:25" x14ac:dyDescent="0.25">
      <c r="A2632" t="s">
        <v>191</v>
      </c>
      <c r="B2632">
        <v>2525.31</v>
      </c>
      <c r="C2632">
        <v>2515.02</v>
      </c>
      <c r="D2632">
        <v>2486.9499999999998</v>
      </c>
      <c r="E2632">
        <v>2132.6</v>
      </c>
      <c r="F2632">
        <v>0</v>
      </c>
      <c r="G2632">
        <v>0.21521699999999999</v>
      </c>
      <c r="H2632">
        <v>0.77717400000000003</v>
      </c>
      <c r="I2632">
        <v>-1407245065</v>
      </c>
      <c r="R2632">
        <f>AVERAGE(B2583:B2632)</f>
        <v>2527.1423999999997</v>
      </c>
      <c r="S2632">
        <f>AVERAGE(C2583:C2632)</f>
        <v>2516.7410000000004</v>
      </c>
      <c r="U2632">
        <f>_xlfn.VAR.P(B2583:B2632)</f>
        <v>15.133914239999877</v>
      </c>
      <c r="V2632">
        <f>_xlfn.VAR.P(C2583:C2632)</f>
        <v>15.952985000000094</v>
      </c>
      <c r="X2632">
        <f>1.96*SQRT(U2632)/50</f>
        <v>0.15249714088386512</v>
      </c>
      <c r="Y2632">
        <f>1.96*SQRT(V2632)/50</f>
        <v>0.15656945701636749</v>
      </c>
    </row>
    <row r="2633" spans="1:25" x14ac:dyDescent="0.25">
      <c r="A2633" t="s">
        <v>192</v>
      </c>
      <c r="B2633">
        <v>126416.5609</v>
      </c>
      <c r="C2633" t="s">
        <v>36</v>
      </c>
    </row>
    <row r="2634" spans="1:25" x14ac:dyDescent="0.25">
      <c r="A2634" t="s">
        <v>193</v>
      </c>
      <c r="B2634">
        <v>2519.54</v>
      </c>
      <c r="C2634">
        <v>2509.11</v>
      </c>
      <c r="D2634">
        <v>2482.54</v>
      </c>
      <c r="E2634">
        <v>2133.34</v>
      </c>
      <c r="F2634">
        <v>0</v>
      </c>
      <c r="G2634">
        <v>0.220747</v>
      </c>
      <c r="H2634">
        <v>0.77899399999999996</v>
      </c>
      <c r="I2634">
        <v>-1407245065</v>
      </c>
    </row>
    <row r="2635" spans="1:25" x14ac:dyDescent="0.25">
      <c r="A2635" t="s">
        <v>193</v>
      </c>
      <c r="B2635">
        <v>2524.3000000000002</v>
      </c>
      <c r="C2635">
        <v>2514.16</v>
      </c>
      <c r="D2635">
        <v>2482.2600000000002</v>
      </c>
      <c r="E2635">
        <v>2132.2600000000002</v>
      </c>
      <c r="F2635">
        <v>0</v>
      </c>
      <c r="G2635">
        <v>0.208206</v>
      </c>
      <c r="H2635">
        <v>0.77744999999999997</v>
      </c>
      <c r="I2635">
        <v>-1407245065</v>
      </c>
    </row>
    <row r="2636" spans="1:25" x14ac:dyDescent="0.25">
      <c r="A2636" t="s">
        <v>193</v>
      </c>
      <c r="B2636">
        <v>2526.4899999999998</v>
      </c>
      <c r="C2636">
        <v>2516.15</v>
      </c>
      <c r="D2636">
        <v>2482.7399999999998</v>
      </c>
      <c r="E2636">
        <v>2132.38</v>
      </c>
      <c r="F2636">
        <v>0</v>
      </c>
      <c r="G2636">
        <v>0.20841799999999999</v>
      </c>
      <c r="H2636">
        <v>0.77785099999999996</v>
      </c>
      <c r="I2636">
        <v>-1407245065</v>
      </c>
    </row>
    <row r="2637" spans="1:25" x14ac:dyDescent="0.25">
      <c r="A2637" t="s">
        <v>193</v>
      </c>
      <c r="B2637">
        <v>2522.36</v>
      </c>
      <c r="C2637">
        <v>2511.9299999999998</v>
      </c>
      <c r="D2637">
        <v>2482.2399999999998</v>
      </c>
      <c r="E2637">
        <v>2133.3200000000002</v>
      </c>
      <c r="F2637">
        <v>0</v>
      </c>
      <c r="G2637">
        <v>0.23552000000000001</v>
      </c>
      <c r="H2637">
        <v>0.777887</v>
      </c>
      <c r="I2637">
        <v>-1407245065</v>
      </c>
    </row>
    <row r="2638" spans="1:25" x14ac:dyDescent="0.25">
      <c r="A2638" t="s">
        <v>193</v>
      </c>
      <c r="B2638">
        <v>2523.4</v>
      </c>
      <c r="C2638">
        <v>2513.3200000000002</v>
      </c>
      <c r="D2638">
        <v>2482.14</v>
      </c>
      <c r="E2638">
        <v>2132.5100000000002</v>
      </c>
      <c r="F2638">
        <v>0</v>
      </c>
      <c r="G2638">
        <v>0.23552000000000001</v>
      </c>
      <c r="H2638">
        <v>0.77766400000000002</v>
      </c>
      <c r="I2638">
        <v>-1407245065</v>
      </c>
    </row>
    <row r="2639" spans="1:25" x14ac:dyDescent="0.25">
      <c r="A2639" t="s">
        <v>193</v>
      </c>
      <c r="B2639">
        <v>2520.4499999999998</v>
      </c>
      <c r="C2639">
        <v>2509.75</v>
      </c>
      <c r="D2639">
        <v>2482.5100000000002</v>
      </c>
      <c r="E2639">
        <v>2133.33</v>
      </c>
      <c r="F2639">
        <v>0</v>
      </c>
      <c r="G2639">
        <v>0.20821100000000001</v>
      </c>
      <c r="H2639">
        <v>0.77788800000000002</v>
      </c>
      <c r="I2639">
        <v>-1407245065</v>
      </c>
    </row>
    <row r="2640" spans="1:25" x14ac:dyDescent="0.25">
      <c r="A2640" t="s">
        <v>193</v>
      </c>
      <c r="B2640">
        <v>2519.48</v>
      </c>
      <c r="C2640">
        <v>2509.36</v>
      </c>
      <c r="D2640">
        <v>2481.64</v>
      </c>
      <c r="E2640">
        <v>2132.17</v>
      </c>
      <c r="F2640">
        <v>0</v>
      </c>
      <c r="G2640">
        <v>0.23551900000000001</v>
      </c>
      <c r="H2640">
        <v>0.77779299999999996</v>
      </c>
      <c r="I2640">
        <v>-1407245065</v>
      </c>
    </row>
    <row r="2641" spans="1:9" x14ac:dyDescent="0.25">
      <c r="A2641" t="s">
        <v>193</v>
      </c>
      <c r="B2641">
        <v>2517.1</v>
      </c>
      <c r="C2641">
        <v>2506.66</v>
      </c>
      <c r="D2641">
        <v>2482.39</v>
      </c>
      <c r="E2641">
        <v>2133.4699999999998</v>
      </c>
      <c r="F2641">
        <v>0</v>
      </c>
      <c r="G2641">
        <v>0.17847299999999999</v>
      </c>
      <c r="H2641">
        <v>0.77789799999999998</v>
      </c>
      <c r="I2641">
        <v>-1407245065</v>
      </c>
    </row>
    <row r="2642" spans="1:9" x14ac:dyDescent="0.25">
      <c r="A2642" t="s">
        <v>193</v>
      </c>
      <c r="B2642">
        <v>2523.5</v>
      </c>
      <c r="C2642">
        <v>2513.3000000000002</v>
      </c>
      <c r="D2642">
        <v>2482.88</v>
      </c>
      <c r="E2642">
        <v>2132.96</v>
      </c>
      <c r="F2642">
        <v>0</v>
      </c>
      <c r="G2642">
        <v>0.208093</v>
      </c>
      <c r="H2642">
        <v>0.77789799999999998</v>
      </c>
      <c r="I2642">
        <v>-1407245065</v>
      </c>
    </row>
    <row r="2643" spans="1:9" x14ac:dyDescent="0.25">
      <c r="A2643" t="s">
        <v>193</v>
      </c>
      <c r="B2643">
        <v>2524.0300000000002</v>
      </c>
      <c r="C2643">
        <v>2513.7199999999998</v>
      </c>
      <c r="D2643">
        <v>2482.8000000000002</v>
      </c>
      <c r="E2643">
        <v>2132.98</v>
      </c>
      <c r="F2643">
        <v>0</v>
      </c>
      <c r="G2643">
        <v>0.20921100000000001</v>
      </c>
      <c r="H2643">
        <v>0.77785800000000005</v>
      </c>
      <c r="I2643">
        <v>-1407245065</v>
      </c>
    </row>
    <row r="2644" spans="1:9" x14ac:dyDescent="0.25">
      <c r="A2644" t="s">
        <v>193</v>
      </c>
      <c r="B2644">
        <v>2524.11</v>
      </c>
      <c r="C2644">
        <v>2514.06</v>
      </c>
      <c r="D2644">
        <v>2483.34</v>
      </c>
      <c r="E2644">
        <v>2133.4499999999998</v>
      </c>
      <c r="F2644">
        <v>0</v>
      </c>
      <c r="G2644">
        <v>0.20814199999999999</v>
      </c>
      <c r="H2644">
        <v>0.77762699999999996</v>
      </c>
      <c r="I2644">
        <v>-1407245065</v>
      </c>
    </row>
    <row r="2645" spans="1:9" x14ac:dyDescent="0.25">
      <c r="A2645" t="s">
        <v>193</v>
      </c>
      <c r="B2645">
        <v>2517.37</v>
      </c>
      <c r="C2645">
        <v>2507.2800000000002</v>
      </c>
      <c r="D2645">
        <v>2481.6799999999998</v>
      </c>
      <c r="E2645">
        <v>2132.7600000000002</v>
      </c>
      <c r="F2645">
        <v>0</v>
      </c>
      <c r="G2645">
        <v>0.21151800000000001</v>
      </c>
      <c r="H2645">
        <v>0.77789799999999998</v>
      </c>
      <c r="I2645">
        <v>-1407245065</v>
      </c>
    </row>
    <row r="2646" spans="1:9" x14ac:dyDescent="0.25">
      <c r="A2646" t="s">
        <v>193</v>
      </c>
      <c r="B2646">
        <v>2518.61</v>
      </c>
      <c r="C2646">
        <v>2508.4899999999998</v>
      </c>
      <c r="D2646">
        <v>2482.16</v>
      </c>
      <c r="E2646">
        <v>2133.1799999999998</v>
      </c>
      <c r="F2646">
        <v>0</v>
      </c>
      <c r="G2646">
        <v>0.23552000000000001</v>
      </c>
      <c r="H2646">
        <v>0.78847</v>
      </c>
      <c r="I2646">
        <v>-1407245065</v>
      </c>
    </row>
    <row r="2647" spans="1:9" x14ac:dyDescent="0.25">
      <c r="A2647" t="s">
        <v>193</v>
      </c>
      <c r="B2647">
        <v>2522.4499999999998</v>
      </c>
      <c r="C2647">
        <v>2512.12</v>
      </c>
      <c r="D2647">
        <v>2482.98</v>
      </c>
      <c r="E2647">
        <v>2133.31</v>
      </c>
      <c r="F2647">
        <v>0</v>
      </c>
      <c r="G2647">
        <v>0.23551900000000001</v>
      </c>
      <c r="H2647">
        <v>0.77788400000000002</v>
      </c>
      <c r="I2647">
        <v>-1407245065</v>
      </c>
    </row>
    <row r="2648" spans="1:9" x14ac:dyDescent="0.25">
      <c r="A2648" t="s">
        <v>193</v>
      </c>
      <c r="B2648">
        <v>2519.2199999999998</v>
      </c>
      <c r="C2648">
        <v>2509.2800000000002</v>
      </c>
      <c r="D2648">
        <v>2481.6999999999998</v>
      </c>
      <c r="E2648">
        <v>2132.15</v>
      </c>
      <c r="F2648">
        <v>0</v>
      </c>
      <c r="G2648">
        <v>0.208756</v>
      </c>
      <c r="H2648">
        <v>0.777111</v>
      </c>
      <c r="I2648">
        <v>-1407245065</v>
      </c>
    </row>
    <row r="2649" spans="1:9" x14ac:dyDescent="0.25">
      <c r="A2649" t="s">
        <v>193</v>
      </c>
      <c r="B2649">
        <v>2517.7800000000002</v>
      </c>
      <c r="C2649">
        <v>2507.1999999999998</v>
      </c>
      <c r="D2649">
        <v>2482.0700000000002</v>
      </c>
      <c r="E2649">
        <v>2132.91</v>
      </c>
      <c r="F2649">
        <v>0</v>
      </c>
      <c r="G2649">
        <v>0.23551900000000001</v>
      </c>
      <c r="H2649">
        <v>0.77788599999999997</v>
      </c>
      <c r="I2649">
        <v>-1407245065</v>
      </c>
    </row>
    <row r="2650" spans="1:9" x14ac:dyDescent="0.25">
      <c r="A2650" t="s">
        <v>193</v>
      </c>
      <c r="B2650">
        <v>2524.11</v>
      </c>
      <c r="C2650">
        <v>2513.63</v>
      </c>
      <c r="D2650">
        <v>2482.52</v>
      </c>
      <c r="E2650">
        <v>2132.37</v>
      </c>
      <c r="F2650">
        <v>0</v>
      </c>
      <c r="G2650">
        <v>0.21434400000000001</v>
      </c>
      <c r="H2650">
        <v>0.77789799999999998</v>
      </c>
      <c r="I2650">
        <v>-1407245065</v>
      </c>
    </row>
    <row r="2651" spans="1:9" x14ac:dyDescent="0.25">
      <c r="A2651" t="s">
        <v>193</v>
      </c>
      <c r="B2651">
        <v>2528.5500000000002</v>
      </c>
      <c r="C2651">
        <v>2518.15</v>
      </c>
      <c r="D2651">
        <v>2482.23</v>
      </c>
      <c r="E2651">
        <v>2131.85</v>
      </c>
      <c r="F2651">
        <v>0</v>
      </c>
      <c r="G2651">
        <v>0.23552899999999999</v>
      </c>
      <c r="H2651">
        <v>0.77786</v>
      </c>
      <c r="I2651">
        <v>-1407245065</v>
      </c>
    </row>
    <row r="2652" spans="1:9" x14ac:dyDescent="0.25">
      <c r="A2652" t="s">
        <v>193</v>
      </c>
      <c r="B2652">
        <v>2525.12</v>
      </c>
      <c r="C2652">
        <v>2514.81</v>
      </c>
      <c r="D2652">
        <v>2483.14</v>
      </c>
      <c r="E2652">
        <v>2133.64</v>
      </c>
      <c r="F2652">
        <v>0</v>
      </c>
      <c r="G2652">
        <v>0.21656900000000001</v>
      </c>
      <c r="H2652">
        <v>0.77711600000000003</v>
      </c>
      <c r="I2652">
        <v>-1407245065</v>
      </c>
    </row>
    <row r="2653" spans="1:9" x14ac:dyDescent="0.25">
      <c r="A2653" t="s">
        <v>193</v>
      </c>
      <c r="B2653">
        <v>2521.4899999999998</v>
      </c>
      <c r="C2653">
        <v>2510.69</v>
      </c>
      <c r="D2653">
        <v>2481.8200000000002</v>
      </c>
      <c r="E2653">
        <v>2132.6</v>
      </c>
      <c r="F2653">
        <v>0</v>
      </c>
      <c r="G2653">
        <v>0.23551900000000001</v>
      </c>
      <c r="H2653">
        <v>0.77788100000000004</v>
      </c>
      <c r="I2653">
        <v>-1407245065</v>
      </c>
    </row>
    <row r="2654" spans="1:9" x14ac:dyDescent="0.25">
      <c r="A2654" t="s">
        <v>193</v>
      </c>
      <c r="B2654">
        <v>2517.92</v>
      </c>
      <c r="C2654">
        <v>2507.69</v>
      </c>
      <c r="D2654">
        <v>2482.48</v>
      </c>
      <c r="E2654">
        <v>2133.54</v>
      </c>
      <c r="F2654">
        <v>0</v>
      </c>
      <c r="G2654">
        <v>0.20810400000000001</v>
      </c>
      <c r="H2654">
        <v>0.77752200000000005</v>
      </c>
      <c r="I2654">
        <v>-1407245065</v>
      </c>
    </row>
    <row r="2655" spans="1:9" x14ac:dyDescent="0.25">
      <c r="A2655" t="s">
        <v>193</v>
      </c>
      <c r="B2655">
        <v>2523.7199999999998</v>
      </c>
      <c r="C2655">
        <v>2513.42</v>
      </c>
      <c r="D2655">
        <v>2483.27</v>
      </c>
      <c r="E2655">
        <v>2133.79</v>
      </c>
      <c r="F2655">
        <v>0</v>
      </c>
      <c r="G2655">
        <v>0.23551900000000001</v>
      </c>
      <c r="H2655">
        <v>0.77780300000000002</v>
      </c>
      <c r="I2655">
        <v>-1407245065</v>
      </c>
    </row>
    <row r="2656" spans="1:9" x14ac:dyDescent="0.25">
      <c r="A2656" t="s">
        <v>193</v>
      </c>
      <c r="B2656">
        <v>2523.4499999999998</v>
      </c>
      <c r="C2656">
        <v>2512.75</v>
      </c>
      <c r="D2656">
        <v>2482.83</v>
      </c>
      <c r="E2656">
        <v>2133.14</v>
      </c>
      <c r="F2656">
        <v>0</v>
      </c>
      <c r="G2656">
        <v>0.20996000000000001</v>
      </c>
      <c r="H2656">
        <v>0.77786699999999998</v>
      </c>
      <c r="I2656">
        <v>-1407245065</v>
      </c>
    </row>
    <row r="2657" spans="1:9" x14ac:dyDescent="0.25">
      <c r="A2657" t="s">
        <v>193</v>
      </c>
      <c r="B2657">
        <v>2521.08</v>
      </c>
      <c r="C2657">
        <v>2510.4699999999998</v>
      </c>
      <c r="D2657">
        <v>2481.46</v>
      </c>
      <c r="E2657">
        <v>2131.65</v>
      </c>
      <c r="F2657">
        <v>0</v>
      </c>
      <c r="G2657">
        <v>0.23551900000000001</v>
      </c>
      <c r="H2657">
        <v>0.78803299999999998</v>
      </c>
      <c r="I2657">
        <v>-1407245065</v>
      </c>
    </row>
    <row r="2658" spans="1:9" x14ac:dyDescent="0.25">
      <c r="A2658" t="s">
        <v>193</v>
      </c>
      <c r="B2658">
        <v>2528.7199999999998</v>
      </c>
      <c r="C2658">
        <v>2518.0100000000002</v>
      </c>
      <c r="D2658">
        <v>2483.4899999999998</v>
      </c>
      <c r="E2658">
        <v>2132.86</v>
      </c>
      <c r="F2658">
        <v>0</v>
      </c>
      <c r="G2658">
        <v>0.23552500000000001</v>
      </c>
      <c r="H2658">
        <v>0.77784200000000003</v>
      </c>
      <c r="I2658">
        <v>-1407245065</v>
      </c>
    </row>
    <row r="2659" spans="1:9" x14ac:dyDescent="0.25">
      <c r="A2659" t="s">
        <v>193</v>
      </c>
      <c r="B2659">
        <v>2523.4899999999998</v>
      </c>
      <c r="C2659">
        <v>2512.9</v>
      </c>
      <c r="D2659">
        <v>2482.3000000000002</v>
      </c>
      <c r="E2659">
        <v>2132.65</v>
      </c>
      <c r="F2659">
        <v>0</v>
      </c>
      <c r="G2659">
        <v>0.23551900000000001</v>
      </c>
      <c r="H2659">
        <v>0.777756</v>
      </c>
      <c r="I2659">
        <v>-1407245065</v>
      </c>
    </row>
    <row r="2660" spans="1:9" x14ac:dyDescent="0.25">
      <c r="A2660" t="s">
        <v>193</v>
      </c>
      <c r="B2660">
        <v>2519.2800000000002</v>
      </c>
      <c r="C2660">
        <v>2509.14</v>
      </c>
      <c r="D2660">
        <v>2480.5500000000002</v>
      </c>
      <c r="E2660">
        <v>2131.79</v>
      </c>
      <c r="F2660">
        <v>0</v>
      </c>
      <c r="G2660">
        <v>0.23551900000000001</v>
      </c>
      <c r="H2660">
        <v>0.77789600000000003</v>
      </c>
      <c r="I2660">
        <v>-1407245065</v>
      </c>
    </row>
    <row r="2661" spans="1:9" x14ac:dyDescent="0.25">
      <c r="A2661" t="s">
        <v>193</v>
      </c>
      <c r="B2661">
        <v>2518.67</v>
      </c>
      <c r="C2661">
        <v>2508.31</v>
      </c>
      <c r="D2661">
        <v>2481.8200000000002</v>
      </c>
      <c r="E2661">
        <v>2132.4</v>
      </c>
      <c r="F2661">
        <v>0</v>
      </c>
      <c r="G2661">
        <v>0.21839800000000001</v>
      </c>
      <c r="H2661">
        <v>0.77766900000000005</v>
      </c>
      <c r="I2661">
        <v>-1407245065</v>
      </c>
    </row>
    <row r="2662" spans="1:9" x14ac:dyDescent="0.25">
      <c r="A2662" t="s">
        <v>193</v>
      </c>
      <c r="B2662">
        <v>2520.5700000000002</v>
      </c>
      <c r="C2662">
        <v>2510.0300000000002</v>
      </c>
      <c r="D2662">
        <v>2482.09</v>
      </c>
      <c r="E2662">
        <v>2132.69</v>
      </c>
      <c r="F2662">
        <v>0</v>
      </c>
      <c r="G2662">
        <v>0.20921699999999999</v>
      </c>
      <c r="H2662">
        <v>0.77789900000000001</v>
      </c>
      <c r="I2662">
        <v>-1407245065</v>
      </c>
    </row>
    <row r="2663" spans="1:9" x14ac:dyDescent="0.25">
      <c r="A2663" t="s">
        <v>193</v>
      </c>
      <c r="B2663">
        <v>2518.2800000000002</v>
      </c>
      <c r="C2663">
        <v>2507.56</v>
      </c>
      <c r="D2663">
        <v>2482.5</v>
      </c>
      <c r="E2663">
        <v>2133.39</v>
      </c>
      <c r="F2663">
        <v>0</v>
      </c>
      <c r="G2663">
        <v>0.23551900000000001</v>
      </c>
      <c r="H2663">
        <v>0.77789900000000001</v>
      </c>
      <c r="I2663">
        <v>-1407245065</v>
      </c>
    </row>
    <row r="2664" spans="1:9" x14ac:dyDescent="0.25">
      <c r="A2664" t="s">
        <v>193</v>
      </c>
      <c r="B2664">
        <v>2518.4499999999998</v>
      </c>
      <c r="C2664">
        <v>2507.91</v>
      </c>
      <c r="D2664">
        <v>2481.42</v>
      </c>
      <c r="E2664">
        <v>2131.85</v>
      </c>
      <c r="F2664">
        <v>0</v>
      </c>
      <c r="G2664">
        <v>0.21046300000000001</v>
      </c>
      <c r="H2664">
        <v>0.77496100000000001</v>
      </c>
      <c r="I2664">
        <v>-1407245065</v>
      </c>
    </row>
    <row r="2665" spans="1:9" x14ac:dyDescent="0.25">
      <c r="A2665" t="s">
        <v>193</v>
      </c>
      <c r="B2665">
        <v>2528.9699999999998</v>
      </c>
      <c r="C2665">
        <v>2518.71</v>
      </c>
      <c r="D2665">
        <v>2482.56</v>
      </c>
      <c r="E2665">
        <v>2131.6999999999998</v>
      </c>
      <c r="F2665">
        <v>0</v>
      </c>
      <c r="G2665">
        <v>0.23552000000000001</v>
      </c>
      <c r="H2665">
        <v>0.77780899999999997</v>
      </c>
      <c r="I2665">
        <v>-1407245065</v>
      </c>
    </row>
    <row r="2666" spans="1:9" x14ac:dyDescent="0.25">
      <c r="A2666" t="s">
        <v>193</v>
      </c>
      <c r="B2666">
        <v>2523.4499999999998</v>
      </c>
      <c r="C2666">
        <v>2513.3200000000002</v>
      </c>
      <c r="D2666">
        <v>2482.54</v>
      </c>
      <c r="E2666">
        <v>2132.66</v>
      </c>
      <c r="F2666">
        <v>0</v>
      </c>
      <c r="G2666">
        <v>0.23553399999999999</v>
      </c>
      <c r="H2666">
        <v>0.77788400000000002</v>
      </c>
      <c r="I2666">
        <v>-1407245065</v>
      </c>
    </row>
    <row r="2667" spans="1:9" x14ac:dyDescent="0.25">
      <c r="A2667" t="s">
        <v>193</v>
      </c>
      <c r="B2667">
        <v>2518.89</v>
      </c>
      <c r="C2667">
        <v>2508.25</v>
      </c>
      <c r="D2667">
        <v>2482.23</v>
      </c>
      <c r="E2667">
        <v>2133.29</v>
      </c>
      <c r="F2667">
        <v>0</v>
      </c>
      <c r="G2667">
        <v>0.22197500000000001</v>
      </c>
      <c r="H2667">
        <v>0.77787399999999995</v>
      </c>
      <c r="I2667">
        <v>-1407245065</v>
      </c>
    </row>
    <row r="2668" spans="1:9" x14ac:dyDescent="0.25">
      <c r="A2668" t="s">
        <v>193</v>
      </c>
      <c r="B2668">
        <v>2519.91</v>
      </c>
      <c r="C2668">
        <v>2509.6999999999998</v>
      </c>
      <c r="D2668">
        <v>2482.12</v>
      </c>
      <c r="E2668">
        <v>2133.2600000000002</v>
      </c>
      <c r="F2668">
        <v>0</v>
      </c>
      <c r="G2668">
        <v>0.21079100000000001</v>
      </c>
      <c r="H2668">
        <v>0.77768400000000004</v>
      </c>
      <c r="I2668">
        <v>-1407245065</v>
      </c>
    </row>
    <row r="2669" spans="1:9" x14ac:dyDescent="0.25">
      <c r="A2669" t="s">
        <v>193</v>
      </c>
      <c r="B2669">
        <v>2520.9499999999998</v>
      </c>
      <c r="C2669">
        <v>2510.46</v>
      </c>
      <c r="D2669">
        <v>2482.11</v>
      </c>
      <c r="E2669">
        <v>2132.91</v>
      </c>
      <c r="F2669">
        <v>0</v>
      </c>
      <c r="G2669">
        <v>0.20813499999999999</v>
      </c>
      <c r="H2669">
        <v>0.782636</v>
      </c>
      <c r="I2669">
        <v>-1407245065</v>
      </c>
    </row>
    <row r="2670" spans="1:9" x14ac:dyDescent="0.25">
      <c r="A2670" t="s">
        <v>193</v>
      </c>
      <c r="B2670">
        <v>2522.2600000000002</v>
      </c>
      <c r="C2670">
        <v>2511.85</v>
      </c>
      <c r="D2670">
        <v>2482.33</v>
      </c>
      <c r="E2670">
        <v>2132.54</v>
      </c>
      <c r="F2670">
        <v>0</v>
      </c>
      <c r="G2670">
        <v>0.21349699999999999</v>
      </c>
      <c r="H2670">
        <v>0.777416</v>
      </c>
      <c r="I2670">
        <v>-1407245065</v>
      </c>
    </row>
    <row r="2671" spans="1:9" x14ac:dyDescent="0.25">
      <c r="A2671" t="s">
        <v>193</v>
      </c>
      <c r="B2671">
        <v>2516.46</v>
      </c>
      <c r="C2671">
        <v>2505.96</v>
      </c>
      <c r="D2671">
        <v>2481.02</v>
      </c>
      <c r="E2671">
        <v>2132.3200000000002</v>
      </c>
      <c r="F2671">
        <v>0</v>
      </c>
      <c r="G2671">
        <v>0.23552400000000001</v>
      </c>
      <c r="H2671">
        <v>0.77675300000000003</v>
      </c>
      <c r="I2671">
        <v>-1407245065</v>
      </c>
    </row>
    <row r="2672" spans="1:9" x14ac:dyDescent="0.25">
      <c r="A2672" t="s">
        <v>193</v>
      </c>
      <c r="B2672">
        <v>2524.08</v>
      </c>
      <c r="C2672">
        <v>2513.92</v>
      </c>
      <c r="D2672">
        <v>2482.5100000000002</v>
      </c>
      <c r="E2672">
        <v>2132.56</v>
      </c>
      <c r="F2672">
        <v>0</v>
      </c>
      <c r="G2672">
        <v>0.23551900000000001</v>
      </c>
      <c r="H2672">
        <v>0.77789799999999998</v>
      </c>
      <c r="I2672">
        <v>-1407245065</v>
      </c>
    </row>
    <row r="2673" spans="1:25" x14ac:dyDescent="0.25">
      <c r="A2673" t="s">
        <v>193</v>
      </c>
      <c r="B2673">
        <v>2533.16</v>
      </c>
      <c r="C2673">
        <v>2522.54</v>
      </c>
      <c r="D2673">
        <v>2483.6</v>
      </c>
      <c r="E2673">
        <v>2132.6</v>
      </c>
      <c r="F2673">
        <v>0</v>
      </c>
      <c r="G2673">
        <v>0.23551900000000001</v>
      </c>
      <c r="H2673">
        <v>0.77721200000000001</v>
      </c>
      <c r="I2673">
        <v>-1407245065</v>
      </c>
    </row>
    <row r="2674" spans="1:25" x14ac:dyDescent="0.25">
      <c r="A2674" t="s">
        <v>193</v>
      </c>
      <c r="B2674">
        <v>2522.0100000000002</v>
      </c>
      <c r="C2674">
        <v>2511.21</v>
      </c>
      <c r="D2674">
        <v>2481.75</v>
      </c>
      <c r="E2674">
        <v>2132.38</v>
      </c>
      <c r="F2674">
        <v>0</v>
      </c>
      <c r="G2674">
        <v>0.21379600000000001</v>
      </c>
      <c r="H2674">
        <v>0.77789699999999995</v>
      </c>
      <c r="I2674">
        <v>-1407245065</v>
      </c>
    </row>
    <row r="2675" spans="1:25" x14ac:dyDescent="0.25">
      <c r="A2675" t="s">
        <v>193</v>
      </c>
      <c r="B2675">
        <v>2523.39</v>
      </c>
      <c r="C2675">
        <v>2512.91</v>
      </c>
      <c r="D2675">
        <v>2482.27</v>
      </c>
      <c r="E2675">
        <v>2132.4499999999998</v>
      </c>
      <c r="F2675">
        <v>0</v>
      </c>
      <c r="G2675">
        <v>0.21753900000000001</v>
      </c>
      <c r="H2675">
        <v>0.77788800000000002</v>
      </c>
      <c r="I2675">
        <v>-1407245065</v>
      </c>
    </row>
    <row r="2676" spans="1:25" x14ac:dyDescent="0.25">
      <c r="A2676" t="s">
        <v>193</v>
      </c>
      <c r="B2676">
        <v>2520.12</v>
      </c>
      <c r="C2676">
        <v>2509.9499999999998</v>
      </c>
      <c r="D2676">
        <v>2481.91</v>
      </c>
      <c r="E2676">
        <v>2132.5</v>
      </c>
      <c r="F2676">
        <v>0</v>
      </c>
      <c r="G2676">
        <v>0.217532</v>
      </c>
      <c r="H2676">
        <v>0.77789399999999997</v>
      </c>
      <c r="I2676">
        <v>-1407245065</v>
      </c>
    </row>
    <row r="2677" spans="1:25" x14ac:dyDescent="0.25">
      <c r="A2677" t="s">
        <v>193</v>
      </c>
      <c r="B2677">
        <v>2517.0300000000002</v>
      </c>
      <c r="C2677">
        <v>2506.85</v>
      </c>
      <c r="D2677">
        <v>2481.15</v>
      </c>
      <c r="E2677">
        <v>2132.3000000000002</v>
      </c>
      <c r="F2677">
        <v>0</v>
      </c>
      <c r="G2677">
        <v>0.23552100000000001</v>
      </c>
      <c r="H2677">
        <v>0.77787200000000001</v>
      </c>
      <c r="I2677">
        <v>-1407245065</v>
      </c>
    </row>
    <row r="2678" spans="1:25" x14ac:dyDescent="0.25">
      <c r="A2678" t="s">
        <v>193</v>
      </c>
      <c r="B2678">
        <v>2518.94</v>
      </c>
      <c r="C2678">
        <v>2508.8000000000002</v>
      </c>
      <c r="D2678">
        <v>2482.3200000000002</v>
      </c>
      <c r="E2678">
        <v>2133.12</v>
      </c>
      <c r="F2678">
        <v>0</v>
      </c>
      <c r="G2678">
        <v>0.210982</v>
      </c>
      <c r="H2678">
        <v>0.77778400000000003</v>
      </c>
      <c r="I2678">
        <v>-1407245065</v>
      </c>
    </row>
    <row r="2679" spans="1:25" x14ac:dyDescent="0.25">
      <c r="A2679" t="s">
        <v>193</v>
      </c>
      <c r="B2679">
        <v>2525.54</v>
      </c>
      <c r="C2679">
        <v>2514.4499999999998</v>
      </c>
      <c r="D2679">
        <v>2482.5500000000002</v>
      </c>
      <c r="E2679">
        <v>2132.5700000000002</v>
      </c>
      <c r="F2679">
        <v>0</v>
      </c>
      <c r="G2679">
        <v>0.23551900000000001</v>
      </c>
      <c r="H2679">
        <v>0.777891</v>
      </c>
      <c r="I2679">
        <v>-1407245065</v>
      </c>
    </row>
    <row r="2680" spans="1:25" x14ac:dyDescent="0.25">
      <c r="A2680" t="s">
        <v>193</v>
      </c>
      <c r="B2680">
        <v>2531.2399999999998</v>
      </c>
      <c r="C2680">
        <v>2521.16</v>
      </c>
      <c r="D2680">
        <v>2484.09</v>
      </c>
      <c r="E2680">
        <v>2133.16</v>
      </c>
      <c r="F2680">
        <v>0</v>
      </c>
      <c r="G2680">
        <v>0.21479899999999999</v>
      </c>
      <c r="H2680">
        <v>0.77789900000000001</v>
      </c>
      <c r="I2680">
        <v>-1407245065</v>
      </c>
    </row>
    <row r="2681" spans="1:25" x14ac:dyDescent="0.25">
      <c r="A2681" t="s">
        <v>193</v>
      </c>
      <c r="B2681">
        <v>2520.52</v>
      </c>
      <c r="C2681">
        <v>2510.31</v>
      </c>
      <c r="D2681">
        <v>2482.0300000000002</v>
      </c>
      <c r="E2681">
        <v>2132.81</v>
      </c>
      <c r="F2681">
        <v>0</v>
      </c>
      <c r="G2681">
        <v>0.21024399999999999</v>
      </c>
      <c r="H2681">
        <v>0.77789799999999998</v>
      </c>
      <c r="I2681">
        <v>-1407245065</v>
      </c>
    </row>
    <row r="2682" spans="1:25" x14ac:dyDescent="0.25">
      <c r="A2682" t="s">
        <v>193</v>
      </c>
      <c r="B2682">
        <v>2522.92</v>
      </c>
      <c r="C2682">
        <v>2512.56</v>
      </c>
      <c r="D2682">
        <v>2481.92</v>
      </c>
      <c r="E2682">
        <v>2132.7199999999998</v>
      </c>
      <c r="F2682">
        <v>0</v>
      </c>
      <c r="G2682">
        <v>0.23552100000000001</v>
      </c>
      <c r="H2682">
        <v>0.77764200000000006</v>
      </c>
      <c r="I2682">
        <v>-1407245065</v>
      </c>
    </row>
    <row r="2683" spans="1:25" x14ac:dyDescent="0.25">
      <c r="A2683" t="s">
        <v>193</v>
      </c>
      <c r="B2683">
        <v>2518.8200000000002</v>
      </c>
      <c r="C2683">
        <v>2508.5700000000002</v>
      </c>
      <c r="D2683">
        <v>2481.56</v>
      </c>
      <c r="E2683">
        <v>2132.39</v>
      </c>
      <c r="F2683">
        <v>0</v>
      </c>
      <c r="G2683">
        <v>0.21720999999999999</v>
      </c>
      <c r="H2683">
        <v>0.77788100000000004</v>
      </c>
      <c r="I2683">
        <v>-1407245065</v>
      </c>
    </row>
    <row r="2684" spans="1:25" x14ac:dyDescent="0.25">
      <c r="A2684" t="s">
        <v>193</v>
      </c>
      <c r="B2684">
        <v>2522.58</v>
      </c>
      <c r="C2684">
        <v>2512.5</v>
      </c>
      <c r="D2684">
        <v>2482.5300000000002</v>
      </c>
      <c r="E2684">
        <v>2132.31</v>
      </c>
      <c r="F2684">
        <v>0</v>
      </c>
      <c r="G2684">
        <v>0.23551900000000001</v>
      </c>
      <c r="H2684">
        <v>0.77788299999999999</v>
      </c>
      <c r="I2684">
        <v>-1407245065</v>
      </c>
    </row>
    <row r="2685" spans="1:25" x14ac:dyDescent="0.25">
      <c r="A2685" t="s">
        <v>193</v>
      </c>
      <c r="B2685">
        <v>2520.42</v>
      </c>
      <c r="C2685">
        <v>2510.2199999999998</v>
      </c>
      <c r="D2685">
        <v>2482.11</v>
      </c>
      <c r="E2685">
        <v>2132.9699999999998</v>
      </c>
      <c r="F2685">
        <v>0</v>
      </c>
      <c r="G2685">
        <v>0.212783</v>
      </c>
      <c r="H2685">
        <v>0.77789900000000001</v>
      </c>
      <c r="I2685">
        <v>-1407245065</v>
      </c>
    </row>
    <row r="2686" spans="1:25" x14ac:dyDescent="0.25">
      <c r="A2686" t="s">
        <v>193</v>
      </c>
      <c r="B2686">
        <v>2516.73</v>
      </c>
      <c r="C2686">
        <v>2506.5300000000002</v>
      </c>
      <c r="D2686">
        <v>2481.21</v>
      </c>
      <c r="E2686">
        <v>2132.16</v>
      </c>
      <c r="F2686">
        <v>0</v>
      </c>
      <c r="G2686">
        <v>0.23551900000000001</v>
      </c>
      <c r="H2686">
        <v>0.77769699999999997</v>
      </c>
      <c r="I2686">
        <v>-1407245065</v>
      </c>
    </row>
    <row r="2687" spans="1:25" x14ac:dyDescent="0.25">
      <c r="A2687" t="s">
        <v>193</v>
      </c>
      <c r="B2687">
        <v>2521.77</v>
      </c>
      <c r="C2687">
        <v>2511.67</v>
      </c>
      <c r="D2687">
        <v>2482.13</v>
      </c>
      <c r="E2687">
        <v>2132.34</v>
      </c>
      <c r="F2687">
        <v>0</v>
      </c>
      <c r="G2687">
        <v>0.20816000000000001</v>
      </c>
      <c r="H2687">
        <v>0.77784200000000003</v>
      </c>
      <c r="I2687">
        <v>-1407245065</v>
      </c>
      <c r="R2687" t="s">
        <v>69</v>
      </c>
      <c r="U2687" t="s">
        <v>68</v>
      </c>
      <c r="X2687" t="s">
        <v>66</v>
      </c>
    </row>
    <row r="2688" spans="1:25" x14ac:dyDescent="0.25">
      <c r="A2688" t="s">
        <v>193</v>
      </c>
      <c r="B2688">
        <v>2527.19</v>
      </c>
      <c r="C2688">
        <v>2516.87</v>
      </c>
      <c r="D2688">
        <v>2482.84</v>
      </c>
      <c r="E2688">
        <v>2132.85</v>
      </c>
      <c r="F2688">
        <v>0</v>
      </c>
      <c r="G2688">
        <v>0.20813899999999999</v>
      </c>
      <c r="H2688">
        <v>0.77756999999999998</v>
      </c>
      <c r="I2688">
        <v>-1407245065</v>
      </c>
      <c r="R2688">
        <f>AVERAGE(B2639:B2688)</f>
        <v>2521.8870000000002</v>
      </c>
      <c r="S2688">
        <f>AVERAGE(C2639:C2688)</f>
        <v>2511.5192000000006</v>
      </c>
      <c r="U2688">
        <f>_xlfn.VAR.P(B2639:B2688)</f>
        <v>14.190232999999685</v>
      </c>
      <c r="V2688">
        <f>_xlfn.VAR.P(C2639:C2688)</f>
        <v>13.995323360000008</v>
      </c>
      <c r="X2688">
        <f>1.96*SQRT(U2688)/50</f>
        <v>0.14766610862726598</v>
      </c>
      <c r="Y2688">
        <f>1.96*SQRT(V2688)/50</f>
        <v>0.14664846977691381</v>
      </c>
    </row>
    <row r="2689" spans="1:3" x14ac:dyDescent="0.25">
      <c r="A2689" t="s">
        <v>194</v>
      </c>
      <c r="B2689">
        <v>126155.2651</v>
      </c>
      <c r="C2689" t="s">
        <v>36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69</v>
      </c>
      <c r="U2855" t="s">
        <v>68</v>
      </c>
      <c r="X2855" t="s">
        <v>66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69</v>
      </c>
      <c r="U2911" t="s">
        <v>68</v>
      </c>
      <c r="X2911" t="s">
        <v>66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69</v>
      </c>
      <c r="U2967" t="s">
        <v>68</v>
      </c>
      <c r="X2967" t="s">
        <v>66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69</v>
      </c>
      <c r="U3023" t="s">
        <v>68</v>
      </c>
      <c r="X3023" t="s">
        <v>66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69</v>
      </c>
      <c r="U3079" t="s">
        <v>68</v>
      </c>
      <c r="X3079" t="s">
        <v>66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69</v>
      </c>
      <c r="U3135" t="s">
        <v>68</v>
      </c>
      <c r="X3135" t="s">
        <v>66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69</v>
      </c>
      <c r="U3191" t="s">
        <v>68</v>
      </c>
      <c r="X3191" t="s">
        <v>66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69</v>
      </c>
      <c r="U3247" t="s">
        <v>68</v>
      </c>
      <c r="X3247" t="s">
        <v>66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69</v>
      </c>
      <c r="U3303" t="s">
        <v>68</v>
      </c>
      <c r="X3303" t="s">
        <v>66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81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69</v>
      </c>
      <c r="U3359" t="s">
        <v>68</v>
      </c>
      <c r="X3359" t="s">
        <v>66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69</v>
      </c>
      <c r="U3415" t="s">
        <v>68</v>
      </c>
      <c r="X3415" t="s">
        <v>66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69</v>
      </c>
      <c r="U3471" t="s">
        <v>68</v>
      </c>
      <c r="X3471" t="s">
        <v>66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69</v>
      </c>
      <c r="U3527" t="s">
        <v>68</v>
      </c>
      <c r="X3527" t="s">
        <v>66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69</v>
      </c>
      <c r="U3583" t="s">
        <v>68</v>
      </c>
      <c r="X3583" t="s">
        <v>66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69</v>
      </c>
      <c r="U3639" t="s">
        <v>68</v>
      </c>
      <c r="X3639" t="s">
        <v>66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69</v>
      </c>
      <c r="U3695" t="s">
        <v>68</v>
      </c>
      <c r="X3695" t="s">
        <v>66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69</v>
      </c>
      <c r="U3751" t="s">
        <v>68</v>
      </c>
      <c r="X3751" t="s">
        <v>66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69</v>
      </c>
      <c r="U3807" t="s">
        <v>68</v>
      </c>
      <c r="X3807" t="s">
        <v>66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69</v>
      </c>
      <c r="U3863" t="s">
        <v>68</v>
      </c>
      <c r="X3863" t="s">
        <v>66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69</v>
      </c>
      <c r="U3919" t="s">
        <v>68</v>
      </c>
      <c r="X3919" t="s">
        <v>66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69</v>
      </c>
      <c r="U3975" t="s">
        <v>68</v>
      </c>
      <c r="X3975" t="s">
        <v>66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43" zoomScale="70" zoomScaleNormal="70" workbookViewId="0">
      <selection activeCell="J43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10.71764224</v>
      </c>
      <c r="E3">
        <f ca="1">OFFSET('672p trace'!$S$56,(A3-1)*56,0)-OFFSET('672p stat'!$H$1,A3*20,0)</f>
        <v>4.5977599999999985E-3</v>
      </c>
      <c r="F3">
        <f ca="1">OFFSET('672p stat'!$H$1,A3*20,0)-OFFSET('672p stat'!$K$1,A3*20,0)</f>
        <v>0</v>
      </c>
      <c r="G3">
        <f ca="1">OFFSET('672p stat'!$K$1,A3*20,0)-OFFSET('672p stat'!$N$1,A3*20,0)</f>
        <v>0</v>
      </c>
      <c r="H3">
        <f ca="1">OFFSET('672p stat'!$N$1,A3*20,0)</f>
        <v>0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0.12476663039999991</v>
      </c>
      <c r="E4" s="5">
        <f ca="1">OFFSET('672p trace'!$V$56,(A4-1)*56,0)</f>
        <v>1.1295229542400003E-5</v>
      </c>
      <c r="F4" s="5">
        <f ca="1">OFFSET('672p stat'!$H$1,A4*20,1)</f>
        <v>0</v>
      </c>
      <c r="G4" s="5">
        <f ca="1">OFFSET('672p stat'!$K$1,A4*20,1)</f>
        <v>0</v>
      </c>
      <c r="H4" s="5">
        <f ca="1">OFFSET('672p stat'!$N$1,A4*20,1)</f>
        <v>0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10.558000000000002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3.0339142857142776E-2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5.6891308836363654</v>
      </c>
      <c r="E7">
        <f ca="1">OFFSET('672p trace'!$S$56,(A7-1)*56,0)-OFFSET('672p stat'!$H$1,A7*20,0)</f>
        <v>4.2604799999999988E-3</v>
      </c>
      <c r="F7">
        <f ca="1">OFFSET('672p stat'!$H$1,A7*20,0)-OFFSET('672p stat'!$K$1,A7*20,0)</f>
        <v>0</v>
      </c>
      <c r="G7">
        <f ca="1">OFFSET('672p stat'!$K$1,A7*20,0)-OFFSET('672p stat'!$N$1,A7*20,0)</f>
        <v>0</v>
      </c>
      <c r="H7">
        <f ca="1">OFFSET('672p stat'!$N$1,A7*20,0)</f>
        <v>0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5.289377177995868E-2</v>
      </c>
      <c r="E8" s="5">
        <f ca="1">OFFSET('672p trace'!$V$56,(A8-1)*56,0)</f>
        <v>1.2218372095999999E-6</v>
      </c>
      <c r="F8" s="5">
        <f ca="1">OFFSET('672p stat'!$H$1,A8*20,1)</f>
        <v>0</v>
      </c>
      <c r="G8" s="5">
        <f ca="1">OFFSET('672p stat'!$K$1,A8*20,1)</f>
        <v>0</v>
      </c>
      <c r="H8" s="5">
        <f ca="1">OFFSET('672p stat'!$N$1,A8*20,1)</f>
        <v>0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10.351200000000063</v>
      </c>
      <c r="E9">
        <f ca="1">OFFSET('672p trace'!$S$56,(A9-1)*56,0)-OFFSET('672p stat'!$H$1,A9*20,0)</f>
        <v>32.998374999999669</v>
      </c>
      <c r="F9">
        <f ca="1">OFFSET('672p stat'!$H$1,A9*20,0)-OFFSET('672p stat'!$K$1,A9*20,0)</f>
        <v>22.503983999999946</v>
      </c>
      <c r="G9">
        <f ca="1">OFFSET('672p stat'!$K$1,A9*20,0)-OFFSET('672p stat'!$N$1,A9*20,0)</f>
        <v>2192.5135840000003</v>
      </c>
      <c r="H9">
        <f ca="1">OFFSET('672p stat'!$N$1,A9*20,0)</f>
        <v>347.79345699999999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528.91875363999975</v>
      </c>
      <c r="E10" s="5">
        <f ca="1">OFFSET('672p trace'!$V$56,(A10-1)*56,0)</f>
        <v>528.09340963999955</v>
      </c>
      <c r="F10" s="5">
        <f ca="1">OFFSET('672p stat'!$H$1,A10*20,1)</f>
        <v>441.99370199999998</v>
      </c>
      <c r="G10" s="5">
        <f ca="1">OFFSET('672p stat'!$K$1,A10*20,1)</f>
        <v>425.72295100000002</v>
      </c>
      <c r="H10" s="5">
        <f ca="1">OFFSET('672p stat'!$N$1,A10*20,1)</f>
        <v>13.891078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10.355399999998554</v>
      </c>
      <c r="E11">
        <f ca="1">OFFSET('672p trace'!$S$56,(A11-1)*56,0)-OFFSET('672p stat'!$H$1,A11*20,0)</f>
        <v>32.166085000000749</v>
      </c>
      <c r="F11">
        <f ca="1">OFFSET('672p stat'!$H$1,A11*20,0)-OFFSET('672p stat'!$K$1,A11*20,0)</f>
        <v>22.687660999999935</v>
      </c>
      <c r="G11">
        <f ca="1">OFFSET('672p stat'!$K$1,A11*20,0)-OFFSET('672p stat'!$N$1,A11*20,0)</f>
        <v>2189.821449</v>
      </c>
      <c r="H11">
        <f ca="1">OFFSET('672p stat'!$N$1,A11*20,0)</f>
        <v>339.608405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573.17722100000026</v>
      </c>
      <c r="E12" s="5">
        <f ca="1">OFFSET('672p trace'!$V$56,(A12-1)*56,0)</f>
        <v>567.57027904000063</v>
      </c>
      <c r="F12" s="5">
        <f ca="1">OFFSET('672p stat'!$H$1,A12*20,1)</f>
        <v>477.59213199999999</v>
      </c>
      <c r="G12" s="5">
        <f ca="1">OFFSET('672p stat'!$K$1,A12*20,1)</f>
        <v>459.706391</v>
      </c>
      <c r="H12" s="5">
        <f ca="1">OFFSET('672p stat'!$N$1,A12*20,1)</f>
        <v>13.805324000000001</v>
      </c>
    </row>
    <row r="13" spans="1:8" x14ac:dyDescent="0.25">
      <c r="A13">
        <v>6</v>
      </c>
      <c r="B13" s="2"/>
      <c r="C13" t="str">
        <f ca="1">OFFSET('672p stat'!$A$1,A13*20,0)</f>
        <v>CUDA ant par global</v>
      </c>
      <c r="D13">
        <f ca="1">OFFSET('672p trace'!$R$56,(A13-1)*56,0)-OFFSET('672p trace'!$S$56,(A13-1)*56,0)</f>
        <v>10.257200000000921</v>
      </c>
      <c r="E13">
        <f ca="1">OFFSET('672p trace'!$S$56,(A13-1)*56,0)-OFFSET('672p stat'!$H$1,A13*20,0)</f>
        <v>28.887120000000323</v>
      </c>
      <c r="F13">
        <f ca="1">OFFSET('672p stat'!$H$1,A13*20,0)-OFFSET('672p stat'!$K$1,A13*20,0)</f>
        <v>22.269643000000087</v>
      </c>
      <c r="G13">
        <f ca="1">OFFSET('672p stat'!$K$1,A13*20,0)-OFFSET('672p stat'!$N$1,A13*20,0)</f>
        <v>2169.495367</v>
      </c>
      <c r="H13">
        <f ca="1">OFFSET('672p stat'!$N$1,A13*20,0)</f>
        <v>330.00247000000002</v>
      </c>
    </row>
    <row r="14" spans="1:8" x14ac:dyDescent="0.25">
      <c r="A14">
        <v>6</v>
      </c>
      <c r="B14" s="2"/>
      <c r="C14" t="str">
        <f ca="1">OFFSET('672p stat'!$A$1,A14*20,0)</f>
        <v>CUDA ant par global</v>
      </c>
      <c r="D14" s="5">
        <f ca="1">OFFSET('672p trace'!$U$56,(A14-1)*56,0)</f>
        <v>71.454874759999768</v>
      </c>
      <c r="E14" s="5">
        <f ca="1">OFFSET('672p trace'!$V$56,(A14-1)*56,0)</f>
        <v>71.378752840000374</v>
      </c>
      <c r="F14" s="5">
        <f ca="1">OFFSET('672p stat'!$H$1,A14*20,1)</f>
        <v>44.429265999999998</v>
      </c>
      <c r="G14" s="5">
        <f ca="1">OFFSET('672p stat'!$K$1,A14*20,1)</f>
        <v>42.043970999999999</v>
      </c>
      <c r="H14" s="5">
        <f ca="1">OFFSET('672p stat'!$N$1,A14*20,1)</f>
        <v>1.1491690000000001</v>
      </c>
    </row>
    <row r="15" spans="1:8" x14ac:dyDescent="0.25">
      <c r="A15">
        <v>7</v>
      </c>
      <c r="C15" t="str">
        <f ca="1">OFFSET('672p stat'!$A$1,A15*20,0)</f>
        <v>CUDA ant non hash</v>
      </c>
      <c r="D15">
        <f ca="1">OFFSET('672p trace'!$R$56,(A15-1)*56,0)-OFFSET('672p trace'!$S$56,(A15-1)*56,0)</f>
        <v>5.8189999999997326</v>
      </c>
      <c r="E15">
        <f ca="1">OFFSET('672p trace'!$S$56,(A15-1)*56,0)-OFFSET('672p stat'!$H$1,A15*20,0)</f>
        <v>27.912833000000319</v>
      </c>
      <c r="F15">
        <f ca="1">OFFSET('672p stat'!$H$1,A15*20,0)-OFFSET('672p stat'!$K$1,A15*20,0)</f>
        <v>21.659089999999878</v>
      </c>
      <c r="G15">
        <f ca="1">OFFSET('672p stat'!$K$1,A15*20,0)-OFFSET('672p stat'!$N$1,A15*20,0)</f>
        <v>1634.37907</v>
      </c>
      <c r="H15">
        <f ca="1">OFFSET('672p stat'!$N$1,A15*20,0)</f>
        <v>337.39760699999999</v>
      </c>
    </row>
    <row r="16" spans="1:8" x14ac:dyDescent="0.25">
      <c r="A16">
        <v>7</v>
      </c>
      <c r="C16" t="str">
        <f ca="1">OFFSET('672p stat'!$A$1,A16*20,0)</f>
        <v>CUDA ant non hash</v>
      </c>
      <c r="D16" s="5">
        <f ca="1">OFFSET('672p trace'!$U$56,(A16-1)*56,0)</f>
        <v>11.248878239999987</v>
      </c>
      <c r="E16" s="5">
        <f ca="1">OFFSET('672p trace'!$V$56,(A16-1)*56,0)</f>
        <v>11.189824039999857</v>
      </c>
      <c r="F16" s="5">
        <f ca="1">OFFSET('672p stat'!$H$1,A16*20,1)</f>
        <v>0.31804199999999999</v>
      </c>
      <c r="G16" s="5">
        <f ca="1">OFFSET('672p stat'!$K$1,A16*20,1)</f>
        <v>8.4201999999999999E-2</v>
      </c>
      <c r="H16" s="5">
        <f ca="1">OFFSET('672p stat'!$N$1,A16*20,1)</f>
        <v>2.9146999999999999E-2</v>
      </c>
    </row>
    <row r="17" spans="1:12" x14ac:dyDescent="0.25">
      <c r="A17">
        <v>8</v>
      </c>
      <c r="C17" t="str">
        <f ca="1">OFFSET('672p stat'!$A$1,A17*20,0)</f>
        <v>CUDA ant add CPU Time</v>
      </c>
      <c r="D17">
        <f ca="1">OFFSET('672p trace'!$R$56,(A17-1)*56,0)-OFFSET('672p trace'!$S$56,(A17-1)*56,0)</f>
        <v>10.17759999999771</v>
      </c>
      <c r="E17">
        <f ca="1">OFFSET('672p trace'!$S$56,(A17-1)*56,0)-OFFSET('672p stat'!$H$1,A17*20,0)</f>
        <v>26.513291000000663</v>
      </c>
      <c r="F17">
        <f ca="1">OFFSET('672p stat'!$H$1,A17*20,0)-OFFSET('672p stat'!$K$1,A17*20,0)</f>
        <v>13.871080000000347</v>
      </c>
      <c r="G17">
        <f ca="1">OFFSET('672p stat'!$K$1,A17*20,0)-OFFSET('672p stat'!$N$1,A17*20,0)</f>
        <v>2247.1336509999996</v>
      </c>
      <c r="H17">
        <f ca="1">OFFSET('672p stat'!$N$1,A17*20,0)</f>
        <v>744.84657800000002</v>
      </c>
    </row>
    <row r="18" spans="1:12" x14ac:dyDescent="0.25">
      <c r="A18">
        <v>8</v>
      </c>
      <c r="C18" t="str">
        <f ca="1">OFFSET('672p stat'!$A$1,A18*20,0)</f>
        <v>CUDA ant add CPU Time</v>
      </c>
      <c r="D18" s="5">
        <f ca="1">OFFSET('672p trace'!$U$56,(A18-1)*56,0)</f>
        <v>455.06067316000031</v>
      </c>
      <c r="E18" s="5">
        <f ca="1">OFFSET('672p trace'!$V$56,(A18-1)*56,0)</f>
        <v>455.2797368399996</v>
      </c>
      <c r="F18" s="5">
        <f ca="1">OFFSET('672p stat'!$H$1,A18*20,1)</f>
        <v>404.31819999999999</v>
      </c>
      <c r="G18" s="5">
        <f ca="1">OFFSET('672p stat'!$K$1,A18*20,1)</f>
        <v>394.55329</v>
      </c>
      <c r="H18" s="5">
        <f ca="1">OFFSET('672p stat'!$N$1,A18*20,1)</f>
        <v>32.694102999999998</v>
      </c>
    </row>
    <row r="19" spans="1:12" x14ac:dyDescent="0.25">
      <c r="A19">
        <v>9</v>
      </c>
      <c r="C19" t="str">
        <f ca="1">OFFSET('672p stat'!$A$1,A19*20,0)</f>
        <v>CUDA ant add CPU Time global</v>
      </c>
      <c r="D19">
        <f ca="1">OFFSET('672p trace'!$R$56,(A19-1)*56,0)-OFFSET('672p trace'!$S$56,(A19-1)*56,0)</f>
        <v>10.603200000000015</v>
      </c>
      <c r="E19">
        <f ca="1">OFFSET('672p trace'!$S$56,(A19-1)*56,0)-OFFSET('672p stat'!$H$1,A19*20,0)</f>
        <v>28.446848999999929</v>
      </c>
      <c r="F19">
        <f ca="1">OFFSET('672p stat'!$H$1,A19*20,0)-OFFSET('672p stat'!$K$1,A19*20,0)</f>
        <v>14.039537000000109</v>
      </c>
      <c r="G19">
        <f ca="1">OFFSET('672p stat'!$K$1,A19*20,0)-OFFSET('672p stat'!$N$1,A19*20,0)</f>
        <v>2365.9321960000002</v>
      </c>
      <c r="H19">
        <f ca="1">OFFSET('672p stat'!$N$1,A19*20,0)</f>
        <v>753.28761799999995</v>
      </c>
    </row>
    <row r="20" spans="1:12" x14ac:dyDescent="0.25">
      <c r="A20">
        <v>9</v>
      </c>
      <c r="C20" t="str">
        <f ca="1">OFFSET('672p stat'!$A$1,A20*20,0)</f>
        <v>CUDA ant add CPU Time global</v>
      </c>
      <c r="D20" s="5">
        <f ca="1">OFFSET('672p trace'!$U$56,(A20-1)*56,0)</f>
        <v>1757.2509336400003</v>
      </c>
      <c r="E20" s="5">
        <f ca="1">OFFSET('672p trace'!$V$56,(A20-1)*56,0)</f>
        <v>1749.5502155600022</v>
      </c>
      <c r="F20" s="5">
        <f ca="1">OFFSET('672p stat'!$H$1,A20*20,1)</f>
        <v>1651.077822</v>
      </c>
      <c r="G20" s="5">
        <f ca="1">OFFSET('672p stat'!$K$1,A20*20,1)</f>
        <v>1640.9314890000001</v>
      </c>
      <c r="H20" s="5">
        <f ca="1">OFFSET('672p stat'!$N$1,A20*20,1)</f>
        <v>59.379358000000003</v>
      </c>
    </row>
    <row r="21" spans="1:12" x14ac:dyDescent="0.25">
      <c r="A21">
        <v>10</v>
      </c>
      <c r="C21" t="str">
        <f ca="1">OFFSET('672p stat'!$A$1,A21*20,0)</f>
        <v>CUDA ant add CPU</v>
      </c>
      <c r="D21">
        <f ca="1">OFFSET('672p trace'!$R$56,(A21-1)*56,0)-OFFSET('672p trace'!$S$56,(A21-1)*56,0)</f>
        <v>3155.5724</v>
      </c>
      <c r="E21">
        <f ca="1">OFFSET('672p trace'!$S$56,(A21-1)*56,0)-OFFSET('672p stat'!$H$1,A21*20,0)</f>
        <v>0</v>
      </c>
      <c r="F21">
        <f ca="1">OFFSET('672p stat'!$H$1,A21*20,0)-OFFSET('672p stat'!$K$1,A21*20,0)</f>
        <v>0</v>
      </c>
      <c r="G21">
        <f ca="1">OFFSET('672p stat'!$K$1,A21*20,0)-OFFSET('672p stat'!$N$1,A21*20,0)</f>
        <v>0</v>
      </c>
      <c r="H21">
        <f ca="1">OFFSET('672p stat'!$N$1,A21*20,0)</f>
        <v>0</v>
      </c>
    </row>
    <row r="22" spans="1:12" x14ac:dyDescent="0.25">
      <c r="A22">
        <v>10</v>
      </c>
      <c r="C22" t="str">
        <f ca="1">OFFSET('672p stat'!$A$1,A22*20,0)</f>
        <v>CUDA ant add CPU</v>
      </c>
      <c r="D22" s="5">
        <f ca="1">OFFSET('672p trace'!$U$56,(A22-1)*56,0)</f>
        <v>886.56367824000029</v>
      </c>
      <c r="E22" s="5">
        <f ca="1">OFFSET('672p trace'!$V$56,(A22-1)*56,0)</f>
        <v>0</v>
      </c>
      <c r="F22" s="5">
        <f ca="1">OFFSET('672p stat'!$H$1,A22*20,1)</f>
        <v>0</v>
      </c>
      <c r="G22" s="5">
        <f ca="1">OFFSET('672p stat'!$K$1,A22*20,1)</f>
        <v>0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ant add CPU non hash</v>
      </c>
      <c r="D23">
        <f ca="1">OFFSET('672p trace'!$R$56,(A23-1)*56,0)-OFFSET('672p trace'!$S$56,(A23-1)*56,0)</f>
        <v>6.0471999999999753</v>
      </c>
      <c r="E23">
        <f ca="1">OFFSET('672p trace'!$S$56,(A23-1)*56,0)-OFFSET('672p stat'!$H$1,A23*20,0)</f>
        <v>28.508100000000468</v>
      </c>
      <c r="F23">
        <f ca="1">OFFSET('672p stat'!$H$1,A23*20,0)-OFFSET('672p stat'!$K$1,A23*20,0)</f>
        <v>14.018622999999934</v>
      </c>
      <c r="G23">
        <f ca="1">OFFSET('672p stat'!$K$1,A23*20,0)-OFFSET('672p stat'!$N$1,A23*20,0)</f>
        <v>1831.1646920000003</v>
      </c>
      <c r="H23">
        <f ca="1">OFFSET('672p stat'!$N$1,A23*20,0)</f>
        <v>756.87878499999999</v>
      </c>
    </row>
    <row r="24" spans="1:12" x14ac:dyDescent="0.25">
      <c r="A24">
        <v>11</v>
      </c>
      <c r="C24" t="str">
        <f ca="1">OFFSET('672p stat'!$A$1,A24*20,0)</f>
        <v>CUDA ant add CPU non hash</v>
      </c>
      <c r="D24" s="5">
        <f ca="1">OFFSET('672p trace'!$U$56,(A24-1)*56,0)</f>
        <v>1182.9615632399996</v>
      </c>
      <c r="E24" s="5">
        <f ca="1">OFFSET('672p trace'!$V$56,(A24-1)*56,0)</f>
        <v>1181.0441819600017</v>
      </c>
      <c r="F24" s="5">
        <f ca="1">OFFSET('672p stat'!$H$1,A24*20,1)</f>
        <v>1079.0335399999999</v>
      </c>
      <c r="G24" s="5">
        <f ca="1">OFFSET('672p stat'!$K$1,A24*20,1)</f>
        <v>1063.682098</v>
      </c>
      <c r="H24" s="5">
        <f ca="1">OFFSET('672p stat'!$N$1,A24*20,1)</f>
        <v>52.472431999999998</v>
      </c>
    </row>
    <row r="25" spans="1:12" x14ac:dyDescent="0.25">
      <c r="A25">
        <v>12</v>
      </c>
      <c r="C25" t="str">
        <f ca="1">OFFSET('672p stat'!$A$1,A25*20,0)</f>
        <v>CUDA ant add CPU12</v>
      </c>
      <c r="D25">
        <f ca="1">OFFSET('672p trace'!$R$56,(A25-1)*56,0)-OFFSET('672p trace'!$S$56,(A25-1)*56,0)</f>
        <v>60.304000000001906</v>
      </c>
      <c r="E25">
        <f ca="1">OFFSET('672p trace'!$S$56,(A25-1)*56,0)-OFFSET('672p stat'!$H$1,A25*20,0)</f>
        <v>58.519741999998587</v>
      </c>
      <c r="F25">
        <f ca="1">OFFSET('672p stat'!$H$1,A25*20,0)-OFFSET('672p stat'!$K$1,A25*20,0)</f>
        <v>167.82789100000082</v>
      </c>
      <c r="G25">
        <f ca="1">OFFSET('672p stat'!$K$1,A25*20,0)-OFFSET('672p stat'!$N$1,A25*20,0)</f>
        <v>12326.522465999999</v>
      </c>
      <c r="H25">
        <f ca="1">OFFSET('672p stat'!$N$1,A25*20,0)</f>
        <v>3792.6139010000002</v>
      </c>
    </row>
    <row r="26" spans="1:12" x14ac:dyDescent="0.25">
      <c r="A26">
        <v>12</v>
      </c>
      <c r="C26" t="str">
        <f ca="1">OFFSET('672p stat'!$A$1,A26*20,0)</f>
        <v>CUDA ant add CPU12</v>
      </c>
      <c r="D26" s="5">
        <f ca="1">OFFSET('672p trace'!$U$56,(A26-1)*56,0)</f>
        <v>687677.66905599984</v>
      </c>
      <c r="E26" s="5">
        <f ca="1">OFFSET('672p trace'!$V$56,(A26-1)*56,0)</f>
        <v>680401.94374400016</v>
      </c>
      <c r="F26" s="5">
        <f ca="1">OFFSET('672p stat'!$H$1,A26*20,1)</f>
        <v>671038.64863499999</v>
      </c>
      <c r="G26" s="5">
        <f ca="1">OFFSET('672p stat'!$K$1,A26*20,1)</f>
        <v>619032.86463500001</v>
      </c>
      <c r="H26" s="5">
        <f ca="1">OFFSET('672p stat'!$N$1,A26*20,1)</f>
        <v>464603.26455700002</v>
      </c>
    </row>
    <row r="27" spans="1:12" x14ac:dyDescent="0.25">
      <c r="A27">
        <v>13</v>
      </c>
      <c r="C27" t="str">
        <f ca="1">OFFSET('672p stat'!$A$1,A27*20,0)</f>
        <v>CUDA opt</v>
      </c>
      <c r="D27">
        <f ca="1">OFFSET('672p trace'!$R$56,(A27-1)*56,0)-OFFSET('672p trace'!$S$56,(A27-1)*56,0)</f>
        <v>19.407190000000003</v>
      </c>
      <c r="E27">
        <f ca="1">OFFSET('672p trace'!$S$56,(A27-1)*56,0)-OFFSET('672p stat'!$H$1,A27*20,0)</f>
        <v>0</v>
      </c>
      <c r="F27">
        <f ca="1">OFFSET('672p stat'!$H$1,A27*20,0)-OFFSET('672p stat'!$K$1,A27*20,0)</f>
        <v>0</v>
      </c>
      <c r="G27">
        <f ca="1">OFFSET('672p stat'!$K$1,A27*20,0)-OFFSET('672p stat'!$N$1,A27*20,0)</f>
        <v>0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</v>
      </c>
      <c r="D28" s="5">
        <f ca="1">OFFSET('672p trace'!$U$56,(A28-1)*56,0)</f>
        <v>77.633944958899804</v>
      </c>
      <c r="E28" s="5">
        <f ca="1">OFFSET('672p trace'!$V$56,(A28-1)*56,0)</f>
        <v>0</v>
      </c>
      <c r="F28" s="5">
        <f ca="1">OFFSET('672p stat'!$H$1,A28*20,1)</f>
        <v>0</v>
      </c>
      <c r="G28" s="5">
        <f ca="1">OFFSET('672p stat'!$K$1,A28*20,1)</f>
        <v>0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10.71764224</v>
      </c>
      <c r="E31" s="5">
        <f ca="1">OFFSET('672p trace'!$S$56,(A31-1)*56,0)-OFFSET('672p stat'!$H$1,A31*20,0)</f>
        <v>4.5977599999999985E-3</v>
      </c>
      <c r="F31" s="5">
        <f ca="1">OFFSET('672p stat'!$H$1,A31*20,0)-OFFSET('672p stat'!$K$1,A31*20,0)</f>
        <v>0</v>
      </c>
      <c r="G31" s="5">
        <f ca="1">OFFSET('672p stat'!$K$1,A31*20,0)-OFFSET('672p stat'!$N$1,A31*20,0)</f>
        <v>0</v>
      </c>
      <c r="H31" s="5">
        <f ca="1">OFFSET('672p stat'!$N$1,A31*20,0)</f>
        <v>0</v>
      </c>
      <c r="I31" s="5"/>
      <c r="J31" s="5">
        <f ca="1">SUM(E31:H31)</f>
        <v>4.5977599999999985E-3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10.558000000000002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ca="1">SUM(D32:H32)</f>
        <v>10.558000000000002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5.6891308836363654</v>
      </c>
      <c r="E33" s="5">
        <f ca="1">OFFSET('672p trace'!$S$56,(A33-1)*56,0)-OFFSET('672p stat'!$H$1,A33*20,0)</f>
        <v>4.2604799999999988E-3</v>
      </c>
      <c r="F33" s="5">
        <f ca="1">OFFSET('672p stat'!$H$1,A33*20,0)-OFFSET('672p stat'!$K$1,A33*20,0)</f>
        <v>0</v>
      </c>
      <c r="G33" s="5">
        <f ca="1">OFFSET('672p stat'!$K$1,A33*20,0)-OFFSET('672p stat'!$N$1,A33*20,0)</f>
        <v>0</v>
      </c>
      <c r="H33" s="5">
        <f ca="1">OFFSET('672p stat'!$N$1,A33*20,0)</f>
        <v>0</v>
      </c>
      <c r="I33" s="5"/>
      <c r="J33" s="5">
        <f t="shared" ref="J33:J78" ca="1" si="2">SUM(E33:H33)</f>
        <v>4.2604799999999988E-3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10.351200000000063</v>
      </c>
      <c r="E34" s="5">
        <f ca="1">OFFSET('672p trace'!$S$56,(A34-1)*56,0)-OFFSET('672p stat'!$H$1,A34*20,0)</f>
        <v>32.998374999999669</v>
      </c>
      <c r="F34" s="5">
        <f ca="1">OFFSET('672p stat'!$H$1,A34*20,0)-OFFSET('672p stat'!$K$1,A34*20,0)</f>
        <v>22.503983999999946</v>
      </c>
      <c r="G34" s="5">
        <f ca="1">OFFSET('672p stat'!$K$1,A34*20,0)-OFFSET('672p stat'!$N$1,A34*20,0)</f>
        <v>2192.5135840000003</v>
      </c>
      <c r="H34" s="5">
        <f ca="1">OFFSET('672p stat'!$N$1,A34*20,0)</f>
        <v>347.79345699999999</v>
      </c>
      <c r="I34" s="5"/>
      <c r="J34" s="5">
        <f t="shared" ca="1" si="2"/>
        <v>2595.8094000000001</v>
      </c>
      <c r="K34" s="10">
        <f t="shared" ca="1" si="1"/>
        <v>0.84463581339985905</v>
      </c>
      <c r="L34">
        <f t="shared" ca="1" si="0"/>
        <v>3.4123290245651745E-3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10.355399999998554</v>
      </c>
      <c r="E35" s="5">
        <f ca="1">OFFSET('672p trace'!$S$56,(A35-1)*56,0)-OFFSET('672p stat'!$H$1,A35*20,0)</f>
        <v>32.166085000000749</v>
      </c>
      <c r="F35" s="5">
        <f ca="1">OFFSET('672p stat'!$H$1,A35*20,0)-OFFSET('672p stat'!$K$1,A35*20,0)</f>
        <v>22.687660999999935</v>
      </c>
      <c r="G35" s="5">
        <f ca="1">OFFSET('672p stat'!$K$1,A35*20,0)-OFFSET('672p stat'!$N$1,A35*20,0)</f>
        <v>2189.821449</v>
      </c>
      <c r="H35" s="5">
        <f ca="1">OFFSET('672p stat'!$N$1,A35*20,0)</f>
        <v>339.608405</v>
      </c>
      <c r="I35" s="5"/>
      <c r="J35" s="5">
        <f t="shared" ca="1" si="2"/>
        <v>2584.2836000000007</v>
      </c>
      <c r="K35" s="10">
        <f t="shared" ca="1" si="1"/>
        <v>0.84736112127941354</v>
      </c>
      <c r="L35">
        <f t="shared" ca="1" si="0"/>
        <v>3.5783741557078494E-3</v>
      </c>
    </row>
    <row r="36" spans="1:12" x14ac:dyDescent="0.25">
      <c r="A36">
        <v>6</v>
      </c>
      <c r="C36" t="str">
        <f ca="1">OFFSET('672p stat'!$A$1,A36*20,0)</f>
        <v>CUDA ant par global</v>
      </c>
      <c r="D36" s="5">
        <f ca="1">OFFSET('672p trace'!$R$56,(A36-1)*56,0)-OFFSET('672p trace'!$S$56,(A36-1)*56,0)</f>
        <v>10.257200000000921</v>
      </c>
      <c r="E36" s="5">
        <f ca="1">OFFSET('672p trace'!$S$56,(A36-1)*56,0)-OFFSET('672p stat'!$H$1,A36*20,0)</f>
        <v>28.887120000000323</v>
      </c>
      <c r="F36" s="5">
        <f ca="1">OFFSET('672p stat'!$H$1,A36*20,0)-OFFSET('672p stat'!$K$1,A36*20,0)</f>
        <v>22.269643000000087</v>
      </c>
      <c r="G36" s="5">
        <f ca="1">OFFSET('672p stat'!$K$1,A36*20,0)-OFFSET('672p stat'!$N$1,A36*20,0)</f>
        <v>2169.495367</v>
      </c>
      <c r="H36" s="5">
        <f ca="1">OFFSET('672p stat'!$N$1,A36*20,0)</f>
        <v>330.00247000000002</v>
      </c>
      <c r="I36" s="5"/>
      <c r="J36" s="5">
        <f t="shared" ca="1" si="2"/>
        <v>2550.6546000000003</v>
      </c>
      <c r="K36" s="10">
        <f t="shared" ca="1" si="1"/>
        <v>0.85056415204159741</v>
      </c>
      <c r="L36">
        <f t="shared" ca="1" si="0"/>
        <v>1.1584567362767585E-3</v>
      </c>
    </row>
    <row r="37" spans="1:12" x14ac:dyDescent="0.25">
      <c r="A37">
        <v>7</v>
      </c>
      <c r="C37" t="str">
        <f ca="1">OFFSET('672p stat'!$A$1,A37*20,0)</f>
        <v>CUDA ant non hash</v>
      </c>
      <c r="D37" s="5">
        <f ca="1">OFFSET('672p trace'!$R$56,(A37-1)*56,0)-OFFSET('672p trace'!$S$56,(A37-1)*56,0)</f>
        <v>5.8189999999997326</v>
      </c>
      <c r="E37" s="5">
        <f ca="1">OFFSET('672p trace'!$S$56,(A37-1)*56,0)-OFFSET('672p stat'!$H$1,A37*20,0)</f>
        <v>27.912833000000319</v>
      </c>
      <c r="F37" s="5">
        <f ca="1">OFFSET('672p stat'!$H$1,A37*20,0)-OFFSET('672p stat'!$K$1,A37*20,0)</f>
        <v>21.659089999999878</v>
      </c>
      <c r="G37" s="5">
        <f ca="1">OFFSET('672p stat'!$K$1,A37*20,0)-OFFSET('672p stat'!$N$1,A37*20,0)</f>
        <v>1634.37907</v>
      </c>
      <c r="H37" s="5">
        <f ca="1">OFFSET('672p stat'!$N$1,A37*20,0)</f>
        <v>337.39760699999999</v>
      </c>
      <c r="I37" s="5"/>
      <c r="J37" s="5">
        <f t="shared" ca="1" si="2"/>
        <v>2021.3486000000003</v>
      </c>
      <c r="K37" s="10">
        <f t="shared" ca="1" si="1"/>
        <v>0.80855873647919996</v>
      </c>
      <c r="L37">
        <f t="shared" ca="1" si="0"/>
        <v>3.073067640304481E-4</v>
      </c>
    </row>
    <row r="38" spans="1:12" x14ac:dyDescent="0.25">
      <c r="A38">
        <v>8</v>
      </c>
      <c r="C38" t="str">
        <f ca="1">OFFSET('672p stat'!$A$1,A38*20,0)</f>
        <v>CUDA ant add CPU Time</v>
      </c>
      <c r="D38" s="5">
        <f ca="1">OFFSET('672p trace'!$R$56,(A38-1)*56,0)-OFFSET('672p trace'!$S$56,(A38-1)*56,0)</f>
        <v>10.17759999999771</v>
      </c>
      <c r="E38" s="5">
        <f ca="1">OFFSET('672p trace'!$S$56,(A38-1)*56,0)-OFFSET('672p stat'!$H$1,A38*20,0)</f>
        <v>26.513291000000663</v>
      </c>
      <c r="F38" s="5">
        <f ca="1">OFFSET('672p stat'!$H$1,A38*20,0)-OFFSET('672p stat'!$K$1,A38*20,0)</f>
        <v>13.871080000000347</v>
      </c>
      <c r="G38" s="5">
        <f ca="1">OFFSET('672p stat'!$K$1,A38*20,0)-OFFSET('672p stat'!$N$1,A38*20,0)</f>
        <v>2247.1336509999996</v>
      </c>
      <c r="H38" s="5">
        <f ca="1">OFFSET('672p stat'!$N$1,A38*20,0)</f>
        <v>744.84657800000002</v>
      </c>
      <c r="I38" s="5"/>
      <c r="J38" s="5">
        <f t="shared" ca="1" si="2"/>
        <v>3032.3646000000008</v>
      </c>
      <c r="K38" s="10">
        <f t="shared" ca="1" si="1"/>
        <v>0.74104995520657346</v>
      </c>
      <c r="L38">
        <f t="shared" ca="1" si="0"/>
        <v>2.2478965862676595E-3</v>
      </c>
    </row>
    <row r="39" spans="1:12" x14ac:dyDescent="0.25">
      <c r="A39">
        <v>9</v>
      </c>
      <c r="C39" t="str">
        <f ca="1">OFFSET('672p stat'!$A$1,A39*20,0)</f>
        <v>CUDA ant add CPU Time global</v>
      </c>
      <c r="D39" s="5">
        <f ca="1">OFFSET('672p trace'!$R$56,(A39-1)*56,0)-OFFSET('672p trace'!$S$56,(A39-1)*56,0)</f>
        <v>10.603200000000015</v>
      </c>
      <c r="E39" s="5">
        <f ca="1">OFFSET('672p trace'!$S$56,(A39-1)*56,0)-OFFSET('672p stat'!$H$1,A39*20,0)</f>
        <v>28.446848999999929</v>
      </c>
      <c r="F39" s="5">
        <f ca="1">OFFSET('672p stat'!$H$1,A39*20,0)-OFFSET('672p stat'!$K$1,A39*20,0)</f>
        <v>14.039537000000109</v>
      </c>
      <c r="G39" s="5">
        <f ca="1">OFFSET('672p stat'!$K$1,A39*20,0)-OFFSET('672p stat'!$N$1,A39*20,0)</f>
        <v>2365.9321960000002</v>
      </c>
      <c r="H39" s="5">
        <f ca="1">OFFSET('672p stat'!$N$1,A39*20,0)</f>
        <v>753.28761799999995</v>
      </c>
      <c r="I39" s="5"/>
      <c r="J39" s="5">
        <f t="shared" ca="1" si="2"/>
        <v>3161.7062000000001</v>
      </c>
      <c r="K39" s="10">
        <f t="shared" ca="1" si="1"/>
        <v>0.74830868092677305</v>
      </c>
      <c r="L39">
        <f t="shared" ca="1" si="0"/>
        <v>4.8570378297732118E-3</v>
      </c>
    </row>
    <row r="40" spans="1:12" x14ac:dyDescent="0.25">
      <c r="A40">
        <v>10</v>
      </c>
      <c r="C40" t="str">
        <f ca="1">OFFSET('672p stat'!$A$1,A40*20,0)</f>
        <v>CUDA ant add CPU</v>
      </c>
      <c r="D40" s="5">
        <f ca="1">OFFSET('672p trace'!$R$56,(A40-1)*56,0)-OFFSET('672p trace'!$S$56,(A40-1)*56,0)</f>
        <v>3155.5724</v>
      </c>
      <c r="E40" s="5">
        <f ca="1">OFFSET('672p trace'!$S$56,(A40-1)*56,0)-OFFSET('672p stat'!$H$1,A40*20,0)</f>
        <v>0</v>
      </c>
      <c r="F40" s="5">
        <f ca="1">OFFSET('672p stat'!$H$1,A40*20,0)-OFFSET('672p stat'!$K$1,A40*20,0)</f>
        <v>0</v>
      </c>
      <c r="G40" s="5">
        <f ca="1">OFFSET('672p stat'!$K$1,A40*20,0)-OFFSET('672p stat'!$N$1,A40*20,0)</f>
        <v>0</v>
      </c>
      <c r="H40" s="5">
        <f ca="1">OFFSET('672p stat'!$N$1,A40*20,0)</f>
        <v>0</v>
      </c>
      <c r="I40" s="5"/>
      <c r="J40" s="5">
        <f ca="1">SUM(D40:H40)</f>
        <v>3155.5724</v>
      </c>
      <c r="K40" s="10">
        <f t="shared" ca="1" si="1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OFFSET('672p stat'!$A$1,A41*20,0)</f>
        <v>CUDA ant add CPU non hash</v>
      </c>
      <c r="D41" s="5">
        <f ca="1">OFFSET('672p trace'!$R$56,(A41-1)*56,0)-OFFSET('672p trace'!$S$56,(A41-1)*56,0)</f>
        <v>6.0471999999999753</v>
      </c>
      <c r="E41" s="5">
        <f ca="1">OFFSET('672p trace'!$S$56,(A41-1)*56,0)-OFFSET('672p stat'!$H$1,A41*20,0)</f>
        <v>28.508100000000468</v>
      </c>
      <c r="F41" s="5">
        <f ca="1">OFFSET('672p stat'!$H$1,A41*20,0)-OFFSET('672p stat'!$K$1,A41*20,0)</f>
        <v>14.018622999999934</v>
      </c>
      <c r="G41" s="5">
        <f ca="1">OFFSET('672p stat'!$K$1,A41*20,0)-OFFSET('672p stat'!$N$1,A41*20,0)</f>
        <v>1831.1646920000003</v>
      </c>
      <c r="H41" s="5">
        <f ca="1">OFFSET('672p stat'!$N$1,A41*20,0)</f>
        <v>756.87878499999999</v>
      </c>
      <c r="I41" s="5"/>
      <c r="J41" s="5">
        <f t="shared" ca="1" si="2"/>
        <v>2630.5702000000006</v>
      </c>
      <c r="K41" s="10">
        <f t="shared" ca="1" si="1"/>
        <v>0.69610941840670126</v>
      </c>
      <c r="L41">
        <f t="shared" ca="1" si="0"/>
        <v>3.8111515506080774E-3</v>
      </c>
    </row>
    <row r="42" spans="1:12" x14ac:dyDescent="0.25">
      <c r="A42">
        <v>12</v>
      </c>
      <c r="C42" t="str">
        <f ca="1">OFFSET('672p stat'!$A$1,A42*20,0)</f>
        <v>CUDA ant add CPU12</v>
      </c>
      <c r="D42" s="5">
        <f ca="1">OFFSET('672p trace'!$R$56,(A42-1)*56,0)-OFFSET('672p trace'!$S$56,(A42-1)*56,0)</f>
        <v>60.304000000001906</v>
      </c>
      <c r="E42" s="5">
        <f ca="1">OFFSET('672p trace'!$S$56,(A42-1)*56,0)-OFFSET('672p stat'!$H$1,A42*20,0)</f>
        <v>58.519741999998587</v>
      </c>
      <c r="F42" s="5">
        <f ca="1">OFFSET('672p stat'!$H$1,A42*20,0)-OFFSET('672p stat'!$K$1,A42*20,0)</f>
        <v>167.82789100000082</v>
      </c>
      <c r="G42" s="5">
        <f ca="1">OFFSET('672p stat'!$K$1,A42*20,0)-OFFSET('672p stat'!$N$1,A42*20,0)</f>
        <v>12326.522465999999</v>
      </c>
      <c r="H42" s="5">
        <f ca="1">OFFSET('672p stat'!$N$1,A42*20,0)</f>
        <v>3792.6139010000002</v>
      </c>
      <c r="I42" s="5"/>
      <c r="J42" s="5">
        <f t="shared" ca="1" si="2"/>
        <v>16345.483999999999</v>
      </c>
      <c r="K42" s="10">
        <f t="shared" ca="1" si="1"/>
        <v>0.75412404221251572</v>
      </c>
      <c r="L42">
        <f t="shared" ca="1" si="0"/>
        <v>1.9790855022741687E-2</v>
      </c>
    </row>
    <row r="43" spans="1:12" x14ac:dyDescent="0.25">
      <c r="A43">
        <v>13</v>
      </c>
      <c r="C43" t="str">
        <f ca="1">OFFSET('672p stat'!$A$1,A43*20,0)</f>
        <v>CUDA opt</v>
      </c>
      <c r="D43" s="5">
        <f ca="1">OFFSET('672p trace'!$R$56,(A43-1)*56,0)-OFFSET('672p trace'!$S$56,(A43-1)*56,0)</f>
        <v>19.407190000000003</v>
      </c>
      <c r="E43" s="5">
        <f ca="1">OFFSET('672p trace'!$S$56,(A43-1)*56,0)-OFFSET('672p stat'!$H$1,A43*20,0)</f>
        <v>0</v>
      </c>
      <c r="F43" s="5">
        <f ca="1">OFFSET('672p stat'!$H$1,A43*20,0)-OFFSET('672p stat'!$K$1,A43*20,0)</f>
        <v>0</v>
      </c>
      <c r="G43" s="5">
        <f ca="1">OFFSET('672p stat'!$K$1,A43*20,0)-OFFSET('672p stat'!$N$1,A43*20,0)</f>
        <v>0</v>
      </c>
      <c r="H43" s="5">
        <f ca="1">OFFSET('672p stat'!$N$1,A43*20,0)</f>
        <v>0</v>
      </c>
      <c r="I43" s="5"/>
      <c r="J43" s="5">
        <f ca="1">SUM(D43:H43)</f>
        <v>19.407190000000003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OFFSET('672p stat'!$A$1,A44*20,0)</f>
        <v>CUDA opt Time</v>
      </c>
      <c r="D44" s="5">
        <f ca="1">OFFSET('672p trace'!$R$56,(A44-1)*56,0)-OFFSET('672p trace'!$S$56,(A44-1)*56,0)</f>
        <v>11.152276901818183</v>
      </c>
      <c r="E44" s="5">
        <f ca="1">OFFSET('672p trace'!$S$56,(A44-1)*56,0)-OFFSET('672p stat'!$H$1,A44*20,0)</f>
        <v>4.6412799999999976E-3</v>
      </c>
      <c r="F44" s="5">
        <f ca="1">OFFSET('672p stat'!$H$1,A44*20,0)-OFFSET('672p stat'!$K$1,A44*20,0)</f>
        <v>0</v>
      </c>
      <c r="G44" s="5">
        <f ca="1">OFFSET('672p stat'!$K$1,A44*20,0)-OFFSET('672p stat'!$N$1,A44*20,0)</f>
        <v>0</v>
      </c>
      <c r="H44" s="5">
        <f ca="1">OFFSET('672p stat'!$N$1,A44*20,0)</f>
        <v>0</v>
      </c>
      <c r="I44" s="5"/>
      <c r="J44" s="5">
        <f t="shared" ca="1" si="2"/>
        <v>4.6412799999999976E-3</v>
      </c>
      <c r="K44" s="10">
        <f t="shared" ca="1" si="1"/>
        <v>0</v>
      </c>
      <c r="L44" t="e">
        <f t="shared" ca="1" si="0"/>
        <v>#DIV/0!</v>
      </c>
    </row>
    <row r="45" spans="1:12" x14ac:dyDescent="0.25">
      <c r="A45">
        <v>15</v>
      </c>
      <c r="C45" t="str">
        <f ca="1">OFFSET('672p stat'!$A$1,A45*20,0)</f>
        <v>CUDA opt non hash</v>
      </c>
      <c r="D45" s="5">
        <f ca="1">OFFSET('672p trace'!$R$56,(A45-1)*56,0)-OFFSET('672p trace'!$S$56,(A45-1)*56,0)</f>
        <v>6.6037259111111108</v>
      </c>
      <c r="E45" s="5">
        <f ca="1">OFFSET('672p trace'!$S$56,(A45-1)*56,0)-OFFSET('672p stat'!$H$1,A45*20,0)</f>
        <v>3.9711999999999985E-3</v>
      </c>
      <c r="F45" s="5">
        <f ca="1">OFFSET('672p stat'!$H$1,A45*20,0)-OFFSET('672p stat'!$K$1,A45*20,0)</f>
        <v>0</v>
      </c>
      <c r="G45" s="5">
        <f ca="1">OFFSET('672p stat'!$K$1,A45*20,0)-OFFSET('672p stat'!$N$1,A45*20,0)</f>
        <v>0</v>
      </c>
      <c r="H45" s="5">
        <f ca="1">OFFSET('672p stat'!$N$1,A45*20,0)</f>
        <v>0</v>
      </c>
      <c r="I45" s="5"/>
      <c r="J45" s="5">
        <f t="shared" ca="1" si="2"/>
        <v>3.9711999999999985E-3</v>
      </c>
      <c r="K45" s="10">
        <f t="shared" ca="1" si="1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OFFSET('672p stat'!$A$1,A46*20,0)</f>
        <v>CUDA opt ant</v>
      </c>
      <c r="D46" s="5">
        <f ca="1">OFFSET('672p trace'!$R$56,(A46-1)*56,0)-OFFSET('672p trace'!$S$56,(A46-1)*56,0)</f>
        <v>10.648400000000493</v>
      </c>
      <c r="E46" s="5">
        <f ca="1">OFFSET('672p trace'!$S$56,(A46-1)*56,0)-OFFSET('672p stat'!$H$1,A46*20,0)</f>
        <v>31.201840999999604</v>
      </c>
      <c r="F46" s="5">
        <f ca="1">OFFSET('672p stat'!$H$1,A46*20,0)-OFFSET('672p stat'!$K$1,A46*20,0)</f>
        <v>361.37726500000008</v>
      </c>
      <c r="G46" s="5">
        <f ca="1">OFFSET('672p stat'!$K$1,A46*20,0)-OFFSET('672p stat'!$N$1,A46*20,0)</f>
        <v>2236.0258939999999</v>
      </c>
      <c r="H46" s="5">
        <f ca="1">OFFSET('672p stat'!$N$1,A46*20,0)</f>
        <v>0</v>
      </c>
      <c r="I46" s="5"/>
      <c r="J46" s="5">
        <f t="shared" ca="1" si="2"/>
        <v>2628.6049999999996</v>
      </c>
      <c r="K46" s="10">
        <f t="shared" ca="1" si="1"/>
        <v>0.85065116059659029</v>
      </c>
      <c r="L46">
        <f t="shared" ca="1" si="0"/>
        <v>1.5874308588945162E-3</v>
      </c>
    </row>
    <row r="47" spans="1:12" x14ac:dyDescent="0.25">
      <c r="A47">
        <v>17</v>
      </c>
      <c r="C47" t="str">
        <f ca="1">OFFSET('672p stat'!$A$1,A47*20,0)</f>
        <v>CUDA opt ant non hash</v>
      </c>
      <c r="D47" s="5">
        <f ca="1">OFFSET('672p trace'!$R$56,(A47-1)*56,0)-OFFSET('672p trace'!$S$56,(A47-1)*56,0)</f>
        <v>7.0509999999990214</v>
      </c>
      <c r="E47" s="5">
        <f ca="1">OFFSET('672p trace'!$S$56,(A47-1)*56,0)-OFFSET('672p stat'!$H$1,A47*20,0)</f>
        <v>32.672276000000693</v>
      </c>
      <c r="F47" s="5">
        <f ca="1">OFFSET('672p stat'!$H$1,A47*20,0)-OFFSET('672p stat'!$K$1,A47*20,0)</f>
        <v>362.52884599999993</v>
      </c>
      <c r="G47" s="5">
        <f ca="1">OFFSET('672p stat'!$K$1,A47*20,0)-OFFSET('672p stat'!$N$1,A47*20,0)</f>
        <v>1710.837878</v>
      </c>
      <c r="H47" s="5">
        <f ca="1">OFFSET('672p stat'!$N$1,A47*20,0)</f>
        <v>0</v>
      </c>
      <c r="I47" s="5"/>
      <c r="J47" s="5">
        <f t="shared" ca="1" si="2"/>
        <v>2106.0390000000007</v>
      </c>
      <c r="K47" s="10">
        <f t="shared" ca="1" si="1"/>
        <v>0.8123486212743446</v>
      </c>
      <c r="L47">
        <f t="shared" ca="1" si="0"/>
        <v>2.3425260198587359E-3</v>
      </c>
    </row>
    <row r="48" spans="1:12" x14ac:dyDescent="0.25">
      <c r="A48">
        <v>18</v>
      </c>
      <c r="C48" t="str">
        <f ca="1">OFFSET('672p stat'!$A$1,A48*20,0)</f>
        <v>CUDA opt ant par</v>
      </c>
      <c r="D48" s="5">
        <f ca="1">OFFSET('672p trace'!$R$56,(A48-1)*56,0)-OFFSET('672p trace'!$S$56,(A48-1)*56,0)</f>
        <v>10.761199999999462</v>
      </c>
      <c r="E48" s="5">
        <f ca="1">OFFSET('672p trace'!$S$56,(A48-1)*56,0)-OFFSET('672p stat'!$H$1,A48*20,0)</f>
        <v>30.880317000000105</v>
      </c>
      <c r="F48" s="5">
        <f ca="1">OFFSET('672p stat'!$H$1,A48*20,0)-OFFSET('672p stat'!$K$1,A48*20,0)</f>
        <v>356.24759300000005</v>
      </c>
      <c r="G48" s="5">
        <f ca="1">OFFSET('672p stat'!$K$1,A48*20,0)-OFFSET('672p stat'!$N$1,A48*20,0)</f>
        <v>2233.9572899999998</v>
      </c>
      <c r="H48" s="5">
        <f ca="1">OFFSET('672p stat'!$N$1,A48*20,0)</f>
        <v>0</v>
      </c>
      <c r="I48" s="5"/>
      <c r="J48" s="5">
        <f t="shared" ca="1" si="2"/>
        <v>2621.0852</v>
      </c>
      <c r="K48" s="10">
        <f t="shared" ca="1" si="1"/>
        <v>0.85230243183243326</v>
      </c>
      <c r="L48">
        <f t="shared" ca="1" si="0"/>
        <v>1.6619547836561502E-3</v>
      </c>
    </row>
    <row r="49" spans="1:12" x14ac:dyDescent="0.25">
      <c r="A49">
        <v>19</v>
      </c>
      <c r="C49" t="str">
        <f ca="1">OFFSET('672p stat'!$A$1,A49*20,0)</f>
        <v>CUDA opt ant par global</v>
      </c>
      <c r="D49" s="5">
        <f ca="1">OFFSET('672p trace'!$R$56,(A49-1)*56,0)-OFFSET('672p trace'!$S$56,(A49-1)*56,0)</f>
        <v>10.763200000000779</v>
      </c>
      <c r="E49" s="5">
        <f ca="1">OFFSET('672p trace'!$S$56,(A49-1)*56,0)-OFFSET('672p stat'!$H$1,A49*20,0)</f>
        <v>31.271510999999464</v>
      </c>
      <c r="F49" s="5">
        <f ca="1">OFFSET('672p stat'!$H$1,A49*20,0)-OFFSET('672p stat'!$K$1,A49*20,0)</f>
        <v>355.44265600000017</v>
      </c>
      <c r="G49" s="5">
        <f ca="1">OFFSET('672p stat'!$K$1,A49*20,0)-OFFSET('672p stat'!$N$1,A49*20,0)</f>
        <v>2261.2986329999999</v>
      </c>
      <c r="H49" s="5">
        <f ca="1">OFFSET('672p stat'!$N$1,A49*20,0)</f>
        <v>0</v>
      </c>
      <c r="I49" s="5"/>
      <c r="J49" s="5">
        <f t="shared" ca="1" si="2"/>
        <v>2648.0127999999995</v>
      </c>
      <c r="K49" s="10">
        <f t="shared" ca="1" si="1"/>
        <v>0.85396061265262779</v>
      </c>
      <c r="L49">
        <f t="shared" ca="1" si="0"/>
        <v>1.2897890624405956E-3</v>
      </c>
    </row>
    <row r="50" spans="1:12" x14ac:dyDescent="0.25">
      <c r="A50">
        <v>20</v>
      </c>
      <c r="C50" t="str">
        <f ca="1">OFFSET('672p stat'!$A$1,A50*20,0)</f>
        <v>CUDA opt_one_GPU</v>
      </c>
      <c r="D50" s="5">
        <f ca="1">OFFSET('672p trace'!$R$56,(A50-1)*56,0)-OFFSET('672p trace'!$S$56,(A50-1)*56,0)</f>
        <v>10.288163620000001</v>
      </c>
      <c r="E50" s="5">
        <f ca="1">OFFSET('672p trace'!$S$56,(A50-1)*56,0)-OFFSET('672p stat'!$H$1,A50*20,0)</f>
        <v>5.018879999999999E-3</v>
      </c>
      <c r="F50" s="5">
        <f ca="1">OFFSET('672p stat'!$H$1,A50*20,0)-OFFSET('672p stat'!$K$1,A50*20,0)</f>
        <v>0</v>
      </c>
      <c r="G50" s="5">
        <f ca="1">OFFSET('672p stat'!$K$1,A50*20,0)-OFFSET('672p stat'!$N$1,A50*20,0)</f>
        <v>0</v>
      </c>
      <c r="H50" s="5">
        <f ca="1">OFFSET('672p stat'!$N$1,A50*20,0)</f>
        <v>0</v>
      </c>
      <c r="I50" s="5"/>
      <c r="J50" s="5">
        <f t="shared" ca="1" si="2"/>
        <v>5.018879999999999E-3</v>
      </c>
      <c r="K50" s="10">
        <f t="shared" ca="1" si="1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OFFSET('672p stat'!$A$1,A51*20,0)</f>
        <v>CUDA opt_one_GPU ant</v>
      </c>
      <c r="D51" s="5">
        <f ca="1">OFFSET('672p trace'!$R$56,(A51-1)*56,0)-OFFSET('672p trace'!$S$56,(A51-1)*56,0)</f>
        <v>10.739999999990687</v>
      </c>
      <c r="E51" s="5">
        <f ca="1">OFFSET('672p trace'!$S$56,(A51-1)*56,0)-OFFSET('672p stat'!$H$1,A51*20,0)</f>
        <v>229850.5</v>
      </c>
      <c r="F51" s="5">
        <f ca="1">OFFSET('672p stat'!$H$1,A51*20,0)-OFFSET('672p stat'!$K$1,A51*20,0)</f>
        <v>0</v>
      </c>
      <c r="G51" s="5">
        <f ca="1">OFFSET('672p stat'!$K$1,A51*20,0)-OFFSET('672p stat'!$N$1,A51*20,0)</f>
        <v>0</v>
      </c>
      <c r="H51" s="5">
        <f ca="1">OFFSET('672p stat'!$N$1,A51*20,0)</f>
        <v>0</v>
      </c>
      <c r="I51" s="5"/>
      <c r="J51" s="5">
        <f t="shared" ca="1" si="2"/>
        <v>229850.5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OFFSET('672p stat'!$A$1,A52*20,0)</f>
        <v>CUDA opt_one_GPU ant local</v>
      </c>
      <c r="D52" s="5">
        <f ca="1">OFFSET('672p trace'!$R$56,(A52-1)*56,0)-OFFSET('672p trace'!$S$56,(A52-1)*56,0)</f>
        <v>10.780000000002474</v>
      </c>
      <c r="E52" s="5">
        <f ca="1">OFFSET('672p trace'!$S$56,(A52-1)*56,0)-OFFSET('672p stat'!$H$1,A52*20,0)</f>
        <v>11758.977999999997</v>
      </c>
      <c r="F52" s="5">
        <f ca="1">OFFSET('672p stat'!$H$1,A52*20,0)-OFFSET('672p stat'!$K$1,A52*20,0)</f>
        <v>0</v>
      </c>
      <c r="G52" s="5">
        <f ca="1">OFFSET('672p stat'!$K$1,A52*20,0)-OFFSET('672p stat'!$N$1,A52*20,0)</f>
        <v>0</v>
      </c>
      <c r="H52" s="5">
        <f ca="1">OFFSET('672p stat'!$N$1,A52*20,0)</f>
        <v>0</v>
      </c>
      <c r="I52" s="5"/>
      <c r="J52" s="5">
        <f t="shared" ca="1" si="2"/>
        <v>11758.977999999997</v>
      </c>
      <c r="K52" s="10">
        <f t="shared" ca="1" si="1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OFFSET('672p stat'!$A$1,A53*20,0)</f>
        <v>non CUDA Time</v>
      </c>
      <c r="D53" s="5">
        <f ca="1">OFFSET('672p trace'!$R$56,(A53-1)*56,0)-OFFSET('672p trace'!$S$56,(A53-1)*56,0)</f>
        <v>56.987999999997555</v>
      </c>
      <c r="E53" s="5">
        <f ca="1">OFFSET('672p trace'!$S$56,(A53-1)*56,0)-OFFSET('672p stat'!$H$1,A53*20,0)</f>
        <v>0.10447999999814783</v>
      </c>
      <c r="F53" s="5">
        <f ca="1">OFFSET('672p stat'!$H$1,A53*20,0)-OFFSET('672p stat'!$K$1,A53*20,0)</f>
        <v>13.886507999999594</v>
      </c>
      <c r="G53" s="5">
        <f ca="1">OFFSET('672p stat'!$K$1,A53*20,0)-OFFSET('672p stat'!$N$1,A53*20,0)</f>
        <v>11562.799870000001</v>
      </c>
      <c r="H53" s="5">
        <f ca="1">OFFSET('672p stat'!$N$1,A53*20,0)</f>
        <v>709.307142</v>
      </c>
      <c r="I53" s="5"/>
      <c r="J53" s="5">
        <f t="shared" ca="1" si="2"/>
        <v>12286.097999999998</v>
      </c>
      <c r="K53" s="10">
        <f t="shared" ca="1" si="1"/>
        <v>0.94112873509555295</v>
      </c>
      <c r="L53">
        <f t="shared" ca="1" si="0"/>
        <v>2.3635353930417172E-3</v>
      </c>
    </row>
    <row r="54" spans="1:12" x14ac:dyDescent="0.25">
      <c r="A54">
        <v>24</v>
      </c>
      <c r="C54" t="str">
        <f ca="1">OFFSET('672p stat'!$A$1,A54*20,0)</f>
        <v>non CUDA</v>
      </c>
      <c r="D54" s="5">
        <f ca="1">OFFSET('672p trace'!$R$56,(A54-1)*56,0)-OFFSET('672p trace'!$S$56,(A54-1)*56,0)</f>
        <v>12256.448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ca="1">SUM(D54:H54)</f>
        <v>12256.448</v>
      </c>
      <c r="K54" s="10">
        <f t="shared" ca="1" si="1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non hash</v>
      </c>
      <c r="D55" s="5">
        <f ca="1">OFFSET('672p trace'!$R$56,(A55-1)*56,0)-OFFSET('672p trace'!$S$56,(A55-1)*56,0)</f>
        <v>5.3900000000048749</v>
      </c>
      <c r="E55" s="5">
        <f ca="1">OFFSET('672p trace'!$S$56,(A55-1)*56,0)-OFFSET('672p stat'!$H$1,A55*20,0)</f>
        <v>0.10535599999820988</v>
      </c>
      <c r="F55" s="5">
        <f ca="1">OFFSET('672p stat'!$H$1,A55*20,0)-OFFSET('672p stat'!$K$1,A55*20,0)</f>
        <v>13.839038000000073</v>
      </c>
      <c r="G55" s="5">
        <f ca="1">OFFSET('672p stat'!$K$1,A55*20,0)-OFFSET('672p stat'!$N$1,A55*20,0)</f>
        <v>10779.551449999999</v>
      </c>
      <c r="H55" s="5">
        <f ca="1">OFFSET('672p stat'!$N$1,A55*20,0)</f>
        <v>706.38815599999998</v>
      </c>
      <c r="I55" s="5"/>
      <c r="J55" s="5">
        <f t="shared" ca="1" si="2"/>
        <v>11499.883999999998</v>
      </c>
      <c r="K55" s="10">
        <f t="shared" ca="1" si="1"/>
        <v>0.93736175512726916</v>
      </c>
      <c r="L55">
        <f t="shared" ca="1" si="0"/>
        <v>8.0351775777419583E-4</v>
      </c>
    </row>
    <row r="56" spans="1:12" x14ac:dyDescent="0.25">
      <c r="A56">
        <v>26</v>
      </c>
      <c r="C56" t="str">
        <f ca="1">OFFSET('672p stat'!$A$1,A56*20,0)</f>
        <v>Classic ACO</v>
      </c>
      <c r="D56" s="5">
        <f ca="1">OFFSET('672p trace'!$R$56,(A56-1)*56,0)-OFFSET('672p trace'!$S$56,(A56-1)*56,0)</f>
        <v>4433.422000000035</v>
      </c>
      <c r="E56" s="5">
        <f ca="1">OFFSET('672p trace'!$S$56,(A56-1)*56,0)-OFFSET('672p stat'!$H$1,A56*20,0)</f>
        <v>89.80643699997745</v>
      </c>
      <c r="F56" s="5">
        <f ca="1">OFFSET('672p stat'!$H$1,A56*20,0)-OFFSET('672p stat'!$K$1,A56*20,0)</f>
        <v>25.977031999995233</v>
      </c>
      <c r="G56" s="5">
        <f ca="1">OFFSET('672p stat'!$K$1,A56*20,0)-OFFSET('672p stat'!$N$1,A56*20,0)</f>
        <v>96275.380800999992</v>
      </c>
      <c r="H56" s="5">
        <f ca="1">OFFSET('672p stat'!$N$1,A56*20,0)</f>
        <v>1942.2337299999999</v>
      </c>
      <c r="I56" s="5"/>
      <c r="J56" s="5">
        <f t="shared" ca="1" si="2"/>
        <v>98333.397999999957</v>
      </c>
      <c r="K56" s="10">
        <f t="shared" ca="1" si="1"/>
        <v>0.97907102529905488</v>
      </c>
      <c r="L56">
        <f t="shared" ca="1" si="0"/>
        <v>2.0578885500226103E-3</v>
      </c>
    </row>
    <row r="57" spans="1:12" x14ac:dyDescent="0.25">
      <c r="A57">
        <v>27</v>
      </c>
      <c r="C57" t="str">
        <f ca="1">OFFSET('672p stat'!$A$1,A57*20,0)</f>
        <v>Classic ACO non hash</v>
      </c>
      <c r="D57" s="5">
        <f ca="1">OFFSET('672p trace'!$R$56,(A57-1)*56,0)-OFFSET('672p trace'!$S$56,(A57-1)*56,0)</f>
        <v>8.2740000000048894</v>
      </c>
      <c r="E57" s="5">
        <f ca="1">OFFSET('672p trace'!$S$56,(A57-1)*56,0)-OFFSET('672p stat'!$H$1,A57*20,0)</f>
        <v>51.291718999986188</v>
      </c>
      <c r="F57" s="5">
        <f ca="1">OFFSET('672p stat'!$H$1,A57*20,0)-OFFSET('672p stat'!$K$1,A57*20,0)</f>
        <v>25.831093999993755</v>
      </c>
      <c r="G57" s="5">
        <f ca="1">OFFSET('672p stat'!$K$1,A57*20,0)-OFFSET('672p stat'!$N$1,A57*20,0)</f>
        <v>93451.602705000012</v>
      </c>
      <c r="H57" s="5">
        <f ca="1">OFFSET('672p stat'!$N$1,A57*20,0)</f>
        <v>1938.7444820000001</v>
      </c>
      <c r="I57" s="5"/>
      <c r="J57" s="5">
        <f t="shared" ca="1" si="2"/>
        <v>95467.469999999987</v>
      </c>
      <c r="K57" s="10">
        <f t="shared" ca="1" si="1"/>
        <v>0.97888424931550011</v>
      </c>
      <c r="L57">
        <f t="shared" ca="1" si="0"/>
        <v>1.0274732535723598E-3</v>
      </c>
    </row>
    <row r="58" spans="1:12" x14ac:dyDescent="0.25">
      <c r="A58">
        <v>28</v>
      </c>
      <c r="C58" t="str">
        <f ca="1">OFFSET('672p stat'!$A$1,A58*20,0)</f>
        <v>omp</v>
      </c>
      <c r="D58" s="5">
        <f ca="1">OFFSET('672p trace'!$R$56,(A58-1)*56,0)-OFFSET('672p trace'!$S$56,(A58-1)*56,0)</f>
        <v>59.864000000005035</v>
      </c>
      <c r="E58" s="5">
        <f ca="1">OFFSET('672p trace'!$S$56,(A58-1)*56,0)-OFFSET('672p stat'!$H$1,A58*20,0)</f>
        <v>9.4825999996828614E-2</v>
      </c>
      <c r="F58" s="5">
        <f ca="1">OFFSET('672p stat'!$H$1,A58*20,0)-OFFSET('672p stat'!$K$1,A58*20,0)</f>
        <v>13.649112000000969</v>
      </c>
      <c r="G58" s="5">
        <f ca="1">OFFSET('672p stat'!$K$1,A58*20,0)-OFFSET('672p stat'!$N$1,A58*20,0)</f>
        <v>11412.884048</v>
      </c>
      <c r="H58" s="5">
        <f ca="1">OFFSET('672p stat'!$N$1,A58*20,0)</f>
        <v>676.94001400000002</v>
      </c>
      <c r="I58" s="5"/>
      <c r="J58" s="5">
        <f t="shared" ca="1" si="2"/>
        <v>12103.567999999997</v>
      </c>
      <c r="K58" s="10">
        <f t="shared" ca="1" si="1"/>
        <v>0.94293550860374409</v>
      </c>
      <c r="L58">
        <f t="shared" ca="1" si="0"/>
        <v>7.778593468987712E-4</v>
      </c>
    </row>
    <row r="59" spans="1:12" x14ac:dyDescent="0.25">
      <c r="A59">
        <v>29</v>
      </c>
      <c r="C59" t="str">
        <f ca="1">OFFSET('672p stat'!$A$1,A59*20,0)</f>
        <v>omp non hash</v>
      </c>
      <c r="D59" s="5">
        <f ca="1">OFFSET('672p trace'!$R$56,(A59-1)*56,0)-OFFSET('672p trace'!$S$56,(A59-1)*56,0)</f>
        <v>5.4180000000014843</v>
      </c>
      <c r="E59" s="5">
        <f ca="1">OFFSET('672p trace'!$S$56,(A59-1)*56,0)-OFFSET('672p stat'!$H$1,A59*20,0)</f>
        <v>9.2974000002868706E-2</v>
      </c>
      <c r="F59" s="5">
        <f ca="1">OFFSET('672p stat'!$H$1,A59*20,0)-OFFSET('672p stat'!$K$1,A59*20,0)</f>
        <v>13.641168000000107</v>
      </c>
      <c r="G59" s="5">
        <f ca="1">OFFSET('672p stat'!$K$1,A59*20,0)-OFFSET('672p stat'!$N$1,A59*20,0)</f>
        <v>10696.326078</v>
      </c>
      <c r="H59" s="5">
        <f ca="1">OFFSET('672p stat'!$N$1,A59*20,0)</f>
        <v>673.38178000000005</v>
      </c>
      <c r="I59" s="5"/>
      <c r="J59" s="5">
        <f t="shared" ca="1" si="2"/>
        <v>11383.442000000003</v>
      </c>
      <c r="K59" s="10">
        <f t="shared" ca="1" si="1"/>
        <v>0.93963900180630755</v>
      </c>
      <c r="L59">
        <f t="shared" ca="1" si="0"/>
        <v>1.9223284293856803E-3</v>
      </c>
    </row>
    <row r="60" spans="1:12" x14ac:dyDescent="0.25">
      <c r="A60">
        <v>30</v>
      </c>
      <c r="C60" t="str">
        <f ca="1">OFFSET('672p stat'!$A$1,A60*20,0)</f>
        <v>non CUDA transp Time</v>
      </c>
      <c r="D60" s="5">
        <f ca="1">OFFSET('672p trace'!$R$56,(A60-1)*56,0)-OFFSET('672p trace'!$S$56,(A60-1)*56,0)</f>
        <v>62.300000000001091</v>
      </c>
      <c r="E60" s="5">
        <f ca="1">OFFSET('672p trace'!$S$56,(A60-1)*56,0)-OFFSET('672p stat'!$H$1,A60*20,0)</f>
        <v>9.7239999997327686E-2</v>
      </c>
      <c r="F60" s="5">
        <f ca="1">OFFSET('672p stat'!$H$1,A60*20,0)-OFFSET('672p stat'!$K$1,A60*20,0)</f>
        <v>13.269354000000021</v>
      </c>
      <c r="G60" s="5">
        <f ca="1">OFFSET('672p stat'!$K$1,A60*20,0)-OFFSET('672p stat'!$N$1,A60*20,0)</f>
        <v>11480.113078</v>
      </c>
      <c r="H60" s="5">
        <f ca="1">OFFSET('672p stat'!$N$1,A60*20,0)</f>
        <v>758.48032799999999</v>
      </c>
      <c r="I60" s="5"/>
      <c r="J60" s="5">
        <f t="shared" ca="1" si="2"/>
        <v>12251.959999999997</v>
      </c>
      <c r="K60" s="10">
        <f t="shared" ref="K60:K63" ca="1" si="3">G60/J60</f>
        <v>0.93700216765317568</v>
      </c>
      <c r="L60">
        <f t="shared" ref="L60:L63" ca="1" si="4">$K$29*POWER(K60,2)*SQRT(G168/(POWER(G60,2)*$L$29)+J168/(POWER(J60,2)*$L$29))</f>
        <v>2.0112670345275858E-3</v>
      </c>
    </row>
    <row r="61" spans="1:12" x14ac:dyDescent="0.25">
      <c r="A61">
        <v>31</v>
      </c>
      <c r="C61" t="str">
        <f ca="1">OFFSET('672p stat'!$A$1,A61*20,0)</f>
        <v>non CUDA transp</v>
      </c>
      <c r="D61" s="5">
        <f ca="1">OFFSET('672p trace'!$R$56,(A61-1)*56,0)-OFFSET('672p trace'!$S$56,(A61-1)*56,0)</f>
        <v>12398.065999999999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ca="1">SUM(D61:H61)</f>
        <v>12398.065999999999</v>
      </c>
      <c r="K61" s="10">
        <f t="shared" ca="1" si="3"/>
        <v>0</v>
      </c>
      <c r="L61" t="e">
        <f t="shared" ca="1" si="4"/>
        <v>#DIV/0!</v>
      </c>
    </row>
    <row r="62" spans="1:12" x14ac:dyDescent="0.25">
      <c r="A62">
        <v>32</v>
      </c>
      <c r="C62" t="str">
        <f ca="1">OFFSET('672p stat'!$A$1,A62*20,0)</f>
        <v>non CUDA transp non hash</v>
      </c>
      <c r="D62" s="5">
        <f ca="1">OFFSET('672p trace'!$R$56,(A62-1)*56,0)-OFFSET('672p trace'!$S$56,(A62-1)*56,0)</f>
        <v>5.4980000000032305</v>
      </c>
      <c r="E62" s="5">
        <f ca="1">OFFSET('672p trace'!$S$56,(A62-1)*56,0)-OFFSET('672p stat'!$H$1,A62*20,0)</f>
        <v>0.10781999999744585</v>
      </c>
      <c r="F62" s="5">
        <f ca="1">OFFSET('672p stat'!$H$1,A62*20,0)-OFFSET('672p stat'!$K$1,A62*20,0)</f>
        <v>13.121658000000025</v>
      </c>
      <c r="G62" s="5">
        <f ca="1">OFFSET('672p stat'!$K$1,A62*20,0)-OFFSET('672p stat'!$N$1,A62*20,0)</f>
        <v>10724.719776</v>
      </c>
      <c r="H62" s="5">
        <f ca="1">OFFSET('672p stat'!$N$1,A62*20,0)</f>
        <v>831.45874600000002</v>
      </c>
      <c r="I62" s="5"/>
      <c r="J62" s="5">
        <f t="shared" ca="1" si="2"/>
        <v>11569.407999999998</v>
      </c>
      <c r="K62" s="10">
        <f t="shared" ca="1" si="3"/>
        <v>0.92698950335228925</v>
      </c>
      <c r="L62">
        <f t="shared" ca="1" si="4"/>
        <v>7.4557097721906541E-4</v>
      </c>
    </row>
    <row r="63" spans="1:12" x14ac:dyDescent="0.25">
      <c r="A63">
        <v>33</v>
      </c>
      <c r="C63" t="str">
        <f ca="1">OFFSET('672p stat'!$A$1,A63*20,0)</f>
        <v>non CUDA transp_AVX Time</v>
      </c>
      <c r="D63" s="5">
        <f ca="1">OFFSET('672p trace'!$R$56,(A63-1)*56,0)-OFFSET('672p trace'!$S$56,(A63-1)*56,0)</f>
        <v>60.69800000000032</v>
      </c>
      <c r="E63" s="5">
        <f ca="1">OFFSET('672p trace'!$S$56,(A63-1)*56,0)-OFFSET('672p stat'!$H$1,A63*20,0)</f>
        <v>0.10116400000151771</v>
      </c>
      <c r="F63" s="5">
        <f ca="1">OFFSET('672p stat'!$H$1,A63*20,0)-OFFSET('672p stat'!$K$1,A63*20,0)</f>
        <v>12.289915999999721</v>
      </c>
      <c r="G63" s="5">
        <f ca="1">OFFSET('672p stat'!$K$1,A63*20,0)-OFFSET('672p stat'!$N$1,A63*20,0)</f>
        <v>14247.401178</v>
      </c>
      <c r="H63" s="5">
        <f ca="1">OFFSET('672p stat'!$N$1,A63*20,0)</f>
        <v>734.47374200000002</v>
      </c>
      <c r="I63" s="5"/>
      <c r="J63" s="5">
        <f t="shared" ca="1" si="2"/>
        <v>14994.266000000001</v>
      </c>
      <c r="K63" s="10">
        <f t="shared" ca="1" si="3"/>
        <v>0.95018997115297266</v>
      </c>
      <c r="L63">
        <f t="shared" ca="1" si="4"/>
        <v>5.5493630077186893E-3</v>
      </c>
    </row>
    <row r="64" spans="1:12" x14ac:dyDescent="0.25">
      <c r="A64">
        <v>34</v>
      </c>
      <c r="C64" t="str">
        <f ca="1">OFFSET('672p stat'!$A$1,A64*20,0)</f>
        <v>non CUDA transp_AVX</v>
      </c>
      <c r="D64" s="5">
        <f ca="1">OFFSET('672p trace'!$R$56,(A64-1)*56,0)-OFFSET('672p trace'!$S$56,(A64-1)*56,0)</f>
        <v>14923.628000000001</v>
      </c>
      <c r="E64" s="5">
        <f ca="1">OFFSET('672p trace'!$S$56,(A64-1)*56,0)-OFFSET('672p stat'!$H$1,A64*20,0)</f>
        <v>0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ca="1">SUM(D64:H64)</f>
        <v>14923.628000000001</v>
      </c>
      <c r="K64" s="10">
        <f t="shared" ref="K64:K80" ca="1" si="5">G64/J64</f>
        <v>0</v>
      </c>
      <c r="L64" t="e">
        <f t="shared" ref="L64:L80" ca="1" si="6">$K$29*POWER(K64,2)*SQRT(G172/(POWER(G64,2)*$L$29)+J172/(POWER(J64,2)*$L$29))</f>
        <v>#DIV/0!</v>
      </c>
    </row>
    <row r="65" spans="1:12" x14ac:dyDescent="0.25">
      <c r="A65">
        <v>35</v>
      </c>
      <c r="C65" t="str">
        <f ca="1">OFFSET('672p stat'!$A$1,A65*20,0)</f>
        <v>non CUDA transp_AVX non hash</v>
      </c>
      <c r="D65" s="5">
        <f ca="1">OFFSET('672p trace'!$R$56,(A65-1)*56,0)-OFFSET('672p trace'!$S$56,(A65-1)*56,0)</f>
        <v>5.4239999999936117</v>
      </c>
      <c r="E65" s="5">
        <f ca="1">OFFSET('672p trace'!$S$56,(A65-1)*56,0)-OFFSET('672p stat'!$H$1,A65*20,0)</f>
        <v>0.10430200000701007</v>
      </c>
      <c r="F65" s="5">
        <f ca="1">OFFSET('672p stat'!$H$1,A65*20,0)-OFFSET('672p stat'!$K$1,A65*20,0)</f>
        <v>12.238197999999102</v>
      </c>
      <c r="G65" s="5">
        <f ca="1">OFFSET('672p stat'!$K$1,A65*20,0)-OFFSET('672p stat'!$N$1,A65*20,0)</f>
        <v>13421.053818</v>
      </c>
      <c r="H65" s="5">
        <f ca="1">OFFSET('672p stat'!$N$1,A65*20,0)</f>
        <v>726.80568200000005</v>
      </c>
      <c r="I65" s="5"/>
      <c r="J65" s="5">
        <f t="shared" ca="1" si="2"/>
        <v>14160.202000000007</v>
      </c>
      <c r="K65" s="10">
        <f t="shared" ca="1" si="5"/>
        <v>0.94780101427931562</v>
      </c>
      <c r="L65">
        <f t="shared" ca="1" si="6"/>
        <v>5.6419202613186229E-3</v>
      </c>
    </row>
    <row r="66" spans="1:12" x14ac:dyDescent="0.25">
      <c r="A66">
        <v>36</v>
      </c>
      <c r="C66" t="str">
        <f ca="1">OFFSET('672p stat'!$A$1,A66*20,0)</f>
        <v>non CUDA transp_AVX_OMP Time</v>
      </c>
      <c r="D66" s="5">
        <f ca="1">OFFSET('672p trace'!$R$56,(A66-1)*56,0)-OFFSET('672p trace'!$S$56,(A66-1)*56,0)</f>
        <v>61.563999999989392</v>
      </c>
      <c r="E66" s="5">
        <f ca="1">OFFSET('672p trace'!$S$56,(A66-1)*56,0)-OFFSET('672p stat'!$H$1,A66*20,0)</f>
        <v>9.7584000002825633E-2</v>
      </c>
      <c r="F66" s="5">
        <f ca="1">OFFSET('672p stat'!$H$1,A66*20,0)-OFFSET('672p stat'!$K$1,A66*20,0)</f>
        <v>12.206602000000203</v>
      </c>
      <c r="G66" s="5">
        <f ca="1">OFFSET('672p stat'!$K$1,A66*20,0)-OFFSET('672p stat'!$N$1,A66*20,0)</f>
        <v>14228.10044</v>
      </c>
      <c r="H66" s="5">
        <f ca="1">OFFSET('672p stat'!$N$1,A66*20,0)</f>
        <v>736.44337399999995</v>
      </c>
      <c r="I66" s="5"/>
      <c r="J66" s="5">
        <f t="shared" ca="1" si="2"/>
        <v>14976.848000000004</v>
      </c>
      <c r="K66" s="10">
        <f t="shared" ca="1" si="5"/>
        <v>0.95000633244057742</v>
      </c>
      <c r="L66">
        <f t="shared" ca="1" si="6"/>
        <v>5.1916687872735024E-3</v>
      </c>
    </row>
    <row r="67" spans="1:12" x14ac:dyDescent="0.25">
      <c r="A67">
        <v>37</v>
      </c>
      <c r="C67" t="str">
        <f ca="1">OFFSET('672p stat'!$A$1,A67*20,0)</f>
        <v>non CUDA transp_AVX_OMP</v>
      </c>
      <c r="D67" s="5">
        <f ca="1">OFFSET('672p trace'!$R$56,(A67-1)*56,0)-OFFSET('672p trace'!$S$56,(A67-1)*56,0)</f>
        <v>14922.967999999999</v>
      </c>
      <c r="E67" s="5">
        <f ca="1">OFFSET('672p trace'!$S$56,(A67-1)*56,0)-OFFSET('672p stat'!$H$1,A67*20,0)</f>
        <v>0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>
        <f ca="1">SUM(D67:H67)</f>
        <v>14922.967999999999</v>
      </c>
      <c r="K67" s="10">
        <f t="shared" ca="1" si="5"/>
        <v>0</v>
      </c>
      <c r="L67" t="e">
        <f t="shared" ca="1" si="6"/>
        <v>#DIV/0!</v>
      </c>
    </row>
    <row r="68" spans="1:12" x14ac:dyDescent="0.25">
      <c r="A68">
        <v>38</v>
      </c>
      <c r="C68" t="str">
        <f ca="1">OFFSET('672p stat'!$A$1,A68*20,0)</f>
        <v>non CUDA transp_AVX_OMP non hash</v>
      </c>
      <c r="D68" s="5">
        <f ca="1">OFFSET('672p trace'!$R$56,(A68-1)*56,0)-OFFSET('672p trace'!$S$56,(A68-1)*56,0)</f>
        <v>5.2079999999841675</v>
      </c>
      <c r="E68" s="5">
        <f ca="1">OFFSET('672p trace'!$S$56,(A68-1)*56,0)-OFFSET('672p stat'!$H$1,A68*20,0)</f>
        <v>1.0323840000201017</v>
      </c>
      <c r="F68" s="5">
        <f ca="1">OFFSET('672p stat'!$H$1,A68*20,0)-OFFSET('672p stat'!$K$1,A68*20,0)</f>
        <v>12.24934999999823</v>
      </c>
      <c r="G68" s="5">
        <f ca="1">OFFSET('672p stat'!$K$1,A68*20,0)-OFFSET('672p stat'!$N$1,A68*20,0)</f>
        <v>252648.76352799998</v>
      </c>
      <c r="H68" s="5">
        <f ca="1">OFFSET('672p stat'!$N$1,A68*20,0)</f>
        <v>742.85073799999998</v>
      </c>
      <c r="I68" s="5"/>
      <c r="J68" s="5">
        <f t="shared" ca="1" si="2"/>
        <v>253404.89600000001</v>
      </c>
      <c r="K68" s="10">
        <f t="shared" ca="1" si="5"/>
        <v>0.99701610945985819</v>
      </c>
      <c r="L68">
        <f t="shared" ca="1" si="6"/>
        <v>3.6444240259734078</v>
      </c>
    </row>
    <row r="69" spans="1:12" x14ac:dyDescent="0.25">
      <c r="A69">
        <v>39</v>
      </c>
      <c r="C69" t="str">
        <f ca="1">OFFSET('672p stat'!$A$1,A69*20,0)</f>
        <v>CUDA ant add CPU_AVX_transp Time</v>
      </c>
      <c r="D69" s="5">
        <f ca="1">OFFSET('672p trace'!$R$56,(A69-1)*56,0)-OFFSET('672p trace'!$S$56,(A69-1)*56,0)</f>
        <v>10.300600000000031</v>
      </c>
      <c r="E69" s="5">
        <f ca="1">OFFSET('672p trace'!$S$56,(A69-1)*56,0)-OFFSET('672p stat'!$H$1,A69*20,0)</f>
        <v>27.836222999999791</v>
      </c>
      <c r="F69" s="5">
        <f ca="1">OFFSET('672p stat'!$H$1,A69*20,0)-OFFSET('672p stat'!$K$1,A69*20,0)</f>
        <v>11.441055000000233</v>
      </c>
      <c r="G69" s="5">
        <f ca="1">OFFSET('672p stat'!$K$1,A69*20,0)-OFFSET('672p stat'!$N$1,A69*20,0)</f>
        <v>2260.9690039999996</v>
      </c>
      <c r="H69" s="5">
        <f ca="1">OFFSET('672p stat'!$N$1,A69*20,0)</f>
        <v>728.651118</v>
      </c>
      <c r="I69" s="5"/>
      <c r="J69" s="5">
        <f t="shared" ca="1" si="2"/>
        <v>3028.8973999999998</v>
      </c>
      <c r="K69" s="10">
        <f t="shared" ca="1" si="5"/>
        <v>0.74646602555768304</v>
      </c>
      <c r="L69">
        <f t="shared" ca="1" si="6"/>
        <v>1.8106066937665448E-3</v>
      </c>
    </row>
    <row r="70" spans="1:12" x14ac:dyDescent="0.25">
      <c r="A70">
        <v>40</v>
      </c>
      <c r="C70" t="str">
        <f ca="1">OFFSET('672p stat'!$A$1,A70*20,0)</f>
        <v>CUDA ant add CPU_AVX_transp</v>
      </c>
      <c r="D70" s="5">
        <f ca="1">OFFSET('672p trace'!$R$56,(A70-1)*56,0)-OFFSET('672p trace'!$S$56,(A70-1)*56,0)</f>
        <v>3016.3684000000003</v>
      </c>
      <c r="E70" s="5">
        <f ca="1">OFFSET('672p trace'!$S$56,(A70-1)*56,0)-OFFSET('672p stat'!$H$1,A70*20,0)</f>
        <v>0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>
        <f ca="1">SUM(D70:H70)</f>
        <v>3016.3684000000003</v>
      </c>
      <c r="K70" s="10">
        <f t="shared" ca="1" si="5"/>
        <v>0</v>
      </c>
      <c r="L70" t="e">
        <f t="shared" ca="1" si="6"/>
        <v>#DIV/0!</v>
      </c>
    </row>
    <row r="71" spans="1:12" x14ac:dyDescent="0.25">
      <c r="A71">
        <v>41</v>
      </c>
      <c r="C71" t="str">
        <f ca="1">OFFSET('672p stat'!$A$1,A71*20,0)</f>
        <v>CUDA ant add CPU_AVX_transp non hash</v>
      </c>
      <c r="D71" s="5">
        <f ca="1">OFFSET('672p trace'!$R$56,(A71-1)*56,0)-OFFSET('672p trace'!$S$56,(A71-1)*56,0)</f>
        <v>5.7530000000001564</v>
      </c>
      <c r="E71" s="5">
        <f ca="1">OFFSET('672p trace'!$S$56,(A71-1)*56,0)-OFFSET('672p stat'!$H$1,A71*20,0)</f>
        <v>27.520987000000332</v>
      </c>
      <c r="F71" s="5">
        <f ca="1">OFFSET('672p stat'!$H$1,A71*20,0)-OFFSET('672p stat'!$K$1,A71*20,0)</f>
        <v>11.23127999999997</v>
      </c>
      <c r="G71" s="5">
        <f ca="1">OFFSET('672p stat'!$K$1,A71*20,0)-OFFSET('672p stat'!$N$1,A71*20,0)</f>
        <v>1756.7141849999998</v>
      </c>
      <c r="H71" s="5">
        <f ca="1">OFFSET('672p stat'!$N$1,A71*20,0)</f>
        <v>726.86254799999995</v>
      </c>
      <c r="I71" s="5"/>
      <c r="J71" s="5">
        <f t="shared" ca="1" si="2"/>
        <v>2522.3290000000002</v>
      </c>
      <c r="K71" s="10">
        <f t="shared" ca="1" si="5"/>
        <v>0.69646512607990463</v>
      </c>
      <c r="L71">
        <f t="shared" ca="1" si="6"/>
        <v>1.3843905963768039E-3</v>
      </c>
    </row>
    <row r="72" spans="1:12" x14ac:dyDescent="0.25">
      <c r="A72">
        <v>42</v>
      </c>
      <c r="C72" t="str">
        <f ca="1">OFFSET('672p stat'!$A$1,A72*20,0)</f>
        <v>CUDA Const</v>
      </c>
      <c r="D72" s="5">
        <f ca="1">OFFSET('672p trace'!$R$56,(A72-1)*56,0)-OFFSET('672p trace'!$S$56,(A72-1)*56,0)</f>
        <v>9.9635998188235284</v>
      </c>
      <c r="E72" s="5">
        <f ca="1">OFFSET('672p trace'!$S$56,(A72-1)*56,0)-OFFSET('672p stat'!$H$1,A72*20,0)</f>
        <v>4.9222399999999979E-3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>
        <f t="shared" ca="1" si="2"/>
        <v>4.9222399999999979E-3</v>
      </c>
      <c r="K72" s="10">
        <f t="shared" ca="1" si="5"/>
        <v>0</v>
      </c>
      <c r="L72" t="e">
        <f t="shared" ca="1" si="6"/>
        <v>#DIV/0!</v>
      </c>
    </row>
    <row r="73" spans="1:12" x14ac:dyDescent="0.25">
      <c r="A73">
        <v>43</v>
      </c>
      <c r="C73" t="str">
        <f ca="1">OFFSET('672p stat'!$A$1,A73*20,0)</f>
        <v>CUDA ant Const</v>
      </c>
      <c r="D73" s="5">
        <f ca="1">OFFSET('672p trace'!$R$56,(A73-1)*56,0)-OFFSET('672p trace'!$S$56,(A73-1)*56,0)</f>
        <v>10.118599999999788</v>
      </c>
      <c r="E73" s="5">
        <f ca="1">OFFSET('672p trace'!$S$56,(A73-1)*56,0)-OFFSET('672p stat'!$H$1,A73*20,0)</f>
        <v>29.904368000000431</v>
      </c>
      <c r="F73" s="5">
        <f ca="1">OFFSET('672p stat'!$H$1,A73*20,0)-OFFSET('672p stat'!$K$1,A73*20,0)</f>
        <v>22.194409000000178</v>
      </c>
      <c r="G73" s="5">
        <f ca="1">OFFSET('672p stat'!$K$1,A73*20,0)-OFFSET('672p stat'!$N$1,A73*20,0)</f>
        <v>2132.7685510000001</v>
      </c>
      <c r="H73" s="5">
        <f ca="1">OFFSET('672p stat'!$N$1,A73*20,0)</f>
        <v>338.32027199999999</v>
      </c>
      <c r="I73" s="5"/>
      <c r="J73" s="5">
        <f t="shared" ca="1" si="2"/>
        <v>2523.1876000000007</v>
      </c>
      <c r="K73" s="10">
        <f t="shared" ca="1" si="5"/>
        <v>0.84526753024626455</v>
      </c>
      <c r="L73">
        <f t="shared" ca="1" si="6"/>
        <v>3.4477420905592763E-4</v>
      </c>
    </row>
    <row r="74" spans="1:12" x14ac:dyDescent="0.25">
      <c r="A74">
        <v>44</v>
      </c>
      <c r="C74" t="str">
        <f ca="1">OFFSET('672p stat'!$A$1,A74*20,0)</f>
        <v>CUDA ant par Const</v>
      </c>
      <c r="D74" s="5">
        <f ca="1">OFFSET('672p trace'!$R$56,(A74-1)*56,0)-OFFSET('672p trace'!$S$56,(A74-1)*56,0)</f>
        <v>10.164200000000164</v>
      </c>
      <c r="E74" s="5">
        <f ca="1">OFFSET('672p trace'!$S$56,(A74-1)*56,0)-OFFSET('672p stat'!$H$1,A74*20,0)</f>
        <v>30.205015999999432</v>
      </c>
      <c r="F74" s="5">
        <f ca="1">OFFSET('672p stat'!$H$1,A74*20,0)-OFFSET('672p stat'!$K$1,A74*20,0)</f>
        <v>22.33677200000011</v>
      </c>
      <c r="G74" s="5">
        <f ca="1">OFFSET('672p stat'!$K$1,A74*20,0)-OFFSET('672p stat'!$N$1,A74*20,0)</f>
        <v>2132.816761</v>
      </c>
      <c r="H74" s="5">
        <f ca="1">OFFSET('672p stat'!$N$1,A74*20,0)</f>
        <v>330.32045099999999</v>
      </c>
      <c r="I74" s="5"/>
      <c r="J74" s="5">
        <f t="shared" ca="1" si="2"/>
        <v>2515.6789999999996</v>
      </c>
      <c r="K74" s="10">
        <f t="shared" ca="1" si="5"/>
        <v>0.84780958182661637</v>
      </c>
      <c r="L74">
        <f t="shared" ca="1" si="6"/>
        <v>3.5539601412934863E-4</v>
      </c>
    </row>
    <row r="75" spans="1:12" x14ac:dyDescent="0.25">
      <c r="A75">
        <v>45</v>
      </c>
      <c r="C75" t="str">
        <f ca="1">OFFSET('672p stat'!$A$1,A75*20,0)</f>
        <v>CUDA ant add CPU Const</v>
      </c>
      <c r="D75" s="5">
        <f ca="1">OFFSET('672p trace'!$R$56,(A75-1)*56,0)-OFFSET('672p trace'!$S$56,(A75-1)*56,0)</f>
        <v>10.345000000001164</v>
      </c>
      <c r="E75" s="5">
        <f ca="1">OFFSET('672p trace'!$S$56,(A75-1)*56,0)-OFFSET('672p stat'!$H$1,A75*20,0)</f>
        <v>27.685793000000103</v>
      </c>
      <c r="F75" s="5">
        <f ca="1">OFFSET('672p stat'!$H$1,A75*20,0)-OFFSET('672p stat'!$K$1,A75*20,0)</f>
        <v>13.801571999999851</v>
      </c>
      <c r="G75" s="5">
        <f ca="1">OFFSET('672p stat'!$K$1,A75*20,0)-OFFSET('672p stat'!$N$1,A75*20,0)</f>
        <v>2239.8975420000002</v>
      </c>
      <c r="H75" s="5">
        <f ca="1">OFFSET('672p stat'!$N$1,A75*20,0)</f>
        <v>744.40329299999996</v>
      </c>
      <c r="I75" s="5"/>
      <c r="J75" s="5">
        <f t="shared" ca="1" si="2"/>
        <v>3025.7882</v>
      </c>
      <c r="K75" s="10">
        <f t="shared" ca="1" si="5"/>
        <v>0.74026911136741169</v>
      </c>
      <c r="L75">
        <f t="shared" ca="1" si="6"/>
        <v>1.1446490130895754E-3</v>
      </c>
    </row>
    <row r="76" spans="1:12" x14ac:dyDescent="0.25">
      <c r="A76">
        <v>46</v>
      </c>
      <c r="C76" t="str">
        <f ca="1">OFFSET('672p stat'!$A$1,A76*20,0)</f>
        <v>CUDA opt Const</v>
      </c>
      <c r="D76" s="5">
        <f ca="1">OFFSET('672p trace'!$R$56,(A76-1)*56,0)-OFFSET('672p trace'!$S$56,(A76-1)*56,0)</f>
        <v>10.025273046666667</v>
      </c>
      <c r="E76" s="5">
        <f ca="1">OFFSET('672p trace'!$S$56,(A76-1)*56,0)-OFFSET('672p stat'!$H$1,A76*20,0)</f>
        <v>4.4211199999999997E-3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>
        <f t="shared" ca="1" si="2"/>
        <v>4.4211199999999997E-3</v>
      </c>
      <c r="K76" s="10">
        <f t="shared" ca="1" si="5"/>
        <v>0</v>
      </c>
      <c r="L76" t="e">
        <f t="shared" ca="1" si="6"/>
        <v>#DIV/0!</v>
      </c>
    </row>
    <row r="77" spans="1:12" x14ac:dyDescent="0.25">
      <c r="A77">
        <v>47</v>
      </c>
      <c r="C77" t="str">
        <f ca="1">OFFSET('672p stat'!$A$1,A77*20,0)</f>
        <v>CUDA opt ant Const</v>
      </c>
      <c r="D77" s="5">
        <f ca="1">OFFSET('672p trace'!$R$56,(A77-1)*56,0)-OFFSET('672p trace'!$S$56,(A77-1)*56,0)</f>
        <v>10.401399999999285</v>
      </c>
      <c r="E77" s="5">
        <f ca="1">OFFSET('672p trace'!$S$56,(A77-1)*56,0)-OFFSET('672p stat'!$H$1,A77*20,0)</f>
        <v>29.759071000000404</v>
      </c>
      <c r="F77" s="5">
        <f ca="1">OFFSET('672p stat'!$H$1,A77*20,0)-OFFSET('672p stat'!$K$1,A77*20,0)</f>
        <v>354.46650899999986</v>
      </c>
      <c r="G77" s="5">
        <f ca="1">OFFSET('672p stat'!$K$1,A77*20,0)-OFFSET('672p stat'!$N$1,A77*20,0)</f>
        <v>2132.5154200000002</v>
      </c>
      <c r="H77" s="5">
        <f ca="1">OFFSET('672p stat'!$N$1,A77*20,0)</f>
        <v>0</v>
      </c>
      <c r="I77" s="5"/>
      <c r="J77" s="5">
        <f t="shared" ca="1" si="2"/>
        <v>2516.7410000000004</v>
      </c>
      <c r="K77" s="10">
        <f t="shared" ca="1" si="5"/>
        <v>0.8473320933699573</v>
      </c>
      <c r="L77">
        <f t="shared" ca="1" si="6"/>
        <v>3.2614597438558975E-4</v>
      </c>
    </row>
    <row r="78" spans="1:12" x14ac:dyDescent="0.25">
      <c r="A78">
        <v>48</v>
      </c>
      <c r="C78" t="str">
        <f ca="1">OFFSET('672p stat'!$A$1,A78*20,0)</f>
        <v>CUDA opt ant par Const</v>
      </c>
      <c r="D78" s="5">
        <f ca="1">OFFSET('672p trace'!$R$56,(A78-1)*56,0)-OFFSET('672p trace'!$S$56,(A78-1)*56,0)</f>
        <v>10.367799999999534</v>
      </c>
      <c r="E78" s="5">
        <f ca="1">OFFSET('672p trace'!$S$56,(A78-1)*56,0)-OFFSET('672p stat'!$H$1,A78*20,0)</f>
        <v>29.250186000000667</v>
      </c>
      <c r="F78" s="5">
        <f ca="1">OFFSET('672p stat'!$H$1,A78*20,0)-OFFSET('672p stat'!$K$1,A78*20,0)</f>
        <v>349.55423900000005</v>
      </c>
      <c r="G78" s="5">
        <f ca="1">OFFSET('672p stat'!$K$1,A78*20,0)-OFFSET('672p stat'!$N$1,A78*20,0)</f>
        <v>2132.7147749999999</v>
      </c>
      <c r="H78" s="5">
        <f ca="1">OFFSET('672p stat'!$N$1,A78*20,0)</f>
        <v>0</v>
      </c>
      <c r="I78" s="5"/>
      <c r="J78" s="5">
        <f t="shared" ca="1" si="2"/>
        <v>2511.5192000000006</v>
      </c>
      <c r="K78" s="10">
        <f t="shared" ca="1" si="5"/>
        <v>0.84917319166821392</v>
      </c>
      <c r="L78">
        <f t="shared" ca="1" si="6"/>
        <v>4.3066642406333437E-4</v>
      </c>
    </row>
    <row r="79" spans="1:12" x14ac:dyDescent="0.25">
      <c r="A79">
        <v>49</v>
      </c>
      <c r="C79">
        <f ca="1">OFFSET('672p stat'!$A$1,A79*20,0)</f>
        <v>0</v>
      </c>
      <c r="D79" s="5" t="e">
        <f ca="1">OFFSET('672p trace'!$R$56,(A79-1)*56,0)-OFFSET('672p trace'!$S$56,(A79-1)*56,0)</f>
        <v>#DIV/0!</v>
      </c>
      <c r="E79" s="5" t="e">
        <f ca="1">OFFSET('672p trace'!$S$56,(A79-1)*56,0)-OFFSET('672p stat'!$H$1,A79*20,0)</f>
        <v>#DIV/0!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 t="e">
        <f t="shared" ref="J79:J80" ca="1" si="7">SUM(D79:H79)</f>
        <v>#DIV/0!</v>
      </c>
      <c r="K79" s="10" t="e">
        <f t="shared" ca="1" si="5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OFFSET('672p stat'!$A$1,A80*20,0)</f>
        <v>0</v>
      </c>
      <c r="D80" s="5" t="e">
        <f ca="1">OFFSET('672p trace'!$R$56,(A80-1)*56,0)-OFFSET('672p trace'!$S$56,(A80-1)*56,0)</f>
        <v>#DIV/0!</v>
      </c>
      <c r="E80" s="5" t="e">
        <f ca="1">OFFSET('672p trace'!$S$56,(A80-1)*56,0)-OFFSET('672p stat'!$H$1,A80*20,0)</f>
        <v>#DIV/0!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 t="e">
        <f t="shared" ca="1" si="7"/>
        <v>#DIV/0!</v>
      </c>
      <c r="K80" s="10" t="e">
        <f t="shared" ca="1" si="5"/>
        <v>#DIV/0!</v>
      </c>
      <c r="L80" t="e">
        <f t="shared" ca="1" si="6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10.722239999999999</v>
      </c>
      <c r="E85" s="5">
        <f ca="1">OFFSET('672p trace'!$S$56,(A85-1)*56,0)</f>
        <v>4.5977599999999985E-3</v>
      </c>
      <c r="F85" s="5">
        <f ca="1">OFFSET('672p stat'!$H$1,A85*20,0)</f>
        <v>0</v>
      </c>
      <c r="G85" s="5">
        <f ca="1">OFFSET('672p stat'!$K$1,A85*20,0)</f>
        <v>0</v>
      </c>
      <c r="H85" s="5">
        <f ca="1">OFFSET('672p stat'!$N$1,A85*20,0)</f>
        <v>0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10.558000000000002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5.6933913636363656</v>
      </c>
      <c r="E87" s="5">
        <f ca="1">OFFSET('672p trace'!$S$56,(A87-1)*56,0)</f>
        <v>4.2604799999999988E-3</v>
      </c>
      <c r="F87" s="5">
        <f ca="1">OFFSET('672p stat'!$H$1,A87*20,0)</f>
        <v>0</v>
      </c>
      <c r="G87" s="5">
        <f ca="1">OFFSET('672p stat'!$K$1,A87*20,0)</f>
        <v>0</v>
      </c>
      <c r="H87" s="5">
        <f ca="1">OFFSET('672p stat'!$N$1,A87*20,0)</f>
        <v>0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2606.1605999999997</v>
      </c>
      <c r="E88" s="5">
        <f ca="1">OFFSET('672p trace'!$S$56,(A88-1)*56,0)</f>
        <v>2595.8093999999996</v>
      </c>
      <c r="F88" s="5">
        <f ca="1">OFFSET('672p stat'!$H$1,A88*20,0)</f>
        <v>2562.811025</v>
      </c>
      <c r="G88" s="5">
        <f ca="1">OFFSET('672p stat'!$K$1,A88*20,0)</f>
        <v>2540.307041</v>
      </c>
      <c r="H88" s="5">
        <f ca="1">OFFSET('672p stat'!$N$1,A88*20,0)</f>
        <v>347.79345699999999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2594.6389999999992</v>
      </c>
      <c r="E89" s="5">
        <f ca="1">OFFSET('672p trace'!$S$56,(A89-1)*56,0)</f>
        <v>2584.2836000000007</v>
      </c>
      <c r="F89" s="5">
        <f ca="1">OFFSET('672p stat'!$H$1,A89*20,0)</f>
        <v>2552.1175149999999</v>
      </c>
      <c r="G89" s="5">
        <f ca="1">OFFSET('672p stat'!$K$1,A89*20,0)</f>
        <v>2529.429854</v>
      </c>
      <c r="H89" s="5">
        <f ca="1">OFFSET('672p stat'!$N$1,A89*20,0)</f>
        <v>339.608405</v>
      </c>
    </row>
    <row r="90" spans="1:8" x14ac:dyDescent="0.25">
      <c r="A90">
        <v>6</v>
      </c>
      <c r="C90" t="str">
        <f ca="1">OFFSET('672p stat'!$A$1,A90*20,0)</f>
        <v>CUDA ant par global</v>
      </c>
      <c r="D90" s="5">
        <f ca="1">OFFSET('672p trace'!$R$56,(A90-1)*56,0)</f>
        <v>2560.9118000000012</v>
      </c>
      <c r="E90" s="5">
        <f ca="1">OFFSET('672p trace'!$S$56,(A90-1)*56,0)</f>
        <v>2550.6546000000003</v>
      </c>
      <c r="F90" s="5">
        <f ca="1">OFFSET('672p stat'!$H$1,A90*20,0)</f>
        <v>2521.76748</v>
      </c>
      <c r="G90" s="5">
        <f ca="1">OFFSET('672p stat'!$K$1,A90*20,0)</f>
        <v>2499.4978369999999</v>
      </c>
      <c r="H90" s="5">
        <f ca="1">OFFSET('672p stat'!$N$1,A90*20,0)</f>
        <v>330.00247000000002</v>
      </c>
    </row>
    <row r="91" spans="1:8" x14ac:dyDescent="0.25">
      <c r="A91">
        <v>7</v>
      </c>
      <c r="C91" t="str">
        <f ca="1">OFFSET('672p stat'!$A$1,A91*20,0)</f>
        <v>CUDA ant non hash</v>
      </c>
      <c r="D91" s="5">
        <f ca="1">OFFSET('672p trace'!$R$56,(A91-1)*56,0)</f>
        <v>2027.1676</v>
      </c>
      <c r="E91" s="5">
        <f ca="1">OFFSET('672p trace'!$S$56,(A91-1)*56,0)</f>
        <v>2021.3486000000003</v>
      </c>
      <c r="F91" s="5">
        <f ca="1">OFFSET('672p stat'!$H$1,A91*20,0)</f>
        <v>1993.4357669999999</v>
      </c>
      <c r="G91" s="5">
        <f ca="1">OFFSET('672p stat'!$K$1,A91*20,0)</f>
        <v>1971.7766770000001</v>
      </c>
      <c r="H91" s="5">
        <f ca="1">OFFSET('672p stat'!$N$1,A91*20,0)</f>
        <v>337.39760699999999</v>
      </c>
    </row>
    <row r="92" spans="1:8" x14ac:dyDescent="0.25">
      <c r="A92">
        <v>8</v>
      </c>
      <c r="C92" t="str">
        <f ca="1">OFFSET('672p stat'!$A$1,A92*20,0)</f>
        <v>CUDA ant add CPU Time</v>
      </c>
      <c r="D92" s="5">
        <f ca="1">OFFSET('672p trace'!$R$56,(A92-1)*56,0)</f>
        <v>3042.5421999999985</v>
      </c>
      <c r="E92" s="5">
        <f ca="1">OFFSET('672p trace'!$S$56,(A92-1)*56,0)</f>
        <v>3032.3646000000008</v>
      </c>
      <c r="F92" s="5">
        <f ca="1">OFFSET('672p stat'!$H$1,A92*20,0)</f>
        <v>3005.8513090000001</v>
      </c>
      <c r="G92" s="5">
        <f ca="1">OFFSET('672p stat'!$K$1,A92*20,0)</f>
        <v>2991.9802289999998</v>
      </c>
      <c r="H92" s="5">
        <f ca="1">OFFSET('672p stat'!$N$1,A92*20,0)</f>
        <v>744.84657800000002</v>
      </c>
    </row>
    <row r="93" spans="1:8" x14ac:dyDescent="0.25">
      <c r="A93">
        <v>9</v>
      </c>
      <c r="C93" t="str">
        <f ca="1">OFFSET('672p stat'!$A$1,A93*20,0)</f>
        <v>CUDA ant add CPU Time global</v>
      </c>
      <c r="D93" s="5">
        <f ca="1">OFFSET('672p trace'!$R$56,(A93-1)*56,0)</f>
        <v>3172.3094000000001</v>
      </c>
      <c r="E93" s="5">
        <f ca="1">OFFSET('672p trace'!$S$56,(A93-1)*56,0)</f>
        <v>3161.7062000000001</v>
      </c>
      <c r="F93" s="5">
        <f ca="1">OFFSET('672p stat'!$H$1,A93*20,0)</f>
        <v>3133.2593510000002</v>
      </c>
      <c r="G93" s="5">
        <f ca="1">OFFSET('672p stat'!$K$1,A93*20,0)</f>
        <v>3119.219814</v>
      </c>
      <c r="H93" s="5">
        <f ca="1">OFFSET('672p stat'!$N$1,A93*20,0)</f>
        <v>753.28761799999995</v>
      </c>
    </row>
    <row r="94" spans="1:8" x14ac:dyDescent="0.25">
      <c r="A94">
        <v>10</v>
      </c>
      <c r="C94" t="str">
        <f ca="1">OFFSET('672p stat'!$A$1,A94*20,0)</f>
        <v>CUDA ant add CPU</v>
      </c>
      <c r="D94" s="5">
        <f ca="1">OFFSET('672p trace'!$R$56,(A94-1)*56,0)</f>
        <v>3155.5724</v>
      </c>
      <c r="E94" s="5">
        <f ca="1">OFFSET('672p trace'!$S$56,(A94-1)*56,0)</f>
        <v>0</v>
      </c>
      <c r="F94" s="5">
        <f ca="1">OFFSET('672p stat'!$H$1,A94*20,0)</f>
        <v>0</v>
      </c>
      <c r="G94" s="5">
        <f ca="1">OFFSET('672p stat'!$K$1,A94*20,0)</f>
        <v>0</v>
      </c>
      <c r="H94" s="5">
        <f ca="1">OFFSET('672p stat'!$N$1,A94*20,0)</f>
        <v>0</v>
      </c>
    </row>
    <row r="95" spans="1:8" x14ac:dyDescent="0.25">
      <c r="A95">
        <v>11</v>
      </c>
      <c r="C95" t="str">
        <f ca="1">OFFSET('672p stat'!$A$1,A95*20,0)</f>
        <v>CUDA ant add CPU non hash</v>
      </c>
      <c r="D95" s="5">
        <f ca="1">OFFSET('672p trace'!$R$56,(A95-1)*56,0)</f>
        <v>2636.6174000000005</v>
      </c>
      <c r="E95" s="5">
        <f ca="1">OFFSET('672p trace'!$S$56,(A95-1)*56,0)</f>
        <v>2630.5702000000006</v>
      </c>
      <c r="F95" s="5">
        <f ca="1">OFFSET('672p stat'!$H$1,A95*20,0)</f>
        <v>2602.0621000000001</v>
      </c>
      <c r="G95" s="5">
        <f ca="1">OFFSET('672p stat'!$K$1,A95*20,0)</f>
        <v>2588.0434770000002</v>
      </c>
      <c r="H95" s="5">
        <f ca="1">OFFSET('672p stat'!$N$1,A95*20,0)</f>
        <v>756.87878499999999</v>
      </c>
    </row>
    <row r="96" spans="1:8" x14ac:dyDescent="0.25">
      <c r="A96">
        <v>12</v>
      </c>
      <c r="C96" t="str">
        <f ca="1">OFFSET('672p stat'!$A$1,A96*20,0)</f>
        <v>CUDA ant add CPU12</v>
      </c>
      <c r="D96" s="5">
        <f ca="1">OFFSET('672p trace'!$R$56,(A96-1)*56,0)</f>
        <v>16405.788</v>
      </c>
      <c r="E96" s="5">
        <f ca="1">OFFSET('672p trace'!$S$56,(A96-1)*56,0)</f>
        <v>16345.483999999999</v>
      </c>
      <c r="F96" s="5">
        <f ca="1">OFFSET('672p stat'!$H$1,A96*20,0)</f>
        <v>16286.964258</v>
      </c>
      <c r="G96" s="5">
        <f ca="1">OFFSET('672p stat'!$K$1,A96*20,0)</f>
        <v>16119.136366999999</v>
      </c>
      <c r="H96" s="5">
        <f ca="1">OFFSET('672p stat'!$N$1,A96*20,0)</f>
        <v>3792.6139010000002</v>
      </c>
    </row>
    <row r="97" spans="1:8" x14ac:dyDescent="0.25">
      <c r="A97">
        <v>13</v>
      </c>
      <c r="C97" t="str">
        <f ca="1">OFFSET('672p stat'!$A$1,A97*20,0)</f>
        <v>CUDA opt</v>
      </c>
      <c r="D97" s="5">
        <f ca="1">OFFSET('672p trace'!$R$56,(A97-1)*56,0)</f>
        <v>19.407190000000003</v>
      </c>
      <c r="E97" s="5">
        <f ca="1">OFFSET('672p trace'!$S$56,(A97-1)*56,0)</f>
        <v>0</v>
      </c>
      <c r="F97" s="5">
        <f ca="1">OFFSET('672p stat'!$H$1,A97*20,0)</f>
        <v>0</v>
      </c>
      <c r="G97" s="5">
        <f ca="1">OFFSET('672p stat'!$K$1,A97*20,0)</f>
        <v>0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Time</v>
      </c>
      <c r="D98" s="5">
        <f ca="1">OFFSET('672p trace'!$R$56,(A98-1)*56,0)</f>
        <v>11.156918181818183</v>
      </c>
      <c r="E98" s="5">
        <f ca="1">OFFSET('672p trace'!$S$56,(A98-1)*56,0)</f>
        <v>4.6412799999999976E-3</v>
      </c>
      <c r="F98" s="5">
        <f ca="1">OFFSET('672p stat'!$H$1,A98*20,0)</f>
        <v>0</v>
      </c>
      <c r="G98" s="5">
        <f ca="1">OFFSET('672p stat'!$K$1,A98*20,0)</f>
        <v>0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non hash</v>
      </c>
      <c r="D99" s="5">
        <f ca="1">OFFSET('672p trace'!$R$56,(A99-1)*56,0)</f>
        <v>6.6076971111111105</v>
      </c>
      <c r="E99" s="5">
        <f ca="1">OFFSET('672p trace'!$S$56,(A99-1)*56,0)</f>
        <v>3.9711999999999985E-3</v>
      </c>
      <c r="F99" s="5">
        <f ca="1">OFFSET('672p stat'!$H$1,A99*20,0)</f>
        <v>0</v>
      </c>
      <c r="G99" s="5">
        <f ca="1">OFFSET('672p stat'!$K$1,A99*20,0)</f>
        <v>0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</v>
      </c>
      <c r="D100" s="5">
        <f ca="1">OFFSET('672p trace'!$R$56,(A100-1)*56,0)</f>
        <v>2639.2534000000001</v>
      </c>
      <c r="E100" s="5">
        <f ca="1">OFFSET('672p trace'!$S$56,(A100-1)*56,0)</f>
        <v>2628.6049999999996</v>
      </c>
      <c r="F100" s="5">
        <f ca="1">OFFSET('672p stat'!$H$1,A100*20,0)</f>
        <v>2597.403159</v>
      </c>
      <c r="G100" s="5">
        <f ca="1">OFFSET('672p stat'!$K$1,A100*20,0)</f>
        <v>2236.0258939999999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CUDA opt ant non hash</v>
      </c>
      <c r="D101" s="5">
        <f ca="1">OFFSET('672p trace'!$R$56,(A101-1)*56,0)</f>
        <v>2113.0899999999997</v>
      </c>
      <c r="E101" s="5">
        <f ca="1">OFFSET('672p trace'!$S$56,(A101-1)*56,0)</f>
        <v>2106.0390000000007</v>
      </c>
      <c r="F101" s="5">
        <f ca="1">OFFSET('672p stat'!$H$1,A101*20,0)</f>
        <v>2073.366724</v>
      </c>
      <c r="G101" s="5">
        <f ca="1">OFFSET('672p stat'!$K$1,A101*20,0)</f>
        <v>1710.837878</v>
      </c>
      <c r="H101" s="5">
        <f ca="1">OFFSET('672p stat'!$N$1,A101*20,0)</f>
        <v>0</v>
      </c>
    </row>
    <row r="102" spans="1:8" x14ac:dyDescent="0.25">
      <c r="A102">
        <v>18</v>
      </c>
      <c r="C102" t="str">
        <f ca="1">OFFSET('672p stat'!$A$1,A102*20,0)</f>
        <v>CUDA opt ant par</v>
      </c>
      <c r="D102" s="5">
        <f ca="1">OFFSET('672p trace'!$R$56,(A102-1)*56,0)</f>
        <v>2631.8463999999994</v>
      </c>
      <c r="E102" s="5">
        <f ca="1">OFFSET('672p trace'!$S$56,(A102-1)*56,0)</f>
        <v>2621.0852</v>
      </c>
      <c r="F102" s="5">
        <f ca="1">OFFSET('672p stat'!$H$1,A102*20,0)</f>
        <v>2590.2048829999999</v>
      </c>
      <c r="G102" s="5">
        <f ca="1">OFFSET('672p stat'!$K$1,A102*20,0)</f>
        <v>2233.9572899999998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CUDA opt ant par global</v>
      </c>
      <c r="D103" s="5">
        <f ca="1">OFFSET('672p trace'!$R$56,(A103-1)*56,0)</f>
        <v>2658.7760000000003</v>
      </c>
      <c r="E103" s="5">
        <f ca="1">OFFSET('672p trace'!$S$56,(A103-1)*56,0)</f>
        <v>2648.0127999999995</v>
      </c>
      <c r="F103" s="5">
        <f ca="1">OFFSET('672p stat'!$H$1,A103*20,0)</f>
        <v>2616.7412890000001</v>
      </c>
      <c r="G103" s="5">
        <f ca="1">OFFSET('672p stat'!$K$1,A103*20,0)</f>
        <v>2261.2986329999999</v>
      </c>
      <c r="H103" s="5">
        <f ca="1">OFFSET('672p stat'!$N$1,A103*20,0)</f>
        <v>0</v>
      </c>
    </row>
    <row r="104" spans="1:8" x14ac:dyDescent="0.25">
      <c r="A104">
        <v>20</v>
      </c>
      <c r="C104" t="str">
        <f ca="1">OFFSET('672p stat'!$A$1,A104*20,0)</f>
        <v>CUDA opt_one_GPU</v>
      </c>
      <c r="D104" s="5">
        <f ca="1">OFFSET('672p trace'!$R$56,(A104-1)*56,0)</f>
        <v>10.2931825</v>
      </c>
      <c r="E104" s="5">
        <f ca="1">OFFSET('672p trace'!$S$56,(A104-1)*56,0)</f>
        <v>5.018879999999999E-3</v>
      </c>
      <c r="F104" s="5">
        <f ca="1">OFFSET('672p stat'!$H$1,A104*20,0)</f>
        <v>0</v>
      </c>
      <c r="G104" s="5">
        <f ca="1">OFFSET('672p stat'!$K$1,A104*20,0)</f>
        <v>0</v>
      </c>
      <c r="H104" s="5">
        <f ca="1">OFFSET('672p stat'!$N$1,A104*20,0)</f>
        <v>0</v>
      </c>
    </row>
    <row r="105" spans="1:8" x14ac:dyDescent="0.25">
      <c r="A105">
        <v>21</v>
      </c>
      <c r="C105" t="str">
        <f ca="1">OFFSET('672p stat'!$A$1,A105*20,0)</f>
        <v>CUDA opt_one_GPU ant</v>
      </c>
      <c r="D105" s="5">
        <f ca="1">OFFSET('672p trace'!$R$56,(A105-1)*56,0)</f>
        <v>229861.24</v>
      </c>
      <c r="E105" s="5">
        <f ca="1">OFFSET('672p trace'!$S$56,(A105-1)*56,0)</f>
        <v>229850.5</v>
      </c>
      <c r="F105" s="5">
        <f ca="1">OFFSET('672p stat'!$H$1,A105*20,0)</f>
        <v>0</v>
      </c>
      <c r="G105" s="5">
        <f ca="1">OFFSET('672p stat'!$K$1,A105*20,0)</f>
        <v>0</v>
      </c>
      <c r="H105" s="5">
        <f ca="1">OFFSET('672p stat'!$N$1,A105*20,0)</f>
        <v>0</v>
      </c>
    </row>
    <row r="106" spans="1:8" x14ac:dyDescent="0.25">
      <c r="A106">
        <v>22</v>
      </c>
      <c r="C106" t="str">
        <f ca="1">OFFSET('672p stat'!$A$1,A106*20,0)</f>
        <v>CUDA opt_one_GPU ant local</v>
      </c>
      <c r="D106" s="5">
        <f ca="1">OFFSET('672p trace'!$R$56,(A106-1)*56,0)</f>
        <v>11769.758</v>
      </c>
      <c r="E106" s="5">
        <f ca="1">OFFSET('672p trace'!$S$56,(A106-1)*56,0)</f>
        <v>11758.977999999997</v>
      </c>
      <c r="F106" s="5">
        <f ca="1">OFFSET('672p stat'!$H$1,A106*20,0)</f>
        <v>0</v>
      </c>
      <c r="G106" s="5">
        <f ca="1">OFFSET('672p stat'!$K$1,A106*20,0)</f>
        <v>0</v>
      </c>
      <c r="H106" s="5">
        <f ca="1">OFFSET('672p stat'!$N$1,A106*20,0)</f>
        <v>0</v>
      </c>
    </row>
    <row r="107" spans="1:8" x14ac:dyDescent="0.25">
      <c r="A107">
        <v>23</v>
      </c>
      <c r="C107" t="str">
        <f ca="1">OFFSET('672p stat'!$A$1,A107*20,0)</f>
        <v>non CUDA Time</v>
      </c>
      <c r="D107" s="5">
        <f ca="1">OFFSET('672p trace'!$R$56,(A107-1)*56,0)</f>
        <v>12343.085999999996</v>
      </c>
      <c r="E107" s="5">
        <f ca="1">OFFSET('672p trace'!$S$56,(A107-1)*56,0)</f>
        <v>12286.097999999998</v>
      </c>
      <c r="F107" s="5">
        <f ca="1">OFFSET('672p stat'!$H$1,A107*20,0)</f>
        <v>12285.99352</v>
      </c>
      <c r="G107" s="5">
        <f ca="1">OFFSET('672p stat'!$K$1,A107*20,0)</f>
        <v>12272.107012</v>
      </c>
      <c r="H107" s="5">
        <f ca="1">OFFSET('672p stat'!$N$1,A107*20,0)</f>
        <v>709.307142</v>
      </c>
    </row>
    <row r="108" spans="1:8" x14ac:dyDescent="0.25">
      <c r="A108">
        <v>24</v>
      </c>
      <c r="C108" t="str">
        <f ca="1">OFFSET('672p stat'!$A$1,A108*20,0)</f>
        <v>non CUDA</v>
      </c>
      <c r="D108" s="5">
        <f ca="1">OFFSET('672p trace'!$R$56,(A108-1)*56,0)</f>
        <v>12256.448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non hash</v>
      </c>
      <c r="D109" s="5">
        <f ca="1">OFFSET('672p trace'!$R$56,(A109-1)*56,0)</f>
        <v>11505.274000000003</v>
      </c>
      <c r="E109" s="5">
        <f ca="1">OFFSET('672p trace'!$S$56,(A109-1)*56,0)</f>
        <v>11499.883999999998</v>
      </c>
      <c r="F109" s="5">
        <f ca="1">OFFSET('672p stat'!$H$1,A109*20,0)</f>
        <v>11499.778644</v>
      </c>
      <c r="G109" s="5">
        <f ca="1">OFFSET('672p stat'!$K$1,A109*20,0)</f>
        <v>11485.939606</v>
      </c>
      <c r="H109" s="5">
        <f ca="1">OFFSET('672p stat'!$N$1,A109*20,0)</f>
        <v>706.38815599999998</v>
      </c>
    </row>
    <row r="110" spans="1:8" x14ac:dyDescent="0.25">
      <c r="A110">
        <v>26</v>
      </c>
      <c r="C110" t="str">
        <f ca="1">OFFSET('672p stat'!$A$1,A110*20,0)</f>
        <v>Classic ACO</v>
      </c>
      <c r="D110" s="5">
        <f ca="1">OFFSET('672p trace'!$R$56,(A110-1)*56,0)</f>
        <v>102766.82</v>
      </c>
      <c r="E110" s="5">
        <f ca="1">OFFSET('672p trace'!$S$56,(A110-1)*56,0)</f>
        <v>98333.397999999972</v>
      </c>
      <c r="F110" s="5">
        <f ca="1">OFFSET('672p stat'!$H$1,A110*20,0)</f>
        <v>98243.591562999994</v>
      </c>
      <c r="G110" s="5">
        <f ca="1">OFFSET('672p stat'!$K$1,A110*20,0)</f>
        <v>98217.614530999999</v>
      </c>
      <c r="H110" s="5">
        <f ca="1">OFFSET('672p stat'!$N$1,A110*20,0)</f>
        <v>1942.2337299999999</v>
      </c>
    </row>
    <row r="111" spans="1:8" x14ac:dyDescent="0.25">
      <c r="A111">
        <v>27</v>
      </c>
      <c r="C111" t="str">
        <f ca="1">OFFSET('672p stat'!$A$1,A111*20,0)</f>
        <v>Classic ACO non hash</v>
      </c>
      <c r="D111" s="5">
        <f ca="1">OFFSET('672p trace'!$R$56,(A111-1)*56,0)</f>
        <v>95475.743999999992</v>
      </c>
      <c r="E111" s="5">
        <f ca="1">OFFSET('672p trace'!$S$56,(A111-1)*56,0)</f>
        <v>95467.469999999987</v>
      </c>
      <c r="F111" s="5">
        <f ca="1">OFFSET('672p stat'!$H$1,A111*20,0)</f>
        <v>95416.178281</v>
      </c>
      <c r="G111" s="5">
        <f ca="1">OFFSET('672p stat'!$K$1,A111*20,0)</f>
        <v>95390.347187000007</v>
      </c>
      <c r="H111" s="5">
        <f ca="1">OFFSET('672p stat'!$N$1,A111*20,0)</f>
        <v>1938.7444820000001</v>
      </c>
    </row>
    <row r="112" spans="1:8" x14ac:dyDescent="0.25">
      <c r="A112">
        <v>28</v>
      </c>
      <c r="C112" t="str">
        <f ca="1">OFFSET('672p stat'!$A$1,A112*20,0)</f>
        <v>omp</v>
      </c>
      <c r="D112" s="5">
        <f ca="1">OFFSET('672p trace'!$R$56,(A112-1)*56,0)</f>
        <v>12163.432000000003</v>
      </c>
      <c r="E112" s="5">
        <f ca="1">OFFSET('672p trace'!$S$56,(A112-1)*56,0)</f>
        <v>12103.567999999997</v>
      </c>
      <c r="F112" s="5">
        <f ca="1">OFFSET('672p stat'!$H$1,A112*20,0)</f>
        <v>12103.473174000001</v>
      </c>
      <c r="G112" s="5">
        <f ca="1">OFFSET('672p stat'!$K$1,A112*20,0)</f>
        <v>12089.824062</v>
      </c>
      <c r="H112" s="5">
        <f ca="1">OFFSET('672p stat'!$N$1,A112*20,0)</f>
        <v>676.94001400000002</v>
      </c>
    </row>
    <row r="113" spans="1:8" x14ac:dyDescent="0.25">
      <c r="A113">
        <v>29</v>
      </c>
      <c r="C113" t="str">
        <f ca="1">OFFSET('672p stat'!$A$1,A113*20,0)</f>
        <v>omp non hash</v>
      </c>
      <c r="D113" s="5">
        <f ca="1">OFFSET('672p trace'!$R$56,(A113-1)*56,0)</f>
        <v>11388.860000000004</v>
      </c>
      <c r="E113" s="5">
        <f ca="1">OFFSET('672p trace'!$S$56,(A113-1)*56,0)</f>
        <v>11383.442000000003</v>
      </c>
      <c r="F113" s="5">
        <f ca="1">OFFSET('672p stat'!$H$1,A113*20,0)</f>
        <v>11383.349026</v>
      </c>
      <c r="G113" s="5">
        <f ca="1">OFFSET('672p stat'!$K$1,A113*20,0)</f>
        <v>11369.707858</v>
      </c>
      <c r="H113" s="5">
        <f ca="1">OFFSET('672p stat'!$N$1,A113*20,0)</f>
        <v>673.38178000000005</v>
      </c>
    </row>
    <row r="114" spans="1:8" x14ac:dyDescent="0.25">
      <c r="A114">
        <v>30</v>
      </c>
      <c r="C114" t="str">
        <f ca="1">OFFSET('672p stat'!$A$1,A114*20,0)</f>
        <v>non CUDA transp Time</v>
      </c>
      <c r="D114" s="5">
        <f ca="1">OFFSET('672p trace'!$R$56,(A114-1)*56,0)</f>
        <v>12314.259999999998</v>
      </c>
      <c r="E114" s="5">
        <f ca="1">OFFSET('672p trace'!$S$56,(A114-1)*56,0)</f>
        <v>12251.959999999997</v>
      </c>
      <c r="F114" s="5">
        <f ca="1">OFFSET('672p stat'!$H$1,A114*20,0)</f>
        <v>12251.86276</v>
      </c>
      <c r="G114" s="5">
        <f ca="1">OFFSET('672p stat'!$K$1,A114*20,0)</f>
        <v>12238.593406</v>
      </c>
      <c r="H114" s="5">
        <f ca="1">OFFSET('672p stat'!$N$1,A114*20,0)</f>
        <v>758.48032799999999</v>
      </c>
    </row>
    <row r="115" spans="1:8" x14ac:dyDescent="0.25">
      <c r="A115">
        <v>31</v>
      </c>
      <c r="C115" t="str">
        <f ca="1">OFFSET('672p stat'!$A$1,A115*20,0)</f>
        <v>non CUDA transp</v>
      </c>
      <c r="D115" s="5">
        <f ca="1">OFFSET('672p trace'!$R$56,(A115-1)*56,0)</f>
        <v>12398.065999999999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 non hash</v>
      </c>
      <c r="D116" s="5">
        <f ca="1">OFFSET('672p trace'!$R$56,(A116-1)*56,0)</f>
        <v>11574.906000000001</v>
      </c>
      <c r="E116" s="5">
        <f ca="1">OFFSET('672p trace'!$S$56,(A116-1)*56,0)</f>
        <v>11569.407999999998</v>
      </c>
      <c r="F116" s="5">
        <f ca="1">OFFSET('672p stat'!$H$1,A116*20,0)</f>
        <v>11569.30018</v>
      </c>
      <c r="G116" s="5">
        <f ca="1">OFFSET('672p stat'!$K$1,A116*20,0)</f>
        <v>11556.178522</v>
      </c>
      <c r="H116" s="5">
        <f ca="1">OFFSET('672p stat'!$N$1,A116*20,0)</f>
        <v>831.45874600000002</v>
      </c>
    </row>
    <row r="117" spans="1:8" x14ac:dyDescent="0.25">
      <c r="A117">
        <v>33</v>
      </c>
      <c r="C117" t="str">
        <f ca="1">OFFSET('672p stat'!$A$1,A117*20,0)</f>
        <v>non CUDA transp_AVX Time</v>
      </c>
      <c r="D117" s="5">
        <f ca="1">OFFSET('672p trace'!$R$56,(A117-1)*56,0)</f>
        <v>15054.964000000002</v>
      </c>
      <c r="E117" s="5">
        <f ca="1">OFFSET('672p trace'!$S$56,(A117-1)*56,0)</f>
        <v>14994.266000000001</v>
      </c>
      <c r="F117" s="5">
        <f ca="1">OFFSET('672p stat'!$H$1,A117*20,0)</f>
        <v>14994.164836</v>
      </c>
      <c r="G117" s="5">
        <f ca="1">OFFSET('672p stat'!$K$1,A117*20,0)</f>
        <v>14981.87492</v>
      </c>
      <c r="H117" s="5">
        <f ca="1">OFFSET('672p stat'!$N$1,A117*20,0)</f>
        <v>734.47374200000002</v>
      </c>
    </row>
    <row r="118" spans="1:8" x14ac:dyDescent="0.25">
      <c r="A118">
        <v>34</v>
      </c>
      <c r="C118" t="str">
        <f ca="1">OFFSET('672p stat'!$A$1,A118*20,0)</f>
        <v>non CUDA transp_AVX</v>
      </c>
      <c r="D118" s="5">
        <f ca="1">OFFSET('672p trace'!$R$56,(A118-1)*56,0)</f>
        <v>14923.628000000001</v>
      </c>
      <c r="E118" s="5">
        <f ca="1">OFFSET('672p trace'!$S$56,(A118-1)*56,0)</f>
        <v>0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non CUDA transp_AVX non hash</v>
      </c>
      <c r="D119" s="5">
        <f ca="1">OFFSET('672p trace'!$R$56,(A119-1)*56,0)</f>
        <v>14165.626</v>
      </c>
      <c r="E119" s="5">
        <f ca="1">OFFSET('672p trace'!$S$56,(A119-1)*56,0)</f>
        <v>14160.202000000007</v>
      </c>
      <c r="F119" s="5">
        <f ca="1">OFFSET('672p stat'!$H$1,A119*20,0)</f>
        <v>14160.097698</v>
      </c>
      <c r="G119" s="5">
        <f ca="1">OFFSET('672p stat'!$K$1,A119*20,0)</f>
        <v>14147.8595</v>
      </c>
      <c r="H119" s="5">
        <f ca="1">OFFSET('672p stat'!$N$1,A119*20,0)</f>
        <v>726.80568200000005</v>
      </c>
    </row>
    <row r="120" spans="1:8" x14ac:dyDescent="0.25">
      <c r="A120">
        <v>36</v>
      </c>
      <c r="C120" t="str">
        <f ca="1">OFFSET('672p stat'!$A$1,A120*20,0)</f>
        <v>non CUDA transp_AVX_OMP Time</v>
      </c>
      <c r="D120" s="5">
        <f ca="1">OFFSET('672p trace'!$R$56,(A120-1)*56,0)</f>
        <v>15038.411999999993</v>
      </c>
      <c r="E120" s="5">
        <f ca="1">OFFSET('672p trace'!$S$56,(A120-1)*56,0)</f>
        <v>14976.848000000004</v>
      </c>
      <c r="F120" s="5">
        <f ca="1">OFFSET('672p stat'!$H$1,A120*20,0)</f>
        <v>14976.750416000001</v>
      </c>
      <c r="G120" s="5">
        <f ca="1">OFFSET('672p stat'!$K$1,A120*20,0)</f>
        <v>14964.543814000001</v>
      </c>
      <c r="H120" s="5">
        <f ca="1">OFFSET('672p stat'!$N$1,A120*20,0)</f>
        <v>736.44337399999995</v>
      </c>
    </row>
    <row r="121" spans="1:8" x14ac:dyDescent="0.25">
      <c r="A121">
        <v>37</v>
      </c>
      <c r="C121" t="str">
        <f ca="1">OFFSET('672p stat'!$A$1,A121*20,0)</f>
        <v>non CUDA transp_AVX_OMP</v>
      </c>
      <c r="D121" s="5">
        <f ca="1">OFFSET('672p trace'!$R$56,(A121-1)*56,0)</f>
        <v>14922.967999999999</v>
      </c>
      <c r="E121" s="5">
        <f ca="1">OFFSET('672p trace'!$S$56,(A121-1)*56,0)</f>
        <v>0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 t="str">
        <f ca="1">OFFSET('672p stat'!$A$1,A122*20,0)</f>
        <v>non CUDA transp_AVX_OMP non hash</v>
      </c>
      <c r="D122" s="5">
        <f ca="1">OFFSET('672p trace'!$R$56,(A122-1)*56,0)</f>
        <v>253410.10399999999</v>
      </c>
      <c r="E122" s="5">
        <f ca="1">OFFSET('672p trace'!$S$56,(A122-1)*56,0)</f>
        <v>253404.89600000001</v>
      </c>
      <c r="F122" s="5">
        <f ca="1">OFFSET('672p stat'!$H$1,A122*20,0)</f>
        <v>253403.86361599999</v>
      </c>
      <c r="G122" s="5">
        <f ca="1">OFFSET('672p stat'!$K$1,A122*20,0)</f>
        <v>253391.61426599999</v>
      </c>
      <c r="H122" s="5">
        <f ca="1">OFFSET('672p stat'!$N$1,A122*20,0)</f>
        <v>742.85073799999998</v>
      </c>
    </row>
    <row r="123" spans="1:8" x14ac:dyDescent="0.25">
      <c r="A123">
        <v>39</v>
      </c>
      <c r="C123" t="str">
        <f ca="1">OFFSET('672p stat'!$A$1,A123*20,0)</f>
        <v>CUDA ant add CPU_AVX_transp Time</v>
      </c>
      <c r="D123" s="5">
        <f ca="1">OFFSET('672p trace'!$R$56,(A123-1)*56,0)</f>
        <v>3039.1979999999999</v>
      </c>
      <c r="E123" s="5">
        <f ca="1">OFFSET('672p trace'!$S$56,(A123-1)*56,0)</f>
        <v>3028.8973999999998</v>
      </c>
      <c r="F123" s="5">
        <f ca="1">OFFSET('672p stat'!$H$1,A123*20,0)</f>
        <v>3001.061177</v>
      </c>
      <c r="G123" s="5">
        <f ca="1">OFFSET('672p stat'!$K$1,A123*20,0)</f>
        <v>2989.6201219999998</v>
      </c>
      <c r="H123" s="5">
        <f ca="1">OFFSET('672p stat'!$N$1,A123*20,0)</f>
        <v>728.651118</v>
      </c>
    </row>
    <row r="124" spans="1:8" x14ac:dyDescent="0.25">
      <c r="A124">
        <v>40</v>
      </c>
      <c r="C124" t="str">
        <f ca="1">OFFSET('672p stat'!$A$1,A124*20,0)</f>
        <v>CUDA ant add CPU_AVX_transp</v>
      </c>
      <c r="D124" s="5">
        <f ca="1">OFFSET('672p trace'!$R$56,(A124-1)*56,0)</f>
        <v>3016.3684000000003</v>
      </c>
      <c r="E124" s="5">
        <f ca="1">OFFSET('672p trace'!$S$56,(A124-1)*56,0)</f>
        <v>0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 t="str">
        <f ca="1">OFFSET('672p stat'!$A$1,A125*20,0)</f>
        <v>CUDA ant add CPU_AVX_transp non hash</v>
      </c>
      <c r="D125" s="5">
        <f ca="1">OFFSET('672p trace'!$R$56,(A125-1)*56,0)</f>
        <v>2528.0820000000003</v>
      </c>
      <c r="E125" s="5">
        <f ca="1">OFFSET('672p trace'!$S$56,(A125-1)*56,0)</f>
        <v>2522.3290000000002</v>
      </c>
      <c r="F125" s="5">
        <f ca="1">OFFSET('672p stat'!$H$1,A125*20,0)</f>
        <v>2494.8080129999998</v>
      </c>
      <c r="G125" s="5">
        <f ca="1">OFFSET('672p stat'!$K$1,A125*20,0)</f>
        <v>2483.5767329999999</v>
      </c>
      <c r="H125" s="5">
        <f ca="1">OFFSET('672p stat'!$N$1,A125*20,0)</f>
        <v>726.86254799999995</v>
      </c>
    </row>
    <row r="126" spans="1:8" x14ac:dyDescent="0.25">
      <c r="A126">
        <v>42</v>
      </c>
      <c r="C126" t="str">
        <f ca="1">OFFSET('672p stat'!$A$1,A126*20,0)</f>
        <v>CUDA Const</v>
      </c>
      <c r="D126" s="5">
        <f ca="1">OFFSET('672p trace'!$R$56,(A126-1)*56,0)</f>
        <v>9.9685220588235293</v>
      </c>
      <c r="E126" s="5">
        <f ca="1">OFFSET('672p trace'!$S$56,(A126-1)*56,0)</f>
        <v>4.9222399999999979E-3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 t="str">
        <f ca="1">OFFSET('672p stat'!$A$1,A127*20,0)</f>
        <v>CUDA ant Const</v>
      </c>
      <c r="D127" s="5">
        <f ca="1">OFFSET('672p trace'!$R$56,(A127-1)*56,0)</f>
        <v>2533.3062000000004</v>
      </c>
      <c r="E127" s="5">
        <f ca="1">OFFSET('672p trace'!$S$56,(A127-1)*56,0)</f>
        <v>2523.1876000000007</v>
      </c>
      <c r="F127" s="5">
        <f ca="1">OFFSET('672p stat'!$H$1,A127*20,0)</f>
        <v>2493.2832320000002</v>
      </c>
      <c r="G127" s="5">
        <f ca="1">OFFSET('672p stat'!$K$1,A127*20,0)</f>
        <v>2471.088823</v>
      </c>
      <c r="H127" s="5">
        <f ca="1">OFFSET('672p stat'!$N$1,A127*20,0)</f>
        <v>338.32027199999999</v>
      </c>
    </row>
    <row r="128" spans="1:8" x14ac:dyDescent="0.25">
      <c r="A128">
        <v>44</v>
      </c>
      <c r="C128" t="str">
        <f ca="1">OFFSET('672p stat'!$A$1,A128*20,0)</f>
        <v>CUDA ant par Const</v>
      </c>
      <c r="D128" s="5">
        <f ca="1">OFFSET('672p trace'!$R$56,(A128-1)*56,0)</f>
        <v>2525.8431999999998</v>
      </c>
      <c r="E128" s="5">
        <f ca="1">OFFSET('672p trace'!$S$56,(A128-1)*56,0)</f>
        <v>2515.6789999999996</v>
      </c>
      <c r="F128" s="5">
        <f ca="1">OFFSET('672p stat'!$H$1,A128*20,0)</f>
        <v>2485.4739840000002</v>
      </c>
      <c r="G128" s="5">
        <f ca="1">OFFSET('672p stat'!$K$1,A128*20,0)</f>
        <v>2463.1372120000001</v>
      </c>
      <c r="H128" s="5">
        <f ca="1">OFFSET('672p stat'!$N$1,A128*20,0)</f>
        <v>330.32045099999999</v>
      </c>
    </row>
    <row r="129" spans="1:10" x14ac:dyDescent="0.25">
      <c r="A129">
        <v>45</v>
      </c>
      <c r="C129" t="str">
        <f ca="1">OFFSET('672p stat'!$A$1,A129*20,0)</f>
        <v>CUDA ant add CPU Const</v>
      </c>
      <c r="D129" s="5">
        <f ca="1">OFFSET('672p trace'!$R$56,(A129-1)*56,0)</f>
        <v>3036.1332000000011</v>
      </c>
      <c r="E129" s="5">
        <f ca="1">OFFSET('672p trace'!$S$56,(A129-1)*56,0)</f>
        <v>3025.7882</v>
      </c>
      <c r="F129" s="5">
        <f ca="1">OFFSET('672p stat'!$H$1,A129*20,0)</f>
        <v>2998.1024069999999</v>
      </c>
      <c r="G129" s="5">
        <f ca="1">OFFSET('672p stat'!$K$1,A129*20,0)</f>
        <v>2984.300835</v>
      </c>
      <c r="H129" s="5">
        <f ca="1">OFFSET('672p stat'!$N$1,A129*20,0)</f>
        <v>744.40329299999996</v>
      </c>
    </row>
    <row r="130" spans="1:10" x14ac:dyDescent="0.25">
      <c r="A130">
        <v>46</v>
      </c>
      <c r="C130" t="str">
        <f ca="1">OFFSET('672p stat'!$A$1,A130*20,0)</f>
        <v>CUDA opt Const</v>
      </c>
      <c r="D130" s="5">
        <f ca="1">OFFSET('672p trace'!$R$56,(A130-1)*56,0)</f>
        <v>10.029694166666667</v>
      </c>
      <c r="E130" s="5">
        <f ca="1">OFFSET('672p trace'!$S$56,(A130-1)*56,0)</f>
        <v>4.4211199999999997E-3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 t="str">
        <f ca="1">OFFSET('672p stat'!$A$1,A131*20,0)</f>
        <v>CUDA opt ant Const</v>
      </c>
      <c r="D131" s="5">
        <f ca="1">OFFSET('672p trace'!$R$56,(A131-1)*56,0)</f>
        <v>2527.1423999999997</v>
      </c>
      <c r="E131" s="5">
        <f ca="1">OFFSET('672p trace'!$S$56,(A131-1)*56,0)</f>
        <v>2516.7410000000004</v>
      </c>
      <c r="F131" s="5">
        <f ca="1">OFFSET('672p stat'!$H$1,A131*20,0)</f>
        <v>2486.981929</v>
      </c>
      <c r="G131" s="5">
        <f ca="1">OFFSET('672p stat'!$K$1,A131*20,0)</f>
        <v>2132.5154200000002</v>
      </c>
      <c r="H131" s="5">
        <f ca="1">OFFSET('672p stat'!$N$1,A131*20,0)</f>
        <v>0</v>
      </c>
    </row>
    <row r="132" spans="1:10" x14ac:dyDescent="0.25">
      <c r="A132">
        <v>48</v>
      </c>
      <c r="C132" t="str">
        <f ca="1">OFFSET('672p stat'!$A$1,A132*20,0)</f>
        <v>CUDA opt ant par Const</v>
      </c>
      <c r="D132" s="5">
        <f ca="1">OFFSET('672p trace'!$R$56,(A132-1)*56,0)</f>
        <v>2521.8870000000002</v>
      </c>
      <c r="E132" s="5">
        <f ca="1">OFFSET('672p trace'!$S$56,(A132-1)*56,0)</f>
        <v>2511.5192000000006</v>
      </c>
      <c r="F132" s="5">
        <f ca="1">OFFSET('672p stat'!$H$1,A132*20,0)</f>
        <v>2482.269014</v>
      </c>
      <c r="G132" s="5">
        <f ca="1">OFFSET('672p stat'!$K$1,A132*20,0)</f>
        <v>2132.7147749999999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 t="e">
        <f ca="1">OFFSET('672p trace'!$R$56,(A133-1)*56,0)</f>
        <v>#DIV/0!</v>
      </c>
      <c r="E133" s="5" t="e">
        <f ca="1">OFFSET('672p trace'!$S$56,(A133-1)*56,0)</f>
        <v>#DIV/0!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 t="e">
        <f ca="1">OFFSET('672p trace'!$R$56,(A134-1)*56,0)</f>
        <v>#DIV/0!</v>
      </c>
      <c r="E134" s="5" t="e">
        <f ca="1">OFFSET('672p trace'!$S$56,(A134-1)*56,0)</f>
        <v>#DIV/0!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0.12476663039999991</v>
      </c>
      <c r="E139" s="5">
        <f ca="1">OFFSET('672p trace'!$V$56,(A31-1)*56,0)</f>
        <v>1.1295229542400003E-5</v>
      </c>
      <c r="F139" s="5">
        <f ca="1">OFFSET('672p stat'!$H$1,A139*20,1)</f>
        <v>0</v>
      </c>
      <c r="G139" s="5">
        <f ca="1">OFFSET('672p stat'!$K$1,A139*20,1)</f>
        <v>0</v>
      </c>
      <c r="H139" s="5">
        <f ca="1">OFFSET('672p stat'!$N$1,A139*20,1)</f>
        <v>0</v>
      </c>
      <c r="J139" s="5">
        <f ca="1">SUM(D139:H139)</f>
        <v>0.12477792562954231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3.0339142857142776E-2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85" ca="1" si="8">SUM(E140:H140)</f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5.289377177995868E-2</v>
      </c>
      <c r="E141" s="5">
        <f ca="1">OFFSET('672p trace'!$V$56,(A33-1)*56,0)</f>
        <v>1.2218372095999999E-6</v>
      </c>
      <c r="F141" s="5">
        <f ca="1">OFFSET('672p stat'!$H$1,A141*20,1)</f>
        <v>0</v>
      </c>
      <c r="G141" s="5">
        <f ca="1">OFFSET('672p stat'!$K$1,A141*20,1)</f>
        <v>0</v>
      </c>
      <c r="H141" s="5">
        <f ca="1">OFFSET('672p stat'!$N$1,A141*20,1)</f>
        <v>0</v>
      </c>
      <c r="J141" s="5">
        <f t="shared" ca="1" si="8"/>
        <v>1.2218372095999999E-6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528.91875363999975</v>
      </c>
      <c r="E142" s="5">
        <f ca="1">OFFSET('672p trace'!$V$56,(A34-1)*56,0)</f>
        <v>528.09340963999955</v>
      </c>
      <c r="F142" s="5">
        <f ca="1">OFFSET('672p stat'!$H$1,A142*20,1)</f>
        <v>441.99370199999998</v>
      </c>
      <c r="G142" s="5">
        <f ca="1">OFFSET('672p stat'!$K$1,A142*20,1)</f>
        <v>425.72295100000002</v>
      </c>
      <c r="H142" s="5">
        <f ca="1">OFFSET('672p stat'!$N$1,A142*20,1)</f>
        <v>13.891078</v>
      </c>
      <c r="J142" s="5">
        <f t="shared" ca="1" si="8"/>
        <v>1409.7011406399997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573.17722100000026</v>
      </c>
      <c r="E143" s="5">
        <f ca="1">OFFSET('672p trace'!$V$56,(A35-1)*56,0)</f>
        <v>567.57027904000063</v>
      </c>
      <c r="F143" s="5">
        <f ca="1">OFFSET('672p stat'!$H$1,A143*20,1)</f>
        <v>477.59213199999999</v>
      </c>
      <c r="G143" s="5">
        <f ca="1">OFFSET('672p stat'!$K$1,A143*20,1)</f>
        <v>459.706391</v>
      </c>
      <c r="H143" s="5">
        <f ca="1">OFFSET('672p stat'!$N$1,A143*20,1)</f>
        <v>13.805324000000001</v>
      </c>
      <c r="J143" s="5">
        <f t="shared" ca="1" si="8"/>
        <v>1518.6741260400006</v>
      </c>
    </row>
    <row r="144" spans="1:10" x14ac:dyDescent="0.25">
      <c r="A144">
        <v>6</v>
      </c>
      <c r="C144" t="str">
        <f ca="1">OFFSET('672p stat'!$A$1,A144*20,0)</f>
        <v>CUDA ant par global</v>
      </c>
      <c r="D144" s="5">
        <f ca="1">OFFSET('672p trace'!$U$56,(A36-1)*56,0)</f>
        <v>71.454874759999768</v>
      </c>
      <c r="E144" s="5">
        <f ca="1">OFFSET('672p trace'!$V$56,(A36-1)*56,0)</f>
        <v>71.378752840000374</v>
      </c>
      <c r="F144" s="5">
        <f ca="1">OFFSET('672p stat'!$H$1,A144*20,1)</f>
        <v>44.429265999999998</v>
      </c>
      <c r="G144" s="5">
        <f ca="1">OFFSET('672p stat'!$K$1,A144*20,1)</f>
        <v>42.043970999999999</v>
      </c>
      <c r="H144" s="5">
        <f ca="1">OFFSET('672p stat'!$N$1,A144*20,1)</f>
        <v>1.1491690000000001</v>
      </c>
      <c r="J144" s="5">
        <f t="shared" ca="1" si="8"/>
        <v>159.00115884000039</v>
      </c>
    </row>
    <row r="145" spans="1:10" x14ac:dyDescent="0.25">
      <c r="A145">
        <v>7</v>
      </c>
      <c r="C145" t="str">
        <f ca="1">OFFSET('672p stat'!$A$1,A145*20,0)</f>
        <v>CUDA ant non hash</v>
      </c>
      <c r="D145" s="5">
        <f ca="1">OFFSET('672p trace'!$U$56,(A37-1)*56,0)</f>
        <v>11.248878239999987</v>
      </c>
      <c r="E145" s="5">
        <f ca="1">OFFSET('672p trace'!$V$56,(A37-1)*56,0)</f>
        <v>11.189824039999857</v>
      </c>
      <c r="F145" s="5">
        <f ca="1">OFFSET('672p stat'!$H$1,A145*20,1)</f>
        <v>0.31804199999999999</v>
      </c>
      <c r="G145" s="5">
        <f ca="1">OFFSET('672p stat'!$K$1,A145*20,1)</f>
        <v>8.4201999999999999E-2</v>
      </c>
      <c r="H145" s="5">
        <f ca="1">OFFSET('672p stat'!$N$1,A145*20,1)</f>
        <v>2.9146999999999999E-2</v>
      </c>
      <c r="J145" s="5">
        <f t="shared" ca="1" si="8"/>
        <v>11.621215039999857</v>
      </c>
    </row>
    <row r="146" spans="1:10" x14ac:dyDescent="0.25">
      <c r="A146">
        <v>8</v>
      </c>
      <c r="C146" t="str">
        <f ca="1">OFFSET('672p stat'!$A$1,A146*20,0)</f>
        <v>CUDA ant add CPU Time</v>
      </c>
      <c r="D146" s="5">
        <f ca="1">OFFSET('672p trace'!$U$56,(A38-1)*56,0)</f>
        <v>455.06067316000031</v>
      </c>
      <c r="E146" s="5">
        <f ca="1">OFFSET('672p trace'!$V$56,(A38-1)*56,0)</f>
        <v>455.2797368399996</v>
      </c>
      <c r="F146" s="5">
        <f ca="1">OFFSET('672p stat'!$H$1,A146*20,1)</f>
        <v>404.31819999999999</v>
      </c>
      <c r="G146" s="5">
        <f ca="1">OFFSET('672p stat'!$K$1,A146*20,1)</f>
        <v>394.55329</v>
      </c>
      <c r="H146" s="5">
        <f ca="1">OFFSET('672p stat'!$N$1,A146*20,1)</f>
        <v>32.694102999999998</v>
      </c>
      <c r="J146" s="5">
        <f t="shared" ca="1" si="8"/>
        <v>1286.8453298399997</v>
      </c>
    </row>
    <row r="147" spans="1:10" x14ac:dyDescent="0.25">
      <c r="A147">
        <v>9</v>
      </c>
      <c r="C147" t="str">
        <f ca="1">OFFSET('672p stat'!$A$1,A147*20,0)</f>
        <v>CUDA ant add CPU Time global</v>
      </c>
      <c r="D147" s="5">
        <f ca="1">OFFSET('672p trace'!$U$56,(A39-1)*56,0)</f>
        <v>1757.2509336400003</v>
      </c>
      <c r="E147" s="5">
        <f ca="1">OFFSET('672p trace'!$V$56,(A39-1)*56,0)</f>
        <v>1749.5502155600022</v>
      </c>
      <c r="F147" s="5">
        <f ca="1">OFFSET('672p stat'!$H$1,A147*20,1)</f>
        <v>1651.077822</v>
      </c>
      <c r="G147" s="5">
        <f ca="1">OFFSET('672p stat'!$K$1,A147*20,1)</f>
        <v>1640.9314890000001</v>
      </c>
      <c r="H147" s="5">
        <f ca="1">OFFSET('672p stat'!$N$1,A147*20,1)</f>
        <v>59.379358000000003</v>
      </c>
      <c r="J147" s="5">
        <f ca="1">SUM(D147:H147)</f>
        <v>6858.1898182000023</v>
      </c>
    </row>
    <row r="148" spans="1:10" x14ac:dyDescent="0.25">
      <c r="A148">
        <v>10</v>
      </c>
      <c r="C148" t="str">
        <f ca="1">OFFSET('672p stat'!$A$1,A148*20,0)</f>
        <v>CUDA ant add CPU</v>
      </c>
      <c r="D148" s="5">
        <f ca="1">OFFSET('672p trace'!$U$56,(A40-1)*56,0)</f>
        <v>886.56367824000029</v>
      </c>
      <c r="E148" s="5">
        <f ca="1">OFFSET('672p trace'!$V$56,(A40-1)*56,0)</f>
        <v>0</v>
      </c>
      <c r="F148" s="5">
        <f ca="1">OFFSET('672p stat'!$H$1,A148*20,1)</f>
        <v>0</v>
      </c>
      <c r="G148" s="5">
        <f ca="1">OFFSET('672p stat'!$K$1,A148*20,1)</f>
        <v>0</v>
      </c>
      <c r="H148" s="5">
        <f ca="1">OFFSET('672p stat'!$N$1,A148*20,1)</f>
        <v>0</v>
      </c>
      <c r="J148" s="5">
        <f t="shared" ca="1" si="8"/>
        <v>0</v>
      </c>
    </row>
    <row r="149" spans="1:10" x14ac:dyDescent="0.25">
      <c r="A149">
        <v>11</v>
      </c>
      <c r="C149" t="str">
        <f ca="1">OFFSET('672p stat'!$A$1,A149*20,0)</f>
        <v>CUDA ant add CPU non hash</v>
      </c>
      <c r="D149" s="5">
        <f ca="1">OFFSET('672p trace'!$U$56,(A41-1)*56,0)</f>
        <v>1182.9615632399996</v>
      </c>
      <c r="E149" s="5">
        <f ca="1">OFFSET('672p trace'!$V$56,(A41-1)*56,0)</f>
        <v>1181.0441819600017</v>
      </c>
      <c r="F149" s="5">
        <f ca="1">OFFSET('672p stat'!$H$1,A149*20,1)</f>
        <v>1079.0335399999999</v>
      </c>
      <c r="G149" s="5">
        <f ca="1">OFFSET('672p stat'!$K$1,A149*20,1)</f>
        <v>1063.682098</v>
      </c>
      <c r="H149" s="5">
        <f ca="1">OFFSET('672p stat'!$N$1,A149*20,1)</f>
        <v>52.472431999999998</v>
      </c>
      <c r="J149" s="5">
        <f t="shared" ca="1" si="8"/>
        <v>3376.2322519600016</v>
      </c>
    </row>
    <row r="150" spans="1:10" x14ac:dyDescent="0.25">
      <c r="A150">
        <v>12</v>
      </c>
      <c r="C150" t="str">
        <f ca="1">OFFSET('672p stat'!$A$1,A150*20,0)</f>
        <v>CUDA ant add CPU12</v>
      </c>
      <c r="D150" s="5">
        <f ca="1">OFFSET('672p trace'!$U$56,(A42-1)*56,0)</f>
        <v>687677.66905599984</v>
      </c>
      <c r="E150" s="5">
        <f ca="1">OFFSET('672p trace'!$V$56,(A42-1)*56,0)</f>
        <v>680401.94374400016</v>
      </c>
      <c r="F150" s="5">
        <f ca="1">OFFSET('672p stat'!$H$1,A150*20,1)</f>
        <v>671038.64863499999</v>
      </c>
      <c r="G150" s="5">
        <f ca="1">OFFSET('672p stat'!$K$1,A150*20,1)</f>
        <v>619032.86463500001</v>
      </c>
      <c r="H150" s="5">
        <f ca="1">OFFSET('672p stat'!$N$1,A150*20,1)</f>
        <v>464603.26455700002</v>
      </c>
      <c r="J150" s="5">
        <f ca="1">SUM(D150:H150)</f>
        <v>3122754.3906270005</v>
      </c>
    </row>
    <row r="151" spans="1:10" x14ac:dyDescent="0.25">
      <c r="A151">
        <v>13</v>
      </c>
      <c r="C151" t="str">
        <f ca="1">OFFSET('672p stat'!$A$1,A151*20,0)</f>
        <v>CUDA opt</v>
      </c>
      <c r="D151" s="5">
        <f ca="1">OFFSET('672p trace'!$U$56,(A43-1)*56,0)</f>
        <v>77.633944958899804</v>
      </c>
      <c r="E151" s="5">
        <f ca="1">OFFSET('672p trace'!$V$56,(A43-1)*56,0)</f>
        <v>0</v>
      </c>
      <c r="F151" s="5">
        <f ca="1">OFFSET('672p stat'!$H$1,A151*20,1)</f>
        <v>0</v>
      </c>
      <c r="G151" s="5">
        <f ca="1">OFFSET('672p stat'!$K$1,A151*20,1)</f>
        <v>0</v>
      </c>
      <c r="H151" s="5">
        <f ca="1">OFFSET('672p stat'!$N$1,A151*20,1)</f>
        <v>0</v>
      </c>
      <c r="J151" s="5">
        <f t="shared" ca="1" si="8"/>
        <v>0</v>
      </c>
    </row>
    <row r="152" spans="1:10" x14ac:dyDescent="0.25">
      <c r="A152">
        <v>14</v>
      </c>
      <c r="C152" t="str">
        <f ca="1">OFFSET('672p stat'!$A$1,A152*20,0)</f>
        <v>CUDA opt Time</v>
      </c>
      <c r="D152" s="5">
        <f ca="1">OFFSET('672p trace'!$U$56,(A44-1)*56,0)</f>
        <v>0.65034510148760361</v>
      </c>
      <c r="E152" s="5">
        <f ca="1">OFFSET('672p trace'!$V$56,(A44-1)*56,0)</f>
        <v>3.3438089215999985E-6</v>
      </c>
      <c r="F152" s="5">
        <f ca="1">OFFSET('672p stat'!$H$1,A152*20,1)</f>
        <v>0</v>
      </c>
      <c r="G152" s="5">
        <f ca="1">OFFSET('672p stat'!$K$1,A152*20,1)</f>
        <v>0</v>
      </c>
      <c r="H152" s="5">
        <f ca="1">OFFSET('672p stat'!$N$1,A152*20,1)</f>
        <v>0</v>
      </c>
      <c r="J152" s="5">
        <f t="shared" ca="1" si="8"/>
        <v>3.3438089215999985E-6</v>
      </c>
    </row>
    <row r="153" spans="1:10" x14ac:dyDescent="0.25">
      <c r="A153">
        <v>15</v>
      </c>
      <c r="C153" t="str">
        <f ca="1">OFFSET('672p stat'!$A$1,A153*20,0)</f>
        <v>CUDA opt non hash</v>
      </c>
      <c r="D153" s="5">
        <f ca="1">OFFSET('672p trace'!$U$56,(A45-1)*56,0)</f>
        <v>0.32275661976276537</v>
      </c>
      <c r="E153" s="5">
        <f ca="1">OFFSET('672p trace'!$V$56,(A45-1)*56,0)</f>
        <v>1.0482175999999997E-6</v>
      </c>
      <c r="F153" s="5">
        <f ca="1">OFFSET('672p stat'!$H$1,A153*20,1)</f>
        <v>0</v>
      </c>
      <c r="G153" s="5">
        <f ca="1">OFFSET('672p stat'!$K$1,A153*20,1)</f>
        <v>0</v>
      </c>
      <c r="H153" s="5">
        <f ca="1">OFFSET('672p stat'!$N$1,A153*20,1)</f>
        <v>0</v>
      </c>
      <c r="J153" s="5">
        <f t="shared" ca="1" si="8"/>
        <v>1.0482175999999997E-6</v>
      </c>
    </row>
    <row r="154" spans="1:10" x14ac:dyDescent="0.25">
      <c r="A154">
        <v>16</v>
      </c>
      <c r="C154" t="str">
        <f ca="1">OFFSET('672p stat'!$A$1,A154*20,0)</f>
        <v>CUDA opt ant</v>
      </c>
      <c r="D154" s="5">
        <f ca="1">OFFSET('672p trace'!$U$56,(A46-1)*56,0)</f>
        <v>98.743490440000002</v>
      </c>
      <c r="E154" s="5">
        <f ca="1">OFFSET('672p trace'!$V$56,(A46-1)*56,0)</f>
        <v>102.70294100000007</v>
      </c>
      <c r="F154" s="5">
        <f ca="1">OFFSET('672p stat'!$H$1,A154*20,1)</f>
        <v>99.298131999999995</v>
      </c>
      <c r="G154" s="5">
        <f ca="1">OFFSET('672p stat'!$K$1,A154*20,1)</f>
        <v>96.8964</v>
      </c>
      <c r="H154" s="5">
        <f ca="1">OFFSET('672p stat'!$N$1,A154*20,1)</f>
        <v>0</v>
      </c>
      <c r="J154" s="5">
        <f t="shared" ca="1" si="8"/>
        <v>298.8974730000001</v>
      </c>
    </row>
    <row r="155" spans="1:10" x14ac:dyDescent="0.25">
      <c r="A155">
        <v>17</v>
      </c>
      <c r="C155" t="str">
        <f ca="1">OFFSET('672p stat'!$A$1,A155*20,0)</f>
        <v>CUDA opt ant non hash</v>
      </c>
      <c r="D155" s="5">
        <f ca="1">OFFSET('672p trace'!$U$56,(A47-1)*56,0)</f>
        <v>211.1186120000007</v>
      </c>
      <c r="E155" s="5">
        <f ca="1">OFFSET('672p trace'!$V$56,(A47-1)*56,0)</f>
        <v>201.68472099999937</v>
      </c>
      <c r="F155" s="5">
        <f ca="1">OFFSET('672p stat'!$H$1,A155*20,1)</f>
        <v>176.220809</v>
      </c>
      <c r="G155" s="5">
        <f ca="1">OFFSET('672p stat'!$K$1,A155*20,1)</f>
        <v>138.95519999999999</v>
      </c>
      <c r="H155" s="5">
        <f ca="1">OFFSET('672p stat'!$N$1,A155*20,1)</f>
        <v>0</v>
      </c>
      <c r="J155" s="5">
        <f t="shared" ca="1" si="8"/>
        <v>516.86072999999942</v>
      </c>
    </row>
    <row r="156" spans="1:10" x14ac:dyDescent="0.25">
      <c r="A156">
        <v>18</v>
      </c>
      <c r="C156" t="str">
        <f ca="1">OFFSET('672p stat'!$A$1,A156*20,0)</f>
        <v>CUDA opt ant par</v>
      </c>
      <c r="D156" s="5">
        <f ca="1">OFFSET('672p trace'!$U$56,(A48-1)*56,0)</f>
        <v>133.24804303999929</v>
      </c>
      <c r="E156" s="5">
        <f ca="1">OFFSET('672p trace'!$V$56,(A48-1)*56,0)</f>
        <v>133.65187296000033</v>
      </c>
      <c r="F156" s="5">
        <f ca="1">OFFSET('672p stat'!$H$1,A156*20,1)</f>
        <v>115.970603</v>
      </c>
      <c r="G156" s="5">
        <f ca="1">OFFSET('672p stat'!$K$1,A156*20,1)</f>
        <v>91.903075000000001</v>
      </c>
      <c r="H156" s="5">
        <f ca="1">OFFSET('672p stat'!$N$1,A156*20,1)</f>
        <v>0</v>
      </c>
      <c r="J156" s="5">
        <f t="shared" ca="1" si="8"/>
        <v>341.52555096000032</v>
      </c>
    </row>
    <row r="157" spans="1:10" x14ac:dyDescent="0.25">
      <c r="A157">
        <v>19</v>
      </c>
      <c r="C157" t="str">
        <f ca="1">OFFSET('672p stat'!$A$1,A157*20,0)</f>
        <v>CUDA opt ant par global</v>
      </c>
      <c r="D157" s="5">
        <f ca="1">OFFSET('672p trace'!$U$56,(A49-1)*56,0)</f>
        <v>71.079720000000208</v>
      </c>
      <c r="E157" s="5">
        <f ca="1">OFFSET('672p trace'!$V$56,(A49-1)*56,0)</f>
        <v>75.1454201600001</v>
      </c>
      <c r="F157" s="5">
        <f ca="1">OFFSET('672p stat'!$H$1,A157*20,1)</f>
        <v>68.879020999999995</v>
      </c>
      <c r="G157" s="5">
        <f ca="1">OFFSET('672p stat'!$K$1,A157*20,1)</f>
        <v>59.656131999999999</v>
      </c>
      <c r="H157" s="5">
        <f ca="1">OFFSET('672p stat'!$N$1,A157*20,1)</f>
        <v>0</v>
      </c>
      <c r="J157" s="5">
        <f t="shared" ca="1" si="8"/>
        <v>203.68057316000011</v>
      </c>
    </row>
    <row r="158" spans="1:10" x14ac:dyDescent="0.25">
      <c r="A158">
        <v>20</v>
      </c>
      <c r="C158" t="str">
        <f ca="1">OFFSET('672p stat'!$A$1,A158*20,0)</f>
        <v>CUDA opt_one_GPU</v>
      </c>
      <c r="D158" s="5">
        <f ca="1">OFFSET('672p trace'!$U$56,(A50-1)*56,0)</f>
        <v>0.62075930713875005</v>
      </c>
      <c r="E158" s="5">
        <f ca="1">OFFSET('672p trace'!$V$56,(A50-1)*56,0)</f>
        <v>3.7091475455999989E-6</v>
      </c>
      <c r="F158" s="5">
        <f ca="1">OFFSET('672p stat'!$H$1,A158*20,1)</f>
        <v>0</v>
      </c>
      <c r="G158" s="5">
        <f ca="1">OFFSET('672p stat'!$K$1,A158*20,1)</f>
        <v>0</v>
      </c>
      <c r="H158" s="5">
        <f ca="1">OFFSET('672p stat'!$N$1,A158*20,1)</f>
        <v>0</v>
      </c>
      <c r="J158" s="5">
        <f t="shared" ca="1" si="8"/>
        <v>3.7091475455999989E-6</v>
      </c>
    </row>
    <row r="159" spans="1:10" x14ac:dyDescent="0.25">
      <c r="A159">
        <v>21</v>
      </c>
      <c r="C159" t="str">
        <f ca="1">OFFSET('672p stat'!$A$1,A159*20,0)</f>
        <v>CUDA opt_one_GPU ant</v>
      </c>
      <c r="D159" s="5">
        <f ca="1">OFFSET('672p trace'!$U$56,(A51-1)*56,0)</f>
        <v>14747143.662399998</v>
      </c>
      <c r="E159" s="5">
        <f ca="1">OFFSET('672p trace'!$V$56,(A51-1)*56,0)</f>
        <v>14745459.289999999</v>
      </c>
      <c r="F159" s="5">
        <f ca="1">OFFSET('672p stat'!$H$1,A159*20,1)</f>
        <v>0</v>
      </c>
      <c r="G159" s="5">
        <f ca="1">OFFSET('672p stat'!$K$1,A159*20,1)</f>
        <v>0</v>
      </c>
      <c r="H159" s="5">
        <f ca="1">OFFSET('672p stat'!$N$1,A159*20,1)</f>
        <v>0</v>
      </c>
      <c r="J159" s="5">
        <f t="shared" ca="1" si="8"/>
        <v>14745459.289999999</v>
      </c>
    </row>
    <row r="160" spans="1:10" x14ac:dyDescent="0.25">
      <c r="A160">
        <v>22</v>
      </c>
      <c r="C160" t="str">
        <f ca="1">OFFSET('672p stat'!$A$1,A160*20,0)</f>
        <v>CUDA opt_one_GPU ant local</v>
      </c>
      <c r="D160" s="5">
        <f ca="1">OFFSET('672p trace'!$U$56,(A52-1)*56,0)</f>
        <v>5182.7860359999977</v>
      </c>
      <c r="E160" s="5">
        <f ca="1">OFFSET('672p trace'!$V$56,(A52-1)*56,0)</f>
        <v>5202.5841159999991</v>
      </c>
      <c r="F160" s="5">
        <f ca="1">OFFSET('672p stat'!$H$1,A160*20,1)</f>
        <v>0</v>
      </c>
      <c r="G160" s="5">
        <f ca="1">OFFSET('672p stat'!$K$1,A160*20,1)</f>
        <v>0</v>
      </c>
      <c r="H160" s="5">
        <f ca="1">OFFSET('672p stat'!$N$1,A160*20,1)</f>
        <v>0</v>
      </c>
      <c r="J160" s="5">
        <f t="shared" ca="1" si="8"/>
        <v>5202.5841159999991</v>
      </c>
    </row>
    <row r="161" spans="1:10" x14ac:dyDescent="0.25">
      <c r="A161">
        <v>23</v>
      </c>
      <c r="C161" t="str">
        <f ca="1">OFFSET('672p stat'!$A$1,A161*20,0)</f>
        <v>non CUDA Time</v>
      </c>
      <c r="D161" s="5">
        <f ca="1">OFFSET('672p trace'!$U$56,(A53-1)*56,0)</f>
        <v>2645.0120039999847</v>
      </c>
      <c r="E161" s="5">
        <f ca="1">OFFSET('672p trace'!$V$56,(A53-1)*56,0)</f>
        <v>2740.8685959999966</v>
      </c>
      <c r="F161" s="5">
        <f ca="1">OFFSET('672p stat'!$H$1,A161*20,1)</f>
        <v>2740.8326419999999</v>
      </c>
      <c r="G161" s="5">
        <f ca="1">OFFSET('672p stat'!$K$1,A161*20,1)</f>
        <v>2735.6890509999998</v>
      </c>
      <c r="H161" s="5">
        <f ca="1">OFFSET('672p stat'!$N$1,A161*20,1)</f>
        <v>38.82497</v>
      </c>
      <c r="J161" s="5">
        <f ca="1">SUM(D161:H161)</f>
        <v>10901.227262999981</v>
      </c>
    </row>
    <row r="162" spans="1:10" x14ac:dyDescent="0.25">
      <c r="A162">
        <v>24</v>
      </c>
      <c r="C162" t="str">
        <f ca="1">OFFSET('672p stat'!$A$1,A162*20,0)</f>
        <v>non CUDA</v>
      </c>
      <c r="D162" s="5">
        <f ca="1">OFFSET('672p trace'!$U$56,(A54-1)*56,0)</f>
        <v>6095.7424960000153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8"/>
        <v>0</v>
      </c>
    </row>
    <row r="163" spans="1:10" x14ac:dyDescent="0.25">
      <c r="A163">
        <v>25</v>
      </c>
      <c r="C163" t="str">
        <f ca="1">OFFSET('672p stat'!$A$1,A163*20,0)</f>
        <v>non CUDA non hash</v>
      </c>
      <c r="D163" s="5">
        <f ca="1">OFFSET('672p trace'!$U$56,(A55-1)*56,0)</f>
        <v>347.83312400000284</v>
      </c>
      <c r="E163" s="5">
        <f ca="1">OFFSET('672p trace'!$V$56,(A55-1)*56,0)</f>
        <v>347.37334399999969</v>
      </c>
      <c r="F163" s="5">
        <f ca="1">OFFSET('672p stat'!$H$1,A163*20,1)</f>
        <v>347.410349</v>
      </c>
      <c r="G163" s="5">
        <f ca="1">OFFSET('672p stat'!$K$1,A163*20,1)</f>
        <v>346.984645</v>
      </c>
      <c r="H163" s="5">
        <f ca="1">OFFSET('672p stat'!$N$1,A163*20,1)</f>
        <v>2.8077079999999999</v>
      </c>
      <c r="J163" s="5">
        <f t="shared" ca="1" si="8"/>
        <v>1044.5760459999997</v>
      </c>
    </row>
    <row r="164" spans="1:10" x14ac:dyDescent="0.25">
      <c r="A164">
        <v>26</v>
      </c>
      <c r="C164" t="str">
        <f ca="1">OFFSET('672p stat'!$A$1,A164*20,0)</f>
        <v>Classic ACO</v>
      </c>
      <c r="D164" s="5">
        <f ca="1">OFFSET('672p trace'!$U$56,(A56-1)*56,0)</f>
        <v>176729.22759999998</v>
      </c>
      <c r="E164" s="5">
        <f ca="1">OFFSET('672p trace'!$V$56,(A56-1)*56,0)</f>
        <v>144824.39779600018</v>
      </c>
      <c r="F164" s="5">
        <f ca="1">OFFSET('672p stat'!$H$1,A164*20,1)</f>
        <v>143001.776636</v>
      </c>
      <c r="G164" s="5">
        <f ca="1">OFFSET('672p stat'!$K$1,A164*20,1)</f>
        <v>142954.66404900001</v>
      </c>
      <c r="H164" s="5">
        <f ca="1">OFFSET('672p stat'!$N$1,A164*20,1)</f>
        <v>112.67587399999999</v>
      </c>
      <c r="J164" s="5">
        <f t="shared" ca="1" si="8"/>
        <v>430893.51435500017</v>
      </c>
    </row>
    <row r="165" spans="1:10" x14ac:dyDescent="0.25">
      <c r="A165">
        <v>27</v>
      </c>
      <c r="C165" t="str">
        <f ca="1">OFFSET('672p stat'!$A$1,A165*20,0)</f>
        <v>Classic ACO non hash</v>
      </c>
      <c r="D165" s="5">
        <f ca="1">OFFSET('672p trace'!$U$56,(A57-1)*56,0)</f>
        <v>33867.854064000247</v>
      </c>
      <c r="E165" s="5">
        <f ca="1">OFFSET('672p trace'!$V$56,(A57-1)*56,0)</f>
        <v>33852.088099999935</v>
      </c>
      <c r="F165" s="5">
        <f ca="1">OFFSET('672p stat'!$H$1,A165*20,1)</f>
        <v>33690.090569</v>
      </c>
      <c r="G165" s="5">
        <f ca="1">OFFSET('672p stat'!$K$1,A165*20,1)</f>
        <v>33662.214214</v>
      </c>
      <c r="H165" s="5">
        <f ca="1">OFFSET('672p stat'!$N$1,A165*20,1)</f>
        <v>56.037863999999999</v>
      </c>
      <c r="J165" s="5">
        <f t="shared" ca="1" si="8"/>
        <v>101260.43074699993</v>
      </c>
    </row>
    <row r="166" spans="1:10" x14ac:dyDescent="0.25">
      <c r="A166">
        <v>28</v>
      </c>
      <c r="C166" t="str">
        <f ca="1">OFFSET('672p stat'!$A$1,A166*20,0)</f>
        <v>omp</v>
      </c>
      <c r="D166" s="5">
        <f ca="1">OFFSET('672p trace'!$U$56,(A58-1)*56,0)</f>
        <v>434.03137600000235</v>
      </c>
      <c r="E166" s="5">
        <f ca="1">OFFSET('672p trace'!$V$56,(A58-1)*56,0)</f>
        <v>351.75417599999986</v>
      </c>
      <c r="F166" s="5">
        <f ca="1">OFFSET('672p stat'!$H$1,A166*20,1)</f>
        <v>351.71777500000002</v>
      </c>
      <c r="G166" s="5">
        <f ca="1">OFFSET('672p stat'!$K$1,A166*20,1)</f>
        <v>350.94778000000002</v>
      </c>
      <c r="H166" s="5">
        <f ca="1">OFFSET('672p stat'!$N$1,A166*20,1)</f>
        <v>10.217950999999999</v>
      </c>
      <c r="J166" s="5">
        <f t="shared" ca="1" si="8"/>
        <v>1064.637682</v>
      </c>
    </row>
    <row r="167" spans="1:10" x14ac:dyDescent="0.25">
      <c r="A167">
        <v>29</v>
      </c>
      <c r="C167" t="str">
        <f ca="1">OFFSET('672p stat'!$A$1,A167*20,0)</f>
        <v>omp non hash</v>
      </c>
      <c r="D167" s="5">
        <f ca="1">OFFSET('672p trace'!$U$56,(A59-1)*56,0)</f>
        <v>1943.8536000000011</v>
      </c>
      <c r="E167" s="5">
        <f ca="1">OFFSET('672p trace'!$V$56,(A59-1)*56,0)</f>
        <v>1935.4116360000094</v>
      </c>
      <c r="F167" s="5">
        <f ca="1">OFFSET('672p stat'!$H$1,A167*20,1)</f>
        <v>1935.547376</v>
      </c>
      <c r="G167" s="5">
        <f ca="1">OFFSET('672p stat'!$K$1,A167*20,1)</f>
        <v>1931.297771</v>
      </c>
      <c r="H167" s="5">
        <f ca="1">OFFSET('672p stat'!$N$1,A167*20,1)</f>
        <v>5.3048159999999998</v>
      </c>
      <c r="J167" s="5">
        <f t="shared" ca="1" si="8"/>
        <v>5807.5615990000097</v>
      </c>
    </row>
    <row r="168" spans="1:10" x14ac:dyDescent="0.25">
      <c r="A168">
        <v>30</v>
      </c>
      <c r="C168" t="str">
        <f ca="1">OFFSET('672p stat'!$A$1,A168*20,0)</f>
        <v>non CUDA transp Time</v>
      </c>
      <c r="D168" s="5">
        <f ca="1">OFFSET('672p trace'!$U$56,(A60-1)*56,0)</f>
        <v>2011.288799999998</v>
      </c>
      <c r="E168" s="5">
        <f ca="1">OFFSET('672p trace'!$V$56,(A60-1)*56,0)</f>
        <v>1994.0635999999972</v>
      </c>
      <c r="F168" s="5">
        <f ca="1">OFFSET('672p stat'!$H$1,A168*20,1)</f>
        <v>1994.280888</v>
      </c>
      <c r="G168" s="5">
        <f ca="1">OFFSET('672p stat'!$K$1,A168*20,1)</f>
        <v>1982.9688880000001</v>
      </c>
      <c r="H168" s="5">
        <f ca="1">OFFSET('672p stat'!$N$1,A168*20,1)</f>
        <v>11.706927</v>
      </c>
      <c r="J168" s="5">
        <f ca="1">SUM(D168:H168)</f>
        <v>7994.309102999996</v>
      </c>
    </row>
    <row r="169" spans="1:10" x14ac:dyDescent="0.25">
      <c r="A169">
        <v>31</v>
      </c>
      <c r="C169" t="str">
        <f ca="1">OFFSET('672p stat'!$A$1,A169*20,0)</f>
        <v>non CUDA transp</v>
      </c>
      <c r="D169" s="5">
        <f ca="1">OFFSET('672p trace'!$U$56,(A61-1)*56,0)</f>
        <v>566.58664400000316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8"/>
        <v>0</v>
      </c>
    </row>
    <row r="170" spans="1:10" x14ac:dyDescent="0.25">
      <c r="A170">
        <v>32</v>
      </c>
      <c r="C170" t="str">
        <f ca="1">OFFSET('672p stat'!$A$1,A170*20,0)</f>
        <v>non CUDA transp non hash</v>
      </c>
      <c r="D170" s="5">
        <f ca="1">OFFSET('672p trace'!$U$56,(A62-1)*56,0)</f>
        <v>289.39536400000014</v>
      </c>
      <c r="E170" s="5">
        <f ca="1">OFFSET('672p trace'!$V$56,(A62-1)*56,0)</f>
        <v>286.32833599999367</v>
      </c>
      <c r="F170" s="5">
        <f ca="1">OFFSET('672p stat'!$H$1,A170*20,1)</f>
        <v>286.113606</v>
      </c>
      <c r="G170" s="5">
        <f ca="1">OFFSET('672p stat'!$K$1,A170*20,1)</f>
        <v>285.45958899999999</v>
      </c>
      <c r="H170" s="5">
        <f ca="1">OFFSET('672p stat'!$N$1,A170*20,1)</f>
        <v>121.373507</v>
      </c>
      <c r="J170" s="5">
        <f t="shared" ca="1" si="8"/>
        <v>979.27503799999363</v>
      </c>
    </row>
    <row r="171" spans="1:10" x14ac:dyDescent="0.25">
      <c r="A171">
        <v>33</v>
      </c>
      <c r="C171" t="str">
        <f ca="1">OFFSET('672p stat'!$A$1,A171*20,0)</f>
        <v>non CUDA transp_AVX Time</v>
      </c>
      <c r="D171" s="5">
        <f ca="1">OFFSET('672p trace'!$U$56,(A63-1)*56,0)</f>
        <v>21576.000704000005</v>
      </c>
      <c r="E171" s="5">
        <f ca="1">OFFSET('672p trace'!$V$56,(A63-1)*56,0)</f>
        <v>21652.11504400006</v>
      </c>
      <c r="F171" s="5">
        <f ca="1">OFFSET('672p stat'!$H$1,A171*20,1)</f>
        <v>21652.265889999999</v>
      </c>
      <c r="G171" s="5">
        <f ca="1">OFFSET('672p stat'!$K$1,A171*20,1)</f>
        <v>21665.416269000001</v>
      </c>
      <c r="H171" s="5">
        <f ca="1">OFFSET('672p stat'!$N$1,A171*20,1)</f>
        <v>6.2808999999999999</v>
      </c>
      <c r="J171" s="5">
        <f ca="1">SUM(D171:H171)</f>
        <v>86552.078807000056</v>
      </c>
    </row>
    <row r="172" spans="1:10" x14ac:dyDescent="0.25">
      <c r="A172">
        <v>34</v>
      </c>
      <c r="C172" t="str">
        <f ca="1">OFFSET('672p stat'!$A$1,A172*20,0)</f>
        <v>non CUDA transp_AVX</v>
      </c>
      <c r="D172" s="5">
        <f ca="1">OFFSET('672p trace'!$U$56,(A64-1)*56,0)</f>
        <v>17625.401615999999</v>
      </c>
      <c r="E172" s="5">
        <f ca="1">OFFSET('672p trace'!$V$56,(A64-1)*56,0)</f>
        <v>0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8"/>
        <v>0</v>
      </c>
    </row>
    <row r="173" spans="1:10" x14ac:dyDescent="0.25">
      <c r="A173">
        <v>35</v>
      </c>
      <c r="C173" t="str">
        <f ca="1">OFFSET('672p stat'!$A$1,A173*20,0)</f>
        <v>non CUDA transp_AVX non hash</v>
      </c>
      <c r="D173" s="5">
        <f ca="1">OFFSET('672p trace'!$U$56,(A65-1)*56,0)</f>
        <v>25007.115124000007</v>
      </c>
      <c r="E173" s="5">
        <f ca="1">OFFSET('672p trace'!$V$56,(A65-1)*56,0)</f>
        <v>25020.291396000011</v>
      </c>
      <c r="F173" s="5">
        <f ca="1">OFFSET('672p stat'!$H$1,A173*20,1)</f>
        <v>25020.410338999998</v>
      </c>
      <c r="G173" s="5">
        <f ca="1">OFFSET('672p stat'!$K$1,A173*20,1)</f>
        <v>25029.096751000001</v>
      </c>
      <c r="H173" s="5">
        <f ca="1">OFFSET('672p stat'!$N$1,A173*20,1)</f>
        <v>7.7745509999999998</v>
      </c>
      <c r="J173" s="5">
        <f t="shared" ca="1" si="8"/>
        <v>75077.573037000009</v>
      </c>
    </row>
    <row r="174" spans="1:10" x14ac:dyDescent="0.25">
      <c r="A174">
        <v>36</v>
      </c>
      <c r="C174" t="str">
        <f ca="1">OFFSET('672p stat'!$A$1,A174*20,0)</f>
        <v>non CUDA transp_AVX_OMP Time</v>
      </c>
      <c r="D174" s="5">
        <f ca="1">OFFSET('672p trace'!$U$56,(A66-1)*56,0)</f>
        <v>18425.006256000033</v>
      </c>
      <c r="E174" s="5">
        <f ca="1">OFFSET('672p trace'!$V$56,(A66-1)*56,0)</f>
        <v>19033.035695999999</v>
      </c>
      <c r="F174" s="5">
        <f ca="1">OFFSET('672p stat'!$H$1,A174*20,1)</f>
        <v>19033.082590000002</v>
      </c>
      <c r="G174" s="5">
        <f ca="1">OFFSET('672p stat'!$K$1,A174*20,1)</f>
        <v>19025.790723999999</v>
      </c>
      <c r="H174" s="5">
        <f ca="1">OFFSET('672p stat'!$N$1,A174*20,1)</f>
        <v>8.7268709999999992</v>
      </c>
      <c r="J174" s="5">
        <f ca="1">SUM(D174:H174)</f>
        <v>75525.642137000032</v>
      </c>
    </row>
    <row r="175" spans="1:10" x14ac:dyDescent="0.25">
      <c r="A175">
        <v>37</v>
      </c>
      <c r="C175" t="str">
        <f ca="1">OFFSET('672p stat'!$A$1,A175*20,0)</f>
        <v>non CUDA transp_AVX_OMP</v>
      </c>
      <c r="D175" s="5">
        <f ca="1">OFFSET('672p trace'!$U$56,(A67-1)*56,0)</f>
        <v>22980.340176000005</v>
      </c>
      <c r="E175" s="5">
        <f ca="1">OFFSET('672p trace'!$V$56,(A67-1)*56,0)</f>
        <v>0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>
        <f t="shared" ca="1" si="8"/>
        <v>0</v>
      </c>
    </row>
    <row r="176" spans="1:10" x14ac:dyDescent="0.25">
      <c r="A176">
        <v>38</v>
      </c>
      <c r="C176" t="str">
        <f ca="1">OFFSET('672p stat'!$A$1,A176*20,0)</f>
        <v>non CUDA transp_AVX_OMP non hash</v>
      </c>
      <c r="D176" s="5">
        <f ca="1">OFFSET('672p trace'!$U$56,(A68-1)*56,0)</f>
        <v>2804328202338.3369</v>
      </c>
      <c r="E176" s="5">
        <f ca="1">OFFSET('672p trace'!$V$56,(A68-1)*56,0)</f>
        <v>2804330694158.0918</v>
      </c>
      <c r="F176" s="5">
        <f ca="1">OFFSET('672p stat'!$H$1,A176*20,1)</f>
        <v>2804308906321.4702</v>
      </c>
      <c r="G176" s="5">
        <f ca="1">OFFSET('672p stat'!$K$1,A176*20,1)</f>
        <v>2804307768159.1099</v>
      </c>
      <c r="H176" s="5">
        <f ca="1">OFFSET('672p stat'!$N$1,A176*20,1)</f>
        <v>41.008363000000003</v>
      </c>
      <c r="J176" s="5">
        <f t="shared" ca="1" si="8"/>
        <v>8412947368679.6807</v>
      </c>
    </row>
    <row r="177" spans="1:10" x14ac:dyDescent="0.25">
      <c r="A177">
        <v>39</v>
      </c>
      <c r="C177" t="str">
        <f ca="1">OFFSET('672p stat'!$A$1,A177*20,0)</f>
        <v>CUDA ant add CPU_AVX_transp Time</v>
      </c>
      <c r="D177" s="5">
        <f ca="1">OFFSET('672p trace'!$U$56,(A69-1)*56,0)</f>
        <v>244.58643199999972</v>
      </c>
      <c r="E177" s="5">
        <f ca="1">OFFSET('672p trace'!$V$56,(A69-1)*56,0)</f>
        <v>243.77411924000012</v>
      </c>
      <c r="F177" s="5">
        <f ca="1">OFFSET('672p stat'!$H$1,A177*20,1)</f>
        <v>188.864902</v>
      </c>
      <c r="G177" s="5">
        <f ca="1">OFFSET('672p stat'!$K$1,A177*20,1)</f>
        <v>169.413354</v>
      </c>
      <c r="H177" s="5">
        <f ca="1">OFFSET('672p stat'!$N$1,A177*20,1)</f>
        <v>110.091032</v>
      </c>
      <c r="J177" s="5">
        <f ca="1">SUM(D177:H177)</f>
        <v>956.72983923999993</v>
      </c>
    </row>
    <row r="178" spans="1:10" x14ac:dyDescent="0.25">
      <c r="A178">
        <v>40</v>
      </c>
      <c r="C178" t="str">
        <f ca="1">OFFSET('672p stat'!$A$1,A178*20,0)</f>
        <v>CUDA ant add CPU_AVX_transp</v>
      </c>
      <c r="D178" s="5">
        <f ca="1">OFFSET('672p trace'!$U$56,(A70-1)*56,0)</f>
        <v>55.293061439999974</v>
      </c>
      <c r="E178" s="5">
        <f ca="1">OFFSET('672p trace'!$V$56,(A70-1)*56,0)</f>
        <v>0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>
        <f t="shared" ca="1" si="8"/>
        <v>0</v>
      </c>
    </row>
    <row r="179" spans="1:10" x14ac:dyDescent="0.25">
      <c r="A179">
        <v>41</v>
      </c>
      <c r="C179" t="str">
        <f ca="1">OFFSET('672p stat'!$A$1,A179*20,0)</f>
        <v>CUDA ant add CPU_AVX_transp non hash</v>
      </c>
      <c r="D179" s="5">
        <f ca="1">OFFSET('672p trace'!$U$56,(A71-1)*56,0)</f>
        <v>193.57320399999998</v>
      </c>
      <c r="E179" s="5">
        <f ca="1">OFFSET('672p trace'!$V$56,(A71-1)*56,0)</f>
        <v>193.46697700000018</v>
      </c>
      <c r="F179" s="5">
        <f ca="1">OFFSET('672p stat'!$H$1,A179*20,1)</f>
        <v>129.15404100000001</v>
      </c>
      <c r="G179" s="5">
        <f ca="1">OFFSET('672p stat'!$K$1,A179*20,1)</f>
        <v>110.047068</v>
      </c>
      <c r="H179" s="5">
        <f ca="1">OFFSET('672p stat'!$N$1,A179*20,1)</f>
        <v>14.959215</v>
      </c>
      <c r="J179" s="5">
        <f t="shared" ca="1" si="8"/>
        <v>447.6273010000001</v>
      </c>
    </row>
    <row r="180" spans="1:10" x14ac:dyDescent="0.25">
      <c r="A180">
        <v>42</v>
      </c>
      <c r="C180" t="str">
        <f ca="1">OFFSET('672p stat'!$A$1,A180*20,0)</f>
        <v>CUDA Const</v>
      </c>
      <c r="D180" s="5">
        <f ca="1">OFFSET('672p trace'!$U$56,(A72-1)*56,0)</f>
        <v>0.10602456834576129</v>
      </c>
      <c r="E180" s="5">
        <f ca="1">OFFSET('672p trace'!$V$56,(A72-1)*56,0)</f>
        <v>1.205685002240002E-5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>
        <f t="shared" ca="1" si="8"/>
        <v>1.205685002240002E-5</v>
      </c>
    </row>
    <row r="181" spans="1:10" x14ac:dyDescent="0.25">
      <c r="A181">
        <v>43</v>
      </c>
      <c r="C181" t="str">
        <f ca="1">OFFSET('672p stat'!$A$1,A181*20,0)</f>
        <v>CUDA ant Const</v>
      </c>
      <c r="D181" s="5">
        <f ca="1">OFFSET('672p trace'!$U$56,(A73-1)*56,0)</f>
        <v>18.357735560000041</v>
      </c>
      <c r="E181" s="5">
        <f ca="1">OFFSET('672p trace'!$V$56,(A73-1)*56,0)</f>
        <v>18.076774239999711</v>
      </c>
      <c r="F181" s="5">
        <f ca="1">OFFSET('672p stat'!$H$1,A181*20,1)</f>
        <v>0.82155800000000001</v>
      </c>
      <c r="G181" s="5">
        <f ca="1">OFFSET('672p stat'!$K$1,A181*20,1)</f>
        <v>0.12678900000000001</v>
      </c>
      <c r="H181" s="5">
        <f ca="1">OFFSET('672p stat'!$N$1,A181*20,1)</f>
        <v>9.2642000000000002E-2</v>
      </c>
      <c r="J181" s="5">
        <f t="shared" ca="1" si="8"/>
        <v>19.117763239999711</v>
      </c>
    </row>
    <row r="182" spans="1:10" x14ac:dyDescent="0.25">
      <c r="A182">
        <v>44</v>
      </c>
      <c r="C182" t="str">
        <f ca="1">OFFSET('672p stat'!$A$1,A182*20,0)</f>
        <v>CUDA ant par Const</v>
      </c>
      <c r="D182" s="5">
        <f ca="1">OFFSET('672p trace'!$U$56,(A74-1)*56,0)</f>
        <v>19.941789760000013</v>
      </c>
      <c r="E182" s="5">
        <f ca="1">OFFSET('672p trace'!$V$56,(A74-1)*56,0)</f>
        <v>19.101944999999869</v>
      </c>
      <c r="F182" s="5">
        <f ca="1">OFFSET('672p stat'!$H$1,A182*20,1)</f>
        <v>0.666327</v>
      </c>
      <c r="G182" s="5">
        <f ca="1">OFFSET('672p stat'!$K$1,A182*20,1)</f>
        <v>0.13151299999999999</v>
      </c>
      <c r="H182" s="5">
        <f ca="1">OFFSET('672p stat'!$N$1,A182*20,1)</f>
        <v>5.4496999999999997E-2</v>
      </c>
      <c r="J182" s="5">
        <f t="shared" ca="1" si="8"/>
        <v>19.954281999999868</v>
      </c>
    </row>
    <row r="183" spans="1:10" x14ac:dyDescent="0.25">
      <c r="A183">
        <v>45</v>
      </c>
      <c r="C183" t="str">
        <f ca="1">OFFSET('672p stat'!$A$1,A183*20,0)</f>
        <v>CUDA ant add CPU Const</v>
      </c>
      <c r="D183" s="5">
        <f ca="1">OFFSET('672p trace'!$U$56,(A75-1)*56,0)</f>
        <v>148.79878976000032</v>
      </c>
      <c r="E183" s="5">
        <f ca="1">OFFSET('672p trace'!$V$56,(A75-1)*56,0)</f>
        <v>145.23311075999959</v>
      </c>
      <c r="F183" s="5">
        <f ca="1">OFFSET('672p stat'!$H$1,A183*20,1)</f>
        <v>99.925102999999993</v>
      </c>
      <c r="G183" s="5">
        <f ca="1">OFFSET('672p stat'!$K$1,A183*20,1)</f>
        <v>86.078811000000002</v>
      </c>
      <c r="H183" s="5">
        <f ca="1">OFFSET('672p stat'!$N$1,A183*20,1)</f>
        <v>31.585887</v>
      </c>
      <c r="J183" s="5">
        <f t="shared" ca="1" si="8"/>
        <v>362.82291175999961</v>
      </c>
    </row>
    <row r="184" spans="1:10" x14ac:dyDescent="0.25">
      <c r="A184">
        <v>46</v>
      </c>
      <c r="C184" t="str">
        <f ca="1">OFFSET('672p stat'!$A$1,A184*20,0)</f>
        <v>CUDA opt Const</v>
      </c>
      <c r="D184" s="5">
        <f ca="1">OFFSET('672p trace'!$U$56,(A76-1)*56,0)</f>
        <v>3.9402895929861084E-2</v>
      </c>
      <c r="E184" s="5">
        <f ca="1">OFFSET('672p trace'!$V$56,(A76-1)*56,0)</f>
        <v>2.6620051455999988E-6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>
        <f t="shared" ca="1" si="8"/>
        <v>2.6620051455999988E-6</v>
      </c>
    </row>
    <row r="185" spans="1:10" x14ac:dyDescent="0.25">
      <c r="A185">
        <v>47</v>
      </c>
      <c r="C185" t="str">
        <f ca="1">OFFSET('672p stat'!$A$1,A185*20,0)</f>
        <v>CUDA opt ant Const</v>
      </c>
      <c r="D185" s="5">
        <f ca="1">OFFSET('672p trace'!$U$56,(A77-1)*56,0)</f>
        <v>15.133914239999877</v>
      </c>
      <c r="E185" s="5">
        <f ca="1">OFFSET('672p trace'!$V$56,(A77-1)*56,0)</f>
        <v>15.952985000000094</v>
      </c>
      <c r="F185" s="5">
        <f ca="1">OFFSET('672p stat'!$H$1,A185*20,1)</f>
        <v>0.65589600000000003</v>
      </c>
      <c r="G185" s="5">
        <f ca="1">OFFSET('672p stat'!$K$1,A185*20,1)</f>
        <v>0.16829</v>
      </c>
      <c r="H185" s="5">
        <f ca="1">OFFSET('672p stat'!$N$1,A185*20,1)</f>
        <v>0</v>
      </c>
      <c r="J185" s="5">
        <f t="shared" ca="1" si="8"/>
        <v>16.777171000000092</v>
      </c>
    </row>
    <row r="186" spans="1:10" x14ac:dyDescent="0.25">
      <c r="A186">
        <v>48</v>
      </c>
      <c r="C186" t="str">
        <f ca="1">OFFSET('672p stat'!$A$1,A186*20,0)</f>
        <v>CUDA opt ant par Const</v>
      </c>
      <c r="D186" s="5">
        <f ca="1">OFFSET('672p trace'!$U$56,(A78-1)*56,0)</f>
        <v>14.190232999999685</v>
      </c>
      <c r="E186" s="5">
        <f ca="1">OFFSET('672p trace'!$V$56,(A78-1)*56,0)</f>
        <v>13.995323360000008</v>
      </c>
      <c r="F186" s="5">
        <f ca="1">OFFSET('672p stat'!$H$1,A186*20,1)</f>
        <v>0.45730799999999999</v>
      </c>
      <c r="G186" s="5">
        <f ca="1">OFFSET('672p stat'!$K$1,A186*20,1)</f>
        <v>0.26854600000000001</v>
      </c>
      <c r="H186" s="5">
        <f ca="1">OFFSET('672p stat'!$N$1,A186*20,1)</f>
        <v>0</v>
      </c>
      <c r="J186" s="5">
        <f t="shared" ref="J186:J187" ca="1" si="9">SUM(D186:H186)</f>
        <v>28.911410359999696</v>
      </c>
    </row>
    <row r="187" spans="1:10" x14ac:dyDescent="0.25">
      <c r="A187">
        <v>49</v>
      </c>
      <c r="C187">
        <f ca="1">OFFSET('672p stat'!$A$1,A187*20,0)</f>
        <v>0</v>
      </c>
      <c r="D187" s="5" t="e">
        <f ca="1">OFFSET('672p trace'!$U$56,(A79-1)*56,0)</f>
        <v>#DIV/0!</v>
      </c>
      <c r="E187" s="5" t="e">
        <f ca="1">OFFSET('672p trace'!$V$56,(A79-1)*56,0)</f>
        <v>#DIV/0!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 t="e">
        <f t="shared" ca="1" si="9"/>
        <v>#DIV/0!</v>
      </c>
    </row>
    <row r="188" spans="1:10" x14ac:dyDescent="0.25">
      <c r="A188">
        <v>50</v>
      </c>
      <c r="C188">
        <f ca="1">OFFSET('672p stat'!$A$1,A188*20,0)</f>
        <v>0</v>
      </c>
      <c r="D188" s="5" t="e">
        <f ca="1">OFFSET('672p trace'!$U$56,(A80-1)*56,0)</f>
        <v>#DIV/0!</v>
      </c>
      <c r="E188" s="5" t="e">
        <f ca="1">OFFSET('672p trace'!$V$56,(A80-1)*56,0)</f>
        <v>#DIV/0!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  <c r="J193" s="8">
        <f>$D$191*SQRT(J138)/$E$191</f>
        <v>0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10">$D$192*SQRT(D139)/$E$192</f>
        <v>9.7908476379181764E-2</v>
      </c>
      <c r="E194" s="8">
        <f t="shared" ca="1" si="10"/>
        <v>9.315766614732665E-4</v>
      </c>
      <c r="F194" s="8">
        <f t="shared" ca="1" si="10"/>
        <v>0</v>
      </c>
      <c r="G194" s="8">
        <f t="shared" ca="1" si="10"/>
        <v>0</v>
      </c>
      <c r="H194" s="8">
        <f t="shared" ca="1" si="10"/>
        <v>0</v>
      </c>
      <c r="J194" s="8">
        <f t="shared" ref="J194:J242" ca="1" si="11">$D$191*SQRT(J139)/$E$191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12">$D$192*SQRT(D140)/$E$192</f>
        <v>4.8280607121286213E-2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ca="1" si="11"/>
        <v>0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3">$D$192*SQRT(D141)/$E$192</f>
        <v>6.3748994293226183E-2</v>
      </c>
      <c r="E196" s="8">
        <f t="shared" ca="1" si="13"/>
        <v>3.0639222654628027E-4</v>
      </c>
      <c r="F196" s="8">
        <f t="shared" ca="1" si="13"/>
        <v>0</v>
      </c>
      <c r="G196" s="8">
        <f t="shared" ca="1" si="13"/>
        <v>0</v>
      </c>
      <c r="H196" s="8">
        <f t="shared" ca="1" si="13"/>
        <v>0</v>
      </c>
      <c r="J196" s="8">
        <f t="shared" ca="1" si="11"/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4">$D$192*SQRT(D142)/$E$192</f>
        <v>6.3747851477260351</v>
      </c>
      <c r="E197" s="8">
        <f t="shared" ca="1" si="14"/>
        <v>6.3698094829798828</v>
      </c>
      <c r="F197" s="8">
        <f t="shared" ca="1" si="14"/>
        <v>5.8274574311670433</v>
      </c>
      <c r="G197" s="8">
        <f t="shared" ca="1" si="14"/>
        <v>5.7191910067099521</v>
      </c>
      <c r="H197" s="8">
        <f t="shared" ca="1" si="14"/>
        <v>1.0330921086214917</v>
      </c>
      <c r="J197" s="8">
        <f t="shared" ca="1" si="11"/>
        <v>0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5">$D$192*SQRT(D143)/$E$192</f>
        <v>6.6361398601801644</v>
      </c>
      <c r="E198" s="8">
        <f t="shared" ca="1" si="15"/>
        <v>6.6036020230781114</v>
      </c>
      <c r="F198" s="8">
        <f t="shared" ca="1" si="15"/>
        <v>6.0575868698537034</v>
      </c>
      <c r="G198" s="8">
        <f t="shared" ca="1" si="15"/>
        <v>5.9430767648846672</v>
      </c>
      <c r="H198" s="8">
        <f t="shared" ca="1" si="15"/>
        <v>1.0298983705045852</v>
      </c>
      <c r="J198" s="8">
        <f t="shared" ca="1" si="11"/>
        <v>0</v>
      </c>
    </row>
    <row r="199" spans="1:10" x14ac:dyDescent="0.25">
      <c r="A199">
        <v>6</v>
      </c>
      <c r="C199" t="str">
        <f ca="1">OFFSET('672p stat'!$A$1,A199*20,0)</f>
        <v>CUDA ant par global</v>
      </c>
      <c r="D199" s="8">
        <f t="shared" ref="D199:H199" ca="1" si="16">$D$192*SQRT(D144)/$E$192</f>
        <v>2.3430793707342268</v>
      </c>
      <c r="E199" s="8">
        <f t="shared" ca="1" si="16"/>
        <v>2.3418309798537784</v>
      </c>
      <c r="F199" s="8">
        <f t="shared" ca="1" si="16"/>
        <v>1.8475901507942718</v>
      </c>
      <c r="G199" s="8">
        <f t="shared" ca="1" si="16"/>
        <v>1.7973097618029006</v>
      </c>
      <c r="H199" s="8">
        <f t="shared" ca="1" si="16"/>
        <v>0.29714130074427553</v>
      </c>
      <c r="J199" s="8">
        <f t="shared" ca="1" si="11"/>
        <v>0</v>
      </c>
    </row>
    <row r="200" spans="1:10" x14ac:dyDescent="0.25">
      <c r="A200">
        <v>7</v>
      </c>
      <c r="C200" t="str">
        <f ca="1">OFFSET('672p stat'!$A$1,A200*20,0)</f>
        <v>CUDA ant non hash</v>
      </c>
      <c r="D200" s="8">
        <f t="shared" ref="D200:H200" ca="1" si="17">$D$192*SQRT(D145)/$E$192</f>
        <v>0.92966327933057502</v>
      </c>
      <c r="E200" s="8">
        <f t="shared" ca="1" si="17"/>
        <v>0.92721980168742568</v>
      </c>
      <c r="F200" s="8">
        <f t="shared" ca="1" si="17"/>
        <v>0.15631955393999819</v>
      </c>
      <c r="G200" s="8">
        <f t="shared" ca="1" si="17"/>
        <v>8.0432630592316201E-2</v>
      </c>
      <c r="H200" s="8">
        <f t="shared" ca="1" si="17"/>
        <v>4.7322534843349209E-2</v>
      </c>
      <c r="J200" s="8">
        <f t="shared" ca="1" si="11"/>
        <v>0</v>
      </c>
    </row>
    <row r="201" spans="1:10" x14ac:dyDescent="0.25">
      <c r="A201">
        <v>8</v>
      </c>
      <c r="C201" t="str">
        <f ca="1">OFFSET('672p stat'!$A$1,A201*20,0)</f>
        <v>CUDA ant add CPU Time</v>
      </c>
      <c r="D201" s="8">
        <f t="shared" ref="D201:H201" ca="1" si="18">$D$192*SQRT(D146)/$E$192</f>
        <v>5.912970627377506</v>
      </c>
      <c r="E201" s="8">
        <f t="shared" ca="1" si="18"/>
        <v>5.9143936917397415</v>
      </c>
      <c r="F201" s="8">
        <f t="shared" ca="1" si="18"/>
        <v>5.5735604367764777</v>
      </c>
      <c r="G201" s="8">
        <f t="shared" ca="1" si="18"/>
        <v>5.505844020427749</v>
      </c>
      <c r="H201" s="8">
        <f t="shared" ca="1" si="18"/>
        <v>1.5849142947478265</v>
      </c>
      <c r="J201" s="8">
        <f t="shared" ca="1" si="11"/>
        <v>0</v>
      </c>
    </row>
    <row r="202" spans="1:10" x14ac:dyDescent="0.25">
      <c r="A202">
        <v>9</v>
      </c>
      <c r="C202" t="str">
        <f ca="1">OFFSET('672p stat'!$A$1,A202*20,0)</f>
        <v>CUDA ant add CPU Time global</v>
      </c>
      <c r="D202" s="8">
        <f t="shared" ref="D202:H202" ca="1" si="19">$D$192*SQRT(D147)/$E$192</f>
        <v>11.61951391984314</v>
      </c>
      <c r="E202" s="8">
        <f t="shared" ca="1" si="19"/>
        <v>11.594026141160201</v>
      </c>
      <c r="F202" s="8">
        <f t="shared" ca="1" si="19"/>
        <v>11.263019631515519</v>
      </c>
      <c r="G202" s="8">
        <f t="shared" ca="1" si="19"/>
        <v>11.228359103753673</v>
      </c>
      <c r="H202" s="8">
        <f t="shared" ca="1" si="19"/>
        <v>2.1359388647281081</v>
      </c>
      <c r="J202" s="8">
        <f t="shared" ca="1" si="11"/>
        <v>0</v>
      </c>
    </row>
    <row r="203" spans="1:10" x14ac:dyDescent="0.25">
      <c r="A203">
        <v>10</v>
      </c>
      <c r="C203" t="str">
        <f ca="1">OFFSET('672p stat'!$A$1,A203*20,0)</f>
        <v>CUDA ant add CPU</v>
      </c>
      <c r="D203" s="8">
        <f t="shared" ref="D203:H203" ca="1" si="20">$D$192*SQRT(D148)/$E$192</f>
        <v>8.2532696870110627</v>
      </c>
      <c r="E203" s="8">
        <f t="shared" ca="1" si="20"/>
        <v>0</v>
      </c>
      <c r="F203" s="8">
        <f t="shared" ca="1" si="20"/>
        <v>0</v>
      </c>
      <c r="G203" s="8">
        <f t="shared" ca="1" si="20"/>
        <v>0</v>
      </c>
      <c r="H203" s="8">
        <f t="shared" ca="1" si="20"/>
        <v>0</v>
      </c>
      <c r="J203" s="8">
        <f t="shared" ca="1" si="11"/>
        <v>0</v>
      </c>
    </row>
    <row r="204" spans="1:10" x14ac:dyDescent="0.25">
      <c r="A204">
        <v>11</v>
      </c>
      <c r="C204" t="str">
        <f ca="1">OFFSET('672p stat'!$A$1,A204*20,0)</f>
        <v>CUDA ant add CPU non hash</v>
      </c>
      <c r="D204" s="8">
        <f t="shared" ref="D204:H204" ca="1" si="21">$D$192*SQRT(D149)/$E$192</f>
        <v>9.533588140194416</v>
      </c>
      <c r="E204" s="8">
        <f t="shared" ca="1" si="21"/>
        <v>9.5258588373096753</v>
      </c>
      <c r="F204" s="8">
        <f t="shared" ca="1" si="21"/>
        <v>9.1051801160262595</v>
      </c>
      <c r="G204" s="8">
        <f t="shared" ca="1" si="21"/>
        <v>9.040178258946888</v>
      </c>
      <c r="H204" s="8">
        <f t="shared" ca="1" si="21"/>
        <v>2.0078749700676086</v>
      </c>
      <c r="J204" s="8">
        <f t="shared" ca="1" si="11"/>
        <v>0</v>
      </c>
    </row>
    <row r="205" spans="1:10" x14ac:dyDescent="0.25">
      <c r="A205">
        <v>12</v>
      </c>
      <c r="C205" t="str">
        <f ca="1">OFFSET('672p stat'!$A$1,A205*20,0)</f>
        <v>CUDA ant add CPU12</v>
      </c>
      <c r="D205" s="8">
        <f t="shared" ref="D205:H205" ca="1" si="22">$D$192*SQRT(D150)/$E$192</f>
        <v>229.86006758223701</v>
      </c>
      <c r="E205" s="8">
        <f t="shared" ca="1" si="22"/>
        <v>228.64085842591433</v>
      </c>
      <c r="F205" s="8">
        <f t="shared" ca="1" si="22"/>
        <v>227.0621973203032</v>
      </c>
      <c r="G205" s="8">
        <f t="shared" ca="1" si="22"/>
        <v>218.08606799985256</v>
      </c>
      <c r="H205" s="8">
        <f t="shared" ca="1" si="22"/>
        <v>188.93490419306704</v>
      </c>
      <c r="J205" s="8">
        <f t="shared" ca="1" si="11"/>
        <v>0</v>
      </c>
    </row>
    <row r="206" spans="1:10" x14ac:dyDescent="0.25">
      <c r="A206">
        <v>13</v>
      </c>
      <c r="C206" t="str">
        <f ca="1">OFFSET('672p stat'!$A$1,A206*20,0)</f>
        <v>CUDA opt</v>
      </c>
      <c r="D206" s="8">
        <f t="shared" ref="D206:H206" ca="1" si="23">$D$192*SQRT(D151)/$E$192</f>
        <v>2.4422881195883068</v>
      </c>
      <c r="E206" s="8">
        <f t="shared" ca="1" si="23"/>
        <v>0</v>
      </c>
      <c r="F206" s="8">
        <f t="shared" ca="1" si="23"/>
        <v>0</v>
      </c>
      <c r="G206" s="8">
        <f t="shared" ca="1" si="23"/>
        <v>0</v>
      </c>
      <c r="H206" s="8">
        <f t="shared" ca="1" si="23"/>
        <v>0</v>
      </c>
      <c r="J206" s="8">
        <f t="shared" ca="1" si="11"/>
        <v>0</v>
      </c>
    </row>
    <row r="207" spans="1:10" x14ac:dyDescent="0.25">
      <c r="A207">
        <v>14</v>
      </c>
      <c r="C207" t="str">
        <f ca="1">OFFSET('672p stat'!$A$1,A207*20,0)</f>
        <v>CUDA opt Time</v>
      </c>
      <c r="D207" s="8">
        <f t="shared" ref="D207:H207" ca="1" si="24">$D$192*SQRT(D152)/$E$192</f>
        <v>0.22353369955667882</v>
      </c>
      <c r="E207" s="8">
        <f t="shared" ca="1" si="24"/>
        <v>5.0686440698116794E-4</v>
      </c>
      <c r="F207" s="8">
        <f t="shared" ca="1" si="24"/>
        <v>0</v>
      </c>
      <c r="G207" s="8">
        <f t="shared" ca="1" si="24"/>
        <v>0</v>
      </c>
      <c r="H207" s="8">
        <f t="shared" ca="1" si="24"/>
        <v>0</v>
      </c>
      <c r="J207" s="8">
        <f t="shared" ca="1" si="11"/>
        <v>0</v>
      </c>
    </row>
    <row r="208" spans="1:10" x14ac:dyDescent="0.25">
      <c r="A208">
        <v>15</v>
      </c>
      <c r="C208" t="str">
        <f ca="1">OFFSET('672p stat'!$A$1,A208*20,0)</f>
        <v>CUDA opt non hash</v>
      </c>
      <c r="D208" s="8">
        <f t="shared" ref="D208:H208" ca="1" si="25">$D$192*SQRT(D153)/$E$192</f>
        <v>0.15747392358613785</v>
      </c>
      <c r="E208" s="8">
        <f t="shared" ca="1" si="25"/>
        <v>2.8378980715170154E-4</v>
      </c>
      <c r="F208" s="8">
        <f t="shared" ca="1" si="25"/>
        <v>0</v>
      </c>
      <c r="G208" s="8">
        <f t="shared" ca="1" si="25"/>
        <v>0</v>
      </c>
      <c r="H208" s="8">
        <f t="shared" ca="1" si="25"/>
        <v>0</v>
      </c>
      <c r="J208" s="8">
        <f t="shared" ca="1" si="11"/>
        <v>0</v>
      </c>
    </row>
    <row r="209" spans="1:10" x14ac:dyDescent="0.25">
      <c r="A209">
        <v>16</v>
      </c>
      <c r="C209" t="str">
        <f ca="1">OFFSET('672p stat'!$A$1,A209*20,0)</f>
        <v>CUDA opt ant</v>
      </c>
      <c r="D209" s="8">
        <f t="shared" ref="D209:H209" ca="1" si="26">$D$192*SQRT(D154)/$E$192</f>
        <v>2.7543891986220972</v>
      </c>
      <c r="E209" s="8">
        <f t="shared" ca="1" si="26"/>
        <v>2.809069661455907</v>
      </c>
      <c r="F209" s="8">
        <f t="shared" ca="1" si="26"/>
        <v>2.7621140595246967</v>
      </c>
      <c r="G209" s="8">
        <f t="shared" ca="1" si="26"/>
        <v>2.7285058557386308</v>
      </c>
      <c r="H209" s="8">
        <f t="shared" ca="1" si="26"/>
        <v>0</v>
      </c>
      <c r="J209" s="8">
        <f t="shared" ca="1" si="11"/>
        <v>0</v>
      </c>
    </row>
    <row r="210" spans="1:10" x14ac:dyDescent="0.25">
      <c r="A210">
        <v>17</v>
      </c>
      <c r="C210" t="str">
        <f ca="1">OFFSET('672p stat'!$A$1,A210*20,0)</f>
        <v>CUDA opt ant non hash</v>
      </c>
      <c r="D210" s="8">
        <f t="shared" ref="D210:H210" ca="1" si="27">$D$192*SQRT(D155)/$E$192</f>
        <v>4.0274886960963716</v>
      </c>
      <c r="E210" s="8">
        <f t="shared" ca="1" si="27"/>
        <v>3.9364756424842708</v>
      </c>
      <c r="F210" s="8">
        <f t="shared" ca="1" si="27"/>
        <v>3.6795919878551753</v>
      </c>
      <c r="G210" s="8">
        <f t="shared" ca="1" si="27"/>
        <v>3.2674463922763906</v>
      </c>
      <c r="H210" s="8">
        <f t="shared" ca="1" si="27"/>
        <v>0</v>
      </c>
      <c r="J210" s="8">
        <f t="shared" ca="1" si="11"/>
        <v>0</v>
      </c>
    </row>
    <row r="211" spans="1:10" x14ac:dyDescent="0.25">
      <c r="A211">
        <v>18</v>
      </c>
      <c r="C211" t="str">
        <f ca="1">OFFSET('672p stat'!$A$1,A211*20,0)</f>
        <v>CUDA opt ant par</v>
      </c>
      <c r="D211" s="8">
        <f t="shared" ref="D211:H211" ca="1" si="28">$D$192*SQRT(D156)/$E$192</f>
        <v>3.1996427367519056</v>
      </c>
      <c r="E211" s="8">
        <f t="shared" ca="1" si="28"/>
        <v>3.2044875882522534</v>
      </c>
      <c r="F211" s="8">
        <f t="shared" ca="1" si="28"/>
        <v>2.9850047520390985</v>
      </c>
      <c r="G211" s="8">
        <f t="shared" ca="1" si="28"/>
        <v>2.6572724847858562</v>
      </c>
      <c r="H211" s="8">
        <f t="shared" ca="1" si="28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OFFSET('672p stat'!$A$1,A212*20,0)</f>
        <v>CUDA opt ant par global</v>
      </c>
      <c r="D212" s="8">
        <f t="shared" ref="D212:H212" ca="1" si="29">$D$192*SQRT(D157)/$E$192</f>
        <v>2.3369204194922886</v>
      </c>
      <c r="E212" s="8">
        <f t="shared" ca="1" si="29"/>
        <v>2.4028260281870444</v>
      </c>
      <c r="F212" s="8">
        <f t="shared" ca="1" si="29"/>
        <v>2.30045928924465</v>
      </c>
      <c r="G212" s="8">
        <f t="shared" ca="1" si="29"/>
        <v>2.1409110055824363</v>
      </c>
      <c r="H212" s="8">
        <f t="shared" ca="1" si="29"/>
        <v>0</v>
      </c>
      <c r="J212" s="8">
        <f t="shared" ca="1" si="11"/>
        <v>0</v>
      </c>
    </row>
    <row r="213" spans="1:10" x14ac:dyDescent="0.25">
      <c r="A213">
        <v>20</v>
      </c>
      <c r="C213" t="str">
        <f ca="1">OFFSET('672p stat'!$A$1,A213*20,0)</f>
        <v>CUDA opt_one_GPU</v>
      </c>
      <c r="D213" s="8">
        <f t="shared" ref="D213:H213" ca="1" si="30">$D$192*SQRT(D158)/$E$192</f>
        <v>0.21838997020487097</v>
      </c>
      <c r="E213" s="8">
        <f t="shared" ca="1" si="30"/>
        <v>5.3383632718609461E-4</v>
      </c>
      <c r="F213" s="8">
        <f t="shared" ca="1" si="30"/>
        <v>0</v>
      </c>
      <c r="G213" s="8">
        <f t="shared" ca="1" si="30"/>
        <v>0</v>
      </c>
      <c r="H213" s="8">
        <f t="shared" ca="1" si="30"/>
        <v>0</v>
      </c>
      <c r="J213" s="8">
        <f t="shared" ca="1" si="11"/>
        <v>0</v>
      </c>
    </row>
    <row r="214" spans="1:10" x14ac:dyDescent="0.25">
      <c r="A214">
        <v>21</v>
      </c>
      <c r="C214" t="str">
        <f ca="1">OFFSET('672p stat'!$A$1,A214*20,0)</f>
        <v>CUDA opt_one_GPU ant</v>
      </c>
      <c r="D214" s="8">
        <f t="shared" ref="D214:H214" ca="1" si="31">$D$192*SQRT(D159)/$E$192</f>
        <v>1064.4494078487321</v>
      </c>
      <c r="E214" s="8">
        <f t="shared" ca="1" si="31"/>
        <v>1064.3886170799085</v>
      </c>
      <c r="F214" s="8">
        <f t="shared" ca="1" si="31"/>
        <v>0</v>
      </c>
      <c r="G214" s="8">
        <f t="shared" ca="1" si="31"/>
        <v>0</v>
      </c>
      <c r="H214" s="8">
        <f t="shared" ca="1" si="31"/>
        <v>0</v>
      </c>
      <c r="J214" s="8">
        <f t="shared" ca="1" si="11"/>
        <v>0</v>
      </c>
    </row>
    <row r="215" spans="1:10" x14ac:dyDescent="0.25">
      <c r="A215">
        <v>22</v>
      </c>
      <c r="C215" t="str">
        <f ca="1">OFFSET('672p stat'!$A$1,A215*20,0)</f>
        <v>CUDA opt_one_GPU ant local</v>
      </c>
      <c r="D215" s="8">
        <f t="shared" ref="D215:H215" ca="1" si="32">$D$192*SQRT(D160)/$E$192</f>
        <v>19.955044893909704</v>
      </c>
      <c r="E215" s="8">
        <f t="shared" ca="1" si="32"/>
        <v>19.993122387473942</v>
      </c>
      <c r="F215" s="8">
        <f t="shared" ca="1" si="32"/>
        <v>0</v>
      </c>
      <c r="G215" s="8">
        <f t="shared" ca="1" si="32"/>
        <v>0</v>
      </c>
      <c r="H215" s="8">
        <f t="shared" ca="1" si="32"/>
        <v>0</v>
      </c>
      <c r="J215" s="8">
        <f t="shared" ca="1" si="11"/>
        <v>0</v>
      </c>
    </row>
    <row r="216" spans="1:10" x14ac:dyDescent="0.25">
      <c r="A216">
        <v>23</v>
      </c>
      <c r="C216" t="str">
        <f ca="1">OFFSET('672p stat'!$A$1,A216*20,0)</f>
        <v>non CUDA Time</v>
      </c>
      <c r="D216" s="8">
        <f t="shared" ref="D216:H216" ca="1" si="33">$D$192*SQRT(D161)/$E$192</f>
        <v>14.255580040507885</v>
      </c>
      <c r="E216" s="8">
        <f t="shared" ca="1" si="33"/>
        <v>14.511595913884582</v>
      </c>
      <c r="F216" s="8">
        <f t="shared" ca="1" si="33"/>
        <v>14.511500733905642</v>
      </c>
      <c r="G216" s="8">
        <f t="shared" ca="1" si="33"/>
        <v>14.497877815957477</v>
      </c>
      <c r="H216" s="8">
        <f t="shared" ca="1" si="33"/>
        <v>1.7271363857669142</v>
      </c>
      <c r="J216" s="8">
        <f t="shared" ca="1" si="11"/>
        <v>0</v>
      </c>
    </row>
    <row r="217" spans="1:10" x14ac:dyDescent="0.25">
      <c r="A217">
        <v>24</v>
      </c>
      <c r="C217" t="str">
        <f ca="1">OFFSET('672p stat'!$A$1,A217*20,0)</f>
        <v>non CUDA</v>
      </c>
      <c r="D217" s="8">
        <f t="shared" ref="D217:H217" ca="1" si="34">$D$192*SQRT(D162)/$E$192</f>
        <v>21.641351331482817</v>
      </c>
      <c r="E217" s="8">
        <f t="shared" ca="1" si="34"/>
        <v>0</v>
      </c>
      <c r="F217" s="8">
        <f t="shared" ca="1" si="34"/>
        <v>0</v>
      </c>
      <c r="G217" s="8">
        <f t="shared" ca="1" si="34"/>
        <v>0</v>
      </c>
      <c r="H217" s="8">
        <f t="shared" ca="1" si="34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OFFSET('672p stat'!$A$1,A218*20,0)</f>
        <v>non CUDA non hash</v>
      </c>
      <c r="D218" s="8">
        <f t="shared" ref="D218:H218" ca="1" si="35">$D$192*SQRT(D163)/$E$192</f>
        <v>5.1695952049622038</v>
      </c>
      <c r="E218" s="8">
        <f t="shared" ca="1" si="35"/>
        <v>5.1661773843150192</v>
      </c>
      <c r="F218" s="8">
        <f t="shared" ca="1" si="35"/>
        <v>5.1664525483515282</v>
      </c>
      <c r="G218" s="8">
        <f t="shared" ca="1" si="35"/>
        <v>5.1632861865908612</v>
      </c>
      <c r="H218" s="8">
        <f t="shared" ca="1" si="35"/>
        <v>0.46445863223327</v>
      </c>
      <c r="J218" s="8">
        <f t="shared" ca="1" si="11"/>
        <v>0</v>
      </c>
    </row>
    <row r="219" spans="1:10" x14ac:dyDescent="0.25">
      <c r="A219">
        <v>26</v>
      </c>
      <c r="C219" t="str">
        <f ca="1">OFFSET('672p stat'!$A$1,A219*20,0)</f>
        <v>Classic ACO</v>
      </c>
      <c r="D219" s="8">
        <f t="shared" ref="D219:H219" ca="1" si="36">$D$192*SQRT(D164)/$E$192</f>
        <v>116.52664937671209</v>
      </c>
      <c r="E219" s="8">
        <f t="shared" ca="1" si="36"/>
        <v>105.4852981768658</v>
      </c>
      <c r="F219" s="8">
        <f t="shared" ca="1" si="36"/>
        <v>104.8194280775141</v>
      </c>
      <c r="G219" s="8">
        <f t="shared" ca="1" si="36"/>
        <v>104.80216003600673</v>
      </c>
      <c r="H219" s="8">
        <f t="shared" ca="1" si="36"/>
        <v>2.942297189470839</v>
      </c>
      <c r="J219" s="8">
        <f t="shared" ca="1" si="11"/>
        <v>0</v>
      </c>
    </row>
    <row r="220" spans="1:10" x14ac:dyDescent="0.25">
      <c r="A220">
        <v>27</v>
      </c>
      <c r="C220" t="str">
        <f ca="1">OFFSET('672p stat'!$A$1,A220*20,0)</f>
        <v>Classic ACO non hash</v>
      </c>
      <c r="D220" s="8">
        <f t="shared" ref="D220:H220" ca="1" si="37">$D$192*SQRT(D165)/$E$192</f>
        <v>51.011125879020419</v>
      </c>
      <c r="E220" s="8">
        <f t="shared" ca="1" si="37"/>
        <v>50.999251297437638</v>
      </c>
      <c r="F220" s="8">
        <f t="shared" ca="1" si="37"/>
        <v>50.877077732485851</v>
      </c>
      <c r="G220" s="8">
        <f t="shared" ca="1" si="37"/>
        <v>50.856024643006137</v>
      </c>
      <c r="H220" s="8">
        <f t="shared" ca="1" si="37"/>
        <v>2.0749701604717115</v>
      </c>
      <c r="J220" s="8">
        <f t="shared" ca="1" si="11"/>
        <v>0</v>
      </c>
    </row>
    <row r="221" spans="1:10" x14ac:dyDescent="0.25">
      <c r="A221">
        <v>28</v>
      </c>
      <c r="C221" t="str">
        <f ca="1">OFFSET('672p stat'!$A$1,A221*20,0)</f>
        <v>omp</v>
      </c>
      <c r="D221" s="8">
        <f t="shared" ref="D221:H221" ca="1" si="38">$D$192*SQRT(D166)/$E$192</f>
        <v>5.7747293166720963</v>
      </c>
      <c r="E221" s="8">
        <f t="shared" ca="1" si="38"/>
        <v>5.1986514453684993</v>
      </c>
      <c r="F221" s="8">
        <f t="shared" ca="1" si="38"/>
        <v>5.1983824492624624</v>
      </c>
      <c r="G221" s="8">
        <f t="shared" ca="1" si="38"/>
        <v>5.1926890753211863</v>
      </c>
      <c r="H221" s="8">
        <f t="shared" ca="1" si="38"/>
        <v>0.88603928312011082</v>
      </c>
      <c r="J221" s="8">
        <f t="shared" ca="1" si="11"/>
        <v>0</v>
      </c>
    </row>
    <row r="222" spans="1:10" x14ac:dyDescent="0.25">
      <c r="A222">
        <v>29</v>
      </c>
      <c r="C222" t="str">
        <f ca="1">OFFSET('672p stat'!$A$1,A222*20,0)</f>
        <v>omp non hash</v>
      </c>
      <c r="D222" s="8">
        <f t="shared" ref="D222:H222" ca="1" si="39">$D$192*SQRT(D167)/$E$192</f>
        <v>12.220890302887105</v>
      </c>
      <c r="E222" s="8">
        <f t="shared" ca="1" si="39"/>
        <v>12.194324369031385</v>
      </c>
      <c r="F222" s="8">
        <f t="shared" ca="1" si="39"/>
        <v>12.194751985704015</v>
      </c>
      <c r="G222" s="8">
        <f t="shared" ca="1" si="39"/>
        <v>12.181357491735966</v>
      </c>
      <c r="H222" s="8">
        <f t="shared" ca="1" si="39"/>
        <v>0.63841962917191064</v>
      </c>
      <c r="J222" s="8">
        <f t="shared" ca="1" si="11"/>
        <v>0</v>
      </c>
    </row>
    <row r="223" spans="1:10" x14ac:dyDescent="0.25">
      <c r="A223">
        <v>30</v>
      </c>
      <c r="C223" t="str">
        <f ca="1">OFFSET('672p stat'!$A$1,A223*20,0)</f>
        <v>non CUDA transp Time</v>
      </c>
      <c r="D223" s="8">
        <f t="shared" ref="D223:H223" ca="1" si="40">$D$192*SQRT(D168)/$E$192</f>
        <v>12.431063553920069</v>
      </c>
      <c r="E223" s="8">
        <f t="shared" ca="1" si="40"/>
        <v>12.377717661798551</v>
      </c>
      <c r="F223" s="8">
        <f t="shared" ca="1" si="40"/>
        <v>12.378392027513751</v>
      </c>
      <c r="G223" s="8">
        <f t="shared" ca="1" si="40"/>
        <v>12.343235621295413</v>
      </c>
      <c r="H223" s="8">
        <f t="shared" ca="1" si="40"/>
        <v>0.94840213794782224</v>
      </c>
      <c r="J223" s="8">
        <f t="shared" ca="1" si="11"/>
        <v>0</v>
      </c>
    </row>
    <row r="224" spans="1:10" x14ac:dyDescent="0.25">
      <c r="A224">
        <v>31</v>
      </c>
      <c r="C224" t="str">
        <f ca="1">OFFSET('672p stat'!$A$1,A224*20,0)</f>
        <v>non CUDA transp</v>
      </c>
      <c r="D224" s="8">
        <f t="shared" ref="D224:H224" ca="1" si="41">$D$192*SQRT(D169)/$E$192</f>
        <v>6.5978773125762382</v>
      </c>
      <c r="E224" s="8">
        <f t="shared" ca="1" si="41"/>
        <v>0</v>
      </c>
      <c r="F224" s="8">
        <f t="shared" ca="1" si="41"/>
        <v>0</v>
      </c>
      <c r="G224" s="8">
        <f t="shared" ca="1" si="41"/>
        <v>0</v>
      </c>
      <c r="H224" s="8">
        <f t="shared" ca="1" si="41"/>
        <v>0</v>
      </c>
      <c r="J224" s="8">
        <f t="shared" ca="1" si="11"/>
        <v>0</v>
      </c>
    </row>
    <row r="225" spans="1:10" x14ac:dyDescent="0.25">
      <c r="A225">
        <v>32</v>
      </c>
      <c r="C225" t="str">
        <f ca="1">OFFSET('672p stat'!$A$1,A225*20,0)</f>
        <v>non CUDA transp non hash</v>
      </c>
      <c r="D225" s="8">
        <f t="shared" ref="D225:H225" ca="1" si="42">$D$192*SQRT(D170)/$E$192</f>
        <v>4.7153817031973144</v>
      </c>
      <c r="E225" s="8">
        <f t="shared" ca="1" si="42"/>
        <v>4.6903282093635523</v>
      </c>
      <c r="F225" s="8">
        <f t="shared" ca="1" si="42"/>
        <v>4.6885691395341498</v>
      </c>
      <c r="G225" s="8">
        <f t="shared" ca="1" si="42"/>
        <v>4.6832073562941883</v>
      </c>
      <c r="H225" s="8">
        <f t="shared" ca="1" si="42"/>
        <v>3.0537467625564498</v>
      </c>
      <c r="J225" s="8">
        <f t="shared" ca="1" si="11"/>
        <v>0</v>
      </c>
    </row>
    <row r="226" spans="1:10" x14ac:dyDescent="0.25">
      <c r="A226">
        <v>33</v>
      </c>
      <c r="C226" t="str">
        <f ca="1">OFFSET('672p stat'!$A$1,A226*20,0)</f>
        <v>non CUDA transp_AVX Time</v>
      </c>
      <c r="D226" s="8">
        <f t="shared" ref="D226:H226" ca="1" si="43">$D$192*SQRT(D171)/$E$192</f>
        <v>40.715197237514744</v>
      </c>
      <c r="E226" s="8">
        <f t="shared" ca="1" si="43"/>
        <v>40.786950156399442</v>
      </c>
      <c r="F226" s="8">
        <f t="shared" ca="1" si="43"/>
        <v>40.787092233456399</v>
      </c>
      <c r="G226" s="8">
        <f t="shared" ca="1" si="43"/>
        <v>40.799476256194858</v>
      </c>
      <c r="H226" s="8">
        <f t="shared" ca="1" si="43"/>
        <v>0.69467554210580917</v>
      </c>
      <c r="J226" s="8">
        <f t="shared" ca="1" si="11"/>
        <v>0</v>
      </c>
    </row>
    <row r="227" spans="1:10" x14ac:dyDescent="0.25">
      <c r="A227">
        <v>34</v>
      </c>
      <c r="C227" t="str">
        <f ca="1">OFFSET('672p stat'!$A$1,A227*20,0)</f>
        <v>non CUDA transp_AVX</v>
      </c>
      <c r="D227" s="8">
        <f t="shared" ref="D227:H227" ca="1" si="44">$D$192*SQRT(D172)/$E$192</f>
        <v>36.799386638373633</v>
      </c>
      <c r="E227" s="8">
        <f t="shared" ca="1" si="44"/>
        <v>0</v>
      </c>
      <c r="F227" s="8">
        <f t="shared" ca="1" si="44"/>
        <v>0</v>
      </c>
      <c r="G227" s="8">
        <f t="shared" ca="1" si="44"/>
        <v>0</v>
      </c>
      <c r="H227" s="8">
        <f t="shared" ca="1" si="44"/>
        <v>0</v>
      </c>
      <c r="J227" s="8">
        <f t="shared" ca="1" si="11"/>
        <v>0</v>
      </c>
    </row>
    <row r="228" spans="1:10" x14ac:dyDescent="0.25">
      <c r="A228">
        <v>35</v>
      </c>
      <c r="C228" t="str">
        <f ca="1">OFFSET('672p stat'!$A$1,A228*20,0)</f>
        <v>non CUDA transp_AVX non hash</v>
      </c>
      <c r="D228" s="8">
        <f t="shared" ref="D228:H228" ca="1" si="45">$D$192*SQRT(D173)/$E$192</f>
        <v>43.833168596476895</v>
      </c>
      <c r="E228" s="8">
        <f t="shared" ca="1" si="45"/>
        <v>43.844714944192212</v>
      </c>
      <c r="F228" s="8">
        <f t="shared" ca="1" si="45"/>
        <v>43.844819159919538</v>
      </c>
      <c r="G228" s="8">
        <f t="shared" ca="1" si="45"/>
        <v>43.852429369110574</v>
      </c>
      <c r="H228" s="8">
        <f t="shared" ca="1" si="45"/>
        <v>0.77287405340844495</v>
      </c>
      <c r="J228" s="8">
        <f t="shared" ca="1" si="11"/>
        <v>0</v>
      </c>
    </row>
    <row r="229" spans="1:10" x14ac:dyDescent="0.25">
      <c r="A229">
        <v>36</v>
      </c>
      <c r="C229" t="str">
        <f ca="1">OFFSET('672p stat'!$A$1,A229*20,0)</f>
        <v>non CUDA transp_AVX_OMP Time</v>
      </c>
      <c r="D229" s="8">
        <f t="shared" ref="D229:H229" ca="1" si="46">$D$192*SQRT(D174)/$E$192</f>
        <v>37.624859875632687</v>
      </c>
      <c r="E229" s="8">
        <f t="shared" ca="1" si="46"/>
        <v>38.240635436601629</v>
      </c>
      <c r="F229" s="8">
        <f t="shared" ca="1" si="46"/>
        <v>38.240682545619919</v>
      </c>
      <c r="G229" s="8">
        <f t="shared" ca="1" si="46"/>
        <v>38.23335654773679</v>
      </c>
      <c r="H229" s="8">
        <f t="shared" ca="1" si="46"/>
        <v>0.81884244679425355</v>
      </c>
      <c r="J229" s="8">
        <f t="shared" ca="1" si="11"/>
        <v>0</v>
      </c>
    </row>
    <row r="230" spans="1:10" x14ac:dyDescent="0.25">
      <c r="A230">
        <v>37</v>
      </c>
      <c r="C230" t="str">
        <f ca="1">OFFSET('672p stat'!$A$1,A230*20,0)</f>
        <v>non CUDA transp_AVX_OMP</v>
      </c>
      <c r="D230" s="8">
        <f t="shared" ref="D230:H230" ca="1" si="47">$D$192*SQRT(D175)/$E$192</f>
        <v>42.019346691761307</v>
      </c>
      <c r="E230" s="8">
        <f t="shared" ca="1" si="47"/>
        <v>0</v>
      </c>
      <c r="F230" s="8">
        <f t="shared" ca="1" si="47"/>
        <v>0</v>
      </c>
      <c r="G230" s="8">
        <f t="shared" ca="1" si="47"/>
        <v>0</v>
      </c>
      <c r="H230" s="8">
        <f t="shared" ca="1" si="47"/>
        <v>0</v>
      </c>
      <c r="J230" s="8">
        <f t="shared" ca="1" si="11"/>
        <v>0</v>
      </c>
    </row>
    <row r="231" spans="1:10" x14ac:dyDescent="0.25">
      <c r="A231">
        <v>38</v>
      </c>
      <c r="C231" t="str">
        <f ca="1">OFFSET('672p stat'!$A$1,A231*20,0)</f>
        <v>non CUDA transp_AVX_OMP non hash</v>
      </c>
      <c r="D231" s="8">
        <f t="shared" ref="D231:H231" ca="1" si="48">$D$192*SQRT(D176)/$E$192</f>
        <v>464179.00043200905</v>
      </c>
      <c r="E231" s="8">
        <f t="shared" ca="1" si="48"/>
        <v>464179.20665789681</v>
      </c>
      <c r="F231" s="8">
        <f t="shared" ca="1" si="48"/>
        <v>464177.40346821188</v>
      </c>
      <c r="G231" s="8">
        <f t="shared" ca="1" si="48"/>
        <v>464177.30927222274</v>
      </c>
      <c r="H231" s="8">
        <f t="shared" ca="1" si="48"/>
        <v>1.7750364914603867</v>
      </c>
      <c r="J231" s="8">
        <f t="shared" ca="1" si="11"/>
        <v>0</v>
      </c>
    </row>
    <row r="232" spans="1:10" x14ac:dyDescent="0.25">
      <c r="A232">
        <v>39</v>
      </c>
      <c r="C232" t="str">
        <f ca="1">OFFSET('672p stat'!$A$1,A232*20,0)</f>
        <v>CUDA ant add CPU_AVX_transp Time</v>
      </c>
      <c r="D232" s="8">
        <f t="shared" ref="D232:H232" ca="1" si="49">$D$192*SQRT(D177)/$E$192</f>
        <v>4.3349815159264491</v>
      </c>
      <c r="E232" s="8">
        <f t="shared" ca="1" si="49"/>
        <v>4.3277769269507971</v>
      </c>
      <c r="F232" s="8">
        <f t="shared" ca="1" si="49"/>
        <v>3.8093133436964726</v>
      </c>
      <c r="G232" s="8">
        <f t="shared" ca="1" si="49"/>
        <v>3.6078202303507307</v>
      </c>
      <c r="H232" s="8">
        <f t="shared" ca="1" si="49"/>
        <v>2.9083524839028705</v>
      </c>
      <c r="J232" s="8">
        <f t="shared" ca="1" si="11"/>
        <v>0</v>
      </c>
    </row>
    <row r="233" spans="1:10" x14ac:dyDescent="0.25">
      <c r="A233">
        <v>40</v>
      </c>
      <c r="C233" t="str">
        <f ca="1">OFFSET('672p stat'!$A$1,A233*20,0)</f>
        <v>CUDA ant add CPU_AVX_transp</v>
      </c>
      <c r="D233" s="8">
        <f t="shared" ref="D233:H233" ca="1" si="50">$D$192*SQRT(D178)/$E$192</f>
        <v>2.0611347594366745</v>
      </c>
      <c r="E233" s="8">
        <f t="shared" ca="1" si="50"/>
        <v>0</v>
      </c>
      <c r="F233" s="8">
        <f t="shared" ca="1" si="50"/>
        <v>0</v>
      </c>
      <c r="G233" s="8">
        <f t="shared" ca="1" si="50"/>
        <v>0</v>
      </c>
      <c r="H233" s="8">
        <f t="shared" ca="1" si="50"/>
        <v>0</v>
      </c>
      <c r="J233" s="8">
        <f t="shared" ca="1" si="11"/>
        <v>0</v>
      </c>
    </row>
    <row r="234" spans="1:10" x14ac:dyDescent="0.25">
      <c r="A234">
        <v>41</v>
      </c>
      <c r="C234" t="str">
        <f ca="1">OFFSET('672p stat'!$A$1,A234*20,0)</f>
        <v>CUDA ant add CPU_AVX_transp non hash</v>
      </c>
      <c r="D234" s="8">
        <f t="shared" ref="D234:H234" ca="1" si="51">$D$192*SQRT(D179)/$E$192</f>
        <v>3.8565031323373766</v>
      </c>
      <c r="E234" s="8">
        <f t="shared" ca="1" si="51"/>
        <v>3.8554448221786308</v>
      </c>
      <c r="F234" s="8">
        <f t="shared" ca="1" si="51"/>
        <v>3.1501052804806378</v>
      </c>
      <c r="G234" s="8">
        <f t="shared" ca="1" si="51"/>
        <v>2.9077717119086222</v>
      </c>
      <c r="H234" s="8">
        <f t="shared" ca="1" si="51"/>
        <v>1.0720757468015027</v>
      </c>
      <c r="J234" s="8">
        <f t="shared" ca="1" si="11"/>
        <v>0</v>
      </c>
    </row>
    <row r="235" spans="1:10" x14ac:dyDescent="0.25">
      <c r="A235">
        <v>42</v>
      </c>
      <c r="C235" t="str">
        <f ca="1">OFFSET('672p stat'!$A$1,A235*20,0)</f>
        <v>CUDA Const</v>
      </c>
      <c r="D235" s="8">
        <f t="shared" ref="D235:H235" ca="1" si="52">$D$192*SQRT(D180)/$E$192</f>
        <v>9.0255634921823744E-2</v>
      </c>
      <c r="E235" s="8">
        <f t="shared" ca="1" si="52"/>
        <v>9.6247176629812793E-4</v>
      </c>
      <c r="F235" s="8">
        <f t="shared" ca="1" si="52"/>
        <v>0</v>
      </c>
      <c r="G235" s="8">
        <f t="shared" ca="1" si="52"/>
        <v>0</v>
      </c>
      <c r="H235" s="8">
        <f t="shared" ca="1" si="52"/>
        <v>0</v>
      </c>
      <c r="J235" s="8">
        <f t="shared" ca="1" si="11"/>
        <v>0</v>
      </c>
    </row>
    <row r="236" spans="1:10" x14ac:dyDescent="0.25">
      <c r="A236">
        <v>43</v>
      </c>
      <c r="C236" t="str">
        <f ca="1">OFFSET('672p stat'!$A$1,A236*20,0)</f>
        <v>CUDA ant Const</v>
      </c>
      <c r="D236" s="8">
        <f t="shared" ref="D236:H236" ca="1" si="53">$D$192*SQRT(D181)/$E$192</f>
        <v>1.1876285355892737</v>
      </c>
      <c r="E236" s="8">
        <f t="shared" ca="1" si="53"/>
        <v>1.1785052899362216</v>
      </c>
      <c r="F236" s="8">
        <f t="shared" ca="1" si="53"/>
        <v>0.25124080929657905</v>
      </c>
      <c r="G236" s="8">
        <f t="shared" ca="1" si="53"/>
        <v>9.8698796588408313E-2</v>
      </c>
      <c r="H236" s="8">
        <f t="shared" ca="1" si="53"/>
        <v>8.4367470887777588E-2</v>
      </c>
      <c r="J236" s="8">
        <f t="shared" ca="1" si="11"/>
        <v>0</v>
      </c>
    </row>
    <row r="237" spans="1:10" x14ac:dyDescent="0.25">
      <c r="A237">
        <v>44</v>
      </c>
      <c r="C237" t="str">
        <f ca="1">OFFSET('672p stat'!$A$1,A237*20,0)</f>
        <v>CUDA ant par Const</v>
      </c>
      <c r="D237" s="8">
        <f t="shared" ref="D237:H237" ca="1" si="54">$D$192*SQRT(D182)/$E$192</f>
        <v>1.2378075742377412</v>
      </c>
      <c r="E237" s="8">
        <f t="shared" ca="1" si="54"/>
        <v>1.2114621901817615</v>
      </c>
      <c r="F237" s="8">
        <f t="shared" ca="1" si="54"/>
        <v>0.22626364282402947</v>
      </c>
      <c r="G237" s="8">
        <f t="shared" ca="1" si="54"/>
        <v>0.10052067854924178</v>
      </c>
      <c r="H237" s="8">
        <f t="shared" ca="1" si="54"/>
        <v>6.4707909130182831E-2</v>
      </c>
      <c r="J237" s="8">
        <f t="shared" ca="1" si="11"/>
        <v>0</v>
      </c>
    </row>
    <row r="238" spans="1:10" x14ac:dyDescent="0.25">
      <c r="A238">
        <v>45</v>
      </c>
      <c r="C238" t="str">
        <f ca="1">OFFSET('672p stat'!$A$1,A238*20,0)</f>
        <v>CUDA ant add CPU Const</v>
      </c>
      <c r="D238" s="8">
        <f t="shared" ref="D238:H238" ca="1" si="55">$D$192*SQRT(D183)/$E$192</f>
        <v>3.3811992864722336</v>
      </c>
      <c r="E238" s="8">
        <f t="shared" ca="1" si="55"/>
        <v>3.3404416423449592</v>
      </c>
      <c r="F238" s="8">
        <f t="shared" ca="1" si="55"/>
        <v>2.7708203683559129</v>
      </c>
      <c r="G238" s="8">
        <f t="shared" ca="1" si="55"/>
        <v>2.5716934511624823</v>
      </c>
      <c r="H238" s="8">
        <f t="shared" ca="1" si="55"/>
        <v>1.5578211932002979</v>
      </c>
      <c r="J238" s="8">
        <f t="shared" ca="1" si="11"/>
        <v>0</v>
      </c>
    </row>
    <row r="239" spans="1:10" x14ac:dyDescent="0.25">
      <c r="A239">
        <v>46</v>
      </c>
      <c r="C239" t="str">
        <f ca="1">OFFSET('672p stat'!$A$1,A239*20,0)</f>
        <v>CUDA opt Const</v>
      </c>
      <c r="D239" s="8">
        <f t="shared" ref="D239:H239" ca="1" si="56">$D$192*SQRT(D184)/$E$192</f>
        <v>5.5021843844813907E-2</v>
      </c>
      <c r="E239" s="8">
        <f t="shared" ca="1" si="56"/>
        <v>4.5224681242297233E-4</v>
      </c>
      <c r="F239" s="8">
        <f t="shared" ca="1" si="56"/>
        <v>0</v>
      </c>
      <c r="G239" s="8">
        <f t="shared" ca="1" si="56"/>
        <v>0</v>
      </c>
      <c r="H239" s="8">
        <f t="shared" ca="1" si="56"/>
        <v>0</v>
      </c>
      <c r="J239" s="8">
        <f t="shared" ca="1" si="11"/>
        <v>0</v>
      </c>
    </row>
    <row r="240" spans="1:10" x14ac:dyDescent="0.25">
      <c r="A240">
        <v>47</v>
      </c>
      <c r="C240" t="str">
        <f ca="1">OFFSET('672p stat'!$A$1,A240*20,0)</f>
        <v>CUDA opt ant Const</v>
      </c>
      <c r="D240" s="8">
        <f t="shared" ref="D240:H240" ca="1" si="57">$D$192*SQRT(D185)/$E$192</f>
        <v>1.0783176243054133</v>
      </c>
      <c r="E240" s="8">
        <f t="shared" ca="1" si="57"/>
        <v>1.1071132478296912</v>
      </c>
      <c r="F240" s="8">
        <f t="shared" ca="1" si="57"/>
        <v>0.22448563756285167</v>
      </c>
      <c r="G240" s="8">
        <f t="shared" ca="1" si="57"/>
        <v>0.11371040972575905</v>
      </c>
      <c r="H240" s="8">
        <f t="shared" ca="1" si="57"/>
        <v>0</v>
      </c>
      <c r="J240" s="8">
        <f t="shared" ca="1" si="11"/>
        <v>0</v>
      </c>
    </row>
    <row r="241" spans="1:10" x14ac:dyDescent="0.25">
      <c r="A241">
        <v>48</v>
      </c>
      <c r="C241" t="str">
        <f ca="1">OFFSET('672p stat'!$A$1,A241*20,0)</f>
        <v>CUDA opt ant par Const</v>
      </c>
      <c r="D241" s="8">
        <f t="shared" ref="D241:H241" ca="1" si="58">$D$192*SQRT(D186)/$E$192</f>
        <v>1.0441570676176912</v>
      </c>
      <c r="E241" s="8">
        <f t="shared" ca="1" si="58"/>
        <v>1.0369612742988623</v>
      </c>
      <c r="F241" s="8">
        <f t="shared" ca="1" si="58"/>
        <v>0.18744569415166623</v>
      </c>
      <c r="G241" s="8">
        <f t="shared" ca="1" si="58"/>
        <v>0.1436416592496759</v>
      </c>
      <c r="H241" s="8">
        <f t="shared" ca="1" si="58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OFFSET('672p stat'!$A$1,A242*20,0)</f>
        <v>0</v>
      </c>
      <c r="D242" s="8" t="e">
        <f t="shared" ref="D242:H242" ca="1" si="59">$D$192*SQRT(D187)/$E$192</f>
        <v>#DIV/0!</v>
      </c>
      <c r="E242" s="8" t="e">
        <f t="shared" ca="1" si="59"/>
        <v>#DIV/0!</v>
      </c>
      <c r="F242" s="8">
        <f t="shared" ca="1" si="59"/>
        <v>0</v>
      </c>
      <c r="G242" s="8">
        <f t="shared" ca="1" si="59"/>
        <v>0</v>
      </c>
      <c r="H242" s="8">
        <f t="shared" ca="1" si="59"/>
        <v>0</v>
      </c>
      <c r="J242" s="8" t="e">
        <f t="shared" ca="1" si="11"/>
        <v>#DIV/0!</v>
      </c>
    </row>
    <row r="243" spans="1:10" x14ac:dyDescent="0.25">
      <c r="A243">
        <v>50</v>
      </c>
      <c r="C243">
        <f ca="1">OFFSET('672p stat'!$A$1,A243*20,0)</f>
        <v>0</v>
      </c>
      <c r="D243" s="8" t="e">
        <f t="shared" ref="D243:H243" ca="1" si="60">$D$192*SQRT(D188)/$E$192</f>
        <v>#DIV/0!</v>
      </c>
      <c r="E243" s="8" t="e">
        <f t="shared" ca="1" si="60"/>
        <v>#DIV/0!</v>
      </c>
      <c r="F243" s="8">
        <f t="shared" ca="1" si="60"/>
        <v>0</v>
      </c>
      <c r="G243" s="8">
        <f t="shared" ca="1" si="60"/>
        <v>0</v>
      </c>
      <c r="H243" s="8">
        <f t="shared" ca="1" si="60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1.0852440119237697E-3</v>
      </c>
      <c r="E248" s="9">
        <f ca="1">POWER(SQRT(E139)/E85,2)</f>
        <v>0.53432127382800743</v>
      </c>
      <c r="F248" s="9" t="e">
        <f ca="1">POWER(SQRT(F139)/F85,2)</f>
        <v>#DIV/0!</v>
      </c>
      <c r="G248" s="9" t="e">
        <f ca="1">POWER(SQRT(G139)/G85,2)</f>
        <v>#DIV/0!</v>
      </c>
      <c r="H248" s="9" t="e">
        <f ca="1">POWER(SQRT(H139)/H85,2)</f>
        <v>#DIV/0!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61">POWER(SQRT(D140)/D86,2)</f>
        <v>2.7216983598713987E-4</v>
      </c>
      <c r="E249" s="9" t="e">
        <f t="shared" ca="1" si="61"/>
        <v>#DIV/0!</v>
      </c>
      <c r="F249" s="9" t="e">
        <f t="shared" ca="1" si="61"/>
        <v>#DIV/0!</v>
      </c>
      <c r="G249" s="9" t="e">
        <f t="shared" ca="1" si="61"/>
        <v>#DIV/0!</v>
      </c>
      <c r="H249" s="9" t="e">
        <f t="shared" ca="1" si="61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2">POWER(SQRT(D141)/D87,2)</f>
        <v>1.6317832114077452E-3</v>
      </c>
      <c r="E250" s="9">
        <f t="shared" ca="1" si="62"/>
        <v>6.7312587478973882E-2</v>
      </c>
      <c r="F250" s="9" t="e">
        <f t="shared" ca="1" si="62"/>
        <v>#DIV/0!</v>
      </c>
      <c r="G250" s="9" t="e">
        <f t="shared" ca="1" si="62"/>
        <v>#DIV/0!</v>
      </c>
      <c r="H250" s="9" t="e">
        <f t="shared" ca="1" si="62"/>
        <v>#DIV/0!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3">POWER(SQRT(D142)/D88,2)</f>
        <v>7.7872948061051379E-5</v>
      </c>
      <c r="E251" s="9">
        <f t="shared" ca="1" si="63"/>
        <v>7.8372760882100464E-5</v>
      </c>
      <c r="F251" s="9">
        <f t="shared" ca="1" si="63"/>
        <v>6.7295018035331988E-5</v>
      </c>
      <c r="G251" s="9">
        <f t="shared" ca="1" si="63"/>
        <v>6.5971238907368046E-5</v>
      </c>
      <c r="H251" s="9">
        <f t="shared" ca="1" si="63"/>
        <v>1.1483998711987099E-4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4">POWER(SQRT(D143)/D89,2)</f>
        <v>8.5140273145525581E-5</v>
      </c>
      <c r="E252" s="9">
        <f t="shared" ca="1" si="64"/>
        <v>8.4984417568925751E-5</v>
      </c>
      <c r="F252" s="9">
        <f t="shared" ca="1" si="64"/>
        <v>7.3325634102869503E-5</v>
      </c>
      <c r="G252" s="9">
        <f t="shared" ca="1" si="64"/>
        <v>7.1851404418923413E-5</v>
      </c>
      <c r="H252" s="9">
        <f t="shared" ca="1" si="64"/>
        <v>1.1969878536136167E-4</v>
      </c>
    </row>
    <row r="253" spans="1:10" x14ac:dyDescent="0.25">
      <c r="A253">
        <v>6</v>
      </c>
      <c r="C253" t="str">
        <f ca="1">OFFSET('672p stat'!$A$1,A253*20,0)</f>
        <v>CUDA ant par global</v>
      </c>
      <c r="D253" s="9">
        <f t="shared" ref="D253:H253" ca="1" si="65">POWER(SQRT(D144)/D90,2)</f>
        <v>1.089538597222947E-5</v>
      </c>
      <c r="E253" s="9">
        <f t="shared" ca="1" si="65"/>
        <v>1.0971491004205434E-5</v>
      </c>
      <c r="F253" s="9">
        <f t="shared" ca="1" si="65"/>
        <v>6.9864902724078635E-6</v>
      </c>
      <c r="G253" s="9">
        <f t="shared" ca="1" si="65"/>
        <v>6.7297386290677418E-6</v>
      </c>
      <c r="H253" s="9">
        <f t="shared" ca="1" si="65"/>
        <v>1.0552358103594495E-5</v>
      </c>
    </row>
    <row r="254" spans="1:10" x14ac:dyDescent="0.25">
      <c r="A254">
        <v>7</v>
      </c>
      <c r="C254" t="str">
        <f ca="1">OFFSET('672p stat'!$A$1,A254*20,0)</f>
        <v>CUDA ant non hash</v>
      </c>
      <c r="D254" s="9">
        <f t="shared" ref="D254:H254" ca="1" si="66">POWER(SQRT(D145)/D91,2)</f>
        <v>2.7373473089572337E-6</v>
      </c>
      <c r="E254" s="9">
        <f t="shared" ca="1" si="66"/>
        <v>2.7386770425632262E-6</v>
      </c>
      <c r="F254" s="9">
        <f t="shared" ca="1" si="66"/>
        <v>8.0035006269111708E-8</v>
      </c>
      <c r="G254" s="9">
        <f t="shared" ca="1" si="66"/>
        <v>2.1657431855496171E-8</v>
      </c>
      <c r="H254" s="9">
        <f t="shared" ca="1" si="66"/>
        <v>2.5604120646563835E-7</v>
      </c>
    </row>
    <row r="255" spans="1:10" x14ac:dyDescent="0.25">
      <c r="A255">
        <v>8</v>
      </c>
      <c r="C255" t="str">
        <f ca="1">OFFSET('672p stat'!$A$1,A255*20,0)</f>
        <v>CUDA ant add CPU Time</v>
      </c>
      <c r="D255" s="9">
        <f t="shared" ref="D255:H255" ca="1" si="67">POWER(SQRT(D146)/D92,2)</f>
        <v>4.9158212626791444E-5</v>
      </c>
      <c r="E255" s="9">
        <f t="shared" ca="1" si="67"/>
        <v>4.9512571838148932E-5</v>
      </c>
      <c r="F255" s="9">
        <f t="shared" ca="1" si="67"/>
        <v>4.4749512059825227E-5</v>
      </c>
      <c r="G255" s="9">
        <f t="shared" ca="1" si="67"/>
        <v>4.4074584859100351E-5</v>
      </c>
      <c r="H255" s="9">
        <f t="shared" ca="1" si="67"/>
        <v>5.8929909316273562E-5</v>
      </c>
    </row>
    <row r="256" spans="1:10" x14ac:dyDescent="0.25">
      <c r="A256">
        <v>9</v>
      </c>
      <c r="C256" t="str">
        <f ca="1">OFFSET('672p stat'!$A$1,A256*20,0)</f>
        <v>CUDA ant add CPU Time global</v>
      </c>
      <c r="D256" s="9">
        <f t="shared" ref="D256:H256" ca="1" si="68">POWER(SQRT(D147)/D93,2)</f>
        <v>1.7461546569816404E-4</v>
      </c>
      <c r="E256" s="9">
        <f t="shared" ca="1" si="68"/>
        <v>1.7501827149457187E-4</v>
      </c>
      <c r="F256" s="9">
        <f t="shared" ca="1" si="68"/>
        <v>1.6818019623141247E-4</v>
      </c>
      <c r="G256" s="9">
        <f t="shared" ca="1" si="68"/>
        <v>1.6865471506390697E-4</v>
      </c>
      <c r="H256" s="9">
        <f t="shared" ca="1" si="68"/>
        <v>1.0464388142483252E-4</v>
      </c>
    </row>
    <row r="257" spans="1:8" x14ac:dyDescent="0.25">
      <c r="A257">
        <v>10</v>
      </c>
      <c r="C257" t="str">
        <f ca="1">OFFSET('672p stat'!$A$1,A257*20,0)</f>
        <v>CUDA ant add CPU</v>
      </c>
      <c r="D257" s="9">
        <f t="shared" ref="D257:H257" ca="1" si="69">POWER(SQRT(D148)/D94,2)</f>
        <v>8.9033539077406317E-5</v>
      </c>
      <c r="E257" s="9" t="e">
        <f t="shared" ca="1" si="69"/>
        <v>#DIV/0!</v>
      </c>
      <c r="F257" s="9" t="e">
        <f t="shared" ca="1" si="69"/>
        <v>#DIV/0!</v>
      </c>
      <c r="G257" s="9" t="e">
        <f t="shared" ca="1" si="69"/>
        <v>#DIV/0!</v>
      </c>
      <c r="H257" s="9" t="e">
        <f t="shared" ca="1" si="69"/>
        <v>#DIV/0!</v>
      </c>
    </row>
    <row r="258" spans="1:8" x14ac:dyDescent="0.25">
      <c r="A258">
        <v>11</v>
      </c>
      <c r="C258" t="str">
        <f ca="1">OFFSET('672p stat'!$A$1,A258*20,0)</f>
        <v>CUDA ant add CPU non hash</v>
      </c>
      <c r="D258" s="9">
        <f t="shared" ref="D258:H258" ca="1" si="70">POWER(SQRT(D149)/D95,2)</f>
        <v>1.7016741678612535E-4</v>
      </c>
      <c r="E258" s="9">
        <f t="shared" ca="1" si="70"/>
        <v>1.7067360137185236E-4</v>
      </c>
      <c r="F258" s="9">
        <f t="shared" ca="1" si="70"/>
        <v>1.5936745235008512E-4</v>
      </c>
      <c r="G258" s="9">
        <f t="shared" ca="1" si="70"/>
        <v>1.5880666091939094E-4</v>
      </c>
      <c r="H258" s="9">
        <f t="shared" ca="1" si="70"/>
        <v>9.1596426109118119E-5</v>
      </c>
    </row>
    <row r="259" spans="1:8" x14ac:dyDescent="0.25">
      <c r="A259">
        <v>12</v>
      </c>
      <c r="C259" t="str">
        <f ca="1">OFFSET('672p stat'!$A$1,A259*20,0)</f>
        <v>CUDA ant add CPU12</v>
      </c>
      <c r="D259" s="9">
        <f t="shared" ref="D259:H259" ca="1" si="71">POWER(SQRT(D150)/D96,2)</f>
        <v>2.554998981642079E-3</v>
      </c>
      <c r="E259" s="9">
        <f t="shared" ca="1" si="71"/>
        <v>2.5466541887803431E-3</v>
      </c>
      <c r="F259" s="9">
        <f t="shared" ca="1" si="71"/>
        <v>2.5296896714714421E-3</v>
      </c>
      <c r="G259" s="9">
        <f t="shared" ca="1" si="71"/>
        <v>2.3824849594406799E-3</v>
      </c>
      <c r="H259" s="9">
        <f t="shared" ca="1" si="71"/>
        <v>3.2300183679447279E-2</v>
      </c>
    </row>
    <row r="260" spans="1:8" x14ac:dyDescent="0.25">
      <c r="A260">
        <v>13</v>
      </c>
      <c r="C260" t="str">
        <f ca="1">OFFSET('672p stat'!$A$1,A260*20,0)</f>
        <v>CUDA opt</v>
      </c>
      <c r="D260" s="9">
        <f t="shared" ref="D260:H260" ca="1" si="72">POWER(SQRT(D151)/D97,2)</f>
        <v>0.20612294551172303</v>
      </c>
      <c r="E260" s="9" t="e">
        <f t="shared" ca="1" si="72"/>
        <v>#DIV/0!</v>
      </c>
      <c r="F260" s="9" t="e">
        <f t="shared" ca="1" si="72"/>
        <v>#DIV/0!</v>
      </c>
      <c r="G260" s="9" t="e">
        <f t="shared" ca="1" si="72"/>
        <v>#DIV/0!</v>
      </c>
      <c r="H260" s="9" t="e">
        <f t="shared" ca="1" si="72"/>
        <v>#DIV/0!</v>
      </c>
    </row>
    <row r="261" spans="1:8" x14ac:dyDescent="0.25">
      <c r="A261">
        <v>14</v>
      </c>
      <c r="C261" t="str">
        <f ca="1">OFFSET('672p stat'!$A$1,A261*20,0)</f>
        <v>CUDA opt Time</v>
      </c>
      <c r="D261" s="9">
        <f t="shared" ref="D261:H261" ca="1" si="73">POWER(SQRT(D152)/D98,2)</f>
        <v>5.2246280404966922E-3</v>
      </c>
      <c r="E261" s="9">
        <f t="shared" ca="1" si="73"/>
        <v>0.15522651719562924</v>
      </c>
      <c r="F261" s="9" t="e">
        <f t="shared" ca="1" si="73"/>
        <v>#DIV/0!</v>
      </c>
      <c r="G261" s="9" t="e">
        <f t="shared" ca="1" si="73"/>
        <v>#DIV/0!</v>
      </c>
      <c r="H261" s="9" t="e">
        <f t="shared" ca="1" si="73"/>
        <v>#DIV/0!</v>
      </c>
    </row>
    <row r="262" spans="1:8" x14ac:dyDescent="0.25">
      <c r="A262">
        <v>15</v>
      </c>
      <c r="C262" t="str">
        <f ca="1">OFFSET('672p stat'!$A$1,A262*20,0)</f>
        <v>CUDA opt non hash</v>
      </c>
      <c r="D262" s="9">
        <f t="shared" ref="D262:H262" ca="1" si="74">POWER(SQRT(D153)/D99,2)</f>
        <v>7.3922203494150374E-3</v>
      </c>
      <c r="E262" s="9">
        <f t="shared" ca="1" si="74"/>
        <v>6.6467283214324449E-2</v>
      </c>
      <c r="F262" s="9" t="e">
        <f t="shared" ca="1" si="74"/>
        <v>#DIV/0!</v>
      </c>
      <c r="G262" s="9" t="e">
        <f t="shared" ca="1" si="74"/>
        <v>#DIV/0!</v>
      </c>
      <c r="H262" s="9" t="e">
        <f t="shared" ca="1" si="74"/>
        <v>#DIV/0!</v>
      </c>
    </row>
    <row r="263" spans="1:8" x14ac:dyDescent="0.25">
      <c r="A263">
        <v>16</v>
      </c>
      <c r="C263" t="str">
        <f ca="1">OFFSET('672p stat'!$A$1,A263*20,0)</f>
        <v>CUDA opt ant</v>
      </c>
      <c r="D263" s="9">
        <f t="shared" ref="D263:H263" ca="1" si="75">POWER(SQRT(D154)/D100,2)</f>
        <v>1.4175758157909119E-5</v>
      </c>
      <c r="E263" s="9">
        <f t="shared" ca="1" si="75"/>
        <v>1.4863881041280428E-5</v>
      </c>
      <c r="F263" s="9">
        <f t="shared" ca="1" si="75"/>
        <v>1.4718459250995979E-5</v>
      </c>
      <c r="G263" s="9">
        <f t="shared" ca="1" si="75"/>
        <v>1.9380009468833596E-5</v>
      </c>
      <c r="H263" s="9" t="e">
        <f t="shared" ca="1" si="75"/>
        <v>#DIV/0!</v>
      </c>
    </row>
    <row r="264" spans="1:8" x14ac:dyDescent="0.25">
      <c r="A264">
        <v>17</v>
      </c>
      <c r="C264" t="str">
        <f ca="1">OFFSET('672p stat'!$A$1,A264*20,0)</f>
        <v>CUDA opt ant non hash</v>
      </c>
      <c r="D264" s="9">
        <f t="shared" ref="D264:H264" ca="1" si="76">POWER(SQRT(D155)/D101,2)</f>
        <v>4.7281422308939233E-5</v>
      </c>
      <c r="E264" s="9">
        <f t="shared" ca="1" si="76"/>
        <v>4.547159416162009E-5</v>
      </c>
      <c r="F264" s="9">
        <f t="shared" ca="1" si="76"/>
        <v>4.0992550690766815E-5</v>
      </c>
      <c r="G264" s="9">
        <f t="shared" ca="1" si="76"/>
        <v>4.7474138195781112E-5</v>
      </c>
      <c r="H264" s="9" t="e">
        <f t="shared" ca="1" si="76"/>
        <v>#DIV/0!</v>
      </c>
    </row>
    <row r="265" spans="1:8" x14ac:dyDescent="0.25">
      <c r="A265">
        <v>18</v>
      </c>
      <c r="C265" t="str">
        <f ca="1">OFFSET('672p stat'!$A$1,A265*20,0)</f>
        <v>CUDA opt ant par</v>
      </c>
      <c r="D265" s="9">
        <f t="shared" ref="D265:H265" ca="1" si="77">POWER(SQRT(D156)/D102,2)</f>
        <v>1.9237107004956354E-5</v>
      </c>
      <c r="E265" s="9">
        <f t="shared" ca="1" si="77"/>
        <v>1.9454172965833063E-5</v>
      </c>
      <c r="F265" s="9">
        <f t="shared" ca="1" si="77"/>
        <v>1.7285409784254138E-5</v>
      </c>
      <c r="G265" s="9">
        <f t="shared" ca="1" si="77"/>
        <v>1.8415364152980955E-5</v>
      </c>
      <c r="H265" s="9" t="e">
        <f t="shared" ca="1" si="77"/>
        <v>#DIV/0!</v>
      </c>
    </row>
    <row r="266" spans="1:8" x14ac:dyDescent="0.25">
      <c r="A266">
        <v>19</v>
      </c>
      <c r="C266" t="str">
        <f ca="1">OFFSET('672p stat'!$A$1,A266*20,0)</f>
        <v>CUDA opt ant par global</v>
      </c>
      <c r="D266" s="9">
        <f t="shared" ref="D266:H266" ca="1" si="78">POWER(SQRT(D157)/D103,2)</f>
        <v>1.0055003094916185E-5</v>
      </c>
      <c r="E266" s="9">
        <f t="shared" ca="1" si="78"/>
        <v>1.0716731672861506E-5</v>
      </c>
      <c r="F266" s="9">
        <f t="shared" ca="1" si="78"/>
        <v>1.0059245132010158E-5</v>
      </c>
      <c r="G266" s="9">
        <f t="shared" ca="1" si="78"/>
        <v>1.1666464145003139E-5</v>
      </c>
      <c r="H266" s="9" t="e">
        <f t="shared" ca="1" si="78"/>
        <v>#DIV/0!</v>
      </c>
    </row>
    <row r="267" spans="1:8" x14ac:dyDescent="0.25">
      <c r="A267">
        <v>20</v>
      </c>
      <c r="C267" t="str">
        <f ca="1">OFFSET('672p stat'!$A$1,A267*20,0)</f>
        <v>CUDA opt_one_GPU</v>
      </c>
      <c r="D267" s="9">
        <f t="shared" ref="D267:H267" ca="1" si="79">POWER(SQRT(D158)/D104,2)</f>
        <v>5.8590053394427331E-3</v>
      </c>
      <c r="E267" s="9">
        <f t="shared" ca="1" si="79"/>
        <v>0.14725175701356574</v>
      </c>
      <c r="F267" s="9" t="e">
        <f t="shared" ca="1" si="79"/>
        <v>#DIV/0!</v>
      </c>
      <c r="G267" s="9" t="e">
        <f t="shared" ca="1" si="79"/>
        <v>#DIV/0!</v>
      </c>
      <c r="H267" s="9" t="e">
        <f t="shared" ca="1" si="79"/>
        <v>#DIV/0!</v>
      </c>
    </row>
    <row r="268" spans="1:8" x14ac:dyDescent="0.25">
      <c r="A268">
        <v>21</v>
      </c>
      <c r="C268" t="str">
        <f ca="1">OFFSET('672p stat'!$A$1,A268*20,0)</f>
        <v>CUDA opt_one_GPU ant</v>
      </c>
      <c r="D268" s="9">
        <f t="shared" ref="D268:H268" ca="1" si="80">POWER(SQRT(D159)/D105,2)</f>
        <v>2.7911065803340582E-4</v>
      </c>
      <c r="E268" s="9">
        <f t="shared" ca="1" si="80"/>
        <v>2.7910485998407762E-4</v>
      </c>
      <c r="F268" s="9" t="e">
        <f t="shared" ca="1" si="80"/>
        <v>#DIV/0!</v>
      </c>
      <c r="G268" s="9" t="e">
        <f t="shared" ca="1" si="80"/>
        <v>#DIV/0!</v>
      </c>
      <c r="H268" s="9" t="e">
        <f t="shared" ca="1" si="80"/>
        <v>#DIV/0!</v>
      </c>
    </row>
    <row r="269" spans="1:8" x14ac:dyDescent="0.25">
      <c r="A269">
        <v>22</v>
      </c>
      <c r="C269" t="str">
        <f ca="1">OFFSET('672p stat'!$A$1,A269*20,0)</f>
        <v>CUDA opt_one_GPU ant local</v>
      </c>
      <c r="D269" s="9">
        <f t="shared" ref="D269:H269" ca="1" si="81">POWER(SQRT(D160)/D106,2)</f>
        <v>3.7413489261286815E-5</v>
      </c>
      <c r="E269" s="9">
        <f t="shared" ca="1" si="81"/>
        <v>3.7625298577545954E-5</v>
      </c>
      <c r="F269" s="9" t="e">
        <f t="shared" ca="1" si="81"/>
        <v>#DIV/0!</v>
      </c>
      <c r="G269" s="9" t="e">
        <f t="shared" ca="1" si="81"/>
        <v>#DIV/0!</v>
      </c>
      <c r="H269" s="9" t="e">
        <f t="shared" ca="1" si="81"/>
        <v>#DIV/0!</v>
      </c>
    </row>
    <row r="270" spans="1:8" x14ac:dyDescent="0.25">
      <c r="A270">
        <v>23</v>
      </c>
      <c r="C270" t="str">
        <f ca="1">OFFSET('672p stat'!$A$1,A270*20,0)</f>
        <v>non CUDA Time</v>
      </c>
      <c r="D270" s="9">
        <f t="shared" ref="D270:H270" ca="1" si="82">POWER(SQRT(D161)/D107,2)</f>
        <v>1.7361215883600149E-5</v>
      </c>
      <c r="E270" s="9">
        <f t="shared" ca="1" si="82"/>
        <v>1.8157676091388148E-5</v>
      </c>
      <c r="F270" s="9">
        <f t="shared" ca="1" si="82"/>
        <v>1.8157746726479125E-5</v>
      </c>
      <c r="G270" s="9">
        <f t="shared" ca="1" si="82"/>
        <v>1.816470984297034E-5</v>
      </c>
      <c r="H270" s="9">
        <f t="shared" ca="1" si="82"/>
        <v>7.7168927294459281E-5</v>
      </c>
    </row>
    <row r="271" spans="1:8" x14ac:dyDescent="0.25">
      <c r="A271">
        <v>24</v>
      </c>
      <c r="C271" t="str">
        <f ca="1">OFFSET('672p stat'!$A$1,A271*20,0)</f>
        <v>non CUDA</v>
      </c>
      <c r="D271" s="9">
        <f t="shared" ref="D271:H271" ca="1" si="83">POWER(SQRT(D162)/D108,2)</f>
        <v>4.057862796862933E-5</v>
      </c>
      <c r="E271" s="9" t="e">
        <f t="shared" ca="1" si="83"/>
        <v>#DIV/0!</v>
      </c>
      <c r="F271" s="9" t="e">
        <f t="shared" ca="1" si="83"/>
        <v>#DIV/0!</v>
      </c>
      <c r="G271" s="9" t="e">
        <f t="shared" ca="1" si="83"/>
        <v>#DIV/0!</v>
      </c>
      <c r="H271" s="9" t="e">
        <f t="shared" ca="1" si="83"/>
        <v>#DIV/0!</v>
      </c>
    </row>
    <row r="272" spans="1:8" x14ac:dyDescent="0.25">
      <c r="A272">
        <v>25</v>
      </c>
      <c r="C272" t="str">
        <f ca="1">OFFSET('672p stat'!$A$1,A272*20,0)</f>
        <v>non CUDA non hash</v>
      </c>
      <c r="D272" s="9">
        <f t="shared" ref="D272:H272" ca="1" si="84">POWER(SQRT(D163)/D109,2)</f>
        <v>2.6277074082879489E-6</v>
      </c>
      <c r="E272" s="9">
        <f t="shared" ca="1" si="84"/>
        <v>2.6266945329729226E-6</v>
      </c>
      <c r="F272" s="9">
        <f t="shared" ca="1" si="84"/>
        <v>2.6270224842089019E-6</v>
      </c>
      <c r="G272" s="9">
        <f t="shared" ca="1" si="84"/>
        <v>2.6301299076073372E-6</v>
      </c>
      <c r="H272" s="9">
        <f t="shared" ca="1" si="84"/>
        <v>5.6268471996290963E-6</v>
      </c>
    </row>
    <row r="273" spans="1:8" x14ac:dyDescent="0.25">
      <c r="A273">
        <v>26</v>
      </c>
      <c r="C273" t="str">
        <f ca="1">OFFSET('672p stat'!$A$1,A273*20,0)</f>
        <v>Classic ACO</v>
      </c>
      <c r="D273" s="9">
        <f t="shared" ref="D273:H273" ca="1" si="85">POWER(SQRT(D164)/D110,2)</f>
        <v>1.6734107068491449E-5</v>
      </c>
      <c r="E273" s="9">
        <f t="shared" ca="1" si="85"/>
        <v>1.4977510667481387E-5</v>
      </c>
      <c r="F273" s="9">
        <f t="shared" ca="1" si="85"/>
        <v>1.4816068297304198E-5</v>
      </c>
      <c r="G273" s="9">
        <f t="shared" ca="1" si="85"/>
        <v>1.4819022769564297E-5</v>
      </c>
      <c r="H273" s="9">
        <f t="shared" ca="1" si="85"/>
        <v>2.9869499899130566E-5</v>
      </c>
    </row>
    <row r="274" spans="1:8" x14ac:dyDescent="0.25">
      <c r="A274">
        <v>27</v>
      </c>
      <c r="C274" t="str">
        <f ca="1">OFFSET('672p stat'!$A$1,A274*20,0)</f>
        <v>Classic ACO non hash</v>
      </c>
      <c r="D274" s="9">
        <f t="shared" ref="D274:H274" ca="1" si="86">POWER(SQRT(D165)/D111,2)</f>
        <v>3.7153657828815773E-6</v>
      </c>
      <c r="E274" s="9">
        <f t="shared" ca="1" si="86"/>
        <v>3.7142799643922816E-6</v>
      </c>
      <c r="F274" s="9">
        <f t="shared" ca="1" si="86"/>
        <v>3.7004806966772526E-6</v>
      </c>
      <c r="G274" s="9">
        <f t="shared" ca="1" si="86"/>
        <v>3.6994215356915702E-6</v>
      </c>
      <c r="H274" s="9">
        <f t="shared" ca="1" si="86"/>
        <v>1.4908722232752736E-5</v>
      </c>
    </row>
    <row r="275" spans="1:8" x14ac:dyDescent="0.25">
      <c r="A275">
        <v>28</v>
      </c>
      <c r="C275" t="str">
        <f ca="1">OFFSET('672p stat'!$A$1,A275*20,0)</f>
        <v>omp</v>
      </c>
      <c r="D275" s="9">
        <f t="shared" ref="D275:H276" ca="1" si="87">POWER(SQRT(D166)/D112,2)</f>
        <v>2.9336538071928082E-6</v>
      </c>
      <c r="E275" s="9">
        <f t="shared" ca="1" si="87"/>
        <v>2.4011120822958247E-6</v>
      </c>
      <c r="F275" s="9">
        <f t="shared" ca="1" si="87"/>
        <v>2.4009012249400405E-6</v>
      </c>
      <c r="G275" s="9">
        <f t="shared" ca="1" si="87"/>
        <v>2.4010573747483667E-6</v>
      </c>
      <c r="H275" s="9">
        <f t="shared" ca="1" si="87"/>
        <v>2.2297873310033471E-5</v>
      </c>
    </row>
    <row r="276" spans="1:8" x14ac:dyDescent="0.25">
      <c r="A276">
        <v>29</v>
      </c>
      <c r="C276" t="str">
        <f ca="1">OFFSET('672p stat'!$A$1,A276*20,0)</f>
        <v>omp non hash</v>
      </c>
      <c r="D276" s="9">
        <f t="shared" ca="1" si="87"/>
        <v>1.4986597538097383E-5</v>
      </c>
      <c r="E276" s="9">
        <f t="shared" ca="1" si="87"/>
        <v>1.4935719527507756E-5</v>
      </c>
      <c r="F276" s="9">
        <f t="shared" ca="1" si="87"/>
        <v>1.493701103785284E-5</v>
      </c>
      <c r="G276" s="9">
        <f t="shared" ca="1" si="87"/>
        <v>1.4940001042487073E-5</v>
      </c>
      <c r="H276" s="9">
        <f t="shared" ca="1" si="87"/>
        <v>1.1698969323336048E-5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workbookViewId="0">
      <selection activeCell="A2" sqref="A2:AN96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252.739034</v>
      </c>
      <c r="I62">
        <v>36.069125</v>
      </c>
      <c r="J62" t="s">
        <v>3</v>
      </c>
      <c r="K62">
        <v>250.79810900000001</v>
      </c>
      <c r="L62">
        <v>35.523493999999999</v>
      </c>
      <c r="M62" t="s">
        <v>4</v>
      </c>
      <c r="N62">
        <v>33.440376999999998</v>
      </c>
      <c r="O62">
        <v>0.59187900000000004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505.66201000000001</v>
      </c>
      <c r="I63">
        <v>167.202978</v>
      </c>
      <c r="J63" t="s">
        <v>3</v>
      </c>
      <c r="K63">
        <v>501.81958600000002</v>
      </c>
      <c r="L63">
        <v>164.07472200000001</v>
      </c>
      <c r="M63" t="s">
        <v>4</v>
      </c>
      <c r="N63">
        <v>67.040368000000001</v>
      </c>
      <c r="O63">
        <v>2.7484980000000001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758.20723099999998</v>
      </c>
      <c r="I64">
        <v>367.32277599999998</v>
      </c>
      <c r="J64" t="s">
        <v>3</v>
      </c>
      <c r="K64">
        <v>752.46072400000003</v>
      </c>
      <c r="L64">
        <v>360.68153799999999</v>
      </c>
      <c r="M64" t="s">
        <v>4</v>
      </c>
      <c r="N64">
        <v>100.584611</v>
      </c>
      <c r="O64">
        <v>5.8356849999999998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1010.539158</v>
      </c>
      <c r="I65">
        <v>619.78902700000003</v>
      </c>
      <c r="J65" t="s">
        <v>3</v>
      </c>
      <c r="K65">
        <v>1002.8824080000001</v>
      </c>
      <c r="L65">
        <v>608.511934</v>
      </c>
      <c r="M65" t="s">
        <v>4</v>
      </c>
      <c r="N65">
        <v>134.05730399999999</v>
      </c>
      <c r="O65">
        <v>9.3962950000000003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1263.259487</v>
      </c>
      <c r="I66">
        <v>961.77127399999995</v>
      </c>
      <c r="J66" t="s">
        <v>3</v>
      </c>
      <c r="K66">
        <v>1253.687588</v>
      </c>
      <c r="L66">
        <v>944.24321999999995</v>
      </c>
      <c r="M66" t="s">
        <v>4</v>
      </c>
      <c r="N66">
        <v>167.63804400000001</v>
      </c>
      <c r="O66">
        <v>14.559058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1515.4419820000001</v>
      </c>
      <c r="I67">
        <v>1300.194113</v>
      </c>
      <c r="J67" t="s">
        <v>3</v>
      </c>
      <c r="K67">
        <v>1503.959431</v>
      </c>
      <c r="L67">
        <v>1275.8468089999999</v>
      </c>
      <c r="M67" t="s">
        <v>4</v>
      </c>
      <c r="N67">
        <v>201.10502399999999</v>
      </c>
      <c r="O67">
        <v>20.157647999999998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1767.951892</v>
      </c>
      <c r="I68">
        <v>1782.005852</v>
      </c>
      <c r="J68" t="s">
        <v>3</v>
      </c>
      <c r="K68">
        <v>1754.57394</v>
      </c>
      <c r="L68">
        <v>1748.6544570000001</v>
      </c>
      <c r="M68" t="s">
        <v>4</v>
      </c>
      <c r="N68">
        <v>234.59662299999999</v>
      </c>
      <c r="O68">
        <v>27.207926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2020.0635910000001</v>
      </c>
      <c r="I69">
        <v>2268.9814120000001</v>
      </c>
      <c r="J69" t="s">
        <v>3</v>
      </c>
      <c r="K69">
        <v>2004.772451</v>
      </c>
      <c r="L69">
        <v>2225.6224109999998</v>
      </c>
      <c r="M69" t="s">
        <v>4</v>
      </c>
      <c r="N69">
        <v>268.10910799999999</v>
      </c>
      <c r="O69">
        <v>35.061585000000001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2272.0691940000002</v>
      </c>
      <c r="I70">
        <v>2820.415497</v>
      </c>
      <c r="J70" t="s">
        <v>3</v>
      </c>
      <c r="K70">
        <v>2254.8736279999998</v>
      </c>
      <c r="L70">
        <v>2766.445839</v>
      </c>
      <c r="M70" t="s">
        <v>4</v>
      </c>
      <c r="N70">
        <v>301.63973600000003</v>
      </c>
      <c r="O70">
        <v>45.101635000000002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2523.9498680000002</v>
      </c>
      <c r="I71">
        <v>3404.8199300000001</v>
      </c>
      <c r="J71" t="s">
        <v>3</v>
      </c>
      <c r="K71">
        <v>2504.844521</v>
      </c>
      <c r="L71">
        <v>3339.1450559999998</v>
      </c>
      <c r="M71" t="s">
        <v>4</v>
      </c>
      <c r="N71">
        <v>335.06913100000003</v>
      </c>
      <c r="O71">
        <v>54.673839000000001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2776.0218749999999</v>
      </c>
      <c r="I72">
        <v>4060.23981</v>
      </c>
      <c r="J72" t="s">
        <v>3</v>
      </c>
      <c r="K72">
        <v>2755.0156200000001</v>
      </c>
      <c r="L72">
        <v>3982.1981959999998</v>
      </c>
      <c r="M72" t="s">
        <v>4</v>
      </c>
      <c r="N72">
        <v>368.51227999999998</v>
      </c>
      <c r="O72">
        <v>64.847834000000006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3028.3467380000002</v>
      </c>
      <c r="I73">
        <v>4825.831819</v>
      </c>
      <c r="J73" t="s">
        <v>3</v>
      </c>
      <c r="K73">
        <v>3005.4279000000001</v>
      </c>
      <c r="L73">
        <v>4734.5465569999997</v>
      </c>
      <c r="M73" t="s">
        <v>4</v>
      </c>
      <c r="N73">
        <v>401.99260900000002</v>
      </c>
      <c r="O73">
        <v>77.208877999999999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3280.6038279999998</v>
      </c>
      <c r="I74">
        <v>5641.178645</v>
      </c>
      <c r="J74" t="s">
        <v>3</v>
      </c>
      <c r="K74">
        <v>3255.7814210000001</v>
      </c>
      <c r="L74">
        <v>5536.8374389999999</v>
      </c>
      <c r="M74" t="s">
        <v>4</v>
      </c>
      <c r="N74">
        <v>435.463167</v>
      </c>
      <c r="O74">
        <v>88.921598000000003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3533.143403</v>
      </c>
      <c r="I75">
        <v>6506.5851599999996</v>
      </c>
      <c r="J75" t="s">
        <v>3</v>
      </c>
      <c r="K75">
        <v>3506.4128609999998</v>
      </c>
      <c r="L75">
        <v>6387.8764080000001</v>
      </c>
      <c r="M75" t="s">
        <v>4</v>
      </c>
      <c r="N75">
        <v>469.06517300000002</v>
      </c>
      <c r="O75">
        <v>105.334794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3785.5573680000002</v>
      </c>
      <c r="I76">
        <v>7274.462262</v>
      </c>
      <c r="J76" t="s">
        <v>3</v>
      </c>
      <c r="K76">
        <v>3756.920654</v>
      </c>
      <c r="L76">
        <v>7144.1440759999996</v>
      </c>
      <c r="M76" t="s">
        <v>4</v>
      </c>
      <c r="N76">
        <v>502.58996000000002</v>
      </c>
      <c r="O76">
        <v>117.580314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4038.2806399999999</v>
      </c>
      <c r="I77">
        <v>8190.0365060000004</v>
      </c>
      <c r="J77" t="s">
        <v>3</v>
      </c>
      <c r="K77">
        <v>4007.738096</v>
      </c>
      <c r="L77">
        <v>8043.0112040000004</v>
      </c>
      <c r="M77" t="s">
        <v>4</v>
      </c>
      <c r="N77">
        <v>536.18573900000001</v>
      </c>
      <c r="O77">
        <v>134.57153500000001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4290.7330760000004</v>
      </c>
      <c r="I78">
        <v>9157.8469690000002</v>
      </c>
      <c r="J78" t="s">
        <v>3</v>
      </c>
      <c r="K78">
        <v>4258.2932419999997</v>
      </c>
      <c r="L78">
        <v>8994.0849760000001</v>
      </c>
      <c r="M78" t="s">
        <v>4</v>
      </c>
      <c r="N78">
        <v>569.72588299999995</v>
      </c>
      <c r="O78">
        <v>151.858102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4543.5703810000005</v>
      </c>
      <c r="I79">
        <v>10321.099502999999</v>
      </c>
      <c r="J79" t="s">
        <v>3</v>
      </c>
      <c r="K79">
        <v>4509.2268549999999</v>
      </c>
      <c r="L79">
        <v>10138.241636999999</v>
      </c>
      <c r="M79" t="s">
        <v>4</v>
      </c>
      <c r="N79">
        <v>603.41085399999997</v>
      </c>
      <c r="O79">
        <v>173.71166099999999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4796.325049</v>
      </c>
      <c r="I80">
        <v>11519.184157</v>
      </c>
      <c r="J80" t="s">
        <v>3</v>
      </c>
      <c r="K80">
        <v>4760.0709180000003</v>
      </c>
      <c r="L80">
        <v>11316.466955</v>
      </c>
      <c r="M80" t="s">
        <v>4</v>
      </c>
      <c r="N80">
        <v>636.94404899999995</v>
      </c>
      <c r="O80">
        <v>192.10476399999999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5048.8483200000001</v>
      </c>
      <c r="I81">
        <v>12733.146473000001</v>
      </c>
      <c r="J81" t="s">
        <v>3</v>
      </c>
      <c r="K81">
        <v>5010.694023</v>
      </c>
      <c r="L81">
        <v>12509.841966</v>
      </c>
      <c r="M81" t="s">
        <v>4</v>
      </c>
      <c r="N81">
        <v>670.51210000000003</v>
      </c>
      <c r="O81">
        <v>214.45249699999999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231.54619700000001</v>
      </c>
      <c r="I82">
        <v>2.9309000000000002E-2</v>
      </c>
      <c r="J82" t="s">
        <v>3</v>
      </c>
      <c r="K82">
        <v>230.43028799999999</v>
      </c>
      <c r="L82">
        <v>2.8917999999999999E-2</v>
      </c>
      <c r="M82" t="s">
        <v>4</v>
      </c>
      <c r="N82">
        <v>16.479645999999999</v>
      </c>
      <c r="O82">
        <v>5.5699999999999999E-4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462.90637299999997</v>
      </c>
      <c r="I83">
        <v>1.9515999999999999E-2</v>
      </c>
      <c r="J83" t="s">
        <v>3</v>
      </c>
      <c r="K83">
        <v>460.67406199999999</v>
      </c>
      <c r="L83">
        <v>1.7579999999999998E-2</v>
      </c>
      <c r="M83" t="s">
        <v>4</v>
      </c>
      <c r="N83">
        <v>32.974719999999998</v>
      </c>
      <c r="O83">
        <v>4.6670000000000001E-3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694.22528599999998</v>
      </c>
      <c r="I84">
        <v>3.3191999999999999E-2</v>
      </c>
      <c r="J84" t="s">
        <v>3</v>
      </c>
      <c r="K84">
        <v>690.87941999999998</v>
      </c>
      <c r="L84">
        <v>2.8462000000000001E-2</v>
      </c>
      <c r="M84" t="s">
        <v>4</v>
      </c>
      <c r="N84">
        <v>49.460484000000001</v>
      </c>
      <c r="O84">
        <v>6.319E-3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925.56649500000003</v>
      </c>
      <c r="I85">
        <v>2.6780000000000002E-2</v>
      </c>
      <c r="J85" t="s">
        <v>3</v>
      </c>
      <c r="K85">
        <v>921.10691799999995</v>
      </c>
      <c r="L85">
        <v>2.6204000000000002E-2</v>
      </c>
      <c r="M85" t="s">
        <v>4</v>
      </c>
      <c r="N85">
        <v>65.963444999999993</v>
      </c>
      <c r="O85">
        <v>1.2266000000000001E-2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1156.9140970000001</v>
      </c>
      <c r="I86">
        <v>4.5227999999999997E-2</v>
      </c>
      <c r="J86" t="s">
        <v>3</v>
      </c>
      <c r="K86">
        <v>1151.3356349999999</v>
      </c>
      <c r="L86">
        <v>4.1193E-2</v>
      </c>
      <c r="M86" t="s">
        <v>4</v>
      </c>
      <c r="N86">
        <v>82.439519000000004</v>
      </c>
      <c r="O86">
        <v>1.225E-2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1388.233538</v>
      </c>
      <c r="I87">
        <v>4.5615000000000003E-2</v>
      </c>
      <c r="J87" t="s">
        <v>3</v>
      </c>
      <c r="K87">
        <v>1381.550872</v>
      </c>
      <c r="L87">
        <v>4.4061000000000003E-2</v>
      </c>
      <c r="M87" t="s">
        <v>4</v>
      </c>
      <c r="N87">
        <v>98.928946999999994</v>
      </c>
      <c r="O87">
        <v>1.3577000000000001E-2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1619.569207</v>
      </c>
      <c r="I88">
        <v>5.1664000000000002E-2</v>
      </c>
      <c r="J88" t="s">
        <v>3</v>
      </c>
      <c r="K88">
        <v>1611.7718070000001</v>
      </c>
      <c r="L88">
        <v>4.8926999999999998E-2</v>
      </c>
      <c r="M88" t="s">
        <v>4</v>
      </c>
      <c r="N88">
        <v>115.409519</v>
      </c>
      <c r="O88">
        <v>1.3681E-2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1850.8838330000001</v>
      </c>
      <c r="I89">
        <v>4.8023000000000003E-2</v>
      </c>
      <c r="J89" t="s">
        <v>3</v>
      </c>
      <c r="K89">
        <v>1841.9718580000001</v>
      </c>
      <c r="L89">
        <v>4.5138999999999999E-2</v>
      </c>
      <c r="M89" t="s">
        <v>4</v>
      </c>
      <c r="N89">
        <v>131.88998900000001</v>
      </c>
      <c r="O89">
        <v>1.4777E-2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2082.1918409999998</v>
      </c>
      <c r="I90">
        <v>4.4214000000000003E-2</v>
      </c>
      <c r="J90" t="s">
        <v>3</v>
      </c>
      <c r="K90">
        <v>2072.172861</v>
      </c>
      <c r="L90">
        <v>4.2764999999999997E-2</v>
      </c>
      <c r="M90" t="s">
        <v>4</v>
      </c>
      <c r="N90">
        <v>148.37284</v>
      </c>
      <c r="O90">
        <v>1.5169E-2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2313.5315719999999</v>
      </c>
      <c r="I91">
        <v>5.7014000000000002E-2</v>
      </c>
      <c r="J91" t="s">
        <v>3</v>
      </c>
      <c r="K91">
        <v>2302.404536</v>
      </c>
      <c r="L91">
        <v>5.3727999999999998E-2</v>
      </c>
      <c r="M91" t="s">
        <v>4</v>
      </c>
      <c r="N91">
        <v>164.85819900000001</v>
      </c>
      <c r="O91">
        <v>1.6022999999999999E-2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2544.8492970000002</v>
      </c>
      <c r="I92">
        <v>5.4032999999999998E-2</v>
      </c>
      <c r="J92" t="s">
        <v>3</v>
      </c>
      <c r="K92">
        <v>2532.605474</v>
      </c>
      <c r="L92">
        <v>5.0741000000000001E-2</v>
      </c>
      <c r="M92" t="s">
        <v>4</v>
      </c>
      <c r="N92">
        <v>181.337808</v>
      </c>
      <c r="O92">
        <v>1.6917999999999999E-2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2776.174043</v>
      </c>
      <c r="I93">
        <v>6.0690000000000001E-2</v>
      </c>
      <c r="J93" t="s">
        <v>3</v>
      </c>
      <c r="K93">
        <v>2762.820596</v>
      </c>
      <c r="L93">
        <v>6.0770999999999999E-2</v>
      </c>
      <c r="M93" t="s">
        <v>4</v>
      </c>
      <c r="N93">
        <v>197.82825299999999</v>
      </c>
      <c r="O93">
        <v>1.6077000000000001E-2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3007.4683300000002</v>
      </c>
      <c r="I94">
        <v>4.4704000000000001E-2</v>
      </c>
      <c r="J94" t="s">
        <v>3</v>
      </c>
      <c r="K94">
        <v>2993.0029300000001</v>
      </c>
      <c r="L94">
        <v>4.4239000000000001E-2</v>
      </c>
      <c r="M94" t="s">
        <v>4</v>
      </c>
      <c r="N94">
        <v>214.30927199999999</v>
      </c>
      <c r="O94">
        <v>1.5769999999999999E-2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3238.772183</v>
      </c>
      <c r="I95">
        <v>7.4512999999999996E-2</v>
      </c>
      <c r="J95" t="s">
        <v>3</v>
      </c>
      <c r="K95">
        <v>3223.192031</v>
      </c>
      <c r="L95">
        <v>7.6147000000000006E-2</v>
      </c>
      <c r="M95" t="s">
        <v>4</v>
      </c>
      <c r="N95">
        <v>230.799058</v>
      </c>
      <c r="O95">
        <v>1.6778000000000001E-2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3470.097964</v>
      </c>
      <c r="I96">
        <v>4.2868000000000003E-2</v>
      </c>
      <c r="J96" t="s">
        <v>3</v>
      </c>
      <c r="K96">
        <v>3453.40895</v>
      </c>
      <c r="L96">
        <v>4.4117000000000003E-2</v>
      </c>
      <c r="M96" t="s">
        <v>4</v>
      </c>
      <c r="N96">
        <v>247.27479500000001</v>
      </c>
      <c r="O96">
        <v>1.7121000000000001E-2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3701.404536</v>
      </c>
      <c r="I97">
        <v>7.1570999999999996E-2</v>
      </c>
      <c r="J97" t="s">
        <v>3</v>
      </c>
      <c r="K97">
        <v>3683.601064</v>
      </c>
      <c r="L97">
        <v>7.3070999999999997E-2</v>
      </c>
      <c r="M97" t="s">
        <v>4</v>
      </c>
      <c r="N97">
        <v>263.77079199999997</v>
      </c>
      <c r="O97">
        <v>2.0285999999999998E-2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3932.720425</v>
      </c>
      <c r="I98">
        <v>4.6420000000000003E-2</v>
      </c>
      <c r="J98" t="s">
        <v>3</v>
      </c>
      <c r="K98">
        <v>3913.8067289999999</v>
      </c>
      <c r="L98">
        <v>4.8121999999999998E-2</v>
      </c>
      <c r="M98" t="s">
        <v>4</v>
      </c>
      <c r="N98">
        <v>280.267112</v>
      </c>
      <c r="O98">
        <v>2.3646E-2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4164.0169530000003</v>
      </c>
      <c r="I99">
        <v>7.9184000000000004E-2</v>
      </c>
      <c r="J99" t="s">
        <v>3</v>
      </c>
      <c r="K99">
        <v>4143.9918260000004</v>
      </c>
      <c r="L99">
        <v>7.7626000000000001E-2</v>
      </c>
      <c r="M99" t="s">
        <v>4</v>
      </c>
      <c r="N99">
        <v>296.75563299999999</v>
      </c>
      <c r="O99">
        <v>2.2995999999999999E-2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4395.3094140000003</v>
      </c>
      <c r="I100">
        <v>7.3038000000000006E-2</v>
      </c>
      <c r="J100" t="s">
        <v>3</v>
      </c>
      <c r="K100">
        <v>4374.174395</v>
      </c>
      <c r="L100">
        <v>7.0891999999999997E-2</v>
      </c>
      <c r="M100" t="s">
        <v>4</v>
      </c>
      <c r="N100">
        <v>313.23677099999998</v>
      </c>
      <c r="O100">
        <v>2.5276E-2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4626.6277730000002</v>
      </c>
      <c r="I101">
        <v>8.1071000000000004E-2</v>
      </c>
      <c r="J101" t="s">
        <v>3</v>
      </c>
      <c r="K101">
        <v>4604.3765919999996</v>
      </c>
      <c r="L101">
        <v>8.0794000000000005E-2</v>
      </c>
      <c r="M101" t="s">
        <v>4</v>
      </c>
      <c r="N101">
        <v>329.72815500000002</v>
      </c>
      <c r="O101">
        <v>2.3192000000000001E-2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207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233.38339400000001</v>
      </c>
      <c r="I102">
        <v>2.1637E-2</v>
      </c>
      <c r="J102" t="s">
        <v>3</v>
      </c>
      <c r="K102">
        <v>232.26491300000001</v>
      </c>
      <c r="L102">
        <v>2.0730999999999999E-2</v>
      </c>
      <c r="M102" t="s">
        <v>4</v>
      </c>
      <c r="N102">
        <v>16.496039</v>
      </c>
      <c r="O102">
        <v>4.5149999999999999E-3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207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466.74015300000002</v>
      </c>
      <c r="I103">
        <v>1.4422000000000001E-2</v>
      </c>
      <c r="J103" t="s">
        <v>3</v>
      </c>
      <c r="K103">
        <v>464.495452</v>
      </c>
      <c r="L103">
        <v>1.1898000000000001E-2</v>
      </c>
      <c r="M103" t="s">
        <v>4</v>
      </c>
      <c r="N103">
        <v>32.989317</v>
      </c>
      <c r="O103">
        <v>7.1310000000000002E-3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207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700.10125500000004</v>
      </c>
      <c r="I104">
        <v>3.0183999999999999E-2</v>
      </c>
      <c r="J104" t="s">
        <v>3</v>
      </c>
      <c r="K104">
        <v>696.737573</v>
      </c>
      <c r="L104">
        <v>2.8489E-2</v>
      </c>
      <c r="M104" t="s">
        <v>4</v>
      </c>
      <c r="N104">
        <v>49.472893999999997</v>
      </c>
      <c r="O104">
        <v>8.0890000000000007E-3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207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933.43396499999994</v>
      </c>
      <c r="I105">
        <v>2.0382999999999998E-2</v>
      </c>
      <c r="J105" t="s">
        <v>3</v>
      </c>
      <c r="K105">
        <v>928.95429300000001</v>
      </c>
      <c r="L105">
        <v>1.7108999999999999E-2</v>
      </c>
      <c r="M105" t="s">
        <v>4</v>
      </c>
      <c r="N105">
        <v>65.948369</v>
      </c>
      <c r="O105">
        <v>8.0370000000000007E-3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207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1166.7537179999999</v>
      </c>
      <c r="I106">
        <v>3.3609E-2</v>
      </c>
      <c r="J106" t="s">
        <v>3</v>
      </c>
      <c r="K106">
        <v>1161.1622829999999</v>
      </c>
      <c r="L106">
        <v>2.9638000000000001E-2</v>
      </c>
      <c r="M106" t="s">
        <v>4</v>
      </c>
      <c r="N106">
        <v>82.429683999999995</v>
      </c>
      <c r="O106">
        <v>8.6499999999999997E-3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207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1400.073306</v>
      </c>
      <c r="I107">
        <v>3.4283000000000001E-2</v>
      </c>
      <c r="J107" t="s">
        <v>3</v>
      </c>
      <c r="K107">
        <v>1393.364595</v>
      </c>
      <c r="L107">
        <v>2.8396999999999999E-2</v>
      </c>
      <c r="M107" t="s">
        <v>4</v>
      </c>
      <c r="N107">
        <v>98.908636999999999</v>
      </c>
      <c r="O107">
        <v>8.8660000000000006E-3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207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1633.391858</v>
      </c>
      <c r="I108">
        <v>3.9947000000000003E-2</v>
      </c>
      <c r="J108" t="s">
        <v>3</v>
      </c>
      <c r="K108">
        <v>1625.5651539999999</v>
      </c>
      <c r="L108">
        <v>3.7142000000000001E-2</v>
      </c>
      <c r="M108" t="s">
        <v>4</v>
      </c>
      <c r="N108">
        <v>115.384591</v>
      </c>
      <c r="O108">
        <v>8.9420000000000003E-3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207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1866.7003589999999</v>
      </c>
      <c r="I109">
        <v>4.5768999999999997E-2</v>
      </c>
      <c r="J109" t="s">
        <v>3</v>
      </c>
      <c r="K109">
        <v>1857.759448</v>
      </c>
      <c r="L109">
        <v>4.3115000000000001E-2</v>
      </c>
      <c r="M109" t="s">
        <v>4</v>
      </c>
      <c r="N109">
        <v>131.86416</v>
      </c>
      <c r="O109">
        <v>9.6179999999999998E-3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207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2100.0287499999999</v>
      </c>
      <c r="I110">
        <v>5.9117000000000003E-2</v>
      </c>
      <c r="J110" t="s">
        <v>3</v>
      </c>
      <c r="K110">
        <v>2089.9698880000001</v>
      </c>
      <c r="L110">
        <v>5.7229000000000002E-2</v>
      </c>
      <c r="M110" t="s">
        <v>4</v>
      </c>
      <c r="N110">
        <v>148.35916</v>
      </c>
      <c r="O110">
        <v>1.4288E-2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207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2333.3238040000001</v>
      </c>
      <c r="I111">
        <v>5.5749E-2</v>
      </c>
      <c r="J111" t="s">
        <v>3</v>
      </c>
      <c r="K111">
        <v>2322.1535690000001</v>
      </c>
      <c r="L111">
        <v>5.4579999999999997E-2</v>
      </c>
      <c r="M111" t="s">
        <v>4</v>
      </c>
      <c r="N111">
        <v>164.84717499999999</v>
      </c>
      <c r="O111">
        <v>1.8227E-2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207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2566.6472170000002</v>
      </c>
      <c r="I112">
        <v>6.7729999999999999E-2</v>
      </c>
      <c r="J112" t="s">
        <v>3</v>
      </c>
      <c r="K112">
        <v>2554.3572800000002</v>
      </c>
      <c r="L112">
        <v>6.6082000000000002E-2</v>
      </c>
      <c r="M112" t="s">
        <v>4</v>
      </c>
      <c r="N112">
        <v>181.32889599999999</v>
      </c>
      <c r="O112">
        <v>1.8245999999999998E-2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207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2799.94229</v>
      </c>
      <c r="I113">
        <v>6.8890000000000007E-2</v>
      </c>
      <c r="J113" t="s">
        <v>3</v>
      </c>
      <c r="K113">
        <v>2786.5340719999999</v>
      </c>
      <c r="L113">
        <v>7.0035E-2</v>
      </c>
      <c r="M113" t="s">
        <v>4</v>
      </c>
      <c r="N113">
        <v>197.810362</v>
      </c>
      <c r="O113">
        <v>2.3023999999999999E-2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207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3033.241411</v>
      </c>
      <c r="I114">
        <v>5.8619999999999998E-2</v>
      </c>
      <c r="J114" t="s">
        <v>3</v>
      </c>
      <c r="K114">
        <v>3018.721196</v>
      </c>
      <c r="L114">
        <v>5.9334999999999999E-2</v>
      </c>
      <c r="M114" t="s">
        <v>4</v>
      </c>
      <c r="N114">
        <v>214.292722</v>
      </c>
      <c r="O114">
        <v>2.5808999999999999E-2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207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3266.5504390000001</v>
      </c>
      <c r="I115">
        <v>7.1849999999999997E-2</v>
      </c>
      <c r="J115" t="s">
        <v>3</v>
      </c>
      <c r="K115">
        <v>3250.9107859999999</v>
      </c>
      <c r="L115">
        <v>7.1002999999999997E-2</v>
      </c>
      <c r="M115" t="s">
        <v>4</v>
      </c>
      <c r="N115">
        <v>230.76911899999999</v>
      </c>
      <c r="O115">
        <v>2.6069999999999999E-2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207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3499.8380910000001</v>
      </c>
      <c r="I116">
        <v>5.8807999999999999E-2</v>
      </c>
      <c r="J116" t="s">
        <v>3</v>
      </c>
      <c r="K116">
        <v>3483.0837700000002</v>
      </c>
      <c r="L116">
        <v>5.6701000000000001E-2</v>
      </c>
      <c r="M116" t="s">
        <v>4</v>
      </c>
      <c r="N116">
        <v>247.25310999999999</v>
      </c>
      <c r="O116">
        <v>3.0082999999999999E-2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207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3733.1459180000002</v>
      </c>
      <c r="I117">
        <v>7.1749999999999994E-2</v>
      </c>
      <c r="J117" t="s">
        <v>3</v>
      </c>
      <c r="K117">
        <v>3715.2763719999998</v>
      </c>
      <c r="L117">
        <v>6.5739000000000006E-2</v>
      </c>
      <c r="M117" t="s">
        <v>4</v>
      </c>
      <c r="N117">
        <v>263.73443400000002</v>
      </c>
      <c r="O117">
        <v>3.2001000000000002E-2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207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3966.453818</v>
      </c>
      <c r="I118">
        <v>6.3117999999999994E-2</v>
      </c>
      <c r="J118" t="s">
        <v>3</v>
      </c>
      <c r="K118">
        <v>3947.4728909999999</v>
      </c>
      <c r="L118">
        <v>5.3488000000000001E-2</v>
      </c>
      <c r="M118" t="s">
        <v>4</v>
      </c>
      <c r="N118">
        <v>280.21734199999997</v>
      </c>
      <c r="O118">
        <v>3.0987000000000001E-2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207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4199.7211820000002</v>
      </c>
      <c r="I119">
        <v>7.0529999999999995E-2</v>
      </c>
      <c r="J119" t="s">
        <v>3</v>
      </c>
      <c r="K119">
        <v>4179.619248</v>
      </c>
      <c r="L119">
        <v>5.9278999999999998E-2</v>
      </c>
      <c r="M119" t="s">
        <v>4</v>
      </c>
      <c r="N119">
        <v>296.70299999999997</v>
      </c>
      <c r="O119">
        <v>3.0796E-2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207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4433.0074119999999</v>
      </c>
      <c r="I120">
        <v>5.9825000000000003E-2</v>
      </c>
      <c r="J120" t="s">
        <v>3</v>
      </c>
      <c r="K120">
        <v>4411.7886429999999</v>
      </c>
      <c r="L120">
        <v>4.8152E-2</v>
      </c>
      <c r="M120" t="s">
        <v>4</v>
      </c>
      <c r="N120">
        <v>313.19228299999997</v>
      </c>
      <c r="O120">
        <v>3.4408000000000001E-2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207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4666.2903710000001</v>
      </c>
      <c r="I121">
        <v>7.2001999999999997E-2</v>
      </c>
      <c r="J121" t="s">
        <v>3</v>
      </c>
      <c r="K121">
        <v>4643.9544530000003</v>
      </c>
      <c r="L121">
        <v>6.6697999999999993E-2</v>
      </c>
      <c r="M121" t="s">
        <v>4</v>
      </c>
      <c r="N121">
        <v>329.689031</v>
      </c>
      <c r="O121">
        <v>4.0190999999999998E-2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198.793915</v>
      </c>
      <c r="I122">
        <v>2.4986000000000001E-2</v>
      </c>
      <c r="J122" t="s">
        <v>3</v>
      </c>
      <c r="K122">
        <v>196.933224</v>
      </c>
      <c r="L122">
        <v>2.4112999999999999E-2</v>
      </c>
      <c r="M122" t="s">
        <v>4</v>
      </c>
      <c r="N122">
        <v>33.012414999999997</v>
      </c>
      <c r="O122">
        <v>3.173E-3</v>
      </c>
      <c r="P122" t="s">
        <v>5</v>
      </c>
      <c r="Q122">
        <v>0</v>
      </c>
      <c r="R122">
        <v>0</v>
      </c>
      <c r="S122" t="s">
        <v>6</v>
      </c>
      <c r="T122">
        <v>0</v>
      </c>
      <c r="U122">
        <v>0</v>
      </c>
      <c r="V122" t="s">
        <v>7</v>
      </c>
      <c r="W122">
        <v>0</v>
      </c>
      <c r="X122">
        <v>0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32767</v>
      </c>
      <c r="AG122">
        <v>0</v>
      </c>
      <c r="AH122" t="s">
        <v>11</v>
      </c>
      <c r="AI122">
        <v>-32767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397.51342499999998</v>
      </c>
      <c r="I123">
        <v>2.1734E-2</v>
      </c>
      <c r="J123" t="s">
        <v>3</v>
      </c>
      <c r="K123">
        <v>393.80484300000001</v>
      </c>
      <c r="L123">
        <v>2.2197000000000001E-2</v>
      </c>
      <c r="M123" t="s">
        <v>4</v>
      </c>
      <c r="N123">
        <v>66.024320000000003</v>
      </c>
      <c r="O123">
        <v>7.8279999999999999E-3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596.24835599999994</v>
      </c>
      <c r="I124">
        <v>2.3314999999999999E-2</v>
      </c>
      <c r="J124" t="s">
        <v>3</v>
      </c>
      <c r="K124">
        <v>590.68987500000003</v>
      </c>
      <c r="L124">
        <v>2.4225E-2</v>
      </c>
      <c r="M124" t="s">
        <v>4</v>
      </c>
      <c r="N124">
        <v>99.037234999999995</v>
      </c>
      <c r="O124">
        <v>1.4519000000000001E-2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794.96346600000004</v>
      </c>
      <c r="I125">
        <v>3.0960999999999999E-2</v>
      </c>
      <c r="J125" t="s">
        <v>3</v>
      </c>
      <c r="K125">
        <v>787.55554199999995</v>
      </c>
      <c r="L125">
        <v>3.1011E-2</v>
      </c>
      <c r="M125" t="s">
        <v>4</v>
      </c>
      <c r="N125">
        <v>132.03819899999999</v>
      </c>
      <c r="O125">
        <v>2.1205000000000002E-2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993.70687999999996</v>
      </c>
      <c r="I126">
        <v>1.7471E-2</v>
      </c>
      <c r="J126" t="s">
        <v>3</v>
      </c>
      <c r="K126">
        <v>984.45072800000003</v>
      </c>
      <c r="L126">
        <v>1.485E-2</v>
      </c>
      <c r="M126" t="s">
        <v>4</v>
      </c>
      <c r="N126">
        <v>165.050207</v>
      </c>
      <c r="O126">
        <v>2.5228E-2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1192.408596</v>
      </c>
      <c r="I127">
        <v>2.9353000000000001E-2</v>
      </c>
      <c r="J127" t="s">
        <v>3</v>
      </c>
      <c r="K127">
        <v>1181.3037159999999</v>
      </c>
      <c r="L127">
        <v>3.0197999999999999E-2</v>
      </c>
      <c r="M127" t="s">
        <v>4</v>
      </c>
      <c r="N127">
        <v>198.053798</v>
      </c>
      <c r="O127">
        <v>2.6898999999999999E-2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1391.133562</v>
      </c>
      <c r="I128">
        <v>3.1288999999999997E-2</v>
      </c>
      <c r="J128" t="s">
        <v>3</v>
      </c>
      <c r="K128">
        <v>1378.181392</v>
      </c>
      <c r="L128">
        <v>2.1975000000000001E-2</v>
      </c>
      <c r="M128" t="s">
        <v>4</v>
      </c>
      <c r="N128">
        <v>231.050636</v>
      </c>
      <c r="O128">
        <v>2.6242000000000001E-2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1589.8468969999999</v>
      </c>
      <c r="I129">
        <v>3.2027E-2</v>
      </c>
      <c r="J129" t="s">
        <v>3</v>
      </c>
      <c r="K129">
        <v>1575.048008</v>
      </c>
      <c r="L129">
        <v>2.5624999999999998E-2</v>
      </c>
      <c r="M129" t="s">
        <v>4</v>
      </c>
      <c r="N129">
        <v>264.05074999999999</v>
      </c>
      <c r="O129">
        <v>3.1724000000000002E-2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1788.5625660000001</v>
      </c>
      <c r="I130">
        <v>5.1282000000000001E-2</v>
      </c>
      <c r="J130" t="s">
        <v>3</v>
      </c>
      <c r="K130">
        <v>1771.9180759999999</v>
      </c>
      <c r="L130">
        <v>4.1223000000000003E-2</v>
      </c>
      <c r="M130" t="s">
        <v>4</v>
      </c>
      <c r="N130">
        <v>297.058134</v>
      </c>
      <c r="O130">
        <v>3.6631999999999998E-2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1987.289724</v>
      </c>
      <c r="I131">
        <v>4.2943000000000002E-2</v>
      </c>
      <c r="J131" t="s">
        <v>3</v>
      </c>
      <c r="K131">
        <v>1968.802148</v>
      </c>
      <c r="L131">
        <v>2.4232E-2</v>
      </c>
      <c r="M131" t="s">
        <v>4</v>
      </c>
      <c r="N131">
        <v>330.06869799999998</v>
      </c>
      <c r="O131">
        <v>4.2047000000000001E-2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2185.9819189999998</v>
      </c>
      <c r="I132">
        <v>5.5149999999999998E-2</v>
      </c>
      <c r="J132" t="s">
        <v>3</v>
      </c>
      <c r="K132">
        <v>2165.649731</v>
      </c>
      <c r="L132">
        <v>4.3225E-2</v>
      </c>
      <c r="M132" t="s">
        <v>4</v>
      </c>
      <c r="N132">
        <v>363.06685700000003</v>
      </c>
      <c r="O132">
        <v>4.0851999999999999E-2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2384.6940719999998</v>
      </c>
      <c r="I133">
        <v>5.9462000000000001E-2</v>
      </c>
      <c r="J133" t="s">
        <v>3</v>
      </c>
      <c r="K133">
        <v>2362.5200589999999</v>
      </c>
      <c r="L133">
        <v>3.3939999999999998E-2</v>
      </c>
      <c r="M133" t="s">
        <v>4</v>
      </c>
      <c r="N133">
        <v>396.07247599999999</v>
      </c>
      <c r="O133">
        <v>4.6908999999999999E-2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2583.413931</v>
      </c>
      <c r="I134">
        <v>6.2344999999999998E-2</v>
      </c>
      <c r="J134" t="s">
        <v>3</v>
      </c>
      <c r="K134">
        <v>2559.3921289999998</v>
      </c>
      <c r="L134">
        <v>4.0795999999999999E-2</v>
      </c>
      <c r="M134" t="s">
        <v>4</v>
      </c>
      <c r="N134">
        <v>429.060228</v>
      </c>
      <c r="O134">
        <v>4.9304000000000001E-2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2782.110854</v>
      </c>
      <c r="I135">
        <v>9.4709000000000002E-2</v>
      </c>
      <c r="J135" t="s">
        <v>3</v>
      </c>
      <c r="K135">
        <v>2756.2487160000001</v>
      </c>
      <c r="L135">
        <v>6.0940000000000001E-2</v>
      </c>
      <c r="M135" t="s">
        <v>4</v>
      </c>
      <c r="N135">
        <v>462.05315000000002</v>
      </c>
      <c r="O135">
        <v>5.0074E-2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2980.8550439999999</v>
      </c>
      <c r="I136">
        <v>9.0658000000000002E-2</v>
      </c>
      <c r="J136" t="s">
        <v>3</v>
      </c>
      <c r="K136">
        <v>2953.1527339999998</v>
      </c>
      <c r="L136">
        <v>4.9285000000000002E-2</v>
      </c>
      <c r="M136" t="s">
        <v>4</v>
      </c>
      <c r="N136">
        <v>495.073868</v>
      </c>
      <c r="O136">
        <v>5.1018000000000001E-2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3179.5479789999999</v>
      </c>
      <c r="I137">
        <v>9.9346000000000004E-2</v>
      </c>
      <c r="J137" t="s">
        <v>3</v>
      </c>
      <c r="K137">
        <v>3150.005283</v>
      </c>
      <c r="L137">
        <v>6.4825999999999995E-2</v>
      </c>
      <c r="M137" t="s">
        <v>4</v>
      </c>
      <c r="N137">
        <v>528.07474200000001</v>
      </c>
      <c r="O137">
        <v>5.6141999999999997E-2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3378.2718599999998</v>
      </c>
      <c r="I138">
        <v>0.111502</v>
      </c>
      <c r="J138" t="s">
        <v>3</v>
      </c>
      <c r="K138">
        <v>3346.8857130000001</v>
      </c>
      <c r="L138">
        <v>6.0781000000000002E-2</v>
      </c>
      <c r="M138" t="s">
        <v>4</v>
      </c>
      <c r="N138">
        <v>561.07196499999998</v>
      </c>
      <c r="O138">
        <v>5.8192000000000001E-2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3576.9976270000002</v>
      </c>
      <c r="I139">
        <v>0.10704900000000001</v>
      </c>
      <c r="J139" t="s">
        <v>3</v>
      </c>
      <c r="K139">
        <v>3543.770552</v>
      </c>
      <c r="L139">
        <v>6.1261999999999997E-2</v>
      </c>
      <c r="M139" t="s">
        <v>4</v>
      </c>
      <c r="N139">
        <v>594.07130600000005</v>
      </c>
      <c r="O139">
        <v>5.8547000000000002E-2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3775.7149319999999</v>
      </c>
      <c r="I140">
        <v>0.14138999999999999</v>
      </c>
      <c r="J140" t="s">
        <v>3</v>
      </c>
      <c r="K140">
        <v>3740.6459719999998</v>
      </c>
      <c r="L140">
        <v>8.3680000000000004E-2</v>
      </c>
      <c r="M140" t="s">
        <v>4</v>
      </c>
      <c r="N140">
        <v>627.07750499999997</v>
      </c>
      <c r="O140">
        <v>6.5188999999999997E-2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3974.4519679999999</v>
      </c>
      <c r="I141">
        <v>0.119656</v>
      </c>
      <c r="J141" t="s">
        <v>3</v>
      </c>
      <c r="K141">
        <v>3937.5356149999998</v>
      </c>
      <c r="L141">
        <v>6.1544000000000001E-2</v>
      </c>
      <c r="M141" t="s">
        <v>4</v>
      </c>
      <c r="N141">
        <v>660.09342700000002</v>
      </c>
      <c r="O141">
        <v>7.5675000000000006E-2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101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304.20772899999997</v>
      </c>
      <c r="I142">
        <v>36.441809999999997</v>
      </c>
      <c r="J142" t="s">
        <v>3</v>
      </c>
      <c r="K142">
        <v>302.90213</v>
      </c>
      <c r="L142">
        <v>36.49183</v>
      </c>
      <c r="M142" t="s">
        <v>4</v>
      </c>
      <c r="N142">
        <v>74.595550000000003</v>
      </c>
      <c r="O142">
        <v>1.115558</v>
      </c>
      <c r="P142" t="s">
        <v>5</v>
      </c>
      <c r="Q142">
        <v>1.372314</v>
      </c>
      <c r="R142">
        <v>8.4599999999999996E-4</v>
      </c>
      <c r="S142" t="s">
        <v>6</v>
      </c>
      <c r="T142">
        <v>220.19909200000001</v>
      </c>
      <c r="U142">
        <v>26.005735999999999</v>
      </c>
      <c r="V142" t="s">
        <v>7</v>
      </c>
      <c r="W142">
        <v>0.26790599999999998</v>
      </c>
      <c r="X142">
        <v>2.6359999999999999E-3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0.295041</v>
      </c>
      <c r="AG142">
        <v>8.7000000000000001E-5</v>
      </c>
      <c r="AH142" t="s">
        <v>11</v>
      </c>
      <c r="AI142">
        <v>0.70567899999999995</v>
      </c>
      <c r="AJ142">
        <v>2.0999999999999999E-5</v>
      </c>
      <c r="AK142" t="s">
        <v>12</v>
      </c>
      <c r="AL142">
        <v>0</v>
      </c>
      <c r="AM142">
        <v>0</v>
      </c>
    </row>
    <row r="143" spans="1:39" x14ac:dyDescent="0.25">
      <c r="A143" t="s">
        <v>101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607.73939900000005</v>
      </c>
      <c r="I143">
        <v>147.13441800000001</v>
      </c>
      <c r="J143" t="s">
        <v>3</v>
      </c>
      <c r="K143">
        <v>605.14404500000001</v>
      </c>
      <c r="L143">
        <v>147.17674</v>
      </c>
      <c r="M143" t="s">
        <v>4</v>
      </c>
      <c r="N143">
        <v>149.15178700000001</v>
      </c>
      <c r="O143">
        <v>4.4330889999999998</v>
      </c>
      <c r="P143" t="s">
        <v>5</v>
      </c>
      <c r="Q143">
        <v>2.7406079999999999</v>
      </c>
      <c r="R143">
        <v>2.2390000000000001E-3</v>
      </c>
      <c r="S143" t="s">
        <v>6</v>
      </c>
      <c r="T143">
        <v>439.87363299999998</v>
      </c>
      <c r="U143">
        <v>108.80231000000001</v>
      </c>
      <c r="V143" t="s">
        <v>7</v>
      </c>
      <c r="W143">
        <v>0.53402799999999995</v>
      </c>
      <c r="X143">
        <v>8.5579999999999996E-3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0.28991299999999998</v>
      </c>
      <c r="AG143">
        <v>8.2000000000000001E-5</v>
      </c>
      <c r="AH143" t="s">
        <v>11</v>
      </c>
      <c r="AI143">
        <v>0.70815899999999998</v>
      </c>
      <c r="AJ143">
        <v>2.8E-5</v>
      </c>
      <c r="AK143" t="s">
        <v>12</v>
      </c>
      <c r="AL143">
        <v>0</v>
      </c>
      <c r="AM143">
        <v>0</v>
      </c>
    </row>
    <row r="144" spans="1:39" x14ac:dyDescent="0.25">
      <c r="A144" t="s">
        <v>101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911.03842199999997</v>
      </c>
      <c r="I144">
        <v>343.68992100000003</v>
      </c>
      <c r="J144" t="s">
        <v>3</v>
      </c>
      <c r="K144">
        <v>907.153999</v>
      </c>
      <c r="L144">
        <v>343.91403700000001</v>
      </c>
      <c r="M144" t="s">
        <v>4</v>
      </c>
      <c r="N144">
        <v>223.52557999999999</v>
      </c>
      <c r="O144">
        <v>7.9655500000000004</v>
      </c>
      <c r="P144" t="s">
        <v>5</v>
      </c>
      <c r="Q144">
        <v>4.1024120000000002</v>
      </c>
      <c r="R144">
        <v>4.2750000000000002E-3</v>
      </c>
      <c r="S144" t="s">
        <v>6</v>
      </c>
      <c r="T144">
        <v>659.43284800000004</v>
      </c>
      <c r="U144">
        <v>262.83663799999999</v>
      </c>
      <c r="V144" t="s">
        <v>7</v>
      </c>
      <c r="W144">
        <v>0.79359000000000002</v>
      </c>
      <c r="X144">
        <v>1.6677000000000001E-2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0.28669800000000001</v>
      </c>
      <c r="AG144">
        <v>6.7000000000000002E-5</v>
      </c>
      <c r="AH144" t="s">
        <v>11</v>
      </c>
      <c r="AI144">
        <v>0.70919699999999997</v>
      </c>
      <c r="AJ144">
        <v>4.0000000000000003E-5</v>
      </c>
      <c r="AK144" t="s">
        <v>12</v>
      </c>
      <c r="AL144">
        <v>0</v>
      </c>
      <c r="AM144">
        <v>0</v>
      </c>
    </row>
    <row r="145" spans="1:39" x14ac:dyDescent="0.25">
      <c r="A145" t="s">
        <v>101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1214.979871</v>
      </c>
      <c r="I145">
        <v>708.36429499999997</v>
      </c>
      <c r="J145" t="s">
        <v>3</v>
      </c>
      <c r="K145">
        <v>1209.8077470000001</v>
      </c>
      <c r="L145">
        <v>709.08360900000002</v>
      </c>
      <c r="M145" t="s">
        <v>4</v>
      </c>
      <c r="N145">
        <v>297.93562800000001</v>
      </c>
      <c r="O145">
        <v>13.694182</v>
      </c>
      <c r="P145" t="s">
        <v>5</v>
      </c>
      <c r="Q145">
        <v>5.4612930000000004</v>
      </c>
      <c r="R145">
        <v>6.7539999999999996E-3</v>
      </c>
      <c r="S145" t="s">
        <v>6</v>
      </c>
      <c r="T145">
        <v>879.70728799999995</v>
      </c>
      <c r="U145">
        <v>531.105952</v>
      </c>
      <c r="V145" t="s">
        <v>7</v>
      </c>
      <c r="W145">
        <v>1.0552520000000001</v>
      </c>
      <c r="X145">
        <v>2.7348999999999998E-2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0.28524100000000002</v>
      </c>
      <c r="AG145">
        <v>7.2999999999999999E-5</v>
      </c>
      <c r="AH145" t="s">
        <v>11</v>
      </c>
      <c r="AI145">
        <v>0.71016299999999999</v>
      </c>
      <c r="AJ145">
        <v>4.8000000000000001E-5</v>
      </c>
      <c r="AK145" t="s">
        <v>12</v>
      </c>
      <c r="AL145">
        <v>0</v>
      </c>
      <c r="AM145">
        <v>0</v>
      </c>
    </row>
    <row r="146" spans="1:39" x14ac:dyDescent="0.25">
      <c r="A146" t="s">
        <v>101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1517.751174</v>
      </c>
      <c r="I146">
        <v>1105.233606</v>
      </c>
      <c r="J146" t="s">
        <v>3</v>
      </c>
      <c r="K146">
        <v>1511.2831080000001</v>
      </c>
      <c r="L146">
        <v>1106.2605060000001</v>
      </c>
      <c r="M146" t="s">
        <v>4</v>
      </c>
      <c r="N146">
        <v>372.18714999999997</v>
      </c>
      <c r="O146">
        <v>18.903979</v>
      </c>
      <c r="P146" t="s">
        <v>5</v>
      </c>
      <c r="Q146">
        <v>6.8270119999999999</v>
      </c>
      <c r="R146">
        <v>9.3819999999999997E-3</v>
      </c>
      <c r="S146" t="s">
        <v>6</v>
      </c>
      <c r="T146">
        <v>1098.9743510000001</v>
      </c>
      <c r="U146">
        <v>840.58874200000002</v>
      </c>
      <c r="V146" t="s">
        <v>7</v>
      </c>
      <c r="W146">
        <v>1.314052</v>
      </c>
      <c r="X146">
        <v>4.2880000000000001E-2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0.28475099999999998</v>
      </c>
      <c r="AG146">
        <v>6.4999999999999994E-5</v>
      </c>
      <c r="AH146" t="s">
        <v>11</v>
      </c>
      <c r="AI146">
        <v>0.711175</v>
      </c>
      <c r="AJ146">
        <v>5.3999999999999998E-5</v>
      </c>
      <c r="AK146" t="s">
        <v>12</v>
      </c>
      <c r="AL146">
        <v>0</v>
      </c>
      <c r="AM146">
        <v>0</v>
      </c>
    </row>
    <row r="147" spans="1:39" x14ac:dyDescent="0.25">
      <c r="A147" t="s">
        <v>101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1821.136587</v>
      </c>
      <c r="I147">
        <v>1620.004766</v>
      </c>
      <c r="J147" t="s">
        <v>3</v>
      </c>
      <c r="K147">
        <v>1813.372979</v>
      </c>
      <c r="L147">
        <v>1621.8903419999999</v>
      </c>
      <c r="M147" t="s">
        <v>4</v>
      </c>
      <c r="N147">
        <v>446.55796299999997</v>
      </c>
      <c r="O147">
        <v>26.475591000000001</v>
      </c>
      <c r="P147" t="s">
        <v>5</v>
      </c>
      <c r="Q147">
        <v>8.1950889999999994</v>
      </c>
      <c r="R147">
        <v>1.3537E-2</v>
      </c>
      <c r="S147" t="s">
        <v>6</v>
      </c>
      <c r="T147">
        <v>1318.704338</v>
      </c>
      <c r="U147">
        <v>1216.9101370000001</v>
      </c>
      <c r="V147" t="s">
        <v>7</v>
      </c>
      <c r="W147">
        <v>1.5678380000000001</v>
      </c>
      <c r="X147">
        <v>5.7223999999999997E-2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0.28353400000000001</v>
      </c>
      <c r="AG147">
        <v>4.5000000000000003E-5</v>
      </c>
      <c r="AH147" t="s">
        <v>11</v>
      </c>
      <c r="AI147">
        <v>0.71191700000000002</v>
      </c>
      <c r="AJ147">
        <v>6.0000000000000002E-5</v>
      </c>
      <c r="AK147" t="s">
        <v>12</v>
      </c>
      <c r="AL147">
        <v>0</v>
      </c>
      <c r="AM147">
        <v>0</v>
      </c>
    </row>
    <row r="148" spans="1:39" x14ac:dyDescent="0.25">
      <c r="A148" t="s">
        <v>101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2124.7698540000001</v>
      </c>
      <c r="I148">
        <v>2124.5300109999998</v>
      </c>
      <c r="J148" t="s">
        <v>3</v>
      </c>
      <c r="K148">
        <v>2115.7153709999998</v>
      </c>
      <c r="L148">
        <v>2126.8155139999999</v>
      </c>
      <c r="M148" t="s">
        <v>4</v>
      </c>
      <c r="N148">
        <v>521.01225799999997</v>
      </c>
      <c r="O148">
        <v>33.326524999999997</v>
      </c>
      <c r="P148" t="s">
        <v>5</v>
      </c>
      <c r="Q148">
        <v>9.5569039999999994</v>
      </c>
      <c r="R148">
        <v>1.6306999999999999E-2</v>
      </c>
      <c r="S148" t="s">
        <v>6</v>
      </c>
      <c r="T148">
        <v>1538.6111109999999</v>
      </c>
      <c r="U148">
        <v>1596.423252</v>
      </c>
      <c r="V148" t="s">
        <v>7</v>
      </c>
      <c r="W148">
        <v>1.82504</v>
      </c>
      <c r="X148">
        <v>6.8761000000000003E-2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0.28301799999999999</v>
      </c>
      <c r="AG148">
        <v>3.6000000000000001E-5</v>
      </c>
      <c r="AH148" t="s">
        <v>11</v>
      </c>
      <c r="AI148">
        <v>0.71358200000000005</v>
      </c>
      <c r="AJ148">
        <v>7.1000000000000005E-5</v>
      </c>
      <c r="AK148" t="s">
        <v>12</v>
      </c>
      <c r="AL148">
        <v>0</v>
      </c>
      <c r="AM148">
        <v>0</v>
      </c>
    </row>
    <row r="149" spans="1:39" x14ac:dyDescent="0.25">
      <c r="A149" t="s">
        <v>101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2427.2211619999998</v>
      </c>
      <c r="I149">
        <v>2686.569571</v>
      </c>
      <c r="J149" t="s">
        <v>3</v>
      </c>
      <c r="K149">
        <v>2416.8709370000001</v>
      </c>
      <c r="L149">
        <v>2687.999108</v>
      </c>
      <c r="M149" t="s">
        <v>4</v>
      </c>
      <c r="N149">
        <v>595.23205299999995</v>
      </c>
      <c r="O149">
        <v>39.787382999999998</v>
      </c>
      <c r="P149" t="s">
        <v>5</v>
      </c>
      <c r="Q149">
        <v>10.918049999999999</v>
      </c>
      <c r="R149">
        <v>2.2599000000000001E-2</v>
      </c>
      <c r="S149" t="s">
        <v>6</v>
      </c>
      <c r="T149">
        <v>1757.613699</v>
      </c>
      <c r="U149">
        <v>2013.5038970000001</v>
      </c>
      <c r="V149" t="s">
        <v>7</v>
      </c>
      <c r="W149">
        <v>2.0732339999999998</v>
      </c>
      <c r="X149">
        <v>7.8714000000000006E-2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0.28217500000000001</v>
      </c>
      <c r="AG149">
        <v>3.8999999999999999E-5</v>
      </c>
      <c r="AH149" t="s">
        <v>11</v>
      </c>
      <c r="AI149">
        <v>0.71461300000000005</v>
      </c>
      <c r="AJ149">
        <v>6.9999999999999994E-5</v>
      </c>
      <c r="AK149" t="s">
        <v>12</v>
      </c>
      <c r="AL149">
        <v>0</v>
      </c>
      <c r="AM149">
        <v>0</v>
      </c>
    </row>
    <row r="150" spans="1:39" x14ac:dyDescent="0.25">
      <c r="A150" t="s">
        <v>101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2730.2477779999999</v>
      </c>
      <c r="I150">
        <v>3264.8392699999999</v>
      </c>
      <c r="J150" t="s">
        <v>3</v>
      </c>
      <c r="K150">
        <v>2718.5922799999998</v>
      </c>
      <c r="L150">
        <v>3266.033453</v>
      </c>
      <c r="M150" t="s">
        <v>4</v>
      </c>
      <c r="N150">
        <v>669.54909499999997</v>
      </c>
      <c r="O150">
        <v>48.398325999999997</v>
      </c>
      <c r="P150" t="s">
        <v>5</v>
      </c>
      <c r="Q150">
        <v>12.291824999999999</v>
      </c>
      <c r="R150">
        <v>2.6848E-2</v>
      </c>
      <c r="S150" t="s">
        <v>6</v>
      </c>
      <c r="T150">
        <v>1977.082085</v>
      </c>
      <c r="U150">
        <v>2459.3467930000002</v>
      </c>
      <c r="V150" t="s">
        <v>7</v>
      </c>
      <c r="W150">
        <v>2.3320940000000001</v>
      </c>
      <c r="X150">
        <v>9.0992000000000003E-2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0.28201100000000001</v>
      </c>
      <c r="AG150">
        <v>3.6999999999999998E-5</v>
      </c>
      <c r="AH150" t="s">
        <v>11</v>
      </c>
      <c r="AI150">
        <v>0.71503799999999995</v>
      </c>
      <c r="AJ150">
        <v>7.2000000000000002E-5</v>
      </c>
      <c r="AK150" t="s">
        <v>12</v>
      </c>
      <c r="AL150">
        <v>0</v>
      </c>
      <c r="AM150">
        <v>0</v>
      </c>
    </row>
    <row r="151" spans="1:39" x14ac:dyDescent="0.25">
      <c r="A151" t="s">
        <v>101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3033.3106349999998</v>
      </c>
      <c r="I151">
        <v>3931.6404149999998</v>
      </c>
      <c r="J151" t="s">
        <v>3</v>
      </c>
      <c r="K151">
        <v>3020.3608939999999</v>
      </c>
      <c r="L151">
        <v>3932.7451369999999</v>
      </c>
      <c r="M151" t="s">
        <v>4</v>
      </c>
      <c r="N151">
        <v>744.00003400000003</v>
      </c>
      <c r="O151">
        <v>55.932746999999999</v>
      </c>
      <c r="P151" t="s">
        <v>5</v>
      </c>
      <c r="Q151">
        <v>13.658175999999999</v>
      </c>
      <c r="R151">
        <v>2.9541000000000001E-2</v>
      </c>
      <c r="S151" t="s">
        <v>6</v>
      </c>
      <c r="T151">
        <v>2196.4628520000001</v>
      </c>
      <c r="U151">
        <v>2956.4714709999998</v>
      </c>
      <c r="V151" t="s">
        <v>7</v>
      </c>
      <c r="W151">
        <v>2.589032</v>
      </c>
      <c r="X151">
        <v>0.10123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0.28195700000000001</v>
      </c>
      <c r="AG151">
        <v>3.6999999999999998E-5</v>
      </c>
      <c r="AH151" t="s">
        <v>11</v>
      </c>
      <c r="AI151">
        <v>0.71589400000000003</v>
      </c>
      <c r="AJ151">
        <v>7.1000000000000005E-5</v>
      </c>
      <c r="AK151" t="s">
        <v>12</v>
      </c>
      <c r="AL151">
        <v>0</v>
      </c>
      <c r="AM151">
        <v>0</v>
      </c>
    </row>
    <row r="152" spans="1:39" x14ac:dyDescent="0.25">
      <c r="A152" t="s">
        <v>101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3336.3486469999998</v>
      </c>
      <c r="I152">
        <v>4638.9390919999996</v>
      </c>
      <c r="J152" t="s">
        <v>3</v>
      </c>
      <c r="K152">
        <v>3322.1003369999999</v>
      </c>
      <c r="L152">
        <v>4640.3061459999999</v>
      </c>
      <c r="M152" t="s">
        <v>4</v>
      </c>
      <c r="N152">
        <v>818.37184000000002</v>
      </c>
      <c r="O152">
        <v>63.969802999999999</v>
      </c>
      <c r="P152" t="s">
        <v>5</v>
      </c>
      <c r="Q152">
        <v>15.024955</v>
      </c>
      <c r="R152">
        <v>3.2237000000000002E-2</v>
      </c>
      <c r="S152" t="s">
        <v>6</v>
      </c>
      <c r="T152">
        <v>2415.8502779999999</v>
      </c>
      <c r="U152">
        <v>3483.0068590000001</v>
      </c>
      <c r="V152" t="s">
        <v>7</v>
      </c>
      <c r="W152">
        <v>2.8415080000000001</v>
      </c>
      <c r="X152">
        <v>0.105963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0.28186699999999998</v>
      </c>
      <c r="AG152">
        <v>3.6999999999999998E-5</v>
      </c>
      <c r="AH152" t="s">
        <v>11</v>
      </c>
      <c r="AI152">
        <v>0.717283</v>
      </c>
      <c r="AJ152">
        <v>7.2999999999999999E-5</v>
      </c>
      <c r="AK152" t="s">
        <v>12</v>
      </c>
      <c r="AL152">
        <v>0</v>
      </c>
      <c r="AM152">
        <v>0</v>
      </c>
    </row>
    <row r="153" spans="1:39" x14ac:dyDescent="0.25">
      <c r="A153" t="s">
        <v>101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3640.0181689999999</v>
      </c>
      <c r="I153">
        <v>5409.8528150000002</v>
      </c>
      <c r="J153" t="s">
        <v>3</v>
      </c>
      <c r="K153">
        <v>3624.4779830000002</v>
      </c>
      <c r="L153">
        <v>5411.1501660000004</v>
      </c>
      <c r="M153" t="s">
        <v>4</v>
      </c>
      <c r="N153">
        <v>892.96320900000001</v>
      </c>
      <c r="O153">
        <v>74.437556999999998</v>
      </c>
      <c r="P153" t="s">
        <v>5</v>
      </c>
      <c r="Q153">
        <v>16.386334999999999</v>
      </c>
      <c r="R153">
        <v>3.6096999999999997E-2</v>
      </c>
      <c r="S153" t="s">
        <v>6</v>
      </c>
      <c r="T153">
        <v>2635.6254789999998</v>
      </c>
      <c r="U153">
        <v>4060.2012989999998</v>
      </c>
      <c r="V153" t="s">
        <v>7</v>
      </c>
      <c r="W153">
        <v>3.0982059999999998</v>
      </c>
      <c r="X153">
        <v>0.11751200000000001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0.28181899999999999</v>
      </c>
      <c r="AG153">
        <v>3.6999999999999998E-5</v>
      </c>
      <c r="AH153" t="s">
        <v>11</v>
      </c>
      <c r="AI153">
        <v>0.71746600000000005</v>
      </c>
      <c r="AJ153">
        <v>7.2999999999999999E-5</v>
      </c>
      <c r="AK153" t="s">
        <v>12</v>
      </c>
      <c r="AL153">
        <v>0</v>
      </c>
      <c r="AM153">
        <v>0</v>
      </c>
    </row>
    <row r="154" spans="1:39" x14ac:dyDescent="0.25">
      <c r="A154" t="s">
        <v>101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3943.1478029999998</v>
      </c>
      <c r="I154">
        <v>6180.0185789999996</v>
      </c>
      <c r="J154" t="s">
        <v>3</v>
      </c>
      <c r="K154">
        <v>3926.3115670000002</v>
      </c>
      <c r="L154">
        <v>6180.9673190000003</v>
      </c>
      <c r="M154" t="s">
        <v>4</v>
      </c>
      <c r="N154">
        <v>967.47337800000003</v>
      </c>
      <c r="O154">
        <v>82.964072000000002</v>
      </c>
      <c r="P154" t="s">
        <v>5</v>
      </c>
      <c r="Q154">
        <v>17.756194000000001</v>
      </c>
      <c r="R154">
        <v>3.9080999999999998E-2</v>
      </c>
      <c r="S154" t="s">
        <v>6</v>
      </c>
      <c r="T154">
        <v>2854.9224610000001</v>
      </c>
      <c r="U154">
        <v>4662.683814</v>
      </c>
      <c r="V154" t="s">
        <v>7</v>
      </c>
      <c r="W154">
        <v>3.3603839999999998</v>
      </c>
      <c r="X154">
        <v>0.14111000000000001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0.28135599999999999</v>
      </c>
      <c r="AG154">
        <v>4.3000000000000002E-5</v>
      </c>
      <c r="AH154" t="s">
        <v>11</v>
      </c>
      <c r="AI154">
        <v>0.717692</v>
      </c>
      <c r="AJ154">
        <v>7.4999999999999993E-5</v>
      </c>
      <c r="AK154" t="s">
        <v>12</v>
      </c>
      <c r="AL154">
        <v>0</v>
      </c>
      <c r="AM154">
        <v>0</v>
      </c>
    </row>
    <row r="155" spans="1:39" x14ac:dyDescent="0.25">
      <c r="A155" t="s">
        <v>101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4247.3153810000003</v>
      </c>
      <c r="I155">
        <v>6853.9258440000003</v>
      </c>
      <c r="J155" t="s">
        <v>3</v>
      </c>
      <c r="K155">
        <v>4229.1838870000001</v>
      </c>
      <c r="L155">
        <v>6854.2102400000003</v>
      </c>
      <c r="M155" t="s">
        <v>4</v>
      </c>
      <c r="N155">
        <v>1041.8448169999999</v>
      </c>
      <c r="O155">
        <v>91.824515000000005</v>
      </c>
      <c r="P155" t="s">
        <v>5</v>
      </c>
      <c r="Q155">
        <v>19.122316000000001</v>
      </c>
      <c r="R155">
        <v>4.1539E-2</v>
      </c>
      <c r="S155" t="s">
        <v>6</v>
      </c>
      <c r="T155">
        <v>3075.4070120000001</v>
      </c>
      <c r="U155">
        <v>5202.8756030000004</v>
      </c>
      <c r="V155" t="s">
        <v>7</v>
      </c>
      <c r="W155">
        <v>3.6148790000000002</v>
      </c>
      <c r="X155">
        <v>0.14886099999999999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0.28125</v>
      </c>
      <c r="AG155">
        <v>4.1999999999999998E-5</v>
      </c>
      <c r="AH155" t="s">
        <v>11</v>
      </c>
      <c r="AI155">
        <v>0.71811599999999998</v>
      </c>
      <c r="AJ155">
        <v>7.2000000000000002E-5</v>
      </c>
      <c r="AK155" t="s">
        <v>12</v>
      </c>
      <c r="AL155">
        <v>0</v>
      </c>
      <c r="AM155">
        <v>0</v>
      </c>
    </row>
    <row r="156" spans="1:39" x14ac:dyDescent="0.25">
      <c r="A156" t="s">
        <v>101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4550.5463380000001</v>
      </c>
      <c r="I156">
        <v>7748.9151169999996</v>
      </c>
      <c r="J156" t="s">
        <v>3</v>
      </c>
      <c r="K156">
        <v>4531.1231639999996</v>
      </c>
      <c r="L156">
        <v>7749.688478</v>
      </c>
      <c r="M156" t="s">
        <v>4</v>
      </c>
      <c r="N156">
        <v>1116.2662009999999</v>
      </c>
      <c r="O156">
        <v>94.325772999999998</v>
      </c>
      <c r="P156" t="s">
        <v>5</v>
      </c>
      <c r="Q156">
        <v>20.484874999999999</v>
      </c>
      <c r="R156">
        <v>4.3303000000000001E-2</v>
      </c>
      <c r="S156" t="s">
        <v>6</v>
      </c>
      <c r="T156">
        <v>3294.932061</v>
      </c>
      <c r="U156">
        <v>5926.967498</v>
      </c>
      <c r="V156" t="s">
        <v>7</v>
      </c>
      <c r="W156">
        <v>3.865075</v>
      </c>
      <c r="X156">
        <v>0.15860099999999999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0.28123300000000001</v>
      </c>
      <c r="AG156">
        <v>4.1999999999999998E-5</v>
      </c>
      <c r="AH156" t="s">
        <v>11</v>
      </c>
      <c r="AI156">
        <v>0.71811700000000001</v>
      </c>
      <c r="AJ156">
        <v>7.2000000000000002E-5</v>
      </c>
      <c r="AK156" t="s">
        <v>12</v>
      </c>
      <c r="AL156">
        <v>0</v>
      </c>
      <c r="AM156">
        <v>0</v>
      </c>
    </row>
    <row r="157" spans="1:39" x14ac:dyDescent="0.25">
      <c r="A157" t="s">
        <v>101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4854.1380760000002</v>
      </c>
      <c r="I157">
        <v>8768.2682189999996</v>
      </c>
      <c r="J157" t="s">
        <v>3</v>
      </c>
      <c r="K157">
        <v>4833.4182810000002</v>
      </c>
      <c r="L157">
        <v>8768.8421280000002</v>
      </c>
      <c r="M157" t="s">
        <v>4</v>
      </c>
      <c r="N157">
        <v>1190.5335600000001</v>
      </c>
      <c r="O157">
        <v>97.319524999999999</v>
      </c>
      <c r="P157" t="s">
        <v>5</v>
      </c>
      <c r="Q157">
        <v>21.852046000000001</v>
      </c>
      <c r="R157">
        <v>4.5591E-2</v>
      </c>
      <c r="S157" t="s">
        <v>6</v>
      </c>
      <c r="T157">
        <v>3514.9268120000002</v>
      </c>
      <c r="U157">
        <v>6715.7515059999996</v>
      </c>
      <c r="V157" t="s">
        <v>7</v>
      </c>
      <c r="W157">
        <v>4.1233110000000002</v>
      </c>
      <c r="X157">
        <v>0.164349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0.28123300000000001</v>
      </c>
      <c r="AG157">
        <v>4.1999999999999998E-5</v>
      </c>
      <c r="AH157" t="s">
        <v>11</v>
      </c>
      <c r="AI157">
        <v>0.71843800000000002</v>
      </c>
      <c r="AJ157">
        <v>6.8999999999999997E-5</v>
      </c>
      <c r="AK157" t="s">
        <v>12</v>
      </c>
      <c r="AL157">
        <v>0</v>
      </c>
      <c r="AM157">
        <v>0</v>
      </c>
    </row>
    <row r="158" spans="1:39" x14ac:dyDescent="0.25">
      <c r="A158" t="s">
        <v>101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5158.350332</v>
      </c>
      <c r="I158">
        <v>9681.6551810000001</v>
      </c>
      <c r="J158" t="s">
        <v>3</v>
      </c>
      <c r="K158">
        <v>5136.3446869999998</v>
      </c>
      <c r="L158">
        <v>9681.0613560000002</v>
      </c>
      <c r="M158" t="s">
        <v>4</v>
      </c>
      <c r="N158">
        <v>1265.140881</v>
      </c>
      <c r="O158">
        <v>105.709148</v>
      </c>
      <c r="P158" t="s">
        <v>5</v>
      </c>
      <c r="Q158">
        <v>23.217295</v>
      </c>
      <c r="R158">
        <v>4.9368000000000002E-2</v>
      </c>
      <c r="S158" t="s">
        <v>6</v>
      </c>
      <c r="T158">
        <v>3735.1943649999998</v>
      </c>
      <c r="U158">
        <v>7411.097941</v>
      </c>
      <c r="V158" t="s">
        <v>7</v>
      </c>
      <c r="W158">
        <v>4.388325</v>
      </c>
      <c r="X158">
        <v>0.18274099999999999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0.28119100000000002</v>
      </c>
      <c r="AG158">
        <v>4.1999999999999998E-5</v>
      </c>
      <c r="AH158" t="s">
        <v>11</v>
      </c>
      <c r="AI158">
        <v>0.71915600000000002</v>
      </c>
      <c r="AJ158">
        <v>6.3999999999999997E-5</v>
      </c>
      <c r="AK158" t="s">
        <v>12</v>
      </c>
      <c r="AL158">
        <v>0</v>
      </c>
      <c r="AM158">
        <v>0</v>
      </c>
    </row>
    <row r="159" spans="1:39" x14ac:dyDescent="0.25">
      <c r="A159" t="s">
        <v>101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5462.158281</v>
      </c>
      <c r="I159">
        <v>10712.736593</v>
      </c>
      <c r="J159" t="s">
        <v>3</v>
      </c>
      <c r="K159">
        <v>5438.8507030000001</v>
      </c>
      <c r="L159">
        <v>10711.793043</v>
      </c>
      <c r="M159" t="s">
        <v>4</v>
      </c>
      <c r="N159">
        <v>1339.651316</v>
      </c>
      <c r="O159">
        <v>112.013908</v>
      </c>
      <c r="P159" t="s">
        <v>5</v>
      </c>
      <c r="Q159">
        <v>24.590036000000001</v>
      </c>
      <c r="R159">
        <v>5.2956999999999997E-2</v>
      </c>
      <c r="S159" t="s">
        <v>6</v>
      </c>
      <c r="T159">
        <v>3955.1750980000002</v>
      </c>
      <c r="U159">
        <v>8242.9729970000008</v>
      </c>
      <c r="V159" t="s">
        <v>7</v>
      </c>
      <c r="W159">
        <v>4.6458050000000002</v>
      </c>
      <c r="X159">
        <v>0.19811799999999999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0.28114099999999997</v>
      </c>
      <c r="AG159">
        <v>4.1E-5</v>
      </c>
      <c r="AH159" t="s">
        <v>11</v>
      </c>
      <c r="AI159">
        <v>0.71915600000000002</v>
      </c>
      <c r="AJ159">
        <v>6.3999999999999997E-5</v>
      </c>
      <c r="AK159" t="s">
        <v>12</v>
      </c>
      <c r="AL159">
        <v>0</v>
      </c>
      <c r="AM159">
        <v>0</v>
      </c>
    </row>
    <row r="160" spans="1:39" x14ac:dyDescent="0.25">
      <c r="A160" t="s">
        <v>101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5768.9908299999997</v>
      </c>
      <c r="I160">
        <v>11478.599055000001</v>
      </c>
      <c r="J160" t="s">
        <v>3</v>
      </c>
      <c r="K160">
        <v>5744.3878320000003</v>
      </c>
      <c r="L160">
        <v>11477.359514</v>
      </c>
      <c r="M160" t="s">
        <v>4</v>
      </c>
      <c r="N160">
        <v>1414.037705</v>
      </c>
      <c r="O160">
        <v>117.795101</v>
      </c>
      <c r="P160" t="s">
        <v>5</v>
      </c>
      <c r="Q160">
        <v>25.957393</v>
      </c>
      <c r="R160">
        <v>5.806E-2</v>
      </c>
      <c r="S160" t="s">
        <v>6</v>
      </c>
      <c r="T160">
        <v>4178.2986430000001</v>
      </c>
      <c r="U160">
        <v>8947.4278379999996</v>
      </c>
      <c r="V160" t="s">
        <v>7</v>
      </c>
      <c r="W160">
        <v>4.903429</v>
      </c>
      <c r="X160">
        <v>0.20680799999999999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0.28075899999999998</v>
      </c>
      <c r="AG160">
        <v>4.6E-5</v>
      </c>
      <c r="AH160" t="s">
        <v>11</v>
      </c>
      <c r="AI160">
        <v>0.71954499999999999</v>
      </c>
      <c r="AJ160">
        <v>6.2000000000000003E-5</v>
      </c>
      <c r="AK160" t="s">
        <v>12</v>
      </c>
      <c r="AL160">
        <v>0</v>
      </c>
      <c r="AM160">
        <v>0</v>
      </c>
    </row>
    <row r="161" spans="1:39" x14ac:dyDescent="0.25">
      <c r="A161" t="s">
        <v>101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6072.228916</v>
      </c>
      <c r="I161">
        <v>12651.927726</v>
      </c>
      <c r="J161" t="s">
        <v>3</v>
      </c>
      <c r="K161">
        <v>6046.327295</v>
      </c>
      <c r="L161">
        <v>12648.641781</v>
      </c>
      <c r="M161" t="s">
        <v>4</v>
      </c>
      <c r="N161">
        <v>1488.3808349999999</v>
      </c>
      <c r="O161">
        <v>122.14309900000001</v>
      </c>
      <c r="P161" t="s">
        <v>5</v>
      </c>
      <c r="Q161">
        <v>27.326087000000001</v>
      </c>
      <c r="R161">
        <v>6.0652999999999999E-2</v>
      </c>
      <c r="S161" t="s">
        <v>6</v>
      </c>
      <c r="T161">
        <v>4397.8806050000003</v>
      </c>
      <c r="U161">
        <v>9883.233784</v>
      </c>
      <c r="V161" t="s">
        <v>7</v>
      </c>
      <c r="W161">
        <v>5.1576930000000001</v>
      </c>
      <c r="X161">
        <v>0.21177699999999999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0.28075499999999998</v>
      </c>
      <c r="AG161">
        <v>4.6E-5</v>
      </c>
      <c r="AH161" t="s">
        <v>11</v>
      </c>
      <c r="AI161">
        <v>0.71983399999999997</v>
      </c>
      <c r="AJ161">
        <v>5.8E-5</v>
      </c>
      <c r="AK161" t="s">
        <v>12</v>
      </c>
      <c r="AL161">
        <v>0</v>
      </c>
      <c r="AM161">
        <v>0</v>
      </c>
    </row>
    <row r="162" spans="1:39" x14ac:dyDescent="0.25">
      <c r="A162" t="s">
        <v>208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308.83635099999998</v>
      </c>
      <c r="I162">
        <v>45.054569999999998</v>
      </c>
      <c r="J162" t="s">
        <v>3</v>
      </c>
      <c r="K162">
        <v>307.53983899999997</v>
      </c>
      <c r="L162">
        <v>45.107613999999998</v>
      </c>
      <c r="M162" t="s">
        <v>4</v>
      </c>
      <c r="N162">
        <v>74.675642999999994</v>
      </c>
      <c r="O162">
        <v>0.645397</v>
      </c>
      <c r="P162" t="s">
        <v>5</v>
      </c>
      <c r="Q162">
        <v>1.3724719999999999</v>
      </c>
      <c r="R162">
        <v>7.5000000000000002E-4</v>
      </c>
      <c r="S162" t="s">
        <v>6</v>
      </c>
      <c r="T162">
        <v>224.65460400000001</v>
      </c>
      <c r="U162">
        <v>38.080582</v>
      </c>
      <c r="V162" t="s">
        <v>7</v>
      </c>
      <c r="W162">
        <v>0.27687600000000001</v>
      </c>
      <c r="X162">
        <v>2.134E-3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0.292383</v>
      </c>
      <c r="AG162">
        <v>1.16E-4</v>
      </c>
      <c r="AH162" t="s">
        <v>11</v>
      </c>
      <c r="AI162">
        <v>0.70611999999999997</v>
      </c>
      <c r="AJ162">
        <v>2.9E-5</v>
      </c>
      <c r="AK162" t="s">
        <v>12</v>
      </c>
      <c r="AL162">
        <v>0</v>
      </c>
      <c r="AM162">
        <v>0</v>
      </c>
    </row>
    <row r="163" spans="1:39" x14ac:dyDescent="0.25">
      <c r="A163" t="s">
        <v>208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617.38268600000004</v>
      </c>
      <c r="I163">
        <v>146.19343900000001</v>
      </c>
      <c r="J163" t="s">
        <v>3</v>
      </c>
      <c r="K163">
        <v>614.79163100000005</v>
      </c>
      <c r="L163">
        <v>146.46870100000001</v>
      </c>
      <c r="M163" t="s">
        <v>4</v>
      </c>
      <c r="N163">
        <v>149.29620299999999</v>
      </c>
      <c r="O163">
        <v>1.2685249999999999</v>
      </c>
      <c r="P163" t="s">
        <v>5</v>
      </c>
      <c r="Q163">
        <v>2.7412740000000002</v>
      </c>
      <c r="R163">
        <v>1.7309999999999999E-3</v>
      </c>
      <c r="S163" t="s">
        <v>6</v>
      </c>
      <c r="T163">
        <v>449.08646800000002</v>
      </c>
      <c r="U163">
        <v>127.158115</v>
      </c>
      <c r="V163" t="s">
        <v>7</v>
      </c>
      <c r="W163">
        <v>0.54759599999999997</v>
      </c>
      <c r="X163">
        <v>6.0099999999999997E-3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0.28932600000000003</v>
      </c>
      <c r="AG163">
        <v>9.8999999999999994E-5</v>
      </c>
      <c r="AH163" t="s">
        <v>11</v>
      </c>
      <c r="AI163">
        <v>0.70770299999999997</v>
      </c>
      <c r="AJ163">
        <v>2.4000000000000001E-5</v>
      </c>
      <c r="AK163" t="s">
        <v>12</v>
      </c>
      <c r="AL163">
        <v>0</v>
      </c>
      <c r="AM163">
        <v>0</v>
      </c>
    </row>
    <row r="164" spans="1:39" x14ac:dyDescent="0.25">
      <c r="A164" t="s">
        <v>208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925.93856300000004</v>
      </c>
      <c r="I164">
        <v>304.451348</v>
      </c>
      <c r="J164" t="s">
        <v>3</v>
      </c>
      <c r="K164">
        <v>922.05667200000005</v>
      </c>
      <c r="L164">
        <v>304.99003699999997</v>
      </c>
      <c r="M164" t="s">
        <v>4</v>
      </c>
      <c r="N164">
        <v>223.83775299999999</v>
      </c>
      <c r="O164">
        <v>2.33209</v>
      </c>
      <c r="P164" t="s">
        <v>5</v>
      </c>
      <c r="Q164">
        <v>4.1060299999999996</v>
      </c>
      <c r="R164">
        <v>2.3640000000000002E-3</v>
      </c>
      <c r="S164" t="s">
        <v>6</v>
      </c>
      <c r="T164">
        <v>673.69179299999996</v>
      </c>
      <c r="U164">
        <v>262.18715800000001</v>
      </c>
      <c r="V164" t="s">
        <v>7</v>
      </c>
      <c r="W164">
        <v>0.81471199999999999</v>
      </c>
      <c r="X164">
        <v>1.1520000000000001E-2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0.28729500000000002</v>
      </c>
      <c r="AG164">
        <v>8.1000000000000004E-5</v>
      </c>
      <c r="AH164" t="s">
        <v>11</v>
      </c>
      <c r="AI164">
        <v>0.70996199999999998</v>
      </c>
      <c r="AJ164">
        <v>4.6999999999999997E-5</v>
      </c>
      <c r="AK164" t="s">
        <v>12</v>
      </c>
      <c r="AL164">
        <v>0</v>
      </c>
      <c r="AM164">
        <v>0</v>
      </c>
    </row>
    <row r="165" spans="1:39" x14ac:dyDescent="0.25">
      <c r="A165" t="s">
        <v>208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1233.8342359999999</v>
      </c>
      <c r="I165">
        <v>497.05277699999999</v>
      </c>
      <c r="J165" t="s">
        <v>3</v>
      </c>
      <c r="K165">
        <v>1228.6609840000001</v>
      </c>
      <c r="L165">
        <v>497.68457699999999</v>
      </c>
      <c r="M165" t="s">
        <v>4</v>
      </c>
      <c r="N165">
        <v>298.37042200000002</v>
      </c>
      <c r="O165">
        <v>3.5946980000000002</v>
      </c>
      <c r="P165" t="s">
        <v>5</v>
      </c>
      <c r="Q165">
        <v>5.4712449999999997</v>
      </c>
      <c r="R165">
        <v>3.0709999999999999E-3</v>
      </c>
      <c r="S165" t="s">
        <v>6</v>
      </c>
      <c r="T165">
        <v>897.63870099999997</v>
      </c>
      <c r="U165">
        <v>423.39260000000002</v>
      </c>
      <c r="V165" t="s">
        <v>7</v>
      </c>
      <c r="W165">
        <v>1.081388</v>
      </c>
      <c r="X165">
        <v>1.6725E-2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0.28653099999999998</v>
      </c>
      <c r="AG165">
        <v>7.7999999999999999E-5</v>
      </c>
      <c r="AH165" t="s">
        <v>11</v>
      </c>
      <c r="AI165">
        <v>0.71149399999999996</v>
      </c>
      <c r="AJ165">
        <v>6.0000000000000002E-5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208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1541.447017</v>
      </c>
      <c r="I166">
        <v>730.10313099999996</v>
      </c>
      <c r="J166" t="s">
        <v>3</v>
      </c>
      <c r="K166">
        <v>1534.9841650000001</v>
      </c>
      <c r="L166">
        <v>730.90705800000001</v>
      </c>
      <c r="M166" t="s">
        <v>4</v>
      </c>
      <c r="N166">
        <v>372.87545399999999</v>
      </c>
      <c r="O166">
        <v>6.1265280000000004</v>
      </c>
      <c r="P166" t="s">
        <v>5</v>
      </c>
      <c r="Q166">
        <v>6.8364880000000001</v>
      </c>
      <c r="R166">
        <v>4.3200000000000001E-3</v>
      </c>
      <c r="S166" t="s">
        <v>6</v>
      </c>
      <c r="T166">
        <v>1121.2409789999999</v>
      </c>
      <c r="U166">
        <v>620.24269300000003</v>
      </c>
      <c r="V166" t="s">
        <v>7</v>
      </c>
      <c r="W166">
        <v>1.3521019999999999</v>
      </c>
      <c r="X166">
        <v>2.5429E-2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0.28470600000000001</v>
      </c>
      <c r="AG166">
        <v>6.4999999999999994E-5</v>
      </c>
      <c r="AH166" t="s">
        <v>11</v>
      </c>
      <c r="AI166">
        <v>0.71258999999999995</v>
      </c>
      <c r="AJ166">
        <v>6.7999999999999999E-5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208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1850.2658300000001</v>
      </c>
      <c r="I167">
        <v>1006.2956380000001</v>
      </c>
      <c r="J167" t="s">
        <v>3</v>
      </c>
      <c r="K167">
        <v>1842.5135769999999</v>
      </c>
      <c r="L167">
        <v>1007.555641</v>
      </c>
      <c r="M167" t="s">
        <v>4</v>
      </c>
      <c r="N167">
        <v>447.68024400000002</v>
      </c>
      <c r="O167">
        <v>10.208520999999999</v>
      </c>
      <c r="P167" t="s">
        <v>5</v>
      </c>
      <c r="Q167">
        <v>8.2027710000000003</v>
      </c>
      <c r="R167">
        <v>6.4790000000000004E-3</v>
      </c>
      <c r="S167" t="s">
        <v>6</v>
      </c>
      <c r="T167">
        <v>1345.781692</v>
      </c>
      <c r="U167">
        <v>865.93792900000005</v>
      </c>
      <c r="V167" t="s">
        <v>7</v>
      </c>
      <c r="W167">
        <v>1.6305160000000001</v>
      </c>
      <c r="X167">
        <v>3.7530000000000001E-2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0.28405599999999998</v>
      </c>
      <c r="AG167">
        <v>5.7000000000000003E-5</v>
      </c>
      <c r="AH167" t="s">
        <v>11</v>
      </c>
      <c r="AI167">
        <v>0.71439200000000003</v>
      </c>
      <c r="AJ167">
        <v>7.7999999999999999E-5</v>
      </c>
      <c r="AK167" t="s">
        <v>12</v>
      </c>
      <c r="AL167">
        <v>0</v>
      </c>
      <c r="AM167">
        <v>0</v>
      </c>
    </row>
    <row r="168" spans="1:39" x14ac:dyDescent="0.25">
      <c r="A168" t="s">
        <v>208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2158.8987790000001</v>
      </c>
      <c r="I168">
        <v>1342.7397579999999</v>
      </c>
      <c r="J168" t="s">
        <v>3</v>
      </c>
      <c r="K168">
        <v>2149.8580659999998</v>
      </c>
      <c r="L168">
        <v>1344.6210129999999</v>
      </c>
      <c r="M168" t="s">
        <v>4</v>
      </c>
      <c r="N168">
        <v>522.25025100000005</v>
      </c>
      <c r="O168">
        <v>15.310669000000001</v>
      </c>
      <c r="P168" t="s">
        <v>5</v>
      </c>
      <c r="Q168">
        <v>9.5679859999999994</v>
      </c>
      <c r="R168">
        <v>7.7380000000000001E-3</v>
      </c>
      <c r="S168" t="s">
        <v>6</v>
      </c>
      <c r="T168">
        <v>1570.3601200000001</v>
      </c>
      <c r="U168">
        <v>1153.4912890000001</v>
      </c>
      <c r="V168" t="s">
        <v>7</v>
      </c>
      <c r="W168">
        <v>1.9078379999999999</v>
      </c>
      <c r="X168">
        <v>5.3497000000000003E-2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0.283273</v>
      </c>
      <c r="AG168">
        <v>4.1E-5</v>
      </c>
      <c r="AH168" t="s">
        <v>11</v>
      </c>
      <c r="AI168">
        <v>0.71511199999999997</v>
      </c>
      <c r="AJ168">
        <v>7.8999999999999996E-5</v>
      </c>
      <c r="AK168" t="s">
        <v>12</v>
      </c>
      <c r="AL168">
        <v>0</v>
      </c>
      <c r="AM168">
        <v>0</v>
      </c>
    </row>
    <row r="169" spans="1:39" x14ac:dyDescent="0.25">
      <c r="A169" t="s">
        <v>208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2467.000552</v>
      </c>
      <c r="I169">
        <v>1724.9328949999999</v>
      </c>
      <c r="J169" t="s">
        <v>3</v>
      </c>
      <c r="K169">
        <v>2456.6740089999998</v>
      </c>
      <c r="L169">
        <v>1727.3862770000001</v>
      </c>
      <c r="M169" t="s">
        <v>4</v>
      </c>
      <c r="N169">
        <v>596.73507700000005</v>
      </c>
      <c r="O169">
        <v>20.172908</v>
      </c>
      <c r="P169" t="s">
        <v>5</v>
      </c>
      <c r="Q169">
        <v>10.927559</v>
      </c>
      <c r="R169">
        <v>9.7599999999999996E-3</v>
      </c>
      <c r="S169" t="s">
        <v>6</v>
      </c>
      <c r="T169">
        <v>1794.531248</v>
      </c>
      <c r="U169">
        <v>1485.716946</v>
      </c>
      <c r="V169" t="s">
        <v>7</v>
      </c>
      <c r="W169">
        <v>2.1860439999999999</v>
      </c>
      <c r="X169">
        <v>7.0803000000000005E-2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0.282891</v>
      </c>
      <c r="AG169">
        <v>3.4E-5</v>
      </c>
      <c r="AH169" t="s">
        <v>11</v>
      </c>
      <c r="AI169">
        <v>0.71577299999999999</v>
      </c>
      <c r="AJ169">
        <v>8.0000000000000007E-5</v>
      </c>
      <c r="AK169" t="s">
        <v>12</v>
      </c>
      <c r="AL169">
        <v>0</v>
      </c>
      <c r="AM169">
        <v>0</v>
      </c>
    </row>
    <row r="170" spans="1:39" x14ac:dyDescent="0.25">
      <c r="A170" t="s">
        <v>208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2776.3322800000001</v>
      </c>
      <c r="I170">
        <v>2129.108025</v>
      </c>
      <c r="J170" t="s">
        <v>3</v>
      </c>
      <c r="K170">
        <v>2764.7177929999998</v>
      </c>
      <c r="L170">
        <v>2132.2340810000001</v>
      </c>
      <c r="M170" t="s">
        <v>4</v>
      </c>
      <c r="N170">
        <v>671.33618300000001</v>
      </c>
      <c r="O170">
        <v>23.406870999999999</v>
      </c>
      <c r="P170" t="s">
        <v>5</v>
      </c>
      <c r="Q170">
        <v>12.291365000000001</v>
      </c>
      <c r="R170">
        <v>1.1107000000000001E-2</v>
      </c>
      <c r="S170" t="s">
        <v>6</v>
      </c>
      <c r="T170">
        <v>2019.7782179999999</v>
      </c>
      <c r="U170">
        <v>1863.109627</v>
      </c>
      <c r="V170" t="s">
        <v>7</v>
      </c>
      <c r="W170">
        <v>2.462218</v>
      </c>
      <c r="X170">
        <v>8.5851999999999998E-2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0.28189399999999998</v>
      </c>
      <c r="AG170">
        <v>3.6999999999999998E-5</v>
      </c>
      <c r="AH170" t="s">
        <v>11</v>
      </c>
      <c r="AI170">
        <v>0.71643199999999996</v>
      </c>
      <c r="AJ170">
        <v>7.7999999999999999E-5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208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3084.8601610000001</v>
      </c>
      <c r="I171">
        <v>2557.1936740000001</v>
      </c>
      <c r="J171" t="s">
        <v>3</v>
      </c>
      <c r="K171">
        <v>3071.9524070000002</v>
      </c>
      <c r="L171">
        <v>2560.5564869999998</v>
      </c>
      <c r="M171" t="s">
        <v>4</v>
      </c>
      <c r="N171">
        <v>745.98393899999996</v>
      </c>
      <c r="O171">
        <v>27.382932</v>
      </c>
      <c r="P171" t="s">
        <v>5</v>
      </c>
      <c r="Q171">
        <v>13.658664</v>
      </c>
      <c r="R171">
        <v>1.2203E-2</v>
      </c>
      <c r="S171" t="s">
        <v>6</v>
      </c>
      <c r="T171">
        <v>2244.1798629999998</v>
      </c>
      <c r="U171">
        <v>2246.6986360000001</v>
      </c>
      <c r="V171" t="s">
        <v>7</v>
      </c>
      <c r="W171">
        <v>2.7381319999999998</v>
      </c>
      <c r="X171">
        <v>0.10109700000000001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0.28170299999999998</v>
      </c>
      <c r="AG171">
        <v>3.4999999999999997E-5</v>
      </c>
      <c r="AH171" t="s">
        <v>11</v>
      </c>
      <c r="AI171">
        <v>0.71679700000000002</v>
      </c>
      <c r="AJ171">
        <v>7.7999999999999999E-5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208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3391.9230219999999</v>
      </c>
      <c r="I172">
        <v>3015.8925530000001</v>
      </c>
      <c r="J172" t="s">
        <v>3</v>
      </c>
      <c r="K172">
        <v>3377.727363</v>
      </c>
      <c r="L172">
        <v>3019.6579470000001</v>
      </c>
      <c r="M172" t="s">
        <v>4</v>
      </c>
      <c r="N172">
        <v>820.42812100000003</v>
      </c>
      <c r="O172">
        <v>31.832913999999999</v>
      </c>
      <c r="P172" t="s">
        <v>5</v>
      </c>
      <c r="Q172">
        <v>15.017723</v>
      </c>
      <c r="R172">
        <v>1.4378999999999999E-2</v>
      </c>
      <c r="S172" t="s">
        <v>6</v>
      </c>
      <c r="T172">
        <v>2467.3694479999999</v>
      </c>
      <c r="U172">
        <v>2662.0302419999998</v>
      </c>
      <c r="V172" t="s">
        <v>7</v>
      </c>
      <c r="W172">
        <v>3.0054099999999999</v>
      </c>
      <c r="X172">
        <v>0.118385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0.28101199999999998</v>
      </c>
      <c r="AG172">
        <v>4.1999999999999998E-5</v>
      </c>
      <c r="AH172" t="s">
        <v>11</v>
      </c>
      <c r="AI172">
        <v>0.71746600000000005</v>
      </c>
      <c r="AJ172">
        <v>7.7999999999999999E-5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208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3699.9765430000002</v>
      </c>
      <c r="I173">
        <v>3510.5273240000001</v>
      </c>
      <c r="J173" t="s">
        <v>3</v>
      </c>
      <c r="K173">
        <v>3684.488652</v>
      </c>
      <c r="L173">
        <v>3514.313439</v>
      </c>
      <c r="M173" t="s">
        <v>4</v>
      </c>
      <c r="N173">
        <v>894.99538900000005</v>
      </c>
      <c r="O173">
        <v>34.543011999999997</v>
      </c>
      <c r="P173" t="s">
        <v>5</v>
      </c>
      <c r="Q173">
        <v>16.384416999999999</v>
      </c>
      <c r="R173">
        <v>1.6056000000000001E-2</v>
      </c>
      <c r="S173" t="s">
        <v>6</v>
      </c>
      <c r="T173">
        <v>2691.4482370000001</v>
      </c>
      <c r="U173">
        <v>3123.5064109999998</v>
      </c>
      <c r="V173" t="s">
        <v>7</v>
      </c>
      <c r="W173">
        <v>3.2716159999999999</v>
      </c>
      <c r="X173">
        <v>0.13115299999999999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0.28094200000000003</v>
      </c>
      <c r="AG173">
        <v>4.1E-5</v>
      </c>
      <c r="AH173" t="s">
        <v>11</v>
      </c>
      <c r="AI173">
        <v>0.71759099999999998</v>
      </c>
      <c r="AJ173">
        <v>7.8999999999999996E-5</v>
      </c>
      <c r="AK173" t="s">
        <v>12</v>
      </c>
      <c r="AL173">
        <v>0</v>
      </c>
      <c r="AM173">
        <v>0</v>
      </c>
    </row>
    <row r="174" spans="1:39" x14ac:dyDescent="0.25">
      <c r="A174" t="s">
        <v>208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4007.2563279999999</v>
      </c>
      <c r="I174">
        <v>4066.9543010000002</v>
      </c>
      <c r="J174" t="s">
        <v>3</v>
      </c>
      <c r="K174">
        <v>3990.4726420000002</v>
      </c>
      <c r="L174">
        <v>4070.6666789999999</v>
      </c>
      <c r="M174" t="s">
        <v>4</v>
      </c>
      <c r="N174">
        <v>969.37263199999995</v>
      </c>
      <c r="O174">
        <v>35.695050999999999</v>
      </c>
      <c r="P174" t="s">
        <v>5</v>
      </c>
      <c r="Q174">
        <v>17.747948000000001</v>
      </c>
      <c r="R174">
        <v>1.6847999999999998E-2</v>
      </c>
      <c r="S174" t="s">
        <v>6</v>
      </c>
      <c r="T174">
        <v>2914.8936429999999</v>
      </c>
      <c r="U174">
        <v>3615.0904999999998</v>
      </c>
      <c r="V174" t="s">
        <v>7</v>
      </c>
      <c r="W174">
        <v>3.5329440000000001</v>
      </c>
      <c r="X174">
        <v>0.13761000000000001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0.28087200000000001</v>
      </c>
      <c r="AG174">
        <v>4.1E-5</v>
      </c>
      <c r="AH174" t="s">
        <v>11</v>
      </c>
      <c r="AI174">
        <v>0.71759600000000001</v>
      </c>
      <c r="AJ174">
        <v>7.8999999999999996E-5</v>
      </c>
      <c r="AK174" t="s">
        <v>12</v>
      </c>
      <c r="AL174">
        <v>0</v>
      </c>
      <c r="AM174">
        <v>0</v>
      </c>
    </row>
    <row r="175" spans="1:39" x14ac:dyDescent="0.25">
      <c r="A175" t="s">
        <v>208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4316.3687110000001</v>
      </c>
      <c r="I175">
        <v>4580.6271450000004</v>
      </c>
      <c r="J175" t="s">
        <v>3</v>
      </c>
      <c r="K175">
        <v>4298.2954200000004</v>
      </c>
      <c r="L175">
        <v>4584.5847089999997</v>
      </c>
      <c r="M175" t="s">
        <v>4</v>
      </c>
      <c r="N175">
        <v>1044.0257180000001</v>
      </c>
      <c r="O175">
        <v>39.407494999999997</v>
      </c>
      <c r="P175" t="s">
        <v>5</v>
      </c>
      <c r="Q175">
        <v>19.113368999999999</v>
      </c>
      <c r="R175">
        <v>1.7756000000000001E-2</v>
      </c>
      <c r="S175" t="s">
        <v>6</v>
      </c>
      <c r="T175">
        <v>3139.7502639999998</v>
      </c>
      <c r="U175">
        <v>4083.9934800000001</v>
      </c>
      <c r="V175" t="s">
        <v>7</v>
      </c>
      <c r="W175">
        <v>3.8122639999999999</v>
      </c>
      <c r="X175">
        <v>0.14557200000000001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0.28042699999999998</v>
      </c>
      <c r="AG175">
        <v>4.8000000000000001E-5</v>
      </c>
      <c r="AH175" t="s">
        <v>11</v>
      </c>
      <c r="AI175">
        <v>0.71759600000000001</v>
      </c>
      <c r="AJ175">
        <v>7.8999999999999996E-5</v>
      </c>
      <c r="AK175" t="s">
        <v>12</v>
      </c>
      <c r="AL175">
        <v>0</v>
      </c>
      <c r="AM175">
        <v>0</v>
      </c>
    </row>
    <row r="176" spans="1:39" x14ac:dyDescent="0.25">
      <c r="A176" t="s">
        <v>208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4624.5544920000002</v>
      </c>
      <c r="I176">
        <v>5130.7733159999998</v>
      </c>
      <c r="J176" t="s">
        <v>3</v>
      </c>
      <c r="K176">
        <v>4605.1867869999996</v>
      </c>
      <c r="L176">
        <v>5134.9933739999997</v>
      </c>
      <c r="M176" t="s">
        <v>4</v>
      </c>
      <c r="N176">
        <v>1118.719617</v>
      </c>
      <c r="O176">
        <v>42.949736999999999</v>
      </c>
      <c r="P176" t="s">
        <v>5</v>
      </c>
      <c r="Q176">
        <v>20.482336</v>
      </c>
      <c r="R176">
        <v>1.9831000000000001E-2</v>
      </c>
      <c r="S176" t="s">
        <v>6</v>
      </c>
      <c r="T176">
        <v>3363.7429929999998</v>
      </c>
      <c r="U176">
        <v>4589.5691470000002</v>
      </c>
      <c r="V176" t="s">
        <v>7</v>
      </c>
      <c r="W176">
        <v>4.0867139999999997</v>
      </c>
      <c r="X176">
        <v>0.16092100000000001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0.28041100000000002</v>
      </c>
      <c r="AG176">
        <v>4.8000000000000001E-5</v>
      </c>
      <c r="AH176" t="s">
        <v>11</v>
      </c>
      <c r="AI176">
        <v>0.71896400000000005</v>
      </c>
      <c r="AJ176">
        <v>7.8999999999999996E-5</v>
      </c>
      <c r="AK176" t="s">
        <v>12</v>
      </c>
      <c r="AL176">
        <v>0</v>
      </c>
      <c r="AM176">
        <v>0</v>
      </c>
    </row>
    <row r="177" spans="1:39" x14ac:dyDescent="0.25">
      <c r="A177" t="s">
        <v>208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4932.9316600000002</v>
      </c>
      <c r="I177">
        <v>5906.7258860000002</v>
      </c>
      <c r="J177" t="s">
        <v>3</v>
      </c>
      <c r="K177">
        <v>4912.2745210000003</v>
      </c>
      <c r="L177">
        <v>5910.6548670000002</v>
      </c>
      <c r="M177" t="s">
        <v>4</v>
      </c>
      <c r="N177">
        <v>1193.193831</v>
      </c>
      <c r="O177">
        <v>47.668264000000001</v>
      </c>
      <c r="P177" t="s">
        <v>5</v>
      </c>
      <c r="Q177">
        <v>21.843634999999999</v>
      </c>
      <c r="R177">
        <v>2.2952E-2</v>
      </c>
      <c r="S177" t="s">
        <v>6</v>
      </c>
      <c r="T177">
        <v>3588.1212059999998</v>
      </c>
      <c r="U177">
        <v>5251.8638110000002</v>
      </c>
      <c r="V177" t="s">
        <v>7</v>
      </c>
      <c r="W177">
        <v>4.3597739999999998</v>
      </c>
      <c r="X177">
        <v>0.177149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0.27995599999999998</v>
      </c>
      <c r="AG177">
        <v>5.5999999999999999E-5</v>
      </c>
      <c r="AH177" t="s">
        <v>11</v>
      </c>
      <c r="AI177">
        <v>0.71928300000000001</v>
      </c>
      <c r="AJ177">
        <v>7.6000000000000004E-5</v>
      </c>
      <c r="AK177" t="s">
        <v>12</v>
      </c>
      <c r="AL177">
        <v>0</v>
      </c>
      <c r="AM177">
        <v>0</v>
      </c>
    </row>
    <row r="178" spans="1:39" x14ac:dyDescent="0.25">
      <c r="A178" t="s">
        <v>208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5240.9251560000002</v>
      </c>
      <c r="I178">
        <v>6668.9177410000002</v>
      </c>
      <c r="J178" t="s">
        <v>3</v>
      </c>
      <c r="K178">
        <v>5218.9748829999999</v>
      </c>
      <c r="L178">
        <v>6672.9610210000001</v>
      </c>
      <c r="M178" t="s">
        <v>4</v>
      </c>
      <c r="N178">
        <v>1267.8448390000001</v>
      </c>
      <c r="O178">
        <v>51.356335999999999</v>
      </c>
      <c r="P178" t="s">
        <v>5</v>
      </c>
      <c r="Q178">
        <v>23.210999000000001</v>
      </c>
      <c r="R178">
        <v>2.5947000000000001E-2</v>
      </c>
      <c r="S178" t="s">
        <v>6</v>
      </c>
      <c r="T178">
        <v>3812.0225439999999</v>
      </c>
      <c r="U178">
        <v>5943.496924</v>
      </c>
      <c r="V178" t="s">
        <v>7</v>
      </c>
      <c r="W178">
        <v>4.6283260000000004</v>
      </c>
      <c r="X178">
        <v>0.19710800000000001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0.27995599999999998</v>
      </c>
      <c r="AG178">
        <v>5.5999999999999999E-5</v>
      </c>
      <c r="AH178" t="s">
        <v>11</v>
      </c>
      <c r="AI178">
        <v>0.71978600000000004</v>
      </c>
      <c r="AJ178">
        <v>7.1000000000000005E-5</v>
      </c>
      <c r="AK178" t="s">
        <v>12</v>
      </c>
      <c r="AL178">
        <v>0</v>
      </c>
      <c r="AM178">
        <v>0</v>
      </c>
    </row>
    <row r="179" spans="1:39" x14ac:dyDescent="0.25">
      <c r="A179" t="s">
        <v>208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5549.5401270000002</v>
      </c>
      <c r="I179">
        <v>7297.9297429999997</v>
      </c>
      <c r="J179" t="s">
        <v>3</v>
      </c>
      <c r="K179">
        <v>5526.2960940000003</v>
      </c>
      <c r="L179">
        <v>7300.8805469999998</v>
      </c>
      <c r="M179" t="s">
        <v>4</v>
      </c>
      <c r="N179">
        <v>1342.5175019999999</v>
      </c>
      <c r="O179">
        <v>55.648287000000003</v>
      </c>
      <c r="P179" t="s">
        <v>5</v>
      </c>
      <c r="Q179">
        <v>24.580020999999999</v>
      </c>
      <c r="R179">
        <v>2.8087999999999998E-2</v>
      </c>
      <c r="S179" t="s">
        <v>6</v>
      </c>
      <c r="T179">
        <v>4036.4382369999998</v>
      </c>
      <c r="U179">
        <v>6528.0351380000002</v>
      </c>
      <c r="V179" t="s">
        <v>7</v>
      </c>
      <c r="W179">
        <v>4.9068800000000001</v>
      </c>
      <c r="X179">
        <v>0.22106999999999999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0.27991500000000002</v>
      </c>
      <c r="AG179">
        <v>5.7000000000000003E-5</v>
      </c>
      <c r="AH179" t="s">
        <v>11</v>
      </c>
      <c r="AI179">
        <v>0.71979499999999996</v>
      </c>
      <c r="AJ179">
        <v>7.1000000000000005E-5</v>
      </c>
      <c r="AK179" t="s">
        <v>12</v>
      </c>
      <c r="AL179">
        <v>0</v>
      </c>
      <c r="AM179">
        <v>0</v>
      </c>
    </row>
    <row r="180" spans="1:39" x14ac:dyDescent="0.25">
      <c r="A180" t="s">
        <v>208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5858.8915919999999</v>
      </c>
      <c r="I180">
        <v>8043.7724749999998</v>
      </c>
      <c r="J180" t="s">
        <v>3</v>
      </c>
      <c r="K180">
        <v>5834.3621970000004</v>
      </c>
      <c r="L180">
        <v>8046.9809580000001</v>
      </c>
      <c r="M180" t="s">
        <v>4</v>
      </c>
      <c r="N180">
        <v>1417.1223219999999</v>
      </c>
      <c r="O180">
        <v>61.851326999999998</v>
      </c>
      <c r="P180" t="s">
        <v>5</v>
      </c>
      <c r="Q180">
        <v>25.940522000000001</v>
      </c>
      <c r="R180">
        <v>2.9735999999999999E-2</v>
      </c>
      <c r="S180" t="s">
        <v>6</v>
      </c>
      <c r="T180">
        <v>4261.5717869999999</v>
      </c>
      <c r="U180">
        <v>7191.0358210000004</v>
      </c>
      <c r="V180" t="s">
        <v>7</v>
      </c>
      <c r="W180">
        <v>5.1694680000000002</v>
      </c>
      <c r="X180">
        <v>0.24859200000000001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0.27988200000000002</v>
      </c>
      <c r="AG180">
        <v>5.5999999999999999E-5</v>
      </c>
      <c r="AH180" t="s">
        <v>11</v>
      </c>
      <c r="AI180">
        <v>0.72000799999999998</v>
      </c>
      <c r="AJ180">
        <v>7.1000000000000005E-5</v>
      </c>
      <c r="AK180" t="s">
        <v>12</v>
      </c>
      <c r="AL180">
        <v>0</v>
      </c>
      <c r="AM180">
        <v>0</v>
      </c>
    </row>
    <row r="181" spans="1:39" x14ac:dyDescent="0.25">
      <c r="A181" t="s">
        <v>208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6167.0766210000002</v>
      </c>
      <c r="I181">
        <v>9023.8947769999995</v>
      </c>
      <c r="J181" t="s">
        <v>3</v>
      </c>
      <c r="K181">
        <v>6141.2571580000003</v>
      </c>
      <c r="L181">
        <v>9027.5476569999992</v>
      </c>
      <c r="M181" t="s">
        <v>4</v>
      </c>
      <c r="N181">
        <v>1491.584717</v>
      </c>
      <c r="O181">
        <v>66.907247999999996</v>
      </c>
      <c r="P181" t="s">
        <v>5</v>
      </c>
      <c r="Q181">
        <v>27.303543999999999</v>
      </c>
      <c r="R181">
        <v>2.9850999999999999E-2</v>
      </c>
      <c r="S181" t="s">
        <v>6</v>
      </c>
      <c r="T181">
        <v>4485.7910250000004</v>
      </c>
      <c r="U181">
        <v>8039.8451759999998</v>
      </c>
      <c r="V181" t="s">
        <v>7</v>
      </c>
      <c r="W181">
        <v>5.4365579999999998</v>
      </c>
      <c r="X181">
        <v>0.266955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0.279615</v>
      </c>
      <c r="AG181">
        <v>5.8E-5</v>
      </c>
      <c r="AH181" t="s">
        <v>11</v>
      </c>
      <c r="AI181">
        <v>0.72018099999999996</v>
      </c>
      <c r="AJ181">
        <v>7.2000000000000002E-5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253.027534</v>
      </c>
      <c r="I202">
        <v>41.264543000000003</v>
      </c>
      <c r="J202" t="s">
        <v>3</v>
      </c>
      <c r="K202">
        <v>251.716632</v>
      </c>
      <c r="L202">
        <v>41.406143</v>
      </c>
      <c r="M202" t="s">
        <v>4</v>
      </c>
      <c r="N202">
        <v>75.382571999999996</v>
      </c>
      <c r="O202">
        <v>5.0322779999999998</v>
      </c>
      <c r="P202" t="s">
        <v>5</v>
      </c>
      <c r="Q202">
        <v>1.3947039999999999</v>
      </c>
      <c r="R202">
        <v>2.3089999999999999E-3</v>
      </c>
      <c r="S202" t="s">
        <v>6</v>
      </c>
      <c r="T202">
        <v>168.359104</v>
      </c>
      <c r="U202">
        <v>22.432742999999999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0.29581800000000003</v>
      </c>
      <c r="AG202">
        <v>6.7000000000000002E-5</v>
      </c>
      <c r="AH202" t="s">
        <v>11</v>
      </c>
      <c r="AI202">
        <v>0.70713199999999998</v>
      </c>
      <c r="AJ202">
        <v>4.1E-5</v>
      </c>
      <c r="AK202" t="s">
        <v>12</v>
      </c>
      <c r="AL202">
        <v>0</v>
      </c>
      <c r="AM202">
        <v>0</v>
      </c>
    </row>
    <row r="203" spans="1:39" x14ac:dyDescent="0.25">
      <c r="A203" t="s">
        <v>103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505.00207</v>
      </c>
      <c r="I203">
        <v>147.83333300000001</v>
      </c>
      <c r="J203" t="s">
        <v>3</v>
      </c>
      <c r="K203">
        <v>502.39538599999997</v>
      </c>
      <c r="L203">
        <v>148.06767099999999</v>
      </c>
      <c r="M203" t="s">
        <v>4</v>
      </c>
      <c r="N203">
        <v>150.32542900000001</v>
      </c>
      <c r="O203">
        <v>16.353221999999999</v>
      </c>
      <c r="P203" t="s">
        <v>5</v>
      </c>
      <c r="Q203">
        <v>2.7662680000000002</v>
      </c>
      <c r="R203">
        <v>6.8960000000000002E-3</v>
      </c>
      <c r="S203" t="s">
        <v>6</v>
      </c>
      <c r="T203">
        <v>336.17767900000001</v>
      </c>
      <c r="U203">
        <v>76.897491000000002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0.28959499999999999</v>
      </c>
      <c r="AG203">
        <v>7.2000000000000002E-5</v>
      </c>
      <c r="AH203" t="s">
        <v>11</v>
      </c>
      <c r="AI203">
        <v>0.70931900000000003</v>
      </c>
      <c r="AJ203">
        <v>4.3000000000000002E-5</v>
      </c>
      <c r="AK203" t="s">
        <v>12</v>
      </c>
      <c r="AL203">
        <v>0</v>
      </c>
      <c r="AM203">
        <v>0</v>
      </c>
    </row>
    <row r="204" spans="1:39" x14ac:dyDescent="0.25">
      <c r="A204" t="s">
        <v>103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757.23787600000003</v>
      </c>
      <c r="I204">
        <v>292.82683600000001</v>
      </c>
      <c r="J204" t="s">
        <v>3</v>
      </c>
      <c r="K204">
        <v>753.339788</v>
      </c>
      <c r="L204">
        <v>293.13996500000002</v>
      </c>
      <c r="M204" t="s">
        <v>4</v>
      </c>
      <c r="N204">
        <v>225.29796400000001</v>
      </c>
      <c r="O204">
        <v>30.511519</v>
      </c>
      <c r="P204" t="s">
        <v>5</v>
      </c>
      <c r="Q204">
        <v>4.1353960000000001</v>
      </c>
      <c r="R204">
        <v>1.3306999999999999E-2</v>
      </c>
      <c r="S204" t="s">
        <v>6</v>
      </c>
      <c r="T204">
        <v>504.20308</v>
      </c>
      <c r="U204">
        <v>152.677313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0.28581200000000001</v>
      </c>
      <c r="AG204">
        <v>7.4999999999999993E-5</v>
      </c>
      <c r="AH204" t="s">
        <v>11</v>
      </c>
      <c r="AI204">
        <v>0.70941600000000005</v>
      </c>
      <c r="AJ204">
        <v>4.1999999999999998E-5</v>
      </c>
      <c r="AK204" t="s">
        <v>12</v>
      </c>
      <c r="AL204">
        <v>0</v>
      </c>
      <c r="AM204">
        <v>0</v>
      </c>
    </row>
    <row r="205" spans="1:39" x14ac:dyDescent="0.25">
      <c r="A205" t="s">
        <v>103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1009.83547</v>
      </c>
      <c r="I205">
        <v>441.07437299999998</v>
      </c>
      <c r="J205" t="s">
        <v>3</v>
      </c>
      <c r="K205">
        <v>1004.642393</v>
      </c>
      <c r="L205">
        <v>441.89962800000001</v>
      </c>
      <c r="M205" t="s">
        <v>4</v>
      </c>
      <c r="N205">
        <v>300.46002099999998</v>
      </c>
      <c r="O205">
        <v>39.618560000000002</v>
      </c>
      <c r="P205" t="s">
        <v>5</v>
      </c>
      <c r="Q205">
        <v>5.5091200000000002</v>
      </c>
      <c r="R205">
        <v>1.5488999999999999E-2</v>
      </c>
      <c r="S205" t="s">
        <v>6</v>
      </c>
      <c r="T205">
        <v>672.37197600000002</v>
      </c>
      <c r="U205">
        <v>239.75848400000001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0.28512999999999999</v>
      </c>
      <c r="AG205">
        <v>6.7000000000000002E-5</v>
      </c>
      <c r="AH205" t="s">
        <v>11</v>
      </c>
      <c r="AI205">
        <v>0.71187699999999998</v>
      </c>
      <c r="AJ205">
        <v>6.3E-5</v>
      </c>
      <c r="AK205" t="s">
        <v>12</v>
      </c>
      <c r="AL205">
        <v>0</v>
      </c>
      <c r="AM205">
        <v>0</v>
      </c>
    </row>
    <row r="206" spans="1:39" x14ac:dyDescent="0.25">
      <c r="A206" t="s">
        <v>103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1262.0487889999999</v>
      </c>
      <c r="I206">
        <v>638.22056399999997</v>
      </c>
      <c r="J206" t="s">
        <v>3</v>
      </c>
      <c r="K206">
        <v>1255.5666040000001</v>
      </c>
      <c r="L206">
        <v>639.80427699999996</v>
      </c>
      <c r="M206" t="s">
        <v>4</v>
      </c>
      <c r="N206">
        <v>375.41991899999999</v>
      </c>
      <c r="O206">
        <v>59.136057999999998</v>
      </c>
      <c r="P206" t="s">
        <v>5</v>
      </c>
      <c r="Q206">
        <v>6.8787430000000001</v>
      </c>
      <c r="R206">
        <v>2.0920999999999999E-2</v>
      </c>
      <c r="S206" t="s">
        <v>6</v>
      </c>
      <c r="T206">
        <v>840.36268600000005</v>
      </c>
      <c r="U206">
        <v>342.01349399999998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0.28365699999999999</v>
      </c>
      <c r="AG206">
        <v>6.0999999999999999E-5</v>
      </c>
      <c r="AH206" t="s">
        <v>11</v>
      </c>
      <c r="AI206">
        <v>0.712924</v>
      </c>
      <c r="AJ206">
        <v>6.7999999999999999E-5</v>
      </c>
      <c r="AK206" t="s">
        <v>12</v>
      </c>
      <c r="AL206">
        <v>0</v>
      </c>
      <c r="AM206">
        <v>0</v>
      </c>
    </row>
    <row r="207" spans="1:39" x14ac:dyDescent="0.25">
      <c r="A207" t="s">
        <v>103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1514.1081200000001</v>
      </c>
      <c r="I207">
        <v>819.15493700000002</v>
      </c>
      <c r="J207" t="s">
        <v>3</v>
      </c>
      <c r="K207">
        <v>1506.337104</v>
      </c>
      <c r="L207">
        <v>820.775712</v>
      </c>
      <c r="M207" t="s">
        <v>4</v>
      </c>
      <c r="N207">
        <v>450.334202</v>
      </c>
      <c r="O207">
        <v>61.626555000000003</v>
      </c>
      <c r="P207" t="s">
        <v>5</v>
      </c>
      <c r="Q207">
        <v>8.2414679999999993</v>
      </c>
      <c r="R207">
        <v>2.1908E-2</v>
      </c>
      <c r="S207" t="s">
        <v>6</v>
      </c>
      <c r="T207">
        <v>1008.246343</v>
      </c>
      <c r="U207">
        <v>449.92929299999997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0.28301100000000001</v>
      </c>
      <c r="AG207">
        <v>5.1E-5</v>
      </c>
      <c r="AH207" t="s">
        <v>11</v>
      </c>
      <c r="AI207">
        <v>0.71435300000000002</v>
      </c>
      <c r="AJ207">
        <v>7.8999999999999996E-5</v>
      </c>
      <c r="AK207" t="s">
        <v>12</v>
      </c>
      <c r="AL207">
        <v>0</v>
      </c>
      <c r="AM207">
        <v>0</v>
      </c>
    </row>
    <row r="208" spans="1:39" x14ac:dyDescent="0.25">
      <c r="A208" t="s">
        <v>103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1765.845112</v>
      </c>
      <c r="I208">
        <v>1035.263897</v>
      </c>
      <c r="J208" t="s">
        <v>3</v>
      </c>
      <c r="K208">
        <v>1756.78115</v>
      </c>
      <c r="L208">
        <v>1036.6056470000001</v>
      </c>
      <c r="M208" t="s">
        <v>4</v>
      </c>
      <c r="N208">
        <v>525.03544299999999</v>
      </c>
      <c r="O208">
        <v>68.147313999999994</v>
      </c>
      <c r="P208" t="s">
        <v>5</v>
      </c>
      <c r="Q208">
        <v>9.6083839999999991</v>
      </c>
      <c r="R208">
        <v>2.6249000000000001E-2</v>
      </c>
      <c r="S208" t="s">
        <v>6</v>
      </c>
      <c r="T208">
        <v>1176.069409</v>
      </c>
      <c r="U208">
        <v>578.06242999999995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0.28168399999999999</v>
      </c>
      <c r="AG208">
        <v>6.3999999999999997E-5</v>
      </c>
      <c r="AH208" t="s">
        <v>11</v>
      </c>
      <c r="AI208">
        <v>0.716723</v>
      </c>
      <c r="AJ208">
        <v>7.7000000000000001E-5</v>
      </c>
      <c r="AK208" t="s">
        <v>12</v>
      </c>
      <c r="AL208">
        <v>0</v>
      </c>
      <c r="AM208">
        <v>0</v>
      </c>
    </row>
    <row r="209" spans="1:39" x14ac:dyDescent="0.25">
      <c r="A209" t="s">
        <v>103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2017.523293</v>
      </c>
      <c r="I209">
        <v>1296.5941069999999</v>
      </c>
      <c r="J209" t="s">
        <v>3</v>
      </c>
      <c r="K209">
        <v>2007.1679099999999</v>
      </c>
      <c r="L209">
        <v>1297.657931</v>
      </c>
      <c r="M209" t="s">
        <v>4</v>
      </c>
      <c r="N209">
        <v>599.74749499999996</v>
      </c>
      <c r="O209">
        <v>85.943084999999996</v>
      </c>
      <c r="P209" t="s">
        <v>5</v>
      </c>
      <c r="Q209">
        <v>10.973323000000001</v>
      </c>
      <c r="R209">
        <v>3.6420000000000001E-2</v>
      </c>
      <c r="S209" t="s">
        <v>6</v>
      </c>
      <c r="T209">
        <v>1343.820344</v>
      </c>
      <c r="U209">
        <v>716.98839099999998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0.28118599999999999</v>
      </c>
      <c r="AG209">
        <v>6.8999999999999997E-5</v>
      </c>
      <c r="AH209" t="s">
        <v>11</v>
      </c>
      <c r="AI209">
        <v>0.71767499999999995</v>
      </c>
      <c r="AJ209">
        <v>7.7000000000000001E-5</v>
      </c>
      <c r="AK209" t="s">
        <v>12</v>
      </c>
      <c r="AL209">
        <v>0</v>
      </c>
      <c r="AM209">
        <v>0</v>
      </c>
    </row>
    <row r="210" spans="1:39" x14ac:dyDescent="0.25">
      <c r="A210" t="s">
        <v>103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2269.08061</v>
      </c>
      <c r="I210">
        <v>1557.4425000000001</v>
      </c>
      <c r="J210" t="s">
        <v>3</v>
      </c>
      <c r="K210">
        <v>2257.430801</v>
      </c>
      <c r="L210">
        <v>1558.5977069999999</v>
      </c>
      <c r="M210" t="s">
        <v>4</v>
      </c>
      <c r="N210">
        <v>674.48303499999997</v>
      </c>
      <c r="O210">
        <v>97.680047999999999</v>
      </c>
      <c r="P210" t="s">
        <v>5</v>
      </c>
      <c r="Q210">
        <v>12.342537</v>
      </c>
      <c r="R210">
        <v>4.2893000000000001E-2</v>
      </c>
      <c r="S210" t="s">
        <v>6</v>
      </c>
      <c r="T210">
        <v>1511.4554419999999</v>
      </c>
      <c r="U210">
        <v>870.22343499999999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0.28115899999999999</v>
      </c>
      <c r="AG210">
        <v>6.8999999999999997E-5</v>
      </c>
      <c r="AH210" t="s">
        <v>11</v>
      </c>
      <c r="AI210">
        <v>0.71818199999999999</v>
      </c>
      <c r="AJ210">
        <v>7.3999999999999996E-5</v>
      </c>
      <c r="AK210" t="s">
        <v>12</v>
      </c>
      <c r="AL210">
        <v>0</v>
      </c>
      <c r="AM210">
        <v>0</v>
      </c>
    </row>
    <row r="211" spans="1:39" x14ac:dyDescent="0.25">
      <c r="A211" t="s">
        <v>103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2521.519448</v>
      </c>
      <c r="I211">
        <v>1765.755249</v>
      </c>
      <c r="J211" t="s">
        <v>3</v>
      </c>
      <c r="K211">
        <v>2508.578301</v>
      </c>
      <c r="L211">
        <v>1766.920447</v>
      </c>
      <c r="M211" t="s">
        <v>4</v>
      </c>
      <c r="N211">
        <v>749.738563</v>
      </c>
      <c r="O211">
        <v>109.799859</v>
      </c>
      <c r="P211" t="s">
        <v>5</v>
      </c>
      <c r="Q211">
        <v>13.715828</v>
      </c>
      <c r="R211">
        <v>4.7051999999999997E-2</v>
      </c>
      <c r="S211" t="s">
        <v>6</v>
      </c>
      <c r="T211">
        <v>1679.326145</v>
      </c>
      <c r="U211">
        <v>987.54872399999999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0.28095300000000001</v>
      </c>
      <c r="AG211">
        <v>6.7000000000000002E-5</v>
      </c>
      <c r="AH211" t="s">
        <v>11</v>
      </c>
      <c r="AI211">
        <v>0.71865400000000002</v>
      </c>
      <c r="AJ211">
        <v>7.3999999999999996E-5</v>
      </c>
      <c r="AK211" t="s">
        <v>12</v>
      </c>
      <c r="AL211">
        <v>0</v>
      </c>
      <c r="AM211">
        <v>0</v>
      </c>
    </row>
    <row r="212" spans="1:39" x14ac:dyDescent="0.25">
      <c r="A212" t="s">
        <v>103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2773.4860840000001</v>
      </c>
      <c r="I212">
        <v>2030.7500540000001</v>
      </c>
      <c r="J212" t="s">
        <v>3</v>
      </c>
      <c r="K212">
        <v>2759.259971</v>
      </c>
      <c r="L212">
        <v>2031.8847989999999</v>
      </c>
      <c r="M212" t="s">
        <v>4</v>
      </c>
      <c r="N212">
        <v>824.52646400000003</v>
      </c>
      <c r="O212">
        <v>123.34992</v>
      </c>
      <c r="P212" t="s">
        <v>5</v>
      </c>
      <c r="Q212">
        <v>15.079791999999999</v>
      </c>
      <c r="R212">
        <v>5.2705000000000002E-2</v>
      </c>
      <c r="S212" t="s">
        <v>6</v>
      </c>
      <c r="T212">
        <v>1847.2634840000001</v>
      </c>
      <c r="U212">
        <v>1131.7641229999999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0.28087299999999998</v>
      </c>
      <c r="AG212">
        <v>6.6000000000000005E-5</v>
      </c>
      <c r="AH212" t="s">
        <v>11</v>
      </c>
      <c r="AI212">
        <v>0.71865500000000004</v>
      </c>
      <c r="AJ212">
        <v>7.3999999999999996E-5</v>
      </c>
      <c r="AK212" t="s">
        <v>12</v>
      </c>
      <c r="AL212">
        <v>0</v>
      </c>
      <c r="AM212">
        <v>0</v>
      </c>
    </row>
    <row r="213" spans="1:39" x14ac:dyDescent="0.25">
      <c r="A213" t="s">
        <v>103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3025.4649610000001</v>
      </c>
      <c r="I213">
        <v>2344.1626030000002</v>
      </c>
      <c r="J213" t="s">
        <v>3</v>
      </c>
      <c r="K213">
        <v>3009.9412299999999</v>
      </c>
      <c r="L213">
        <v>2345.1600990000002</v>
      </c>
      <c r="M213" t="s">
        <v>4</v>
      </c>
      <c r="N213">
        <v>899.53872200000001</v>
      </c>
      <c r="O213">
        <v>140.71236099999999</v>
      </c>
      <c r="P213" t="s">
        <v>5</v>
      </c>
      <c r="Q213">
        <v>16.454626999999999</v>
      </c>
      <c r="R213">
        <v>5.9679999999999997E-2</v>
      </c>
      <c r="S213" t="s">
        <v>6</v>
      </c>
      <c r="T213">
        <v>2014.938533</v>
      </c>
      <c r="U213">
        <v>1314.312283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0.280835</v>
      </c>
      <c r="AG213">
        <v>6.6000000000000005E-5</v>
      </c>
      <c r="AH213" t="s">
        <v>11</v>
      </c>
      <c r="AI213">
        <v>0.71880999999999995</v>
      </c>
      <c r="AJ213">
        <v>7.2000000000000002E-5</v>
      </c>
      <c r="AK213" t="s">
        <v>12</v>
      </c>
      <c r="AL213">
        <v>0</v>
      </c>
      <c r="AM213">
        <v>0</v>
      </c>
    </row>
    <row r="214" spans="1:39" x14ac:dyDescent="0.25">
      <c r="A214" t="s">
        <v>103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3277.900005</v>
      </c>
      <c r="I214">
        <v>2705.567372</v>
      </c>
      <c r="J214" t="s">
        <v>3</v>
      </c>
      <c r="K214">
        <v>3261.0885939999998</v>
      </c>
      <c r="L214">
        <v>2707.3922499999999</v>
      </c>
      <c r="M214" t="s">
        <v>4</v>
      </c>
      <c r="N214">
        <v>974.43515000000002</v>
      </c>
      <c r="O214">
        <v>153.22992199999999</v>
      </c>
      <c r="P214" t="s">
        <v>5</v>
      </c>
      <c r="Q214">
        <v>17.821901</v>
      </c>
      <c r="R214">
        <v>6.3801999999999998E-2</v>
      </c>
      <c r="S214" t="s">
        <v>6</v>
      </c>
      <c r="T214">
        <v>2183.210693</v>
      </c>
      <c r="U214">
        <v>1532.298927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0.28068300000000002</v>
      </c>
      <c r="AG214">
        <v>6.4999999999999994E-5</v>
      </c>
      <c r="AH214" t="s">
        <v>11</v>
      </c>
      <c r="AI214">
        <v>0.72004299999999999</v>
      </c>
      <c r="AJ214">
        <v>6.4999999999999994E-5</v>
      </c>
      <c r="AK214" t="s">
        <v>12</v>
      </c>
      <c r="AL214">
        <v>0</v>
      </c>
      <c r="AM214">
        <v>0</v>
      </c>
    </row>
    <row r="215" spans="1:39" x14ac:dyDescent="0.25">
      <c r="A215" t="s">
        <v>103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3530.2817869999999</v>
      </c>
      <c r="I215">
        <v>3009.3321179999998</v>
      </c>
      <c r="J215" t="s">
        <v>3</v>
      </c>
      <c r="K215">
        <v>3512.18064</v>
      </c>
      <c r="L215">
        <v>3012.2842110000001</v>
      </c>
      <c r="M215" t="s">
        <v>4</v>
      </c>
      <c r="N215">
        <v>1049.455283</v>
      </c>
      <c r="O215">
        <v>176.062894</v>
      </c>
      <c r="P215" t="s">
        <v>5</v>
      </c>
      <c r="Q215">
        <v>19.193919000000001</v>
      </c>
      <c r="R215">
        <v>6.9742999999999999E-2</v>
      </c>
      <c r="S215" t="s">
        <v>6</v>
      </c>
      <c r="T215">
        <v>2351.2595120000001</v>
      </c>
      <c r="U215">
        <v>1695.6369030000001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0.28064600000000001</v>
      </c>
      <c r="AG215">
        <v>6.4999999999999994E-5</v>
      </c>
      <c r="AH215" t="s">
        <v>11</v>
      </c>
      <c r="AI215">
        <v>0.72067000000000003</v>
      </c>
      <c r="AJ215">
        <v>6.3999999999999997E-5</v>
      </c>
      <c r="AK215" t="s">
        <v>12</v>
      </c>
      <c r="AL215">
        <v>0</v>
      </c>
      <c r="AM215">
        <v>0</v>
      </c>
    </row>
    <row r="216" spans="1:39" x14ac:dyDescent="0.25">
      <c r="A216" t="s">
        <v>103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3781.7273289999998</v>
      </c>
      <c r="I216">
        <v>3372.4432470000002</v>
      </c>
      <c r="J216" t="s">
        <v>3</v>
      </c>
      <c r="K216">
        <v>3762.3286819999998</v>
      </c>
      <c r="L216">
        <v>3375.3193139999998</v>
      </c>
      <c r="M216" t="s">
        <v>4</v>
      </c>
      <c r="N216">
        <v>1124.2876610000001</v>
      </c>
      <c r="O216">
        <v>201.81145000000001</v>
      </c>
      <c r="P216" t="s">
        <v>5</v>
      </c>
      <c r="Q216">
        <v>20.565425000000001</v>
      </c>
      <c r="R216">
        <v>7.9744999999999996E-2</v>
      </c>
      <c r="S216" t="s">
        <v>6</v>
      </c>
      <c r="T216">
        <v>2518.6921189999998</v>
      </c>
      <c r="U216">
        <v>1897.1149620000001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0.28035300000000002</v>
      </c>
      <c r="AG216">
        <v>5.7000000000000003E-5</v>
      </c>
      <c r="AH216" t="s">
        <v>11</v>
      </c>
      <c r="AI216">
        <v>0.72067400000000004</v>
      </c>
      <c r="AJ216">
        <v>6.3999999999999997E-5</v>
      </c>
      <c r="AK216" t="s">
        <v>12</v>
      </c>
      <c r="AL216">
        <v>0</v>
      </c>
      <c r="AM216">
        <v>0</v>
      </c>
    </row>
    <row r="217" spans="1:39" x14ac:dyDescent="0.25">
      <c r="A217" t="s">
        <v>103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4033.2385989999998</v>
      </c>
      <c r="I217">
        <v>3741.2814840000001</v>
      </c>
      <c r="J217" t="s">
        <v>3</v>
      </c>
      <c r="K217">
        <v>4012.5477689999998</v>
      </c>
      <c r="L217">
        <v>3745.6081709999999</v>
      </c>
      <c r="M217" t="s">
        <v>4</v>
      </c>
      <c r="N217">
        <v>1199.253506</v>
      </c>
      <c r="O217">
        <v>218.96292399999999</v>
      </c>
      <c r="P217" t="s">
        <v>5</v>
      </c>
      <c r="Q217">
        <v>21.934691000000001</v>
      </c>
      <c r="R217">
        <v>8.3562999999999998E-2</v>
      </c>
      <c r="S217" t="s">
        <v>6</v>
      </c>
      <c r="T217">
        <v>2686.0063329999998</v>
      </c>
      <c r="U217">
        <v>2104.1909700000001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0.28027299999999999</v>
      </c>
      <c r="AG217">
        <v>5.7000000000000003E-5</v>
      </c>
      <c r="AH217" t="s">
        <v>11</v>
      </c>
      <c r="AI217">
        <v>0.72158900000000004</v>
      </c>
      <c r="AJ217">
        <v>7.6000000000000004E-5</v>
      </c>
      <c r="AK217" t="s">
        <v>12</v>
      </c>
      <c r="AL217">
        <v>0</v>
      </c>
      <c r="AM217">
        <v>0</v>
      </c>
    </row>
    <row r="218" spans="1:39" x14ac:dyDescent="0.25">
      <c r="A218" t="s">
        <v>103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4284.4190140000001</v>
      </c>
      <c r="I218">
        <v>4130.3464029999996</v>
      </c>
      <c r="J218" t="s">
        <v>3</v>
      </c>
      <c r="K218">
        <v>4262.4377640000002</v>
      </c>
      <c r="L218">
        <v>4134.1682570000003</v>
      </c>
      <c r="M218" t="s">
        <v>4</v>
      </c>
      <c r="N218">
        <v>1274.0775169999999</v>
      </c>
      <c r="O218">
        <v>234.10152400000001</v>
      </c>
      <c r="P218" t="s">
        <v>5</v>
      </c>
      <c r="Q218">
        <v>23.296872</v>
      </c>
      <c r="R218">
        <v>9.4460000000000002E-2</v>
      </c>
      <c r="S218" t="s">
        <v>6</v>
      </c>
      <c r="T218">
        <v>2853.2191210000001</v>
      </c>
      <c r="U218">
        <v>2325.6076210000001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0.28026000000000001</v>
      </c>
      <c r="AG218">
        <v>5.5999999999999999E-5</v>
      </c>
      <c r="AH218" t="s">
        <v>11</v>
      </c>
      <c r="AI218">
        <v>0.72158900000000004</v>
      </c>
      <c r="AJ218">
        <v>7.6000000000000004E-5</v>
      </c>
      <c r="AK218" t="s">
        <v>12</v>
      </c>
      <c r="AL218">
        <v>0</v>
      </c>
      <c r="AM218">
        <v>0</v>
      </c>
    </row>
    <row r="219" spans="1:39" x14ac:dyDescent="0.25">
      <c r="A219" t="s">
        <v>103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4536.8794820000003</v>
      </c>
      <c r="I219">
        <v>4490.5541430000003</v>
      </c>
      <c r="J219" t="s">
        <v>3</v>
      </c>
      <c r="K219">
        <v>4513.5969919999998</v>
      </c>
      <c r="L219">
        <v>4494.3320610000001</v>
      </c>
      <c r="M219" t="s">
        <v>4</v>
      </c>
      <c r="N219">
        <v>1349.383259</v>
      </c>
      <c r="O219">
        <v>250.91805400000001</v>
      </c>
      <c r="P219" t="s">
        <v>5</v>
      </c>
      <c r="Q219">
        <v>24.676776</v>
      </c>
      <c r="R219">
        <v>0.102632</v>
      </c>
      <c r="S219" t="s">
        <v>6</v>
      </c>
      <c r="T219">
        <v>3021.0930859999999</v>
      </c>
      <c r="U219">
        <v>2569.4897900000001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0.28026000000000001</v>
      </c>
      <c r="AG219">
        <v>5.5999999999999999E-5</v>
      </c>
      <c r="AH219" t="s">
        <v>11</v>
      </c>
      <c r="AI219">
        <v>0.72214199999999995</v>
      </c>
      <c r="AJ219">
        <v>6.9999999999999994E-5</v>
      </c>
      <c r="AK219" t="s">
        <v>12</v>
      </c>
      <c r="AL219">
        <v>0</v>
      </c>
      <c r="AM219">
        <v>0</v>
      </c>
    </row>
    <row r="220" spans="1:39" x14ac:dyDescent="0.25">
      <c r="A220" t="s">
        <v>103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4788.8010450000002</v>
      </c>
      <c r="I220">
        <v>4841.2403469999999</v>
      </c>
      <c r="J220" t="s">
        <v>3</v>
      </c>
      <c r="K220">
        <v>4764.2249220000003</v>
      </c>
      <c r="L220">
        <v>4844.9482109999999</v>
      </c>
      <c r="M220" t="s">
        <v>4</v>
      </c>
      <c r="N220">
        <v>1424.344063</v>
      </c>
      <c r="O220">
        <v>268.747773</v>
      </c>
      <c r="P220" t="s">
        <v>5</v>
      </c>
      <c r="Q220">
        <v>26.044837000000001</v>
      </c>
      <c r="R220">
        <v>0.108802</v>
      </c>
      <c r="S220" t="s">
        <v>6</v>
      </c>
      <c r="T220">
        <v>3188.7883889999998</v>
      </c>
      <c r="U220">
        <v>2770.9698159999998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0.279833</v>
      </c>
      <c r="AG220">
        <v>6.2000000000000003E-5</v>
      </c>
      <c r="AH220" t="s">
        <v>11</v>
      </c>
      <c r="AI220">
        <v>0.72214199999999995</v>
      </c>
      <c r="AJ220">
        <v>6.9999999999999994E-5</v>
      </c>
      <c r="AK220" t="s">
        <v>12</v>
      </c>
      <c r="AL220">
        <v>0</v>
      </c>
      <c r="AM220">
        <v>0</v>
      </c>
    </row>
    <row r="221" spans="1:39" x14ac:dyDescent="0.25">
      <c r="A221" t="s">
        <v>103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5040.4858690000001</v>
      </c>
      <c r="I221">
        <v>5302.5602730000001</v>
      </c>
      <c r="J221" t="s">
        <v>3</v>
      </c>
      <c r="K221">
        <v>5014.621494</v>
      </c>
      <c r="L221">
        <v>5306.3579739999996</v>
      </c>
      <c r="M221" t="s">
        <v>4</v>
      </c>
      <c r="N221">
        <v>1499.105483</v>
      </c>
      <c r="O221">
        <v>282.80520899999999</v>
      </c>
      <c r="P221" t="s">
        <v>5</v>
      </c>
      <c r="Q221">
        <v>27.41038</v>
      </c>
      <c r="R221">
        <v>0.11831700000000001</v>
      </c>
      <c r="S221" t="s">
        <v>6</v>
      </c>
      <c r="T221">
        <v>3356.509243</v>
      </c>
      <c r="U221">
        <v>3052.2449000000001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0.27929300000000001</v>
      </c>
      <c r="AG221">
        <v>6.7999999999999999E-5</v>
      </c>
      <c r="AH221" t="s">
        <v>11</v>
      </c>
      <c r="AI221">
        <v>0.72291000000000005</v>
      </c>
      <c r="AJ221">
        <v>6.4999999999999994E-5</v>
      </c>
      <c r="AK221" t="s">
        <v>12</v>
      </c>
      <c r="AL221">
        <v>0</v>
      </c>
      <c r="AM221">
        <v>0</v>
      </c>
    </row>
    <row r="222" spans="1:39" x14ac:dyDescent="0.25">
      <c r="A222" t="s">
        <v>104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1483.0804860000001</v>
      </c>
      <c r="I222">
        <v>8720.5818199999994</v>
      </c>
      <c r="J222" t="s">
        <v>3</v>
      </c>
      <c r="K222">
        <v>1469.8889549999999</v>
      </c>
      <c r="L222">
        <v>8223.9450180000003</v>
      </c>
      <c r="M222" t="s">
        <v>4</v>
      </c>
      <c r="N222">
        <v>263.63902899999999</v>
      </c>
      <c r="O222">
        <v>6763.4213229999996</v>
      </c>
      <c r="P222" t="s">
        <v>5</v>
      </c>
      <c r="Q222">
        <v>1141.271328</v>
      </c>
      <c r="R222">
        <v>101.930024</v>
      </c>
      <c r="S222" t="s">
        <v>6</v>
      </c>
      <c r="T222">
        <v>1467.9229029999999</v>
      </c>
      <c r="U222">
        <v>8205.2612559999998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0.29535400000000001</v>
      </c>
      <c r="AG222">
        <v>6.7999999999999999E-5</v>
      </c>
      <c r="AH222" t="s">
        <v>11</v>
      </c>
      <c r="AI222">
        <v>0.70736399999999999</v>
      </c>
      <c r="AJ222">
        <v>2.5000000000000001E-5</v>
      </c>
      <c r="AK222" t="s">
        <v>12</v>
      </c>
      <c r="AL222">
        <v>0</v>
      </c>
      <c r="AM222">
        <v>0</v>
      </c>
    </row>
    <row r="223" spans="1:39" x14ac:dyDescent="0.25">
      <c r="A223" t="s">
        <v>104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2982.612427</v>
      </c>
      <c r="I223">
        <v>33006.891155999998</v>
      </c>
      <c r="J223" t="s">
        <v>3</v>
      </c>
      <c r="K223">
        <v>2956.0069530000001</v>
      </c>
      <c r="L223">
        <v>31224.837213999999</v>
      </c>
      <c r="M223" t="s">
        <v>4</v>
      </c>
      <c r="N223">
        <v>535.55922799999996</v>
      </c>
      <c r="O223">
        <v>25265.960308999998</v>
      </c>
      <c r="P223" t="s">
        <v>5</v>
      </c>
      <c r="Q223">
        <v>2288.438623</v>
      </c>
      <c r="R223">
        <v>1681.2546540000001</v>
      </c>
      <c r="S223" t="s">
        <v>6</v>
      </c>
      <c r="T223">
        <v>2952.0826860000002</v>
      </c>
      <c r="U223">
        <v>31176.773721000001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0.29016999999999998</v>
      </c>
      <c r="AG223">
        <v>5.5999999999999999E-5</v>
      </c>
      <c r="AH223" t="s">
        <v>11</v>
      </c>
      <c r="AI223">
        <v>0.70875100000000002</v>
      </c>
      <c r="AJ223">
        <v>4.1E-5</v>
      </c>
      <c r="AK223" t="s">
        <v>12</v>
      </c>
      <c r="AL223">
        <v>0</v>
      </c>
      <c r="AM223">
        <v>0</v>
      </c>
    </row>
    <row r="224" spans="1:39" x14ac:dyDescent="0.25">
      <c r="A224" t="s">
        <v>104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4479.7410300000001</v>
      </c>
      <c r="I224">
        <v>70899.740414</v>
      </c>
      <c r="J224" t="s">
        <v>3</v>
      </c>
      <c r="K224">
        <v>4440.0443990000003</v>
      </c>
      <c r="L224">
        <v>67396.512789</v>
      </c>
      <c r="M224" t="s">
        <v>4</v>
      </c>
      <c r="N224">
        <v>809.27870299999995</v>
      </c>
      <c r="O224">
        <v>53816.019227999997</v>
      </c>
      <c r="P224" t="s">
        <v>5</v>
      </c>
      <c r="Q224">
        <v>3430.5126169999999</v>
      </c>
      <c r="R224">
        <v>2965.8759620000001</v>
      </c>
      <c r="S224" t="s">
        <v>6</v>
      </c>
      <c r="T224">
        <v>4434.1461380000001</v>
      </c>
      <c r="U224">
        <v>67325.188355999999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0.28726099999999999</v>
      </c>
      <c r="AG224">
        <v>5.8999999999999998E-5</v>
      </c>
      <c r="AH224" t="s">
        <v>11</v>
      </c>
      <c r="AI224">
        <v>0.70996400000000004</v>
      </c>
      <c r="AJ224">
        <v>5.3999999999999998E-5</v>
      </c>
      <c r="AK224" t="s">
        <v>12</v>
      </c>
      <c r="AL224">
        <v>0</v>
      </c>
      <c r="AM224">
        <v>0</v>
      </c>
    </row>
    <row r="225" spans="1:39" x14ac:dyDescent="0.25">
      <c r="A225" t="s">
        <v>104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5970.1335449999997</v>
      </c>
      <c r="I225">
        <v>113886.007113</v>
      </c>
      <c r="J225" t="s">
        <v>3</v>
      </c>
      <c r="K225">
        <v>5917.772363</v>
      </c>
      <c r="L225">
        <v>108698.09981499999</v>
      </c>
      <c r="M225" t="s">
        <v>4</v>
      </c>
      <c r="N225">
        <v>1077.8116829999999</v>
      </c>
      <c r="O225">
        <v>87399.288323000001</v>
      </c>
      <c r="P225" t="s">
        <v>5</v>
      </c>
      <c r="Q225">
        <v>4572.0095119999996</v>
      </c>
      <c r="R225">
        <v>3088.7662620000001</v>
      </c>
      <c r="S225" t="s">
        <v>6</v>
      </c>
      <c r="T225">
        <v>5909.9127440000002</v>
      </c>
      <c r="U225">
        <v>108609.938775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0.28418399999999999</v>
      </c>
      <c r="AG225">
        <v>4.8999999999999998E-5</v>
      </c>
      <c r="AH225" t="s">
        <v>11</v>
      </c>
      <c r="AI225">
        <v>0.71032399999999996</v>
      </c>
      <c r="AJ225">
        <v>5.5000000000000002E-5</v>
      </c>
      <c r="AK225" t="s">
        <v>12</v>
      </c>
      <c r="AL225">
        <v>0</v>
      </c>
      <c r="AM225">
        <v>0</v>
      </c>
    </row>
    <row r="226" spans="1:39" x14ac:dyDescent="0.25">
      <c r="A226" t="s">
        <v>104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7460.7030960000002</v>
      </c>
      <c r="I226">
        <v>165259.92921</v>
      </c>
      <c r="J226" t="s">
        <v>3</v>
      </c>
      <c r="K226">
        <v>7395.4019239999998</v>
      </c>
      <c r="L226">
        <v>157949.35468300001</v>
      </c>
      <c r="M226" t="s">
        <v>4</v>
      </c>
      <c r="N226">
        <v>1346.814995</v>
      </c>
      <c r="O226">
        <v>128840.57784100001</v>
      </c>
      <c r="P226" t="s">
        <v>5</v>
      </c>
      <c r="Q226">
        <v>5713.4959769999996</v>
      </c>
      <c r="R226">
        <v>3371.0746779999999</v>
      </c>
      <c r="S226" t="s">
        <v>6</v>
      </c>
      <c r="T226">
        <v>7385.5881740000004</v>
      </c>
      <c r="U226">
        <v>157835.65289200001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0.28345100000000001</v>
      </c>
      <c r="AG226">
        <v>3.6999999999999998E-5</v>
      </c>
      <c r="AH226" t="s">
        <v>11</v>
      </c>
      <c r="AI226">
        <v>0.71143100000000004</v>
      </c>
      <c r="AJ226">
        <v>6.6000000000000005E-5</v>
      </c>
      <c r="AK226" t="s">
        <v>12</v>
      </c>
      <c r="AL226">
        <v>0</v>
      </c>
      <c r="AM226">
        <v>0</v>
      </c>
    </row>
    <row r="227" spans="1:39" x14ac:dyDescent="0.25">
      <c r="A227" t="s">
        <v>104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8937.9540820000002</v>
      </c>
      <c r="I227">
        <v>203230.38790900001</v>
      </c>
      <c r="J227" t="s">
        <v>3</v>
      </c>
      <c r="K227">
        <v>8859.9067969999996</v>
      </c>
      <c r="L227">
        <v>194921.36866000001</v>
      </c>
      <c r="M227" t="s">
        <v>4</v>
      </c>
      <c r="N227">
        <v>1604.1696010000001</v>
      </c>
      <c r="O227">
        <v>163135.02002299999</v>
      </c>
      <c r="P227" t="s">
        <v>5</v>
      </c>
      <c r="Q227">
        <v>6855.276406</v>
      </c>
      <c r="R227">
        <v>3813.335423</v>
      </c>
      <c r="S227" t="s">
        <v>6</v>
      </c>
      <c r="T227">
        <v>8848.1562109999995</v>
      </c>
      <c r="U227">
        <v>194826.55909600001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0.282661</v>
      </c>
      <c r="AG227">
        <v>4.3999999999999999E-5</v>
      </c>
      <c r="AH227" t="s">
        <v>11</v>
      </c>
      <c r="AI227">
        <v>0.71272400000000002</v>
      </c>
      <c r="AJ227">
        <v>7.3999999999999996E-5</v>
      </c>
      <c r="AK227" t="s">
        <v>12</v>
      </c>
      <c r="AL227">
        <v>0</v>
      </c>
      <c r="AM227">
        <v>0</v>
      </c>
    </row>
    <row r="228" spans="1:39" x14ac:dyDescent="0.25">
      <c r="A228" t="s">
        <v>104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10427.251504</v>
      </c>
      <c r="I228">
        <v>253177.214179</v>
      </c>
      <c r="J228" t="s">
        <v>3</v>
      </c>
      <c r="K228">
        <v>10336.3125</v>
      </c>
      <c r="L228">
        <v>243064.860163</v>
      </c>
      <c r="M228" t="s">
        <v>4</v>
      </c>
      <c r="N228">
        <v>1868.8522089999999</v>
      </c>
      <c r="O228">
        <v>206944.64381199999</v>
      </c>
      <c r="P228" t="s">
        <v>5</v>
      </c>
      <c r="Q228">
        <v>8000.5416020000002</v>
      </c>
      <c r="R228">
        <v>5462.2939020000003</v>
      </c>
      <c r="S228" t="s">
        <v>6</v>
      </c>
      <c r="T228">
        <v>10322.594160000001</v>
      </c>
      <c r="U228">
        <v>242976.67036300001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0.28254699999999999</v>
      </c>
      <c r="AG228">
        <v>4.3000000000000002E-5</v>
      </c>
      <c r="AH228" t="s">
        <v>11</v>
      </c>
      <c r="AI228">
        <v>0.713422</v>
      </c>
      <c r="AJ228">
        <v>7.6000000000000004E-5</v>
      </c>
      <c r="AK228" t="s">
        <v>12</v>
      </c>
      <c r="AL228">
        <v>0</v>
      </c>
      <c r="AM228">
        <v>0</v>
      </c>
    </row>
    <row r="229" spans="1:39" x14ac:dyDescent="0.25">
      <c r="A229" t="s">
        <v>104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11909.035819999999</v>
      </c>
      <c r="I229">
        <v>320936.36550299998</v>
      </c>
      <c r="J229" t="s">
        <v>3</v>
      </c>
      <c r="K229">
        <v>11805.103203000001</v>
      </c>
      <c r="L229">
        <v>307496.842802</v>
      </c>
      <c r="M229" t="s">
        <v>4</v>
      </c>
      <c r="N229">
        <v>2131.0465140000001</v>
      </c>
      <c r="O229">
        <v>263122.339355</v>
      </c>
      <c r="P229" t="s">
        <v>5</v>
      </c>
      <c r="Q229">
        <v>9140.2025780000004</v>
      </c>
      <c r="R229">
        <v>5928.6123129999996</v>
      </c>
      <c r="S229" t="s">
        <v>6</v>
      </c>
      <c r="T229">
        <v>11789.406523</v>
      </c>
      <c r="U229">
        <v>307438.07778499997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0.28218300000000002</v>
      </c>
      <c r="AG229">
        <v>4.1E-5</v>
      </c>
      <c r="AH229" t="s">
        <v>11</v>
      </c>
      <c r="AI229">
        <v>0.71421000000000001</v>
      </c>
      <c r="AJ229">
        <v>7.7000000000000001E-5</v>
      </c>
      <c r="AK229" t="s">
        <v>12</v>
      </c>
      <c r="AL229">
        <v>0</v>
      </c>
      <c r="AM229">
        <v>0</v>
      </c>
    </row>
    <row r="230" spans="1:39" x14ac:dyDescent="0.25">
      <c r="A230" t="s">
        <v>104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13395.845137</v>
      </c>
      <c r="I230">
        <v>405226.10465400002</v>
      </c>
      <c r="J230" t="s">
        <v>3</v>
      </c>
      <c r="K230">
        <v>13279.604219000001</v>
      </c>
      <c r="L230">
        <v>389103.70163700002</v>
      </c>
      <c r="M230" t="s">
        <v>4</v>
      </c>
      <c r="N230">
        <v>2396.468938</v>
      </c>
      <c r="O230">
        <v>332047.15279800002</v>
      </c>
      <c r="P230" t="s">
        <v>5</v>
      </c>
      <c r="Q230">
        <v>10282.032031000001</v>
      </c>
      <c r="R230">
        <v>6142.237169</v>
      </c>
      <c r="S230" t="s">
        <v>6</v>
      </c>
      <c r="T230">
        <v>13261.940352</v>
      </c>
      <c r="U230">
        <v>389077.33916099998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0.28217900000000001</v>
      </c>
      <c r="AG230">
        <v>4.1E-5</v>
      </c>
      <c r="AH230" t="s">
        <v>11</v>
      </c>
      <c r="AI230">
        <v>0.71501000000000003</v>
      </c>
      <c r="AJ230">
        <v>8.0000000000000007E-5</v>
      </c>
      <c r="AK230" t="s">
        <v>12</v>
      </c>
      <c r="AL230">
        <v>0</v>
      </c>
      <c r="AM230">
        <v>0</v>
      </c>
    </row>
    <row r="231" spans="1:39" x14ac:dyDescent="0.25">
      <c r="A231" t="s">
        <v>104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14879.718612999999</v>
      </c>
      <c r="I231">
        <v>487710.09278800001</v>
      </c>
      <c r="J231" t="s">
        <v>3</v>
      </c>
      <c r="K231">
        <v>14750.63</v>
      </c>
      <c r="L231">
        <v>469106.80593999999</v>
      </c>
      <c r="M231" t="s">
        <v>4</v>
      </c>
      <c r="N231">
        <v>2660.4436009999999</v>
      </c>
      <c r="O231">
        <v>400244.17846999998</v>
      </c>
      <c r="P231" t="s">
        <v>5</v>
      </c>
      <c r="Q231">
        <v>11422.240664000001</v>
      </c>
      <c r="R231">
        <v>6891.7788570000002</v>
      </c>
      <c r="S231" t="s">
        <v>6</v>
      </c>
      <c r="T231">
        <v>14730.9925</v>
      </c>
      <c r="U231">
        <v>469132.884601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0.28192099999999998</v>
      </c>
      <c r="AG231">
        <v>4.3000000000000002E-5</v>
      </c>
      <c r="AH231" t="s">
        <v>11</v>
      </c>
      <c r="AI231">
        <v>0.71626400000000001</v>
      </c>
      <c r="AJ231">
        <v>8.1000000000000004E-5</v>
      </c>
      <c r="AK231" t="s">
        <v>12</v>
      </c>
      <c r="AL231">
        <v>0</v>
      </c>
      <c r="AM231">
        <v>0</v>
      </c>
    </row>
    <row r="232" spans="1:39" x14ac:dyDescent="0.25">
      <c r="A232" t="s">
        <v>104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16366.017441</v>
      </c>
      <c r="I232">
        <v>565998.36703700002</v>
      </c>
      <c r="J232" t="s">
        <v>3</v>
      </c>
      <c r="K232">
        <v>16224.059101999999</v>
      </c>
      <c r="L232">
        <v>544089.52072899998</v>
      </c>
      <c r="M232" t="s">
        <v>4</v>
      </c>
      <c r="N232">
        <v>2925.8490499999998</v>
      </c>
      <c r="O232">
        <v>465724.24478000001</v>
      </c>
      <c r="P232" t="s">
        <v>5</v>
      </c>
      <c r="Q232">
        <v>12563.263242000001</v>
      </c>
      <c r="R232">
        <v>7313.7248239999999</v>
      </c>
      <c r="S232" t="s">
        <v>6</v>
      </c>
      <c r="T232">
        <v>16202.458651999999</v>
      </c>
      <c r="U232">
        <v>544203.17922100006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0.28178399999999998</v>
      </c>
      <c r="AG232">
        <v>4.1999999999999998E-5</v>
      </c>
      <c r="AH232" t="s">
        <v>11</v>
      </c>
      <c r="AI232">
        <v>0.71681899999999998</v>
      </c>
      <c r="AJ232">
        <v>7.8999999999999996E-5</v>
      </c>
      <c r="AK232" t="s">
        <v>12</v>
      </c>
      <c r="AL232">
        <v>0</v>
      </c>
      <c r="AM232">
        <v>0</v>
      </c>
    </row>
    <row r="233" spans="1:39" x14ac:dyDescent="0.25">
      <c r="A233" t="s">
        <v>104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17851.713202999999</v>
      </c>
      <c r="I233">
        <v>652879.63783499994</v>
      </c>
      <c r="J233" t="s">
        <v>3</v>
      </c>
      <c r="K233">
        <v>17697.33582</v>
      </c>
      <c r="L233">
        <v>628685.85632100003</v>
      </c>
      <c r="M233" t="s">
        <v>4</v>
      </c>
      <c r="N233">
        <v>3191.8881230000002</v>
      </c>
      <c r="O233">
        <v>538704.36229199998</v>
      </c>
      <c r="P233" t="s">
        <v>5</v>
      </c>
      <c r="Q233">
        <v>13704.313007999999</v>
      </c>
      <c r="R233">
        <v>7633.6180750000003</v>
      </c>
      <c r="S233" t="s">
        <v>6</v>
      </c>
      <c r="T233">
        <v>17673.729121</v>
      </c>
      <c r="U233">
        <v>628930.94593799999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0.28144400000000003</v>
      </c>
      <c r="AG233">
        <v>3.8999999999999999E-5</v>
      </c>
      <c r="AH233" t="s">
        <v>11</v>
      </c>
      <c r="AI233">
        <v>0.71722200000000003</v>
      </c>
      <c r="AJ233">
        <v>7.7000000000000001E-5</v>
      </c>
      <c r="AK233" t="s">
        <v>12</v>
      </c>
      <c r="AL233">
        <v>0</v>
      </c>
      <c r="AM233">
        <v>0</v>
      </c>
    </row>
    <row r="234" spans="1:39" x14ac:dyDescent="0.25">
      <c r="A234" t="s">
        <v>104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19339.737733999998</v>
      </c>
      <c r="I234">
        <v>741154.45541699999</v>
      </c>
      <c r="J234" t="s">
        <v>3</v>
      </c>
      <c r="K234">
        <v>19172.355898000002</v>
      </c>
      <c r="L234">
        <v>713243.94776500005</v>
      </c>
      <c r="M234" t="s">
        <v>4</v>
      </c>
      <c r="N234">
        <v>3457.2451510000001</v>
      </c>
      <c r="O234">
        <v>611815.81799100002</v>
      </c>
      <c r="P234" t="s">
        <v>5</v>
      </c>
      <c r="Q234">
        <v>14847.175058999999</v>
      </c>
      <c r="R234">
        <v>7906.2431850000003</v>
      </c>
      <c r="S234" t="s">
        <v>6</v>
      </c>
      <c r="T234">
        <v>19146.780194999999</v>
      </c>
      <c r="U234">
        <v>713575.562913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0.28142600000000001</v>
      </c>
      <c r="AG234">
        <v>3.8999999999999999E-5</v>
      </c>
      <c r="AH234" t="s">
        <v>11</v>
      </c>
      <c r="AI234">
        <v>0.71764700000000003</v>
      </c>
      <c r="AJ234">
        <v>7.7000000000000001E-5</v>
      </c>
      <c r="AK234" t="s">
        <v>12</v>
      </c>
      <c r="AL234">
        <v>27.32</v>
      </c>
      <c r="AM234">
        <v>36572.7376</v>
      </c>
    </row>
    <row r="235" spans="1:39" x14ac:dyDescent="0.25">
      <c r="A235" t="s">
        <v>104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20784.735625000001</v>
      </c>
      <c r="I235">
        <v>682683.59468800004</v>
      </c>
      <c r="J235" t="s">
        <v>3</v>
      </c>
      <c r="K235">
        <v>20604.000155999998</v>
      </c>
      <c r="L235">
        <v>653718.71504299995</v>
      </c>
      <c r="M235" t="s">
        <v>4</v>
      </c>
      <c r="N235">
        <v>3686.2135010000002</v>
      </c>
      <c r="O235">
        <v>574257.642827</v>
      </c>
      <c r="P235" t="s">
        <v>5</v>
      </c>
      <c r="Q235">
        <v>15982.733905999999</v>
      </c>
      <c r="R235">
        <v>8697.3480739999995</v>
      </c>
      <c r="S235" t="s">
        <v>6</v>
      </c>
      <c r="T235">
        <v>20576.436679999999</v>
      </c>
      <c r="U235">
        <v>654198.67255999998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0.28073399999999998</v>
      </c>
      <c r="AG235">
        <v>4.3000000000000002E-5</v>
      </c>
      <c r="AH235" t="s">
        <v>11</v>
      </c>
      <c r="AI235">
        <v>0.71803899999999998</v>
      </c>
      <c r="AJ235">
        <v>7.6000000000000004E-5</v>
      </c>
      <c r="AK235" t="s">
        <v>12</v>
      </c>
      <c r="AL235">
        <v>1479.04</v>
      </c>
      <c r="AM235">
        <v>12631473.6384</v>
      </c>
    </row>
    <row r="236" spans="1:39" x14ac:dyDescent="0.25">
      <c r="A236" t="s">
        <v>104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22140.671016</v>
      </c>
      <c r="I236">
        <v>577065.65563499997</v>
      </c>
      <c r="J236" t="s">
        <v>3</v>
      </c>
      <c r="K236">
        <v>21947.220664</v>
      </c>
      <c r="L236">
        <v>550362.46365799999</v>
      </c>
      <c r="M236" t="s">
        <v>4</v>
      </c>
      <c r="N236">
        <v>3846.6552489999999</v>
      </c>
      <c r="O236">
        <v>501359.33454200003</v>
      </c>
      <c r="P236" t="s">
        <v>5</v>
      </c>
      <c r="Q236">
        <v>17098.920039000001</v>
      </c>
      <c r="R236">
        <v>8904.9162309999992</v>
      </c>
      <c r="S236" t="s">
        <v>6</v>
      </c>
      <c r="T236">
        <v>21917.675741999999</v>
      </c>
      <c r="U236">
        <v>550869.588613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0.28072399999999997</v>
      </c>
      <c r="AG236">
        <v>4.3000000000000002E-5</v>
      </c>
      <c r="AH236" t="s">
        <v>11</v>
      </c>
      <c r="AI236">
        <v>0.71803899999999998</v>
      </c>
      <c r="AJ236">
        <v>7.6000000000000004E-5</v>
      </c>
      <c r="AK236" t="s">
        <v>12</v>
      </c>
      <c r="AL236">
        <v>7069.2</v>
      </c>
      <c r="AM236">
        <v>53239893.240000002</v>
      </c>
    </row>
    <row r="237" spans="1:39" x14ac:dyDescent="0.25">
      <c r="A237" t="s">
        <v>104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23364.358983999999</v>
      </c>
      <c r="I237">
        <v>583389.49326500006</v>
      </c>
      <c r="J237" t="s">
        <v>3</v>
      </c>
      <c r="K237">
        <v>23157.936289000001</v>
      </c>
      <c r="L237">
        <v>555570.27006400004</v>
      </c>
      <c r="M237" t="s">
        <v>4</v>
      </c>
      <c r="N237">
        <v>3907.4844680000001</v>
      </c>
      <c r="O237">
        <v>505045.80273699999</v>
      </c>
      <c r="P237" t="s">
        <v>5</v>
      </c>
      <c r="Q237">
        <v>18182.281718999999</v>
      </c>
      <c r="R237">
        <v>9650.3533630000002</v>
      </c>
      <c r="S237" t="s">
        <v>6</v>
      </c>
      <c r="T237">
        <v>23126.433905999998</v>
      </c>
      <c r="U237">
        <v>556131.82716600003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0.28072399999999997</v>
      </c>
      <c r="AG237">
        <v>4.3000000000000002E-5</v>
      </c>
      <c r="AH237" t="s">
        <v>11</v>
      </c>
      <c r="AI237">
        <v>0.71803899999999998</v>
      </c>
      <c r="AJ237">
        <v>7.6000000000000004E-5</v>
      </c>
      <c r="AK237" t="s">
        <v>12</v>
      </c>
      <c r="AL237">
        <v>19272.560000000001</v>
      </c>
      <c r="AM237">
        <v>57909208.8464</v>
      </c>
    </row>
    <row r="238" spans="1:39" x14ac:dyDescent="0.25">
      <c r="A238" t="s">
        <v>104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24581.466406</v>
      </c>
      <c r="I238">
        <v>608914.28278699995</v>
      </c>
      <c r="J238" t="s">
        <v>3</v>
      </c>
      <c r="K238">
        <v>24361.716992000001</v>
      </c>
      <c r="L238">
        <v>579082.55331900006</v>
      </c>
      <c r="M238" t="s">
        <v>4</v>
      </c>
      <c r="N238">
        <v>3966.1514649999999</v>
      </c>
      <c r="O238">
        <v>521760.54352900002</v>
      </c>
      <c r="P238" t="s">
        <v>5</v>
      </c>
      <c r="Q238">
        <v>19260.935390999999</v>
      </c>
      <c r="R238">
        <v>10009.958746</v>
      </c>
      <c r="S238" t="s">
        <v>6</v>
      </c>
      <c r="T238">
        <v>24328.238867</v>
      </c>
      <c r="U238">
        <v>579693.55140500003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0.28072399999999997</v>
      </c>
      <c r="AG238">
        <v>4.3000000000000002E-5</v>
      </c>
      <c r="AH238" t="s">
        <v>11</v>
      </c>
      <c r="AI238">
        <v>0.71803899999999998</v>
      </c>
      <c r="AJ238">
        <v>7.6000000000000004E-5</v>
      </c>
      <c r="AK238" t="s">
        <v>12</v>
      </c>
      <c r="AL238">
        <v>31772.560000000001</v>
      </c>
      <c r="AM238">
        <v>57909208.8464</v>
      </c>
    </row>
    <row r="239" spans="1:39" x14ac:dyDescent="0.25">
      <c r="A239" t="s">
        <v>104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25800.779022999999</v>
      </c>
      <c r="I239">
        <v>633949.00547199999</v>
      </c>
      <c r="J239" t="s">
        <v>3</v>
      </c>
      <c r="K239">
        <v>25567.703633000001</v>
      </c>
      <c r="L239">
        <v>602814.54918900004</v>
      </c>
      <c r="M239" t="s">
        <v>4</v>
      </c>
      <c r="N239">
        <v>4023.9681300000002</v>
      </c>
      <c r="O239">
        <v>541144.19167800003</v>
      </c>
      <c r="P239" t="s">
        <v>5</v>
      </c>
      <c r="Q239">
        <v>20342.908944999999</v>
      </c>
      <c r="R239">
        <v>9864.1380050000007</v>
      </c>
      <c r="S239" t="s">
        <v>6</v>
      </c>
      <c r="T239">
        <v>25532.264921999998</v>
      </c>
      <c r="U239">
        <v>603476.03399899998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0.28072399999999997</v>
      </c>
      <c r="AG239">
        <v>4.3000000000000002E-5</v>
      </c>
      <c r="AH239" t="s">
        <v>11</v>
      </c>
      <c r="AI239">
        <v>0.71803899999999998</v>
      </c>
      <c r="AJ239">
        <v>7.6000000000000004E-5</v>
      </c>
      <c r="AK239" t="s">
        <v>12</v>
      </c>
      <c r="AL239">
        <v>44272.56</v>
      </c>
      <c r="AM239">
        <v>57909208.8464</v>
      </c>
    </row>
    <row r="240" spans="1:39" x14ac:dyDescent="0.25">
      <c r="A240" t="s">
        <v>104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27018.497734</v>
      </c>
      <c r="I240">
        <v>657370.55209500005</v>
      </c>
      <c r="J240" t="s">
        <v>3</v>
      </c>
      <c r="K240">
        <v>26772.105391000001</v>
      </c>
      <c r="L240">
        <v>624274.805956</v>
      </c>
      <c r="M240" t="s">
        <v>4</v>
      </c>
      <c r="N240">
        <v>4082.340142</v>
      </c>
      <c r="O240">
        <v>559173.36456899997</v>
      </c>
      <c r="P240" t="s">
        <v>5</v>
      </c>
      <c r="Q240">
        <v>21423.354102000001</v>
      </c>
      <c r="R240">
        <v>9945.2359660000002</v>
      </c>
      <c r="S240" t="s">
        <v>6</v>
      </c>
      <c r="T240">
        <v>26734.7075</v>
      </c>
      <c r="U240">
        <v>624973.62437500001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0.28072399999999997</v>
      </c>
      <c r="AG240">
        <v>4.3000000000000002E-5</v>
      </c>
      <c r="AH240" t="s">
        <v>11</v>
      </c>
      <c r="AI240">
        <v>0.71803899999999998</v>
      </c>
      <c r="AJ240">
        <v>7.6000000000000004E-5</v>
      </c>
      <c r="AK240" t="s">
        <v>12</v>
      </c>
      <c r="AL240">
        <v>56772.56</v>
      </c>
      <c r="AM240">
        <v>57909208.8464</v>
      </c>
    </row>
    <row r="241" spans="1:39" x14ac:dyDescent="0.25">
      <c r="A241" t="s">
        <v>104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28233.705781000001</v>
      </c>
      <c r="I241">
        <v>690662.02167100005</v>
      </c>
      <c r="J241" t="s">
        <v>3</v>
      </c>
      <c r="K241">
        <v>27974.75793</v>
      </c>
      <c r="L241">
        <v>655020.765747</v>
      </c>
      <c r="M241" t="s">
        <v>4</v>
      </c>
      <c r="N241">
        <v>4140.0652689999997</v>
      </c>
      <c r="O241">
        <v>581472.754847</v>
      </c>
      <c r="P241" t="s">
        <v>5</v>
      </c>
      <c r="Q241">
        <v>22503.19168</v>
      </c>
      <c r="R241">
        <v>10439.973346999999</v>
      </c>
      <c r="S241" t="s">
        <v>6</v>
      </c>
      <c r="T241">
        <v>27935.422538999999</v>
      </c>
      <c r="U241">
        <v>655778.69030599995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0.28072399999999997</v>
      </c>
      <c r="AG241">
        <v>4.3000000000000002E-5</v>
      </c>
      <c r="AH241" t="s">
        <v>11</v>
      </c>
      <c r="AI241">
        <v>0.71803899999999998</v>
      </c>
      <c r="AJ241">
        <v>7.6000000000000004E-5</v>
      </c>
      <c r="AK241" t="s">
        <v>12</v>
      </c>
      <c r="AL241">
        <v>69272.56</v>
      </c>
      <c r="AM241">
        <v>57909208.8464</v>
      </c>
    </row>
    <row r="242" spans="1:39" x14ac:dyDescent="0.25">
      <c r="A242" t="s">
        <v>92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92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92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92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92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92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92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92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92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92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92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92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92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92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92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92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92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92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92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92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0</v>
      </c>
      <c r="I262">
        <v>0</v>
      </c>
      <c r="J262" t="s">
        <v>3</v>
      </c>
      <c r="K262">
        <v>0</v>
      </c>
      <c r="L262">
        <v>0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0</v>
      </c>
      <c r="AG262">
        <v>0</v>
      </c>
      <c r="AH262" t="s">
        <v>11</v>
      </c>
      <c r="AI262">
        <v>0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0</v>
      </c>
      <c r="I263">
        <v>0</v>
      </c>
      <c r="J263" t="s">
        <v>3</v>
      </c>
      <c r="K263">
        <v>0</v>
      </c>
      <c r="L263">
        <v>0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0</v>
      </c>
      <c r="AG263">
        <v>0</v>
      </c>
      <c r="AH263" t="s">
        <v>11</v>
      </c>
      <c r="AI263">
        <v>0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0</v>
      </c>
      <c r="I264">
        <v>0</v>
      </c>
      <c r="J264" t="s">
        <v>3</v>
      </c>
      <c r="K264">
        <v>0</v>
      </c>
      <c r="L264">
        <v>0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0</v>
      </c>
      <c r="AG264">
        <v>0</v>
      </c>
      <c r="AH264" t="s">
        <v>11</v>
      </c>
      <c r="AI264">
        <v>0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0</v>
      </c>
      <c r="I265">
        <v>0</v>
      </c>
      <c r="J265" t="s">
        <v>3</v>
      </c>
      <c r="K265">
        <v>0</v>
      </c>
      <c r="L265">
        <v>0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0</v>
      </c>
      <c r="AG265">
        <v>0</v>
      </c>
      <c r="AH265" t="s">
        <v>11</v>
      </c>
      <c r="AI265">
        <v>0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0</v>
      </c>
      <c r="I266">
        <v>0</v>
      </c>
      <c r="J266" t="s">
        <v>3</v>
      </c>
      <c r="K266">
        <v>0</v>
      </c>
      <c r="L266">
        <v>0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0</v>
      </c>
      <c r="AG266">
        <v>0</v>
      </c>
      <c r="AH266" t="s">
        <v>11</v>
      </c>
      <c r="AI266">
        <v>0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0</v>
      </c>
      <c r="I267">
        <v>0</v>
      </c>
      <c r="J267" t="s">
        <v>3</v>
      </c>
      <c r="K267">
        <v>0</v>
      </c>
      <c r="L267">
        <v>0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0</v>
      </c>
      <c r="AG267">
        <v>0</v>
      </c>
      <c r="AH267" t="s">
        <v>11</v>
      </c>
      <c r="AI267">
        <v>0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0</v>
      </c>
      <c r="I268">
        <v>0</v>
      </c>
      <c r="J268" t="s">
        <v>3</v>
      </c>
      <c r="K268">
        <v>0</v>
      </c>
      <c r="L268">
        <v>0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0</v>
      </c>
      <c r="AG268">
        <v>0</v>
      </c>
      <c r="AH268" t="s">
        <v>11</v>
      </c>
      <c r="AI268">
        <v>0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0</v>
      </c>
      <c r="I269">
        <v>0</v>
      </c>
      <c r="J269" t="s">
        <v>3</v>
      </c>
      <c r="K269">
        <v>0</v>
      </c>
      <c r="L269">
        <v>0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0</v>
      </c>
      <c r="AG269">
        <v>0</v>
      </c>
      <c r="AH269" t="s">
        <v>11</v>
      </c>
      <c r="AI269">
        <v>0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0</v>
      </c>
      <c r="I270">
        <v>0</v>
      </c>
      <c r="J270" t="s">
        <v>3</v>
      </c>
      <c r="K270">
        <v>0</v>
      </c>
      <c r="L270">
        <v>0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0</v>
      </c>
      <c r="AG270">
        <v>0</v>
      </c>
      <c r="AH270" t="s">
        <v>11</v>
      </c>
      <c r="AI270">
        <v>0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0</v>
      </c>
      <c r="I271">
        <v>0</v>
      </c>
      <c r="J271" t="s">
        <v>3</v>
      </c>
      <c r="K271">
        <v>0</v>
      </c>
      <c r="L271">
        <v>0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0</v>
      </c>
      <c r="AG271">
        <v>0</v>
      </c>
      <c r="AH271" t="s">
        <v>11</v>
      </c>
      <c r="AI271">
        <v>0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0</v>
      </c>
      <c r="I272">
        <v>0</v>
      </c>
      <c r="J272" t="s">
        <v>3</v>
      </c>
      <c r="K272">
        <v>0</v>
      </c>
      <c r="L272">
        <v>0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0</v>
      </c>
      <c r="AG272">
        <v>0</v>
      </c>
      <c r="AH272" t="s">
        <v>11</v>
      </c>
      <c r="AI272">
        <v>0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0</v>
      </c>
      <c r="I273">
        <v>0</v>
      </c>
      <c r="J273" t="s">
        <v>3</v>
      </c>
      <c r="K273">
        <v>0</v>
      </c>
      <c r="L273">
        <v>0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0</v>
      </c>
      <c r="AG273">
        <v>0</v>
      </c>
      <c r="AH273" t="s">
        <v>11</v>
      </c>
      <c r="AI273">
        <v>0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0</v>
      </c>
      <c r="I274">
        <v>0</v>
      </c>
      <c r="J274" t="s">
        <v>3</v>
      </c>
      <c r="K274">
        <v>0</v>
      </c>
      <c r="L274">
        <v>0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0</v>
      </c>
      <c r="AG274">
        <v>0</v>
      </c>
      <c r="AH274" t="s">
        <v>11</v>
      </c>
      <c r="AI274">
        <v>0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0</v>
      </c>
      <c r="I275">
        <v>0</v>
      </c>
      <c r="J275" t="s">
        <v>3</v>
      </c>
      <c r="K275">
        <v>0</v>
      </c>
      <c r="L275">
        <v>0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0</v>
      </c>
      <c r="AG275">
        <v>0</v>
      </c>
      <c r="AH275" t="s">
        <v>11</v>
      </c>
      <c r="AI275">
        <v>0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0</v>
      </c>
      <c r="I276">
        <v>0</v>
      </c>
      <c r="J276" t="s">
        <v>3</v>
      </c>
      <c r="K276">
        <v>0</v>
      </c>
      <c r="L276">
        <v>0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0</v>
      </c>
      <c r="AG276">
        <v>0</v>
      </c>
      <c r="AH276" t="s">
        <v>11</v>
      </c>
      <c r="AI276">
        <v>0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0</v>
      </c>
      <c r="I277">
        <v>0</v>
      </c>
      <c r="J277" t="s">
        <v>3</v>
      </c>
      <c r="K277">
        <v>0</v>
      </c>
      <c r="L277">
        <v>0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0</v>
      </c>
      <c r="AG277">
        <v>0</v>
      </c>
      <c r="AH277" t="s">
        <v>11</v>
      </c>
      <c r="AI277">
        <v>0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0</v>
      </c>
      <c r="I278">
        <v>0</v>
      </c>
      <c r="J278" t="s">
        <v>3</v>
      </c>
      <c r="K278">
        <v>0</v>
      </c>
      <c r="L278">
        <v>0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0</v>
      </c>
      <c r="AG278">
        <v>0</v>
      </c>
      <c r="AH278" t="s">
        <v>11</v>
      </c>
      <c r="AI278">
        <v>0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0</v>
      </c>
      <c r="I279">
        <v>0</v>
      </c>
      <c r="J279" t="s">
        <v>3</v>
      </c>
      <c r="K279">
        <v>0</v>
      </c>
      <c r="L279">
        <v>0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0</v>
      </c>
      <c r="AG279">
        <v>0</v>
      </c>
      <c r="AH279" t="s">
        <v>11</v>
      </c>
      <c r="AI279">
        <v>0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0</v>
      </c>
      <c r="I280">
        <v>0</v>
      </c>
      <c r="J280" t="s">
        <v>3</v>
      </c>
      <c r="K280">
        <v>0</v>
      </c>
      <c r="L280">
        <v>0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0</v>
      </c>
      <c r="AG280">
        <v>0</v>
      </c>
      <c r="AH280" t="s">
        <v>11</v>
      </c>
      <c r="AI280">
        <v>0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0</v>
      </c>
      <c r="I281">
        <v>0</v>
      </c>
      <c r="J281" t="s">
        <v>3</v>
      </c>
      <c r="K281">
        <v>0</v>
      </c>
      <c r="L281">
        <v>0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0</v>
      </c>
      <c r="AG281">
        <v>0</v>
      </c>
      <c r="AH281" t="s">
        <v>11</v>
      </c>
      <c r="AI281">
        <v>0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250.303438</v>
      </c>
      <c r="I302">
        <v>15.963736000000001</v>
      </c>
      <c r="J302" t="s">
        <v>3</v>
      </c>
      <c r="K302">
        <v>215.943242</v>
      </c>
      <c r="L302">
        <v>11.503152999999999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500.66153800000001</v>
      </c>
      <c r="I303">
        <v>51.050578999999999</v>
      </c>
      <c r="J303" t="s">
        <v>3</v>
      </c>
      <c r="K303">
        <v>431.63770699999998</v>
      </c>
      <c r="L303">
        <v>37.918503999999999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751.20521699999995</v>
      </c>
      <c r="I304">
        <v>101.57482299999999</v>
      </c>
      <c r="J304" t="s">
        <v>3</v>
      </c>
      <c r="K304">
        <v>647.48416299999997</v>
      </c>
      <c r="L304">
        <v>75.042094000000006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1001.816161</v>
      </c>
      <c r="I305">
        <v>175.47329400000001</v>
      </c>
      <c r="J305" t="s">
        <v>3</v>
      </c>
      <c r="K305">
        <v>863.359106</v>
      </c>
      <c r="L305">
        <v>130.36637400000001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1252.5470310000001</v>
      </c>
      <c r="I306">
        <v>259.78071199999999</v>
      </c>
      <c r="J306" t="s">
        <v>3</v>
      </c>
      <c r="K306">
        <v>1079.3498340000001</v>
      </c>
      <c r="L306">
        <v>191.490409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1503.3215499999999</v>
      </c>
      <c r="I307">
        <v>352.86260399999998</v>
      </c>
      <c r="J307" t="s">
        <v>3</v>
      </c>
      <c r="K307">
        <v>1295.43634</v>
      </c>
      <c r="L307">
        <v>261.56456400000002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1754.217891</v>
      </c>
      <c r="I308">
        <v>463.67571500000003</v>
      </c>
      <c r="J308" t="s">
        <v>3</v>
      </c>
      <c r="K308">
        <v>1511.53125</v>
      </c>
      <c r="L308">
        <v>343.55128400000001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2004.055525</v>
      </c>
      <c r="I309">
        <v>571.66898100000003</v>
      </c>
      <c r="J309" t="s">
        <v>3</v>
      </c>
      <c r="K309">
        <v>1726.797986</v>
      </c>
      <c r="L309">
        <v>426.97681799999998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2253.7344579999999</v>
      </c>
      <c r="I310">
        <v>645.49963300000002</v>
      </c>
      <c r="J310" t="s">
        <v>3</v>
      </c>
      <c r="K310">
        <v>1941.8553420000001</v>
      </c>
      <c r="L310">
        <v>482.36487499999998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2504.3059960000001</v>
      </c>
      <c r="I311">
        <v>814.03537800000004</v>
      </c>
      <c r="J311" t="s">
        <v>3</v>
      </c>
      <c r="K311">
        <v>2157.737764</v>
      </c>
      <c r="L311">
        <v>610.122342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2754.3723100000002</v>
      </c>
      <c r="I312">
        <v>957.03855999999996</v>
      </c>
      <c r="J312" t="s">
        <v>3</v>
      </c>
      <c r="K312">
        <v>2373.171006</v>
      </c>
      <c r="L312">
        <v>719.700425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3004.711108</v>
      </c>
      <c r="I313">
        <v>1172.4027289999999</v>
      </c>
      <c r="J313" t="s">
        <v>3</v>
      </c>
      <c r="K313">
        <v>2588.7885550000001</v>
      </c>
      <c r="L313">
        <v>881.56890499999997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3254.3645069999998</v>
      </c>
      <c r="I314">
        <v>1239.0400279999999</v>
      </c>
      <c r="J314" t="s">
        <v>3</v>
      </c>
      <c r="K314">
        <v>2803.8580320000001</v>
      </c>
      <c r="L314">
        <v>932.33241799999996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3505.2367429999999</v>
      </c>
      <c r="I315">
        <v>1367.2942640000001</v>
      </c>
      <c r="J315" t="s">
        <v>3</v>
      </c>
      <c r="K315">
        <v>3019.943687</v>
      </c>
      <c r="L315">
        <v>1026.038325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3755.849307</v>
      </c>
      <c r="I316">
        <v>1450.5056930000001</v>
      </c>
      <c r="J316" t="s">
        <v>3</v>
      </c>
      <c r="K316">
        <v>3235.8280519999998</v>
      </c>
      <c r="L316">
        <v>1087.010395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4005.0960599999999</v>
      </c>
      <c r="I317">
        <v>1503.434301</v>
      </c>
      <c r="J317" t="s">
        <v>3</v>
      </c>
      <c r="K317">
        <v>3450.5710690000001</v>
      </c>
      <c r="L317">
        <v>1126.1235340000001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4254.735713</v>
      </c>
      <c r="I318">
        <v>1562.9681720000001</v>
      </c>
      <c r="J318" t="s">
        <v>3</v>
      </c>
      <c r="K318">
        <v>3665.649058</v>
      </c>
      <c r="L318">
        <v>1172.62824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4505.2790329999998</v>
      </c>
      <c r="I319">
        <v>1659.07105</v>
      </c>
      <c r="J319" t="s">
        <v>3</v>
      </c>
      <c r="K319">
        <v>3881.4210640000001</v>
      </c>
      <c r="L319">
        <v>1239.122903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4755.02502</v>
      </c>
      <c r="I320">
        <v>1743.330946</v>
      </c>
      <c r="J320" t="s">
        <v>3</v>
      </c>
      <c r="K320">
        <v>4096.6127390000001</v>
      </c>
      <c r="L320">
        <v>1305.5190090000001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5005.1237700000001</v>
      </c>
      <c r="I321">
        <v>1799.9161489999999</v>
      </c>
      <c r="J321" t="s">
        <v>3</v>
      </c>
      <c r="K321">
        <v>4312.0608590000002</v>
      </c>
      <c r="L321">
        <v>1349.22208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94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200.54076499999999</v>
      </c>
      <c r="I322">
        <v>4.4906560000000004</v>
      </c>
      <c r="J322" t="s">
        <v>3</v>
      </c>
      <c r="K322">
        <v>166.16337799999999</v>
      </c>
      <c r="L322">
        <v>3.2565550000000001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94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401.94342699999999</v>
      </c>
      <c r="I323">
        <v>22.922802999999998</v>
      </c>
      <c r="J323" t="s">
        <v>3</v>
      </c>
      <c r="K323">
        <v>332.704838</v>
      </c>
      <c r="L323">
        <v>15.264457999999999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94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603.28540999999996</v>
      </c>
      <c r="I324">
        <v>49.295876999999997</v>
      </c>
      <c r="J324" t="s">
        <v>3</v>
      </c>
      <c r="K324">
        <v>499.16736900000001</v>
      </c>
      <c r="L324">
        <v>32.925508999999998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94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804.55597399999999</v>
      </c>
      <c r="I325">
        <v>83.889735000000002</v>
      </c>
      <c r="J325" t="s">
        <v>3</v>
      </c>
      <c r="K325">
        <v>665.63495599999999</v>
      </c>
      <c r="L325">
        <v>57.170408999999999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94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1005.225828</v>
      </c>
      <c r="I326">
        <v>102.008758</v>
      </c>
      <c r="J326" t="s">
        <v>3</v>
      </c>
      <c r="K326">
        <v>831.55726600000003</v>
      </c>
      <c r="L326">
        <v>69.497283999999993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94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1206.5346970000001</v>
      </c>
      <c r="I327">
        <v>113.14722</v>
      </c>
      <c r="J327" t="s">
        <v>3</v>
      </c>
      <c r="K327">
        <v>998.04869799999994</v>
      </c>
      <c r="L327">
        <v>77.900664000000006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94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1408.200059</v>
      </c>
      <c r="I328">
        <v>154.26211599999999</v>
      </c>
      <c r="J328" t="s">
        <v>3</v>
      </c>
      <c r="K328">
        <v>1164.8331270000001</v>
      </c>
      <c r="L328">
        <v>107.422875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94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1609.3554320000001</v>
      </c>
      <c r="I329">
        <v>193.02824100000001</v>
      </c>
      <c r="J329" t="s">
        <v>3</v>
      </c>
      <c r="K329">
        <v>1331.0951030000001</v>
      </c>
      <c r="L329">
        <v>134.32169099999999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94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1810.4294580000001</v>
      </c>
      <c r="I330">
        <v>239.80501599999999</v>
      </c>
      <c r="J330" t="s">
        <v>3</v>
      </c>
      <c r="K330">
        <v>1497.389817</v>
      </c>
      <c r="L330">
        <v>168.59907999999999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94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2011.674636</v>
      </c>
      <c r="I331">
        <v>284.88341700000001</v>
      </c>
      <c r="J331" t="s">
        <v>3</v>
      </c>
      <c r="K331">
        <v>1663.860291</v>
      </c>
      <c r="L331">
        <v>200.88324700000001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94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2212.9930220000001</v>
      </c>
      <c r="I332">
        <v>349.094425</v>
      </c>
      <c r="J332" t="s">
        <v>3</v>
      </c>
      <c r="K332">
        <v>1830.3458889999999</v>
      </c>
      <c r="L332">
        <v>246.649461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94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2414.3313229999999</v>
      </c>
      <c r="I333">
        <v>418.37225100000001</v>
      </c>
      <c r="J333" t="s">
        <v>3</v>
      </c>
      <c r="K333">
        <v>1996.806304</v>
      </c>
      <c r="L333">
        <v>297.029494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94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2615.6365380000002</v>
      </c>
      <c r="I334">
        <v>472.43010299999997</v>
      </c>
      <c r="J334" t="s">
        <v>3</v>
      </c>
      <c r="K334">
        <v>2163.2154150000001</v>
      </c>
      <c r="L334">
        <v>337.52564999999998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94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2816.4443019999999</v>
      </c>
      <c r="I335">
        <v>550.31278299999997</v>
      </c>
      <c r="J335" t="s">
        <v>3</v>
      </c>
      <c r="K335">
        <v>2329.2845849999999</v>
      </c>
      <c r="L335">
        <v>393.85229099999998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94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3017.3876319999999</v>
      </c>
      <c r="I336">
        <v>594.55618200000004</v>
      </c>
      <c r="J336" t="s">
        <v>3</v>
      </c>
      <c r="K336">
        <v>2495.4321580000001</v>
      </c>
      <c r="L336">
        <v>428.749167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94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3218.4311910000001</v>
      </c>
      <c r="I337">
        <v>656.40902800000003</v>
      </c>
      <c r="J337" t="s">
        <v>3</v>
      </c>
      <c r="K337">
        <v>2661.6796920000002</v>
      </c>
      <c r="L337">
        <v>473.47485499999999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94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3419.7081539999999</v>
      </c>
      <c r="I338">
        <v>701.06887600000005</v>
      </c>
      <c r="J338" t="s">
        <v>3</v>
      </c>
      <c r="K338">
        <v>2828.125063</v>
      </c>
      <c r="L338">
        <v>506.82669399999997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94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3620.6989210000002</v>
      </c>
      <c r="I339">
        <v>752.323622</v>
      </c>
      <c r="J339" t="s">
        <v>3</v>
      </c>
      <c r="K339">
        <v>2994.2816109999999</v>
      </c>
      <c r="L339">
        <v>547.49005699999998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94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3821.2458350000002</v>
      </c>
      <c r="I340">
        <v>821.71025999999995</v>
      </c>
      <c r="J340" t="s">
        <v>3</v>
      </c>
      <c r="K340">
        <v>3160.1462940000001</v>
      </c>
      <c r="L340">
        <v>599.19987000000003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94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4021.6657319999999</v>
      </c>
      <c r="I341">
        <v>899.398642</v>
      </c>
      <c r="J341" t="s">
        <v>3</v>
      </c>
      <c r="K341">
        <v>3325.9037939999998</v>
      </c>
      <c r="L341">
        <v>656.842353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105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235.43220400000001</v>
      </c>
      <c r="I342">
        <v>2.3804310000000002</v>
      </c>
      <c r="J342" t="s">
        <v>3</v>
      </c>
      <c r="K342">
        <v>218.007577</v>
      </c>
      <c r="L342">
        <v>2.3774820000000001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105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470.86730999999997</v>
      </c>
      <c r="I343">
        <v>8.9586500000000004</v>
      </c>
      <c r="J343" t="s">
        <v>3</v>
      </c>
      <c r="K343">
        <v>435.82248600000003</v>
      </c>
      <c r="L343">
        <v>8.5845409999999998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105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706.31539799999996</v>
      </c>
      <c r="I344">
        <v>17.121579000000001</v>
      </c>
      <c r="J344" t="s">
        <v>3</v>
      </c>
      <c r="K344">
        <v>653.62024799999995</v>
      </c>
      <c r="L344">
        <v>15.645039000000001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105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941.51954499999999</v>
      </c>
      <c r="I345">
        <v>26.834873999999999</v>
      </c>
      <c r="J345" t="s">
        <v>3</v>
      </c>
      <c r="K345">
        <v>871.19532200000003</v>
      </c>
      <c r="L345">
        <v>23.686606000000001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105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1176.608491</v>
      </c>
      <c r="I346">
        <v>31.903258999999998</v>
      </c>
      <c r="J346" t="s">
        <v>3</v>
      </c>
      <c r="K346">
        <v>1088.6829929999999</v>
      </c>
      <c r="L346">
        <v>28.172121000000001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105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1411.731462</v>
      </c>
      <c r="I347">
        <v>43.913291999999998</v>
      </c>
      <c r="J347" t="s">
        <v>3</v>
      </c>
      <c r="K347">
        <v>1306.2010909999999</v>
      </c>
      <c r="L347">
        <v>38.851844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105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1647.1679220000001</v>
      </c>
      <c r="I348">
        <v>58.647908999999999</v>
      </c>
      <c r="J348" t="s">
        <v>3</v>
      </c>
      <c r="K348">
        <v>1524.03072</v>
      </c>
      <c r="L348">
        <v>52.391790999999998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105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1882.526443</v>
      </c>
      <c r="I349">
        <v>72.512062999999998</v>
      </c>
      <c r="J349" t="s">
        <v>3</v>
      </c>
      <c r="K349">
        <v>1741.7533719999999</v>
      </c>
      <c r="L349">
        <v>66.011555999999999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105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2117.782373</v>
      </c>
      <c r="I350">
        <v>83.462117000000006</v>
      </c>
      <c r="J350" t="s">
        <v>3</v>
      </c>
      <c r="K350">
        <v>1959.384963</v>
      </c>
      <c r="L350">
        <v>75.373587999999998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105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2352.8811380000002</v>
      </c>
      <c r="I351">
        <v>92.230765000000005</v>
      </c>
      <c r="J351" t="s">
        <v>3</v>
      </c>
      <c r="K351">
        <v>2176.8748930000002</v>
      </c>
      <c r="L351">
        <v>83.583751000000007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105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2588.2851030000002</v>
      </c>
      <c r="I352">
        <v>107.05331</v>
      </c>
      <c r="J352" t="s">
        <v>3</v>
      </c>
      <c r="K352">
        <v>2394.6537600000001</v>
      </c>
      <c r="L352">
        <v>96.189509999999999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105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2823.549927</v>
      </c>
      <c r="I353">
        <v>115.25866499999999</v>
      </c>
      <c r="J353" t="s">
        <v>3</v>
      </c>
      <c r="K353">
        <v>2612.3029099999999</v>
      </c>
      <c r="L353">
        <v>103.64997099999999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105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3058.5520999999999</v>
      </c>
      <c r="I354">
        <v>131.565834</v>
      </c>
      <c r="J354" t="s">
        <v>3</v>
      </c>
      <c r="K354">
        <v>2829.697549</v>
      </c>
      <c r="L354">
        <v>118.573115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105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3294.020649</v>
      </c>
      <c r="I355">
        <v>135.156544</v>
      </c>
      <c r="J355" t="s">
        <v>3</v>
      </c>
      <c r="K355">
        <v>3047.5669290000001</v>
      </c>
      <c r="L355">
        <v>122.381665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105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3529.672681</v>
      </c>
      <c r="I356">
        <v>152.18927600000001</v>
      </c>
      <c r="J356" t="s">
        <v>3</v>
      </c>
      <c r="K356">
        <v>3265.6066890000002</v>
      </c>
      <c r="L356">
        <v>138.173991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105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3765.3187160000002</v>
      </c>
      <c r="I357">
        <v>171.61121600000001</v>
      </c>
      <c r="J357" t="s">
        <v>3</v>
      </c>
      <c r="K357">
        <v>3483.612744</v>
      </c>
      <c r="L357">
        <v>156.16348300000001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105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4000.7260500000002</v>
      </c>
      <c r="I358">
        <v>187.71994799999999</v>
      </c>
      <c r="J358" t="s">
        <v>3</v>
      </c>
      <c r="K358">
        <v>3701.3621920000001</v>
      </c>
      <c r="L358">
        <v>171.37400099999999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105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4235.9677540000002</v>
      </c>
      <c r="I359">
        <v>207.92499000000001</v>
      </c>
      <c r="J359" t="s">
        <v>3</v>
      </c>
      <c r="K359">
        <v>3918.9649709999999</v>
      </c>
      <c r="L359">
        <v>187.96394699999999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105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4471.2005369999997</v>
      </c>
      <c r="I360">
        <v>228.17553799999999</v>
      </c>
      <c r="J360" t="s">
        <v>3</v>
      </c>
      <c r="K360">
        <v>4136.5962499999996</v>
      </c>
      <c r="L360">
        <v>206.681501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105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4706.4769919999999</v>
      </c>
      <c r="I361">
        <v>233.95640299999999</v>
      </c>
      <c r="J361" t="s">
        <v>3</v>
      </c>
      <c r="K361">
        <v>4354.2450289999997</v>
      </c>
      <c r="L361">
        <v>211.05881099999999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209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234.777638</v>
      </c>
      <c r="I362">
        <v>8.7769169999999992</v>
      </c>
      <c r="J362" t="s">
        <v>3</v>
      </c>
      <c r="K362">
        <v>217.404145</v>
      </c>
      <c r="L362">
        <v>7.9824130000000002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209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469.70475299999998</v>
      </c>
      <c r="I363">
        <v>34.437874999999998</v>
      </c>
      <c r="J363" t="s">
        <v>3</v>
      </c>
      <c r="K363">
        <v>434.784065</v>
      </c>
      <c r="L363">
        <v>31.479693999999999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209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704.74320899999998</v>
      </c>
      <c r="I364">
        <v>80.650925000000001</v>
      </c>
      <c r="J364" t="s">
        <v>3</v>
      </c>
      <c r="K364">
        <v>652.26391999999998</v>
      </c>
      <c r="L364">
        <v>74.260414999999995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209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939.74544900000001</v>
      </c>
      <c r="I365">
        <v>135.23997399999999</v>
      </c>
      <c r="J365" t="s">
        <v>3</v>
      </c>
      <c r="K365">
        <v>869.757205</v>
      </c>
      <c r="L365">
        <v>125.709165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209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1174.5892409999999</v>
      </c>
      <c r="I366">
        <v>202.35461100000001</v>
      </c>
      <c r="J366" t="s">
        <v>3</v>
      </c>
      <c r="K366">
        <v>1087.0543769999999</v>
      </c>
      <c r="L366">
        <v>187.901421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209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1409.3380589999999</v>
      </c>
      <c r="I367">
        <v>286.13806199999999</v>
      </c>
      <c r="J367" t="s">
        <v>3</v>
      </c>
      <c r="K367">
        <v>1304.2605980000001</v>
      </c>
      <c r="L367">
        <v>264.11690299999998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209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1644.0875169999999</v>
      </c>
      <c r="I368">
        <v>382.83095400000002</v>
      </c>
      <c r="J368" t="s">
        <v>3</v>
      </c>
      <c r="K368">
        <v>1521.4768140000001</v>
      </c>
      <c r="L368">
        <v>354.30636700000002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209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1878.7458349999999</v>
      </c>
      <c r="I369">
        <v>482.42876799999999</v>
      </c>
      <c r="J369" t="s">
        <v>3</v>
      </c>
      <c r="K369">
        <v>1738.5850829999999</v>
      </c>
      <c r="L369">
        <v>444.95780300000001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209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2113.3925439999998</v>
      </c>
      <c r="I370">
        <v>599.17260599999997</v>
      </c>
      <c r="J370" t="s">
        <v>3</v>
      </c>
      <c r="K370">
        <v>1955.7125269999999</v>
      </c>
      <c r="L370">
        <v>553.31917099999998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209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2348.0855419999998</v>
      </c>
      <c r="I371">
        <v>729.19757000000004</v>
      </c>
      <c r="J371" t="s">
        <v>3</v>
      </c>
      <c r="K371">
        <v>2172.8924900000002</v>
      </c>
      <c r="L371">
        <v>673.432864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209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2582.8094339999998</v>
      </c>
      <c r="I372">
        <v>850.60177199999998</v>
      </c>
      <c r="J372" t="s">
        <v>3</v>
      </c>
      <c r="K372">
        <v>2390.0697949999999</v>
      </c>
      <c r="L372">
        <v>781.40743099999997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209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2817.5909280000001</v>
      </c>
      <c r="I373">
        <v>1007.41563</v>
      </c>
      <c r="J373" t="s">
        <v>3</v>
      </c>
      <c r="K373">
        <v>2607.2966799999999</v>
      </c>
      <c r="L373">
        <v>924.20577900000001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209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3052.21209</v>
      </c>
      <c r="I374">
        <v>1144.229235</v>
      </c>
      <c r="J374" t="s">
        <v>3</v>
      </c>
      <c r="K374">
        <v>2824.3927779999999</v>
      </c>
      <c r="L374">
        <v>1049.8579609999999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209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3286.9333740000002</v>
      </c>
      <c r="I375">
        <v>1304.9179819999999</v>
      </c>
      <c r="J375" t="s">
        <v>3</v>
      </c>
      <c r="K375">
        <v>3041.5688089999999</v>
      </c>
      <c r="L375">
        <v>1196.0477189999999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209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3521.566108</v>
      </c>
      <c r="I376">
        <v>1488.97822</v>
      </c>
      <c r="J376" t="s">
        <v>3</v>
      </c>
      <c r="K376">
        <v>3258.6604390000002</v>
      </c>
      <c r="L376">
        <v>1363.6684600000001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209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3755.9959859999999</v>
      </c>
      <c r="I377">
        <v>1638.3847089999999</v>
      </c>
      <c r="J377" t="s">
        <v>3</v>
      </c>
      <c r="K377">
        <v>3475.5726119999999</v>
      </c>
      <c r="L377">
        <v>1501.169727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209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3990.4642720000002</v>
      </c>
      <c r="I378">
        <v>1796.2428359999999</v>
      </c>
      <c r="J378" t="s">
        <v>3</v>
      </c>
      <c r="K378">
        <v>3692.5024709999998</v>
      </c>
      <c r="L378">
        <v>1645.0843130000001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209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4225.1933300000001</v>
      </c>
      <c r="I379">
        <v>1994.538744</v>
      </c>
      <c r="J379" t="s">
        <v>3</v>
      </c>
      <c r="K379">
        <v>3909.6594869999999</v>
      </c>
      <c r="L379">
        <v>1822.8401289999999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209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4459.9495310000002</v>
      </c>
      <c r="I380">
        <v>2193.8223710000002</v>
      </c>
      <c r="J380" t="s">
        <v>3</v>
      </c>
      <c r="K380">
        <v>4126.8702830000002</v>
      </c>
      <c r="L380">
        <v>2001.2758349999999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209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4694.6309959999999</v>
      </c>
      <c r="I381">
        <v>2372.4390149999999</v>
      </c>
      <c r="J381" t="s">
        <v>3</v>
      </c>
      <c r="K381">
        <v>4343.9683690000002</v>
      </c>
      <c r="L381">
        <v>2162.6243020000002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195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195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195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195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195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195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195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195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195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195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195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195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195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195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195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195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195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195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195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195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196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196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196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196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196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196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196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196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196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196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196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196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196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196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196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196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196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196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196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196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1278.0069820000001</v>
      </c>
      <c r="I442">
        <v>322.34938799999998</v>
      </c>
      <c r="J442" t="s">
        <v>3</v>
      </c>
      <c r="K442">
        <v>1276.5698259999999</v>
      </c>
      <c r="L442">
        <v>321.544127</v>
      </c>
      <c r="M442" t="s">
        <v>4</v>
      </c>
      <c r="N442">
        <v>77.974086</v>
      </c>
      <c r="O442">
        <v>2.5900310000000002</v>
      </c>
      <c r="P442" t="s">
        <v>5</v>
      </c>
      <c r="Q442">
        <v>101.16528</v>
      </c>
      <c r="R442">
        <v>0.45327400000000001</v>
      </c>
      <c r="S442" t="s">
        <v>6</v>
      </c>
      <c r="T442">
        <v>26.881366</v>
      </c>
      <c r="U442">
        <v>0.10259600000000001</v>
      </c>
      <c r="V442" t="s">
        <v>7</v>
      </c>
      <c r="W442">
        <v>35.200774000000003</v>
      </c>
      <c r="X442">
        <v>3.4322999999999999E-2</v>
      </c>
      <c r="Y442" t="s">
        <v>8</v>
      </c>
      <c r="Z442">
        <v>37.508698000000003</v>
      </c>
      <c r="AA442">
        <v>4.9853000000000001E-2</v>
      </c>
      <c r="AB442" t="s">
        <v>9</v>
      </c>
      <c r="AC442">
        <v>1096.384916</v>
      </c>
      <c r="AD442">
        <v>267.441371</v>
      </c>
      <c r="AE442" t="s">
        <v>10</v>
      </c>
      <c r="AF442">
        <v>0.293132</v>
      </c>
      <c r="AG442">
        <v>8.6000000000000003E-5</v>
      </c>
      <c r="AH442" t="s">
        <v>11</v>
      </c>
      <c r="AI442">
        <v>0.70574800000000004</v>
      </c>
      <c r="AJ442">
        <v>3.3000000000000003E-5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2556.5575699999999</v>
      </c>
      <c r="I443">
        <v>593.51048900000001</v>
      </c>
      <c r="J443" t="s">
        <v>3</v>
      </c>
      <c r="K443">
        <v>2553.6558279999999</v>
      </c>
      <c r="L443">
        <v>592.36430199999995</v>
      </c>
      <c r="M443" t="s">
        <v>4</v>
      </c>
      <c r="N443">
        <v>156.208628</v>
      </c>
      <c r="O443">
        <v>5.332084</v>
      </c>
      <c r="P443" t="s">
        <v>5</v>
      </c>
      <c r="Q443">
        <v>202.34845200000001</v>
      </c>
      <c r="R443">
        <v>0.82209699999999997</v>
      </c>
      <c r="S443" t="s">
        <v>6</v>
      </c>
      <c r="T443">
        <v>53.761113999999999</v>
      </c>
      <c r="U443">
        <v>0.16487199999999999</v>
      </c>
      <c r="V443" t="s">
        <v>7</v>
      </c>
      <c r="W443">
        <v>70.417032000000006</v>
      </c>
      <c r="X443">
        <v>7.7435000000000004E-2</v>
      </c>
      <c r="Y443" t="s">
        <v>8</v>
      </c>
      <c r="Z443">
        <v>75.021023999999997</v>
      </c>
      <c r="AA443">
        <v>9.0697E-2</v>
      </c>
      <c r="AB443" t="s">
        <v>9</v>
      </c>
      <c r="AC443">
        <v>2193.006586</v>
      </c>
      <c r="AD443">
        <v>485.678223</v>
      </c>
      <c r="AE443" t="s">
        <v>10</v>
      </c>
      <c r="AF443">
        <v>0.28930400000000001</v>
      </c>
      <c r="AG443">
        <v>7.3999999999999996E-5</v>
      </c>
      <c r="AH443" t="s">
        <v>11</v>
      </c>
      <c r="AI443">
        <v>0.70791800000000005</v>
      </c>
      <c r="AJ443">
        <v>2.5000000000000001E-5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3837.2541299999998</v>
      </c>
      <c r="I444">
        <v>913.12714500000004</v>
      </c>
      <c r="J444" t="s">
        <v>3</v>
      </c>
      <c r="K444">
        <v>3832.8989700000002</v>
      </c>
      <c r="L444">
        <v>911.34669899999994</v>
      </c>
      <c r="M444" t="s">
        <v>4</v>
      </c>
      <c r="N444">
        <v>234.2989</v>
      </c>
      <c r="O444">
        <v>9.0251090000000005</v>
      </c>
      <c r="P444" t="s">
        <v>5</v>
      </c>
      <c r="Q444">
        <v>303.54675800000001</v>
      </c>
      <c r="R444">
        <v>1.221455</v>
      </c>
      <c r="S444" t="s">
        <v>6</v>
      </c>
      <c r="T444">
        <v>80.649625999999998</v>
      </c>
      <c r="U444">
        <v>0.223304</v>
      </c>
      <c r="V444" t="s">
        <v>7</v>
      </c>
      <c r="W444">
        <v>105.618146</v>
      </c>
      <c r="X444">
        <v>0.11928999999999999</v>
      </c>
      <c r="Y444" t="s">
        <v>8</v>
      </c>
      <c r="Z444">
        <v>112.560852</v>
      </c>
      <c r="AA444">
        <v>0.151753</v>
      </c>
      <c r="AB444" t="s">
        <v>9</v>
      </c>
      <c r="AC444">
        <v>3291.9139380000001</v>
      </c>
      <c r="AD444">
        <v>757.57854999999995</v>
      </c>
      <c r="AE444" t="s">
        <v>10</v>
      </c>
      <c r="AF444">
        <v>0.28631400000000001</v>
      </c>
      <c r="AG444">
        <v>6.3999999999999997E-5</v>
      </c>
      <c r="AH444" t="s">
        <v>11</v>
      </c>
      <c r="AI444">
        <v>0.70872199999999996</v>
      </c>
      <c r="AJ444">
        <v>3.3000000000000003E-5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5118.73308</v>
      </c>
      <c r="I445">
        <v>1755.4181149999999</v>
      </c>
      <c r="J445" t="s">
        <v>3</v>
      </c>
      <c r="K445">
        <v>5112.9447579999996</v>
      </c>
      <c r="L445">
        <v>1751.92454</v>
      </c>
      <c r="M445" t="s">
        <v>4</v>
      </c>
      <c r="N445">
        <v>312.119348</v>
      </c>
      <c r="O445">
        <v>13.601822</v>
      </c>
      <c r="P445" t="s">
        <v>5</v>
      </c>
      <c r="Q445">
        <v>404.79468000000003</v>
      </c>
      <c r="R445">
        <v>2.2384930000000001</v>
      </c>
      <c r="S445" t="s">
        <v>6</v>
      </c>
      <c r="T445">
        <v>107.579646</v>
      </c>
      <c r="U445">
        <v>0.42861700000000003</v>
      </c>
      <c r="V445" t="s">
        <v>7</v>
      </c>
      <c r="W445">
        <v>140.83311599999999</v>
      </c>
      <c r="X445">
        <v>0.2051</v>
      </c>
      <c r="Y445" t="s">
        <v>8</v>
      </c>
      <c r="Z445">
        <v>150.08919599999999</v>
      </c>
      <c r="AA445">
        <v>0.24076400000000001</v>
      </c>
      <c r="AB445" t="s">
        <v>9</v>
      </c>
      <c r="AC445">
        <v>4391.8463620000002</v>
      </c>
      <c r="AD445">
        <v>1468.381175</v>
      </c>
      <c r="AE445" t="s">
        <v>10</v>
      </c>
      <c r="AF445">
        <v>0.28478199999999998</v>
      </c>
      <c r="AG445">
        <v>4.1E-5</v>
      </c>
      <c r="AH445" t="s">
        <v>11</v>
      </c>
      <c r="AI445">
        <v>0.70921900000000004</v>
      </c>
      <c r="AJ445">
        <v>3.6000000000000001E-5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6402.6271960000004</v>
      </c>
      <c r="I446">
        <v>4689.4690099999998</v>
      </c>
      <c r="J446" t="s">
        <v>3</v>
      </c>
      <c r="K446">
        <v>6395.3741479999999</v>
      </c>
      <c r="L446">
        <v>4677.5571879999998</v>
      </c>
      <c r="M446" t="s">
        <v>4</v>
      </c>
      <c r="N446">
        <v>390.45390600000002</v>
      </c>
      <c r="O446">
        <v>22.374877999999999</v>
      </c>
      <c r="P446" t="s">
        <v>5</v>
      </c>
      <c r="Q446">
        <v>506.08882199999999</v>
      </c>
      <c r="R446">
        <v>4.0360449999999997</v>
      </c>
      <c r="S446" t="s">
        <v>6</v>
      </c>
      <c r="T446">
        <v>134.510198</v>
      </c>
      <c r="U446">
        <v>0.90273400000000004</v>
      </c>
      <c r="V446" t="s">
        <v>7</v>
      </c>
      <c r="W446">
        <v>176.04557800000001</v>
      </c>
      <c r="X446">
        <v>0.28061999999999998</v>
      </c>
      <c r="Y446" t="s">
        <v>8</v>
      </c>
      <c r="Z446">
        <v>187.656936</v>
      </c>
      <c r="AA446">
        <v>0.34799600000000003</v>
      </c>
      <c r="AB446" t="s">
        <v>9</v>
      </c>
      <c r="AC446">
        <v>5493.5868179999998</v>
      </c>
      <c r="AD446">
        <v>3988.9028720000001</v>
      </c>
      <c r="AE446" t="s">
        <v>10</v>
      </c>
      <c r="AF446">
        <v>0.28335100000000002</v>
      </c>
      <c r="AG446">
        <v>3.3000000000000003E-5</v>
      </c>
      <c r="AH446" t="s">
        <v>11</v>
      </c>
      <c r="AI446">
        <v>0.71079499999999995</v>
      </c>
      <c r="AJ446">
        <v>5.5000000000000002E-5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7689.2614979999998</v>
      </c>
      <c r="I447">
        <v>8593.3654060000008</v>
      </c>
      <c r="J447" t="s">
        <v>3</v>
      </c>
      <c r="K447">
        <v>7680.5498980000002</v>
      </c>
      <c r="L447">
        <v>8572.8804240000009</v>
      </c>
      <c r="M447" t="s">
        <v>4</v>
      </c>
      <c r="N447">
        <v>468.95365199999998</v>
      </c>
      <c r="O447">
        <v>33.078842999999999</v>
      </c>
      <c r="P447" t="s">
        <v>5</v>
      </c>
      <c r="Q447">
        <v>607.56132000000002</v>
      </c>
      <c r="R447">
        <v>6.2515200000000002</v>
      </c>
      <c r="S447" t="s">
        <v>6</v>
      </c>
      <c r="T447">
        <v>161.51074</v>
      </c>
      <c r="U447">
        <v>1.5878479999999999</v>
      </c>
      <c r="V447" t="s">
        <v>7</v>
      </c>
      <c r="W447">
        <v>211.32075800000001</v>
      </c>
      <c r="X447">
        <v>0.36816900000000002</v>
      </c>
      <c r="Y447" t="s">
        <v>8</v>
      </c>
      <c r="Z447">
        <v>225.261954</v>
      </c>
      <c r="AA447">
        <v>0.45313999999999999</v>
      </c>
      <c r="AB447" t="s">
        <v>9</v>
      </c>
      <c r="AC447">
        <v>6597.7289339999998</v>
      </c>
      <c r="AD447">
        <v>7336.3448470000003</v>
      </c>
      <c r="AE447" t="s">
        <v>10</v>
      </c>
      <c r="AF447">
        <v>0.282607</v>
      </c>
      <c r="AG447">
        <v>3.6000000000000001E-5</v>
      </c>
      <c r="AH447" t="s">
        <v>11</v>
      </c>
      <c r="AI447">
        <v>0.71282400000000001</v>
      </c>
      <c r="AJ447">
        <v>7.3999999999999996E-5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8980.4613279999994</v>
      </c>
      <c r="I448">
        <v>15719.777618</v>
      </c>
      <c r="J448" t="s">
        <v>3</v>
      </c>
      <c r="K448">
        <v>8970.2920379999996</v>
      </c>
      <c r="L448">
        <v>15682.880988999999</v>
      </c>
      <c r="M448" t="s">
        <v>4</v>
      </c>
      <c r="N448">
        <v>547.24042599999996</v>
      </c>
      <c r="O448">
        <v>45.279398999999998</v>
      </c>
      <c r="P448" t="s">
        <v>5</v>
      </c>
      <c r="Q448">
        <v>709.15131399999996</v>
      </c>
      <c r="R448">
        <v>9.8933669999999996</v>
      </c>
      <c r="S448" t="s">
        <v>6</v>
      </c>
      <c r="T448">
        <v>188.55180999999999</v>
      </c>
      <c r="U448">
        <v>2.8402509999999999</v>
      </c>
      <c r="V448" t="s">
        <v>7</v>
      </c>
      <c r="W448">
        <v>246.645556</v>
      </c>
      <c r="X448">
        <v>0.49766700000000003</v>
      </c>
      <c r="Y448" t="s">
        <v>8</v>
      </c>
      <c r="Z448">
        <v>262.88984399999998</v>
      </c>
      <c r="AA448">
        <v>0.58245199999999997</v>
      </c>
      <c r="AB448" t="s">
        <v>9</v>
      </c>
      <c r="AC448">
        <v>7706.5201580000003</v>
      </c>
      <c r="AD448">
        <v>13619.370140000001</v>
      </c>
      <c r="AE448" t="s">
        <v>10</v>
      </c>
      <c r="AF448">
        <v>0.28218799999999999</v>
      </c>
      <c r="AG448">
        <v>3.0000000000000001E-5</v>
      </c>
      <c r="AH448" t="s">
        <v>11</v>
      </c>
      <c r="AI448">
        <v>0.71379400000000004</v>
      </c>
      <c r="AJ448">
        <v>7.7000000000000001E-5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10270.560960000001</v>
      </c>
      <c r="I449">
        <v>26620.410196000001</v>
      </c>
      <c r="J449" t="s">
        <v>3</v>
      </c>
      <c r="K449">
        <v>10258.936768</v>
      </c>
      <c r="L449">
        <v>26559.840575999999</v>
      </c>
      <c r="M449" t="s">
        <v>4</v>
      </c>
      <c r="N449">
        <v>625.84137599999997</v>
      </c>
      <c r="O449">
        <v>65.175904000000003</v>
      </c>
      <c r="P449" t="s">
        <v>5</v>
      </c>
      <c r="Q449">
        <v>810.74170200000003</v>
      </c>
      <c r="R449">
        <v>14.888688999999999</v>
      </c>
      <c r="S449" t="s">
        <v>6</v>
      </c>
      <c r="T449">
        <v>215.61574999999999</v>
      </c>
      <c r="U449">
        <v>4.6608859999999996</v>
      </c>
      <c r="V449" t="s">
        <v>7</v>
      </c>
      <c r="W449">
        <v>281.93450799999999</v>
      </c>
      <c r="X449">
        <v>0.64307400000000003</v>
      </c>
      <c r="Y449" t="s">
        <v>8</v>
      </c>
      <c r="Z449">
        <v>300.52758599999999</v>
      </c>
      <c r="AA449">
        <v>0.67386500000000005</v>
      </c>
      <c r="AB449" t="s">
        <v>9</v>
      </c>
      <c r="AC449">
        <v>8813.9055200000003</v>
      </c>
      <c r="AD449">
        <v>23199.186237000002</v>
      </c>
      <c r="AE449" t="s">
        <v>10</v>
      </c>
      <c r="AF449">
        <v>0.28161199999999997</v>
      </c>
      <c r="AG449">
        <v>3.6000000000000001E-5</v>
      </c>
      <c r="AH449" t="s">
        <v>11</v>
      </c>
      <c r="AI449">
        <v>0.71495399999999998</v>
      </c>
      <c r="AJ449">
        <v>8.3999999999999995E-5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11552.559916</v>
      </c>
      <c r="I450">
        <v>35361.895229000002</v>
      </c>
      <c r="J450" t="s">
        <v>3</v>
      </c>
      <c r="K450">
        <v>11539.493014</v>
      </c>
      <c r="L450">
        <v>35283.843407</v>
      </c>
      <c r="M450" t="s">
        <v>4</v>
      </c>
      <c r="N450">
        <v>703.980144</v>
      </c>
      <c r="O450">
        <v>77.719637000000006</v>
      </c>
      <c r="P450" t="s">
        <v>5</v>
      </c>
      <c r="Q450">
        <v>912.08455400000003</v>
      </c>
      <c r="R450">
        <v>20.105339000000001</v>
      </c>
      <c r="S450" t="s">
        <v>6</v>
      </c>
      <c r="T450">
        <v>242.55087599999999</v>
      </c>
      <c r="U450">
        <v>6.2761290000000001</v>
      </c>
      <c r="V450" t="s">
        <v>7</v>
      </c>
      <c r="W450">
        <v>317.18260800000002</v>
      </c>
      <c r="X450">
        <v>0.91750699999999996</v>
      </c>
      <c r="Y450" t="s">
        <v>8</v>
      </c>
      <c r="Z450">
        <v>338.114306</v>
      </c>
      <c r="AA450">
        <v>0.79939499999999997</v>
      </c>
      <c r="AB450" t="s">
        <v>9</v>
      </c>
      <c r="AC450">
        <v>9913.9323060000006</v>
      </c>
      <c r="AD450">
        <v>30910.640349000001</v>
      </c>
      <c r="AE450" t="s">
        <v>10</v>
      </c>
      <c r="AF450">
        <v>0.28118900000000002</v>
      </c>
      <c r="AG450">
        <v>3.6999999999999998E-5</v>
      </c>
      <c r="AH450" t="s">
        <v>11</v>
      </c>
      <c r="AI450">
        <v>0.71572400000000003</v>
      </c>
      <c r="AJ450">
        <v>8.3999999999999995E-5</v>
      </c>
      <c r="AK450" t="s">
        <v>12</v>
      </c>
      <c r="AL450">
        <v>0</v>
      </c>
      <c r="AM450">
        <v>0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12828.279070000001</v>
      </c>
      <c r="I451">
        <v>34460.4349</v>
      </c>
      <c r="J451" t="s">
        <v>3</v>
      </c>
      <c r="K451">
        <v>12813.755254</v>
      </c>
      <c r="L451">
        <v>34381.615648999999</v>
      </c>
      <c r="M451" t="s">
        <v>4</v>
      </c>
      <c r="N451">
        <v>781.92127800000003</v>
      </c>
      <c r="O451">
        <v>81.926824999999994</v>
      </c>
      <c r="P451" t="s">
        <v>5</v>
      </c>
      <c r="Q451">
        <v>1013.2206660000001</v>
      </c>
      <c r="R451">
        <v>19.480076</v>
      </c>
      <c r="S451" t="s">
        <v>6</v>
      </c>
      <c r="T451">
        <v>269.38138400000003</v>
      </c>
      <c r="U451">
        <v>6.1074849999999996</v>
      </c>
      <c r="V451" t="s">
        <v>7</v>
      </c>
      <c r="W451">
        <v>352.39730400000002</v>
      </c>
      <c r="X451">
        <v>0.98383600000000004</v>
      </c>
      <c r="Y451" t="s">
        <v>8</v>
      </c>
      <c r="Z451">
        <v>375.64687400000003</v>
      </c>
      <c r="AA451">
        <v>0.771235</v>
      </c>
      <c r="AB451" t="s">
        <v>9</v>
      </c>
      <c r="AC451">
        <v>11008.078406000001</v>
      </c>
      <c r="AD451">
        <v>30069.642942999999</v>
      </c>
      <c r="AE451" t="s">
        <v>10</v>
      </c>
      <c r="AF451">
        <v>0.28068799999999999</v>
      </c>
      <c r="AG451">
        <v>4.1999999999999998E-5</v>
      </c>
      <c r="AH451" t="s">
        <v>11</v>
      </c>
      <c r="AI451">
        <v>0.71628099999999995</v>
      </c>
      <c r="AJ451">
        <v>8.2999999999999998E-5</v>
      </c>
      <c r="AK451" t="s">
        <v>12</v>
      </c>
      <c r="AL451">
        <v>0</v>
      </c>
      <c r="AM451">
        <v>0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14102.432457999999</v>
      </c>
      <c r="I452">
        <v>33426.468166999999</v>
      </c>
      <c r="J452" t="s">
        <v>3</v>
      </c>
      <c r="K452">
        <v>14086.470998000001</v>
      </c>
      <c r="L452">
        <v>33349.077360000003</v>
      </c>
      <c r="M452" t="s">
        <v>4</v>
      </c>
      <c r="N452">
        <v>859.60876199999996</v>
      </c>
      <c r="O452">
        <v>80.409084000000007</v>
      </c>
      <c r="P452" t="s">
        <v>5</v>
      </c>
      <c r="Q452">
        <v>1114.2759160000001</v>
      </c>
      <c r="R452">
        <v>18.715344999999999</v>
      </c>
      <c r="S452" t="s">
        <v>6</v>
      </c>
      <c r="T452">
        <v>296.18869000000001</v>
      </c>
      <c r="U452">
        <v>5.9536389999999999</v>
      </c>
      <c r="V452" t="s">
        <v>7</v>
      </c>
      <c r="W452">
        <v>387.59642000000002</v>
      </c>
      <c r="X452">
        <v>0.95420400000000005</v>
      </c>
      <c r="Y452" t="s">
        <v>8</v>
      </c>
      <c r="Z452">
        <v>413.13768800000003</v>
      </c>
      <c r="AA452">
        <v>0.75594600000000001</v>
      </c>
      <c r="AB452" t="s">
        <v>9</v>
      </c>
      <c r="AC452">
        <v>12101.01432</v>
      </c>
      <c r="AD452">
        <v>29210.489214000001</v>
      </c>
      <c r="AE452" t="s">
        <v>10</v>
      </c>
      <c r="AF452">
        <v>0.28067999999999999</v>
      </c>
      <c r="AG452">
        <v>4.1E-5</v>
      </c>
      <c r="AH452" t="s">
        <v>11</v>
      </c>
      <c r="AI452">
        <v>0.71736699999999998</v>
      </c>
      <c r="AJ452">
        <v>8.2000000000000001E-5</v>
      </c>
      <c r="AK452" t="s">
        <v>12</v>
      </c>
      <c r="AL452">
        <v>0</v>
      </c>
      <c r="AM452">
        <v>0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15378.199418</v>
      </c>
      <c r="I453">
        <v>32965.618273</v>
      </c>
      <c r="J453" t="s">
        <v>3</v>
      </c>
      <c r="K453">
        <v>15360.801713999999</v>
      </c>
      <c r="L453">
        <v>32889.971852000002</v>
      </c>
      <c r="M453" t="s">
        <v>4</v>
      </c>
      <c r="N453">
        <v>937.35864800000002</v>
      </c>
      <c r="O453">
        <v>83.684022999999996</v>
      </c>
      <c r="P453" t="s">
        <v>5</v>
      </c>
      <c r="Q453">
        <v>1215.40859</v>
      </c>
      <c r="R453">
        <v>18.573335</v>
      </c>
      <c r="S453" t="s">
        <v>6</v>
      </c>
      <c r="T453">
        <v>323.03374000000002</v>
      </c>
      <c r="U453">
        <v>5.9549079999999996</v>
      </c>
      <c r="V453" t="s">
        <v>7</v>
      </c>
      <c r="W453">
        <v>422.79649999999998</v>
      </c>
      <c r="X453">
        <v>0.987645</v>
      </c>
      <c r="Y453" t="s">
        <v>8</v>
      </c>
      <c r="Z453">
        <v>450.65571599999998</v>
      </c>
      <c r="AA453">
        <v>0.70640700000000001</v>
      </c>
      <c r="AB453" t="s">
        <v>9</v>
      </c>
      <c r="AC453">
        <v>13195.426238</v>
      </c>
      <c r="AD453">
        <v>28886.403362000001</v>
      </c>
      <c r="AE453" t="s">
        <v>10</v>
      </c>
      <c r="AF453">
        <v>0.28053899999999998</v>
      </c>
      <c r="AG453">
        <v>4.1999999999999998E-5</v>
      </c>
      <c r="AH453" t="s">
        <v>11</v>
      </c>
      <c r="AI453">
        <v>0.71776899999999999</v>
      </c>
      <c r="AJ453">
        <v>8.1000000000000004E-5</v>
      </c>
      <c r="AK453" t="s">
        <v>12</v>
      </c>
      <c r="AL453">
        <v>0</v>
      </c>
      <c r="AM453">
        <v>0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16658.93145</v>
      </c>
      <c r="I454">
        <v>31919.819224999999</v>
      </c>
      <c r="J454" t="s">
        <v>3</v>
      </c>
      <c r="K454">
        <v>16640.083267999998</v>
      </c>
      <c r="L454">
        <v>31845.448262999998</v>
      </c>
      <c r="M454" t="s">
        <v>4</v>
      </c>
      <c r="N454">
        <v>1015.485146</v>
      </c>
      <c r="O454">
        <v>86.275772000000003</v>
      </c>
      <c r="P454" t="s">
        <v>5</v>
      </c>
      <c r="Q454">
        <v>1316.6521519999999</v>
      </c>
      <c r="R454">
        <v>18.364090000000001</v>
      </c>
      <c r="S454" t="s">
        <v>6</v>
      </c>
      <c r="T454">
        <v>349.94217600000002</v>
      </c>
      <c r="U454">
        <v>5.7860699999999996</v>
      </c>
      <c r="V454" t="s">
        <v>7</v>
      </c>
      <c r="W454">
        <v>458.02795800000001</v>
      </c>
      <c r="X454">
        <v>1.0447390000000001</v>
      </c>
      <c r="Y454" t="s">
        <v>8</v>
      </c>
      <c r="Z454">
        <v>488.18182400000001</v>
      </c>
      <c r="AA454">
        <v>0.72104400000000002</v>
      </c>
      <c r="AB454" t="s">
        <v>9</v>
      </c>
      <c r="AC454">
        <v>14294.286126000001</v>
      </c>
      <c r="AD454">
        <v>28036.325401999999</v>
      </c>
      <c r="AE454" t="s">
        <v>10</v>
      </c>
      <c r="AF454">
        <v>0.28053899999999998</v>
      </c>
      <c r="AG454">
        <v>4.1999999999999998E-5</v>
      </c>
      <c r="AH454" t="s">
        <v>11</v>
      </c>
      <c r="AI454">
        <v>0.71778500000000001</v>
      </c>
      <c r="AJ454">
        <v>8.1000000000000004E-5</v>
      </c>
      <c r="AK454" t="s">
        <v>12</v>
      </c>
      <c r="AL454">
        <v>0</v>
      </c>
      <c r="AM454">
        <v>0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17944.113006</v>
      </c>
      <c r="I455">
        <v>32202.05618</v>
      </c>
      <c r="J455" t="s">
        <v>3</v>
      </c>
      <c r="K455">
        <v>17923.818650000001</v>
      </c>
      <c r="L455">
        <v>32128.386662000001</v>
      </c>
      <c r="M455" t="s">
        <v>4</v>
      </c>
      <c r="N455">
        <v>1093.639668</v>
      </c>
      <c r="O455">
        <v>90.501641000000006</v>
      </c>
      <c r="P455" t="s">
        <v>5</v>
      </c>
      <c r="Q455">
        <v>1417.983514</v>
      </c>
      <c r="R455">
        <v>18.848669999999998</v>
      </c>
      <c r="S455" t="s">
        <v>6</v>
      </c>
      <c r="T455">
        <v>376.884568</v>
      </c>
      <c r="U455">
        <v>5.8979080000000002</v>
      </c>
      <c r="V455" t="s">
        <v>7</v>
      </c>
      <c r="W455">
        <v>493.27322199999998</v>
      </c>
      <c r="X455">
        <v>1.1493</v>
      </c>
      <c r="Y455" t="s">
        <v>8</v>
      </c>
      <c r="Z455">
        <v>525.74114599999996</v>
      </c>
      <c r="AA455">
        <v>0.74493399999999999</v>
      </c>
      <c r="AB455" t="s">
        <v>9</v>
      </c>
      <c r="AC455">
        <v>15397.479302</v>
      </c>
      <c r="AD455">
        <v>28219.702453000002</v>
      </c>
      <c r="AE455" t="s">
        <v>10</v>
      </c>
      <c r="AF455">
        <v>0.28049800000000003</v>
      </c>
      <c r="AG455">
        <v>4.1E-5</v>
      </c>
      <c r="AH455" t="s">
        <v>11</v>
      </c>
      <c r="AI455">
        <v>0.71781300000000003</v>
      </c>
      <c r="AJ455">
        <v>8.1000000000000004E-5</v>
      </c>
      <c r="AK455" t="s">
        <v>12</v>
      </c>
      <c r="AL455">
        <v>0</v>
      </c>
      <c r="AM455">
        <v>0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19226.607469999999</v>
      </c>
      <c r="I456">
        <v>32334.505872000002</v>
      </c>
      <c r="J456" t="s">
        <v>3</v>
      </c>
      <c r="K456">
        <v>19204.862811999999</v>
      </c>
      <c r="L456">
        <v>32262.974757</v>
      </c>
      <c r="M456" t="s">
        <v>4</v>
      </c>
      <c r="N456">
        <v>1171.976572</v>
      </c>
      <c r="O456">
        <v>94.573943999999997</v>
      </c>
      <c r="P456" t="s">
        <v>5</v>
      </c>
      <c r="Q456">
        <v>1519.309176</v>
      </c>
      <c r="R456">
        <v>19.283094999999999</v>
      </c>
      <c r="S456" t="s">
        <v>6</v>
      </c>
      <c r="T456">
        <v>403.825896</v>
      </c>
      <c r="U456">
        <v>5.8609249999999999</v>
      </c>
      <c r="V456" t="s">
        <v>7</v>
      </c>
      <c r="W456">
        <v>528.493786</v>
      </c>
      <c r="X456">
        <v>1.2660089999999999</v>
      </c>
      <c r="Y456" t="s">
        <v>8</v>
      </c>
      <c r="Z456">
        <v>563.32115999999996</v>
      </c>
      <c r="AA456">
        <v>0.76820100000000002</v>
      </c>
      <c r="AB456" t="s">
        <v>9</v>
      </c>
      <c r="AC456">
        <v>16497.807344000001</v>
      </c>
      <c r="AD456">
        <v>28324.877874999998</v>
      </c>
      <c r="AE456" t="s">
        <v>10</v>
      </c>
      <c r="AF456">
        <v>0.28049800000000003</v>
      </c>
      <c r="AG456">
        <v>4.1E-5</v>
      </c>
      <c r="AH456" t="s">
        <v>11</v>
      </c>
      <c r="AI456">
        <v>0.71992400000000001</v>
      </c>
      <c r="AJ456">
        <v>7.2000000000000002E-5</v>
      </c>
      <c r="AK456" t="s">
        <v>12</v>
      </c>
      <c r="AL456">
        <v>0</v>
      </c>
      <c r="AM456">
        <v>0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20514.042197999999</v>
      </c>
      <c r="I457">
        <v>32931.359921000003</v>
      </c>
      <c r="J457" t="s">
        <v>3</v>
      </c>
      <c r="K457">
        <v>20490.837614</v>
      </c>
      <c r="L457">
        <v>32859.538430000001</v>
      </c>
      <c r="M457" t="s">
        <v>4</v>
      </c>
      <c r="N457">
        <v>1250.048454</v>
      </c>
      <c r="O457">
        <v>96.625466000000003</v>
      </c>
      <c r="P457" t="s">
        <v>5</v>
      </c>
      <c r="Q457">
        <v>1620.5780219999999</v>
      </c>
      <c r="R457">
        <v>14.417199999999999</v>
      </c>
      <c r="S457" t="s">
        <v>6</v>
      </c>
      <c r="T457">
        <v>430.753556</v>
      </c>
      <c r="U457">
        <v>4.435435</v>
      </c>
      <c r="V457" t="s">
        <v>7</v>
      </c>
      <c r="W457">
        <v>563.65464199999997</v>
      </c>
      <c r="X457">
        <v>1.0841130000000001</v>
      </c>
      <c r="Y457" t="s">
        <v>8</v>
      </c>
      <c r="Z457">
        <v>600.91521999999998</v>
      </c>
      <c r="AA457">
        <v>0.86508399999999996</v>
      </c>
      <c r="AB457" t="s">
        <v>9</v>
      </c>
      <c r="AC457">
        <v>17603.374265999999</v>
      </c>
      <c r="AD457">
        <v>29191.379948000002</v>
      </c>
      <c r="AE457" t="s">
        <v>10</v>
      </c>
      <c r="AF457">
        <v>0.28044000000000002</v>
      </c>
      <c r="AG457">
        <v>4.1E-5</v>
      </c>
      <c r="AH457" t="s">
        <v>11</v>
      </c>
      <c r="AI457">
        <v>0.72027799999999997</v>
      </c>
      <c r="AJ457">
        <v>6.7000000000000002E-5</v>
      </c>
      <c r="AK457" t="s">
        <v>12</v>
      </c>
      <c r="AL457">
        <v>28.08</v>
      </c>
      <c r="AM457">
        <v>38635.833599999998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21776.667465999999</v>
      </c>
      <c r="I458">
        <v>31500.331998000001</v>
      </c>
      <c r="J458" t="s">
        <v>3</v>
      </c>
      <c r="K458">
        <v>21752.003189999999</v>
      </c>
      <c r="L458">
        <v>31435.364738</v>
      </c>
      <c r="M458" t="s">
        <v>4</v>
      </c>
      <c r="N458">
        <v>1322.342222</v>
      </c>
      <c r="O458">
        <v>70.142786999999998</v>
      </c>
      <c r="P458" t="s">
        <v>5</v>
      </c>
      <c r="Q458">
        <v>1707.3389480000001</v>
      </c>
      <c r="R458">
        <v>25.227398000000001</v>
      </c>
      <c r="S458" t="s">
        <v>6</v>
      </c>
      <c r="T458">
        <v>451.46090199999998</v>
      </c>
      <c r="U458">
        <v>2.3738239999999999</v>
      </c>
      <c r="V458" t="s">
        <v>7</v>
      </c>
      <c r="W458">
        <v>590.73075400000005</v>
      </c>
      <c r="X458">
        <v>19.702915999999998</v>
      </c>
      <c r="Y458" t="s">
        <v>8</v>
      </c>
      <c r="Z458">
        <v>638.42759999999998</v>
      </c>
      <c r="AA458">
        <v>1.104455</v>
      </c>
      <c r="AB458" t="s">
        <v>9</v>
      </c>
      <c r="AC458">
        <v>18704.436637999999</v>
      </c>
      <c r="AD458">
        <v>31649.255162000001</v>
      </c>
      <c r="AE458" t="s">
        <v>10</v>
      </c>
      <c r="AF458">
        <v>0.28044000000000002</v>
      </c>
      <c r="AG458">
        <v>4.1E-5</v>
      </c>
      <c r="AH458" t="s">
        <v>11</v>
      </c>
      <c r="AI458">
        <v>0.72131699999999999</v>
      </c>
      <c r="AJ458">
        <v>6.0999999999999999E-5</v>
      </c>
      <c r="AK458" t="s">
        <v>12</v>
      </c>
      <c r="AL458">
        <v>2923.46</v>
      </c>
      <c r="AM458">
        <v>3367832.2483999999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22965.209427999998</v>
      </c>
      <c r="I459">
        <v>32427.722687000001</v>
      </c>
      <c r="J459" t="s">
        <v>3</v>
      </c>
      <c r="K459">
        <v>22939.103102000001</v>
      </c>
      <c r="L459">
        <v>32359.140708999999</v>
      </c>
      <c r="M459" t="s">
        <v>4</v>
      </c>
      <c r="N459">
        <v>1373.848978</v>
      </c>
      <c r="O459">
        <v>84.765179000000003</v>
      </c>
      <c r="P459" t="s">
        <v>5</v>
      </c>
      <c r="Q459">
        <v>1745.865094</v>
      </c>
      <c r="R459">
        <v>25.111450999999999</v>
      </c>
      <c r="S459" t="s">
        <v>6</v>
      </c>
      <c r="T459">
        <v>451.46782200000001</v>
      </c>
      <c r="U459">
        <v>2.381138</v>
      </c>
      <c r="V459" t="s">
        <v>7</v>
      </c>
      <c r="W459">
        <v>590.73766999999998</v>
      </c>
      <c r="X459">
        <v>19.726357</v>
      </c>
      <c r="Y459" t="s">
        <v>8</v>
      </c>
      <c r="Z459">
        <v>675.86519399999997</v>
      </c>
      <c r="AA459">
        <v>1.2023969999999999</v>
      </c>
      <c r="AB459" t="s">
        <v>9</v>
      </c>
      <c r="AC459">
        <v>19800.450585999999</v>
      </c>
      <c r="AD459">
        <v>32394.447209999998</v>
      </c>
      <c r="AE459" t="s">
        <v>10</v>
      </c>
      <c r="AF459">
        <v>0.28044000000000002</v>
      </c>
      <c r="AG459">
        <v>4.1E-5</v>
      </c>
      <c r="AH459" t="s">
        <v>11</v>
      </c>
      <c r="AI459">
        <v>0.72131699999999999</v>
      </c>
      <c r="AJ459">
        <v>6.0999999999999999E-5</v>
      </c>
      <c r="AK459" t="s">
        <v>12</v>
      </c>
      <c r="AL459">
        <v>15421.02</v>
      </c>
      <c r="AM459">
        <v>3371901.0595999998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24152.637957999999</v>
      </c>
      <c r="I460">
        <v>32402.407947</v>
      </c>
      <c r="J460" t="s">
        <v>3</v>
      </c>
      <c r="K460">
        <v>24125.082928</v>
      </c>
      <c r="L460">
        <v>32336.246319999998</v>
      </c>
      <c r="M460" t="s">
        <v>4</v>
      </c>
      <c r="N460">
        <v>1424.9652860000001</v>
      </c>
      <c r="O460">
        <v>96.043276000000006</v>
      </c>
      <c r="P460" t="s">
        <v>5</v>
      </c>
      <c r="Q460">
        <v>1784.3702639999999</v>
      </c>
      <c r="R460">
        <v>25.709757</v>
      </c>
      <c r="S460" t="s">
        <v>6</v>
      </c>
      <c r="T460">
        <v>451.46824199999998</v>
      </c>
      <c r="U460">
        <v>2.3817810000000001</v>
      </c>
      <c r="V460" t="s">
        <v>7</v>
      </c>
      <c r="W460">
        <v>590.738024</v>
      </c>
      <c r="X460">
        <v>19.727595999999998</v>
      </c>
      <c r="Y460" t="s">
        <v>8</v>
      </c>
      <c r="Z460">
        <v>713.29299400000002</v>
      </c>
      <c r="AA460">
        <v>1.408145</v>
      </c>
      <c r="AB460" t="s">
        <v>9</v>
      </c>
      <c r="AC460">
        <v>20895.752868</v>
      </c>
      <c r="AD460">
        <v>32311.925954999999</v>
      </c>
      <c r="AE460" t="s">
        <v>10</v>
      </c>
      <c r="AF460">
        <v>0.28044000000000002</v>
      </c>
      <c r="AG460">
        <v>4.1E-5</v>
      </c>
      <c r="AH460" t="s">
        <v>11</v>
      </c>
      <c r="AI460">
        <v>0.72131699999999999</v>
      </c>
      <c r="AJ460">
        <v>6.0999999999999999E-5</v>
      </c>
      <c r="AK460" t="s">
        <v>12</v>
      </c>
      <c r="AL460">
        <v>27920.9</v>
      </c>
      <c r="AM460">
        <v>3372070.81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25340.113433999999</v>
      </c>
      <c r="I461">
        <v>32362.928970000001</v>
      </c>
      <c r="J461" t="s">
        <v>3</v>
      </c>
      <c r="K461">
        <v>25311.114246000001</v>
      </c>
      <c r="L461">
        <v>32296.960172999999</v>
      </c>
      <c r="M461" t="s">
        <v>4</v>
      </c>
      <c r="N461">
        <v>1476.09358</v>
      </c>
      <c r="O461">
        <v>105.075509</v>
      </c>
      <c r="P461" t="s">
        <v>5</v>
      </c>
      <c r="Q461">
        <v>1822.901212</v>
      </c>
      <c r="R461">
        <v>26.157893999999999</v>
      </c>
      <c r="S461" t="s">
        <v>6</v>
      </c>
      <c r="T461">
        <v>451.468478</v>
      </c>
      <c r="U461">
        <v>2.382215</v>
      </c>
      <c r="V461" t="s">
        <v>7</v>
      </c>
      <c r="W461">
        <v>590.73824000000002</v>
      </c>
      <c r="X461">
        <v>19.729585</v>
      </c>
      <c r="Y461" t="s">
        <v>8</v>
      </c>
      <c r="Z461">
        <v>750.746174</v>
      </c>
      <c r="AA461">
        <v>1.42127</v>
      </c>
      <c r="AB461" t="s">
        <v>9</v>
      </c>
      <c r="AC461">
        <v>21991.076453999998</v>
      </c>
      <c r="AD461">
        <v>32218.143038999999</v>
      </c>
      <c r="AE461" t="s">
        <v>10</v>
      </c>
      <c r="AF461">
        <v>0.28044000000000002</v>
      </c>
      <c r="AG461">
        <v>4.1E-5</v>
      </c>
      <c r="AH461" t="s">
        <v>11</v>
      </c>
      <c r="AI461">
        <v>0.72131699999999999</v>
      </c>
      <c r="AJ461">
        <v>6.0999999999999999E-5</v>
      </c>
      <c r="AK461" t="s">
        <v>12</v>
      </c>
      <c r="AL461">
        <v>40420.82</v>
      </c>
      <c r="AM461">
        <v>3372313.9876000001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1177.232184</v>
      </c>
      <c r="I482">
        <v>846.36612700000001</v>
      </c>
      <c r="J482" t="s">
        <v>3</v>
      </c>
      <c r="K482">
        <v>1175.810066</v>
      </c>
      <c r="L482">
        <v>844.04165799999998</v>
      </c>
      <c r="M482" t="s">
        <v>4</v>
      </c>
      <c r="N482">
        <v>77.153623999999994</v>
      </c>
      <c r="O482">
        <v>5.1615909999999996</v>
      </c>
      <c r="P482" t="s">
        <v>5</v>
      </c>
      <c r="Q482">
        <v>0</v>
      </c>
      <c r="R482">
        <v>0</v>
      </c>
      <c r="S482" t="s">
        <v>6</v>
      </c>
      <c r="T482">
        <v>26.321439999999999</v>
      </c>
      <c r="U482">
        <v>0.2984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0.29389399999999999</v>
      </c>
      <c r="AD482">
        <v>7.2999999999999999E-5</v>
      </c>
      <c r="AE482" t="s">
        <v>10</v>
      </c>
      <c r="AF482">
        <v>0</v>
      </c>
      <c r="AG482">
        <v>0</v>
      </c>
      <c r="AH482" t="s">
        <v>11</v>
      </c>
      <c r="AI482">
        <v>0.70536600000000005</v>
      </c>
      <c r="AJ482">
        <v>2.0000000000000002E-5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2351.0346300000001</v>
      </c>
      <c r="I483">
        <v>2842.6955630000002</v>
      </c>
      <c r="J483" t="s">
        <v>3</v>
      </c>
      <c r="K483">
        <v>2348.2010420000001</v>
      </c>
      <c r="L483">
        <v>2833.7288960000001</v>
      </c>
      <c r="M483" t="s">
        <v>4</v>
      </c>
      <c r="N483">
        <v>154.42010999999999</v>
      </c>
      <c r="O483">
        <v>18.106819999999999</v>
      </c>
      <c r="P483" t="s">
        <v>5</v>
      </c>
      <c r="Q483">
        <v>0</v>
      </c>
      <c r="R483">
        <v>0</v>
      </c>
      <c r="S483" t="s">
        <v>6</v>
      </c>
      <c r="T483">
        <v>52.595331999999999</v>
      </c>
      <c r="U483">
        <v>1.023463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0.28742099999999998</v>
      </c>
      <c r="AD483">
        <v>3.4E-5</v>
      </c>
      <c r="AE483" t="s">
        <v>10</v>
      </c>
      <c r="AF483">
        <v>0</v>
      </c>
      <c r="AG483">
        <v>0</v>
      </c>
      <c r="AH483" t="s">
        <v>11</v>
      </c>
      <c r="AI483">
        <v>0.70854099999999998</v>
      </c>
      <c r="AJ483">
        <v>3.4E-5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3526.6770099999999</v>
      </c>
      <c r="I484">
        <v>5870.527787</v>
      </c>
      <c r="J484" t="s">
        <v>3</v>
      </c>
      <c r="K484">
        <v>3522.4266819999998</v>
      </c>
      <c r="L484">
        <v>5851.2959890000002</v>
      </c>
      <c r="M484" t="s">
        <v>4</v>
      </c>
      <c r="N484">
        <v>231.420008</v>
      </c>
      <c r="O484">
        <v>33.145181000000001</v>
      </c>
      <c r="P484" t="s">
        <v>5</v>
      </c>
      <c r="Q484">
        <v>0</v>
      </c>
      <c r="R484">
        <v>0</v>
      </c>
      <c r="S484" t="s">
        <v>6</v>
      </c>
      <c r="T484">
        <v>78.892334000000005</v>
      </c>
      <c r="U484">
        <v>2.085826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0.285327</v>
      </c>
      <c r="AD484">
        <v>1.9000000000000001E-5</v>
      </c>
      <c r="AE484" t="s">
        <v>10</v>
      </c>
      <c r="AF484">
        <v>0</v>
      </c>
      <c r="AG484">
        <v>0</v>
      </c>
      <c r="AH484" t="s">
        <v>11</v>
      </c>
      <c r="AI484">
        <v>0.70936399999999999</v>
      </c>
      <c r="AJ484">
        <v>3.8999999999999999E-5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4704.8618299999998</v>
      </c>
      <c r="I485">
        <v>10526.204207999999</v>
      </c>
      <c r="J485" t="s">
        <v>3</v>
      </c>
      <c r="K485">
        <v>4699.1872659999999</v>
      </c>
      <c r="L485">
        <v>10495.055371</v>
      </c>
      <c r="M485" t="s">
        <v>4</v>
      </c>
      <c r="N485">
        <v>308.416698</v>
      </c>
      <c r="O485">
        <v>49.928626000000001</v>
      </c>
      <c r="P485" t="s">
        <v>5</v>
      </c>
      <c r="Q485">
        <v>0</v>
      </c>
      <c r="R485">
        <v>0</v>
      </c>
      <c r="S485" t="s">
        <v>6</v>
      </c>
      <c r="T485">
        <v>105.21986</v>
      </c>
      <c r="U485">
        <v>3.5592830000000002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0.28424700000000003</v>
      </c>
      <c r="AD485">
        <v>2.6999999999999999E-5</v>
      </c>
      <c r="AE485" t="s">
        <v>10</v>
      </c>
      <c r="AF485">
        <v>0</v>
      </c>
      <c r="AG485">
        <v>0</v>
      </c>
      <c r="AH485" t="s">
        <v>11</v>
      </c>
      <c r="AI485">
        <v>0.71169499999999997</v>
      </c>
      <c r="AJ485">
        <v>6.0999999999999999E-5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5889.2238040000002</v>
      </c>
      <c r="I486">
        <v>18852.449719</v>
      </c>
      <c r="J486" t="s">
        <v>3</v>
      </c>
      <c r="K486">
        <v>5882.0284579999998</v>
      </c>
      <c r="L486">
        <v>18711.011944999998</v>
      </c>
      <c r="M486" t="s">
        <v>4</v>
      </c>
      <c r="N486">
        <v>385.93973799999998</v>
      </c>
      <c r="O486">
        <v>74.236891999999997</v>
      </c>
      <c r="P486" t="s">
        <v>5</v>
      </c>
      <c r="Q486">
        <v>0</v>
      </c>
      <c r="R486">
        <v>0</v>
      </c>
      <c r="S486" t="s">
        <v>6</v>
      </c>
      <c r="T486">
        <v>131.65566200000001</v>
      </c>
      <c r="U486">
        <v>6.0727820000000001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0.28412999999999999</v>
      </c>
      <c r="AD486">
        <v>2.6999999999999999E-5</v>
      </c>
      <c r="AE486" t="s">
        <v>10</v>
      </c>
      <c r="AF486">
        <v>0</v>
      </c>
      <c r="AG486">
        <v>0</v>
      </c>
      <c r="AH486" t="s">
        <v>11</v>
      </c>
      <c r="AI486">
        <v>0.71253</v>
      </c>
      <c r="AJ486">
        <v>6.3999999999999997E-5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7068.6182040000003</v>
      </c>
      <c r="I487">
        <v>26357.446515</v>
      </c>
      <c r="J487" t="s">
        <v>3</v>
      </c>
      <c r="K487">
        <v>7060.0013760000002</v>
      </c>
      <c r="L487">
        <v>26183.445752</v>
      </c>
      <c r="M487" t="s">
        <v>4</v>
      </c>
      <c r="N487">
        <v>463.00798200000003</v>
      </c>
      <c r="O487">
        <v>92.459760000000003</v>
      </c>
      <c r="P487" t="s">
        <v>5</v>
      </c>
      <c r="Q487">
        <v>0</v>
      </c>
      <c r="R487">
        <v>0</v>
      </c>
      <c r="S487" t="s">
        <v>6</v>
      </c>
      <c r="T487">
        <v>158.01172</v>
      </c>
      <c r="U487">
        <v>8.921697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0.283582</v>
      </c>
      <c r="AD487">
        <v>1.5E-5</v>
      </c>
      <c r="AE487" t="s">
        <v>10</v>
      </c>
      <c r="AF487">
        <v>0</v>
      </c>
      <c r="AG487">
        <v>0</v>
      </c>
      <c r="AH487" t="s">
        <v>11</v>
      </c>
      <c r="AI487">
        <v>0.71337499999999998</v>
      </c>
      <c r="AJ487">
        <v>6.7000000000000002E-5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8251.4644360000002</v>
      </c>
      <c r="I488">
        <v>34794.055945</v>
      </c>
      <c r="J488" t="s">
        <v>3</v>
      </c>
      <c r="K488">
        <v>8241.4244199999994</v>
      </c>
      <c r="L488">
        <v>34589.184048000003</v>
      </c>
      <c r="M488" t="s">
        <v>4</v>
      </c>
      <c r="N488">
        <v>540.432006</v>
      </c>
      <c r="O488">
        <v>117.487627</v>
      </c>
      <c r="P488" t="s">
        <v>5</v>
      </c>
      <c r="Q488">
        <v>0</v>
      </c>
      <c r="R488">
        <v>0</v>
      </c>
      <c r="S488" t="s">
        <v>6</v>
      </c>
      <c r="T488">
        <v>184.39551399999999</v>
      </c>
      <c r="U488">
        <v>11.955767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0.28281099999999998</v>
      </c>
      <c r="AD488">
        <v>1.7E-5</v>
      </c>
      <c r="AE488" t="s">
        <v>10</v>
      </c>
      <c r="AF488">
        <v>0</v>
      </c>
      <c r="AG488">
        <v>0</v>
      </c>
      <c r="AH488" t="s">
        <v>11</v>
      </c>
      <c r="AI488">
        <v>0.71515499999999999</v>
      </c>
      <c r="AJ488">
        <v>7.7000000000000001E-5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9429.7954580000005</v>
      </c>
      <c r="I489">
        <v>41630.459082000001</v>
      </c>
      <c r="J489" t="s">
        <v>3</v>
      </c>
      <c r="K489">
        <v>9418.3386780000001</v>
      </c>
      <c r="L489">
        <v>41407.978951999998</v>
      </c>
      <c r="M489" t="s">
        <v>4</v>
      </c>
      <c r="N489">
        <v>617.57132999999999</v>
      </c>
      <c r="O489">
        <v>148.90293700000001</v>
      </c>
      <c r="P489" t="s">
        <v>5</v>
      </c>
      <c r="Q489">
        <v>0</v>
      </c>
      <c r="R489">
        <v>0</v>
      </c>
      <c r="S489" t="s">
        <v>6</v>
      </c>
      <c r="T489">
        <v>210.76405199999999</v>
      </c>
      <c r="U489">
        <v>14.679971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0.28230300000000003</v>
      </c>
      <c r="AD489">
        <v>2.4000000000000001E-5</v>
      </c>
      <c r="AE489" t="s">
        <v>10</v>
      </c>
      <c r="AF489">
        <v>0</v>
      </c>
      <c r="AG489">
        <v>0</v>
      </c>
      <c r="AH489" t="s">
        <v>11</v>
      </c>
      <c r="AI489">
        <v>0.716032</v>
      </c>
      <c r="AJ489">
        <v>8.0000000000000007E-5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10609.45009</v>
      </c>
      <c r="I490">
        <v>51101.103290999999</v>
      </c>
      <c r="J490" t="s">
        <v>3</v>
      </c>
      <c r="K490">
        <v>10596.574552</v>
      </c>
      <c r="L490">
        <v>50854.904770000001</v>
      </c>
      <c r="M490" t="s">
        <v>4</v>
      </c>
      <c r="N490">
        <v>694.79574200000002</v>
      </c>
      <c r="O490">
        <v>176.07189399999999</v>
      </c>
      <c r="P490" t="s">
        <v>5</v>
      </c>
      <c r="Q490">
        <v>0</v>
      </c>
      <c r="R490">
        <v>0</v>
      </c>
      <c r="S490" t="s">
        <v>6</v>
      </c>
      <c r="T490">
        <v>237.11605800000001</v>
      </c>
      <c r="U490">
        <v>17.907537999999999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0.28148899999999999</v>
      </c>
      <c r="AD490">
        <v>3.4999999999999997E-5</v>
      </c>
      <c r="AE490" t="s">
        <v>10</v>
      </c>
      <c r="AF490">
        <v>0</v>
      </c>
      <c r="AG490">
        <v>0</v>
      </c>
      <c r="AH490" t="s">
        <v>11</v>
      </c>
      <c r="AI490">
        <v>0.71654399999999996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11786.428266000001</v>
      </c>
      <c r="I491">
        <v>61232.824146999999</v>
      </c>
      <c r="J491" t="s">
        <v>3</v>
      </c>
      <c r="K491">
        <v>11772.133878000001</v>
      </c>
      <c r="L491">
        <v>60958.609952999999</v>
      </c>
      <c r="M491" t="s">
        <v>4</v>
      </c>
      <c r="N491">
        <v>771.77827200000002</v>
      </c>
      <c r="O491">
        <v>208.91546700000001</v>
      </c>
      <c r="P491" t="s">
        <v>5</v>
      </c>
      <c r="Q491">
        <v>0</v>
      </c>
      <c r="R491">
        <v>0</v>
      </c>
      <c r="S491" t="s">
        <v>6</v>
      </c>
      <c r="T491">
        <v>263.44373400000001</v>
      </c>
      <c r="U491">
        <v>21.558094000000001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0.28142200000000001</v>
      </c>
      <c r="AD491">
        <v>3.4999999999999997E-5</v>
      </c>
      <c r="AE491" t="s">
        <v>10</v>
      </c>
      <c r="AF491">
        <v>0</v>
      </c>
      <c r="AG491">
        <v>0</v>
      </c>
      <c r="AH491" t="s">
        <v>11</v>
      </c>
      <c r="AI491">
        <v>0.71781200000000001</v>
      </c>
      <c r="AJ491">
        <v>7.8999999999999996E-5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12968.383492000001</v>
      </c>
      <c r="I492">
        <v>74908.644134000002</v>
      </c>
      <c r="J492" t="s">
        <v>3</v>
      </c>
      <c r="K492">
        <v>12952.663210000001</v>
      </c>
      <c r="L492">
        <v>74587.938215000002</v>
      </c>
      <c r="M492" t="s">
        <v>4</v>
      </c>
      <c r="N492">
        <v>848.94846800000005</v>
      </c>
      <c r="O492">
        <v>239.846147</v>
      </c>
      <c r="P492" t="s">
        <v>5</v>
      </c>
      <c r="Q492">
        <v>0</v>
      </c>
      <c r="R492">
        <v>0</v>
      </c>
      <c r="S492" t="s">
        <v>6</v>
      </c>
      <c r="T492">
        <v>289.83755200000002</v>
      </c>
      <c r="U492">
        <v>26.095576999999999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0.28138099999999999</v>
      </c>
      <c r="AD492">
        <v>3.4999999999999997E-5</v>
      </c>
      <c r="AE492" t="s">
        <v>10</v>
      </c>
      <c r="AF492">
        <v>0</v>
      </c>
      <c r="AG492">
        <v>0</v>
      </c>
      <c r="AH492" t="s">
        <v>11</v>
      </c>
      <c r="AI492">
        <v>0.71783699999999995</v>
      </c>
      <c r="AJ492">
        <v>7.8999999999999996E-5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14145.231212000001</v>
      </c>
      <c r="I493">
        <v>89277.887268999999</v>
      </c>
      <c r="J493" t="s">
        <v>3</v>
      </c>
      <c r="K493">
        <v>14128.101447999999</v>
      </c>
      <c r="L493">
        <v>88924.158855000001</v>
      </c>
      <c r="M493" t="s">
        <v>4</v>
      </c>
      <c r="N493">
        <v>926.00657799999999</v>
      </c>
      <c r="O493">
        <v>289.23222800000002</v>
      </c>
      <c r="P493" t="s">
        <v>5</v>
      </c>
      <c r="Q493">
        <v>0</v>
      </c>
      <c r="R493">
        <v>0</v>
      </c>
      <c r="S493" t="s">
        <v>6</v>
      </c>
      <c r="T493">
        <v>316.18484000000001</v>
      </c>
      <c r="U493">
        <v>30.925756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0.28134300000000001</v>
      </c>
      <c r="AD493">
        <v>3.4E-5</v>
      </c>
      <c r="AE493" t="s">
        <v>10</v>
      </c>
      <c r="AF493">
        <v>0</v>
      </c>
      <c r="AG493">
        <v>0</v>
      </c>
      <c r="AH493" t="s">
        <v>11</v>
      </c>
      <c r="AI493">
        <v>0.71787299999999998</v>
      </c>
      <c r="AJ493">
        <v>8.0000000000000007E-5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15324.760485999999</v>
      </c>
      <c r="I494">
        <v>103919.531963</v>
      </c>
      <c r="J494" t="s">
        <v>3</v>
      </c>
      <c r="K494">
        <v>15306.211954</v>
      </c>
      <c r="L494">
        <v>103529.217299</v>
      </c>
      <c r="M494" t="s">
        <v>4</v>
      </c>
      <c r="N494">
        <v>1003.355474</v>
      </c>
      <c r="O494">
        <v>340.31662599999999</v>
      </c>
      <c r="P494" t="s">
        <v>5</v>
      </c>
      <c r="Q494">
        <v>0</v>
      </c>
      <c r="R494">
        <v>0</v>
      </c>
      <c r="S494" t="s">
        <v>6</v>
      </c>
      <c r="T494">
        <v>342.52730200000002</v>
      </c>
      <c r="U494">
        <v>36.201397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0.281275</v>
      </c>
      <c r="AD494">
        <v>3.4E-5</v>
      </c>
      <c r="AE494" t="s">
        <v>10</v>
      </c>
      <c r="AF494">
        <v>0</v>
      </c>
      <c r="AG494">
        <v>0</v>
      </c>
      <c r="AH494" t="s">
        <v>11</v>
      </c>
      <c r="AI494">
        <v>0.71842899999999998</v>
      </c>
      <c r="AJ494">
        <v>7.7000000000000001E-5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16502.403308000001</v>
      </c>
      <c r="I495">
        <v>117108.4096</v>
      </c>
      <c r="J495" t="s">
        <v>3</v>
      </c>
      <c r="K495">
        <v>16482.436603999999</v>
      </c>
      <c r="L495">
        <v>116686.632545</v>
      </c>
      <c r="M495" t="s">
        <v>4</v>
      </c>
      <c r="N495">
        <v>1080.6129639999999</v>
      </c>
      <c r="O495">
        <v>377.09187900000001</v>
      </c>
      <c r="P495" t="s">
        <v>5</v>
      </c>
      <c r="Q495">
        <v>0</v>
      </c>
      <c r="R495">
        <v>0</v>
      </c>
      <c r="S495" t="s">
        <v>6</v>
      </c>
      <c r="T495">
        <v>368.93646200000001</v>
      </c>
      <c r="U495">
        <v>41.658755999999997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0.28126899999999999</v>
      </c>
      <c r="AD495">
        <v>3.4E-5</v>
      </c>
      <c r="AE495" t="s">
        <v>10</v>
      </c>
      <c r="AF495">
        <v>0</v>
      </c>
      <c r="AG495">
        <v>0</v>
      </c>
      <c r="AH495" t="s">
        <v>11</v>
      </c>
      <c r="AI495">
        <v>0.71883900000000001</v>
      </c>
      <c r="AJ495">
        <v>8.0000000000000007E-5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17679.468433999999</v>
      </c>
      <c r="I496">
        <v>130563.443247</v>
      </c>
      <c r="J496" t="s">
        <v>3</v>
      </c>
      <c r="K496">
        <v>17658.090712000001</v>
      </c>
      <c r="L496">
        <v>130112.21432100001</v>
      </c>
      <c r="M496" t="s">
        <v>4</v>
      </c>
      <c r="N496">
        <v>1157.6579939999999</v>
      </c>
      <c r="O496">
        <v>421.53771</v>
      </c>
      <c r="P496" t="s">
        <v>5</v>
      </c>
      <c r="Q496">
        <v>0</v>
      </c>
      <c r="R496">
        <v>0</v>
      </c>
      <c r="S496" t="s">
        <v>6</v>
      </c>
      <c r="T496">
        <v>395.263262</v>
      </c>
      <c r="U496">
        <v>46.66263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0.28125800000000001</v>
      </c>
      <c r="AD496">
        <v>3.4E-5</v>
      </c>
      <c r="AE496" t="s">
        <v>10</v>
      </c>
      <c r="AF496">
        <v>0</v>
      </c>
      <c r="AG496">
        <v>0</v>
      </c>
      <c r="AH496" t="s">
        <v>11</v>
      </c>
      <c r="AI496">
        <v>0.71898099999999998</v>
      </c>
      <c r="AJ496">
        <v>8.0000000000000007E-5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18857.551390000001</v>
      </c>
      <c r="I497">
        <v>144744.413356</v>
      </c>
      <c r="J497" t="s">
        <v>3</v>
      </c>
      <c r="K497">
        <v>18834.763643999999</v>
      </c>
      <c r="L497">
        <v>144265.005699</v>
      </c>
      <c r="M497" t="s">
        <v>4</v>
      </c>
      <c r="N497">
        <v>1234.518648</v>
      </c>
      <c r="O497">
        <v>464.95614799999998</v>
      </c>
      <c r="P497" t="s">
        <v>5</v>
      </c>
      <c r="Q497">
        <v>0</v>
      </c>
      <c r="R497">
        <v>0</v>
      </c>
      <c r="S497" t="s">
        <v>6</v>
      </c>
      <c r="T497">
        <v>421.62987199999998</v>
      </c>
      <c r="U497">
        <v>52.131568999999999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0.28124700000000002</v>
      </c>
      <c r="AD497">
        <v>3.4E-5</v>
      </c>
      <c r="AE497" t="s">
        <v>10</v>
      </c>
      <c r="AF497">
        <v>0</v>
      </c>
      <c r="AG497">
        <v>0</v>
      </c>
      <c r="AH497" t="s">
        <v>11</v>
      </c>
      <c r="AI497">
        <v>0.71922299999999995</v>
      </c>
      <c r="AJ497">
        <v>7.7000000000000001E-5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20036.389007999998</v>
      </c>
      <c r="I498">
        <v>158586.26999500001</v>
      </c>
      <c r="J498" t="s">
        <v>3</v>
      </c>
      <c r="K498">
        <v>20012.182199999999</v>
      </c>
      <c r="L498">
        <v>158068.68695</v>
      </c>
      <c r="M498" t="s">
        <v>4</v>
      </c>
      <c r="N498">
        <v>1311.868774</v>
      </c>
      <c r="O498">
        <v>513.44952000000001</v>
      </c>
      <c r="P498" t="s">
        <v>5</v>
      </c>
      <c r="Q498">
        <v>0</v>
      </c>
      <c r="R498">
        <v>0</v>
      </c>
      <c r="S498" t="s">
        <v>6</v>
      </c>
      <c r="T498">
        <v>447.99699800000002</v>
      </c>
      <c r="U498">
        <v>57.350467000000002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0.28124399999999999</v>
      </c>
      <c r="AD498">
        <v>3.4E-5</v>
      </c>
      <c r="AE498" t="s">
        <v>10</v>
      </c>
      <c r="AF498">
        <v>0</v>
      </c>
      <c r="AG498">
        <v>0</v>
      </c>
      <c r="AH498" t="s">
        <v>11</v>
      </c>
      <c r="AI498">
        <v>0.7198</v>
      </c>
      <c r="AJ498">
        <v>7.7000000000000001E-5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21214.628954</v>
      </c>
      <c r="I499">
        <v>177939.56011699999</v>
      </c>
      <c r="J499" t="s">
        <v>3</v>
      </c>
      <c r="K499">
        <v>21189.007632000001</v>
      </c>
      <c r="L499">
        <v>177377.33649300001</v>
      </c>
      <c r="M499" t="s">
        <v>4</v>
      </c>
      <c r="N499">
        <v>1389.2067520000001</v>
      </c>
      <c r="O499">
        <v>581.4606</v>
      </c>
      <c r="P499" t="s">
        <v>5</v>
      </c>
      <c r="Q499">
        <v>0</v>
      </c>
      <c r="R499">
        <v>0</v>
      </c>
      <c r="S499" t="s">
        <v>6</v>
      </c>
      <c r="T499">
        <v>474.34044999999998</v>
      </c>
      <c r="U499">
        <v>64.541233000000005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0.28122999999999998</v>
      </c>
      <c r="AD499">
        <v>3.4E-5</v>
      </c>
      <c r="AE499" t="s">
        <v>10</v>
      </c>
      <c r="AF499">
        <v>0</v>
      </c>
      <c r="AG499">
        <v>0</v>
      </c>
      <c r="AH499" t="s">
        <v>11</v>
      </c>
      <c r="AI499">
        <v>0.7198</v>
      </c>
      <c r="AJ499">
        <v>7.7000000000000001E-5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22391.245436000001</v>
      </c>
      <c r="I500">
        <v>198056.250867</v>
      </c>
      <c r="J500" t="s">
        <v>3</v>
      </c>
      <c r="K500">
        <v>22364.204226000002</v>
      </c>
      <c r="L500">
        <v>197433.17705100001</v>
      </c>
      <c r="M500" t="s">
        <v>4</v>
      </c>
      <c r="N500">
        <v>1466.1117159999999</v>
      </c>
      <c r="O500">
        <v>644.83802200000002</v>
      </c>
      <c r="P500" t="s">
        <v>5</v>
      </c>
      <c r="Q500">
        <v>0</v>
      </c>
      <c r="R500">
        <v>0</v>
      </c>
      <c r="S500" t="s">
        <v>6</v>
      </c>
      <c r="T500">
        <v>500.68911600000001</v>
      </c>
      <c r="U500">
        <v>71.950958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0.28122999999999998</v>
      </c>
      <c r="AD500">
        <v>3.4E-5</v>
      </c>
      <c r="AE500" t="s">
        <v>10</v>
      </c>
      <c r="AF500">
        <v>0</v>
      </c>
      <c r="AG500">
        <v>0</v>
      </c>
      <c r="AH500" t="s">
        <v>11</v>
      </c>
      <c r="AI500">
        <v>0.7198</v>
      </c>
      <c r="AJ500">
        <v>7.7000000000000001E-5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23569.241129999999</v>
      </c>
      <c r="I501">
        <v>221147.12994399999</v>
      </c>
      <c r="J501" t="s">
        <v>3</v>
      </c>
      <c r="K501">
        <v>23540.785208000001</v>
      </c>
      <c r="L501">
        <v>220450.990211</v>
      </c>
      <c r="M501" t="s">
        <v>4</v>
      </c>
      <c r="N501">
        <v>1543.1002080000001</v>
      </c>
      <c r="O501">
        <v>728.10384699999997</v>
      </c>
      <c r="P501" t="s">
        <v>5</v>
      </c>
      <c r="Q501">
        <v>0</v>
      </c>
      <c r="R501">
        <v>0</v>
      </c>
      <c r="S501" t="s">
        <v>6</v>
      </c>
      <c r="T501">
        <v>527.02830800000004</v>
      </c>
      <c r="U501">
        <v>79.723512999999997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0.28122999999999998</v>
      </c>
      <c r="AD501">
        <v>3.4E-5</v>
      </c>
      <c r="AE501" t="s">
        <v>10</v>
      </c>
      <c r="AF501">
        <v>0</v>
      </c>
      <c r="AG501">
        <v>0</v>
      </c>
      <c r="AH501" t="s">
        <v>11</v>
      </c>
      <c r="AI501">
        <v>0.7198</v>
      </c>
      <c r="AJ501">
        <v>7.7000000000000001E-5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8570.6298630000001</v>
      </c>
      <c r="I502">
        <v>31919.243522000001</v>
      </c>
      <c r="J502" t="s">
        <v>3</v>
      </c>
      <c r="K502">
        <v>8567.9606050000002</v>
      </c>
      <c r="L502">
        <v>31905.753025999998</v>
      </c>
      <c r="M502" t="s">
        <v>4</v>
      </c>
      <c r="N502">
        <v>201.032985</v>
      </c>
      <c r="O502">
        <v>14.965351999999999</v>
      </c>
      <c r="P502" t="s">
        <v>5</v>
      </c>
      <c r="Q502">
        <v>242.99793600000001</v>
      </c>
      <c r="R502">
        <v>84.721288999999999</v>
      </c>
      <c r="S502" t="s">
        <v>6</v>
      </c>
      <c r="T502">
        <v>139.495644</v>
      </c>
      <c r="U502">
        <v>9.2049439999999993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0.29692200000000002</v>
      </c>
      <c r="AG502">
        <v>5.8999999999999998E-5</v>
      </c>
      <c r="AH502" t="s">
        <v>11</v>
      </c>
      <c r="AI502">
        <v>0.70573600000000003</v>
      </c>
      <c r="AJ502">
        <v>1.8E-5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17151.465585999998</v>
      </c>
      <c r="I503">
        <v>115722.421395</v>
      </c>
      <c r="J503" t="s">
        <v>3</v>
      </c>
      <c r="K503">
        <v>17146.173672000001</v>
      </c>
      <c r="L503">
        <v>115672.614305</v>
      </c>
      <c r="M503" t="s">
        <v>4</v>
      </c>
      <c r="N503">
        <v>401.76941199999999</v>
      </c>
      <c r="O503">
        <v>46.778973000000001</v>
      </c>
      <c r="P503" t="s">
        <v>5</v>
      </c>
      <c r="Q503">
        <v>485.856627</v>
      </c>
      <c r="R503">
        <v>267.84905700000002</v>
      </c>
      <c r="S503" t="s">
        <v>6</v>
      </c>
      <c r="T503">
        <v>278.99918600000001</v>
      </c>
      <c r="U503">
        <v>30.508721000000001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0.29283399999999998</v>
      </c>
      <c r="AG503">
        <v>6.7000000000000002E-5</v>
      </c>
      <c r="AH503" t="s">
        <v>11</v>
      </c>
      <c r="AI503">
        <v>0.70919900000000002</v>
      </c>
      <c r="AJ503">
        <v>4.0000000000000003E-5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25739.692852</v>
      </c>
      <c r="I504">
        <v>286640.221319</v>
      </c>
      <c r="J504" t="s">
        <v>3</v>
      </c>
      <c r="K504">
        <v>25731.754570000001</v>
      </c>
      <c r="L504">
        <v>286504.49702100002</v>
      </c>
      <c r="M504" t="s">
        <v>4</v>
      </c>
      <c r="N504">
        <v>602.50614399999995</v>
      </c>
      <c r="O504">
        <v>111.178634</v>
      </c>
      <c r="P504" t="s">
        <v>5</v>
      </c>
      <c r="Q504">
        <v>729.18384200000003</v>
      </c>
      <c r="R504">
        <v>603.00511700000004</v>
      </c>
      <c r="S504" t="s">
        <v>6</v>
      </c>
      <c r="T504">
        <v>418.55234999999999</v>
      </c>
      <c r="U504">
        <v>73.613971000000006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0.28821000000000002</v>
      </c>
      <c r="AG504">
        <v>5.8E-5</v>
      </c>
      <c r="AH504" t="s">
        <v>11</v>
      </c>
      <c r="AI504">
        <v>0.71101099999999995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34316.568203000003</v>
      </c>
      <c r="I505">
        <v>441195.74936299998</v>
      </c>
      <c r="J505" t="s">
        <v>3</v>
      </c>
      <c r="K505">
        <v>34306.017421999997</v>
      </c>
      <c r="L505">
        <v>441007.08286899998</v>
      </c>
      <c r="M505" t="s">
        <v>4</v>
      </c>
      <c r="N505">
        <v>803.44639800000004</v>
      </c>
      <c r="O505">
        <v>167.8142</v>
      </c>
      <c r="P505" t="s">
        <v>5</v>
      </c>
      <c r="Q505">
        <v>972.85494900000003</v>
      </c>
      <c r="R505">
        <v>976.48940300000004</v>
      </c>
      <c r="S505" t="s">
        <v>6</v>
      </c>
      <c r="T505">
        <v>558.003558</v>
      </c>
      <c r="U505">
        <v>115.037199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0.28592899999999999</v>
      </c>
      <c r="AG505">
        <v>3.4999999999999997E-5</v>
      </c>
      <c r="AH505" t="s">
        <v>11</v>
      </c>
      <c r="AI505">
        <v>0.71306999999999998</v>
      </c>
      <c r="AJ505">
        <v>6.4999999999999994E-5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42872.377655999997</v>
      </c>
      <c r="I506">
        <v>634764.85531899997</v>
      </c>
      <c r="J506" t="s">
        <v>3</v>
      </c>
      <c r="K506">
        <v>42859.205312999999</v>
      </c>
      <c r="L506">
        <v>634495.31963799999</v>
      </c>
      <c r="M506" t="s">
        <v>4</v>
      </c>
      <c r="N506">
        <v>1003.669615</v>
      </c>
      <c r="O506">
        <v>234.017762</v>
      </c>
      <c r="P506" t="s">
        <v>5</v>
      </c>
      <c r="Q506">
        <v>1215.8809060000001</v>
      </c>
      <c r="R506">
        <v>1349.5560149999999</v>
      </c>
      <c r="S506" t="s">
        <v>6</v>
      </c>
      <c r="T506">
        <v>697.19582600000001</v>
      </c>
      <c r="U506">
        <v>170.02659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0.28478700000000001</v>
      </c>
      <c r="AG506">
        <v>3.8000000000000002E-5</v>
      </c>
      <c r="AH506" t="s">
        <v>11</v>
      </c>
      <c r="AI506">
        <v>0.71393600000000002</v>
      </c>
      <c r="AJ506">
        <v>6.9999999999999994E-5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51420.766875000001</v>
      </c>
      <c r="I507">
        <v>848779.81557199999</v>
      </c>
      <c r="J507" t="s">
        <v>3</v>
      </c>
      <c r="K507">
        <v>51404.965780999999</v>
      </c>
      <c r="L507">
        <v>848411.047701</v>
      </c>
      <c r="M507" t="s">
        <v>4</v>
      </c>
      <c r="N507">
        <v>1204.1392800000001</v>
      </c>
      <c r="O507">
        <v>328.362436</v>
      </c>
      <c r="P507" t="s">
        <v>5</v>
      </c>
      <c r="Q507">
        <v>1458.4133179999999</v>
      </c>
      <c r="R507">
        <v>1683.3080440000001</v>
      </c>
      <c r="S507" t="s">
        <v>6</v>
      </c>
      <c r="T507">
        <v>836.10699599999998</v>
      </c>
      <c r="U507">
        <v>235.84843599999999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0.284217</v>
      </c>
      <c r="AG507">
        <v>4.6E-5</v>
      </c>
      <c r="AH507" t="s">
        <v>11</v>
      </c>
      <c r="AI507">
        <v>0.71534500000000001</v>
      </c>
      <c r="AJ507">
        <v>6.9999999999999994E-5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59988.133750000001</v>
      </c>
      <c r="I508">
        <v>1124604.648818</v>
      </c>
      <c r="J508" t="s">
        <v>3</v>
      </c>
      <c r="K508">
        <v>59969.694843999998</v>
      </c>
      <c r="L508">
        <v>1124082.811188</v>
      </c>
      <c r="M508" t="s">
        <v>4</v>
      </c>
      <c r="N508">
        <v>1405.107739</v>
      </c>
      <c r="O508">
        <v>466.83480800000001</v>
      </c>
      <c r="P508" t="s">
        <v>5</v>
      </c>
      <c r="Q508">
        <v>1702.402102</v>
      </c>
      <c r="R508">
        <v>2154.7482199999999</v>
      </c>
      <c r="S508" t="s">
        <v>6</v>
      </c>
      <c r="T508">
        <v>975.33172400000001</v>
      </c>
      <c r="U508">
        <v>317.53250800000001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0.282914</v>
      </c>
      <c r="AG508">
        <v>4.8000000000000001E-5</v>
      </c>
      <c r="AH508" t="s">
        <v>11</v>
      </c>
      <c r="AI508">
        <v>0.71594400000000002</v>
      </c>
      <c r="AJ508">
        <v>7.1000000000000005E-5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68539.894218999994</v>
      </c>
      <c r="I509">
        <v>1461457.823812</v>
      </c>
      <c r="J509" t="s">
        <v>3</v>
      </c>
      <c r="K509">
        <v>68518.845155999996</v>
      </c>
      <c r="L509">
        <v>1460725.337603</v>
      </c>
      <c r="M509" t="s">
        <v>4</v>
      </c>
      <c r="N509">
        <v>1605.5389359999999</v>
      </c>
      <c r="O509">
        <v>627.07699700000001</v>
      </c>
      <c r="P509" t="s">
        <v>5</v>
      </c>
      <c r="Q509">
        <v>1945.871243</v>
      </c>
      <c r="R509">
        <v>2742.3328219999999</v>
      </c>
      <c r="S509" t="s">
        <v>6</v>
      </c>
      <c r="T509">
        <v>1114.4197160000001</v>
      </c>
      <c r="U509">
        <v>412.01370200000002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0.28254299999999999</v>
      </c>
      <c r="AG509">
        <v>4.3999999999999999E-5</v>
      </c>
      <c r="AH509" t="s">
        <v>11</v>
      </c>
      <c r="AI509">
        <v>0.71660800000000002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77114.563750000001</v>
      </c>
      <c r="I510">
        <v>1971436.2701659999</v>
      </c>
      <c r="J510" t="s">
        <v>3</v>
      </c>
      <c r="K510">
        <v>77090.888749999998</v>
      </c>
      <c r="L510">
        <v>1970474.3694259999</v>
      </c>
      <c r="M510" t="s">
        <v>4</v>
      </c>
      <c r="N510">
        <v>1805.8143680000001</v>
      </c>
      <c r="O510">
        <v>807.57616599999994</v>
      </c>
      <c r="P510" t="s">
        <v>5</v>
      </c>
      <c r="Q510">
        <v>2190.2936380000001</v>
      </c>
      <c r="R510">
        <v>3592.4286659999998</v>
      </c>
      <c r="S510" t="s">
        <v>6</v>
      </c>
      <c r="T510">
        <v>1253.874748</v>
      </c>
      <c r="U510">
        <v>559.69565399999999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0.28159600000000001</v>
      </c>
      <c r="AG510">
        <v>4.6999999999999997E-5</v>
      </c>
      <c r="AH510" t="s">
        <v>11</v>
      </c>
      <c r="AI510">
        <v>0.71707200000000004</v>
      </c>
      <c r="AJ510">
        <v>6.9999999999999994E-5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85686.070311999996</v>
      </c>
      <c r="I511">
        <v>2396487.5509330002</v>
      </c>
      <c r="J511" t="s">
        <v>3</v>
      </c>
      <c r="K511">
        <v>85659.764062999995</v>
      </c>
      <c r="L511">
        <v>2395274.789012</v>
      </c>
      <c r="M511" t="s">
        <v>4</v>
      </c>
      <c r="N511">
        <v>2005.7397510000001</v>
      </c>
      <c r="O511">
        <v>977.99089300000003</v>
      </c>
      <c r="P511" t="s">
        <v>5</v>
      </c>
      <c r="Q511">
        <v>2435.5997309999998</v>
      </c>
      <c r="R511">
        <v>4261.6323469999998</v>
      </c>
      <c r="S511" t="s">
        <v>6</v>
      </c>
      <c r="T511">
        <v>1393.2891360000001</v>
      </c>
      <c r="U511">
        <v>702.98181099999999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0.281387</v>
      </c>
      <c r="AG511">
        <v>4.5000000000000003E-5</v>
      </c>
      <c r="AH511" t="s">
        <v>11</v>
      </c>
      <c r="AI511">
        <v>0.71725499999999998</v>
      </c>
      <c r="AJ511">
        <v>6.7999999999999999E-5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94246.116250000006</v>
      </c>
      <c r="I512">
        <v>2755599.7415120001</v>
      </c>
      <c r="J512" t="s">
        <v>3</v>
      </c>
      <c r="K512">
        <v>94217.188125000001</v>
      </c>
      <c r="L512">
        <v>2754214.697805</v>
      </c>
      <c r="M512" t="s">
        <v>4</v>
      </c>
      <c r="N512">
        <v>2205.8932420000001</v>
      </c>
      <c r="O512">
        <v>1147.8154930000001</v>
      </c>
      <c r="P512" t="s">
        <v>5</v>
      </c>
      <c r="Q512">
        <v>2680.5017480000001</v>
      </c>
      <c r="R512">
        <v>4892.8608240000003</v>
      </c>
      <c r="S512" t="s">
        <v>6</v>
      </c>
      <c r="T512">
        <v>1532.4083740000001</v>
      </c>
      <c r="U512">
        <v>811.56732599999998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0.28138099999999999</v>
      </c>
      <c r="AG512">
        <v>4.5000000000000003E-5</v>
      </c>
      <c r="AH512" t="s">
        <v>11</v>
      </c>
      <c r="AI512">
        <v>0.71794100000000005</v>
      </c>
      <c r="AJ512">
        <v>6.7000000000000002E-5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102820.839219</v>
      </c>
      <c r="I513">
        <v>3224122.0491519999</v>
      </c>
      <c r="J513" t="s">
        <v>3</v>
      </c>
      <c r="K513">
        <v>102789.29281299999</v>
      </c>
      <c r="L513">
        <v>3222492.3664230001</v>
      </c>
      <c r="M513" t="s">
        <v>4</v>
      </c>
      <c r="N513">
        <v>2406.0659770000002</v>
      </c>
      <c r="O513">
        <v>1328.0725500000001</v>
      </c>
      <c r="P513" t="s">
        <v>5</v>
      </c>
      <c r="Q513">
        <v>2924.752461</v>
      </c>
      <c r="R513">
        <v>5737.9591799999998</v>
      </c>
      <c r="S513" t="s">
        <v>6</v>
      </c>
      <c r="T513">
        <v>1671.841694</v>
      </c>
      <c r="U513">
        <v>946.19747500000005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0.28132699999999999</v>
      </c>
      <c r="AG513">
        <v>4.3999999999999999E-5</v>
      </c>
      <c r="AH513" t="s">
        <v>11</v>
      </c>
      <c r="AI513">
        <v>0.71906700000000001</v>
      </c>
      <c r="AJ513">
        <v>6.4999999999999994E-5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111396.23328099999</v>
      </c>
      <c r="I514">
        <v>3730835.3189739999</v>
      </c>
      <c r="J514" t="s">
        <v>3</v>
      </c>
      <c r="K514">
        <v>111362.069219</v>
      </c>
      <c r="L514">
        <v>3728886.6690770001</v>
      </c>
      <c r="M514" t="s">
        <v>4</v>
      </c>
      <c r="N514">
        <v>2607.1741550000002</v>
      </c>
      <c r="O514">
        <v>1556.289483</v>
      </c>
      <c r="P514" t="s">
        <v>5</v>
      </c>
      <c r="Q514">
        <v>3169.6292239999998</v>
      </c>
      <c r="R514">
        <v>6703.7252129999997</v>
      </c>
      <c r="S514" t="s">
        <v>6</v>
      </c>
      <c r="T514">
        <v>1811.281618</v>
      </c>
      <c r="U514">
        <v>1098.3260190000001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0.28128700000000001</v>
      </c>
      <c r="AG514">
        <v>4.3999999999999999E-5</v>
      </c>
      <c r="AH514" t="s">
        <v>11</v>
      </c>
      <c r="AI514">
        <v>0.71959399999999996</v>
      </c>
      <c r="AJ514">
        <v>6.3999999999999997E-5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119988.83968799999</v>
      </c>
      <c r="I515">
        <v>4284240.1639670003</v>
      </c>
      <c r="J515" t="s">
        <v>3</v>
      </c>
      <c r="K515">
        <v>119952.05093700001</v>
      </c>
      <c r="L515">
        <v>4282031.022659</v>
      </c>
      <c r="M515" t="s">
        <v>4</v>
      </c>
      <c r="N515">
        <v>2807.7948000000001</v>
      </c>
      <c r="O515">
        <v>1817.117148</v>
      </c>
      <c r="P515" t="s">
        <v>5</v>
      </c>
      <c r="Q515">
        <v>3415.2078660000002</v>
      </c>
      <c r="R515">
        <v>7526.9206839999997</v>
      </c>
      <c r="S515" t="s">
        <v>6</v>
      </c>
      <c r="T515">
        <v>1950.9812099999999</v>
      </c>
      <c r="U515">
        <v>1261.838215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0.280721</v>
      </c>
      <c r="AG515">
        <v>4.6999999999999997E-5</v>
      </c>
      <c r="AH515" t="s">
        <v>11</v>
      </c>
      <c r="AI515">
        <v>0.72050000000000003</v>
      </c>
      <c r="AJ515">
        <v>5.8999999999999998E-5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128554.415313</v>
      </c>
      <c r="I516">
        <v>4873661.8676800001</v>
      </c>
      <c r="J516" t="s">
        <v>3</v>
      </c>
      <c r="K516">
        <v>128514.985937</v>
      </c>
      <c r="L516">
        <v>4871081.4921509996</v>
      </c>
      <c r="M516" t="s">
        <v>4</v>
      </c>
      <c r="N516">
        <v>3008.0970259999999</v>
      </c>
      <c r="O516">
        <v>2100.6572080000001</v>
      </c>
      <c r="P516" t="s">
        <v>5</v>
      </c>
      <c r="Q516">
        <v>3660.26748</v>
      </c>
      <c r="R516">
        <v>8515.8797400000003</v>
      </c>
      <c r="S516" t="s">
        <v>6</v>
      </c>
      <c r="T516">
        <v>2090.2357980000002</v>
      </c>
      <c r="U516">
        <v>1444.1614099999999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0.280582</v>
      </c>
      <c r="AG516">
        <v>4.6E-5</v>
      </c>
      <c r="AH516" t="s">
        <v>11</v>
      </c>
      <c r="AI516">
        <v>0.72090299999999996</v>
      </c>
      <c r="AJ516">
        <v>5.5999999999999999E-5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137141.5275</v>
      </c>
      <c r="I517">
        <v>5554046.0837939996</v>
      </c>
      <c r="J517" t="s">
        <v>3</v>
      </c>
      <c r="K517">
        <v>137099.47156199999</v>
      </c>
      <c r="L517">
        <v>5551104.1902240003</v>
      </c>
      <c r="M517" t="s">
        <v>4</v>
      </c>
      <c r="N517">
        <v>3208.3894479999999</v>
      </c>
      <c r="O517">
        <v>2362.1287499999999</v>
      </c>
      <c r="P517" t="s">
        <v>5</v>
      </c>
      <c r="Q517">
        <v>3906.4953420000002</v>
      </c>
      <c r="R517">
        <v>9763.7786899999992</v>
      </c>
      <c r="S517" t="s">
        <v>6</v>
      </c>
      <c r="T517">
        <v>2229.7774939999999</v>
      </c>
      <c r="U517">
        <v>1657.788982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0.28021200000000002</v>
      </c>
      <c r="AG517">
        <v>5.0000000000000002E-5</v>
      </c>
      <c r="AH517" t="s">
        <v>11</v>
      </c>
      <c r="AI517">
        <v>0.72203700000000004</v>
      </c>
      <c r="AJ517">
        <v>4.3999999999999999E-5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145723.71843800001</v>
      </c>
      <c r="I518">
        <v>6343293.6558339996</v>
      </c>
      <c r="J518" t="s">
        <v>3</v>
      </c>
      <c r="K518">
        <v>145679.05906199999</v>
      </c>
      <c r="L518">
        <v>6340040.5327190002</v>
      </c>
      <c r="M518" t="s">
        <v>4</v>
      </c>
      <c r="N518">
        <v>3408.8634379999999</v>
      </c>
      <c r="O518">
        <v>2664.5167310000002</v>
      </c>
      <c r="P518" t="s">
        <v>5</v>
      </c>
      <c r="Q518">
        <v>4153.4186520000003</v>
      </c>
      <c r="R518">
        <v>11158.063128</v>
      </c>
      <c r="S518" t="s">
        <v>6</v>
      </c>
      <c r="T518">
        <v>2369.3943319999998</v>
      </c>
      <c r="U518">
        <v>1892.4142039999999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0.2802</v>
      </c>
      <c r="AG518">
        <v>5.0000000000000002E-5</v>
      </c>
      <c r="AH518" t="s">
        <v>11</v>
      </c>
      <c r="AI518">
        <v>0.72324900000000003</v>
      </c>
      <c r="AJ518">
        <v>3.4999999999999997E-5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154281.93812499999</v>
      </c>
      <c r="I519">
        <v>6990610.9832650004</v>
      </c>
      <c r="J519" t="s">
        <v>3</v>
      </c>
      <c r="K519">
        <v>154234.66656300001</v>
      </c>
      <c r="L519">
        <v>6986941.9554439997</v>
      </c>
      <c r="M519" t="s">
        <v>4</v>
      </c>
      <c r="N519">
        <v>3608.9314260000001</v>
      </c>
      <c r="O519">
        <v>2942.5336689999999</v>
      </c>
      <c r="P519" t="s">
        <v>5</v>
      </c>
      <c r="Q519">
        <v>4399.3912110000001</v>
      </c>
      <c r="R519">
        <v>12338.049084</v>
      </c>
      <c r="S519" t="s">
        <v>6</v>
      </c>
      <c r="T519">
        <v>2508.3917940000001</v>
      </c>
      <c r="U519">
        <v>2092.863652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0.27973500000000001</v>
      </c>
      <c r="AG519">
        <v>5.7000000000000003E-5</v>
      </c>
      <c r="AH519" t="s">
        <v>11</v>
      </c>
      <c r="AI519">
        <v>0.72355400000000003</v>
      </c>
      <c r="AJ519">
        <v>3.0000000000000001E-5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162846.96031299999</v>
      </c>
      <c r="I520">
        <v>7769233.4348339997</v>
      </c>
      <c r="J520" t="s">
        <v>3</v>
      </c>
      <c r="K520">
        <v>162797.070312</v>
      </c>
      <c r="L520">
        <v>7765074.2258029999</v>
      </c>
      <c r="M520" t="s">
        <v>4</v>
      </c>
      <c r="N520">
        <v>3808.6457180000002</v>
      </c>
      <c r="O520">
        <v>3247.1683379999999</v>
      </c>
      <c r="P520" t="s">
        <v>5</v>
      </c>
      <c r="Q520">
        <v>4645.455293</v>
      </c>
      <c r="R520">
        <v>13602.218049999999</v>
      </c>
      <c r="S520" t="s">
        <v>6</v>
      </c>
      <c r="T520">
        <v>2647.4456639999999</v>
      </c>
      <c r="U520">
        <v>2329.0835069999998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0.27970800000000001</v>
      </c>
      <c r="AG520">
        <v>5.7000000000000003E-5</v>
      </c>
      <c r="AH520" t="s">
        <v>11</v>
      </c>
      <c r="AI520">
        <v>0.72429699999999997</v>
      </c>
      <c r="AJ520">
        <v>2.1999999999999999E-5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171439.72218800001</v>
      </c>
      <c r="I521">
        <v>8756507.2668910008</v>
      </c>
      <c r="J521" t="s">
        <v>3</v>
      </c>
      <c r="K521">
        <v>171387.22156199999</v>
      </c>
      <c r="L521">
        <v>8751919.1619530004</v>
      </c>
      <c r="M521" t="s">
        <v>4</v>
      </c>
      <c r="N521">
        <v>4009.1873139999998</v>
      </c>
      <c r="O521">
        <v>3773.9592729999999</v>
      </c>
      <c r="P521" t="s">
        <v>5</v>
      </c>
      <c r="Q521">
        <v>4893.0445209999998</v>
      </c>
      <c r="R521">
        <v>15112.004937</v>
      </c>
      <c r="S521" t="s">
        <v>6</v>
      </c>
      <c r="T521">
        <v>2787.1424299999999</v>
      </c>
      <c r="U521">
        <v>2640.5326329999998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0.27970200000000001</v>
      </c>
      <c r="AG521">
        <v>5.7000000000000003E-5</v>
      </c>
      <c r="AH521" t="s">
        <v>11</v>
      </c>
      <c r="AI521">
        <v>0.72429699999999997</v>
      </c>
      <c r="AJ521">
        <v>2.1999999999999999E-5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8185.6029879999996</v>
      </c>
      <c r="I522">
        <v>41431.827525000001</v>
      </c>
      <c r="J522" t="s">
        <v>3</v>
      </c>
      <c r="K522">
        <v>8183.0279389999996</v>
      </c>
      <c r="L522">
        <v>41415.325154999999</v>
      </c>
      <c r="M522" t="s">
        <v>4</v>
      </c>
      <c r="N522">
        <v>196.49342999999999</v>
      </c>
      <c r="O522">
        <v>18.506779999999999</v>
      </c>
      <c r="P522" t="s">
        <v>5</v>
      </c>
      <c r="Q522">
        <v>0</v>
      </c>
      <c r="R522">
        <v>0</v>
      </c>
      <c r="S522" t="s">
        <v>6</v>
      </c>
      <c r="T522">
        <v>135.45424399999999</v>
      </c>
      <c r="U522">
        <v>6.1263430000000003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0.29511100000000001</v>
      </c>
      <c r="AG522">
        <v>7.7999999999999999E-5</v>
      </c>
      <c r="AH522" t="s">
        <v>11</v>
      </c>
      <c r="AI522">
        <v>0.70673299999999994</v>
      </c>
      <c r="AJ522">
        <v>3.6000000000000001E-5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16369.204492000001</v>
      </c>
      <c r="I523">
        <v>161327.53703899999</v>
      </c>
      <c r="J523" t="s">
        <v>3</v>
      </c>
      <c r="K523">
        <v>16364.057207</v>
      </c>
      <c r="L523">
        <v>161273.340276</v>
      </c>
      <c r="M523" t="s">
        <v>4</v>
      </c>
      <c r="N523">
        <v>393.18048800000003</v>
      </c>
      <c r="O523">
        <v>58.781965</v>
      </c>
      <c r="P523" t="s">
        <v>5</v>
      </c>
      <c r="Q523">
        <v>0</v>
      </c>
      <c r="R523">
        <v>0</v>
      </c>
      <c r="S523" t="s">
        <v>6</v>
      </c>
      <c r="T523">
        <v>270.83750199999997</v>
      </c>
      <c r="U523">
        <v>24.063732999999999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0.29044599999999998</v>
      </c>
      <c r="AG523">
        <v>7.6000000000000004E-5</v>
      </c>
      <c r="AH523" t="s">
        <v>11</v>
      </c>
      <c r="AI523">
        <v>0.70945499999999995</v>
      </c>
      <c r="AJ523">
        <v>4.8999999999999998E-5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24568.168672</v>
      </c>
      <c r="I524">
        <v>369568.44774199999</v>
      </c>
      <c r="J524" t="s">
        <v>3</v>
      </c>
      <c r="K524">
        <v>24560.435390999999</v>
      </c>
      <c r="L524">
        <v>369430.12328699999</v>
      </c>
      <c r="M524" t="s">
        <v>4</v>
      </c>
      <c r="N524">
        <v>590.85109999999997</v>
      </c>
      <c r="O524">
        <v>149.36886799999999</v>
      </c>
      <c r="P524" t="s">
        <v>5</v>
      </c>
      <c r="Q524">
        <v>0</v>
      </c>
      <c r="R524">
        <v>0</v>
      </c>
      <c r="S524" t="s">
        <v>6</v>
      </c>
      <c r="T524">
        <v>406.42726399999998</v>
      </c>
      <c r="U524">
        <v>55.644671000000002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0.28850500000000001</v>
      </c>
      <c r="AG524">
        <v>6.6000000000000005E-5</v>
      </c>
      <c r="AH524" t="s">
        <v>11</v>
      </c>
      <c r="AI524">
        <v>0.71102100000000001</v>
      </c>
      <c r="AJ524">
        <v>6.0000000000000002E-5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32779.578672000003</v>
      </c>
      <c r="I525">
        <v>670757.89945899998</v>
      </c>
      <c r="J525" t="s">
        <v>3</v>
      </c>
      <c r="K525">
        <v>32769.272304999999</v>
      </c>
      <c r="L525">
        <v>670496.86552500003</v>
      </c>
      <c r="M525" t="s">
        <v>4</v>
      </c>
      <c r="N525">
        <v>788.860997</v>
      </c>
      <c r="O525">
        <v>273.51293399999997</v>
      </c>
      <c r="P525" t="s">
        <v>5</v>
      </c>
      <c r="Q525">
        <v>0</v>
      </c>
      <c r="R525">
        <v>0</v>
      </c>
      <c r="S525" t="s">
        <v>6</v>
      </c>
      <c r="T525">
        <v>542.12944000000005</v>
      </c>
      <c r="U525">
        <v>102.901771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0.286242</v>
      </c>
      <c r="AG525">
        <v>4.6999999999999997E-5</v>
      </c>
      <c r="AH525" t="s">
        <v>11</v>
      </c>
      <c r="AI525">
        <v>0.71202900000000002</v>
      </c>
      <c r="AJ525">
        <v>6.7999999999999999E-5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40970.338437999999</v>
      </c>
      <c r="I526">
        <v>1050509.3003710001</v>
      </c>
      <c r="J526" t="s">
        <v>3</v>
      </c>
      <c r="K526">
        <v>40957.445468999998</v>
      </c>
      <c r="L526">
        <v>1050074.678598</v>
      </c>
      <c r="M526" t="s">
        <v>4</v>
      </c>
      <c r="N526">
        <v>986.419354</v>
      </c>
      <c r="O526">
        <v>443.203374</v>
      </c>
      <c r="P526" t="s">
        <v>5</v>
      </c>
      <c r="Q526">
        <v>0</v>
      </c>
      <c r="R526">
        <v>0</v>
      </c>
      <c r="S526" t="s">
        <v>6</v>
      </c>
      <c r="T526">
        <v>677.59307000000001</v>
      </c>
      <c r="U526">
        <v>159.98002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0.28473599999999999</v>
      </c>
      <c r="AG526">
        <v>2.5999999999999998E-5</v>
      </c>
      <c r="AH526" t="s">
        <v>11</v>
      </c>
      <c r="AI526">
        <v>0.71309100000000003</v>
      </c>
      <c r="AJ526">
        <v>7.3999999999999996E-5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49161.886405999998</v>
      </c>
      <c r="I527">
        <v>1532203.112712</v>
      </c>
      <c r="J527" t="s">
        <v>3</v>
      </c>
      <c r="K527">
        <v>49146.425625000003</v>
      </c>
      <c r="L527">
        <v>1531566.425177</v>
      </c>
      <c r="M527" t="s">
        <v>4</v>
      </c>
      <c r="N527">
        <v>1183.6209060000001</v>
      </c>
      <c r="O527">
        <v>643.95774700000004</v>
      </c>
      <c r="P527" t="s">
        <v>5</v>
      </c>
      <c r="Q527">
        <v>0</v>
      </c>
      <c r="R527">
        <v>0</v>
      </c>
      <c r="S527" t="s">
        <v>6</v>
      </c>
      <c r="T527">
        <v>813.08997599999998</v>
      </c>
      <c r="U527">
        <v>233.0684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0.28392400000000001</v>
      </c>
      <c r="AG527">
        <v>1.8E-5</v>
      </c>
      <c r="AH527" t="s">
        <v>11</v>
      </c>
      <c r="AI527">
        <v>0.71353999999999995</v>
      </c>
      <c r="AJ527">
        <v>7.2999999999999999E-5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57351.413202999996</v>
      </c>
      <c r="I528">
        <v>2087413.575897</v>
      </c>
      <c r="J528" t="s">
        <v>3</v>
      </c>
      <c r="K528">
        <v>57333.378438</v>
      </c>
      <c r="L528">
        <v>2086516.0966129999</v>
      </c>
      <c r="M528" t="s">
        <v>4</v>
      </c>
      <c r="N528">
        <v>1381.2871849999999</v>
      </c>
      <c r="O528">
        <v>872.641661</v>
      </c>
      <c r="P528" t="s">
        <v>5</v>
      </c>
      <c r="Q528">
        <v>0</v>
      </c>
      <c r="R528">
        <v>0</v>
      </c>
      <c r="S528" t="s">
        <v>6</v>
      </c>
      <c r="T528">
        <v>948.55817200000001</v>
      </c>
      <c r="U528">
        <v>316.626846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0.28307399999999999</v>
      </c>
      <c r="AG528">
        <v>1.0000000000000001E-5</v>
      </c>
      <c r="AH528" t="s">
        <v>11</v>
      </c>
      <c r="AI528">
        <v>0.71392900000000004</v>
      </c>
      <c r="AJ528">
        <v>7.3999999999999996E-5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65536.218594000005</v>
      </c>
      <c r="I529">
        <v>2713314.225021</v>
      </c>
      <c r="J529" t="s">
        <v>3</v>
      </c>
      <c r="K529">
        <v>65515.605859000003</v>
      </c>
      <c r="L529">
        <v>2712104.7510839999</v>
      </c>
      <c r="M529" t="s">
        <v>4</v>
      </c>
      <c r="N529">
        <v>1579.1700169999999</v>
      </c>
      <c r="O529">
        <v>1117.763389</v>
      </c>
      <c r="P529" t="s">
        <v>5</v>
      </c>
      <c r="Q529">
        <v>0</v>
      </c>
      <c r="R529">
        <v>0</v>
      </c>
      <c r="S529" t="s">
        <v>6</v>
      </c>
      <c r="T529">
        <v>1083.944434</v>
      </c>
      <c r="U529">
        <v>408.496309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0.282943</v>
      </c>
      <c r="AG529">
        <v>9.0000000000000002E-6</v>
      </c>
      <c r="AH529" t="s">
        <v>11</v>
      </c>
      <c r="AI529">
        <v>0.71458900000000003</v>
      </c>
      <c r="AJ529">
        <v>7.3999999999999996E-5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73721.920312999995</v>
      </c>
      <c r="I530">
        <v>3472964.4252499999</v>
      </c>
      <c r="J530" t="s">
        <v>3</v>
      </c>
      <c r="K530">
        <v>73698.736562000006</v>
      </c>
      <c r="L530">
        <v>3471340.6950249998</v>
      </c>
      <c r="M530" t="s">
        <v>4</v>
      </c>
      <c r="N530">
        <v>1775.8442970000001</v>
      </c>
      <c r="O530">
        <v>1354.9589169999999</v>
      </c>
      <c r="P530" t="s">
        <v>5</v>
      </c>
      <c r="Q530">
        <v>0</v>
      </c>
      <c r="R530">
        <v>0</v>
      </c>
      <c r="S530" t="s">
        <v>6</v>
      </c>
      <c r="T530">
        <v>1219.3792900000001</v>
      </c>
      <c r="U530">
        <v>523.72218499999997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0.28284599999999999</v>
      </c>
      <c r="AG530">
        <v>9.0000000000000002E-6</v>
      </c>
      <c r="AH530" t="s">
        <v>11</v>
      </c>
      <c r="AI530">
        <v>0.71509500000000004</v>
      </c>
      <c r="AJ530">
        <v>7.4999999999999993E-5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81908.987812000007</v>
      </c>
      <c r="I531">
        <v>4264338.2267730003</v>
      </c>
      <c r="J531" t="s">
        <v>3</v>
      </c>
      <c r="K531">
        <v>81883.235312000004</v>
      </c>
      <c r="L531">
        <v>4262350.7522299998</v>
      </c>
      <c r="M531" t="s">
        <v>4</v>
      </c>
      <c r="N531">
        <v>1973.1136570000001</v>
      </c>
      <c r="O531">
        <v>1725.0468519999999</v>
      </c>
      <c r="P531" t="s">
        <v>5</v>
      </c>
      <c r="Q531">
        <v>0</v>
      </c>
      <c r="R531">
        <v>0</v>
      </c>
      <c r="S531" t="s">
        <v>6</v>
      </c>
      <c r="T531">
        <v>1354.8033499999999</v>
      </c>
      <c r="U531">
        <v>640.69968800000004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0.28239700000000001</v>
      </c>
      <c r="AG531">
        <v>1.9000000000000001E-5</v>
      </c>
      <c r="AH531" t="s">
        <v>11</v>
      </c>
      <c r="AI531">
        <v>0.71554300000000004</v>
      </c>
      <c r="AJ531">
        <v>7.6000000000000004E-5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90095.262969000003</v>
      </c>
      <c r="I532">
        <v>5179216.5419810005</v>
      </c>
      <c r="J532" t="s">
        <v>3</v>
      </c>
      <c r="K532">
        <v>90066.929531000002</v>
      </c>
      <c r="L532">
        <v>5176764.5423590001</v>
      </c>
      <c r="M532" t="s">
        <v>4</v>
      </c>
      <c r="N532">
        <v>2170.7522269999999</v>
      </c>
      <c r="O532">
        <v>2165.9081289999999</v>
      </c>
      <c r="P532" t="s">
        <v>5</v>
      </c>
      <c r="Q532">
        <v>0</v>
      </c>
      <c r="R532">
        <v>0</v>
      </c>
      <c r="S532" t="s">
        <v>6</v>
      </c>
      <c r="T532">
        <v>1490.2120420000001</v>
      </c>
      <c r="U532">
        <v>775.79841099999999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0.28216999999999998</v>
      </c>
      <c r="AG532">
        <v>2.0999999999999999E-5</v>
      </c>
      <c r="AH532" t="s">
        <v>11</v>
      </c>
      <c r="AI532">
        <v>0.71597299999999997</v>
      </c>
      <c r="AJ532">
        <v>7.8999999999999996E-5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98279.308749999997</v>
      </c>
      <c r="I533">
        <v>6162197.4513720004</v>
      </c>
      <c r="J533" t="s">
        <v>3</v>
      </c>
      <c r="K533">
        <v>98248.410625000004</v>
      </c>
      <c r="L533">
        <v>6159363.6298900004</v>
      </c>
      <c r="M533" t="s">
        <v>4</v>
      </c>
      <c r="N533">
        <v>2367.5197750000002</v>
      </c>
      <c r="O533">
        <v>2576.1743470000001</v>
      </c>
      <c r="P533" t="s">
        <v>5</v>
      </c>
      <c r="Q533">
        <v>0</v>
      </c>
      <c r="R533">
        <v>0</v>
      </c>
      <c r="S533" t="s">
        <v>6</v>
      </c>
      <c r="T533">
        <v>1625.616348</v>
      </c>
      <c r="U533">
        <v>923.17086200000006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0.28215800000000002</v>
      </c>
      <c r="AG533">
        <v>2.0999999999999999E-5</v>
      </c>
      <c r="AH533" t="s">
        <v>11</v>
      </c>
      <c r="AI533">
        <v>0.71618400000000004</v>
      </c>
      <c r="AJ533">
        <v>8.2000000000000001E-5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106460.154844</v>
      </c>
      <c r="I534">
        <v>7163158.9695340004</v>
      </c>
      <c r="J534" t="s">
        <v>3</v>
      </c>
      <c r="K534">
        <v>106426.685625</v>
      </c>
      <c r="L534">
        <v>7160018.6425209995</v>
      </c>
      <c r="M534" t="s">
        <v>4</v>
      </c>
      <c r="N534">
        <v>2563.9580080000001</v>
      </c>
      <c r="O534">
        <v>2900.9940799999999</v>
      </c>
      <c r="P534" t="s">
        <v>5</v>
      </c>
      <c r="Q534">
        <v>0</v>
      </c>
      <c r="R534">
        <v>0</v>
      </c>
      <c r="S534" t="s">
        <v>6</v>
      </c>
      <c r="T534">
        <v>1760.9987000000001</v>
      </c>
      <c r="U534">
        <v>1070.7801939999999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0.28214699999999998</v>
      </c>
      <c r="AG534">
        <v>2.0999999999999999E-5</v>
      </c>
      <c r="AH534" t="s">
        <v>11</v>
      </c>
      <c r="AI534">
        <v>0.71718099999999996</v>
      </c>
      <c r="AJ534">
        <v>8.1000000000000004E-5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114643.163281</v>
      </c>
      <c r="I535">
        <v>8309778.0255699996</v>
      </c>
      <c r="J535" t="s">
        <v>3</v>
      </c>
      <c r="K535">
        <v>114607.109375</v>
      </c>
      <c r="L535">
        <v>8306035.1686730003</v>
      </c>
      <c r="M535" t="s">
        <v>4</v>
      </c>
      <c r="N535">
        <v>2761.1834079999999</v>
      </c>
      <c r="O535">
        <v>3383.862936</v>
      </c>
      <c r="P535" t="s">
        <v>5</v>
      </c>
      <c r="Q535">
        <v>0</v>
      </c>
      <c r="R535">
        <v>0</v>
      </c>
      <c r="S535" t="s">
        <v>6</v>
      </c>
      <c r="T535">
        <v>1896.36185</v>
      </c>
      <c r="U535">
        <v>1235.0276389999999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0.28212399999999999</v>
      </c>
      <c r="AG535">
        <v>2.0000000000000002E-5</v>
      </c>
      <c r="AH535" t="s">
        <v>11</v>
      </c>
      <c r="AI535">
        <v>0.71790600000000004</v>
      </c>
      <c r="AJ535">
        <v>7.7999999999999999E-5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122826.609063</v>
      </c>
      <c r="I536">
        <v>9536312.9824100006</v>
      </c>
      <c r="J536" t="s">
        <v>3</v>
      </c>
      <c r="K536">
        <v>122787.986406</v>
      </c>
      <c r="L536">
        <v>9531930.8797360007</v>
      </c>
      <c r="M536" t="s">
        <v>4</v>
      </c>
      <c r="N536">
        <v>2958.2077589999999</v>
      </c>
      <c r="O536">
        <v>3951.2404769999998</v>
      </c>
      <c r="P536" t="s">
        <v>5</v>
      </c>
      <c r="Q536">
        <v>0</v>
      </c>
      <c r="R536">
        <v>0</v>
      </c>
      <c r="S536" t="s">
        <v>6</v>
      </c>
      <c r="T536">
        <v>2031.7456560000001</v>
      </c>
      <c r="U536">
        <v>1418.2752479999999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0.28208299999999997</v>
      </c>
      <c r="AG536">
        <v>2.0000000000000002E-5</v>
      </c>
      <c r="AH536" t="s">
        <v>11</v>
      </c>
      <c r="AI536">
        <v>0.71869400000000006</v>
      </c>
      <c r="AJ536">
        <v>8.2999999999999998E-5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131014.961094</v>
      </c>
      <c r="I537">
        <v>10920285.893062999</v>
      </c>
      <c r="J537" t="s">
        <v>3</v>
      </c>
      <c r="K537">
        <v>130973.77953099999</v>
      </c>
      <c r="L537">
        <v>10915339.06621</v>
      </c>
      <c r="M537" t="s">
        <v>4</v>
      </c>
      <c r="N537">
        <v>3155.1648489999998</v>
      </c>
      <c r="O537">
        <v>4509.3926700000002</v>
      </c>
      <c r="P537" t="s">
        <v>5</v>
      </c>
      <c r="Q537">
        <v>0</v>
      </c>
      <c r="R537">
        <v>0</v>
      </c>
      <c r="S537" t="s">
        <v>6</v>
      </c>
      <c r="T537">
        <v>2167.2833059999998</v>
      </c>
      <c r="U537">
        <v>1633.893237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0.28198000000000001</v>
      </c>
      <c r="AG537">
        <v>2.0000000000000002E-5</v>
      </c>
      <c r="AH537" t="s">
        <v>11</v>
      </c>
      <c r="AI537">
        <v>0.71975299999999998</v>
      </c>
      <c r="AJ537">
        <v>7.7999999999999999E-5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139195.52187500001</v>
      </c>
      <c r="I538">
        <v>12367177.982685</v>
      </c>
      <c r="J538" t="s">
        <v>3</v>
      </c>
      <c r="K538">
        <v>139151.77687500001</v>
      </c>
      <c r="L538">
        <v>12361635.651062001</v>
      </c>
      <c r="M538" t="s">
        <v>4</v>
      </c>
      <c r="N538">
        <v>3351.8917769999998</v>
      </c>
      <c r="O538">
        <v>4920.2056830000001</v>
      </c>
      <c r="P538" t="s">
        <v>5</v>
      </c>
      <c r="Q538">
        <v>0</v>
      </c>
      <c r="R538">
        <v>0</v>
      </c>
      <c r="S538" t="s">
        <v>6</v>
      </c>
      <c r="T538">
        <v>2302.6452899999999</v>
      </c>
      <c r="U538">
        <v>1859.0877909999999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0.28197</v>
      </c>
      <c r="AG538">
        <v>2.0000000000000002E-5</v>
      </c>
      <c r="AH538" t="s">
        <v>11</v>
      </c>
      <c r="AI538">
        <v>0.72007399999999999</v>
      </c>
      <c r="AJ538">
        <v>7.7000000000000001E-5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147383.789062</v>
      </c>
      <c r="I539">
        <v>13714114.00013</v>
      </c>
      <c r="J539" t="s">
        <v>3</v>
      </c>
      <c r="K539">
        <v>147337.47406199999</v>
      </c>
      <c r="L539">
        <v>13707892.081832999</v>
      </c>
      <c r="M539" t="s">
        <v>4</v>
      </c>
      <c r="N539">
        <v>3548.5212889999998</v>
      </c>
      <c r="O539">
        <v>5429.4851250000002</v>
      </c>
      <c r="P539" t="s">
        <v>5</v>
      </c>
      <c r="Q539">
        <v>0</v>
      </c>
      <c r="R539">
        <v>0</v>
      </c>
      <c r="S539" t="s">
        <v>6</v>
      </c>
      <c r="T539">
        <v>2438.205602</v>
      </c>
      <c r="U539">
        <v>2047.9728930000001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0.28194999999999998</v>
      </c>
      <c r="AG539">
        <v>2.0000000000000002E-5</v>
      </c>
      <c r="AH539" t="s">
        <v>11</v>
      </c>
      <c r="AI539">
        <v>0.72044900000000001</v>
      </c>
      <c r="AJ539">
        <v>7.3999999999999996E-5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155565.12906199999</v>
      </c>
      <c r="I540">
        <v>15140162.649334</v>
      </c>
      <c r="J540" t="s">
        <v>3</v>
      </c>
      <c r="K540">
        <v>155516.24687500001</v>
      </c>
      <c r="L540">
        <v>15133376.40683</v>
      </c>
      <c r="M540" t="s">
        <v>4</v>
      </c>
      <c r="N540">
        <v>3745.9731449999999</v>
      </c>
      <c r="O540">
        <v>6087.4248969999999</v>
      </c>
      <c r="P540" t="s">
        <v>5</v>
      </c>
      <c r="Q540">
        <v>0</v>
      </c>
      <c r="R540">
        <v>0</v>
      </c>
      <c r="S540" t="s">
        <v>6</v>
      </c>
      <c r="T540">
        <v>2573.593938</v>
      </c>
      <c r="U540">
        <v>2258.0292209999998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0.28192200000000001</v>
      </c>
      <c r="AG540">
        <v>2.0000000000000002E-5</v>
      </c>
      <c r="AH540" t="s">
        <v>11</v>
      </c>
      <c r="AI540">
        <v>0.72044900000000001</v>
      </c>
      <c r="AJ540">
        <v>7.3999999999999996E-5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163746.930938</v>
      </c>
      <c r="I541">
        <v>16619405.685589001</v>
      </c>
      <c r="J541" t="s">
        <v>3</v>
      </c>
      <c r="K541">
        <v>163695.475312</v>
      </c>
      <c r="L541">
        <v>16611858.410870001</v>
      </c>
      <c r="M541" t="s">
        <v>4</v>
      </c>
      <c r="N541">
        <v>3942.6120649999998</v>
      </c>
      <c r="O541">
        <v>6659.8851020000002</v>
      </c>
      <c r="P541" t="s">
        <v>5</v>
      </c>
      <c r="Q541">
        <v>0</v>
      </c>
      <c r="R541">
        <v>0</v>
      </c>
      <c r="S541" t="s">
        <v>6</v>
      </c>
      <c r="T541">
        <v>2708.9208760000001</v>
      </c>
      <c r="U541">
        <v>2465.3955719999999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0.28162399999999999</v>
      </c>
      <c r="AG541">
        <v>2.4000000000000001E-5</v>
      </c>
      <c r="AH541" t="s">
        <v>11</v>
      </c>
      <c r="AI541">
        <v>0.72078100000000001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1209.8069399999999</v>
      </c>
      <c r="I542">
        <v>31.766534</v>
      </c>
      <c r="J542" t="s">
        <v>3</v>
      </c>
      <c r="K542">
        <v>1208.442646</v>
      </c>
      <c r="L542">
        <v>31.62903</v>
      </c>
      <c r="M542" t="s">
        <v>4</v>
      </c>
      <c r="N542">
        <v>66.985118</v>
      </c>
      <c r="O542">
        <v>0.45122699999999999</v>
      </c>
      <c r="P542" t="s">
        <v>5</v>
      </c>
      <c r="Q542">
        <v>96.748583999999994</v>
      </c>
      <c r="R542">
        <v>0.129244</v>
      </c>
      <c r="S542" t="s">
        <v>6</v>
      </c>
      <c r="T542">
        <v>25.815695999999999</v>
      </c>
      <c r="U542">
        <v>1.1439E-2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0.29600399999999999</v>
      </c>
      <c r="AG542">
        <v>6.7999999999999999E-5</v>
      </c>
      <c r="AH542" t="s">
        <v>11</v>
      </c>
      <c r="AI542">
        <v>0.70735300000000001</v>
      </c>
      <c r="AJ542">
        <v>4.8000000000000001E-5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2417.6533199999999</v>
      </c>
      <c r="I543">
        <v>81.553633000000005</v>
      </c>
      <c r="J543" t="s">
        <v>3</v>
      </c>
      <c r="K543">
        <v>2414.9306660000002</v>
      </c>
      <c r="L543">
        <v>81.323824000000002</v>
      </c>
      <c r="M543" t="s">
        <v>4</v>
      </c>
      <c r="N543">
        <v>133.72732199999999</v>
      </c>
      <c r="O543">
        <v>0.88472099999999998</v>
      </c>
      <c r="P543" t="s">
        <v>5</v>
      </c>
      <c r="Q543">
        <v>193.37939</v>
      </c>
      <c r="R543">
        <v>0.42082199999999997</v>
      </c>
      <c r="S543" t="s">
        <v>6</v>
      </c>
      <c r="T543">
        <v>51.595798000000002</v>
      </c>
      <c r="U543">
        <v>3.5596000000000003E-2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0.28981600000000002</v>
      </c>
      <c r="AG543">
        <v>4.6E-5</v>
      </c>
      <c r="AH543" t="s">
        <v>11</v>
      </c>
      <c r="AI543">
        <v>0.70955100000000004</v>
      </c>
      <c r="AJ543">
        <v>4.8000000000000001E-5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3625.0292279999999</v>
      </c>
      <c r="I544">
        <v>139.54915700000001</v>
      </c>
      <c r="J544" t="s">
        <v>3</v>
      </c>
      <c r="K544">
        <v>3620.9473779999998</v>
      </c>
      <c r="L544">
        <v>139.27047400000001</v>
      </c>
      <c r="M544" t="s">
        <v>4</v>
      </c>
      <c r="N544">
        <v>200.58780400000001</v>
      </c>
      <c r="O544">
        <v>1.857815</v>
      </c>
      <c r="P544" t="s">
        <v>5</v>
      </c>
      <c r="Q544">
        <v>290.00786399999998</v>
      </c>
      <c r="R544">
        <v>0.77085099999999995</v>
      </c>
      <c r="S544" t="s">
        <v>6</v>
      </c>
      <c r="T544">
        <v>77.375224000000003</v>
      </c>
      <c r="U544">
        <v>6.4267000000000005E-2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0.28694799999999998</v>
      </c>
      <c r="AG544">
        <v>2.9E-5</v>
      </c>
      <c r="AH544" t="s">
        <v>11</v>
      </c>
      <c r="AI544">
        <v>0.71106499999999995</v>
      </c>
      <c r="AJ544">
        <v>6.3E-5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4833.2834839999996</v>
      </c>
      <c r="I545">
        <v>177.37081599999999</v>
      </c>
      <c r="J545" t="s">
        <v>3</v>
      </c>
      <c r="K545">
        <v>4827.8417419999996</v>
      </c>
      <c r="L545">
        <v>177.07973200000001</v>
      </c>
      <c r="M545" t="s">
        <v>4</v>
      </c>
      <c r="N545">
        <v>267.43834199999998</v>
      </c>
      <c r="O545">
        <v>2.260135</v>
      </c>
      <c r="P545" t="s">
        <v>5</v>
      </c>
      <c r="Q545">
        <v>386.64948600000002</v>
      </c>
      <c r="R545">
        <v>1.0854109999999999</v>
      </c>
      <c r="S545" t="s">
        <v>6</v>
      </c>
      <c r="T545">
        <v>103.162148</v>
      </c>
      <c r="U545">
        <v>8.6647000000000002E-2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0.28600799999999998</v>
      </c>
      <c r="AG545">
        <v>2.4000000000000001E-5</v>
      </c>
      <c r="AH545" t="s">
        <v>11</v>
      </c>
      <c r="AI545">
        <v>0.71220499999999998</v>
      </c>
      <c r="AJ545">
        <v>6.7999999999999999E-5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6041.3955100000003</v>
      </c>
      <c r="I546">
        <v>252.727542</v>
      </c>
      <c r="J546" t="s">
        <v>3</v>
      </c>
      <c r="K546">
        <v>6034.5938159999996</v>
      </c>
      <c r="L546">
        <v>252.390208</v>
      </c>
      <c r="M546" t="s">
        <v>4</v>
      </c>
      <c r="N546">
        <v>334.21695</v>
      </c>
      <c r="O546">
        <v>3.3436789999999998</v>
      </c>
      <c r="P546" t="s">
        <v>5</v>
      </c>
      <c r="Q546">
        <v>483.33537200000001</v>
      </c>
      <c r="R546">
        <v>1.5190859999999999</v>
      </c>
      <c r="S546" t="s">
        <v>6</v>
      </c>
      <c r="T546">
        <v>128.96080000000001</v>
      </c>
      <c r="U546">
        <v>0.11779000000000001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0.28504800000000002</v>
      </c>
      <c r="AG546">
        <v>1.5E-5</v>
      </c>
      <c r="AH546" t="s">
        <v>11</v>
      </c>
      <c r="AI546">
        <v>0.71340000000000003</v>
      </c>
      <c r="AJ546">
        <v>7.7000000000000001E-5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7247.9620059999997</v>
      </c>
      <c r="I547">
        <v>290.322091</v>
      </c>
      <c r="J547" t="s">
        <v>3</v>
      </c>
      <c r="K547">
        <v>7239.8010860000004</v>
      </c>
      <c r="L547">
        <v>290.01320800000002</v>
      </c>
      <c r="M547" t="s">
        <v>4</v>
      </c>
      <c r="N547">
        <v>400.96536800000001</v>
      </c>
      <c r="O547">
        <v>3.5108929999999998</v>
      </c>
      <c r="P547" t="s">
        <v>5</v>
      </c>
      <c r="Q547">
        <v>579.87306799999999</v>
      </c>
      <c r="R547">
        <v>1.8051219999999999</v>
      </c>
      <c r="S547" t="s">
        <v>6</v>
      </c>
      <c r="T547">
        <v>154.71512000000001</v>
      </c>
      <c r="U547">
        <v>0.140071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0.28418199999999999</v>
      </c>
      <c r="AG547">
        <v>6.0000000000000002E-6</v>
      </c>
      <c r="AH547" t="s">
        <v>11</v>
      </c>
      <c r="AI547">
        <v>0.714252</v>
      </c>
      <c r="AJ547">
        <v>7.7999999999999999E-5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8456.4027619999997</v>
      </c>
      <c r="I548">
        <v>314.41283499999997</v>
      </c>
      <c r="J548" t="s">
        <v>3</v>
      </c>
      <c r="K548">
        <v>8446.8849900000005</v>
      </c>
      <c r="L548">
        <v>314.09079000000003</v>
      </c>
      <c r="M548" t="s">
        <v>4</v>
      </c>
      <c r="N548">
        <v>467.83822800000002</v>
      </c>
      <c r="O548">
        <v>3.9482750000000002</v>
      </c>
      <c r="P548" t="s">
        <v>5</v>
      </c>
      <c r="Q548">
        <v>676.54244200000005</v>
      </c>
      <c r="R548">
        <v>2.0281560000000001</v>
      </c>
      <c r="S548" t="s">
        <v>6</v>
      </c>
      <c r="T548">
        <v>180.50913199999999</v>
      </c>
      <c r="U548">
        <v>0.15057300000000001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0.28359699999999999</v>
      </c>
      <c r="AG548">
        <v>1.5999999999999999E-5</v>
      </c>
      <c r="AH548" t="s">
        <v>11</v>
      </c>
      <c r="AI548">
        <v>0.71542499999999998</v>
      </c>
      <c r="AJ548">
        <v>8.1000000000000004E-5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9663.8988559999998</v>
      </c>
      <c r="I549">
        <v>348.43078200000002</v>
      </c>
      <c r="J549" t="s">
        <v>3</v>
      </c>
      <c r="K549">
        <v>9653.0202360000003</v>
      </c>
      <c r="L549">
        <v>348.118469</v>
      </c>
      <c r="M549" t="s">
        <v>4</v>
      </c>
      <c r="N549">
        <v>534.81218799999999</v>
      </c>
      <c r="O549">
        <v>4.4017419999999996</v>
      </c>
      <c r="P549" t="s">
        <v>5</v>
      </c>
      <c r="Q549">
        <v>773.14533600000004</v>
      </c>
      <c r="R549">
        <v>2.3818679999999999</v>
      </c>
      <c r="S549" t="s">
        <v>6</v>
      </c>
      <c r="T549">
        <v>206.27985200000001</v>
      </c>
      <c r="U549">
        <v>0.16811300000000001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0.28359200000000001</v>
      </c>
      <c r="AG549">
        <v>1.5999999999999999E-5</v>
      </c>
      <c r="AH549" t="s">
        <v>11</v>
      </c>
      <c r="AI549">
        <v>0.71630499999999997</v>
      </c>
      <c r="AJ549">
        <v>8.2999999999999998E-5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10872.426111999999</v>
      </c>
      <c r="I550">
        <v>357.24206299999997</v>
      </c>
      <c r="J550" t="s">
        <v>3</v>
      </c>
      <c r="K550">
        <v>10860.190033999999</v>
      </c>
      <c r="L550">
        <v>356.88478800000001</v>
      </c>
      <c r="M550" t="s">
        <v>4</v>
      </c>
      <c r="N550">
        <v>601.68666800000005</v>
      </c>
      <c r="O550">
        <v>4.8931120000000004</v>
      </c>
      <c r="P550" t="s">
        <v>5</v>
      </c>
      <c r="Q550">
        <v>869.84988399999997</v>
      </c>
      <c r="R550">
        <v>2.477992</v>
      </c>
      <c r="S550" t="s">
        <v>6</v>
      </c>
      <c r="T550">
        <v>232.08767599999999</v>
      </c>
      <c r="U550">
        <v>0.17576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0.28355799999999998</v>
      </c>
      <c r="AG550">
        <v>1.5999999999999999E-5</v>
      </c>
      <c r="AH550" t="s">
        <v>11</v>
      </c>
      <c r="AI550">
        <v>0.71702900000000003</v>
      </c>
      <c r="AJ550">
        <v>8.2999999999999998E-5</v>
      </c>
      <c r="AK550" t="s">
        <v>12</v>
      </c>
      <c r="AL550">
        <v>0</v>
      </c>
      <c r="AM550">
        <v>0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12080.404844000001</v>
      </c>
      <c r="I551">
        <v>392.66335199999997</v>
      </c>
      <c r="J551" t="s">
        <v>3</v>
      </c>
      <c r="K551">
        <v>12066.810282</v>
      </c>
      <c r="L551">
        <v>392.10860000000002</v>
      </c>
      <c r="M551" t="s">
        <v>4</v>
      </c>
      <c r="N551">
        <v>668.56191799999999</v>
      </c>
      <c r="O551">
        <v>4.8977029999999999</v>
      </c>
      <c r="P551" t="s">
        <v>5</v>
      </c>
      <c r="Q551">
        <v>966.49115400000005</v>
      </c>
      <c r="R551">
        <v>2.508305</v>
      </c>
      <c r="S551" t="s">
        <v>6</v>
      </c>
      <c r="T551">
        <v>257.87252599999999</v>
      </c>
      <c r="U551">
        <v>0.18271200000000001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0.28300900000000001</v>
      </c>
      <c r="AG551">
        <v>2.4000000000000001E-5</v>
      </c>
      <c r="AH551" t="s">
        <v>11</v>
      </c>
      <c r="AI551">
        <v>0.71772400000000003</v>
      </c>
      <c r="AJ551">
        <v>8.3999999999999995E-5</v>
      </c>
      <c r="AK551" t="s">
        <v>12</v>
      </c>
      <c r="AL551">
        <v>0</v>
      </c>
      <c r="AM551">
        <v>0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13289.487419999999</v>
      </c>
      <c r="I552">
        <v>545.54150600000003</v>
      </c>
      <c r="J552" t="s">
        <v>3</v>
      </c>
      <c r="K552">
        <v>13274.527984</v>
      </c>
      <c r="L552">
        <v>544.45438200000001</v>
      </c>
      <c r="M552" t="s">
        <v>4</v>
      </c>
      <c r="N552">
        <v>735.37084600000003</v>
      </c>
      <c r="O552">
        <v>6.0357839999999996</v>
      </c>
      <c r="P552" t="s">
        <v>5</v>
      </c>
      <c r="Q552">
        <v>1063.1981679999999</v>
      </c>
      <c r="R552">
        <v>2.4634260000000001</v>
      </c>
      <c r="S552" t="s">
        <v>6</v>
      </c>
      <c r="T552">
        <v>283.68145199999998</v>
      </c>
      <c r="U552">
        <v>0.207929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0.28209099999999998</v>
      </c>
      <c r="AG552">
        <v>3.6000000000000001E-5</v>
      </c>
      <c r="AH552" t="s">
        <v>11</v>
      </c>
      <c r="AI552">
        <v>0.71834900000000002</v>
      </c>
      <c r="AJ552">
        <v>7.8999999999999996E-5</v>
      </c>
      <c r="AK552" t="s">
        <v>12</v>
      </c>
      <c r="AL552">
        <v>0</v>
      </c>
      <c r="AM552">
        <v>0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14497.609049999999</v>
      </c>
      <c r="I553">
        <v>820.14223200000004</v>
      </c>
      <c r="J553" t="s">
        <v>3</v>
      </c>
      <c r="K553">
        <v>14481.287414</v>
      </c>
      <c r="L553">
        <v>818.56545600000004</v>
      </c>
      <c r="M553" t="s">
        <v>4</v>
      </c>
      <c r="N553">
        <v>802.26674800000001</v>
      </c>
      <c r="O553">
        <v>7.0962639999999997</v>
      </c>
      <c r="P553" t="s">
        <v>5</v>
      </c>
      <c r="Q553">
        <v>1159.8534139999999</v>
      </c>
      <c r="R553">
        <v>2.735563</v>
      </c>
      <c r="S553" t="s">
        <v>6</v>
      </c>
      <c r="T553">
        <v>309.47665000000001</v>
      </c>
      <c r="U553">
        <v>0.260606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0.281856</v>
      </c>
      <c r="AG553">
        <v>3.1999999999999999E-5</v>
      </c>
      <c r="AH553" t="s">
        <v>11</v>
      </c>
      <c r="AI553">
        <v>0.71905300000000005</v>
      </c>
      <c r="AJ553">
        <v>7.7999999999999999E-5</v>
      </c>
      <c r="AK553" t="s">
        <v>12</v>
      </c>
      <c r="AL553">
        <v>0</v>
      </c>
      <c r="AM553">
        <v>0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15707.246585999999</v>
      </c>
      <c r="I554">
        <v>974.81081700000004</v>
      </c>
      <c r="J554" t="s">
        <v>3</v>
      </c>
      <c r="K554">
        <v>15689.559160000001</v>
      </c>
      <c r="L554">
        <v>972.83087799999998</v>
      </c>
      <c r="M554" t="s">
        <v>4</v>
      </c>
      <c r="N554">
        <v>869.46854399999995</v>
      </c>
      <c r="O554">
        <v>8.3939299999999992</v>
      </c>
      <c r="P554" t="s">
        <v>5</v>
      </c>
      <c r="Q554">
        <v>1256.544412</v>
      </c>
      <c r="R554">
        <v>3.0125860000000002</v>
      </c>
      <c r="S554" t="s">
        <v>6</v>
      </c>
      <c r="T554">
        <v>335.276928</v>
      </c>
      <c r="U554">
        <v>0.29498000000000002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0.28182200000000002</v>
      </c>
      <c r="AG554">
        <v>3.1999999999999999E-5</v>
      </c>
      <c r="AH554" t="s">
        <v>11</v>
      </c>
      <c r="AI554">
        <v>0.71948100000000004</v>
      </c>
      <c r="AJ554">
        <v>7.6000000000000004E-5</v>
      </c>
      <c r="AK554" t="s">
        <v>12</v>
      </c>
      <c r="AL554">
        <v>0</v>
      </c>
      <c r="AM554">
        <v>0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16916.138269999999</v>
      </c>
      <c r="I555">
        <v>1100.211693</v>
      </c>
      <c r="J555" t="s">
        <v>3</v>
      </c>
      <c r="K555">
        <v>16897.092046000002</v>
      </c>
      <c r="L555">
        <v>1098.1364149999999</v>
      </c>
      <c r="M555" t="s">
        <v>4</v>
      </c>
      <c r="N555">
        <v>936.35695999999996</v>
      </c>
      <c r="O555">
        <v>9.0221169999999997</v>
      </c>
      <c r="P555" t="s">
        <v>5</v>
      </c>
      <c r="Q555">
        <v>1353.2278080000001</v>
      </c>
      <c r="R555">
        <v>3.403635</v>
      </c>
      <c r="S555" t="s">
        <v>6</v>
      </c>
      <c r="T555">
        <v>361.07262400000002</v>
      </c>
      <c r="U555">
        <v>0.334839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0.28176299999999999</v>
      </c>
      <c r="AG555">
        <v>3.1000000000000001E-5</v>
      </c>
      <c r="AH555" t="s">
        <v>11</v>
      </c>
      <c r="AI555">
        <v>0.720078</v>
      </c>
      <c r="AJ555">
        <v>6.9999999999999994E-5</v>
      </c>
      <c r="AK555" t="s">
        <v>12</v>
      </c>
      <c r="AL555">
        <v>0</v>
      </c>
      <c r="AM555">
        <v>0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18125.528795999999</v>
      </c>
      <c r="I556">
        <v>1110.934859</v>
      </c>
      <c r="J556" t="s">
        <v>3</v>
      </c>
      <c r="K556">
        <v>18105.120272</v>
      </c>
      <c r="L556">
        <v>1108.8489810000001</v>
      </c>
      <c r="M556" t="s">
        <v>4</v>
      </c>
      <c r="N556">
        <v>1003.158146</v>
      </c>
      <c r="O556">
        <v>10.103935</v>
      </c>
      <c r="P556" t="s">
        <v>5</v>
      </c>
      <c r="Q556">
        <v>1449.9316819999999</v>
      </c>
      <c r="R556">
        <v>3.3733919999999999</v>
      </c>
      <c r="S556" t="s">
        <v>6</v>
      </c>
      <c r="T556">
        <v>386.88250599999998</v>
      </c>
      <c r="U556">
        <v>0.34037899999999999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0.28168900000000002</v>
      </c>
      <c r="AG556">
        <v>3.1000000000000001E-5</v>
      </c>
      <c r="AH556" t="s">
        <v>11</v>
      </c>
      <c r="AI556">
        <v>0.72062499999999996</v>
      </c>
      <c r="AJ556">
        <v>6.2000000000000003E-5</v>
      </c>
      <c r="AK556" t="s">
        <v>12</v>
      </c>
      <c r="AL556">
        <v>0</v>
      </c>
      <c r="AM556">
        <v>0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19331.910135999999</v>
      </c>
      <c r="I557">
        <v>1068.0955980000001</v>
      </c>
      <c r="J557" t="s">
        <v>3</v>
      </c>
      <c r="K557">
        <v>19310.144966</v>
      </c>
      <c r="L557">
        <v>1066.5206450000001</v>
      </c>
      <c r="M557" t="s">
        <v>4</v>
      </c>
      <c r="N557">
        <v>1069.8621539999999</v>
      </c>
      <c r="O557">
        <v>10.699657</v>
      </c>
      <c r="P557" t="s">
        <v>5</v>
      </c>
      <c r="Q557">
        <v>1546.475412</v>
      </c>
      <c r="R557">
        <v>3.36354</v>
      </c>
      <c r="S557" t="s">
        <v>6</v>
      </c>
      <c r="T557">
        <v>412.635986</v>
      </c>
      <c r="U557">
        <v>0.33976000000000001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0.28165099999999998</v>
      </c>
      <c r="AG557">
        <v>3.1000000000000001E-5</v>
      </c>
      <c r="AH557" t="s">
        <v>11</v>
      </c>
      <c r="AI557">
        <v>0.72153500000000004</v>
      </c>
      <c r="AJ557">
        <v>5.5999999999999999E-5</v>
      </c>
      <c r="AK557" t="s">
        <v>12</v>
      </c>
      <c r="AL557">
        <v>0</v>
      </c>
      <c r="AM557">
        <v>0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20539.094720000001</v>
      </c>
      <c r="I558">
        <v>1102.1468990000001</v>
      </c>
      <c r="J558" t="s">
        <v>3</v>
      </c>
      <c r="K558">
        <v>20515.969693999999</v>
      </c>
      <c r="L558">
        <v>1100.427866</v>
      </c>
      <c r="M558" t="s">
        <v>4</v>
      </c>
      <c r="N558">
        <v>1136.6912359999999</v>
      </c>
      <c r="O558">
        <v>11.562403</v>
      </c>
      <c r="P558" t="s">
        <v>5</v>
      </c>
      <c r="Q558">
        <v>1643.0682979999999</v>
      </c>
      <c r="R558">
        <v>3.5648029999999999</v>
      </c>
      <c r="S558" t="s">
        <v>6</v>
      </c>
      <c r="T558">
        <v>438.41075999999998</v>
      </c>
      <c r="U558">
        <v>0.35164099999999998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0.281366</v>
      </c>
      <c r="AG558">
        <v>3.3000000000000003E-5</v>
      </c>
      <c r="AH558" t="s">
        <v>11</v>
      </c>
      <c r="AI558">
        <v>0.72206300000000001</v>
      </c>
      <c r="AJ558">
        <v>5.1E-5</v>
      </c>
      <c r="AK558" t="s">
        <v>12</v>
      </c>
      <c r="AL558">
        <v>0</v>
      </c>
      <c r="AM558">
        <v>0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21729.489178</v>
      </c>
      <c r="I559">
        <v>1011.248574</v>
      </c>
      <c r="J559" t="s">
        <v>3</v>
      </c>
      <c r="K559">
        <v>21705.001931999999</v>
      </c>
      <c r="L559">
        <v>1009.725329</v>
      </c>
      <c r="M559" t="s">
        <v>4</v>
      </c>
      <c r="N559">
        <v>1198.7720039999999</v>
      </c>
      <c r="O559">
        <v>8.8552180000000007</v>
      </c>
      <c r="P559" t="s">
        <v>5</v>
      </c>
      <c r="Q559">
        <v>1726.7295200000001</v>
      </c>
      <c r="R559">
        <v>1.8730230000000001</v>
      </c>
      <c r="S559" t="s">
        <v>6</v>
      </c>
      <c r="T559">
        <v>458.72419200000002</v>
      </c>
      <c r="U559">
        <v>0.18244199999999999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0.281366</v>
      </c>
      <c r="AG559">
        <v>3.3000000000000003E-5</v>
      </c>
      <c r="AH559" t="s">
        <v>11</v>
      </c>
      <c r="AI559">
        <v>0.72230499999999997</v>
      </c>
      <c r="AJ559">
        <v>5.1E-5</v>
      </c>
      <c r="AK559" t="s">
        <v>12</v>
      </c>
      <c r="AL559">
        <v>2651.84</v>
      </c>
      <c r="AM559">
        <v>141305.13440000001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22853.436016</v>
      </c>
      <c r="I560">
        <v>1071.1375700000001</v>
      </c>
      <c r="J560" t="s">
        <v>3</v>
      </c>
      <c r="K560">
        <v>22827.590521999999</v>
      </c>
      <c r="L560">
        <v>1069.7187369999999</v>
      </c>
      <c r="M560" t="s">
        <v>4</v>
      </c>
      <c r="N560">
        <v>1242.6995959999999</v>
      </c>
      <c r="O560">
        <v>9.9362650000000006</v>
      </c>
      <c r="P560" t="s">
        <v>5</v>
      </c>
      <c r="Q560">
        <v>1761.9965999999999</v>
      </c>
      <c r="R560">
        <v>2.0039660000000001</v>
      </c>
      <c r="S560" t="s">
        <v>6</v>
      </c>
      <c r="T560">
        <v>458.72854599999999</v>
      </c>
      <c r="U560">
        <v>0.18368200000000001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0.281366</v>
      </c>
      <c r="AG560">
        <v>3.3000000000000003E-5</v>
      </c>
      <c r="AH560" t="s">
        <v>11</v>
      </c>
      <c r="AI560">
        <v>0.72230499999999997</v>
      </c>
      <c r="AJ560">
        <v>5.1E-5</v>
      </c>
      <c r="AK560" t="s">
        <v>12</v>
      </c>
      <c r="AL560">
        <v>15150.06</v>
      </c>
      <c r="AM560">
        <v>141991.8964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23978.082546000001</v>
      </c>
      <c r="I561">
        <v>1054.6369360000001</v>
      </c>
      <c r="J561" t="s">
        <v>3</v>
      </c>
      <c r="K561">
        <v>23950.869871999999</v>
      </c>
      <c r="L561">
        <v>1053.3220260000001</v>
      </c>
      <c r="M561" t="s">
        <v>4</v>
      </c>
      <c r="N561">
        <v>1286.576558</v>
      </c>
      <c r="O561">
        <v>9.5682279999999995</v>
      </c>
      <c r="P561" t="s">
        <v>5</v>
      </c>
      <c r="Q561">
        <v>1797.212274</v>
      </c>
      <c r="R561">
        <v>2.099288</v>
      </c>
      <c r="S561" t="s">
        <v>6</v>
      </c>
      <c r="T561">
        <v>458.72866599999998</v>
      </c>
      <c r="U561">
        <v>0.18366199999999999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0.281366</v>
      </c>
      <c r="AG561">
        <v>3.3000000000000003E-5</v>
      </c>
      <c r="AH561" t="s">
        <v>11</v>
      </c>
      <c r="AI561">
        <v>0.72230499999999997</v>
      </c>
      <c r="AJ561">
        <v>5.1E-5</v>
      </c>
      <c r="AK561" t="s">
        <v>12</v>
      </c>
      <c r="AL561">
        <v>27650.02</v>
      </c>
      <c r="AM561">
        <v>141991.09959999999</v>
      </c>
    </row>
    <row r="562" spans="1:39" x14ac:dyDescent="0.25">
      <c r="A562" t="s">
        <v>75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1142.2849819999999</v>
      </c>
      <c r="I562">
        <v>103.936548</v>
      </c>
      <c r="J562" t="s">
        <v>3</v>
      </c>
      <c r="K562">
        <v>1140.913618</v>
      </c>
      <c r="L562">
        <v>103.629927</v>
      </c>
      <c r="M562" t="s">
        <v>4</v>
      </c>
      <c r="N562">
        <v>67.038560000000004</v>
      </c>
      <c r="O562">
        <v>1.1868939999999999</v>
      </c>
      <c r="P562" t="s">
        <v>5</v>
      </c>
      <c r="Q562">
        <v>0</v>
      </c>
      <c r="R562">
        <v>0</v>
      </c>
      <c r="S562" t="s">
        <v>6</v>
      </c>
      <c r="T562">
        <v>25.857358000000001</v>
      </c>
      <c r="U562">
        <v>2.8926E-2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0.29389700000000002</v>
      </c>
      <c r="AG562">
        <v>7.7000000000000001E-5</v>
      </c>
      <c r="AH562" t="s">
        <v>11</v>
      </c>
      <c r="AI562">
        <v>0.70548699999999998</v>
      </c>
      <c r="AJ562">
        <v>5.0000000000000004E-6</v>
      </c>
      <c r="AK562" t="s">
        <v>12</v>
      </c>
      <c r="AL562">
        <v>0</v>
      </c>
      <c r="AM562">
        <v>0</v>
      </c>
    </row>
    <row r="563" spans="1:39" x14ac:dyDescent="0.25">
      <c r="A563" t="s">
        <v>75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2281.4219419999999</v>
      </c>
      <c r="I563">
        <v>255.403628</v>
      </c>
      <c r="J563" t="s">
        <v>3</v>
      </c>
      <c r="K563">
        <v>2278.6878000000002</v>
      </c>
      <c r="L563">
        <v>254.661451</v>
      </c>
      <c r="M563" t="s">
        <v>4</v>
      </c>
      <c r="N563">
        <v>133.96907200000001</v>
      </c>
      <c r="O563">
        <v>1.6022780000000001</v>
      </c>
      <c r="P563" t="s">
        <v>5</v>
      </c>
      <c r="Q563">
        <v>0</v>
      </c>
      <c r="R563">
        <v>0</v>
      </c>
      <c r="S563" t="s">
        <v>6</v>
      </c>
      <c r="T563">
        <v>51.668275999999999</v>
      </c>
      <c r="U563">
        <v>7.9888000000000001E-2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0.28933999999999999</v>
      </c>
      <c r="AG563">
        <v>5.5999999999999999E-5</v>
      </c>
      <c r="AH563" t="s">
        <v>11</v>
      </c>
      <c r="AI563">
        <v>0.70731599999999994</v>
      </c>
      <c r="AJ563">
        <v>2.0999999999999999E-5</v>
      </c>
      <c r="AK563" t="s">
        <v>12</v>
      </c>
      <c r="AL563">
        <v>0</v>
      </c>
      <c r="AM563">
        <v>0</v>
      </c>
    </row>
    <row r="564" spans="1:39" x14ac:dyDescent="0.25">
      <c r="A564" t="s">
        <v>75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3420.53701</v>
      </c>
      <c r="I564">
        <v>531.12742200000002</v>
      </c>
      <c r="J564" t="s">
        <v>3</v>
      </c>
      <c r="K564">
        <v>3416.444066</v>
      </c>
      <c r="L564">
        <v>529.67455399999994</v>
      </c>
      <c r="M564" t="s">
        <v>4</v>
      </c>
      <c r="N564">
        <v>200.856594</v>
      </c>
      <c r="O564">
        <v>3.01389</v>
      </c>
      <c r="P564" t="s">
        <v>5</v>
      </c>
      <c r="Q564">
        <v>0</v>
      </c>
      <c r="R564">
        <v>0</v>
      </c>
      <c r="S564" t="s">
        <v>6</v>
      </c>
      <c r="T564">
        <v>77.467234000000005</v>
      </c>
      <c r="U564">
        <v>0.16761899999999999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0.28660000000000002</v>
      </c>
      <c r="AG564">
        <v>3.1000000000000001E-5</v>
      </c>
      <c r="AH564" t="s">
        <v>11</v>
      </c>
      <c r="AI564">
        <v>0.70888099999999998</v>
      </c>
      <c r="AJ564">
        <v>3.8000000000000002E-5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75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4557.8552060000002</v>
      </c>
      <c r="I565">
        <v>607.84276299999999</v>
      </c>
      <c r="J565" t="s">
        <v>3</v>
      </c>
      <c r="K565">
        <v>4552.4052080000001</v>
      </c>
      <c r="L565">
        <v>605.95638499999995</v>
      </c>
      <c r="M565" t="s">
        <v>4</v>
      </c>
      <c r="N565">
        <v>267.53054200000003</v>
      </c>
      <c r="O565">
        <v>3.9085260000000002</v>
      </c>
      <c r="P565" t="s">
        <v>5</v>
      </c>
      <c r="Q565">
        <v>0</v>
      </c>
      <c r="R565">
        <v>0</v>
      </c>
      <c r="S565" t="s">
        <v>6</v>
      </c>
      <c r="T565">
        <v>103.241164</v>
      </c>
      <c r="U565">
        <v>0.19989399999999999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0.28525899999999998</v>
      </c>
      <c r="AG565">
        <v>1.2999999999999999E-5</v>
      </c>
      <c r="AH565" t="s">
        <v>11</v>
      </c>
      <c r="AI565">
        <v>0.71039200000000002</v>
      </c>
      <c r="AJ565">
        <v>5.7000000000000003E-5</v>
      </c>
      <c r="AK565" t="s">
        <v>12</v>
      </c>
      <c r="AL565">
        <v>0</v>
      </c>
      <c r="AM565">
        <v>0</v>
      </c>
    </row>
    <row r="566" spans="1:39" x14ac:dyDescent="0.25">
      <c r="A566" t="s">
        <v>75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5695.15038</v>
      </c>
      <c r="I566">
        <v>673.76470800000004</v>
      </c>
      <c r="J566" t="s">
        <v>3</v>
      </c>
      <c r="K566">
        <v>5688.3462499999996</v>
      </c>
      <c r="L566">
        <v>672.05448000000001</v>
      </c>
      <c r="M566" t="s">
        <v>4</v>
      </c>
      <c r="N566">
        <v>334.17652600000002</v>
      </c>
      <c r="O566">
        <v>4.0872409999999997</v>
      </c>
      <c r="P566" t="s">
        <v>5</v>
      </c>
      <c r="Q566">
        <v>0</v>
      </c>
      <c r="R566">
        <v>0</v>
      </c>
      <c r="S566" t="s">
        <v>6</v>
      </c>
      <c r="T566">
        <v>129.00797</v>
      </c>
      <c r="U566">
        <v>0.235543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0.28497299999999998</v>
      </c>
      <c r="AG566">
        <v>1.2999999999999999E-5</v>
      </c>
      <c r="AH566" t="s">
        <v>11</v>
      </c>
      <c r="AI566">
        <v>0.71247700000000003</v>
      </c>
      <c r="AJ566">
        <v>7.1000000000000005E-5</v>
      </c>
      <c r="AK566" t="s">
        <v>12</v>
      </c>
      <c r="AL566">
        <v>0</v>
      </c>
      <c r="AM566">
        <v>0</v>
      </c>
    </row>
    <row r="567" spans="1:39" x14ac:dyDescent="0.25">
      <c r="A567" t="s">
        <v>75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6833.3092820000002</v>
      </c>
      <c r="I567">
        <v>796.60373300000003</v>
      </c>
      <c r="J567" t="s">
        <v>3</v>
      </c>
      <c r="K567">
        <v>6825.145786</v>
      </c>
      <c r="L567">
        <v>794.62279100000001</v>
      </c>
      <c r="M567" t="s">
        <v>4</v>
      </c>
      <c r="N567">
        <v>400.82799599999998</v>
      </c>
      <c r="O567">
        <v>4.9135799999999996</v>
      </c>
      <c r="P567" t="s">
        <v>5</v>
      </c>
      <c r="Q567">
        <v>0</v>
      </c>
      <c r="R567">
        <v>0</v>
      </c>
      <c r="S567" t="s">
        <v>6</v>
      </c>
      <c r="T567">
        <v>154.79002800000001</v>
      </c>
      <c r="U567">
        <v>0.28410299999999999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0.28484799999999999</v>
      </c>
      <c r="AG567">
        <v>1.2999999999999999E-5</v>
      </c>
      <c r="AH567" t="s">
        <v>11</v>
      </c>
      <c r="AI567">
        <v>0.71324100000000001</v>
      </c>
      <c r="AJ567">
        <v>7.2000000000000002E-5</v>
      </c>
      <c r="AK567" t="s">
        <v>12</v>
      </c>
      <c r="AL567">
        <v>0</v>
      </c>
      <c r="AM567">
        <v>0</v>
      </c>
    </row>
    <row r="568" spans="1:39" x14ac:dyDescent="0.25">
      <c r="A568" t="s">
        <v>75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7971.8412319999998</v>
      </c>
      <c r="I568">
        <v>885.36842200000001</v>
      </c>
      <c r="J568" t="s">
        <v>3</v>
      </c>
      <c r="K568">
        <v>7962.3156259999996</v>
      </c>
      <c r="L568">
        <v>883.04196899999999</v>
      </c>
      <c r="M568" t="s">
        <v>4</v>
      </c>
      <c r="N568">
        <v>467.63189</v>
      </c>
      <c r="O568">
        <v>5.0023650000000002</v>
      </c>
      <c r="P568" t="s">
        <v>5</v>
      </c>
      <c r="Q568">
        <v>0</v>
      </c>
      <c r="R568">
        <v>0</v>
      </c>
      <c r="S568" t="s">
        <v>6</v>
      </c>
      <c r="T568">
        <v>180.587332</v>
      </c>
      <c r="U568">
        <v>0.32127299999999998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0.284161</v>
      </c>
      <c r="AG568">
        <v>3.0000000000000001E-6</v>
      </c>
      <c r="AH568" t="s">
        <v>11</v>
      </c>
      <c r="AI568">
        <v>0.71378900000000001</v>
      </c>
      <c r="AJ568">
        <v>7.2999999999999999E-5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75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9110.8120099999996</v>
      </c>
      <c r="I569">
        <v>1016.516803</v>
      </c>
      <c r="J569" t="s">
        <v>3</v>
      </c>
      <c r="K569">
        <v>9099.9249120000004</v>
      </c>
      <c r="L569">
        <v>1013.230226</v>
      </c>
      <c r="M569" t="s">
        <v>4</v>
      </c>
      <c r="N569">
        <v>534.48881200000005</v>
      </c>
      <c r="O569">
        <v>6.3588089999999999</v>
      </c>
      <c r="P569" t="s">
        <v>5</v>
      </c>
      <c r="Q569">
        <v>0</v>
      </c>
      <c r="R569">
        <v>0</v>
      </c>
      <c r="S569" t="s">
        <v>6</v>
      </c>
      <c r="T569">
        <v>206.40181000000001</v>
      </c>
      <c r="U569">
        <v>0.36379400000000001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0.28402699999999997</v>
      </c>
      <c r="AG569">
        <v>3.0000000000000001E-6</v>
      </c>
      <c r="AH569" t="s">
        <v>11</v>
      </c>
      <c r="AI569">
        <v>0.71517799999999998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75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10249.341023999999</v>
      </c>
      <c r="I570">
        <v>1091.2933230000001</v>
      </c>
      <c r="J570" t="s">
        <v>3</v>
      </c>
      <c r="K570">
        <v>10237.096642</v>
      </c>
      <c r="L570">
        <v>1087.9829070000001</v>
      </c>
      <c r="M570" t="s">
        <v>4</v>
      </c>
      <c r="N570">
        <v>601.34918800000003</v>
      </c>
      <c r="O570">
        <v>7.7123549999999996</v>
      </c>
      <c r="P570" t="s">
        <v>5</v>
      </c>
      <c r="Q570">
        <v>0</v>
      </c>
      <c r="R570">
        <v>0</v>
      </c>
      <c r="S570" t="s">
        <v>6</v>
      </c>
      <c r="T570">
        <v>232.188636</v>
      </c>
      <c r="U570">
        <v>0.39338699999999999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0.28392699999999998</v>
      </c>
      <c r="AG570">
        <v>3.0000000000000001E-6</v>
      </c>
      <c r="AH570" t="s">
        <v>11</v>
      </c>
      <c r="AI570">
        <v>0.716615</v>
      </c>
      <c r="AJ570">
        <v>7.4999999999999993E-5</v>
      </c>
      <c r="AK570" t="s">
        <v>12</v>
      </c>
      <c r="AL570">
        <v>0</v>
      </c>
      <c r="AM570">
        <v>0</v>
      </c>
    </row>
    <row r="571" spans="1:39" x14ac:dyDescent="0.25">
      <c r="A571" t="s">
        <v>75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11388.534812</v>
      </c>
      <c r="I571">
        <v>1222.4842940000001</v>
      </c>
      <c r="J571" t="s">
        <v>3</v>
      </c>
      <c r="K571">
        <v>11374.930966</v>
      </c>
      <c r="L571">
        <v>1218.4768079999999</v>
      </c>
      <c r="M571" t="s">
        <v>4</v>
      </c>
      <c r="N571">
        <v>668.180836</v>
      </c>
      <c r="O571">
        <v>9.2611980000000003</v>
      </c>
      <c r="P571" t="s">
        <v>5</v>
      </c>
      <c r="Q571">
        <v>0</v>
      </c>
      <c r="R571">
        <v>0</v>
      </c>
      <c r="S571" t="s">
        <v>6</v>
      </c>
      <c r="T571">
        <v>257.99606</v>
      </c>
      <c r="U571">
        <v>0.43628800000000001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0.283364</v>
      </c>
      <c r="AG571">
        <v>1.1E-5</v>
      </c>
      <c r="AH571" t="s">
        <v>11</v>
      </c>
      <c r="AI571">
        <v>0.71661600000000003</v>
      </c>
      <c r="AJ571">
        <v>7.4999999999999993E-5</v>
      </c>
      <c r="AK571" t="s">
        <v>12</v>
      </c>
      <c r="AL571">
        <v>0</v>
      </c>
      <c r="AM571">
        <v>0</v>
      </c>
    </row>
    <row r="572" spans="1:39" x14ac:dyDescent="0.25">
      <c r="A572" t="s">
        <v>75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12526.795638</v>
      </c>
      <c r="I572">
        <v>1200.7334840000001</v>
      </c>
      <c r="J572" t="s">
        <v>3</v>
      </c>
      <c r="K572">
        <v>12511.836022</v>
      </c>
      <c r="L572">
        <v>1196.6587320000001</v>
      </c>
      <c r="M572" t="s">
        <v>4</v>
      </c>
      <c r="N572">
        <v>734.96983599999999</v>
      </c>
      <c r="O572">
        <v>10.297596</v>
      </c>
      <c r="P572" t="s">
        <v>5</v>
      </c>
      <c r="Q572">
        <v>0</v>
      </c>
      <c r="R572">
        <v>0</v>
      </c>
      <c r="S572" t="s">
        <v>6</v>
      </c>
      <c r="T572">
        <v>283.78280000000001</v>
      </c>
      <c r="U572">
        <v>0.40631499999999998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0.28281899999999999</v>
      </c>
      <c r="AG572">
        <v>1.7E-5</v>
      </c>
      <c r="AH572" t="s">
        <v>11</v>
      </c>
      <c r="AI572">
        <v>0.71737499999999998</v>
      </c>
      <c r="AJ572">
        <v>7.1000000000000005E-5</v>
      </c>
      <c r="AK572" t="s">
        <v>12</v>
      </c>
      <c r="AL572">
        <v>0</v>
      </c>
      <c r="AM572">
        <v>0</v>
      </c>
    </row>
    <row r="573" spans="1:39" x14ac:dyDescent="0.25">
      <c r="A573" t="s">
        <v>75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13665.688829999999</v>
      </c>
      <c r="I573">
        <v>1190.950593</v>
      </c>
      <c r="J573" t="s">
        <v>3</v>
      </c>
      <c r="K573">
        <v>13649.368644</v>
      </c>
      <c r="L573">
        <v>1187.017239</v>
      </c>
      <c r="M573" t="s">
        <v>4</v>
      </c>
      <c r="N573">
        <v>801.82605000000001</v>
      </c>
      <c r="O573">
        <v>10.334861999999999</v>
      </c>
      <c r="P573" t="s">
        <v>5</v>
      </c>
      <c r="Q573">
        <v>0</v>
      </c>
      <c r="R573">
        <v>0</v>
      </c>
      <c r="S573" t="s">
        <v>6</v>
      </c>
      <c r="T573">
        <v>309.58205199999998</v>
      </c>
      <c r="U573">
        <v>0.39491399999999999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0.28277400000000003</v>
      </c>
      <c r="AG573">
        <v>1.7E-5</v>
      </c>
      <c r="AH573" t="s">
        <v>11</v>
      </c>
      <c r="AI573">
        <v>0.71823099999999995</v>
      </c>
      <c r="AJ573">
        <v>7.1000000000000005E-5</v>
      </c>
      <c r="AK573" t="s">
        <v>12</v>
      </c>
      <c r="AL573">
        <v>0</v>
      </c>
      <c r="AM573">
        <v>0</v>
      </c>
    </row>
    <row r="574" spans="1:39" x14ac:dyDescent="0.25">
      <c r="A574" t="s">
        <v>75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14804.081184000001</v>
      </c>
      <c r="I574">
        <v>1221.0032309999999</v>
      </c>
      <c r="J574" t="s">
        <v>3</v>
      </c>
      <c r="K574">
        <v>14786.394778</v>
      </c>
      <c r="L574">
        <v>1216.87418</v>
      </c>
      <c r="M574" t="s">
        <v>4</v>
      </c>
      <c r="N574">
        <v>868.67636200000004</v>
      </c>
      <c r="O574">
        <v>11.886896999999999</v>
      </c>
      <c r="P574" t="s">
        <v>5</v>
      </c>
      <c r="Q574">
        <v>0</v>
      </c>
      <c r="R574">
        <v>0</v>
      </c>
      <c r="S574" t="s">
        <v>6</v>
      </c>
      <c r="T574">
        <v>335.375066</v>
      </c>
      <c r="U574">
        <v>0.40567399999999998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0.28267199999999998</v>
      </c>
      <c r="AG574">
        <v>1.5999999999999999E-5</v>
      </c>
      <c r="AH574" t="s">
        <v>11</v>
      </c>
      <c r="AI574">
        <v>0.71896700000000002</v>
      </c>
      <c r="AJ574">
        <v>6.9999999999999994E-5</v>
      </c>
      <c r="AK574" t="s">
        <v>12</v>
      </c>
      <c r="AL574">
        <v>0</v>
      </c>
      <c r="AM574">
        <v>0</v>
      </c>
    </row>
    <row r="575" spans="1:39" x14ac:dyDescent="0.25">
      <c r="A575" t="s">
        <v>75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15941.800286</v>
      </c>
      <c r="I575">
        <v>1311.6115729999999</v>
      </c>
      <c r="J575" t="s">
        <v>3</v>
      </c>
      <c r="K575">
        <v>15922.756375999999</v>
      </c>
      <c r="L575">
        <v>1307.221145</v>
      </c>
      <c r="M575" t="s">
        <v>4</v>
      </c>
      <c r="N575">
        <v>935.38140999999996</v>
      </c>
      <c r="O575">
        <v>13.653789</v>
      </c>
      <c r="P575" t="s">
        <v>5</v>
      </c>
      <c r="Q575">
        <v>0</v>
      </c>
      <c r="R575">
        <v>0</v>
      </c>
      <c r="S575" t="s">
        <v>6</v>
      </c>
      <c r="T575">
        <v>361.160796</v>
      </c>
      <c r="U575">
        <v>0.43962099999999998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0.28230100000000002</v>
      </c>
      <c r="AG575">
        <v>2.3E-5</v>
      </c>
      <c r="AH575" t="s">
        <v>11</v>
      </c>
      <c r="AI575">
        <v>0.71956799999999999</v>
      </c>
      <c r="AJ575">
        <v>6.6000000000000005E-5</v>
      </c>
      <c r="AK575" t="s">
        <v>12</v>
      </c>
      <c r="AL575">
        <v>0</v>
      </c>
      <c r="AM575">
        <v>0</v>
      </c>
    </row>
    <row r="576" spans="1:39" x14ac:dyDescent="0.25">
      <c r="A576" t="s">
        <v>75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17080.390886000001</v>
      </c>
      <c r="I576">
        <v>1373.6255080000001</v>
      </c>
      <c r="J576" t="s">
        <v>3</v>
      </c>
      <c r="K576">
        <v>17059.983373999999</v>
      </c>
      <c r="L576">
        <v>1369.6350729999999</v>
      </c>
      <c r="M576" t="s">
        <v>4</v>
      </c>
      <c r="N576">
        <v>1002.284004</v>
      </c>
      <c r="O576">
        <v>13.374015</v>
      </c>
      <c r="P576" t="s">
        <v>5</v>
      </c>
      <c r="Q576">
        <v>0</v>
      </c>
      <c r="R576">
        <v>0</v>
      </c>
      <c r="S576" t="s">
        <v>6</v>
      </c>
      <c r="T576">
        <v>386.95020599999998</v>
      </c>
      <c r="U576">
        <v>0.46228900000000001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0.28209400000000001</v>
      </c>
      <c r="AG576">
        <v>2.0999999999999999E-5</v>
      </c>
      <c r="AH576" t="s">
        <v>11</v>
      </c>
      <c r="AI576">
        <v>0.72030799999999995</v>
      </c>
      <c r="AJ576">
        <v>6.0000000000000002E-5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75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18218.493320000001</v>
      </c>
      <c r="I577">
        <v>1410.973219</v>
      </c>
      <c r="J577" t="s">
        <v>3</v>
      </c>
      <c r="K577">
        <v>18196.721968000002</v>
      </c>
      <c r="L577">
        <v>1406.4377549999999</v>
      </c>
      <c r="M577" t="s">
        <v>4</v>
      </c>
      <c r="N577">
        <v>1069.1883560000001</v>
      </c>
      <c r="O577">
        <v>14.68946</v>
      </c>
      <c r="P577" t="s">
        <v>5</v>
      </c>
      <c r="Q577">
        <v>0</v>
      </c>
      <c r="R577">
        <v>0</v>
      </c>
      <c r="S577" t="s">
        <v>6</v>
      </c>
      <c r="T577">
        <v>412.73439400000001</v>
      </c>
      <c r="U577">
        <v>0.478022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0.28209099999999998</v>
      </c>
      <c r="AG577">
        <v>2.0999999999999999E-5</v>
      </c>
      <c r="AH577" t="s">
        <v>11</v>
      </c>
      <c r="AI577">
        <v>0.72162499999999996</v>
      </c>
      <c r="AJ577">
        <v>5.0000000000000002E-5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75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19356.264038000001</v>
      </c>
      <c r="I578">
        <v>1491.0070209999999</v>
      </c>
      <c r="J578" t="s">
        <v>3</v>
      </c>
      <c r="K578">
        <v>19333.130983999999</v>
      </c>
      <c r="L578">
        <v>1486.0286060000001</v>
      </c>
      <c r="M578" t="s">
        <v>4</v>
      </c>
      <c r="N578">
        <v>1135.8505279999999</v>
      </c>
      <c r="O578">
        <v>14.831474999999999</v>
      </c>
      <c r="P578" t="s">
        <v>5</v>
      </c>
      <c r="Q578">
        <v>0</v>
      </c>
      <c r="R578">
        <v>0</v>
      </c>
      <c r="S578" t="s">
        <v>6</v>
      </c>
      <c r="T578">
        <v>438.53044199999999</v>
      </c>
      <c r="U578">
        <v>0.50580700000000001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0.28205799999999998</v>
      </c>
      <c r="AG578">
        <v>2.0999999999999999E-5</v>
      </c>
      <c r="AH578" t="s">
        <v>11</v>
      </c>
      <c r="AI578">
        <v>0.72210799999999997</v>
      </c>
      <c r="AJ578">
        <v>4.6E-5</v>
      </c>
      <c r="AK578" t="s">
        <v>12</v>
      </c>
      <c r="AL578">
        <v>0</v>
      </c>
      <c r="AM578">
        <v>0</v>
      </c>
    </row>
    <row r="579" spans="1:39" x14ac:dyDescent="0.25">
      <c r="A579" t="s">
        <v>75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20495.299598000001</v>
      </c>
      <c r="I579">
        <v>1522.2850860000001</v>
      </c>
      <c r="J579" t="s">
        <v>3</v>
      </c>
      <c r="K579">
        <v>20470.80184</v>
      </c>
      <c r="L579">
        <v>1517.0516090000001</v>
      </c>
      <c r="M579" t="s">
        <v>4</v>
      </c>
      <c r="N579">
        <v>1202.7313260000001</v>
      </c>
      <c r="O579">
        <v>15.661735999999999</v>
      </c>
      <c r="P579" t="s">
        <v>5</v>
      </c>
      <c r="Q579">
        <v>0</v>
      </c>
      <c r="R579">
        <v>0</v>
      </c>
      <c r="S579" t="s">
        <v>6</v>
      </c>
      <c r="T579">
        <v>464.32420400000001</v>
      </c>
      <c r="U579">
        <v>0.52515699999999998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0.28203800000000001</v>
      </c>
      <c r="AG579">
        <v>2.0999999999999999E-5</v>
      </c>
      <c r="AH579" t="s">
        <v>11</v>
      </c>
      <c r="AI579">
        <v>0.72263200000000005</v>
      </c>
      <c r="AJ579">
        <v>6.0999999999999999E-5</v>
      </c>
      <c r="AK579" t="s">
        <v>12</v>
      </c>
      <c r="AL579">
        <v>0</v>
      </c>
      <c r="AM579">
        <v>0</v>
      </c>
    </row>
    <row r="580" spans="1:39" x14ac:dyDescent="0.25">
      <c r="A580" t="s">
        <v>75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21634.544988000001</v>
      </c>
      <c r="I580">
        <v>1607.8463039999999</v>
      </c>
      <c r="J580" t="s">
        <v>3</v>
      </c>
      <c r="K580">
        <v>21608.688096000002</v>
      </c>
      <c r="L580">
        <v>1601.9909769999999</v>
      </c>
      <c r="M580" t="s">
        <v>4</v>
      </c>
      <c r="N580">
        <v>1269.63984</v>
      </c>
      <c r="O580">
        <v>18.823996999999999</v>
      </c>
      <c r="P580" t="s">
        <v>5</v>
      </c>
      <c r="Q580">
        <v>0</v>
      </c>
      <c r="R580">
        <v>0</v>
      </c>
      <c r="S580" t="s">
        <v>6</v>
      </c>
      <c r="T580">
        <v>490.12793599999998</v>
      </c>
      <c r="U580">
        <v>0.544956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0.28161000000000003</v>
      </c>
      <c r="AG580">
        <v>2.8E-5</v>
      </c>
      <c r="AH580" t="s">
        <v>11</v>
      </c>
      <c r="AI580">
        <v>0.72265500000000005</v>
      </c>
      <c r="AJ580">
        <v>6.0999999999999999E-5</v>
      </c>
      <c r="AK580" t="s">
        <v>12</v>
      </c>
      <c r="AL580">
        <v>0</v>
      </c>
      <c r="AM580">
        <v>0</v>
      </c>
    </row>
    <row r="581" spans="1:39" x14ac:dyDescent="0.25">
      <c r="A581" t="s">
        <v>75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22773.850276000001</v>
      </c>
      <c r="I581">
        <v>1801.326047</v>
      </c>
      <c r="J581" t="s">
        <v>3</v>
      </c>
      <c r="K581">
        <v>22746.631376000001</v>
      </c>
      <c r="L581">
        <v>1794.8271769999999</v>
      </c>
      <c r="M581" t="s">
        <v>4</v>
      </c>
      <c r="N581">
        <v>1336.5786539999999</v>
      </c>
      <c r="O581">
        <v>21.118092999999998</v>
      </c>
      <c r="P581" t="s">
        <v>5</v>
      </c>
      <c r="Q581">
        <v>0</v>
      </c>
      <c r="R581">
        <v>0</v>
      </c>
      <c r="S581" t="s">
        <v>6</v>
      </c>
      <c r="T581">
        <v>515.925972</v>
      </c>
      <c r="U581">
        <v>0.60162899999999997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0.28161000000000003</v>
      </c>
      <c r="AG581">
        <v>2.8E-5</v>
      </c>
      <c r="AH581" t="s">
        <v>11</v>
      </c>
      <c r="AI581">
        <v>0.72265500000000005</v>
      </c>
      <c r="AJ581">
        <v>6.0999999999999999E-5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144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1220.4959120000001</v>
      </c>
      <c r="I582">
        <v>26.643743000000001</v>
      </c>
      <c r="J582" t="s">
        <v>3</v>
      </c>
      <c r="K582">
        <v>1219.1153119999999</v>
      </c>
      <c r="L582">
        <v>26.423005</v>
      </c>
      <c r="M582" t="s">
        <v>4</v>
      </c>
      <c r="N582">
        <v>74.280510000000007</v>
      </c>
      <c r="O582">
        <v>0.45024199999999998</v>
      </c>
      <c r="P582" t="s">
        <v>5</v>
      </c>
      <c r="Q582">
        <v>97.958026000000004</v>
      </c>
      <c r="R582">
        <v>0.108891</v>
      </c>
      <c r="S582" t="s">
        <v>6</v>
      </c>
      <c r="T582">
        <v>25.81765</v>
      </c>
      <c r="U582">
        <v>1.1270000000000001E-2</v>
      </c>
      <c r="V582" t="s">
        <v>7</v>
      </c>
      <c r="W582">
        <v>34.284241999999999</v>
      </c>
      <c r="X582">
        <v>1.3825E-2</v>
      </c>
      <c r="Y582" t="s">
        <v>8</v>
      </c>
      <c r="Z582">
        <v>36.433706000000001</v>
      </c>
      <c r="AA582">
        <v>1.3858000000000001E-2</v>
      </c>
      <c r="AB582" t="s">
        <v>9</v>
      </c>
      <c r="AC582">
        <v>1045.9608539999999</v>
      </c>
      <c r="AD582">
        <v>21.578028</v>
      </c>
      <c r="AE582" t="s">
        <v>10</v>
      </c>
      <c r="AF582">
        <v>0.292489</v>
      </c>
      <c r="AG582">
        <v>6.4999999999999994E-5</v>
      </c>
      <c r="AH582" t="s">
        <v>11</v>
      </c>
      <c r="AI582">
        <v>0.70689199999999996</v>
      </c>
      <c r="AJ582">
        <v>1.1E-5</v>
      </c>
      <c r="AK582" t="s">
        <v>12</v>
      </c>
      <c r="AL582">
        <v>0</v>
      </c>
      <c r="AM582">
        <v>0</v>
      </c>
    </row>
    <row r="583" spans="1:39" x14ac:dyDescent="0.25">
      <c r="A583" t="s">
        <v>144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2440.024504</v>
      </c>
      <c r="I583">
        <v>64.759921000000006</v>
      </c>
      <c r="J583" t="s">
        <v>3</v>
      </c>
      <c r="K583">
        <v>2437.2752399999999</v>
      </c>
      <c r="L583">
        <v>64.272532999999996</v>
      </c>
      <c r="M583" t="s">
        <v>4</v>
      </c>
      <c r="N583">
        <v>148.54944599999999</v>
      </c>
      <c r="O583">
        <v>0.86868199999999995</v>
      </c>
      <c r="P583" t="s">
        <v>5</v>
      </c>
      <c r="Q583">
        <v>195.81780800000001</v>
      </c>
      <c r="R583">
        <v>0.226746</v>
      </c>
      <c r="S583" t="s">
        <v>6</v>
      </c>
      <c r="T583">
        <v>51.611235999999998</v>
      </c>
      <c r="U583">
        <v>2.3036000000000001E-2</v>
      </c>
      <c r="V583" t="s">
        <v>7</v>
      </c>
      <c r="W583">
        <v>68.541830000000004</v>
      </c>
      <c r="X583">
        <v>2.7629999999999998E-2</v>
      </c>
      <c r="Y583" t="s">
        <v>8</v>
      </c>
      <c r="Z583">
        <v>72.819918000000001</v>
      </c>
      <c r="AA583">
        <v>2.9659999999999999E-2</v>
      </c>
      <c r="AB583" t="s">
        <v>9</v>
      </c>
      <c r="AC583">
        <v>2091.0769220000002</v>
      </c>
      <c r="AD583">
        <v>51.291429000000001</v>
      </c>
      <c r="AE583" t="s">
        <v>10</v>
      </c>
      <c r="AF583">
        <v>0.28887499999999999</v>
      </c>
      <c r="AG583">
        <v>6.0000000000000002E-5</v>
      </c>
      <c r="AH583" t="s">
        <v>11</v>
      </c>
      <c r="AI583">
        <v>0.70864300000000002</v>
      </c>
      <c r="AJ583">
        <v>3.8999999999999999E-5</v>
      </c>
      <c r="AK583" t="s">
        <v>12</v>
      </c>
      <c r="AL583">
        <v>0</v>
      </c>
      <c r="AM583">
        <v>0</v>
      </c>
    </row>
    <row r="584" spans="1:39" x14ac:dyDescent="0.25">
      <c r="A584" t="s">
        <v>144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3659.2222080000001</v>
      </c>
      <c r="I584">
        <v>97.025144999999995</v>
      </c>
      <c r="J584" t="s">
        <v>3</v>
      </c>
      <c r="K584">
        <v>3655.1071360000001</v>
      </c>
      <c r="L584">
        <v>96.253855000000001</v>
      </c>
      <c r="M584" t="s">
        <v>4</v>
      </c>
      <c r="N584">
        <v>222.87877399999999</v>
      </c>
      <c r="O584">
        <v>1.4816990000000001</v>
      </c>
      <c r="P584" t="s">
        <v>5</v>
      </c>
      <c r="Q584">
        <v>293.65401400000002</v>
      </c>
      <c r="R584">
        <v>0.43832100000000002</v>
      </c>
      <c r="S584" t="s">
        <v>6</v>
      </c>
      <c r="T584">
        <v>77.402940000000001</v>
      </c>
      <c r="U584">
        <v>3.6027000000000003E-2</v>
      </c>
      <c r="V584" t="s">
        <v>7</v>
      </c>
      <c r="W584">
        <v>102.78649799999999</v>
      </c>
      <c r="X584">
        <v>5.6444000000000001E-2</v>
      </c>
      <c r="Y584" t="s">
        <v>8</v>
      </c>
      <c r="Z584">
        <v>109.199038</v>
      </c>
      <c r="AA584">
        <v>6.2837000000000004E-2</v>
      </c>
      <c r="AB584" t="s">
        <v>9</v>
      </c>
      <c r="AC584">
        <v>3135.8307519999998</v>
      </c>
      <c r="AD584">
        <v>75.346287000000004</v>
      </c>
      <c r="AE584" t="s">
        <v>10</v>
      </c>
      <c r="AF584">
        <v>0.28686200000000001</v>
      </c>
      <c r="AG584">
        <v>4.3999999999999999E-5</v>
      </c>
      <c r="AH584" t="s">
        <v>11</v>
      </c>
      <c r="AI584">
        <v>0.71065900000000004</v>
      </c>
      <c r="AJ584">
        <v>6.6000000000000005E-5</v>
      </c>
      <c r="AK584" t="s">
        <v>12</v>
      </c>
      <c r="AL584">
        <v>0</v>
      </c>
      <c r="AM584">
        <v>0</v>
      </c>
    </row>
    <row r="585" spans="1:39" x14ac:dyDescent="0.25">
      <c r="A585" t="s">
        <v>144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4878.1227339999996</v>
      </c>
      <c r="I585">
        <v>153.794161</v>
      </c>
      <c r="J585" t="s">
        <v>3</v>
      </c>
      <c r="K585">
        <v>4872.64599</v>
      </c>
      <c r="L585">
        <v>152.73596599999999</v>
      </c>
      <c r="M585" t="s">
        <v>4</v>
      </c>
      <c r="N585">
        <v>296.98577999999998</v>
      </c>
      <c r="O585">
        <v>2.0539710000000002</v>
      </c>
      <c r="P585" t="s">
        <v>5</v>
      </c>
      <c r="Q585">
        <v>391.51147600000002</v>
      </c>
      <c r="R585">
        <v>0.75667300000000004</v>
      </c>
      <c r="S585" t="s">
        <v>6</v>
      </c>
      <c r="T585">
        <v>103.190282</v>
      </c>
      <c r="U585">
        <v>5.8335999999999999E-2</v>
      </c>
      <c r="V585" t="s">
        <v>7</v>
      </c>
      <c r="W585">
        <v>137.050194</v>
      </c>
      <c r="X585">
        <v>9.64E-2</v>
      </c>
      <c r="Y585" t="s">
        <v>8</v>
      </c>
      <c r="Z585">
        <v>145.58403999999999</v>
      </c>
      <c r="AA585">
        <v>0.10925</v>
      </c>
      <c r="AB585" t="s">
        <v>9</v>
      </c>
      <c r="AC585">
        <v>4180.4924119999996</v>
      </c>
      <c r="AD585">
        <v>115.840414</v>
      </c>
      <c r="AE585" t="s">
        <v>10</v>
      </c>
      <c r="AF585">
        <v>0.28462300000000001</v>
      </c>
      <c r="AG585">
        <v>2.4000000000000001E-5</v>
      </c>
      <c r="AH585" t="s">
        <v>11</v>
      </c>
      <c r="AI585">
        <v>0.71236900000000003</v>
      </c>
      <c r="AJ585">
        <v>7.8999999999999996E-5</v>
      </c>
      <c r="AK585" t="s">
        <v>12</v>
      </c>
      <c r="AL585">
        <v>0</v>
      </c>
      <c r="AM585">
        <v>0</v>
      </c>
    </row>
    <row r="586" spans="1:39" x14ac:dyDescent="0.25">
      <c r="A586" t="s">
        <v>144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6097.8209020000004</v>
      </c>
      <c r="I586">
        <v>190.08885900000001</v>
      </c>
      <c r="J586" t="s">
        <v>3</v>
      </c>
      <c r="K586">
        <v>6090.9764699999996</v>
      </c>
      <c r="L586">
        <v>188.87772200000001</v>
      </c>
      <c r="M586" t="s">
        <v>4</v>
      </c>
      <c r="N586">
        <v>371.17684200000002</v>
      </c>
      <c r="O586">
        <v>2.5720429999999999</v>
      </c>
      <c r="P586" t="s">
        <v>5</v>
      </c>
      <c r="Q586">
        <v>489.40363000000002</v>
      </c>
      <c r="R586">
        <v>1.042184</v>
      </c>
      <c r="S586" t="s">
        <v>6</v>
      </c>
      <c r="T586">
        <v>128.986144</v>
      </c>
      <c r="U586">
        <v>7.6097999999999999E-2</v>
      </c>
      <c r="V586" t="s">
        <v>7</v>
      </c>
      <c r="W586">
        <v>171.32587000000001</v>
      </c>
      <c r="X586">
        <v>0.13395299999999999</v>
      </c>
      <c r="Y586" t="s">
        <v>8</v>
      </c>
      <c r="Z586">
        <v>181.982688</v>
      </c>
      <c r="AA586">
        <v>0.15503500000000001</v>
      </c>
      <c r="AB586" t="s">
        <v>9</v>
      </c>
      <c r="AC586">
        <v>5225.828098</v>
      </c>
      <c r="AD586">
        <v>141.29464899999999</v>
      </c>
      <c r="AE586" t="s">
        <v>10</v>
      </c>
      <c r="AF586">
        <v>0.28442299999999998</v>
      </c>
      <c r="AG586">
        <v>2.3E-5</v>
      </c>
      <c r="AH586" t="s">
        <v>11</v>
      </c>
      <c r="AI586">
        <v>0.71279400000000004</v>
      </c>
      <c r="AJ586">
        <v>7.8999999999999996E-5</v>
      </c>
      <c r="AK586" t="s">
        <v>12</v>
      </c>
      <c r="AL586">
        <v>0</v>
      </c>
      <c r="AM586">
        <v>0</v>
      </c>
    </row>
    <row r="587" spans="1:39" x14ac:dyDescent="0.25">
      <c r="A587" t="s">
        <v>144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7317.7562500000004</v>
      </c>
      <c r="I587">
        <v>250.18294499999999</v>
      </c>
      <c r="J587" t="s">
        <v>3</v>
      </c>
      <c r="K587">
        <v>7309.5439960000003</v>
      </c>
      <c r="L587">
        <v>248.518934</v>
      </c>
      <c r="M587" t="s">
        <v>4</v>
      </c>
      <c r="N587">
        <v>445.44358199999999</v>
      </c>
      <c r="O587">
        <v>2.7997519999999998</v>
      </c>
      <c r="P587" t="s">
        <v>5</v>
      </c>
      <c r="Q587">
        <v>587.31537200000002</v>
      </c>
      <c r="R587">
        <v>1.3236870000000001</v>
      </c>
      <c r="S587" t="s">
        <v>6</v>
      </c>
      <c r="T587">
        <v>154.783952</v>
      </c>
      <c r="U587">
        <v>9.9392999999999995E-2</v>
      </c>
      <c r="V587" t="s">
        <v>7</v>
      </c>
      <c r="W587">
        <v>205.60618600000001</v>
      </c>
      <c r="X587">
        <v>0.16494800000000001</v>
      </c>
      <c r="Y587" t="s">
        <v>8</v>
      </c>
      <c r="Z587">
        <v>218.39284799999999</v>
      </c>
      <c r="AA587">
        <v>0.19812399999999999</v>
      </c>
      <c r="AB587" t="s">
        <v>9</v>
      </c>
      <c r="AC587">
        <v>6271.3049199999996</v>
      </c>
      <c r="AD587">
        <v>191.332753</v>
      </c>
      <c r="AE587" t="s">
        <v>10</v>
      </c>
      <c r="AF587">
        <v>0.283497</v>
      </c>
      <c r="AG587">
        <v>2.1999999999999999E-5</v>
      </c>
      <c r="AH587" t="s">
        <v>11</v>
      </c>
      <c r="AI587">
        <v>0.71385500000000002</v>
      </c>
      <c r="AJ587">
        <v>8.3999999999999995E-5</v>
      </c>
      <c r="AK587" t="s">
        <v>12</v>
      </c>
      <c r="AL587">
        <v>0</v>
      </c>
      <c r="AM587">
        <v>0</v>
      </c>
    </row>
    <row r="588" spans="1:39" x14ac:dyDescent="0.25">
      <c r="A588" t="s">
        <v>144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8537.3900219999996</v>
      </c>
      <c r="I588">
        <v>320.93063899999999</v>
      </c>
      <c r="J588" t="s">
        <v>3</v>
      </c>
      <c r="K588">
        <v>8527.8057819999995</v>
      </c>
      <c r="L588">
        <v>318.86582499999997</v>
      </c>
      <c r="M588" t="s">
        <v>4</v>
      </c>
      <c r="N588">
        <v>519.64579000000003</v>
      </c>
      <c r="O588">
        <v>3.2393139999999998</v>
      </c>
      <c r="P588" t="s">
        <v>5</v>
      </c>
      <c r="Q588">
        <v>685.20426599999996</v>
      </c>
      <c r="R588">
        <v>1.73539</v>
      </c>
      <c r="S588" t="s">
        <v>6</v>
      </c>
      <c r="T588">
        <v>180.584958</v>
      </c>
      <c r="U588">
        <v>0.13098699999999999</v>
      </c>
      <c r="V588" t="s">
        <v>7</v>
      </c>
      <c r="W588">
        <v>239.87204800000001</v>
      </c>
      <c r="X588">
        <v>0.21529699999999999</v>
      </c>
      <c r="Y588" t="s">
        <v>8</v>
      </c>
      <c r="Z588">
        <v>254.79140200000001</v>
      </c>
      <c r="AA588">
        <v>0.25563000000000002</v>
      </c>
      <c r="AB588" t="s">
        <v>9</v>
      </c>
      <c r="AC588">
        <v>7316.5619100000004</v>
      </c>
      <c r="AD588">
        <v>245.383036</v>
      </c>
      <c r="AE588" t="s">
        <v>10</v>
      </c>
      <c r="AF588">
        <v>0.28322199999999997</v>
      </c>
      <c r="AG588">
        <v>2.0000000000000002E-5</v>
      </c>
      <c r="AH588" t="s">
        <v>11</v>
      </c>
      <c r="AI588">
        <v>0.71507299999999996</v>
      </c>
      <c r="AJ588">
        <v>8.3999999999999995E-5</v>
      </c>
      <c r="AK588" t="s">
        <v>12</v>
      </c>
      <c r="AL588">
        <v>0</v>
      </c>
      <c r="AM588">
        <v>0</v>
      </c>
    </row>
    <row r="589" spans="1:39" x14ac:dyDescent="0.25">
      <c r="A589" t="s">
        <v>144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9757.1893980000004</v>
      </c>
      <c r="I589">
        <v>302.85147699999999</v>
      </c>
      <c r="J589" t="s">
        <v>3</v>
      </c>
      <c r="K589">
        <v>9746.2352559999999</v>
      </c>
      <c r="L589">
        <v>300.56261899999998</v>
      </c>
      <c r="M589" t="s">
        <v>4</v>
      </c>
      <c r="N589">
        <v>594.00378000000001</v>
      </c>
      <c r="O589">
        <v>3.7760820000000002</v>
      </c>
      <c r="P589" t="s">
        <v>5</v>
      </c>
      <c r="Q589">
        <v>783.14077599999996</v>
      </c>
      <c r="R589">
        <v>1.6233660000000001</v>
      </c>
      <c r="S589" t="s">
        <v>6</v>
      </c>
      <c r="T589">
        <v>206.394172</v>
      </c>
      <c r="U589">
        <v>0.125891</v>
      </c>
      <c r="V589" t="s">
        <v>7</v>
      </c>
      <c r="W589">
        <v>274.16067600000002</v>
      </c>
      <c r="X589">
        <v>0.20316799999999999</v>
      </c>
      <c r="Y589" t="s">
        <v>8</v>
      </c>
      <c r="Z589">
        <v>291.20942600000001</v>
      </c>
      <c r="AA589">
        <v>0.24033399999999999</v>
      </c>
      <c r="AB589" t="s">
        <v>9</v>
      </c>
      <c r="AC589">
        <v>8361.7837799999998</v>
      </c>
      <c r="AD589">
        <v>228.33088699999999</v>
      </c>
      <c r="AE589" t="s">
        <v>10</v>
      </c>
      <c r="AF589">
        <v>0.28278399999999998</v>
      </c>
      <c r="AG589">
        <v>1.2E-5</v>
      </c>
      <c r="AH589" t="s">
        <v>11</v>
      </c>
      <c r="AI589">
        <v>0.71562199999999998</v>
      </c>
      <c r="AJ589">
        <v>8.1000000000000004E-5</v>
      </c>
      <c r="AK589" t="s">
        <v>12</v>
      </c>
      <c r="AL589">
        <v>0</v>
      </c>
      <c r="AM589">
        <v>0</v>
      </c>
    </row>
    <row r="590" spans="1:39" x14ac:dyDescent="0.25">
      <c r="A590" t="s">
        <v>144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10977.675036000001</v>
      </c>
      <c r="I590">
        <v>314.83240599999999</v>
      </c>
      <c r="J590" t="s">
        <v>3</v>
      </c>
      <c r="K590">
        <v>10965.359406</v>
      </c>
      <c r="L590">
        <v>312.61737599999998</v>
      </c>
      <c r="M590" t="s">
        <v>4</v>
      </c>
      <c r="N590">
        <v>668.26435200000003</v>
      </c>
      <c r="O590">
        <v>4.5975409999999997</v>
      </c>
      <c r="P590" t="s">
        <v>5</v>
      </c>
      <c r="Q590">
        <v>881.065338</v>
      </c>
      <c r="R590">
        <v>1.5802320000000001</v>
      </c>
      <c r="S590" t="s">
        <v>6</v>
      </c>
      <c r="T590">
        <v>232.20432199999999</v>
      </c>
      <c r="U590">
        <v>0.129215</v>
      </c>
      <c r="V590" t="s">
        <v>7</v>
      </c>
      <c r="W590">
        <v>308.443736</v>
      </c>
      <c r="X590">
        <v>0.195634</v>
      </c>
      <c r="Y590" t="s">
        <v>8</v>
      </c>
      <c r="Z590">
        <v>327.61816399999998</v>
      </c>
      <c r="AA590">
        <v>0.23283799999999999</v>
      </c>
      <c r="AB590" t="s">
        <v>9</v>
      </c>
      <c r="AC590">
        <v>9407.8083179999994</v>
      </c>
      <c r="AD590">
        <v>237.462163</v>
      </c>
      <c r="AE590" t="s">
        <v>10</v>
      </c>
      <c r="AF590">
        <v>0.28272999999999998</v>
      </c>
      <c r="AG590">
        <v>1.2E-5</v>
      </c>
      <c r="AH590" t="s">
        <v>11</v>
      </c>
      <c r="AI590">
        <v>0.71569300000000002</v>
      </c>
      <c r="AJ590">
        <v>8.0000000000000007E-5</v>
      </c>
      <c r="AK590" t="s">
        <v>12</v>
      </c>
      <c r="AL590">
        <v>0</v>
      </c>
      <c r="AM590">
        <v>0</v>
      </c>
    </row>
    <row r="591" spans="1:39" x14ac:dyDescent="0.25">
      <c r="A591" t="s">
        <v>144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12196.732048</v>
      </c>
      <c r="I591">
        <v>316.69733400000001</v>
      </c>
      <c r="J591" t="s">
        <v>3</v>
      </c>
      <c r="K591">
        <v>12183.047896</v>
      </c>
      <c r="L591">
        <v>314.55612100000002</v>
      </c>
      <c r="M591" t="s">
        <v>4</v>
      </c>
      <c r="N591">
        <v>742.63950199999999</v>
      </c>
      <c r="O591">
        <v>4.5309590000000002</v>
      </c>
      <c r="P591" t="s">
        <v>5</v>
      </c>
      <c r="Q591">
        <v>978.92423199999996</v>
      </c>
      <c r="R591">
        <v>1.5728</v>
      </c>
      <c r="S591" t="s">
        <v>6</v>
      </c>
      <c r="T591">
        <v>257.98754000000002</v>
      </c>
      <c r="U591">
        <v>0.135519</v>
      </c>
      <c r="V591" t="s">
        <v>7</v>
      </c>
      <c r="W591">
        <v>342.70829199999997</v>
      </c>
      <c r="X591">
        <v>0.188</v>
      </c>
      <c r="Y591" t="s">
        <v>8</v>
      </c>
      <c r="Z591">
        <v>364.00796200000002</v>
      </c>
      <c r="AA591">
        <v>0.23257800000000001</v>
      </c>
      <c r="AB591" t="s">
        <v>9</v>
      </c>
      <c r="AC591">
        <v>10452.35159</v>
      </c>
      <c r="AD591">
        <v>239.07191800000001</v>
      </c>
      <c r="AE591" t="s">
        <v>10</v>
      </c>
      <c r="AF591">
        <v>0.28234199999999998</v>
      </c>
      <c r="AG591">
        <v>1.8E-5</v>
      </c>
      <c r="AH591" t="s">
        <v>11</v>
      </c>
      <c r="AI591">
        <v>0.716916</v>
      </c>
      <c r="AJ591">
        <v>7.3999999999999996E-5</v>
      </c>
      <c r="AK591" t="s">
        <v>12</v>
      </c>
      <c r="AL591">
        <v>0</v>
      </c>
      <c r="AM591">
        <v>0</v>
      </c>
    </row>
    <row r="592" spans="1:39" x14ac:dyDescent="0.25">
      <c r="A592" t="s">
        <v>144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13415.16632</v>
      </c>
      <c r="I592">
        <v>340.248738</v>
      </c>
      <c r="J592" t="s">
        <v>3</v>
      </c>
      <c r="K592">
        <v>13400.120269999999</v>
      </c>
      <c r="L592">
        <v>337.77682700000003</v>
      </c>
      <c r="M592" t="s">
        <v>4</v>
      </c>
      <c r="N592">
        <v>816.85433599999999</v>
      </c>
      <c r="O592">
        <v>4.6860309999999998</v>
      </c>
      <c r="P592" t="s">
        <v>5</v>
      </c>
      <c r="Q592">
        <v>1076.7496920000001</v>
      </c>
      <c r="R592">
        <v>1.582133</v>
      </c>
      <c r="S592" t="s">
        <v>6</v>
      </c>
      <c r="T592">
        <v>283.75444599999997</v>
      </c>
      <c r="U592">
        <v>0.13863900000000001</v>
      </c>
      <c r="V592" t="s">
        <v>7</v>
      </c>
      <c r="W592">
        <v>376.97263600000002</v>
      </c>
      <c r="X592">
        <v>0.191494</v>
      </c>
      <c r="Y592" t="s">
        <v>8</v>
      </c>
      <c r="Z592">
        <v>400.38145200000002</v>
      </c>
      <c r="AA592">
        <v>0.23003899999999999</v>
      </c>
      <c r="AB592" t="s">
        <v>9</v>
      </c>
      <c r="AC592">
        <v>11496.471604</v>
      </c>
      <c r="AD592">
        <v>258.00669499999998</v>
      </c>
      <c r="AE592" t="s">
        <v>10</v>
      </c>
      <c r="AF592">
        <v>0.28202700000000003</v>
      </c>
      <c r="AG592">
        <v>2.1999999999999999E-5</v>
      </c>
      <c r="AH592" t="s">
        <v>11</v>
      </c>
      <c r="AI592">
        <v>0.71725799999999995</v>
      </c>
      <c r="AJ592">
        <v>7.2999999999999999E-5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144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14636.064968000001</v>
      </c>
      <c r="I593">
        <v>424.95364999999998</v>
      </c>
      <c r="J593" t="s">
        <v>3</v>
      </c>
      <c r="K593">
        <v>14619.644596</v>
      </c>
      <c r="L593">
        <v>421.24702400000001</v>
      </c>
      <c r="M593" t="s">
        <v>4</v>
      </c>
      <c r="N593">
        <v>891.05845599999998</v>
      </c>
      <c r="O593">
        <v>5.0253360000000002</v>
      </c>
      <c r="P593" t="s">
        <v>5</v>
      </c>
      <c r="Q593">
        <v>1174.7234900000001</v>
      </c>
      <c r="R593">
        <v>1.7230890000000001</v>
      </c>
      <c r="S593" t="s">
        <v>6</v>
      </c>
      <c r="T593">
        <v>309.57522399999999</v>
      </c>
      <c r="U593">
        <v>0.16466600000000001</v>
      </c>
      <c r="V593" t="s">
        <v>7</v>
      </c>
      <c r="W593">
        <v>411.265018</v>
      </c>
      <c r="X593">
        <v>0.20430599999999999</v>
      </c>
      <c r="Y593" t="s">
        <v>8</v>
      </c>
      <c r="Z593">
        <v>436.817972</v>
      </c>
      <c r="AA593">
        <v>0.23638600000000001</v>
      </c>
      <c r="AB593" t="s">
        <v>9</v>
      </c>
      <c r="AC593">
        <v>12542.901506</v>
      </c>
      <c r="AD593">
        <v>321.77206999999999</v>
      </c>
      <c r="AE593" t="s">
        <v>10</v>
      </c>
      <c r="AF593">
        <v>0.28194200000000003</v>
      </c>
      <c r="AG593">
        <v>2.1999999999999999E-5</v>
      </c>
      <c r="AH593" t="s">
        <v>11</v>
      </c>
      <c r="AI593">
        <v>0.71733499999999994</v>
      </c>
      <c r="AJ593">
        <v>7.3999999999999996E-5</v>
      </c>
      <c r="AK593" t="s">
        <v>12</v>
      </c>
      <c r="AL593">
        <v>0</v>
      </c>
      <c r="AM593">
        <v>0</v>
      </c>
    </row>
    <row r="594" spans="1:39" x14ac:dyDescent="0.25">
      <c r="A594" t="s">
        <v>144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15856.59232</v>
      </c>
      <c r="I594">
        <v>631.41179799999998</v>
      </c>
      <c r="J594" t="s">
        <v>3</v>
      </c>
      <c r="K594">
        <v>15838.79968</v>
      </c>
      <c r="L594">
        <v>625.11052400000005</v>
      </c>
      <c r="M594" t="s">
        <v>4</v>
      </c>
      <c r="N594">
        <v>965.35585400000002</v>
      </c>
      <c r="O594">
        <v>6.071536</v>
      </c>
      <c r="P594" t="s">
        <v>5</v>
      </c>
      <c r="Q594">
        <v>1272.7023059999999</v>
      </c>
      <c r="R594">
        <v>2.2709139999999999</v>
      </c>
      <c r="S594" t="s">
        <v>6</v>
      </c>
      <c r="T594">
        <v>335.39086400000002</v>
      </c>
      <c r="U594">
        <v>0.22897400000000001</v>
      </c>
      <c r="V594" t="s">
        <v>7</v>
      </c>
      <c r="W594">
        <v>445.56576200000001</v>
      </c>
      <c r="X594">
        <v>0.25297999999999998</v>
      </c>
      <c r="Y594" t="s">
        <v>8</v>
      </c>
      <c r="Z594">
        <v>473.256576</v>
      </c>
      <c r="AA594">
        <v>0.30528899999999998</v>
      </c>
      <c r="AB594" t="s">
        <v>9</v>
      </c>
      <c r="AC594">
        <v>13588.866196000001</v>
      </c>
      <c r="AD594">
        <v>486.60830800000002</v>
      </c>
      <c r="AE594" t="s">
        <v>10</v>
      </c>
      <c r="AF594">
        <v>0.281802</v>
      </c>
      <c r="AG594">
        <v>2.0999999999999999E-5</v>
      </c>
      <c r="AH594" t="s">
        <v>11</v>
      </c>
      <c r="AI594">
        <v>0.71814599999999995</v>
      </c>
      <c r="AJ594">
        <v>7.7000000000000001E-5</v>
      </c>
      <c r="AK594" t="s">
        <v>12</v>
      </c>
      <c r="AL594">
        <v>0</v>
      </c>
      <c r="AM594">
        <v>0</v>
      </c>
    </row>
    <row r="595" spans="1:39" x14ac:dyDescent="0.25">
      <c r="A595" t="s">
        <v>144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17077.487720000001</v>
      </c>
      <c r="I595">
        <v>1030.087094</v>
      </c>
      <c r="J595" t="s">
        <v>3</v>
      </c>
      <c r="K595">
        <v>17058.314490000001</v>
      </c>
      <c r="L595">
        <v>1020.205907</v>
      </c>
      <c r="M595" t="s">
        <v>4</v>
      </c>
      <c r="N595">
        <v>1039.6232419999999</v>
      </c>
      <c r="O595">
        <v>7.6784119999999998</v>
      </c>
      <c r="P595" t="s">
        <v>5</v>
      </c>
      <c r="Q595">
        <v>1370.6355799999999</v>
      </c>
      <c r="R595">
        <v>3.0755409999999999</v>
      </c>
      <c r="S595" t="s">
        <v>6</v>
      </c>
      <c r="T595">
        <v>361.20237400000002</v>
      </c>
      <c r="U595">
        <v>0.33661799999999997</v>
      </c>
      <c r="V595" t="s">
        <v>7</v>
      </c>
      <c r="W595">
        <v>479.85222199999998</v>
      </c>
      <c r="X595">
        <v>0.30806600000000001</v>
      </c>
      <c r="Y595" t="s">
        <v>8</v>
      </c>
      <c r="Z595">
        <v>509.66774400000003</v>
      </c>
      <c r="AA595">
        <v>0.39499699999999999</v>
      </c>
      <c r="AB595" t="s">
        <v>9</v>
      </c>
      <c r="AC595">
        <v>14635.261313999999</v>
      </c>
      <c r="AD595">
        <v>814.153773</v>
      </c>
      <c r="AE595" t="s">
        <v>10</v>
      </c>
      <c r="AF595">
        <v>0.28177099999999999</v>
      </c>
      <c r="AG595">
        <v>2.0999999999999999E-5</v>
      </c>
      <c r="AH595" t="s">
        <v>11</v>
      </c>
      <c r="AI595">
        <v>0.71898799999999996</v>
      </c>
      <c r="AJ595">
        <v>7.2000000000000002E-5</v>
      </c>
      <c r="AK595" t="s">
        <v>12</v>
      </c>
      <c r="AL595">
        <v>0</v>
      </c>
      <c r="AM595">
        <v>0</v>
      </c>
    </row>
    <row r="596" spans="1:39" x14ac:dyDescent="0.25">
      <c r="A596" t="s">
        <v>144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18297.019602</v>
      </c>
      <c r="I596">
        <v>1292.967609</v>
      </c>
      <c r="J596" t="s">
        <v>3</v>
      </c>
      <c r="K596">
        <v>18276.480758000002</v>
      </c>
      <c r="L596">
        <v>1280.0219119999999</v>
      </c>
      <c r="M596" t="s">
        <v>4</v>
      </c>
      <c r="N596">
        <v>1113.910744</v>
      </c>
      <c r="O596">
        <v>8.2347520000000003</v>
      </c>
      <c r="P596" t="s">
        <v>5</v>
      </c>
      <c r="Q596">
        <v>1468.5249120000001</v>
      </c>
      <c r="R596">
        <v>3.7763200000000001</v>
      </c>
      <c r="S596" t="s">
        <v>6</v>
      </c>
      <c r="T596">
        <v>386.988766</v>
      </c>
      <c r="U596">
        <v>0.40797099999999997</v>
      </c>
      <c r="V596" t="s">
        <v>7</v>
      </c>
      <c r="W596">
        <v>514.12820799999997</v>
      </c>
      <c r="X596">
        <v>0.36771199999999998</v>
      </c>
      <c r="Y596" t="s">
        <v>8</v>
      </c>
      <c r="Z596">
        <v>546.07108800000003</v>
      </c>
      <c r="AA596">
        <v>0.49856299999999998</v>
      </c>
      <c r="AB596" t="s">
        <v>9</v>
      </c>
      <c r="AC596">
        <v>15680.338484</v>
      </c>
      <c r="AD596">
        <v>1028.6131499999999</v>
      </c>
      <c r="AE596" t="s">
        <v>10</v>
      </c>
      <c r="AF596">
        <v>0.28139900000000001</v>
      </c>
      <c r="AG596">
        <v>2.5999999999999998E-5</v>
      </c>
      <c r="AH596" t="s">
        <v>11</v>
      </c>
      <c r="AI596">
        <v>0.71987000000000001</v>
      </c>
      <c r="AJ596">
        <v>6.8999999999999997E-5</v>
      </c>
      <c r="AK596" t="s">
        <v>12</v>
      </c>
      <c r="AL596">
        <v>0</v>
      </c>
      <c r="AM596">
        <v>0</v>
      </c>
    </row>
    <row r="597" spans="1:39" x14ac:dyDescent="0.25">
      <c r="A597" t="s">
        <v>144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19516.44817</v>
      </c>
      <c r="I597">
        <v>1314.1720210000001</v>
      </c>
      <c r="J597" t="s">
        <v>3</v>
      </c>
      <c r="K597">
        <v>19494.545947999999</v>
      </c>
      <c r="L597">
        <v>1300.5765510000001</v>
      </c>
      <c r="M597" t="s">
        <v>4</v>
      </c>
      <c r="N597">
        <v>1188.1155679999999</v>
      </c>
      <c r="O597">
        <v>9.3729209999999998</v>
      </c>
      <c r="P597" t="s">
        <v>5</v>
      </c>
      <c r="Q597">
        <v>1566.4302580000001</v>
      </c>
      <c r="R597">
        <v>3.8303349999999998</v>
      </c>
      <c r="S597" t="s">
        <v>6</v>
      </c>
      <c r="T597">
        <v>412.77795200000003</v>
      </c>
      <c r="U597">
        <v>0.41671200000000003</v>
      </c>
      <c r="V597" t="s">
        <v>7</v>
      </c>
      <c r="W597">
        <v>548.42048799999998</v>
      </c>
      <c r="X597">
        <v>0.374247</v>
      </c>
      <c r="Y597" t="s">
        <v>8</v>
      </c>
      <c r="Z597">
        <v>582.47149000000002</v>
      </c>
      <c r="AA597">
        <v>0.50297199999999997</v>
      </c>
      <c r="AB597" t="s">
        <v>9</v>
      </c>
      <c r="AC597">
        <v>16725.377779999999</v>
      </c>
      <c r="AD597">
        <v>1036.7635190000001</v>
      </c>
      <c r="AE597" t="s">
        <v>10</v>
      </c>
      <c r="AF597">
        <v>0.28137499999999999</v>
      </c>
      <c r="AG597">
        <v>2.5999999999999998E-5</v>
      </c>
      <c r="AH597" t="s">
        <v>11</v>
      </c>
      <c r="AI597">
        <v>0.71987000000000001</v>
      </c>
      <c r="AJ597">
        <v>6.8999999999999997E-5</v>
      </c>
      <c r="AK597" t="s">
        <v>12</v>
      </c>
      <c r="AL597">
        <v>0</v>
      </c>
      <c r="AM597">
        <v>0</v>
      </c>
    </row>
    <row r="598" spans="1:39" x14ac:dyDescent="0.25">
      <c r="A598" t="s">
        <v>144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20735.536154000001</v>
      </c>
      <c r="I598">
        <v>1633.510311</v>
      </c>
      <c r="J598" t="s">
        <v>3</v>
      </c>
      <c r="K598">
        <v>20712.273224</v>
      </c>
      <c r="L598">
        <v>1617.6357869999999</v>
      </c>
      <c r="M598" t="s">
        <v>4</v>
      </c>
      <c r="N598">
        <v>1262.370576</v>
      </c>
      <c r="O598">
        <v>9.7817799999999995</v>
      </c>
      <c r="P598" t="s">
        <v>5</v>
      </c>
      <c r="Q598">
        <v>1664.2941840000001</v>
      </c>
      <c r="R598">
        <v>4.4076620000000002</v>
      </c>
      <c r="S598" t="s">
        <v>6</v>
      </c>
      <c r="T598">
        <v>438.56368400000002</v>
      </c>
      <c r="U598">
        <v>0.49520399999999998</v>
      </c>
      <c r="V598" t="s">
        <v>7</v>
      </c>
      <c r="W598">
        <v>582.68393200000003</v>
      </c>
      <c r="X598">
        <v>0.41580800000000001</v>
      </c>
      <c r="Y598" t="s">
        <v>8</v>
      </c>
      <c r="Z598">
        <v>618.86457399999995</v>
      </c>
      <c r="AA598">
        <v>0.57782999999999995</v>
      </c>
      <c r="AB598" t="s">
        <v>9</v>
      </c>
      <c r="AC598">
        <v>17770.072596000002</v>
      </c>
      <c r="AD598">
        <v>1312.5210959999999</v>
      </c>
      <c r="AE598" t="s">
        <v>10</v>
      </c>
      <c r="AF598">
        <v>0.28134399999999998</v>
      </c>
      <c r="AG598">
        <v>2.5000000000000001E-5</v>
      </c>
      <c r="AH598" t="s">
        <v>11</v>
      </c>
      <c r="AI598">
        <v>0.72039399999999998</v>
      </c>
      <c r="AJ598">
        <v>6.6000000000000005E-5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144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21918.437534000001</v>
      </c>
      <c r="I599">
        <v>1423.324114</v>
      </c>
      <c r="J599" t="s">
        <v>3</v>
      </c>
      <c r="K599">
        <v>21893.810261999999</v>
      </c>
      <c r="L599">
        <v>1408.2693079999999</v>
      </c>
      <c r="M599" t="s">
        <v>4</v>
      </c>
      <c r="N599">
        <v>1323.58107</v>
      </c>
      <c r="O599">
        <v>6.4482090000000003</v>
      </c>
      <c r="P599" t="s">
        <v>5</v>
      </c>
      <c r="Q599">
        <v>1739.034396</v>
      </c>
      <c r="R599">
        <v>1.1111439999999999</v>
      </c>
      <c r="S599" t="s">
        <v>6</v>
      </c>
      <c r="T599">
        <v>454.66833000000003</v>
      </c>
      <c r="U599">
        <v>0.13544</v>
      </c>
      <c r="V599" t="s">
        <v>7</v>
      </c>
      <c r="W599">
        <v>604.08546200000001</v>
      </c>
      <c r="X599">
        <v>0.552589</v>
      </c>
      <c r="Y599" t="s">
        <v>8</v>
      </c>
      <c r="Z599">
        <v>654.831548</v>
      </c>
      <c r="AA599">
        <v>0.595773</v>
      </c>
      <c r="AB599" t="s">
        <v>9</v>
      </c>
      <c r="AC599">
        <v>18814.743539999999</v>
      </c>
      <c r="AD599">
        <v>1328.482804</v>
      </c>
      <c r="AE599" t="s">
        <v>10</v>
      </c>
      <c r="AF599">
        <v>0.28134399999999998</v>
      </c>
      <c r="AG599">
        <v>2.5000000000000001E-5</v>
      </c>
      <c r="AH599" t="s">
        <v>11</v>
      </c>
      <c r="AI599">
        <v>0.72040499999999996</v>
      </c>
      <c r="AJ599">
        <v>6.6000000000000005E-5</v>
      </c>
      <c r="AK599" t="s">
        <v>12</v>
      </c>
      <c r="AL599">
        <v>4694.28</v>
      </c>
      <c r="AM599">
        <v>171463.24160000001</v>
      </c>
    </row>
    <row r="600" spans="1:39" x14ac:dyDescent="0.25">
      <c r="A600" t="s">
        <v>144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23040.684657999998</v>
      </c>
      <c r="I600">
        <v>1409.26196</v>
      </c>
      <c r="J600" t="s">
        <v>3</v>
      </c>
      <c r="K600">
        <v>23014.703932</v>
      </c>
      <c r="L600">
        <v>1393.9295400000001</v>
      </c>
      <c r="M600" t="s">
        <v>4</v>
      </c>
      <c r="N600">
        <v>1363.2830080000001</v>
      </c>
      <c r="O600">
        <v>6.6068410000000002</v>
      </c>
      <c r="P600" t="s">
        <v>5</v>
      </c>
      <c r="Q600">
        <v>1775.24244</v>
      </c>
      <c r="R600">
        <v>1.246526</v>
      </c>
      <c r="S600" t="s">
        <v>6</v>
      </c>
      <c r="T600">
        <v>454.66857599999997</v>
      </c>
      <c r="U600">
        <v>0.13538700000000001</v>
      </c>
      <c r="V600" t="s">
        <v>7</v>
      </c>
      <c r="W600">
        <v>604.08573799999999</v>
      </c>
      <c r="X600">
        <v>0.55243200000000003</v>
      </c>
      <c r="Y600" t="s">
        <v>8</v>
      </c>
      <c r="Z600">
        <v>690.03200400000003</v>
      </c>
      <c r="AA600">
        <v>0.65940100000000001</v>
      </c>
      <c r="AB600" t="s">
        <v>9</v>
      </c>
      <c r="AC600">
        <v>19858.812516000002</v>
      </c>
      <c r="AD600">
        <v>1310.6123720000001</v>
      </c>
      <c r="AE600" t="s">
        <v>10</v>
      </c>
      <c r="AF600">
        <v>0.28134399999999998</v>
      </c>
      <c r="AG600">
        <v>2.5000000000000001E-5</v>
      </c>
      <c r="AH600" t="s">
        <v>11</v>
      </c>
      <c r="AI600">
        <v>0.72040499999999996</v>
      </c>
      <c r="AJ600">
        <v>6.6000000000000005E-5</v>
      </c>
      <c r="AK600" t="s">
        <v>12</v>
      </c>
      <c r="AL600">
        <v>17194.18</v>
      </c>
      <c r="AM600">
        <v>171424.1876</v>
      </c>
    </row>
    <row r="601" spans="1:39" x14ac:dyDescent="0.25">
      <c r="A601" t="s">
        <v>144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24164.061430000002</v>
      </c>
      <c r="I601">
        <v>1551.6307850000001</v>
      </c>
      <c r="J601" t="s">
        <v>3</v>
      </c>
      <c r="K601">
        <v>24136.721057999999</v>
      </c>
      <c r="L601">
        <v>1534.9038290000001</v>
      </c>
      <c r="M601" t="s">
        <v>4</v>
      </c>
      <c r="N601">
        <v>1403.03593</v>
      </c>
      <c r="O601">
        <v>6.9198719999999998</v>
      </c>
      <c r="P601" t="s">
        <v>5</v>
      </c>
      <c r="Q601">
        <v>1811.451908</v>
      </c>
      <c r="R601">
        <v>1.3637699999999999</v>
      </c>
      <c r="S601" t="s">
        <v>6</v>
      </c>
      <c r="T601">
        <v>454.66871400000002</v>
      </c>
      <c r="U601">
        <v>0.13542499999999999</v>
      </c>
      <c r="V601" t="s">
        <v>7</v>
      </c>
      <c r="W601">
        <v>604.08586000000003</v>
      </c>
      <c r="X601">
        <v>0.55248699999999995</v>
      </c>
      <c r="Y601" t="s">
        <v>8</v>
      </c>
      <c r="Z601">
        <v>725.23170200000004</v>
      </c>
      <c r="AA601">
        <v>0.81521600000000005</v>
      </c>
      <c r="AB601" t="s">
        <v>9</v>
      </c>
      <c r="AC601">
        <v>20903.955348</v>
      </c>
      <c r="AD601">
        <v>1429.1874560000001</v>
      </c>
      <c r="AE601" t="s">
        <v>10</v>
      </c>
      <c r="AF601">
        <v>0.28134399999999998</v>
      </c>
      <c r="AG601">
        <v>2.5000000000000001E-5</v>
      </c>
      <c r="AH601" t="s">
        <v>11</v>
      </c>
      <c r="AI601">
        <v>0.72040499999999996</v>
      </c>
      <c r="AJ601">
        <v>6.6000000000000005E-5</v>
      </c>
      <c r="AK601" t="s">
        <v>12</v>
      </c>
      <c r="AL601">
        <v>29694.14</v>
      </c>
      <c r="AM601">
        <v>171428.28039999999</v>
      </c>
    </row>
    <row r="602" spans="1:39" x14ac:dyDescent="0.25">
      <c r="A602" t="s">
        <v>145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1151.3050020000001</v>
      </c>
      <c r="I622">
        <v>28.950120999999999</v>
      </c>
      <c r="J622" t="s">
        <v>3</v>
      </c>
      <c r="K622">
        <v>1149.932656</v>
      </c>
      <c r="L622">
        <v>28.899654999999999</v>
      </c>
      <c r="M622" t="s">
        <v>4</v>
      </c>
      <c r="N622">
        <v>74.290825999999996</v>
      </c>
      <c r="O622">
        <v>0.61306899999999998</v>
      </c>
      <c r="P622" t="s">
        <v>5</v>
      </c>
      <c r="Q622">
        <v>0</v>
      </c>
      <c r="R622">
        <v>0</v>
      </c>
      <c r="S622" t="s">
        <v>6</v>
      </c>
      <c r="T622">
        <v>25.844519999999999</v>
      </c>
      <c r="U622">
        <v>1.3625E-2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0.29323300000000002</v>
      </c>
      <c r="AD622">
        <v>8.7000000000000001E-5</v>
      </c>
      <c r="AE622" t="s">
        <v>10</v>
      </c>
      <c r="AF622">
        <v>0</v>
      </c>
      <c r="AG622">
        <v>0</v>
      </c>
      <c r="AH622" t="s">
        <v>11</v>
      </c>
      <c r="AI622">
        <v>0.70793300000000003</v>
      </c>
      <c r="AJ622">
        <v>3.6999999999999998E-5</v>
      </c>
      <c r="AK622" t="s">
        <v>12</v>
      </c>
      <c r="AL622">
        <v>0</v>
      </c>
      <c r="AM622">
        <v>0</v>
      </c>
    </row>
    <row r="623" spans="1:39" x14ac:dyDescent="0.25">
      <c r="A623" t="s">
        <v>146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2299.0930600000002</v>
      </c>
      <c r="I623">
        <v>69.333074999999994</v>
      </c>
      <c r="J623" t="s">
        <v>3</v>
      </c>
      <c r="K623">
        <v>2296.3575179999998</v>
      </c>
      <c r="L623">
        <v>69.249709999999993</v>
      </c>
      <c r="M623" t="s">
        <v>4</v>
      </c>
      <c r="N623">
        <v>148.53596400000001</v>
      </c>
      <c r="O623">
        <v>1.122055</v>
      </c>
      <c r="P623" t="s">
        <v>5</v>
      </c>
      <c r="Q623">
        <v>0</v>
      </c>
      <c r="R623">
        <v>0</v>
      </c>
      <c r="S623" t="s">
        <v>6</v>
      </c>
      <c r="T623">
        <v>51.617925999999997</v>
      </c>
      <c r="U623">
        <v>3.2316999999999999E-2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0.28866199999999997</v>
      </c>
      <c r="AD623">
        <v>8.7999999999999998E-5</v>
      </c>
      <c r="AE623" t="s">
        <v>10</v>
      </c>
      <c r="AF623">
        <v>0</v>
      </c>
      <c r="AG623">
        <v>0</v>
      </c>
      <c r="AH623" t="s">
        <v>11</v>
      </c>
      <c r="AI623">
        <v>0.71084000000000003</v>
      </c>
      <c r="AJ623">
        <v>7.1000000000000005E-5</v>
      </c>
      <c r="AK623" t="s">
        <v>12</v>
      </c>
      <c r="AL623">
        <v>0</v>
      </c>
      <c r="AM623">
        <v>0</v>
      </c>
    </row>
    <row r="624" spans="1:39" x14ac:dyDescent="0.25">
      <c r="A624" t="s">
        <v>146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3446.64887</v>
      </c>
      <c r="I624">
        <v>109.237602</v>
      </c>
      <c r="J624" t="s">
        <v>3</v>
      </c>
      <c r="K624">
        <v>3442.5505320000002</v>
      </c>
      <c r="L624">
        <v>108.930116</v>
      </c>
      <c r="M624" t="s">
        <v>4</v>
      </c>
      <c r="N624">
        <v>222.922438</v>
      </c>
      <c r="O624">
        <v>2.0058240000000001</v>
      </c>
      <c r="P624" t="s">
        <v>5</v>
      </c>
      <c r="Q624">
        <v>0</v>
      </c>
      <c r="R624">
        <v>0</v>
      </c>
      <c r="S624" t="s">
        <v>6</v>
      </c>
      <c r="T624">
        <v>77.390371999999999</v>
      </c>
      <c r="U624">
        <v>5.5107000000000003E-2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0.28633900000000001</v>
      </c>
      <c r="AD624">
        <v>6.7000000000000002E-5</v>
      </c>
      <c r="AE624" t="s">
        <v>10</v>
      </c>
      <c r="AF624">
        <v>0</v>
      </c>
      <c r="AG624">
        <v>0</v>
      </c>
      <c r="AH624" t="s">
        <v>11</v>
      </c>
      <c r="AI624">
        <v>0.71226800000000001</v>
      </c>
      <c r="AJ624">
        <v>7.3999999999999996E-5</v>
      </c>
      <c r="AK624" t="s">
        <v>12</v>
      </c>
      <c r="AL624">
        <v>0</v>
      </c>
      <c r="AM624">
        <v>0</v>
      </c>
    </row>
    <row r="625" spans="1:39" x14ac:dyDescent="0.25">
      <c r="A625" t="s">
        <v>146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4594.9602880000002</v>
      </c>
      <c r="I625">
        <v>147.176715</v>
      </c>
      <c r="J625" t="s">
        <v>3</v>
      </c>
      <c r="K625">
        <v>4589.4915899999996</v>
      </c>
      <c r="L625">
        <v>146.63463200000001</v>
      </c>
      <c r="M625" t="s">
        <v>4</v>
      </c>
      <c r="N625">
        <v>297.18638199999998</v>
      </c>
      <c r="O625">
        <v>2.4600810000000002</v>
      </c>
      <c r="P625" t="s">
        <v>5</v>
      </c>
      <c r="Q625">
        <v>0</v>
      </c>
      <c r="R625">
        <v>0</v>
      </c>
      <c r="S625" t="s">
        <v>6</v>
      </c>
      <c r="T625">
        <v>103.18830199999999</v>
      </c>
      <c r="U625">
        <v>7.8372999999999998E-2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0.28483199999999997</v>
      </c>
      <c r="AD625">
        <v>4.3999999999999999E-5</v>
      </c>
      <c r="AE625" t="s">
        <v>10</v>
      </c>
      <c r="AF625">
        <v>0</v>
      </c>
      <c r="AG625">
        <v>0</v>
      </c>
      <c r="AH625" t="s">
        <v>11</v>
      </c>
      <c r="AI625">
        <v>0.71303099999999997</v>
      </c>
      <c r="AJ625">
        <v>7.7999999999999999E-5</v>
      </c>
      <c r="AK625" t="s">
        <v>12</v>
      </c>
      <c r="AL625">
        <v>0</v>
      </c>
      <c r="AM625">
        <v>0</v>
      </c>
    </row>
    <row r="626" spans="1:39" x14ac:dyDescent="0.25">
      <c r="A626" t="s">
        <v>146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5742.9537399999999</v>
      </c>
      <c r="I626">
        <v>181.59171000000001</v>
      </c>
      <c r="J626" t="s">
        <v>3</v>
      </c>
      <c r="K626">
        <v>5736.1228279999996</v>
      </c>
      <c r="L626">
        <v>180.783953</v>
      </c>
      <c r="M626" t="s">
        <v>4</v>
      </c>
      <c r="N626">
        <v>371.29974800000002</v>
      </c>
      <c r="O626">
        <v>3.4205000000000001</v>
      </c>
      <c r="P626" t="s">
        <v>5</v>
      </c>
      <c r="Q626">
        <v>0</v>
      </c>
      <c r="R626">
        <v>0</v>
      </c>
      <c r="S626" t="s">
        <v>6</v>
      </c>
      <c r="T626">
        <v>128.97808800000001</v>
      </c>
      <c r="U626">
        <v>9.4217999999999996E-2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0.28415400000000002</v>
      </c>
      <c r="AD626">
        <v>3.6000000000000001E-5</v>
      </c>
      <c r="AE626" t="s">
        <v>10</v>
      </c>
      <c r="AF626">
        <v>0</v>
      </c>
      <c r="AG626">
        <v>0</v>
      </c>
      <c r="AH626" t="s">
        <v>11</v>
      </c>
      <c r="AI626">
        <v>0.71351100000000001</v>
      </c>
      <c r="AJ626">
        <v>8.0000000000000007E-5</v>
      </c>
      <c r="AK626" t="s">
        <v>12</v>
      </c>
      <c r="AL626">
        <v>0</v>
      </c>
      <c r="AM626">
        <v>0</v>
      </c>
    </row>
    <row r="627" spans="1:39" x14ac:dyDescent="0.25">
      <c r="A627" t="s">
        <v>146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6890.9289419999996</v>
      </c>
      <c r="I627">
        <v>220.61645200000001</v>
      </c>
      <c r="J627" t="s">
        <v>3</v>
      </c>
      <c r="K627">
        <v>6882.7327160000004</v>
      </c>
      <c r="L627">
        <v>219.87349800000001</v>
      </c>
      <c r="M627" t="s">
        <v>4</v>
      </c>
      <c r="N627">
        <v>445.57469200000003</v>
      </c>
      <c r="O627">
        <v>3.6514989999999998</v>
      </c>
      <c r="P627" t="s">
        <v>5</v>
      </c>
      <c r="Q627">
        <v>0</v>
      </c>
      <c r="R627">
        <v>0</v>
      </c>
      <c r="S627" t="s">
        <v>6</v>
      </c>
      <c r="T627">
        <v>154.75954200000001</v>
      </c>
      <c r="U627">
        <v>0.122222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0.28367500000000001</v>
      </c>
      <c r="AD627">
        <v>4.3999999999999999E-5</v>
      </c>
      <c r="AE627" t="s">
        <v>10</v>
      </c>
      <c r="AF627">
        <v>0</v>
      </c>
      <c r="AG627">
        <v>0</v>
      </c>
      <c r="AH627" t="s">
        <v>11</v>
      </c>
      <c r="AI627">
        <v>0.71463500000000002</v>
      </c>
      <c r="AJ627">
        <v>8.7999999999999998E-5</v>
      </c>
      <c r="AK627" t="s">
        <v>12</v>
      </c>
      <c r="AL627">
        <v>0</v>
      </c>
      <c r="AM627">
        <v>0</v>
      </c>
    </row>
    <row r="628" spans="1:39" x14ac:dyDescent="0.25">
      <c r="A628" t="s">
        <v>146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8039.4628039999998</v>
      </c>
      <c r="I628">
        <v>231.29477499999999</v>
      </c>
      <c r="J628" t="s">
        <v>3</v>
      </c>
      <c r="K628">
        <v>8029.908238</v>
      </c>
      <c r="L628">
        <v>230.67583300000001</v>
      </c>
      <c r="M628" t="s">
        <v>4</v>
      </c>
      <c r="N628">
        <v>519.62586999999996</v>
      </c>
      <c r="O628">
        <v>4.2379670000000003</v>
      </c>
      <c r="P628" t="s">
        <v>5</v>
      </c>
      <c r="Q628">
        <v>0</v>
      </c>
      <c r="R628">
        <v>0</v>
      </c>
      <c r="S628" t="s">
        <v>6</v>
      </c>
      <c r="T628">
        <v>180.54421199999999</v>
      </c>
      <c r="U628">
        <v>0.126556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0.28276499999999999</v>
      </c>
      <c r="AD628">
        <v>4.6E-5</v>
      </c>
      <c r="AE628" t="s">
        <v>10</v>
      </c>
      <c r="AF628">
        <v>0</v>
      </c>
      <c r="AG628">
        <v>0</v>
      </c>
      <c r="AH628" t="s">
        <v>11</v>
      </c>
      <c r="AI628">
        <v>0.71625899999999998</v>
      </c>
      <c r="AJ628">
        <v>9.1000000000000003E-5</v>
      </c>
      <c r="AK628" t="s">
        <v>12</v>
      </c>
      <c r="AL628">
        <v>0</v>
      </c>
      <c r="AM628">
        <v>0</v>
      </c>
    </row>
    <row r="629" spans="1:39" x14ac:dyDescent="0.25">
      <c r="A629" t="s">
        <v>146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9187.1883760000001</v>
      </c>
      <c r="I629">
        <v>275.37583999999998</v>
      </c>
      <c r="J629" t="s">
        <v>3</v>
      </c>
      <c r="K629">
        <v>9176.2672259999999</v>
      </c>
      <c r="L629">
        <v>274.27198199999998</v>
      </c>
      <c r="M629" t="s">
        <v>4</v>
      </c>
      <c r="N629">
        <v>593.93647799999997</v>
      </c>
      <c r="O629">
        <v>5.167516</v>
      </c>
      <c r="P629" t="s">
        <v>5</v>
      </c>
      <c r="Q629">
        <v>0</v>
      </c>
      <c r="R629">
        <v>0</v>
      </c>
      <c r="S629" t="s">
        <v>6</v>
      </c>
      <c r="T629">
        <v>206.318286</v>
      </c>
      <c r="U629">
        <v>0.15274199999999999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0.281947</v>
      </c>
      <c r="AD629">
        <v>5.3999999999999998E-5</v>
      </c>
      <c r="AE629" t="s">
        <v>10</v>
      </c>
      <c r="AF629">
        <v>0</v>
      </c>
      <c r="AG629">
        <v>0</v>
      </c>
      <c r="AH629" t="s">
        <v>11</v>
      </c>
      <c r="AI629">
        <v>0.71738599999999997</v>
      </c>
      <c r="AJ629">
        <v>9.5000000000000005E-5</v>
      </c>
      <c r="AK629" t="s">
        <v>12</v>
      </c>
      <c r="AL629">
        <v>0</v>
      </c>
      <c r="AM629">
        <v>0</v>
      </c>
    </row>
    <row r="630" spans="1:39" x14ac:dyDescent="0.25">
      <c r="A630" t="s">
        <v>146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10335.852606</v>
      </c>
      <c r="I630">
        <v>316.89741800000002</v>
      </c>
      <c r="J630" t="s">
        <v>3</v>
      </c>
      <c r="K630">
        <v>10323.561484</v>
      </c>
      <c r="L630">
        <v>315.73797400000001</v>
      </c>
      <c r="M630" t="s">
        <v>4</v>
      </c>
      <c r="N630">
        <v>668.14799400000004</v>
      </c>
      <c r="O630">
        <v>5.3612799999999998</v>
      </c>
      <c r="P630" t="s">
        <v>5</v>
      </c>
      <c r="Q630">
        <v>0</v>
      </c>
      <c r="R630">
        <v>0</v>
      </c>
      <c r="S630" t="s">
        <v>6</v>
      </c>
      <c r="T630">
        <v>232.12349399999999</v>
      </c>
      <c r="U630">
        <v>0.16356399999999999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0.28149600000000002</v>
      </c>
      <c r="AD630">
        <v>4.6E-5</v>
      </c>
      <c r="AE630" t="s">
        <v>10</v>
      </c>
      <c r="AF630">
        <v>0</v>
      </c>
      <c r="AG630">
        <v>0</v>
      </c>
      <c r="AH630" t="s">
        <v>11</v>
      </c>
      <c r="AI630">
        <v>0.71908099999999997</v>
      </c>
      <c r="AJ630">
        <v>8.7999999999999998E-5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146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11484.165429999999</v>
      </c>
      <c r="I631">
        <v>384.04169100000001</v>
      </c>
      <c r="J631" t="s">
        <v>3</v>
      </c>
      <c r="K631">
        <v>11470.500927999999</v>
      </c>
      <c r="L631">
        <v>382.78108099999997</v>
      </c>
      <c r="M631" t="s">
        <v>4</v>
      </c>
      <c r="N631">
        <v>742.26251000000002</v>
      </c>
      <c r="O631">
        <v>6.5638199999999998</v>
      </c>
      <c r="P631" t="s">
        <v>5</v>
      </c>
      <c r="Q631">
        <v>0</v>
      </c>
      <c r="R631">
        <v>0</v>
      </c>
      <c r="S631" t="s">
        <v>6</v>
      </c>
      <c r="T631">
        <v>257.91386799999998</v>
      </c>
      <c r="U631">
        <v>0.18038499999999999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0.28149099999999999</v>
      </c>
      <c r="AD631">
        <v>4.6E-5</v>
      </c>
      <c r="AE631" t="s">
        <v>10</v>
      </c>
      <c r="AF631">
        <v>0</v>
      </c>
      <c r="AG631">
        <v>0</v>
      </c>
      <c r="AH631" t="s">
        <v>11</v>
      </c>
      <c r="AI631">
        <v>0.71951900000000002</v>
      </c>
      <c r="AJ631">
        <v>8.6000000000000003E-5</v>
      </c>
      <c r="AK631" t="s">
        <v>12</v>
      </c>
      <c r="AL631">
        <v>0</v>
      </c>
      <c r="AM631">
        <v>0</v>
      </c>
    </row>
    <row r="632" spans="1:39" x14ac:dyDescent="0.25">
      <c r="A632" t="s">
        <v>146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12631.54917</v>
      </c>
      <c r="I632">
        <v>383.393664</v>
      </c>
      <c r="J632" t="s">
        <v>3</v>
      </c>
      <c r="K632">
        <v>12616.521642</v>
      </c>
      <c r="L632">
        <v>382.01204200000001</v>
      </c>
      <c r="M632" t="s">
        <v>4</v>
      </c>
      <c r="N632">
        <v>816.19711800000005</v>
      </c>
      <c r="O632">
        <v>6.1384879999999997</v>
      </c>
      <c r="P632" t="s">
        <v>5</v>
      </c>
      <c r="Q632">
        <v>0</v>
      </c>
      <c r="R632">
        <v>0</v>
      </c>
      <c r="S632" t="s">
        <v>6</v>
      </c>
      <c r="T632">
        <v>283.67929600000002</v>
      </c>
      <c r="U632">
        <v>0.17373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0.28144000000000002</v>
      </c>
      <c r="AD632">
        <v>4.5000000000000003E-5</v>
      </c>
      <c r="AE632" t="s">
        <v>10</v>
      </c>
      <c r="AF632">
        <v>0</v>
      </c>
      <c r="AG632">
        <v>0</v>
      </c>
      <c r="AH632" t="s">
        <v>11</v>
      </c>
      <c r="AI632">
        <v>0.72020499999999998</v>
      </c>
      <c r="AJ632">
        <v>8.2999999999999998E-5</v>
      </c>
      <c r="AK632" t="s">
        <v>12</v>
      </c>
      <c r="AL632">
        <v>0</v>
      </c>
      <c r="AM632">
        <v>0</v>
      </c>
    </row>
    <row r="633" spans="1:39" x14ac:dyDescent="0.25">
      <c r="A633" t="s">
        <v>146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13780.421351999999</v>
      </c>
      <c r="I633">
        <v>421.76171299999999</v>
      </c>
      <c r="J633" t="s">
        <v>3</v>
      </c>
      <c r="K633">
        <v>13764.034830000001</v>
      </c>
      <c r="L633">
        <v>420.05614300000002</v>
      </c>
      <c r="M633" t="s">
        <v>4</v>
      </c>
      <c r="N633">
        <v>890.46498199999996</v>
      </c>
      <c r="O633">
        <v>5.9615450000000001</v>
      </c>
      <c r="P633" t="s">
        <v>5</v>
      </c>
      <c r="Q633">
        <v>0</v>
      </c>
      <c r="R633">
        <v>0</v>
      </c>
      <c r="S633" t="s">
        <v>6</v>
      </c>
      <c r="T633">
        <v>309.48425400000002</v>
      </c>
      <c r="U633">
        <v>0.188642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0.28144000000000002</v>
      </c>
      <c r="AD633">
        <v>4.5000000000000003E-5</v>
      </c>
      <c r="AE633" t="s">
        <v>10</v>
      </c>
      <c r="AF633">
        <v>0</v>
      </c>
      <c r="AG633">
        <v>0</v>
      </c>
      <c r="AH633" t="s">
        <v>11</v>
      </c>
      <c r="AI633">
        <v>0.72020600000000001</v>
      </c>
      <c r="AJ633">
        <v>8.2999999999999998E-5</v>
      </c>
      <c r="AK633" t="s">
        <v>12</v>
      </c>
      <c r="AL633">
        <v>0</v>
      </c>
      <c r="AM633">
        <v>0</v>
      </c>
    </row>
    <row r="634" spans="1:39" x14ac:dyDescent="0.25">
      <c r="A634" t="s">
        <v>146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14927.618920000001</v>
      </c>
      <c r="I634">
        <v>404.33953300000002</v>
      </c>
      <c r="J634" t="s">
        <v>3</v>
      </c>
      <c r="K634">
        <v>14909.87364</v>
      </c>
      <c r="L634">
        <v>402.81594899999999</v>
      </c>
      <c r="M634" t="s">
        <v>4</v>
      </c>
      <c r="N634">
        <v>964.467626</v>
      </c>
      <c r="O634">
        <v>7.3659800000000004</v>
      </c>
      <c r="P634" t="s">
        <v>5</v>
      </c>
      <c r="Q634">
        <v>0</v>
      </c>
      <c r="R634">
        <v>0</v>
      </c>
      <c r="S634" t="s">
        <v>6</v>
      </c>
      <c r="T634">
        <v>335.247568</v>
      </c>
      <c r="U634">
        <v>0.17796400000000001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0.28122799999999998</v>
      </c>
      <c r="AD634">
        <v>4.5000000000000003E-5</v>
      </c>
      <c r="AE634" t="s">
        <v>10</v>
      </c>
      <c r="AF634">
        <v>0</v>
      </c>
      <c r="AG634">
        <v>0</v>
      </c>
      <c r="AH634" t="s">
        <v>11</v>
      </c>
      <c r="AI634">
        <v>0.72065599999999996</v>
      </c>
      <c r="AJ634">
        <v>8.1000000000000004E-5</v>
      </c>
      <c r="AK634" t="s">
        <v>12</v>
      </c>
      <c r="AL634">
        <v>0</v>
      </c>
      <c r="AM634">
        <v>0</v>
      </c>
    </row>
    <row r="635" spans="1:39" x14ac:dyDescent="0.25">
      <c r="A635" t="s">
        <v>146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16076.189108</v>
      </c>
      <c r="I635">
        <v>450.06302899999997</v>
      </c>
      <c r="J635" t="s">
        <v>3</v>
      </c>
      <c r="K635">
        <v>16057.074686</v>
      </c>
      <c r="L635">
        <v>448.89061600000002</v>
      </c>
      <c r="M635" t="s">
        <v>4</v>
      </c>
      <c r="N635">
        <v>1038.4632839999999</v>
      </c>
      <c r="O635">
        <v>7.4658730000000002</v>
      </c>
      <c r="P635" t="s">
        <v>5</v>
      </c>
      <c r="Q635">
        <v>0</v>
      </c>
      <c r="R635">
        <v>0</v>
      </c>
      <c r="S635" t="s">
        <v>6</v>
      </c>
      <c r="T635">
        <v>361.03951999999998</v>
      </c>
      <c r="U635">
        <v>0.18848799999999999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0.28117399999999998</v>
      </c>
      <c r="AD635">
        <v>4.5000000000000003E-5</v>
      </c>
      <c r="AE635" t="s">
        <v>10</v>
      </c>
      <c r="AF635">
        <v>0</v>
      </c>
      <c r="AG635">
        <v>0</v>
      </c>
      <c r="AH635" t="s">
        <v>11</v>
      </c>
      <c r="AI635">
        <v>0.72101700000000002</v>
      </c>
      <c r="AJ635">
        <v>7.7000000000000001E-5</v>
      </c>
      <c r="AK635" t="s">
        <v>12</v>
      </c>
      <c r="AL635">
        <v>0</v>
      </c>
      <c r="AM635">
        <v>0</v>
      </c>
    </row>
    <row r="636" spans="1:39" x14ac:dyDescent="0.25">
      <c r="A636" t="s">
        <v>146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17225.220431999998</v>
      </c>
      <c r="I636">
        <v>457.02070900000001</v>
      </c>
      <c r="J636" t="s">
        <v>3</v>
      </c>
      <c r="K636">
        <v>17204.744402</v>
      </c>
      <c r="L636">
        <v>456.19032800000002</v>
      </c>
      <c r="M636" t="s">
        <v>4</v>
      </c>
      <c r="N636">
        <v>1112.689222</v>
      </c>
      <c r="O636">
        <v>7.8194330000000001</v>
      </c>
      <c r="P636" t="s">
        <v>5</v>
      </c>
      <c r="Q636">
        <v>0</v>
      </c>
      <c r="R636">
        <v>0</v>
      </c>
      <c r="S636" t="s">
        <v>6</v>
      </c>
      <c r="T636">
        <v>386.83813400000003</v>
      </c>
      <c r="U636">
        <v>0.19714100000000001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0.28114600000000001</v>
      </c>
      <c r="AD636">
        <v>4.5000000000000003E-5</v>
      </c>
      <c r="AE636" t="s">
        <v>10</v>
      </c>
      <c r="AF636">
        <v>0</v>
      </c>
      <c r="AG636">
        <v>0</v>
      </c>
      <c r="AH636" t="s">
        <v>11</v>
      </c>
      <c r="AI636">
        <v>0.72189199999999998</v>
      </c>
      <c r="AJ636">
        <v>6.3999999999999997E-5</v>
      </c>
      <c r="AK636" t="s">
        <v>12</v>
      </c>
      <c r="AL636">
        <v>0</v>
      </c>
      <c r="AM636">
        <v>0</v>
      </c>
    </row>
    <row r="637" spans="1:39" x14ac:dyDescent="0.25">
      <c r="A637" t="s">
        <v>146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18372.938728000001</v>
      </c>
      <c r="I637">
        <v>498.11211100000003</v>
      </c>
      <c r="J637" t="s">
        <v>3</v>
      </c>
      <c r="K637">
        <v>18351.095096000001</v>
      </c>
      <c r="L637">
        <v>497.06903999999997</v>
      </c>
      <c r="M637" t="s">
        <v>4</v>
      </c>
      <c r="N637">
        <v>1186.75362</v>
      </c>
      <c r="O637">
        <v>8.3658090000000005</v>
      </c>
      <c r="P637" t="s">
        <v>5</v>
      </c>
      <c r="Q637">
        <v>0</v>
      </c>
      <c r="R637">
        <v>0</v>
      </c>
      <c r="S637" t="s">
        <v>6</v>
      </c>
      <c r="T637">
        <v>412.61071399999997</v>
      </c>
      <c r="U637">
        <v>0.21095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0.28102700000000003</v>
      </c>
      <c r="AD637">
        <v>4.3000000000000002E-5</v>
      </c>
      <c r="AE637" t="s">
        <v>10</v>
      </c>
      <c r="AF637">
        <v>0</v>
      </c>
      <c r="AG637">
        <v>0</v>
      </c>
      <c r="AH637" t="s">
        <v>11</v>
      </c>
      <c r="AI637">
        <v>0.72217299999999995</v>
      </c>
      <c r="AJ637">
        <v>5.8999999999999998E-5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146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19521.270725999999</v>
      </c>
      <c r="I638">
        <v>502.55759599999999</v>
      </c>
      <c r="J638" t="s">
        <v>3</v>
      </c>
      <c r="K638">
        <v>19498.053958</v>
      </c>
      <c r="L638">
        <v>501.53823999999997</v>
      </c>
      <c r="M638" t="s">
        <v>4</v>
      </c>
      <c r="N638">
        <v>1260.980726</v>
      </c>
      <c r="O638">
        <v>9.1327219999999993</v>
      </c>
      <c r="P638" t="s">
        <v>5</v>
      </c>
      <c r="Q638">
        <v>0</v>
      </c>
      <c r="R638">
        <v>0</v>
      </c>
      <c r="S638" t="s">
        <v>6</v>
      </c>
      <c r="T638">
        <v>438.40370000000001</v>
      </c>
      <c r="U638">
        <v>0.21853900000000001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0.28094400000000003</v>
      </c>
      <c r="AD638">
        <v>4.1999999999999998E-5</v>
      </c>
      <c r="AE638" t="s">
        <v>10</v>
      </c>
      <c r="AF638">
        <v>0</v>
      </c>
      <c r="AG638">
        <v>0</v>
      </c>
      <c r="AH638" t="s">
        <v>11</v>
      </c>
      <c r="AI638">
        <v>0.722638</v>
      </c>
      <c r="AJ638">
        <v>5.3999999999999998E-5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146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20669.825194000001</v>
      </c>
      <c r="I639">
        <v>513.49327000000005</v>
      </c>
      <c r="J639" t="s">
        <v>3</v>
      </c>
      <c r="K639">
        <v>20645.24267</v>
      </c>
      <c r="L639">
        <v>512.30040899999995</v>
      </c>
      <c r="M639" t="s">
        <v>4</v>
      </c>
      <c r="N639">
        <v>1335.1515199999999</v>
      </c>
      <c r="O639">
        <v>10.176486000000001</v>
      </c>
      <c r="P639" t="s">
        <v>5</v>
      </c>
      <c r="Q639">
        <v>0</v>
      </c>
      <c r="R639">
        <v>0</v>
      </c>
      <c r="S639" t="s">
        <v>6</v>
      </c>
      <c r="T639">
        <v>464.19795399999998</v>
      </c>
      <c r="U639">
        <v>0.22916900000000001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0.28093899999999999</v>
      </c>
      <c r="AD639">
        <v>4.1999999999999998E-5</v>
      </c>
      <c r="AE639" t="s">
        <v>10</v>
      </c>
      <c r="AF639">
        <v>0</v>
      </c>
      <c r="AG639">
        <v>0</v>
      </c>
      <c r="AH639" t="s">
        <v>11</v>
      </c>
      <c r="AI639">
        <v>0.72290500000000002</v>
      </c>
      <c r="AJ639">
        <v>5.3999999999999998E-5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146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21818.307838000001</v>
      </c>
      <c r="I640">
        <v>545.25051699999995</v>
      </c>
      <c r="J640" t="s">
        <v>3</v>
      </c>
      <c r="K640">
        <v>21792.351336</v>
      </c>
      <c r="L640">
        <v>543.81995099999995</v>
      </c>
      <c r="M640" t="s">
        <v>4</v>
      </c>
      <c r="N640">
        <v>1409.1976259999999</v>
      </c>
      <c r="O640">
        <v>10.523603</v>
      </c>
      <c r="P640" t="s">
        <v>5</v>
      </c>
      <c r="Q640">
        <v>0</v>
      </c>
      <c r="R640">
        <v>0</v>
      </c>
      <c r="S640" t="s">
        <v>6</v>
      </c>
      <c r="T640">
        <v>490.00588399999998</v>
      </c>
      <c r="U640">
        <v>0.238375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0.28081699999999998</v>
      </c>
      <c r="AD640">
        <v>4.0000000000000003E-5</v>
      </c>
      <c r="AE640" t="s">
        <v>10</v>
      </c>
      <c r="AF640">
        <v>0</v>
      </c>
      <c r="AG640">
        <v>0</v>
      </c>
      <c r="AH640" t="s">
        <v>11</v>
      </c>
      <c r="AI640">
        <v>0.72325899999999999</v>
      </c>
      <c r="AJ640">
        <v>4.8000000000000001E-5</v>
      </c>
      <c r="AK640" t="s">
        <v>12</v>
      </c>
      <c r="AL640">
        <v>0</v>
      </c>
      <c r="AM640">
        <v>0</v>
      </c>
    </row>
    <row r="641" spans="1:39" x14ac:dyDescent="0.25">
      <c r="A641" t="s">
        <v>146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22965.179826</v>
      </c>
      <c r="I641">
        <v>584.703532</v>
      </c>
      <c r="J641" t="s">
        <v>3</v>
      </c>
      <c r="K641">
        <v>22937.850146000001</v>
      </c>
      <c r="L641">
        <v>583.26664900000003</v>
      </c>
      <c r="M641" t="s">
        <v>4</v>
      </c>
      <c r="N641">
        <v>1483.3501659999999</v>
      </c>
      <c r="O641">
        <v>11.755395999999999</v>
      </c>
      <c r="P641" t="s">
        <v>5</v>
      </c>
      <c r="Q641">
        <v>0</v>
      </c>
      <c r="R641">
        <v>0</v>
      </c>
      <c r="S641" t="s">
        <v>6</v>
      </c>
      <c r="T641">
        <v>515.76709800000003</v>
      </c>
      <c r="U641">
        <v>0.26039899999999999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0.28081299999999998</v>
      </c>
      <c r="AD641">
        <v>4.0000000000000003E-5</v>
      </c>
      <c r="AE641" t="s">
        <v>10</v>
      </c>
      <c r="AF641">
        <v>0</v>
      </c>
      <c r="AG641">
        <v>0</v>
      </c>
      <c r="AH641" t="s">
        <v>11</v>
      </c>
      <c r="AI641">
        <v>0.72325899999999999</v>
      </c>
      <c r="AJ641">
        <v>4.8000000000000001E-5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147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1281.5621180000001</v>
      </c>
      <c r="I642">
        <v>126.48095499999999</v>
      </c>
      <c r="J642" t="s">
        <v>3</v>
      </c>
      <c r="K642">
        <v>1280.2552659999999</v>
      </c>
      <c r="L642">
        <v>126.645011</v>
      </c>
      <c r="M642" t="s">
        <v>4</v>
      </c>
      <c r="N642">
        <v>71.883858000000004</v>
      </c>
      <c r="O642">
        <v>0.453484</v>
      </c>
      <c r="P642" t="s">
        <v>5</v>
      </c>
      <c r="Q642">
        <v>101.086262</v>
      </c>
      <c r="R642">
        <v>0.27298499999999998</v>
      </c>
      <c r="S642" t="s">
        <v>6</v>
      </c>
      <c r="T642">
        <v>28.843655999999999</v>
      </c>
      <c r="U642">
        <v>0.30560100000000001</v>
      </c>
      <c r="V642" t="s">
        <v>7</v>
      </c>
      <c r="W642">
        <v>34.329514000000003</v>
      </c>
      <c r="X642">
        <v>1.6226000000000001E-2</v>
      </c>
      <c r="Y642" t="s">
        <v>8</v>
      </c>
      <c r="Z642">
        <v>36.472766</v>
      </c>
      <c r="AA642">
        <v>1.9687E-2</v>
      </c>
      <c r="AB642" t="s">
        <v>9</v>
      </c>
      <c r="AC642">
        <v>1106.35265</v>
      </c>
      <c r="AD642">
        <v>115.43981100000001</v>
      </c>
      <c r="AE642" t="s">
        <v>10</v>
      </c>
      <c r="AF642">
        <v>0.295595</v>
      </c>
      <c r="AG642">
        <v>6.3999999999999997E-5</v>
      </c>
      <c r="AH642" t="s">
        <v>11</v>
      </c>
      <c r="AI642">
        <v>0.70646500000000001</v>
      </c>
      <c r="AJ642">
        <v>3.8999999999999999E-5</v>
      </c>
      <c r="AK642" t="s">
        <v>12</v>
      </c>
      <c r="AL642">
        <v>0</v>
      </c>
      <c r="AM642">
        <v>0</v>
      </c>
    </row>
    <row r="643" spans="1:39" x14ac:dyDescent="0.25">
      <c r="A643" t="s">
        <v>147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2565.610412</v>
      </c>
      <c r="I643">
        <v>356.20583499999998</v>
      </c>
      <c r="J643" t="s">
        <v>3</v>
      </c>
      <c r="K643">
        <v>2563.0192320000001</v>
      </c>
      <c r="L643">
        <v>356.65629100000001</v>
      </c>
      <c r="M643" t="s">
        <v>4</v>
      </c>
      <c r="N643">
        <v>143.81280599999999</v>
      </c>
      <c r="O643">
        <v>1.0155510000000001</v>
      </c>
      <c r="P643" t="s">
        <v>5</v>
      </c>
      <c r="Q643">
        <v>202.23210399999999</v>
      </c>
      <c r="R643">
        <v>0.66874400000000001</v>
      </c>
      <c r="S643" t="s">
        <v>6</v>
      </c>
      <c r="T643">
        <v>57.870035999999999</v>
      </c>
      <c r="U643">
        <v>1.0183249999999999</v>
      </c>
      <c r="V643" t="s">
        <v>7</v>
      </c>
      <c r="W643">
        <v>68.595550000000003</v>
      </c>
      <c r="X643">
        <v>5.1561000000000003E-2</v>
      </c>
      <c r="Y643" t="s">
        <v>8</v>
      </c>
      <c r="Z643">
        <v>72.888968000000006</v>
      </c>
      <c r="AA643">
        <v>6.1918000000000001E-2</v>
      </c>
      <c r="AB643" t="s">
        <v>9</v>
      </c>
      <c r="AC643">
        <v>2215.1121579999999</v>
      </c>
      <c r="AD643">
        <v>334.90040699999997</v>
      </c>
      <c r="AE643" t="s">
        <v>10</v>
      </c>
      <c r="AF643">
        <v>0.29113299999999998</v>
      </c>
      <c r="AG643">
        <v>6.2000000000000003E-5</v>
      </c>
      <c r="AH643" t="s">
        <v>11</v>
      </c>
      <c r="AI643">
        <v>0.708704</v>
      </c>
      <c r="AJ643">
        <v>4.8999999999999998E-5</v>
      </c>
      <c r="AK643" t="s">
        <v>12</v>
      </c>
      <c r="AL643">
        <v>0</v>
      </c>
      <c r="AM643">
        <v>0</v>
      </c>
    </row>
    <row r="644" spans="1:39" x14ac:dyDescent="0.25">
      <c r="A644" t="s">
        <v>147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3849.807562</v>
      </c>
      <c r="I644">
        <v>633.94612500000005</v>
      </c>
      <c r="J644" t="s">
        <v>3</v>
      </c>
      <c r="K644">
        <v>3845.9206479999998</v>
      </c>
      <c r="L644">
        <v>634.21328500000004</v>
      </c>
      <c r="M644" t="s">
        <v>4</v>
      </c>
      <c r="N644">
        <v>215.60891599999999</v>
      </c>
      <c r="O644">
        <v>1.2027559999999999</v>
      </c>
      <c r="P644" t="s">
        <v>5</v>
      </c>
      <c r="Q644">
        <v>303.35785800000002</v>
      </c>
      <c r="R644">
        <v>1.1019190000000001</v>
      </c>
      <c r="S644" t="s">
        <v>6</v>
      </c>
      <c r="T644">
        <v>86.913371999999995</v>
      </c>
      <c r="U644">
        <v>1.8677349999999999</v>
      </c>
      <c r="V644" t="s">
        <v>7</v>
      </c>
      <c r="W644">
        <v>102.850588</v>
      </c>
      <c r="X644">
        <v>9.9964999999999998E-2</v>
      </c>
      <c r="Y644" t="s">
        <v>8</v>
      </c>
      <c r="Z644">
        <v>109.280028</v>
      </c>
      <c r="AA644">
        <v>0.103954</v>
      </c>
      <c r="AB644" t="s">
        <v>9</v>
      </c>
      <c r="AC644">
        <v>3324.1640659999998</v>
      </c>
      <c r="AD644">
        <v>603.74649399999998</v>
      </c>
      <c r="AE644" t="s">
        <v>10</v>
      </c>
      <c r="AF644">
        <v>0.28625699999999998</v>
      </c>
      <c r="AG644">
        <v>5.8E-5</v>
      </c>
      <c r="AH644" t="s">
        <v>11</v>
      </c>
      <c r="AI644">
        <v>0.70987800000000001</v>
      </c>
      <c r="AJ644">
        <v>5.3999999999999998E-5</v>
      </c>
      <c r="AK644" t="s">
        <v>12</v>
      </c>
      <c r="AL644">
        <v>0</v>
      </c>
      <c r="AM644">
        <v>0</v>
      </c>
    </row>
    <row r="645" spans="1:39" x14ac:dyDescent="0.25">
      <c r="A645" t="s">
        <v>147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5135.8967659999998</v>
      </c>
      <c r="I645">
        <v>1006.818578</v>
      </c>
      <c r="J645" t="s">
        <v>3</v>
      </c>
      <c r="K645">
        <v>5130.7174180000002</v>
      </c>
      <c r="L645">
        <v>1007.063355</v>
      </c>
      <c r="M645" t="s">
        <v>4</v>
      </c>
      <c r="N645">
        <v>287.551378</v>
      </c>
      <c r="O645">
        <v>2.1364429999999999</v>
      </c>
      <c r="P645" t="s">
        <v>5</v>
      </c>
      <c r="Q645">
        <v>404.56406399999997</v>
      </c>
      <c r="R645">
        <v>1.787857</v>
      </c>
      <c r="S645" t="s">
        <v>6</v>
      </c>
      <c r="T645">
        <v>116.017456</v>
      </c>
      <c r="U645">
        <v>2.9720279999999999</v>
      </c>
      <c r="V645" t="s">
        <v>7</v>
      </c>
      <c r="W645">
        <v>137.11426800000001</v>
      </c>
      <c r="X645">
        <v>0.15225900000000001</v>
      </c>
      <c r="Y645" t="s">
        <v>8</v>
      </c>
      <c r="Z645">
        <v>145.67977400000001</v>
      </c>
      <c r="AA645">
        <v>0.1605</v>
      </c>
      <c r="AB645" t="s">
        <v>9</v>
      </c>
      <c r="AC645">
        <v>4434.8835879999997</v>
      </c>
      <c r="AD645">
        <v>957.53474300000005</v>
      </c>
      <c r="AE645" t="s">
        <v>10</v>
      </c>
      <c r="AF645">
        <v>0.28535100000000002</v>
      </c>
      <c r="AG645">
        <v>4.8000000000000001E-5</v>
      </c>
      <c r="AH645" t="s">
        <v>11</v>
      </c>
      <c r="AI645">
        <v>0.71088099999999999</v>
      </c>
      <c r="AJ645">
        <v>6.3E-5</v>
      </c>
      <c r="AK645" t="s">
        <v>12</v>
      </c>
      <c r="AL645">
        <v>0</v>
      </c>
      <c r="AM645">
        <v>0</v>
      </c>
    </row>
    <row r="646" spans="1:39" x14ac:dyDescent="0.25">
      <c r="A646" t="s">
        <v>147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6420.3390980000004</v>
      </c>
      <c r="I646">
        <v>1376.950623</v>
      </c>
      <c r="J646" t="s">
        <v>3</v>
      </c>
      <c r="K646">
        <v>6413.8705559999999</v>
      </c>
      <c r="L646">
        <v>1376.9249139999999</v>
      </c>
      <c r="M646" t="s">
        <v>4</v>
      </c>
      <c r="N646">
        <v>359.38184200000001</v>
      </c>
      <c r="O646">
        <v>2.7266180000000002</v>
      </c>
      <c r="P646" t="s">
        <v>5</v>
      </c>
      <c r="Q646">
        <v>505.73357800000002</v>
      </c>
      <c r="R646">
        <v>2.3386439999999999</v>
      </c>
      <c r="S646" t="s">
        <v>6</v>
      </c>
      <c r="T646">
        <v>145.07609600000001</v>
      </c>
      <c r="U646">
        <v>4.0487339999999996</v>
      </c>
      <c r="V646" t="s">
        <v>7</v>
      </c>
      <c r="W646">
        <v>171.37706800000001</v>
      </c>
      <c r="X646">
        <v>0.19717899999999999</v>
      </c>
      <c r="Y646" t="s">
        <v>8</v>
      </c>
      <c r="Z646">
        <v>182.090304</v>
      </c>
      <c r="AA646">
        <v>0.209874</v>
      </c>
      <c r="AB646" t="s">
        <v>9</v>
      </c>
      <c r="AC646">
        <v>5544.1058000000003</v>
      </c>
      <c r="AD646">
        <v>1311.9850289999999</v>
      </c>
      <c r="AE646" t="s">
        <v>10</v>
      </c>
      <c r="AF646">
        <v>0.28487000000000001</v>
      </c>
      <c r="AG646">
        <v>4.3999999999999999E-5</v>
      </c>
      <c r="AH646" t="s">
        <v>11</v>
      </c>
      <c r="AI646">
        <v>0.71262300000000001</v>
      </c>
      <c r="AJ646">
        <v>8.0000000000000007E-5</v>
      </c>
      <c r="AK646" t="s">
        <v>12</v>
      </c>
      <c r="AL646">
        <v>0</v>
      </c>
      <c r="AM646">
        <v>0</v>
      </c>
    </row>
    <row r="647" spans="1:39" x14ac:dyDescent="0.25">
      <c r="A647" t="s">
        <v>147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7702.9345300000004</v>
      </c>
      <c r="I647">
        <v>1614.9678269999999</v>
      </c>
      <c r="J647" t="s">
        <v>3</v>
      </c>
      <c r="K647">
        <v>7695.1710139999996</v>
      </c>
      <c r="L647">
        <v>1614.879676</v>
      </c>
      <c r="M647" t="s">
        <v>4</v>
      </c>
      <c r="N647">
        <v>431.31310400000001</v>
      </c>
      <c r="O647">
        <v>2.881656</v>
      </c>
      <c r="P647" t="s">
        <v>5</v>
      </c>
      <c r="Q647">
        <v>606.78979800000002</v>
      </c>
      <c r="R647">
        <v>2.6808480000000001</v>
      </c>
      <c r="S647" t="s">
        <v>6</v>
      </c>
      <c r="T647">
        <v>174.02365800000001</v>
      </c>
      <c r="U647">
        <v>4.8297309999999998</v>
      </c>
      <c r="V647" t="s">
        <v>7</v>
      </c>
      <c r="W647">
        <v>205.63634200000001</v>
      </c>
      <c r="X647">
        <v>0.240925</v>
      </c>
      <c r="Y647" t="s">
        <v>8</v>
      </c>
      <c r="Z647">
        <v>218.50697600000001</v>
      </c>
      <c r="AA647">
        <v>0.25454300000000002</v>
      </c>
      <c r="AB647" t="s">
        <v>9</v>
      </c>
      <c r="AC647">
        <v>6651.4883499999996</v>
      </c>
      <c r="AD647">
        <v>1528.590246</v>
      </c>
      <c r="AE647" t="s">
        <v>10</v>
      </c>
      <c r="AF647">
        <v>0.283638</v>
      </c>
      <c r="AG647">
        <v>3.1999999999999999E-5</v>
      </c>
      <c r="AH647" t="s">
        <v>11</v>
      </c>
      <c r="AI647">
        <v>0.71391800000000005</v>
      </c>
      <c r="AJ647">
        <v>8.2000000000000001E-5</v>
      </c>
      <c r="AK647" t="s">
        <v>12</v>
      </c>
      <c r="AL647">
        <v>0</v>
      </c>
      <c r="AM647">
        <v>0</v>
      </c>
    </row>
    <row r="648" spans="1:39" x14ac:dyDescent="0.25">
      <c r="A648" t="s">
        <v>147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8986.2802740000006</v>
      </c>
      <c r="I648">
        <v>1721.245318</v>
      </c>
      <c r="J648" t="s">
        <v>3</v>
      </c>
      <c r="K648">
        <v>8977.2241099999992</v>
      </c>
      <c r="L648">
        <v>1721.418504</v>
      </c>
      <c r="M648" t="s">
        <v>4</v>
      </c>
      <c r="N648">
        <v>503.03903600000001</v>
      </c>
      <c r="O648">
        <v>3.0834109999999999</v>
      </c>
      <c r="P648" t="s">
        <v>5</v>
      </c>
      <c r="Q648">
        <v>707.92043200000001</v>
      </c>
      <c r="R648">
        <v>2.7418149999999999</v>
      </c>
      <c r="S648" t="s">
        <v>6</v>
      </c>
      <c r="T648">
        <v>203.00063399999999</v>
      </c>
      <c r="U648">
        <v>5.2731170000000001</v>
      </c>
      <c r="V648" t="s">
        <v>7</v>
      </c>
      <c r="W648">
        <v>239.92119400000001</v>
      </c>
      <c r="X648">
        <v>0.28414</v>
      </c>
      <c r="Y648" t="s">
        <v>8</v>
      </c>
      <c r="Z648">
        <v>254.93807000000001</v>
      </c>
      <c r="AA648">
        <v>0.30468600000000001</v>
      </c>
      <c r="AB648" t="s">
        <v>9</v>
      </c>
      <c r="AC648">
        <v>7759.7507839999998</v>
      </c>
      <c r="AD648">
        <v>1632.787699</v>
      </c>
      <c r="AE648" t="s">
        <v>10</v>
      </c>
      <c r="AF648">
        <v>0.28304099999999999</v>
      </c>
      <c r="AG648">
        <v>2.5999999999999998E-5</v>
      </c>
      <c r="AH648" t="s">
        <v>11</v>
      </c>
      <c r="AI648">
        <v>0.71459300000000003</v>
      </c>
      <c r="AJ648">
        <v>8.1000000000000004E-5</v>
      </c>
      <c r="AK648" t="s">
        <v>12</v>
      </c>
      <c r="AL648">
        <v>0</v>
      </c>
      <c r="AM648">
        <v>0</v>
      </c>
    </row>
    <row r="649" spans="1:39" x14ac:dyDescent="0.25">
      <c r="A649" t="s">
        <v>147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10267.922724</v>
      </c>
      <c r="I649">
        <v>1863.758233</v>
      </c>
      <c r="J649" t="s">
        <v>3</v>
      </c>
      <c r="K649">
        <v>10257.57432</v>
      </c>
      <c r="L649">
        <v>1862.453988</v>
      </c>
      <c r="M649" t="s">
        <v>4</v>
      </c>
      <c r="N649">
        <v>574.91152399999999</v>
      </c>
      <c r="O649">
        <v>3.6438169999999999</v>
      </c>
      <c r="P649" t="s">
        <v>5</v>
      </c>
      <c r="Q649">
        <v>808.93793600000004</v>
      </c>
      <c r="R649">
        <v>3.2255470000000002</v>
      </c>
      <c r="S649" t="s">
        <v>6</v>
      </c>
      <c r="T649">
        <v>231.86130399999999</v>
      </c>
      <c r="U649">
        <v>5.4526570000000003</v>
      </c>
      <c r="V649" t="s">
        <v>7</v>
      </c>
      <c r="W649">
        <v>274.20764400000002</v>
      </c>
      <c r="X649">
        <v>0.30735899999999999</v>
      </c>
      <c r="Y649" t="s">
        <v>8</v>
      </c>
      <c r="Z649">
        <v>291.37317200000001</v>
      </c>
      <c r="AA649">
        <v>0.33882800000000002</v>
      </c>
      <c r="AB649" t="s">
        <v>9</v>
      </c>
      <c r="AC649">
        <v>8866.2816459999995</v>
      </c>
      <c r="AD649">
        <v>1739.7747979999999</v>
      </c>
      <c r="AE649" t="s">
        <v>10</v>
      </c>
      <c r="AF649">
        <v>0.28256900000000001</v>
      </c>
      <c r="AG649">
        <v>2.0000000000000002E-5</v>
      </c>
      <c r="AH649" t="s">
        <v>11</v>
      </c>
      <c r="AI649">
        <v>0.71543699999999999</v>
      </c>
      <c r="AJ649">
        <v>8.2999999999999998E-5</v>
      </c>
      <c r="AK649" t="s">
        <v>12</v>
      </c>
      <c r="AL649">
        <v>0</v>
      </c>
      <c r="AM649">
        <v>0</v>
      </c>
    </row>
    <row r="650" spans="1:39" x14ac:dyDescent="0.25">
      <c r="A650" t="s">
        <v>147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11551.757385999999</v>
      </c>
      <c r="I650">
        <v>1919.6164550000001</v>
      </c>
      <c r="J650" t="s">
        <v>3</v>
      </c>
      <c r="K650">
        <v>11540.119766</v>
      </c>
      <c r="L650">
        <v>1918.1396890000001</v>
      </c>
      <c r="M650" t="s">
        <v>4</v>
      </c>
      <c r="N650">
        <v>646.72238800000002</v>
      </c>
      <c r="O650">
        <v>3.5880749999999999</v>
      </c>
      <c r="P650" t="s">
        <v>5</v>
      </c>
      <c r="Q650">
        <v>910.09265400000004</v>
      </c>
      <c r="R650">
        <v>3.5325470000000001</v>
      </c>
      <c r="S650" t="s">
        <v>6</v>
      </c>
      <c r="T650">
        <v>260.87621200000001</v>
      </c>
      <c r="U650">
        <v>5.5016749999999996</v>
      </c>
      <c r="V650" t="s">
        <v>7</v>
      </c>
      <c r="W650">
        <v>308.482708</v>
      </c>
      <c r="X650">
        <v>0.31659100000000001</v>
      </c>
      <c r="Y650" t="s">
        <v>8</v>
      </c>
      <c r="Z650">
        <v>327.80090000000001</v>
      </c>
      <c r="AA650">
        <v>0.358545</v>
      </c>
      <c r="AB650" t="s">
        <v>9</v>
      </c>
      <c r="AC650">
        <v>9974.9284239999997</v>
      </c>
      <c r="AD650">
        <v>1774.999736</v>
      </c>
      <c r="AE650" t="s">
        <v>10</v>
      </c>
      <c r="AF650">
        <v>0.28240100000000001</v>
      </c>
      <c r="AG650">
        <v>1.9000000000000001E-5</v>
      </c>
      <c r="AH650" t="s">
        <v>11</v>
      </c>
      <c r="AI650">
        <v>0.71621100000000004</v>
      </c>
      <c r="AJ650">
        <v>8.2999999999999998E-5</v>
      </c>
      <c r="AK650" t="s">
        <v>12</v>
      </c>
      <c r="AL650">
        <v>0</v>
      </c>
      <c r="AM650">
        <v>0</v>
      </c>
    </row>
    <row r="651" spans="1:39" x14ac:dyDescent="0.25">
      <c r="A651" t="s">
        <v>147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12836.923444</v>
      </c>
      <c r="I651">
        <v>2010.783232</v>
      </c>
      <c r="J651" t="s">
        <v>3</v>
      </c>
      <c r="K651">
        <v>12823.997094</v>
      </c>
      <c r="L651">
        <v>2008.662979</v>
      </c>
      <c r="M651" t="s">
        <v>4</v>
      </c>
      <c r="N651">
        <v>718.49649599999998</v>
      </c>
      <c r="O651">
        <v>3.9291839999999998</v>
      </c>
      <c r="P651" t="s">
        <v>5</v>
      </c>
      <c r="Q651">
        <v>1011.285924</v>
      </c>
      <c r="R651">
        <v>3.9110670000000001</v>
      </c>
      <c r="S651" t="s">
        <v>6</v>
      </c>
      <c r="T651">
        <v>289.98714000000001</v>
      </c>
      <c r="U651">
        <v>5.5923910000000001</v>
      </c>
      <c r="V651" t="s">
        <v>7</v>
      </c>
      <c r="W651">
        <v>342.73560400000002</v>
      </c>
      <c r="X651">
        <v>0.29534199999999999</v>
      </c>
      <c r="Y651" t="s">
        <v>8</v>
      </c>
      <c r="Z651">
        <v>364.19472999999999</v>
      </c>
      <c r="AA651">
        <v>0.37099500000000002</v>
      </c>
      <c r="AB651" t="s">
        <v>9</v>
      </c>
      <c r="AC651">
        <v>11084.908369999999</v>
      </c>
      <c r="AD651">
        <v>1845.4053980000001</v>
      </c>
      <c r="AE651" t="s">
        <v>10</v>
      </c>
      <c r="AF651">
        <v>0.28156199999999998</v>
      </c>
      <c r="AG651">
        <v>2.9E-5</v>
      </c>
      <c r="AH651" t="s">
        <v>11</v>
      </c>
      <c r="AI651">
        <v>0.71701499999999996</v>
      </c>
      <c r="AJ651">
        <v>7.7999999999999999E-5</v>
      </c>
      <c r="AK651" t="s">
        <v>12</v>
      </c>
      <c r="AL651">
        <v>0</v>
      </c>
      <c r="AM651">
        <v>0</v>
      </c>
    </row>
    <row r="652" spans="1:39" x14ac:dyDescent="0.25">
      <c r="A652" t="s">
        <v>147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14118.674639999999</v>
      </c>
      <c r="I652">
        <v>2276.2452950000002</v>
      </c>
      <c r="J652" t="s">
        <v>3</v>
      </c>
      <c r="K652">
        <v>14104.456208</v>
      </c>
      <c r="L652">
        <v>2273.5525619999999</v>
      </c>
      <c r="M652" t="s">
        <v>4</v>
      </c>
      <c r="N652">
        <v>790.30209000000002</v>
      </c>
      <c r="O652">
        <v>4.0380700000000003</v>
      </c>
      <c r="P652" t="s">
        <v>5</v>
      </c>
      <c r="Q652">
        <v>1112.351858</v>
      </c>
      <c r="R652">
        <v>4.5247760000000001</v>
      </c>
      <c r="S652" t="s">
        <v>6</v>
      </c>
      <c r="T652">
        <v>318.87606199999999</v>
      </c>
      <c r="U652">
        <v>5.8153689999999996</v>
      </c>
      <c r="V652" t="s">
        <v>7</v>
      </c>
      <c r="W652">
        <v>377.03036200000003</v>
      </c>
      <c r="X652">
        <v>0.25150499999999998</v>
      </c>
      <c r="Y652" t="s">
        <v>8</v>
      </c>
      <c r="Z652">
        <v>400.63934799999998</v>
      </c>
      <c r="AA652">
        <v>0.323293</v>
      </c>
      <c r="AB652" t="s">
        <v>9</v>
      </c>
      <c r="AC652">
        <v>12191.563238000001</v>
      </c>
      <c r="AD652">
        <v>2075.0652570000002</v>
      </c>
      <c r="AE652" t="s">
        <v>10</v>
      </c>
      <c r="AF652">
        <v>0.28154299999999999</v>
      </c>
      <c r="AG652">
        <v>2.9E-5</v>
      </c>
      <c r="AH652" t="s">
        <v>11</v>
      </c>
      <c r="AI652">
        <v>0.71729500000000002</v>
      </c>
      <c r="AJ652">
        <v>7.6000000000000004E-5</v>
      </c>
      <c r="AK652" t="s">
        <v>12</v>
      </c>
      <c r="AL652">
        <v>0</v>
      </c>
      <c r="AM652">
        <v>0</v>
      </c>
    </row>
    <row r="653" spans="1:39" x14ac:dyDescent="0.25">
      <c r="A653" t="s">
        <v>147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15402.954276</v>
      </c>
      <c r="I653">
        <v>2285.067051</v>
      </c>
      <c r="J653" t="s">
        <v>3</v>
      </c>
      <c r="K653">
        <v>15387.429480000001</v>
      </c>
      <c r="L653">
        <v>2282.2110299999999</v>
      </c>
      <c r="M653" t="s">
        <v>4</v>
      </c>
      <c r="N653">
        <v>862.39610800000003</v>
      </c>
      <c r="O653">
        <v>4.3438140000000001</v>
      </c>
      <c r="P653" t="s">
        <v>5</v>
      </c>
      <c r="Q653">
        <v>1213.5424379999999</v>
      </c>
      <c r="R653">
        <v>4.6914980000000002</v>
      </c>
      <c r="S653" t="s">
        <v>6</v>
      </c>
      <c r="T653">
        <v>347.87441999999999</v>
      </c>
      <c r="U653">
        <v>5.5516709999999998</v>
      </c>
      <c r="V653" t="s">
        <v>7</v>
      </c>
      <c r="W653">
        <v>411.33292799999998</v>
      </c>
      <c r="X653">
        <v>0.26307199999999997</v>
      </c>
      <c r="Y653" t="s">
        <v>8</v>
      </c>
      <c r="Z653">
        <v>437.09123599999998</v>
      </c>
      <c r="AA653">
        <v>0.34662300000000001</v>
      </c>
      <c r="AB653" t="s">
        <v>9</v>
      </c>
      <c r="AC653">
        <v>13300.317596000001</v>
      </c>
      <c r="AD653">
        <v>2073.0843300000001</v>
      </c>
      <c r="AE653" t="s">
        <v>10</v>
      </c>
      <c r="AF653">
        <v>0.28150799999999998</v>
      </c>
      <c r="AG653">
        <v>2.9E-5</v>
      </c>
      <c r="AH653" t="s">
        <v>11</v>
      </c>
      <c r="AI653">
        <v>0.718082</v>
      </c>
      <c r="AJ653">
        <v>7.1000000000000005E-5</v>
      </c>
      <c r="AK653" t="s">
        <v>12</v>
      </c>
      <c r="AL653">
        <v>0</v>
      </c>
      <c r="AM653">
        <v>0</v>
      </c>
    </row>
    <row r="654" spans="1:39" x14ac:dyDescent="0.25">
      <c r="A654" t="s">
        <v>147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16684.231978</v>
      </c>
      <c r="I654">
        <v>2196.4648619999998</v>
      </c>
      <c r="J654" t="s">
        <v>3</v>
      </c>
      <c r="K654">
        <v>16667.410609999999</v>
      </c>
      <c r="L654">
        <v>2194.449044</v>
      </c>
      <c r="M654" t="s">
        <v>4</v>
      </c>
      <c r="N654">
        <v>934.17411000000004</v>
      </c>
      <c r="O654">
        <v>4.0119259999999999</v>
      </c>
      <c r="P654" t="s">
        <v>5</v>
      </c>
      <c r="Q654">
        <v>1314.5805640000001</v>
      </c>
      <c r="R654">
        <v>4.7185759999999997</v>
      </c>
      <c r="S654" t="s">
        <v>6</v>
      </c>
      <c r="T654">
        <v>376.78317800000002</v>
      </c>
      <c r="U654">
        <v>5.2892999999999999</v>
      </c>
      <c r="V654" t="s">
        <v>7</v>
      </c>
      <c r="W654">
        <v>445.60874799999999</v>
      </c>
      <c r="X654">
        <v>0.291439</v>
      </c>
      <c r="Y654" t="s">
        <v>8</v>
      </c>
      <c r="Z654">
        <v>473.51149600000002</v>
      </c>
      <c r="AA654">
        <v>0.38636900000000002</v>
      </c>
      <c r="AB654" t="s">
        <v>9</v>
      </c>
      <c r="AC654">
        <v>14406.553446</v>
      </c>
      <c r="AD654">
        <v>1985.0870259999999</v>
      </c>
      <c r="AE654" t="s">
        <v>10</v>
      </c>
      <c r="AF654">
        <v>0.281447</v>
      </c>
      <c r="AG654">
        <v>2.8E-5</v>
      </c>
      <c r="AH654" t="s">
        <v>11</v>
      </c>
      <c r="AI654">
        <v>0.718441</v>
      </c>
      <c r="AJ654">
        <v>6.8999999999999997E-5</v>
      </c>
      <c r="AK654" t="s">
        <v>12</v>
      </c>
      <c r="AL654">
        <v>0</v>
      </c>
      <c r="AM654">
        <v>0</v>
      </c>
    </row>
    <row r="655" spans="1:39" x14ac:dyDescent="0.25">
      <c r="A655" t="s">
        <v>147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17968.480211999999</v>
      </c>
      <c r="I655">
        <v>2449.6806459999998</v>
      </c>
      <c r="J655" t="s">
        <v>3</v>
      </c>
      <c r="K655">
        <v>17950.355520000001</v>
      </c>
      <c r="L655">
        <v>2447.0487229999999</v>
      </c>
      <c r="M655" t="s">
        <v>4</v>
      </c>
      <c r="N655">
        <v>1006.067106</v>
      </c>
      <c r="O655">
        <v>5.2140250000000004</v>
      </c>
      <c r="P655" t="s">
        <v>5</v>
      </c>
      <c r="Q655">
        <v>1415.7309</v>
      </c>
      <c r="R655">
        <v>5.0895270000000004</v>
      </c>
      <c r="S655" t="s">
        <v>6</v>
      </c>
      <c r="T655">
        <v>405.75506999999999</v>
      </c>
      <c r="U655">
        <v>6.0062860000000002</v>
      </c>
      <c r="V655" t="s">
        <v>7</v>
      </c>
      <c r="W655">
        <v>479.90808600000003</v>
      </c>
      <c r="X655">
        <v>0.35595500000000002</v>
      </c>
      <c r="Y655" t="s">
        <v>8</v>
      </c>
      <c r="Z655">
        <v>509.94956999999999</v>
      </c>
      <c r="AA655">
        <v>0.45018900000000001</v>
      </c>
      <c r="AB655" t="s">
        <v>9</v>
      </c>
      <c r="AC655">
        <v>15515.520532</v>
      </c>
      <c r="AD655">
        <v>2210.9858530000001</v>
      </c>
      <c r="AE655" t="s">
        <v>10</v>
      </c>
      <c r="AF655">
        <v>0.281443</v>
      </c>
      <c r="AG655">
        <v>2.8E-5</v>
      </c>
      <c r="AH655" t="s">
        <v>11</v>
      </c>
      <c r="AI655">
        <v>0.71882699999999999</v>
      </c>
      <c r="AJ655">
        <v>7.1000000000000005E-5</v>
      </c>
      <c r="AK655" t="s">
        <v>12</v>
      </c>
      <c r="AL655">
        <v>0</v>
      </c>
      <c r="AM655">
        <v>0</v>
      </c>
    </row>
    <row r="656" spans="1:39" x14ac:dyDescent="0.25">
      <c r="A656" t="s">
        <v>147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19252.598038</v>
      </c>
      <c r="I656">
        <v>2700.1120700000001</v>
      </c>
      <c r="J656" t="s">
        <v>3</v>
      </c>
      <c r="K656">
        <v>19233.175098</v>
      </c>
      <c r="L656">
        <v>2698.1020680000001</v>
      </c>
      <c r="M656" t="s">
        <v>4</v>
      </c>
      <c r="N656">
        <v>1077.85843</v>
      </c>
      <c r="O656">
        <v>5.8268389999999997</v>
      </c>
      <c r="P656" t="s">
        <v>5</v>
      </c>
      <c r="Q656">
        <v>1516.946314</v>
      </c>
      <c r="R656">
        <v>5.8325230000000001</v>
      </c>
      <c r="S656" t="s">
        <v>6</v>
      </c>
      <c r="T656">
        <v>434.77086000000003</v>
      </c>
      <c r="U656">
        <v>6.7530640000000002</v>
      </c>
      <c r="V656" t="s">
        <v>7</v>
      </c>
      <c r="W656">
        <v>514.21732999999995</v>
      </c>
      <c r="X656">
        <v>0.42949500000000002</v>
      </c>
      <c r="Y656" t="s">
        <v>8</v>
      </c>
      <c r="Z656">
        <v>546.40304800000001</v>
      </c>
      <c r="AA656">
        <v>0.48874499999999999</v>
      </c>
      <c r="AB656" t="s">
        <v>9</v>
      </c>
      <c r="AC656">
        <v>16624.400366000002</v>
      </c>
      <c r="AD656">
        <v>2442.9865669999999</v>
      </c>
      <c r="AE656" t="s">
        <v>10</v>
      </c>
      <c r="AF656">
        <v>0.28143899999999999</v>
      </c>
      <c r="AG656">
        <v>2.8E-5</v>
      </c>
      <c r="AH656" t="s">
        <v>11</v>
      </c>
      <c r="AI656">
        <v>0.71882699999999999</v>
      </c>
      <c r="AJ656">
        <v>7.1000000000000005E-5</v>
      </c>
      <c r="AK656" t="s">
        <v>12</v>
      </c>
      <c r="AL656">
        <v>0</v>
      </c>
      <c r="AM656">
        <v>0</v>
      </c>
    </row>
    <row r="657" spans="1:39" x14ac:dyDescent="0.25">
      <c r="A657" t="s">
        <v>147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20534.135421999999</v>
      </c>
      <c r="I657">
        <v>2729.378921</v>
      </c>
      <c r="J657" t="s">
        <v>3</v>
      </c>
      <c r="K657">
        <v>20513.425869999999</v>
      </c>
      <c r="L657">
        <v>2728.6373840000001</v>
      </c>
      <c r="M657" t="s">
        <v>4</v>
      </c>
      <c r="N657">
        <v>1149.5945380000001</v>
      </c>
      <c r="O657">
        <v>5.6812370000000003</v>
      </c>
      <c r="P657" t="s">
        <v>5</v>
      </c>
      <c r="Q657">
        <v>1618.0145640000001</v>
      </c>
      <c r="R657">
        <v>5.8729509999999996</v>
      </c>
      <c r="S657" t="s">
        <v>6</v>
      </c>
      <c r="T657">
        <v>463.69624399999998</v>
      </c>
      <c r="U657">
        <v>7.2300380000000004</v>
      </c>
      <c r="V657" t="s">
        <v>7</v>
      </c>
      <c r="W657">
        <v>548.50471600000003</v>
      </c>
      <c r="X657">
        <v>0.51811499999999999</v>
      </c>
      <c r="Y657" t="s">
        <v>8</v>
      </c>
      <c r="Z657">
        <v>582.82327999999995</v>
      </c>
      <c r="AA657">
        <v>0.563415</v>
      </c>
      <c r="AB657" t="s">
        <v>9</v>
      </c>
      <c r="AC657">
        <v>17730.917244</v>
      </c>
      <c r="AD657">
        <v>2484.3757139999998</v>
      </c>
      <c r="AE657" t="s">
        <v>10</v>
      </c>
      <c r="AF657">
        <v>0.28143699999999999</v>
      </c>
      <c r="AG657">
        <v>2.8E-5</v>
      </c>
      <c r="AH657" t="s">
        <v>11</v>
      </c>
      <c r="AI657">
        <v>0.71945300000000001</v>
      </c>
      <c r="AJ657">
        <v>7.2000000000000002E-5</v>
      </c>
      <c r="AK657" t="s">
        <v>12</v>
      </c>
      <c r="AL657">
        <v>0</v>
      </c>
      <c r="AM657">
        <v>0</v>
      </c>
    </row>
    <row r="658" spans="1:39" x14ac:dyDescent="0.25">
      <c r="A658" t="s">
        <v>147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21820.017275999999</v>
      </c>
      <c r="I658">
        <v>3792.1337410000001</v>
      </c>
      <c r="J658" t="s">
        <v>3</v>
      </c>
      <c r="K658">
        <v>21798.029161999999</v>
      </c>
      <c r="L658">
        <v>3791.834664</v>
      </c>
      <c r="M658" t="s">
        <v>4</v>
      </c>
      <c r="N658">
        <v>1214.299076</v>
      </c>
      <c r="O658">
        <v>6.0531810000000004</v>
      </c>
      <c r="P658" t="s">
        <v>5</v>
      </c>
      <c r="Q658">
        <v>1702.856454</v>
      </c>
      <c r="R658">
        <v>1.754084</v>
      </c>
      <c r="S658" t="s">
        <v>6</v>
      </c>
      <c r="T658">
        <v>485.335488</v>
      </c>
      <c r="U658">
        <v>2.9973169999999998</v>
      </c>
      <c r="V658" t="s">
        <v>7</v>
      </c>
      <c r="W658">
        <v>574.20016999999996</v>
      </c>
      <c r="X658">
        <v>2.9991599999999998</v>
      </c>
      <c r="Y658" t="s">
        <v>8</v>
      </c>
      <c r="Z658">
        <v>618.99819600000001</v>
      </c>
      <c r="AA658">
        <v>0.64562799999999998</v>
      </c>
      <c r="AB658" t="s">
        <v>9</v>
      </c>
      <c r="AC658">
        <v>18865.038759999999</v>
      </c>
      <c r="AD658">
        <v>3954.7471430000001</v>
      </c>
      <c r="AE658" t="s">
        <v>10</v>
      </c>
      <c r="AF658">
        <v>0.28141100000000002</v>
      </c>
      <c r="AG658">
        <v>2.8E-5</v>
      </c>
      <c r="AH658" t="s">
        <v>11</v>
      </c>
      <c r="AI658">
        <v>0.71948199999999995</v>
      </c>
      <c r="AJ658">
        <v>7.2999999999999999E-5</v>
      </c>
      <c r="AK658" t="s">
        <v>12</v>
      </c>
      <c r="AL658">
        <v>3124.02</v>
      </c>
      <c r="AM658">
        <v>288751.09960000002</v>
      </c>
    </row>
    <row r="659" spans="1:39" x14ac:dyDescent="0.25">
      <c r="A659" t="s">
        <v>147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23364.799709999999</v>
      </c>
      <c r="I659">
        <v>4231.611492</v>
      </c>
      <c r="J659" t="s">
        <v>3</v>
      </c>
      <c r="K659">
        <v>23341.482771999999</v>
      </c>
      <c r="L659">
        <v>4230.7052450000001</v>
      </c>
      <c r="M659" t="s">
        <v>4</v>
      </c>
      <c r="N659">
        <v>1258.0615680000001</v>
      </c>
      <c r="O659">
        <v>6.6015309999999996</v>
      </c>
      <c r="P659" t="s">
        <v>5</v>
      </c>
      <c r="Q659">
        <v>1739.4498920000001</v>
      </c>
      <c r="R659">
        <v>1.8138099999999999</v>
      </c>
      <c r="S659" t="s">
        <v>6</v>
      </c>
      <c r="T659">
        <v>485.34089599999999</v>
      </c>
      <c r="U659">
        <v>2.993109</v>
      </c>
      <c r="V659" t="s">
        <v>7</v>
      </c>
      <c r="W659">
        <v>574.20461799999998</v>
      </c>
      <c r="X659">
        <v>3.0044919999999999</v>
      </c>
      <c r="Y659" t="s">
        <v>8</v>
      </c>
      <c r="Z659">
        <v>654.53861400000005</v>
      </c>
      <c r="AA659">
        <v>0.67162500000000003</v>
      </c>
      <c r="AB659" t="s">
        <v>9</v>
      </c>
      <c r="AC659">
        <v>20327.125120000001</v>
      </c>
      <c r="AD659">
        <v>4398.0817820000002</v>
      </c>
      <c r="AE659" t="s">
        <v>10</v>
      </c>
      <c r="AF659">
        <v>0.28141100000000002</v>
      </c>
      <c r="AG659">
        <v>2.8E-5</v>
      </c>
      <c r="AH659" t="s">
        <v>11</v>
      </c>
      <c r="AI659">
        <v>0.71948199999999995</v>
      </c>
      <c r="AJ659">
        <v>7.2999999999999999E-5</v>
      </c>
      <c r="AK659" t="s">
        <v>12</v>
      </c>
      <c r="AL659">
        <v>15622.4</v>
      </c>
      <c r="AM659">
        <v>289617.76</v>
      </c>
    </row>
    <row r="660" spans="1:39" x14ac:dyDescent="0.25">
      <c r="A660" t="s">
        <v>147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24914.410908000002</v>
      </c>
      <c r="I660">
        <v>4165.734144</v>
      </c>
      <c r="J660" t="s">
        <v>3</v>
      </c>
      <c r="K660">
        <v>24889.773742000001</v>
      </c>
      <c r="L660">
        <v>4163.7107429999996</v>
      </c>
      <c r="M660" t="s">
        <v>4</v>
      </c>
      <c r="N660">
        <v>1302.145982</v>
      </c>
      <c r="O660">
        <v>8.0564800000000005</v>
      </c>
      <c r="P660" t="s">
        <v>5</v>
      </c>
      <c r="Q660">
        <v>1775.9916619999999</v>
      </c>
      <c r="R660">
        <v>1.86764</v>
      </c>
      <c r="S660" t="s">
        <v>6</v>
      </c>
      <c r="T660">
        <v>485.34131400000001</v>
      </c>
      <c r="U660">
        <v>2.992245</v>
      </c>
      <c r="V660" t="s">
        <v>7</v>
      </c>
      <c r="W660">
        <v>574.20488999999998</v>
      </c>
      <c r="X660">
        <v>3.0050979999999998</v>
      </c>
      <c r="Y660" t="s">
        <v>8</v>
      </c>
      <c r="Z660">
        <v>690.03903800000001</v>
      </c>
      <c r="AA660">
        <v>0.77195199999999997</v>
      </c>
      <c r="AB660" t="s">
        <v>9</v>
      </c>
      <c r="AC660">
        <v>21793.778215999999</v>
      </c>
      <c r="AD660">
        <v>4337.8668239999997</v>
      </c>
      <c r="AE660" t="s">
        <v>10</v>
      </c>
      <c r="AF660">
        <v>0.28141100000000002</v>
      </c>
      <c r="AG660">
        <v>2.8E-5</v>
      </c>
      <c r="AH660" t="s">
        <v>11</v>
      </c>
      <c r="AI660">
        <v>0.71948199999999995</v>
      </c>
      <c r="AJ660">
        <v>7.2999999999999999E-5</v>
      </c>
      <c r="AK660" t="s">
        <v>12</v>
      </c>
      <c r="AL660">
        <v>28122.3</v>
      </c>
      <c r="AM660">
        <v>289662.49</v>
      </c>
    </row>
    <row r="661" spans="1:39" x14ac:dyDescent="0.25">
      <c r="A661" t="s">
        <v>147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26464.939320000001</v>
      </c>
      <c r="I661">
        <v>4057.7770569999998</v>
      </c>
      <c r="J661" t="s">
        <v>3</v>
      </c>
      <c r="K661">
        <v>26438.995266000002</v>
      </c>
      <c r="L661">
        <v>4054.332656</v>
      </c>
      <c r="M661" t="s">
        <v>4</v>
      </c>
      <c r="N661">
        <v>1346.011538</v>
      </c>
      <c r="O661">
        <v>8.425497</v>
      </c>
      <c r="P661" t="s">
        <v>5</v>
      </c>
      <c r="Q661">
        <v>1812.5299640000001</v>
      </c>
      <c r="R661">
        <v>2.025833</v>
      </c>
      <c r="S661" t="s">
        <v>6</v>
      </c>
      <c r="T661">
        <v>485.34149200000002</v>
      </c>
      <c r="U661">
        <v>2.9915080000000001</v>
      </c>
      <c r="V661" t="s">
        <v>7</v>
      </c>
      <c r="W661">
        <v>574.20500000000004</v>
      </c>
      <c r="X661">
        <v>3.0054280000000002</v>
      </c>
      <c r="Y661" t="s">
        <v>8</v>
      </c>
      <c r="Z661">
        <v>725.53416800000002</v>
      </c>
      <c r="AA661">
        <v>0.90834599999999999</v>
      </c>
      <c r="AB661" t="s">
        <v>9</v>
      </c>
      <c r="AC661">
        <v>23261.583890000002</v>
      </c>
      <c r="AD661">
        <v>4225.6490729999996</v>
      </c>
      <c r="AE661" t="s">
        <v>10</v>
      </c>
      <c r="AF661">
        <v>0.28141100000000002</v>
      </c>
      <c r="AG661">
        <v>2.8E-5</v>
      </c>
      <c r="AH661" t="s">
        <v>11</v>
      </c>
      <c r="AI661">
        <v>0.71948199999999995</v>
      </c>
      <c r="AJ661">
        <v>7.2999999999999999E-5</v>
      </c>
      <c r="AK661" t="s">
        <v>12</v>
      </c>
      <c r="AL661">
        <v>40622.26</v>
      </c>
      <c r="AM661">
        <v>289680.59240000002</v>
      </c>
    </row>
    <row r="662" spans="1:39" x14ac:dyDescent="0.25">
      <c r="A662" t="s">
        <v>148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149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1207.1027079999999</v>
      </c>
      <c r="I682">
        <v>421.95229799999998</v>
      </c>
      <c r="J682" t="s">
        <v>3</v>
      </c>
      <c r="K682">
        <v>1205.8256879999999</v>
      </c>
      <c r="L682">
        <v>421.01225299999999</v>
      </c>
      <c r="M682" t="s">
        <v>4</v>
      </c>
      <c r="N682">
        <v>71.415542000000002</v>
      </c>
      <c r="O682">
        <v>0.41323199999999999</v>
      </c>
      <c r="P682" t="s">
        <v>5</v>
      </c>
      <c r="Q682">
        <v>0</v>
      </c>
      <c r="R682">
        <v>0</v>
      </c>
      <c r="S682" t="s">
        <v>6</v>
      </c>
      <c r="T682">
        <v>28.722276000000001</v>
      </c>
      <c r="U682">
        <v>0.73308200000000001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0.29532199999999997</v>
      </c>
      <c r="AD682">
        <v>9.2999999999999997E-5</v>
      </c>
      <c r="AE682" t="s">
        <v>10</v>
      </c>
      <c r="AF682">
        <v>0</v>
      </c>
      <c r="AG682">
        <v>0</v>
      </c>
      <c r="AH682" t="s">
        <v>11</v>
      </c>
      <c r="AI682">
        <v>0.70679700000000001</v>
      </c>
      <c r="AJ682">
        <v>1.4E-5</v>
      </c>
      <c r="AK682" t="s">
        <v>12</v>
      </c>
      <c r="AL682">
        <v>0</v>
      </c>
      <c r="AM682">
        <v>0</v>
      </c>
    </row>
    <row r="683" spans="1:39" x14ac:dyDescent="0.25">
      <c r="A683" t="s">
        <v>149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2406.5076180000001</v>
      </c>
      <c r="I683">
        <v>991.42141400000003</v>
      </c>
      <c r="J683" t="s">
        <v>3</v>
      </c>
      <c r="K683">
        <v>2403.9733940000001</v>
      </c>
      <c r="L683">
        <v>990.14567199999999</v>
      </c>
      <c r="M683" t="s">
        <v>4</v>
      </c>
      <c r="N683">
        <v>142.66351599999999</v>
      </c>
      <c r="O683">
        <v>0.64177399999999996</v>
      </c>
      <c r="P683" t="s">
        <v>5</v>
      </c>
      <c r="Q683">
        <v>0</v>
      </c>
      <c r="R683">
        <v>0</v>
      </c>
      <c r="S683" t="s">
        <v>6</v>
      </c>
      <c r="T683">
        <v>57.194228000000003</v>
      </c>
      <c r="U683">
        <v>2.131869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0.28959099999999999</v>
      </c>
      <c r="AD683">
        <v>9.2999999999999997E-5</v>
      </c>
      <c r="AE683" t="s">
        <v>10</v>
      </c>
      <c r="AF683">
        <v>0</v>
      </c>
      <c r="AG683">
        <v>0</v>
      </c>
      <c r="AH683" t="s">
        <v>11</v>
      </c>
      <c r="AI683">
        <v>0.70849200000000001</v>
      </c>
      <c r="AJ683">
        <v>3.1999999999999999E-5</v>
      </c>
      <c r="AK683" t="s">
        <v>12</v>
      </c>
      <c r="AL683">
        <v>0</v>
      </c>
      <c r="AM683">
        <v>0</v>
      </c>
    </row>
    <row r="684" spans="1:39" x14ac:dyDescent="0.25">
      <c r="A684" t="s">
        <v>149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3608.0769559999999</v>
      </c>
      <c r="I684">
        <v>1607.5437360000001</v>
      </c>
      <c r="J684" t="s">
        <v>3</v>
      </c>
      <c r="K684">
        <v>3604.2904720000001</v>
      </c>
      <c r="L684">
        <v>1606.440535</v>
      </c>
      <c r="M684" t="s">
        <v>4</v>
      </c>
      <c r="N684">
        <v>213.91372799999999</v>
      </c>
      <c r="O684">
        <v>0.73706300000000002</v>
      </c>
      <c r="P684" t="s">
        <v>5</v>
      </c>
      <c r="Q684">
        <v>0</v>
      </c>
      <c r="R684">
        <v>0</v>
      </c>
      <c r="S684" t="s">
        <v>6</v>
      </c>
      <c r="T684">
        <v>85.765305999999995</v>
      </c>
      <c r="U684">
        <v>3.9944250000000001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0.286636</v>
      </c>
      <c r="AD684">
        <v>8.1000000000000004E-5</v>
      </c>
      <c r="AE684" t="s">
        <v>10</v>
      </c>
      <c r="AF684">
        <v>0</v>
      </c>
      <c r="AG684">
        <v>0</v>
      </c>
      <c r="AH684" t="s">
        <v>11</v>
      </c>
      <c r="AI684">
        <v>0.70992699999999997</v>
      </c>
      <c r="AJ684">
        <v>4.6999999999999997E-5</v>
      </c>
      <c r="AK684" t="s">
        <v>12</v>
      </c>
      <c r="AL684">
        <v>0</v>
      </c>
      <c r="AM684">
        <v>0</v>
      </c>
    </row>
    <row r="685" spans="1:39" x14ac:dyDescent="0.25">
      <c r="A685" t="s">
        <v>149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4806.99107</v>
      </c>
      <c r="I685">
        <v>2132.7712860000001</v>
      </c>
      <c r="J685" t="s">
        <v>3</v>
      </c>
      <c r="K685">
        <v>4801.9504159999997</v>
      </c>
      <c r="L685">
        <v>2132.1030190000001</v>
      </c>
      <c r="M685" t="s">
        <v>4</v>
      </c>
      <c r="N685">
        <v>285.09561200000002</v>
      </c>
      <c r="O685">
        <v>0.93024099999999998</v>
      </c>
      <c r="P685" t="s">
        <v>5</v>
      </c>
      <c r="Q685">
        <v>0</v>
      </c>
      <c r="R685">
        <v>0</v>
      </c>
      <c r="S685" t="s">
        <v>6</v>
      </c>
      <c r="T685">
        <v>114.214198</v>
      </c>
      <c r="U685">
        <v>5.5555870000000001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0.28497499999999998</v>
      </c>
      <c r="AD685">
        <v>5.8E-5</v>
      </c>
      <c r="AE685" t="s">
        <v>10</v>
      </c>
      <c r="AF685">
        <v>0</v>
      </c>
      <c r="AG685">
        <v>0</v>
      </c>
      <c r="AH685" t="s">
        <v>11</v>
      </c>
      <c r="AI685">
        <v>0.711233</v>
      </c>
      <c r="AJ685">
        <v>5.8E-5</v>
      </c>
      <c r="AK685" t="s">
        <v>12</v>
      </c>
      <c r="AL685">
        <v>0</v>
      </c>
      <c r="AM685">
        <v>0</v>
      </c>
    </row>
    <row r="686" spans="1:39" x14ac:dyDescent="0.25">
      <c r="A686" t="s">
        <v>149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6009.0242820000003</v>
      </c>
      <c r="I686">
        <v>2762.6221529999998</v>
      </c>
      <c r="J686" t="s">
        <v>3</v>
      </c>
      <c r="K686">
        <v>6002.7189060000001</v>
      </c>
      <c r="L686">
        <v>2761.3384350000001</v>
      </c>
      <c r="M686" t="s">
        <v>4</v>
      </c>
      <c r="N686">
        <v>356.42542200000003</v>
      </c>
      <c r="O686">
        <v>1.175373</v>
      </c>
      <c r="P686" t="s">
        <v>5</v>
      </c>
      <c r="Q686">
        <v>0</v>
      </c>
      <c r="R686">
        <v>0</v>
      </c>
      <c r="S686" t="s">
        <v>6</v>
      </c>
      <c r="T686">
        <v>142.778288</v>
      </c>
      <c r="U686">
        <v>7.3100019999999999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0.283194</v>
      </c>
      <c r="AD686">
        <v>3.1000000000000001E-5</v>
      </c>
      <c r="AE686" t="s">
        <v>10</v>
      </c>
      <c r="AF686">
        <v>0</v>
      </c>
      <c r="AG686">
        <v>0</v>
      </c>
      <c r="AH686" t="s">
        <v>11</v>
      </c>
      <c r="AI686">
        <v>0.71202100000000002</v>
      </c>
      <c r="AJ686">
        <v>6.4999999999999994E-5</v>
      </c>
      <c r="AK686" t="s">
        <v>12</v>
      </c>
      <c r="AL686">
        <v>0</v>
      </c>
      <c r="AM686">
        <v>0</v>
      </c>
    </row>
    <row r="687" spans="1:39" x14ac:dyDescent="0.25">
      <c r="A687" t="s">
        <v>149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7208.0259779999997</v>
      </c>
      <c r="I687">
        <v>3125.1299450000001</v>
      </c>
      <c r="J687" t="s">
        <v>3</v>
      </c>
      <c r="K687">
        <v>7200.4568019999997</v>
      </c>
      <c r="L687">
        <v>3124.0433210000001</v>
      </c>
      <c r="M687" t="s">
        <v>4</v>
      </c>
      <c r="N687">
        <v>427.69955800000002</v>
      </c>
      <c r="O687">
        <v>1.231562</v>
      </c>
      <c r="P687" t="s">
        <v>5</v>
      </c>
      <c r="Q687">
        <v>0</v>
      </c>
      <c r="R687">
        <v>0</v>
      </c>
      <c r="S687" t="s">
        <v>6</v>
      </c>
      <c r="T687">
        <v>171.195854</v>
      </c>
      <c r="U687">
        <v>8.370438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0.282889</v>
      </c>
      <c r="AD687">
        <v>2.9E-5</v>
      </c>
      <c r="AE687" t="s">
        <v>10</v>
      </c>
      <c r="AF687">
        <v>0</v>
      </c>
      <c r="AG687">
        <v>0</v>
      </c>
      <c r="AH687" t="s">
        <v>11</v>
      </c>
      <c r="AI687">
        <v>0.712615</v>
      </c>
      <c r="AJ687">
        <v>6.9999999999999994E-5</v>
      </c>
      <c r="AK687" t="s">
        <v>12</v>
      </c>
      <c r="AL687">
        <v>0</v>
      </c>
      <c r="AM687">
        <v>0</v>
      </c>
    </row>
    <row r="688" spans="1:39" x14ac:dyDescent="0.25">
      <c r="A688" t="s">
        <v>149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8410.7957399999996</v>
      </c>
      <c r="I688">
        <v>3279.124253</v>
      </c>
      <c r="J688" t="s">
        <v>3</v>
      </c>
      <c r="K688">
        <v>8401.9649200000003</v>
      </c>
      <c r="L688">
        <v>3277.8238390000001</v>
      </c>
      <c r="M688" t="s">
        <v>4</v>
      </c>
      <c r="N688">
        <v>498.99648999999999</v>
      </c>
      <c r="O688">
        <v>1.615294</v>
      </c>
      <c r="P688" t="s">
        <v>5</v>
      </c>
      <c r="Q688">
        <v>0</v>
      </c>
      <c r="R688">
        <v>0</v>
      </c>
      <c r="S688" t="s">
        <v>6</v>
      </c>
      <c r="T688">
        <v>199.82798399999999</v>
      </c>
      <c r="U688">
        <v>8.9063999999999997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0.282611</v>
      </c>
      <c r="AD688">
        <v>2.6999999999999999E-5</v>
      </c>
      <c r="AE688" t="s">
        <v>10</v>
      </c>
      <c r="AF688">
        <v>0</v>
      </c>
      <c r="AG688">
        <v>0</v>
      </c>
      <c r="AH688" t="s">
        <v>11</v>
      </c>
      <c r="AI688">
        <v>0.71402900000000002</v>
      </c>
      <c r="AJ688">
        <v>7.7000000000000001E-5</v>
      </c>
      <c r="AK688" t="s">
        <v>12</v>
      </c>
      <c r="AL688">
        <v>0</v>
      </c>
      <c r="AM688">
        <v>0</v>
      </c>
    </row>
    <row r="689" spans="1:39" x14ac:dyDescent="0.25">
      <c r="A689" t="s">
        <v>149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9612.1057000000001</v>
      </c>
      <c r="I689">
        <v>3604.6717319999998</v>
      </c>
      <c r="J689" t="s">
        <v>3</v>
      </c>
      <c r="K689">
        <v>9602.0185259999998</v>
      </c>
      <c r="L689">
        <v>3602.4044039999999</v>
      </c>
      <c r="M689" t="s">
        <v>4</v>
      </c>
      <c r="N689">
        <v>570.33348999999998</v>
      </c>
      <c r="O689">
        <v>2.451114</v>
      </c>
      <c r="P689" t="s">
        <v>5</v>
      </c>
      <c r="Q689">
        <v>0</v>
      </c>
      <c r="R689">
        <v>0</v>
      </c>
      <c r="S689" t="s">
        <v>6</v>
      </c>
      <c r="T689">
        <v>228.394598</v>
      </c>
      <c r="U689">
        <v>9.8684659999999997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0.28238600000000003</v>
      </c>
      <c r="AD689">
        <v>2.5999999999999998E-5</v>
      </c>
      <c r="AE689" t="s">
        <v>10</v>
      </c>
      <c r="AF689">
        <v>0</v>
      </c>
      <c r="AG689">
        <v>0</v>
      </c>
      <c r="AH689" t="s">
        <v>11</v>
      </c>
      <c r="AI689">
        <v>0.715785</v>
      </c>
      <c r="AJ689">
        <v>8.1000000000000004E-5</v>
      </c>
      <c r="AK689" t="s">
        <v>12</v>
      </c>
      <c r="AL689">
        <v>0</v>
      </c>
      <c r="AM689">
        <v>0</v>
      </c>
    </row>
    <row r="690" spans="1:39" x14ac:dyDescent="0.25">
      <c r="A690" t="s">
        <v>149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10813.252822</v>
      </c>
      <c r="I690">
        <v>3448.9230210000001</v>
      </c>
      <c r="J690" t="s">
        <v>3</v>
      </c>
      <c r="K690">
        <v>10801.913828000001</v>
      </c>
      <c r="L690">
        <v>3446.6508650000001</v>
      </c>
      <c r="M690" t="s">
        <v>4</v>
      </c>
      <c r="N690">
        <v>641.66432599999996</v>
      </c>
      <c r="O690">
        <v>2.9125709999999998</v>
      </c>
      <c r="P690" t="s">
        <v>5</v>
      </c>
      <c r="Q690">
        <v>0</v>
      </c>
      <c r="R690">
        <v>0</v>
      </c>
      <c r="S690" t="s">
        <v>6</v>
      </c>
      <c r="T690">
        <v>256.94230199999998</v>
      </c>
      <c r="U690">
        <v>9.4467189999999999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0.28235199999999999</v>
      </c>
      <c r="AD690">
        <v>2.5999999999999998E-5</v>
      </c>
      <c r="AE690" t="s">
        <v>10</v>
      </c>
      <c r="AF690">
        <v>0</v>
      </c>
      <c r="AG690">
        <v>0</v>
      </c>
      <c r="AH690" t="s">
        <v>11</v>
      </c>
      <c r="AI690">
        <v>0.71718499999999996</v>
      </c>
      <c r="AJ690">
        <v>7.8999999999999996E-5</v>
      </c>
      <c r="AK690" t="s">
        <v>12</v>
      </c>
      <c r="AL690">
        <v>0</v>
      </c>
      <c r="AM690">
        <v>0</v>
      </c>
    </row>
    <row r="691" spans="1:39" x14ac:dyDescent="0.25">
      <c r="A691" t="s">
        <v>149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12013.015364000001</v>
      </c>
      <c r="I691">
        <v>3250.0339370000002</v>
      </c>
      <c r="J691" t="s">
        <v>3</v>
      </c>
      <c r="K691">
        <v>12000.420394000001</v>
      </c>
      <c r="L691">
        <v>3247.3248960000001</v>
      </c>
      <c r="M691" t="s">
        <v>4</v>
      </c>
      <c r="N691">
        <v>712.932592</v>
      </c>
      <c r="O691">
        <v>2.973449</v>
      </c>
      <c r="P691" t="s">
        <v>5</v>
      </c>
      <c r="Q691">
        <v>0</v>
      </c>
      <c r="R691">
        <v>0</v>
      </c>
      <c r="S691" t="s">
        <v>6</v>
      </c>
      <c r="T691">
        <v>285.42549600000001</v>
      </c>
      <c r="U691">
        <v>8.7061139999999995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0.28224399999999999</v>
      </c>
      <c r="AD691">
        <v>2.5000000000000001E-5</v>
      </c>
      <c r="AE691" t="s">
        <v>10</v>
      </c>
      <c r="AF691">
        <v>0</v>
      </c>
      <c r="AG691">
        <v>0</v>
      </c>
      <c r="AH691" t="s">
        <v>11</v>
      </c>
      <c r="AI691">
        <v>0.71828099999999995</v>
      </c>
      <c r="AJ691">
        <v>7.7000000000000001E-5</v>
      </c>
      <c r="AK691" t="s">
        <v>12</v>
      </c>
      <c r="AL691">
        <v>0</v>
      </c>
      <c r="AM691">
        <v>0</v>
      </c>
    </row>
    <row r="692" spans="1:39" x14ac:dyDescent="0.25">
      <c r="A692" t="s">
        <v>149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13213.499188</v>
      </c>
      <c r="I692">
        <v>3033.1010839999999</v>
      </c>
      <c r="J692" t="s">
        <v>3</v>
      </c>
      <c r="K692">
        <v>13199.643606</v>
      </c>
      <c r="L692">
        <v>3030.9601899999998</v>
      </c>
      <c r="M692" t="s">
        <v>4</v>
      </c>
      <c r="N692">
        <v>784.270804</v>
      </c>
      <c r="O692">
        <v>3.1738360000000001</v>
      </c>
      <c r="P692" t="s">
        <v>5</v>
      </c>
      <c r="Q692">
        <v>0</v>
      </c>
      <c r="R692">
        <v>0</v>
      </c>
      <c r="S692" t="s">
        <v>6</v>
      </c>
      <c r="T692">
        <v>313.92936600000002</v>
      </c>
      <c r="U692">
        <v>8.0694689999999998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0.28218199999999999</v>
      </c>
      <c r="AD692">
        <v>2.5000000000000001E-5</v>
      </c>
      <c r="AE692" t="s">
        <v>10</v>
      </c>
      <c r="AF692">
        <v>0</v>
      </c>
      <c r="AG692">
        <v>0</v>
      </c>
      <c r="AH692" t="s">
        <v>11</v>
      </c>
      <c r="AI692">
        <v>0.718364</v>
      </c>
      <c r="AJ692">
        <v>7.7999999999999999E-5</v>
      </c>
      <c r="AK692" t="s">
        <v>12</v>
      </c>
      <c r="AL692">
        <v>0</v>
      </c>
      <c r="AM692">
        <v>0</v>
      </c>
    </row>
    <row r="693" spans="1:39" x14ac:dyDescent="0.25">
      <c r="A693" t="s">
        <v>149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14413.203998000001</v>
      </c>
      <c r="I693">
        <v>3029.6943110000002</v>
      </c>
      <c r="J693" t="s">
        <v>3</v>
      </c>
      <c r="K693">
        <v>14398.095101999999</v>
      </c>
      <c r="L693">
        <v>3026.7641629999998</v>
      </c>
      <c r="M693" t="s">
        <v>4</v>
      </c>
      <c r="N693">
        <v>855.457268</v>
      </c>
      <c r="O693">
        <v>3.3165149999999999</v>
      </c>
      <c r="P693" t="s">
        <v>5</v>
      </c>
      <c r="Q693">
        <v>0</v>
      </c>
      <c r="R693">
        <v>0</v>
      </c>
      <c r="S693" t="s">
        <v>6</v>
      </c>
      <c r="T693">
        <v>342.38806199999999</v>
      </c>
      <c r="U693">
        <v>7.9776300000000004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0.281723</v>
      </c>
      <c r="AD693">
        <v>3.4E-5</v>
      </c>
      <c r="AE693" t="s">
        <v>10</v>
      </c>
      <c r="AF693">
        <v>0</v>
      </c>
      <c r="AG693">
        <v>0</v>
      </c>
      <c r="AH693" t="s">
        <v>11</v>
      </c>
      <c r="AI693">
        <v>0.71840800000000005</v>
      </c>
      <c r="AJ693">
        <v>7.7999999999999999E-5</v>
      </c>
      <c r="AK693" t="s">
        <v>12</v>
      </c>
      <c r="AL693">
        <v>0</v>
      </c>
      <c r="AM693">
        <v>0</v>
      </c>
    </row>
    <row r="694" spans="1:39" x14ac:dyDescent="0.25">
      <c r="A694" t="s">
        <v>149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15612.431651999999</v>
      </c>
      <c r="I694">
        <v>3000.6625009999998</v>
      </c>
      <c r="J694" t="s">
        <v>3</v>
      </c>
      <c r="K694">
        <v>15596.066074</v>
      </c>
      <c r="L694">
        <v>2996.875211</v>
      </c>
      <c r="M694" t="s">
        <v>4</v>
      </c>
      <c r="N694">
        <v>926.73312199999998</v>
      </c>
      <c r="O694">
        <v>3.9646729999999999</v>
      </c>
      <c r="P694" t="s">
        <v>5</v>
      </c>
      <c r="Q694">
        <v>0</v>
      </c>
      <c r="R694">
        <v>0</v>
      </c>
      <c r="S694" t="s">
        <v>6</v>
      </c>
      <c r="T694">
        <v>370.83489200000002</v>
      </c>
      <c r="U694">
        <v>7.4269660000000002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0.28168799999999999</v>
      </c>
      <c r="AD694">
        <v>3.4E-5</v>
      </c>
      <c r="AE694" t="s">
        <v>10</v>
      </c>
      <c r="AF694">
        <v>0</v>
      </c>
      <c r="AG694">
        <v>0</v>
      </c>
      <c r="AH694" t="s">
        <v>11</v>
      </c>
      <c r="AI694">
        <v>0.71871399999999996</v>
      </c>
      <c r="AJ694">
        <v>7.6000000000000004E-5</v>
      </c>
      <c r="AK694" t="s">
        <v>12</v>
      </c>
      <c r="AL694">
        <v>0</v>
      </c>
      <c r="AM694">
        <v>0</v>
      </c>
    </row>
    <row r="695" spans="1:39" x14ac:dyDescent="0.25">
      <c r="A695" t="s">
        <v>149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16811.790784000001</v>
      </c>
      <c r="I695">
        <v>2977.5979029999999</v>
      </c>
      <c r="J695" t="s">
        <v>3</v>
      </c>
      <c r="K695">
        <v>16794.164659999999</v>
      </c>
      <c r="L695">
        <v>2974.3166670000001</v>
      </c>
      <c r="M695" t="s">
        <v>4</v>
      </c>
      <c r="N695">
        <v>998.00410599999998</v>
      </c>
      <c r="O695">
        <v>4.4788750000000004</v>
      </c>
      <c r="P695" t="s">
        <v>5</v>
      </c>
      <c r="Q695">
        <v>0</v>
      </c>
      <c r="R695">
        <v>0</v>
      </c>
      <c r="S695" t="s">
        <v>6</v>
      </c>
      <c r="T695">
        <v>399.30139400000002</v>
      </c>
      <c r="U695">
        <v>7.3133889999999999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0.28115600000000002</v>
      </c>
      <c r="AD695">
        <v>3.8000000000000002E-5</v>
      </c>
      <c r="AE695" t="s">
        <v>10</v>
      </c>
      <c r="AF695">
        <v>0</v>
      </c>
      <c r="AG695">
        <v>0</v>
      </c>
      <c r="AH695" t="s">
        <v>11</v>
      </c>
      <c r="AI695">
        <v>0.719553</v>
      </c>
      <c r="AJ695">
        <v>7.2000000000000002E-5</v>
      </c>
      <c r="AK695" t="s">
        <v>12</v>
      </c>
      <c r="AL695">
        <v>0</v>
      </c>
      <c r="AM695">
        <v>0</v>
      </c>
    </row>
    <row r="696" spans="1:39" x14ac:dyDescent="0.25">
      <c r="A696" t="s">
        <v>149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18011.392704000002</v>
      </c>
      <c r="I696">
        <v>3059.1791440000002</v>
      </c>
      <c r="J696" t="s">
        <v>3</v>
      </c>
      <c r="K696">
        <v>17992.507984</v>
      </c>
      <c r="L696">
        <v>3056.2411529999999</v>
      </c>
      <c r="M696" t="s">
        <v>4</v>
      </c>
      <c r="N696">
        <v>1069.2478880000001</v>
      </c>
      <c r="O696">
        <v>4.875267</v>
      </c>
      <c r="P696" t="s">
        <v>5</v>
      </c>
      <c r="Q696">
        <v>0</v>
      </c>
      <c r="R696">
        <v>0</v>
      </c>
      <c r="S696" t="s">
        <v>6</v>
      </c>
      <c r="T696">
        <v>427.757946</v>
      </c>
      <c r="U696">
        <v>7.5020210000000001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0.281086</v>
      </c>
      <c r="AD696">
        <v>3.8000000000000002E-5</v>
      </c>
      <c r="AE696" t="s">
        <v>10</v>
      </c>
      <c r="AF696">
        <v>0</v>
      </c>
      <c r="AG696">
        <v>0</v>
      </c>
      <c r="AH696" t="s">
        <v>11</v>
      </c>
      <c r="AI696">
        <v>0.72055599999999997</v>
      </c>
      <c r="AJ696">
        <v>7.7999999999999999E-5</v>
      </c>
      <c r="AK696" t="s">
        <v>12</v>
      </c>
      <c r="AL696">
        <v>0</v>
      </c>
      <c r="AM696">
        <v>0</v>
      </c>
    </row>
    <row r="697" spans="1:39" x14ac:dyDescent="0.25">
      <c r="A697" t="s">
        <v>149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19214.09146</v>
      </c>
      <c r="I697">
        <v>2954.8968450000002</v>
      </c>
      <c r="J697" t="s">
        <v>3</v>
      </c>
      <c r="K697">
        <v>19193.944181999999</v>
      </c>
      <c r="L697">
        <v>2952.9511360000001</v>
      </c>
      <c r="M697" t="s">
        <v>4</v>
      </c>
      <c r="N697">
        <v>1140.4992540000001</v>
      </c>
      <c r="O697">
        <v>4.9211559999999999</v>
      </c>
      <c r="P697" t="s">
        <v>5</v>
      </c>
      <c r="Q697">
        <v>0</v>
      </c>
      <c r="R697">
        <v>0</v>
      </c>
      <c r="S697" t="s">
        <v>6</v>
      </c>
      <c r="T697">
        <v>456.35723200000001</v>
      </c>
      <c r="U697">
        <v>7.4109470000000002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0.281057</v>
      </c>
      <c r="AD697">
        <v>3.8000000000000002E-5</v>
      </c>
      <c r="AE697" t="s">
        <v>10</v>
      </c>
      <c r="AF697">
        <v>0</v>
      </c>
      <c r="AG697">
        <v>0</v>
      </c>
      <c r="AH697" t="s">
        <v>11</v>
      </c>
      <c r="AI697">
        <v>0.72112600000000004</v>
      </c>
      <c r="AJ697">
        <v>7.3999999999999996E-5</v>
      </c>
      <c r="AK697" t="s">
        <v>12</v>
      </c>
      <c r="AL697">
        <v>0</v>
      </c>
      <c r="AM697">
        <v>0</v>
      </c>
    </row>
    <row r="698" spans="1:39" x14ac:dyDescent="0.25">
      <c r="A698" t="s">
        <v>149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20413.008561999999</v>
      </c>
      <c r="I698">
        <v>3568.954592</v>
      </c>
      <c r="J698" t="s">
        <v>3</v>
      </c>
      <c r="K698">
        <v>20391.611433999999</v>
      </c>
      <c r="L698">
        <v>3567.0663</v>
      </c>
      <c r="M698" t="s">
        <v>4</v>
      </c>
      <c r="N698">
        <v>1211.6940999999999</v>
      </c>
      <c r="O698">
        <v>5.6020320000000003</v>
      </c>
      <c r="P698" t="s">
        <v>5</v>
      </c>
      <c r="Q698">
        <v>0</v>
      </c>
      <c r="R698">
        <v>0</v>
      </c>
      <c r="S698" t="s">
        <v>6</v>
      </c>
      <c r="T698">
        <v>484.80109800000002</v>
      </c>
      <c r="U698">
        <v>9.2083349999999999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0.28103899999999998</v>
      </c>
      <c r="AD698">
        <v>3.8000000000000002E-5</v>
      </c>
      <c r="AE698" t="s">
        <v>10</v>
      </c>
      <c r="AF698">
        <v>0</v>
      </c>
      <c r="AG698">
        <v>0</v>
      </c>
      <c r="AH698" t="s">
        <v>11</v>
      </c>
      <c r="AI698">
        <v>0.72134600000000004</v>
      </c>
      <c r="AJ698">
        <v>7.1000000000000005E-5</v>
      </c>
      <c r="AK698" t="s">
        <v>12</v>
      </c>
      <c r="AL698">
        <v>0</v>
      </c>
      <c r="AM698">
        <v>0</v>
      </c>
    </row>
    <row r="699" spans="1:39" x14ac:dyDescent="0.25">
      <c r="A699" t="s">
        <v>149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21613.276655999998</v>
      </c>
      <c r="I699">
        <v>4316.6149889999997</v>
      </c>
      <c r="J699" t="s">
        <v>3</v>
      </c>
      <c r="K699">
        <v>21590.630981999999</v>
      </c>
      <c r="L699">
        <v>4315.6215039999997</v>
      </c>
      <c r="M699" t="s">
        <v>4</v>
      </c>
      <c r="N699">
        <v>1282.914158</v>
      </c>
      <c r="O699">
        <v>5.6366319999999996</v>
      </c>
      <c r="P699" t="s">
        <v>5</v>
      </c>
      <c r="Q699">
        <v>0</v>
      </c>
      <c r="R699">
        <v>0</v>
      </c>
      <c r="S699" t="s">
        <v>6</v>
      </c>
      <c r="T699">
        <v>513.288364</v>
      </c>
      <c r="U699">
        <v>11.414611000000001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0.28056300000000001</v>
      </c>
      <c r="AD699">
        <v>4.5000000000000003E-5</v>
      </c>
      <c r="AE699" t="s">
        <v>10</v>
      </c>
      <c r="AF699">
        <v>0</v>
      </c>
      <c r="AG699">
        <v>0</v>
      </c>
      <c r="AH699" t="s">
        <v>11</v>
      </c>
      <c r="AI699">
        <v>0.72134699999999996</v>
      </c>
      <c r="AJ699">
        <v>7.1000000000000005E-5</v>
      </c>
      <c r="AK699" t="s">
        <v>12</v>
      </c>
      <c r="AL699">
        <v>0</v>
      </c>
      <c r="AM699">
        <v>0</v>
      </c>
    </row>
    <row r="700" spans="1:39" x14ac:dyDescent="0.25">
      <c r="A700" t="s">
        <v>149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22815.963201999999</v>
      </c>
      <c r="I700">
        <v>5553.4001859999998</v>
      </c>
      <c r="J700" t="s">
        <v>3</v>
      </c>
      <c r="K700">
        <v>22792.05875</v>
      </c>
      <c r="L700">
        <v>5553.7665049999996</v>
      </c>
      <c r="M700" t="s">
        <v>4</v>
      </c>
      <c r="N700">
        <v>1354.138338</v>
      </c>
      <c r="O700">
        <v>6.140555</v>
      </c>
      <c r="P700" t="s">
        <v>5</v>
      </c>
      <c r="Q700">
        <v>0</v>
      </c>
      <c r="R700">
        <v>0</v>
      </c>
      <c r="S700" t="s">
        <v>6</v>
      </c>
      <c r="T700">
        <v>541.91202799999996</v>
      </c>
      <c r="U700">
        <v>14.728814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0.28055999999999998</v>
      </c>
      <c r="AD700">
        <v>4.5000000000000003E-5</v>
      </c>
      <c r="AE700" t="s">
        <v>10</v>
      </c>
      <c r="AF700">
        <v>0</v>
      </c>
      <c r="AG700">
        <v>0</v>
      </c>
      <c r="AH700" t="s">
        <v>11</v>
      </c>
      <c r="AI700">
        <v>0.72134699999999996</v>
      </c>
      <c r="AJ700">
        <v>7.1000000000000005E-5</v>
      </c>
      <c r="AK700" t="s">
        <v>12</v>
      </c>
      <c r="AL700">
        <v>0</v>
      </c>
      <c r="AM700">
        <v>0</v>
      </c>
    </row>
    <row r="701" spans="1:39" x14ac:dyDescent="0.25">
      <c r="A701" t="s">
        <v>149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24020.181366000001</v>
      </c>
      <c r="I701">
        <v>6434.9498389999999</v>
      </c>
      <c r="J701" t="s">
        <v>3</v>
      </c>
      <c r="K701">
        <v>23995.011645999999</v>
      </c>
      <c r="L701">
        <v>6433.7046049999999</v>
      </c>
      <c r="M701" t="s">
        <v>4</v>
      </c>
      <c r="N701">
        <v>1425.48975</v>
      </c>
      <c r="O701">
        <v>6.238245</v>
      </c>
      <c r="P701" t="s">
        <v>5</v>
      </c>
      <c r="Q701">
        <v>0</v>
      </c>
      <c r="R701">
        <v>0</v>
      </c>
      <c r="S701" t="s">
        <v>6</v>
      </c>
      <c r="T701">
        <v>570.56882399999995</v>
      </c>
      <c r="U701">
        <v>16.889195999999998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0.280559</v>
      </c>
      <c r="AD701">
        <v>4.5000000000000003E-5</v>
      </c>
      <c r="AE701" t="s">
        <v>10</v>
      </c>
      <c r="AF701">
        <v>0</v>
      </c>
      <c r="AG701">
        <v>0</v>
      </c>
      <c r="AH701" t="s">
        <v>11</v>
      </c>
      <c r="AI701">
        <v>0.72134699999999996</v>
      </c>
      <c r="AJ701">
        <v>7.1000000000000005E-5</v>
      </c>
      <c r="AK701" t="s">
        <v>12</v>
      </c>
      <c r="AL701">
        <v>0</v>
      </c>
      <c r="AM701">
        <v>0</v>
      </c>
    </row>
    <row r="702" spans="1:39" x14ac:dyDescent="0.25">
      <c r="A702" t="s">
        <v>150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1283.181474</v>
      </c>
      <c r="I702">
        <v>118.2731</v>
      </c>
      <c r="J702" t="s">
        <v>3</v>
      </c>
      <c r="K702">
        <v>1281.901662</v>
      </c>
      <c r="L702">
        <v>117.691407</v>
      </c>
      <c r="M702" t="s">
        <v>4</v>
      </c>
      <c r="N702">
        <v>72.381482000000005</v>
      </c>
      <c r="O702">
        <v>0.69304500000000002</v>
      </c>
      <c r="P702" t="s">
        <v>5</v>
      </c>
      <c r="Q702">
        <v>101.072486</v>
      </c>
      <c r="R702">
        <v>0.28093200000000002</v>
      </c>
      <c r="S702" t="s">
        <v>6</v>
      </c>
      <c r="T702">
        <v>28.854102000000001</v>
      </c>
      <c r="U702">
        <v>0.234148</v>
      </c>
      <c r="V702" t="s">
        <v>7</v>
      </c>
      <c r="W702">
        <v>34.322935999999999</v>
      </c>
      <c r="X702">
        <v>1.6657000000000002E-2</v>
      </c>
      <c r="Y702" t="s">
        <v>8</v>
      </c>
      <c r="Z702">
        <v>36.454954000000001</v>
      </c>
      <c r="AA702">
        <v>1.8061000000000001E-2</v>
      </c>
      <c r="AB702" t="s">
        <v>9</v>
      </c>
      <c r="AC702">
        <v>1107.5120340000001</v>
      </c>
      <c r="AD702">
        <v>99.827697999999998</v>
      </c>
      <c r="AE702" t="s">
        <v>10</v>
      </c>
      <c r="AF702">
        <v>0.29452499999999998</v>
      </c>
      <c r="AG702">
        <v>6.9999999999999994E-5</v>
      </c>
      <c r="AH702" t="s">
        <v>11</v>
      </c>
      <c r="AI702">
        <v>0.70688700000000004</v>
      </c>
      <c r="AJ702">
        <v>3.1999999999999999E-5</v>
      </c>
      <c r="AK702" t="s">
        <v>12</v>
      </c>
      <c r="AL702">
        <v>0</v>
      </c>
      <c r="AM702">
        <v>0</v>
      </c>
    </row>
    <row r="703" spans="1:39" x14ac:dyDescent="0.25">
      <c r="A703" t="s">
        <v>150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2568.6459359999999</v>
      </c>
      <c r="I703">
        <v>377.49644499999999</v>
      </c>
      <c r="J703" t="s">
        <v>3</v>
      </c>
      <c r="K703">
        <v>2566.0961699999998</v>
      </c>
      <c r="L703">
        <v>376.38161400000001</v>
      </c>
      <c r="M703" t="s">
        <v>4</v>
      </c>
      <c r="N703">
        <v>144.687128</v>
      </c>
      <c r="O703">
        <v>1.402787</v>
      </c>
      <c r="P703" t="s">
        <v>5</v>
      </c>
      <c r="Q703">
        <v>202.258366</v>
      </c>
      <c r="R703">
        <v>0.81796800000000003</v>
      </c>
      <c r="S703" t="s">
        <v>6</v>
      </c>
      <c r="T703">
        <v>57.934851999999999</v>
      </c>
      <c r="U703">
        <v>0.88073599999999996</v>
      </c>
      <c r="V703" t="s">
        <v>7</v>
      </c>
      <c r="W703">
        <v>68.58869</v>
      </c>
      <c r="X703">
        <v>5.5874E-2</v>
      </c>
      <c r="Y703" t="s">
        <v>8</v>
      </c>
      <c r="Z703">
        <v>72.859930000000006</v>
      </c>
      <c r="AA703">
        <v>6.3465999999999995E-2</v>
      </c>
      <c r="AB703" t="s">
        <v>9</v>
      </c>
      <c r="AC703">
        <v>2217.2836259999999</v>
      </c>
      <c r="AD703">
        <v>332.08682299999998</v>
      </c>
      <c r="AE703" t="s">
        <v>10</v>
      </c>
      <c r="AF703">
        <v>0.29062700000000002</v>
      </c>
      <c r="AG703">
        <v>6.2000000000000003E-5</v>
      </c>
      <c r="AH703" t="s">
        <v>11</v>
      </c>
      <c r="AI703">
        <v>0.70990399999999998</v>
      </c>
      <c r="AJ703">
        <v>4.8999999999999998E-5</v>
      </c>
      <c r="AK703" t="s">
        <v>12</v>
      </c>
      <c r="AL703">
        <v>0</v>
      </c>
      <c r="AM703">
        <v>0</v>
      </c>
    </row>
    <row r="704" spans="1:39" x14ac:dyDescent="0.25">
      <c r="A704" t="s">
        <v>150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3855.209828</v>
      </c>
      <c r="I704">
        <v>636.47809400000006</v>
      </c>
      <c r="J704" t="s">
        <v>3</v>
      </c>
      <c r="K704">
        <v>3851.3863019999999</v>
      </c>
      <c r="L704">
        <v>633.91094299999997</v>
      </c>
      <c r="M704" t="s">
        <v>4</v>
      </c>
      <c r="N704">
        <v>216.974886</v>
      </c>
      <c r="O704">
        <v>2.2147199999999998</v>
      </c>
      <c r="P704" t="s">
        <v>5</v>
      </c>
      <c r="Q704">
        <v>303.50885199999999</v>
      </c>
      <c r="R704">
        <v>1.2611559999999999</v>
      </c>
      <c r="S704" t="s">
        <v>6</v>
      </c>
      <c r="T704">
        <v>87.034284</v>
      </c>
      <c r="U704">
        <v>1.3836729999999999</v>
      </c>
      <c r="V704" t="s">
        <v>7</v>
      </c>
      <c r="W704">
        <v>102.86878</v>
      </c>
      <c r="X704">
        <v>0.102713</v>
      </c>
      <c r="Y704" t="s">
        <v>8</v>
      </c>
      <c r="Z704">
        <v>109.292902</v>
      </c>
      <c r="AA704">
        <v>0.124723</v>
      </c>
      <c r="AB704" t="s">
        <v>9</v>
      </c>
      <c r="AC704">
        <v>3328.1023639999999</v>
      </c>
      <c r="AD704">
        <v>553.34585700000002</v>
      </c>
      <c r="AE704" t="s">
        <v>10</v>
      </c>
      <c r="AF704">
        <v>0.28779300000000002</v>
      </c>
      <c r="AG704">
        <v>4.0000000000000003E-5</v>
      </c>
      <c r="AH704" t="s">
        <v>11</v>
      </c>
      <c r="AI704">
        <v>0.71074300000000001</v>
      </c>
      <c r="AJ704">
        <v>5.5999999999999999E-5</v>
      </c>
      <c r="AK704" t="s">
        <v>12</v>
      </c>
      <c r="AL704">
        <v>0</v>
      </c>
      <c r="AM704">
        <v>0</v>
      </c>
    </row>
    <row r="705" spans="1:39" x14ac:dyDescent="0.25">
      <c r="A705" t="s">
        <v>150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5137.1601680000003</v>
      </c>
      <c r="I705">
        <v>921.48402799999997</v>
      </c>
      <c r="J705" t="s">
        <v>3</v>
      </c>
      <c r="K705">
        <v>5132.0651600000001</v>
      </c>
      <c r="L705">
        <v>917.986853</v>
      </c>
      <c r="M705" t="s">
        <v>4</v>
      </c>
      <c r="N705">
        <v>289.28582399999999</v>
      </c>
      <c r="O705">
        <v>3.1662180000000002</v>
      </c>
      <c r="P705" t="s">
        <v>5</v>
      </c>
      <c r="Q705">
        <v>404.532736</v>
      </c>
      <c r="R705">
        <v>1.582217</v>
      </c>
      <c r="S705" t="s">
        <v>6</v>
      </c>
      <c r="T705">
        <v>115.930728</v>
      </c>
      <c r="U705">
        <v>1.98875</v>
      </c>
      <c r="V705" t="s">
        <v>7</v>
      </c>
      <c r="W705">
        <v>137.14720199999999</v>
      </c>
      <c r="X705">
        <v>0.172347</v>
      </c>
      <c r="Y705" t="s">
        <v>8</v>
      </c>
      <c r="Z705">
        <v>145.70657399999999</v>
      </c>
      <c r="AA705">
        <v>0.203486</v>
      </c>
      <c r="AB705" t="s">
        <v>9</v>
      </c>
      <c r="AC705">
        <v>4434.5130419999996</v>
      </c>
      <c r="AD705">
        <v>800.86602300000004</v>
      </c>
      <c r="AE705" t="s">
        <v>10</v>
      </c>
      <c r="AF705">
        <v>0.28636099999999998</v>
      </c>
      <c r="AG705">
        <v>2.4000000000000001E-5</v>
      </c>
      <c r="AH705" t="s">
        <v>11</v>
      </c>
      <c r="AI705">
        <v>0.71189199999999997</v>
      </c>
      <c r="AJ705">
        <v>6.0999999999999999E-5</v>
      </c>
      <c r="AK705" t="s">
        <v>12</v>
      </c>
      <c r="AL705">
        <v>0</v>
      </c>
      <c r="AM705">
        <v>0</v>
      </c>
    </row>
    <row r="706" spans="1:39" x14ac:dyDescent="0.25">
      <c r="A706" t="s">
        <v>150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6419.5065279999999</v>
      </c>
      <c r="I706">
        <v>1103.013254</v>
      </c>
      <c r="J706" t="s">
        <v>3</v>
      </c>
      <c r="K706">
        <v>6413.1371559999998</v>
      </c>
      <c r="L706">
        <v>1099.363118</v>
      </c>
      <c r="M706" t="s">
        <v>4</v>
      </c>
      <c r="N706">
        <v>361.51202999999998</v>
      </c>
      <c r="O706">
        <v>3.8215569999999999</v>
      </c>
      <c r="P706" t="s">
        <v>5</v>
      </c>
      <c r="Q706">
        <v>505.564682</v>
      </c>
      <c r="R706">
        <v>1.984137</v>
      </c>
      <c r="S706" t="s">
        <v>6</v>
      </c>
      <c r="T706">
        <v>144.87163200000001</v>
      </c>
      <c r="U706">
        <v>2.6677499999999998</v>
      </c>
      <c r="V706" t="s">
        <v>7</v>
      </c>
      <c r="W706">
        <v>171.403696</v>
      </c>
      <c r="X706">
        <v>0.21027100000000001</v>
      </c>
      <c r="Y706" t="s">
        <v>8</v>
      </c>
      <c r="Z706">
        <v>182.10552999999999</v>
      </c>
      <c r="AA706">
        <v>0.230265</v>
      </c>
      <c r="AB706" t="s">
        <v>9</v>
      </c>
      <c r="AC706">
        <v>5541.3957479999999</v>
      </c>
      <c r="AD706">
        <v>978.94167200000004</v>
      </c>
      <c r="AE706" t="s">
        <v>10</v>
      </c>
      <c r="AF706">
        <v>0.28527799999999998</v>
      </c>
      <c r="AG706">
        <v>2.4000000000000001E-5</v>
      </c>
      <c r="AH706" t="s">
        <v>11</v>
      </c>
      <c r="AI706">
        <v>0.71205700000000005</v>
      </c>
      <c r="AJ706">
        <v>6.0000000000000002E-5</v>
      </c>
      <c r="AK706" t="s">
        <v>12</v>
      </c>
      <c r="AL706">
        <v>0</v>
      </c>
      <c r="AM706">
        <v>0</v>
      </c>
    </row>
    <row r="707" spans="1:39" x14ac:dyDescent="0.25">
      <c r="A707" t="s">
        <v>150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7703.1105420000004</v>
      </c>
      <c r="I707">
        <v>1603.3089480000001</v>
      </c>
      <c r="J707" t="s">
        <v>3</v>
      </c>
      <c r="K707">
        <v>7695.4762620000001</v>
      </c>
      <c r="L707">
        <v>1599.0220320000001</v>
      </c>
      <c r="M707" t="s">
        <v>4</v>
      </c>
      <c r="N707">
        <v>433.62650200000002</v>
      </c>
      <c r="O707">
        <v>4.5302379999999998</v>
      </c>
      <c r="P707" t="s">
        <v>5</v>
      </c>
      <c r="Q707">
        <v>606.67913199999998</v>
      </c>
      <c r="R707">
        <v>2.92964</v>
      </c>
      <c r="S707" t="s">
        <v>6</v>
      </c>
      <c r="T707">
        <v>173.88174799999999</v>
      </c>
      <c r="U707">
        <v>3.9072309999999999</v>
      </c>
      <c r="V707" t="s">
        <v>7</v>
      </c>
      <c r="W707">
        <v>205.66645600000001</v>
      </c>
      <c r="X707">
        <v>0.211894</v>
      </c>
      <c r="Y707" t="s">
        <v>8</v>
      </c>
      <c r="Z707">
        <v>218.513214</v>
      </c>
      <c r="AA707">
        <v>0.23217299999999999</v>
      </c>
      <c r="AB707" t="s">
        <v>9</v>
      </c>
      <c r="AC707">
        <v>6649.5694819999999</v>
      </c>
      <c r="AD707">
        <v>1447.649318</v>
      </c>
      <c r="AE707" t="s">
        <v>10</v>
      </c>
      <c r="AF707">
        <v>0.28453200000000001</v>
      </c>
      <c r="AG707">
        <v>1.9000000000000001E-5</v>
      </c>
      <c r="AH707" t="s">
        <v>11</v>
      </c>
      <c r="AI707">
        <v>0.71238400000000002</v>
      </c>
      <c r="AJ707">
        <v>6.0999999999999999E-5</v>
      </c>
      <c r="AK707" t="s">
        <v>12</v>
      </c>
      <c r="AL707">
        <v>0</v>
      </c>
      <c r="AM707">
        <v>0</v>
      </c>
    </row>
    <row r="708" spans="1:39" x14ac:dyDescent="0.25">
      <c r="A708" t="s">
        <v>150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8988.5842140000004</v>
      </c>
      <c r="I708">
        <v>1700.4888759999999</v>
      </c>
      <c r="J708" t="s">
        <v>3</v>
      </c>
      <c r="K708">
        <v>8979.6763659999997</v>
      </c>
      <c r="L708">
        <v>1695.92896</v>
      </c>
      <c r="M708" t="s">
        <v>4</v>
      </c>
      <c r="N708">
        <v>505.91774199999998</v>
      </c>
      <c r="O708">
        <v>4.5187290000000004</v>
      </c>
      <c r="P708" t="s">
        <v>5</v>
      </c>
      <c r="Q708">
        <v>707.84554200000002</v>
      </c>
      <c r="R708">
        <v>3.1990569999999998</v>
      </c>
      <c r="S708" t="s">
        <v>6</v>
      </c>
      <c r="T708">
        <v>202.90316000000001</v>
      </c>
      <c r="U708">
        <v>4.3692679999999999</v>
      </c>
      <c r="V708" t="s">
        <v>7</v>
      </c>
      <c r="W708">
        <v>239.95346599999999</v>
      </c>
      <c r="X708">
        <v>0.221521</v>
      </c>
      <c r="Y708" t="s">
        <v>8</v>
      </c>
      <c r="Z708">
        <v>254.93500800000001</v>
      </c>
      <c r="AA708">
        <v>0.25368200000000002</v>
      </c>
      <c r="AB708" t="s">
        <v>9</v>
      </c>
      <c r="AC708">
        <v>7759.3776900000003</v>
      </c>
      <c r="AD708">
        <v>1552.092118</v>
      </c>
      <c r="AE708" t="s">
        <v>10</v>
      </c>
      <c r="AF708">
        <v>0.28395599999999999</v>
      </c>
      <c r="AG708">
        <v>1.2999999999999999E-5</v>
      </c>
      <c r="AH708" t="s">
        <v>11</v>
      </c>
      <c r="AI708">
        <v>0.71371200000000001</v>
      </c>
      <c r="AJ708">
        <v>6.7000000000000002E-5</v>
      </c>
      <c r="AK708" t="s">
        <v>12</v>
      </c>
      <c r="AL708">
        <v>0</v>
      </c>
      <c r="AM708">
        <v>0</v>
      </c>
    </row>
    <row r="709" spans="1:39" x14ac:dyDescent="0.25">
      <c r="A709" t="s">
        <v>150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10272.303605999999</v>
      </c>
      <c r="I709">
        <v>1763.47252</v>
      </c>
      <c r="J709" t="s">
        <v>3</v>
      </c>
      <c r="K709">
        <v>10262.125242</v>
      </c>
      <c r="L709">
        <v>1759.528861</v>
      </c>
      <c r="M709" t="s">
        <v>4</v>
      </c>
      <c r="N709">
        <v>578.22013200000004</v>
      </c>
      <c r="O709">
        <v>4.228154</v>
      </c>
      <c r="P709" t="s">
        <v>5</v>
      </c>
      <c r="Q709">
        <v>808.94497799999999</v>
      </c>
      <c r="R709">
        <v>3.2807249999999999</v>
      </c>
      <c r="S709" t="s">
        <v>6</v>
      </c>
      <c r="T709">
        <v>231.86058</v>
      </c>
      <c r="U709">
        <v>4.44855</v>
      </c>
      <c r="V709" t="s">
        <v>7</v>
      </c>
      <c r="W709">
        <v>274.24290000000002</v>
      </c>
      <c r="X709">
        <v>0.20489499999999999</v>
      </c>
      <c r="Y709" t="s">
        <v>8</v>
      </c>
      <c r="Z709">
        <v>291.35159199999998</v>
      </c>
      <c r="AA709">
        <v>0.23946300000000001</v>
      </c>
      <c r="AB709" t="s">
        <v>9</v>
      </c>
      <c r="AC709">
        <v>8867.4900959999995</v>
      </c>
      <c r="AD709">
        <v>1605.5289760000001</v>
      </c>
      <c r="AE709" t="s">
        <v>10</v>
      </c>
      <c r="AF709">
        <v>0.283883</v>
      </c>
      <c r="AG709">
        <v>1.2999999999999999E-5</v>
      </c>
      <c r="AH709" t="s">
        <v>11</v>
      </c>
      <c r="AI709">
        <v>0.71462700000000001</v>
      </c>
      <c r="AJ709">
        <v>7.1000000000000005E-5</v>
      </c>
      <c r="AK709" t="s">
        <v>12</v>
      </c>
      <c r="AL709">
        <v>0</v>
      </c>
      <c r="AM709">
        <v>0</v>
      </c>
    </row>
    <row r="710" spans="1:39" x14ac:dyDescent="0.25">
      <c r="A710" t="s">
        <v>150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11555.259857999999</v>
      </c>
      <c r="I710">
        <v>2015.749151</v>
      </c>
      <c r="J710" t="s">
        <v>3</v>
      </c>
      <c r="K710">
        <v>11543.81489</v>
      </c>
      <c r="L710">
        <v>2011.213771</v>
      </c>
      <c r="M710" t="s">
        <v>4</v>
      </c>
      <c r="N710">
        <v>650.33080199999995</v>
      </c>
      <c r="O710">
        <v>4.8339749999999997</v>
      </c>
      <c r="P710" t="s">
        <v>5</v>
      </c>
      <c r="Q710">
        <v>910.03288599999996</v>
      </c>
      <c r="R710">
        <v>3.8862969999999999</v>
      </c>
      <c r="S710" t="s">
        <v>6</v>
      </c>
      <c r="T710">
        <v>260.81862999999998</v>
      </c>
      <c r="U710">
        <v>4.9104130000000001</v>
      </c>
      <c r="V710" t="s">
        <v>7</v>
      </c>
      <c r="W710">
        <v>308.52044599999999</v>
      </c>
      <c r="X710">
        <v>0.23070099999999999</v>
      </c>
      <c r="Y710" t="s">
        <v>8</v>
      </c>
      <c r="Z710">
        <v>327.76691799999998</v>
      </c>
      <c r="AA710">
        <v>0.26252700000000001</v>
      </c>
      <c r="AB710" t="s">
        <v>9</v>
      </c>
      <c r="AC710">
        <v>9975.0501320000003</v>
      </c>
      <c r="AD710">
        <v>1836.048121</v>
      </c>
      <c r="AE710" t="s">
        <v>10</v>
      </c>
      <c r="AF710">
        <v>0.28351900000000002</v>
      </c>
      <c r="AG710">
        <v>1.1E-5</v>
      </c>
      <c r="AH710" t="s">
        <v>11</v>
      </c>
      <c r="AI710">
        <v>0.71541200000000005</v>
      </c>
      <c r="AJ710">
        <v>7.2999999999999999E-5</v>
      </c>
      <c r="AK710" t="s">
        <v>12</v>
      </c>
      <c r="AL710">
        <v>0</v>
      </c>
      <c r="AM710">
        <v>0</v>
      </c>
    </row>
    <row r="711" spans="1:39" x14ac:dyDescent="0.25">
      <c r="A711" t="s">
        <v>150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12840.306866000001</v>
      </c>
      <c r="I711">
        <v>2035.458779</v>
      </c>
      <c r="J711" t="s">
        <v>3</v>
      </c>
      <c r="K711">
        <v>12827.592364</v>
      </c>
      <c r="L711">
        <v>2031.1698779999999</v>
      </c>
      <c r="M711" t="s">
        <v>4</v>
      </c>
      <c r="N711">
        <v>722.57104800000002</v>
      </c>
      <c r="O711">
        <v>5.1545949999999996</v>
      </c>
      <c r="P711" t="s">
        <v>5</v>
      </c>
      <c r="Q711">
        <v>1011.189034</v>
      </c>
      <c r="R711">
        <v>3.9156399999999998</v>
      </c>
      <c r="S711" t="s">
        <v>6</v>
      </c>
      <c r="T711">
        <v>289.85473200000001</v>
      </c>
      <c r="U711">
        <v>4.5915660000000003</v>
      </c>
      <c r="V711" t="s">
        <v>7</v>
      </c>
      <c r="W711">
        <v>342.79767199999998</v>
      </c>
      <c r="X711">
        <v>0.231075</v>
      </c>
      <c r="Y711" t="s">
        <v>8</v>
      </c>
      <c r="Z711">
        <v>364.17347799999999</v>
      </c>
      <c r="AA711">
        <v>0.24911800000000001</v>
      </c>
      <c r="AB711" t="s">
        <v>9</v>
      </c>
      <c r="AC711">
        <v>11084.496482</v>
      </c>
      <c r="AD711">
        <v>1854.0914519999999</v>
      </c>
      <c r="AE711" t="s">
        <v>10</v>
      </c>
      <c r="AF711">
        <v>0.28331499999999998</v>
      </c>
      <c r="AG711">
        <v>1.2E-5</v>
      </c>
      <c r="AH711" t="s">
        <v>11</v>
      </c>
      <c r="AI711">
        <v>0.71552800000000005</v>
      </c>
      <c r="AJ711">
        <v>7.2000000000000002E-5</v>
      </c>
      <c r="AK711" t="s">
        <v>12</v>
      </c>
      <c r="AL711">
        <v>0</v>
      </c>
      <c r="AM711">
        <v>0</v>
      </c>
    </row>
    <row r="712" spans="1:39" x14ac:dyDescent="0.25">
      <c r="A712" t="s">
        <v>150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14125.013838000001</v>
      </c>
      <c r="I712">
        <v>2130.0136790000001</v>
      </c>
      <c r="J712" t="s">
        <v>3</v>
      </c>
      <c r="K712">
        <v>14111.02578</v>
      </c>
      <c r="L712">
        <v>2125.1722679999998</v>
      </c>
      <c r="M712" t="s">
        <v>4</v>
      </c>
      <c r="N712">
        <v>794.98723600000005</v>
      </c>
      <c r="O712">
        <v>5.8917109999999999</v>
      </c>
      <c r="P712" t="s">
        <v>5</v>
      </c>
      <c r="Q712">
        <v>1112.3357080000001</v>
      </c>
      <c r="R712">
        <v>4.307563</v>
      </c>
      <c r="S712" t="s">
        <v>6</v>
      </c>
      <c r="T712">
        <v>318.89834200000001</v>
      </c>
      <c r="U712">
        <v>4.7637840000000002</v>
      </c>
      <c r="V712" t="s">
        <v>7</v>
      </c>
      <c r="W712">
        <v>377.06515400000001</v>
      </c>
      <c r="X712">
        <v>0.23349200000000001</v>
      </c>
      <c r="Y712" t="s">
        <v>8</v>
      </c>
      <c r="Z712">
        <v>400.57420200000001</v>
      </c>
      <c r="AA712">
        <v>0.25766</v>
      </c>
      <c r="AB712" t="s">
        <v>9</v>
      </c>
      <c r="AC712">
        <v>12193.434090000001</v>
      </c>
      <c r="AD712">
        <v>1923.011951</v>
      </c>
      <c r="AE712" t="s">
        <v>10</v>
      </c>
      <c r="AF712">
        <v>0.282829</v>
      </c>
      <c r="AG712">
        <v>1.9000000000000001E-5</v>
      </c>
      <c r="AH712" t="s">
        <v>11</v>
      </c>
      <c r="AI712">
        <v>0.71600799999999998</v>
      </c>
      <c r="AJ712">
        <v>7.3999999999999996E-5</v>
      </c>
      <c r="AK712" t="s">
        <v>12</v>
      </c>
      <c r="AL712">
        <v>0</v>
      </c>
      <c r="AM712">
        <v>0</v>
      </c>
    </row>
    <row r="713" spans="1:39" x14ac:dyDescent="0.25">
      <c r="A713" t="s">
        <v>150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15409.316704000001</v>
      </c>
      <c r="I713">
        <v>2188.9586570000001</v>
      </c>
      <c r="J713" t="s">
        <v>3</v>
      </c>
      <c r="K713">
        <v>15394.057301999999</v>
      </c>
      <c r="L713">
        <v>2183.6350299999999</v>
      </c>
      <c r="M713" t="s">
        <v>4</v>
      </c>
      <c r="N713">
        <v>867.21141999999998</v>
      </c>
      <c r="O713">
        <v>6.0913190000000004</v>
      </c>
      <c r="P713" t="s">
        <v>5</v>
      </c>
      <c r="Q713">
        <v>1213.4739520000001</v>
      </c>
      <c r="R713">
        <v>4.4650119999999998</v>
      </c>
      <c r="S713" t="s">
        <v>6</v>
      </c>
      <c r="T713">
        <v>347.93018599999999</v>
      </c>
      <c r="U713">
        <v>4.9705979999999998</v>
      </c>
      <c r="V713" t="s">
        <v>7</v>
      </c>
      <c r="W713">
        <v>411.33838200000002</v>
      </c>
      <c r="X713">
        <v>0.248836</v>
      </c>
      <c r="Y713" t="s">
        <v>8</v>
      </c>
      <c r="Z713">
        <v>436.97268200000002</v>
      </c>
      <c r="AA713">
        <v>0.25159999999999999</v>
      </c>
      <c r="AB713" t="s">
        <v>9</v>
      </c>
      <c r="AC713">
        <v>13302.168002</v>
      </c>
      <c r="AD713">
        <v>1972.9867999999999</v>
      </c>
      <c r="AE713" t="s">
        <v>10</v>
      </c>
      <c r="AF713">
        <v>0.28234399999999998</v>
      </c>
      <c r="AG713">
        <v>2.8E-5</v>
      </c>
      <c r="AH713" t="s">
        <v>11</v>
      </c>
      <c r="AI713">
        <v>0.71638999999999997</v>
      </c>
      <c r="AJ713">
        <v>7.2999999999999999E-5</v>
      </c>
      <c r="AK713" t="s">
        <v>12</v>
      </c>
      <c r="AL713">
        <v>0</v>
      </c>
      <c r="AM713">
        <v>0</v>
      </c>
    </row>
    <row r="714" spans="1:39" x14ac:dyDescent="0.25">
      <c r="A714" t="s">
        <v>150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16696.803575999998</v>
      </c>
      <c r="I714">
        <v>2436.2360960000001</v>
      </c>
      <c r="J714" t="s">
        <v>3</v>
      </c>
      <c r="K714">
        <v>16680.282734</v>
      </c>
      <c r="L714">
        <v>2430.65326</v>
      </c>
      <c r="M714" t="s">
        <v>4</v>
      </c>
      <c r="N714">
        <v>939.58916599999998</v>
      </c>
      <c r="O714">
        <v>6.517703</v>
      </c>
      <c r="P714" t="s">
        <v>5</v>
      </c>
      <c r="Q714">
        <v>1314.7816359999999</v>
      </c>
      <c r="R714">
        <v>5.2094120000000004</v>
      </c>
      <c r="S714" t="s">
        <v>6</v>
      </c>
      <c r="T714">
        <v>377.085308</v>
      </c>
      <c r="U714">
        <v>5.486497</v>
      </c>
      <c r="V714" t="s">
        <v>7</v>
      </c>
      <c r="W714">
        <v>445.62903799999998</v>
      </c>
      <c r="X714">
        <v>0.259127</v>
      </c>
      <c r="Y714" t="s">
        <v>8</v>
      </c>
      <c r="Z714">
        <v>473.396838</v>
      </c>
      <c r="AA714">
        <v>0.28261399999999998</v>
      </c>
      <c r="AB714" t="s">
        <v>9</v>
      </c>
      <c r="AC714">
        <v>14413.77629</v>
      </c>
      <c r="AD714">
        <v>2188.3060540000001</v>
      </c>
      <c r="AE714" t="s">
        <v>10</v>
      </c>
      <c r="AF714">
        <v>0.28233799999999998</v>
      </c>
      <c r="AG714">
        <v>2.8E-5</v>
      </c>
      <c r="AH714" t="s">
        <v>11</v>
      </c>
      <c r="AI714">
        <v>0.71667599999999998</v>
      </c>
      <c r="AJ714">
        <v>7.1000000000000005E-5</v>
      </c>
      <c r="AK714" t="s">
        <v>12</v>
      </c>
      <c r="AL714">
        <v>0</v>
      </c>
      <c r="AM714">
        <v>0</v>
      </c>
    </row>
    <row r="715" spans="1:39" x14ac:dyDescent="0.25">
      <c r="A715" t="s">
        <v>150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17981.758537999998</v>
      </c>
      <c r="I715">
        <v>2624.2441950000002</v>
      </c>
      <c r="J715" t="s">
        <v>3</v>
      </c>
      <c r="K715">
        <v>17963.975102</v>
      </c>
      <c r="L715">
        <v>2618.7229090000001</v>
      </c>
      <c r="M715" t="s">
        <v>4</v>
      </c>
      <c r="N715">
        <v>1011.61091</v>
      </c>
      <c r="O715">
        <v>6.7977059999999998</v>
      </c>
      <c r="P715" t="s">
        <v>5</v>
      </c>
      <c r="Q715">
        <v>1415.988904</v>
      </c>
      <c r="R715">
        <v>5.8087359999999997</v>
      </c>
      <c r="S715" t="s">
        <v>6</v>
      </c>
      <c r="T715">
        <v>406.14800200000002</v>
      </c>
      <c r="U715">
        <v>5.9911380000000003</v>
      </c>
      <c r="V715" t="s">
        <v>7</v>
      </c>
      <c r="W715">
        <v>479.91611</v>
      </c>
      <c r="X715">
        <v>0.29017599999999999</v>
      </c>
      <c r="Y715" t="s">
        <v>8</v>
      </c>
      <c r="Z715">
        <v>509.81629199999998</v>
      </c>
      <c r="AA715">
        <v>0.34484799999999999</v>
      </c>
      <c r="AB715" t="s">
        <v>9</v>
      </c>
      <c r="AC715">
        <v>15523.306498</v>
      </c>
      <c r="AD715">
        <v>2356.7141620000002</v>
      </c>
      <c r="AE715" t="s">
        <v>10</v>
      </c>
      <c r="AF715">
        <v>0.28221800000000002</v>
      </c>
      <c r="AG715">
        <v>2.6999999999999999E-5</v>
      </c>
      <c r="AH715" t="s">
        <v>11</v>
      </c>
      <c r="AI715">
        <v>0.71710099999999999</v>
      </c>
      <c r="AJ715">
        <v>7.1000000000000005E-5</v>
      </c>
      <c r="AK715" t="s">
        <v>12</v>
      </c>
      <c r="AL715">
        <v>0</v>
      </c>
      <c r="AM715">
        <v>0</v>
      </c>
    </row>
    <row r="716" spans="1:39" x14ac:dyDescent="0.25">
      <c r="A716" t="s">
        <v>150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19263.561915999999</v>
      </c>
      <c r="I716">
        <v>2708.8917190000002</v>
      </c>
      <c r="J716" t="s">
        <v>3</v>
      </c>
      <c r="K716">
        <v>19244.513252000001</v>
      </c>
      <c r="L716">
        <v>2702.497065</v>
      </c>
      <c r="M716" t="s">
        <v>4</v>
      </c>
      <c r="N716">
        <v>1083.7844500000001</v>
      </c>
      <c r="O716">
        <v>7.2265050000000004</v>
      </c>
      <c r="P716" t="s">
        <v>5</v>
      </c>
      <c r="Q716">
        <v>1517.0150880000001</v>
      </c>
      <c r="R716">
        <v>5.6335689999999996</v>
      </c>
      <c r="S716" t="s">
        <v>6</v>
      </c>
      <c r="T716">
        <v>435.05911200000003</v>
      </c>
      <c r="U716">
        <v>6.196936</v>
      </c>
      <c r="V716" t="s">
        <v>7</v>
      </c>
      <c r="W716">
        <v>514.19485999999995</v>
      </c>
      <c r="X716">
        <v>0.31316300000000002</v>
      </c>
      <c r="Y716" t="s">
        <v>8</v>
      </c>
      <c r="Z716">
        <v>546.21813799999995</v>
      </c>
      <c r="AA716">
        <v>0.36136800000000002</v>
      </c>
      <c r="AB716" t="s">
        <v>9</v>
      </c>
      <c r="AC716">
        <v>16629.713425999998</v>
      </c>
      <c r="AD716">
        <v>2448.597843</v>
      </c>
      <c r="AE716" t="s">
        <v>10</v>
      </c>
      <c r="AF716">
        <v>0.28186699999999998</v>
      </c>
      <c r="AG716">
        <v>2.4000000000000001E-5</v>
      </c>
      <c r="AH716" t="s">
        <v>11</v>
      </c>
      <c r="AI716">
        <v>0.71743100000000004</v>
      </c>
      <c r="AJ716">
        <v>7.2000000000000002E-5</v>
      </c>
      <c r="AK716" t="s">
        <v>12</v>
      </c>
      <c r="AL716">
        <v>0</v>
      </c>
      <c r="AM716">
        <v>0</v>
      </c>
    </row>
    <row r="717" spans="1:39" x14ac:dyDescent="0.25">
      <c r="A717" t="s">
        <v>150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20546.99942</v>
      </c>
      <c r="I717">
        <v>3135.1825279999998</v>
      </c>
      <c r="J717" t="s">
        <v>3</v>
      </c>
      <c r="K717">
        <v>20526.682882000001</v>
      </c>
      <c r="L717">
        <v>3128.3306990000001</v>
      </c>
      <c r="M717" t="s">
        <v>4</v>
      </c>
      <c r="N717">
        <v>1156.019358</v>
      </c>
      <c r="O717">
        <v>7.3659590000000001</v>
      </c>
      <c r="P717" t="s">
        <v>5</v>
      </c>
      <c r="Q717">
        <v>1618.1327879999999</v>
      </c>
      <c r="R717">
        <v>6.4410639999999999</v>
      </c>
      <c r="S717" t="s">
        <v>6</v>
      </c>
      <c r="T717">
        <v>464.04575799999998</v>
      </c>
      <c r="U717">
        <v>7.4409840000000003</v>
      </c>
      <c r="V717" t="s">
        <v>7</v>
      </c>
      <c r="W717">
        <v>548.47519799999998</v>
      </c>
      <c r="X717">
        <v>0.33209899999999998</v>
      </c>
      <c r="Y717" t="s">
        <v>8</v>
      </c>
      <c r="Z717">
        <v>582.63184200000001</v>
      </c>
      <c r="AA717">
        <v>0.38347399999999998</v>
      </c>
      <c r="AB717" t="s">
        <v>9</v>
      </c>
      <c r="AC717">
        <v>17737.600134</v>
      </c>
      <c r="AD717">
        <v>2862.434311</v>
      </c>
      <c r="AE717" t="s">
        <v>10</v>
      </c>
      <c r="AF717">
        <v>0.28180899999999998</v>
      </c>
      <c r="AG717">
        <v>2.4000000000000001E-5</v>
      </c>
      <c r="AH717" t="s">
        <v>11</v>
      </c>
      <c r="AI717">
        <v>0.71867499999999995</v>
      </c>
      <c r="AJ717">
        <v>6.8999999999999997E-5</v>
      </c>
      <c r="AK717" t="s">
        <v>12</v>
      </c>
      <c r="AL717">
        <v>0</v>
      </c>
      <c r="AM717">
        <v>0</v>
      </c>
    </row>
    <row r="718" spans="1:39" x14ac:dyDescent="0.25">
      <c r="A718" t="s">
        <v>150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21838.914103999999</v>
      </c>
      <c r="I718">
        <v>4163.4679740000001</v>
      </c>
      <c r="J718" t="s">
        <v>3</v>
      </c>
      <c r="K718">
        <v>21817.322558</v>
      </c>
      <c r="L718">
        <v>4155.9677750000001</v>
      </c>
      <c r="M718" t="s">
        <v>4</v>
      </c>
      <c r="N718">
        <v>1220.7156520000001</v>
      </c>
      <c r="O718">
        <v>9.6051129999999993</v>
      </c>
      <c r="P718" t="s">
        <v>5</v>
      </c>
      <c r="Q718">
        <v>1702.6187219999999</v>
      </c>
      <c r="R718">
        <v>1.207792</v>
      </c>
      <c r="S718" t="s">
        <v>6</v>
      </c>
      <c r="T718">
        <v>485.621104</v>
      </c>
      <c r="U718">
        <v>3.0753339999999998</v>
      </c>
      <c r="V718" t="s">
        <v>7</v>
      </c>
      <c r="W718">
        <v>573.89476000000002</v>
      </c>
      <c r="X718">
        <v>3.0433940000000002</v>
      </c>
      <c r="Y718" t="s">
        <v>8</v>
      </c>
      <c r="Z718">
        <v>618.79327799999999</v>
      </c>
      <c r="AA718">
        <v>0.39736399999999999</v>
      </c>
      <c r="AB718" t="s">
        <v>9</v>
      </c>
      <c r="AC718">
        <v>18878.120751999999</v>
      </c>
      <c r="AD718">
        <v>4372.0453530000004</v>
      </c>
      <c r="AE718" t="s">
        <v>10</v>
      </c>
      <c r="AF718">
        <v>0.28179700000000002</v>
      </c>
      <c r="AG718">
        <v>2.4000000000000001E-5</v>
      </c>
      <c r="AH718" t="s">
        <v>11</v>
      </c>
      <c r="AI718">
        <v>0.71881799999999996</v>
      </c>
      <c r="AJ718">
        <v>6.9999999999999994E-5</v>
      </c>
      <c r="AK718" t="s">
        <v>12</v>
      </c>
      <c r="AL718">
        <v>3224.22</v>
      </c>
      <c r="AM718">
        <v>302910.85159999999</v>
      </c>
    </row>
    <row r="719" spans="1:39" x14ac:dyDescent="0.25">
      <c r="A719" t="s">
        <v>150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23385.858882</v>
      </c>
      <c r="I719">
        <v>4304.3192129999998</v>
      </c>
      <c r="J719" t="s">
        <v>3</v>
      </c>
      <c r="K719">
        <v>23362.975906</v>
      </c>
      <c r="L719">
        <v>4295.8459599999996</v>
      </c>
      <c r="M719" t="s">
        <v>4</v>
      </c>
      <c r="N719">
        <v>1263.9072699999999</v>
      </c>
      <c r="O719">
        <v>10.292078</v>
      </c>
      <c r="P719" t="s">
        <v>5</v>
      </c>
      <c r="Q719">
        <v>1739.140024</v>
      </c>
      <c r="R719">
        <v>1.2074370000000001</v>
      </c>
      <c r="S719" t="s">
        <v>6</v>
      </c>
      <c r="T719">
        <v>485.62383199999999</v>
      </c>
      <c r="U719">
        <v>3.0689700000000002</v>
      </c>
      <c r="V719" t="s">
        <v>7</v>
      </c>
      <c r="W719">
        <v>573.89696600000002</v>
      </c>
      <c r="X719">
        <v>3.0516679999999998</v>
      </c>
      <c r="Y719" t="s">
        <v>8</v>
      </c>
      <c r="Z719">
        <v>654.26864</v>
      </c>
      <c r="AA719">
        <v>0.48871100000000001</v>
      </c>
      <c r="AB719" t="s">
        <v>9</v>
      </c>
      <c r="AC719">
        <v>20343.045357999999</v>
      </c>
      <c r="AD719">
        <v>4515.5390230000003</v>
      </c>
      <c r="AE719" t="s">
        <v>10</v>
      </c>
      <c r="AF719">
        <v>0.28179700000000002</v>
      </c>
      <c r="AG719">
        <v>2.4000000000000001E-5</v>
      </c>
      <c r="AH719" t="s">
        <v>11</v>
      </c>
      <c r="AI719">
        <v>0.71881799999999996</v>
      </c>
      <c r="AJ719">
        <v>6.9999999999999994E-5</v>
      </c>
      <c r="AK719" t="s">
        <v>12</v>
      </c>
      <c r="AL719">
        <v>15723.42</v>
      </c>
      <c r="AM719">
        <v>303806.0036</v>
      </c>
    </row>
    <row r="720" spans="1:39" x14ac:dyDescent="0.25">
      <c r="A720" t="s">
        <v>150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24936.363966000001</v>
      </c>
      <c r="I720">
        <v>4352.1393550000003</v>
      </c>
      <c r="J720" t="s">
        <v>3</v>
      </c>
      <c r="K720">
        <v>24912.179858</v>
      </c>
      <c r="L720">
        <v>4342.7720380000001</v>
      </c>
      <c r="M720" t="s">
        <v>4</v>
      </c>
      <c r="N720">
        <v>1307.2428359999999</v>
      </c>
      <c r="O720">
        <v>11.476929999999999</v>
      </c>
      <c r="P720" t="s">
        <v>5</v>
      </c>
      <c r="Q720">
        <v>1775.691368</v>
      </c>
      <c r="R720">
        <v>1.2672300000000001</v>
      </c>
      <c r="S720" t="s">
        <v>6</v>
      </c>
      <c r="T720">
        <v>485.62409600000001</v>
      </c>
      <c r="U720">
        <v>3.0698120000000002</v>
      </c>
      <c r="V720" t="s">
        <v>7</v>
      </c>
      <c r="W720">
        <v>573.89713400000005</v>
      </c>
      <c r="X720">
        <v>3.051272</v>
      </c>
      <c r="Y720" t="s">
        <v>8</v>
      </c>
      <c r="Z720">
        <v>689.77642200000003</v>
      </c>
      <c r="AA720">
        <v>0.60538099999999995</v>
      </c>
      <c r="AB720" t="s">
        <v>9</v>
      </c>
      <c r="AC720">
        <v>21811.348322000002</v>
      </c>
      <c r="AD720">
        <v>4567.9713359999996</v>
      </c>
      <c r="AE720" t="s">
        <v>10</v>
      </c>
      <c r="AF720">
        <v>0.28179700000000002</v>
      </c>
      <c r="AG720">
        <v>2.4000000000000001E-5</v>
      </c>
      <c r="AH720" t="s">
        <v>11</v>
      </c>
      <c r="AI720">
        <v>0.71881799999999996</v>
      </c>
      <c r="AJ720">
        <v>6.9999999999999994E-5</v>
      </c>
      <c r="AK720" t="s">
        <v>12</v>
      </c>
      <c r="AL720">
        <v>28223.360000000001</v>
      </c>
      <c r="AM720">
        <v>303787.87040000001</v>
      </c>
    </row>
    <row r="721" spans="1:39" x14ac:dyDescent="0.25">
      <c r="A721" t="s">
        <v>150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26486.29722</v>
      </c>
      <c r="I721">
        <v>4609.6440229999998</v>
      </c>
      <c r="J721" t="s">
        <v>3</v>
      </c>
      <c r="K721">
        <v>26460.813020000001</v>
      </c>
      <c r="L721">
        <v>4599.2320650000001</v>
      </c>
      <c r="M721" t="s">
        <v>4</v>
      </c>
      <c r="N721">
        <v>1350.586808</v>
      </c>
      <c r="O721">
        <v>12.40204</v>
      </c>
      <c r="P721" t="s">
        <v>5</v>
      </c>
      <c r="Q721">
        <v>1812.2221360000001</v>
      </c>
      <c r="R721">
        <v>1.3297570000000001</v>
      </c>
      <c r="S721" t="s">
        <v>6</v>
      </c>
      <c r="T721">
        <v>485.62428999999997</v>
      </c>
      <c r="U721">
        <v>3.0695519999999998</v>
      </c>
      <c r="V721" t="s">
        <v>7</v>
      </c>
      <c r="W721">
        <v>573.897244</v>
      </c>
      <c r="X721">
        <v>3.051526</v>
      </c>
      <c r="Y721" t="s">
        <v>8</v>
      </c>
      <c r="Z721">
        <v>725.26558799999998</v>
      </c>
      <c r="AA721">
        <v>0.63111499999999998</v>
      </c>
      <c r="AB721" t="s">
        <v>9</v>
      </c>
      <c r="AC721">
        <v>23279.089644</v>
      </c>
      <c r="AD721">
        <v>4828.3602190000001</v>
      </c>
      <c r="AE721" t="s">
        <v>10</v>
      </c>
      <c r="AF721">
        <v>0.28179700000000002</v>
      </c>
      <c r="AG721">
        <v>2.4000000000000001E-5</v>
      </c>
      <c r="AH721" t="s">
        <v>11</v>
      </c>
      <c r="AI721">
        <v>0.71881799999999996</v>
      </c>
      <c r="AJ721">
        <v>6.9999999999999994E-5</v>
      </c>
      <c r="AK721" t="s">
        <v>12</v>
      </c>
      <c r="AL721">
        <v>40723.32</v>
      </c>
      <c r="AM721">
        <v>303814.29759999999</v>
      </c>
    </row>
    <row r="722" spans="1:39" x14ac:dyDescent="0.25">
      <c r="A722" t="s">
        <v>151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152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1287.15013</v>
      </c>
      <c r="I742">
        <v>1222.817108</v>
      </c>
      <c r="J742" t="s">
        <v>3</v>
      </c>
      <c r="K742">
        <v>1285.718766</v>
      </c>
      <c r="L742">
        <v>1221.1311490000001</v>
      </c>
      <c r="M742" t="s">
        <v>4</v>
      </c>
      <c r="N742">
        <v>72.865173999999996</v>
      </c>
      <c r="O742">
        <v>2.9788679999999998</v>
      </c>
      <c r="P742" t="s">
        <v>5</v>
      </c>
      <c r="Q742">
        <v>0</v>
      </c>
      <c r="R742">
        <v>0</v>
      </c>
      <c r="S742" t="s">
        <v>6</v>
      </c>
      <c r="T742">
        <v>32.156872</v>
      </c>
      <c r="U742">
        <v>2.5734499999999998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0.29433399999999998</v>
      </c>
      <c r="AD742">
        <v>9.0000000000000006E-5</v>
      </c>
      <c r="AE742" t="s">
        <v>10</v>
      </c>
      <c r="AF742">
        <v>0</v>
      </c>
      <c r="AG742">
        <v>0</v>
      </c>
      <c r="AH742" t="s">
        <v>11</v>
      </c>
      <c r="AI742">
        <v>0.70667199999999997</v>
      </c>
      <c r="AJ742">
        <v>3.4999999999999997E-5</v>
      </c>
      <c r="AK742" t="s">
        <v>12</v>
      </c>
      <c r="AL742">
        <v>0</v>
      </c>
      <c r="AM742">
        <v>0</v>
      </c>
    </row>
    <row r="743" spans="1:39" x14ac:dyDescent="0.25">
      <c r="A743" t="s">
        <v>152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2574.4500459999999</v>
      </c>
      <c r="I743">
        <v>2649.4334789999998</v>
      </c>
      <c r="J743" t="s">
        <v>3</v>
      </c>
      <c r="K743">
        <v>2571.6017780000002</v>
      </c>
      <c r="L743">
        <v>2645.9635060000001</v>
      </c>
      <c r="M743" t="s">
        <v>4</v>
      </c>
      <c r="N743">
        <v>145.44106600000001</v>
      </c>
      <c r="O743">
        <v>5.9023250000000003</v>
      </c>
      <c r="P743" t="s">
        <v>5</v>
      </c>
      <c r="Q743">
        <v>0</v>
      </c>
      <c r="R743">
        <v>0</v>
      </c>
      <c r="S743" t="s">
        <v>6</v>
      </c>
      <c r="T743">
        <v>64.504226000000003</v>
      </c>
      <c r="U743">
        <v>6.5859740000000002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0.28869899999999998</v>
      </c>
      <c r="AD743">
        <v>8.5000000000000006E-5</v>
      </c>
      <c r="AE743" t="s">
        <v>10</v>
      </c>
      <c r="AF743">
        <v>0</v>
      </c>
      <c r="AG743">
        <v>0</v>
      </c>
      <c r="AH743" t="s">
        <v>11</v>
      </c>
      <c r="AI743">
        <v>0.71000300000000005</v>
      </c>
      <c r="AJ743">
        <v>5.0000000000000002E-5</v>
      </c>
      <c r="AK743" t="s">
        <v>12</v>
      </c>
      <c r="AL743">
        <v>0</v>
      </c>
      <c r="AM743">
        <v>0</v>
      </c>
    </row>
    <row r="744" spans="1:39" x14ac:dyDescent="0.25">
      <c r="A744" t="s">
        <v>152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3850.68993</v>
      </c>
      <c r="I744">
        <v>3962.6781209999999</v>
      </c>
      <c r="J744" t="s">
        <v>3</v>
      </c>
      <c r="K744">
        <v>3846.425162</v>
      </c>
      <c r="L744">
        <v>3954.6692429999998</v>
      </c>
      <c r="M744" t="s">
        <v>4</v>
      </c>
      <c r="N744">
        <v>218.02838800000001</v>
      </c>
      <c r="O744">
        <v>11.851119000000001</v>
      </c>
      <c r="P744" t="s">
        <v>5</v>
      </c>
      <c r="Q744">
        <v>0</v>
      </c>
      <c r="R744">
        <v>0</v>
      </c>
      <c r="S744" t="s">
        <v>6</v>
      </c>
      <c r="T744">
        <v>96.322525999999996</v>
      </c>
      <c r="U744">
        <v>8.7789780000000004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0.28667700000000002</v>
      </c>
      <c r="AD744">
        <v>6.3999999999999997E-5</v>
      </c>
      <c r="AE744" t="s">
        <v>10</v>
      </c>
      <c r="AF744">
        <v>0</v>
      </c>
      <c r="AG744">
        <v>0</v>
      </c>
      <c r="AH744" t="s">
        <v>11</v>
      </c>
      <c r="AI744">
        <v>0.71092200000000005</v>
      </c>
      <c r="AJ744">
        <v>5.7000000000000003E-5</v>
      </c>
      <c r="AK744" t="s">
        <v>12</v>
      </c>
      <c r="AL744">
        <v>0</v>
      </c>
      <c r="AM744">
        <v>0</v>
      </c>
    </row>
    <row r="745" spans="1:39" x14ac:dyDescent="0.25">
      <c r="A745" t="s">
        <v>152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5129.6382720000001</v>
      </c>
      <c r="I745">
        <v>5571.5181030000003</v>
      </c>
      <c r="J745" t="s">
        <v>3</v>
      </c>
      <c r="K745">
        <v>5123.9547599999996</v>
      </c>
      <c r="L745">
        <v>5555.8193350000001</v>
      </c>
      <c r="M745" t="s">
        <v>4</v>
      </c>
      <c r="N745">
        <v>290.66339599999998</v>
      </c>
      <c r="O745">
        <v>18.013959</v>
      </c>
      <c r="P745" t="s">
        <v>5</v>
      </c>
      <c r="Q745">
        <v>0</v>
      </c>
      <c r="R745">
        <v>0</v>
      </c>
      <c r="S745" t="s">
        <v>6</v>
      </c>
      <c r="T745">
        <v>128.22602800000001</v>
      </c>
      <c r="U745">
        <v>11.134055999999999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0.28561900000000001</v>
      </c>
      <c r="AD745">
        <v>6.9999999999999994E-5</v>
      </c>
      <c r="AE745" t="s">
        <v>10</v>
      </c>
      <c r="AF745">
        <v>0</v>
      </c>
      <c r="AG745">
        <v>0</v>
      </c>
      <c r="AH745" t="s">
        <v>11</v>
      </c>
      <c r="AI745">
        <v>0.71186300000000002</v>
      </c>
      <c r="AJ745">
        <v>6.7999999999999999E-5</v>
      </c>
      <c r="AK745" t="s">
        <v>12</v>
      </c>
      <c r="AL745">
        <v>0</v>
      </c>
      <c r="AM745">
        <v>0</v>
      </c>
    </row>
    <row r="746" spans="1:39" x14ac:dyDescent="0.25">
      <c r="A746" t="s">
        <v>152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6416.4387239999996</v>
      </c>
      <c r="I746">
        <v>7527.7066679999998</v>
      </c>
      <c r="J746" t="s">
        <v>3</v>
      </c>
      <c r="K746">
        <v>6409.341128</v>
      </c>
      <c r="L746">
        <v>7505.0341310000003</v>
      </c>
      <c r="M746" t="s">
        <v>4</v>
      </c>
      <c r="N746">
        <v>363.17316599999998</v>
      </c>
      <c r="O746">
        <v>21.531212</v>
      </c>
      <c r="P746" t="s">
        <v>5</v>
      </c>
      <c r="Q746">
        <v>0</v>
      </c>
      <c r="R746">
        <v>0</v>
      </c>
      <c r="S746" t="s">
        <v>6</v>
      </c>
      <c r="T746">
        <v>160.53418199999999</v>
      </c>
      <c r="U746">
        <v>14.936648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0.284109</v>
      </c>
      <c r="AD746">
        <v>4.5000000000000003E-5</v>
      </c>
      <c r="AE746" t="s">
        <v>10</v>
      </c>
      <c r="AF746">
        <v>0</v>
      </c>
      <c r="AG746">
        <v>0</v>
      </c>
      <c r="AH746" t="s">
        <v>11</v>
      </c>
      <c r="AI746">
        <v>0.71255299999999999</v>
      </c>
      <c r="AJ746">
        <v>6.9999999999999994E-5</v>
      </c>
      <c r="AK746" t="s">
        <v>12</v>
      </c>
      <c r="AL746">
        <v>0</v>
      </c>
      <c r="AM746">
        <v>0</v>
      </c>
    </row>
    <row r="747" spans="1:39" x14ac:dyDescent="0.25">
      <c r="A747" t="s">
        <v>152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7701.3071200000004</v>
      </c>
      <c r="I747">
        <v>10877.859933</v>
      </c>
      <c r="J747" t="s">
        <v>3</v>
      </c>
      <c r="K747">
        <v>7692.7846300000001</v>
      </c>
      <c r="L747">
        <v>10849.457248000001</v>
      </c>
      <c r="M747" t="s">
        <v>4</v>
      </c>
      <c r="N747">
        <v>435.65888799999999</v>
      </c>
      <c r="O747">
        <v>23.354505</v>
      </c>
      <c r="P747" t="s">
        <v>5</v>
      </c>
      <c r="Q747">
        <v>0</v>
      </c>
      <c r="R747">
        <v>0</v>
      </c>
      <c r="S747" t="s">
        <v>6</v>
      </c>
      <c r="T747">
        <v>192.77415999999999</v>
      </c>
      <c r="U747">
        <v>22.659606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0.28345599999999999</v>
      </c>
      <c r="AD747">
        <v>4.0000000000000003E-5</v>
      </c>
      <c r="AE747" t="s">
        <v>10</v>
      </c>
      <c r="AF747">
        <v>0</v>
      </c>
      <c r="AG747">
        <v>0</v>
      </c>
      <c r="AH747" t="s">
        <v>11</v>
      </c>
      <c r="AI747">
        <v>0.71309500000000003</v>
      </c>
      <c r="AJ747">
        <v>7.7000000000000001E-5</v>
      </c>
      <c r="AK747" t="s">
        <v>12</v>
      </c>
      <c r="AL747">
        <v>0</v>
      </c>
      <c r="AM747">
        <v>0</v>
      </c>
    </row>
    <row r="748" spans="1:39" x14ac:dyDescent="0.25">
      <c r="A748" t="s">
        <v>152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8986.4233039999999</v>
      </c>
      <c r="I748">
        <v>13468.441000999999</v>
      </c>
      <c r="J748" t="s">
        <v>3</v>
      </c>
      <c r="K748">
        <v>8976.483268</v>
      </c>
      <c r="L748">
        <v>13426.088711</v>
      </c>
      <c r="M748" t="s">
        <v>4</v>
      </c>
      <c r="N748">
        <v>508.21010000000001</v>
      </c>
      <c r="O748">
        <v>27.319362000000002</v>
      </c>
      <c r="P748" t="s">
        <v>5</v>
      </c>
      <c r="Q748">
        <v>0</v>
      </c>
      <c r="R748">
        <v>0</v>
      </c>
      <c r="S748" t="s">
        <v>6</v>
      </c>
      <c r="T748">
        <v>225.04152400000001</v>
      </c>
      <c r="U748">
        <v>27.737494999999999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0.28321099999999999</v>
      </c>
      <c r="AD748">
        <v>3.8000000000000002E-5</v>
      </c>
      <c r="AE748" t="s">
        <v>10</v>
      </c>
      <c r="AF748">
        <v>0</v>
      </c>
      <c r="AG748">
        <v>0</v>
      </c>
      <c r="AH748" t="s">
        <v>11</v>
      </c>
      <c r="AI748">
        <v>0.71417299999999995</v>
      </c>
      <c r="AJ748">
        <v>7.7000000000000001E-5</v>
      </c>
      <c r="AK748" t="s">
        <v>12</v>
      </c>
      <c r="AL748">
        <v>0</v>
      </c>
      <c r="AM748">
        <v>0</v>
      </c>
    </row>
    <row r="749" spans="1:39" x14ac:dyDescent="0.25">
      <c r="A749" t="s">
        <v>152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10272.252316</v>
      </c>
      <c r="I749">
        <v>17103.936743999999</v>
      </c>
      <c r="J749" t="s">
        <v>3</v>
      </c>
      <c r="K749">
        <v>10260.893496000001</v>
      </c>
      <c r="L749">
        <v>17048.906898000001</v>
      </c>
      <c r="M749" t="s">
        <v>4</v>
      </c>
      <c r="N749">
        <v>580.68259799999998</v>
      </c>
      <c r="O749">
        <v>28.788931999999999</v>
      </c>
      <c r="P749" t="s">
        <v>5</v>
      </c>
      <c r="Q749">
        <v>0</v>
      </c>
      <c r="R749">
        <v>0</v>
      </c>
      <c r="S749" t="s">
        <v>6</v>
      </c>
      <c r="T749">
        <v>257.37926599999997</v>
      </c>
      <c r="U749">
        <v>36.654288000000001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0.28183200000000003</v>
      </c>
      <c r="AD749">
        <v>4.8999999999999998E-5</v>
      </c>
      <c r="AE749" t="s">
        <v>10</v>
      </c>
      <c r="AF749">
        <v>0</v>
      </c>
      <c r="AG749">
        <v>0</v>
      </c>
      <c r="AH749" t="s">
        <v>11</v>
      </c>
      <c r="AI749">
        <v>0.71474199999999999</v>
      </c>
      <c r="AJ749">
        <v>7.8999999999999996E-5</v>
      </c>
      <c r="AK749" t="s">
        <v>12</v>
      </c>
      <c r="AL749">
        <v>0</v>
      </c>
      <c r="AM749">
        <v>0</v>
      </c>
    </row>
    <row r="750" spans="1:39" x14ac:dyDescent="0.25">
      <c r="A750" t="s">
        <v>152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11551.563404</v>
      </c>
      <c r="I750">
        <v>18373.358268</v>
      </c>
      <c r="J750" t="s">
        <v>3</v>
      </c>
      <c r="K750">
        <v>11538.785688</v>
      </c>
      <c r="L750">
        <v>18315.293016</v>
      </c>
      <c r="M750" t="s">
        <v>4</v>
      </c>
      <c r="N750">
        <v>653.31991600000003</v>
      </c>
      <c r="O750">
        <v>31.691738000000001</v>
      </c>
      <c r="P750" t="s">
        <v>5</v>
      </c>
      <c r="Q750">
        <v>0</v>
      </c>
      <c r="R750">
        <v>0</v>
      </c>
      <c r="S750" t="s">
        <v>6</v>
      </c>
      <c r="T750">
        <v>289.49577799999997</v>
      </c>
      <c r="U750">
        <v>41.312044999999998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0.28114</v>
      </c>
      <c r="AD750">
        <v>5.0000000000000002E-5</v>
      </c>
      <c r="AE750" t="s">
        <v>10</v>
      </c>
      <c r="AF750">
        <v>0</v>
      </c>
      <c r="AG750">
        <v>0</v>
      </c>
      <c r="AH750" t="s">
        <v>11</v>
      </c>
      <c r="AI750">
        <v>0.71546699999999996</v>
      </c>
      <c r="AJ750">
        <v>8.1000000000000004E-5</v>
      </c>
      <c r="AK750" t="s">
        <v>12</v>
      </c>
      <c r="AL750">
        <v>0</v>
      </c>
      <c r="AM750">
        <v>0</v>
      </c>
    </row>
    <row r="751" spans="1:39" x14ac:dyDescent="0.25">
      <c r="A751" t="s">
        <v>152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12838.56</v>
      </c>
      <c r="I751">
        <v>19169.424610999999</v>
      </c>
      <c r="J751" t="s">
        <v>3</v>
      </c>
      <c r="K751">
        <v>12824.368813999999</v>
      </c>
      <c r="L751">
        <v>19099.557202</v>
      </c>
      <c r="M751" t="s">
        <v>4</v>
      </c>
      <c r="N751">
        <v>725.79417999999998</v>
      </c>
      <c r="O751">
        <v>32.992438999999997</v>
      </c>
      <c r="P751" t="s">
        <v>5</v>
      </c>
      <c r="Q751">
        <v>0</v>
      </c>
      <c r="R751">
        <v>0</v>
      </c>
      <c r="S751" t="s">
        <v>6</v>
      </c>
      <c r="T751">
        <v>321.94378799999998</v>
      </c>
      <c r="U751">
        <v>46.399526999999999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0.28093000000000001</v>
      </c>
      <c r="AD751">
        <v>4.8000000000000001E-5</v>
      </c>
      <c r="AE751" t="s">
        <v>10</v>
      </c>
      <c r="AF751">
        <v>0</v>
      </c>
      <c r="AG751">
        <v>0</v>
      </c>
      <c r="AH751" t="s">
        <v>11</v>
      </c>
      <c r="AI751">
        <v>0.71769700000000003</v>
      </c>
      <c r="AJ751">
        <v>1.01E-4</v>
      </c>
      <c r="AK751" t="s">
        <v>12</v>
      </c>
      <c r="AL751">
        <v>0</v>
      </c>
      <c r="AM751">
        <v>0</v>
      </c>
    </row>
    <row r="752" spans="1:39" x14ac:dyDescent="0.25">
      <c r="A752" t="s">
        <v>152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14119.663132</v>
      </c>
      <c r="I752">
        <v>22157.24122</v>
      </c>
      <c r="J752" t="s">
        <v>3</v>
      </c>
      <c r="K752">
        <v>14104.051744</v>
      </c>
      <c r="L752">
        <v>22071.933926000002</v>
      </c>
      <c r="M752" t="s">
        <v>4</v>
      </c>
      <c r="N752">
        <v>798.26646000000005</v>
      </c>
      <c r="O752">
        <v>32.842345000000002</v>
      </c>
      <c r="P752" t="s">
        <v>5</v>
      </c>
      <c r="Q752">
        <v>0</v>
      </c>
      <c r="R752">
        <v>0</v>
      </c>
      <c r="S752" t="s">
        <v>6</v>
      </c>
      <c r="T752">
        <v>354.085778</v>
      </c>
      <c r="U752">
        <v>54.926000999999999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0.280829</v>
      </c>
      <c r="AD752">
        <v>4.6999999999999997E-5</v>
      </c>
      <c r="AE752" t="s">
        <v>10</v>
      </c>
      <c r="AF752">
        <v>0</v>
      </c>
      <c r="AG752">
        <v>0</v>
      </c>
      <c r="AH752" t="s">
        <v>11</v>
      </c>
      <c r="AI752">
        <v>0.71804000000000001</v>
      </c>
      <c r="AJ752">
        <v>1.02E-4</v>
      </c>
      <c r="AK752" t="s">
        <v>12</v>
      </c>
      <c r="AL752">
        <v>0</v>
      </c>
      <c r="AM752">
        <v>0</v>
      </c>
    </row>
    <row r="753" spans="1:39" x14ac:dyDescent="0.25">
      <c r="A753" t="s">
        <v>152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15404.587611999999</v>
      </c>
      <c r="I753">
        <v>26956.566427999998</v>
      </c>
      <c r="J753" t="s">
        <v>3</v>
      </c>
      <c r="K753">
        <v>15387.554040000001</v>
      </c>
      <c r="L753">
        <v>26857.342303000001</v>
      </c>
      <c r="M753" t="s">
        <v>4</v>
      </c>
      <c r="N753">
        <v>870.75538800000004</v>
      </c>
      <c r="O753">
        <v>34.013406000000003</v>
      </c>
      <c r="P753" t="s">
        <v>5</v>
      </c>
      <c r="Q753">
        <v>0</v>
      </c>
      <c r="R753">
        <v>0</v>
      </c>
      <c r="S753" t="s">
        <v>6</v>
      </c>
      <c r="T753">
        <v>386.39630799999998</v>
      </c>
      <c r="U753">
        <v>66.406812000000002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0.28080699999999997</v>
      </c>
      <c r="AD753">
        <v>4.6999999999999997E-5</v>
      </c>
      <c r="AE753" t="s">
        <v>10</v>
      </c>
      <c r="AF753">
        <v>0</v>
      </c>
      <c r="AG753">
        <v>0</v>
      </c>
      <c r="AH753" t="s">
        <v>11</v>
      </c>
      <c r="AI753">
        <v>0.71887199999999996</v>
      </c>
      <c r="AJ753">
        <v>9.8999999999999994E-5</v>
      </c>
      <c r="AK753" t="s">
        <v>12</v>
      </c>
      <c r="AL753">
        <v>0</v>
      </c>
      <c r="AM753">
        <v>0</v>
      </c>
    </row>
    <row r="754" spans="1:39" x14ac:dyDescent="0.25">
      <c r="A754" t="s">
        <v>152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16679.412514</v>
      </c>
      <c r="I754">
        <v>30047.316897000001</v>
      </c>
      <c r="J754" t="s">
        <v>3</v>
      </c>
      <c r="K754">
        <v>16660.953484000001</v>
      </c>
      <c r="L754">
        <v>29938.267992000001</v>
      </c>
      <c r="M754" t="s">
        <v>4</v>
      </c>
      <c r="N754">
        <v>943.21083799999997</v>
      </c>
      <c r="O754">
        <v>37.68047</v>
      </c>
      <c r="P754" t="s">
        <v>5</v>
      </c>
      <c r="Q754">
        <v>0</v>
      </c>
      <c r="R754">
        <v>0</v>
      </c>
      <c r="S754" t="s">
        <v>6</v>
      </c>
      <c r="T754">
        <v>418.19261</v>
      </c>
      <c r="U754">
        <v>74.016002999999998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0.280422</v>
      </c>
      <c r="AD754">
        <v>5.1999999999999997E-5</v>
      </c>
      <c r="AE754" t="s">
        <v>10</v>
      </c>
      <c r="AF754">
        <v>0</v>
      </c>
      <c r="AG754">
        <v>0</v>
      </c>
      <c r="AH754" t="s">
        <v>11</v>
      </c>
      <c r="AI754">
        <v>0.719113</v>
      </c>
      <c r="AJ754">
        <v>9.6000000000000002E-5</v>
      </c>
      <c r="AK754" t="s">
        <v>12</v>
      </c>
      <c r="AL754">
        <v>0</v>
      </c>
      <c r="AM754">
        <v>0</v>
      </c>
    </row>
    <row r="755" spans="1:39" x14ac:dyDescent="0.25">
      <c r="A755" t="s">
        <v>152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17962.604825999999</v>
      </c>
      <c r="I755">
        <v>32415.551146000002</v>
      </c>
      <c r="J755" t="s">
        <v>3</v>
      </c>
      <c r="K755">
        <v>17942.704814000001</v>
      </c>
      <c r="L755">
        <v>32288.524487999999</v>
      </c>
      <c r="M755" t="s">
        <v>4</v>
      </c>
      <c r="N755">
        <v>1015.955296</v>
      </c>
      <c r="O755">
        <v>44.503551999999999</v>
      </c>
      <c r="P755" t="s">
        <v>5</v>
      </c>
      <c r="Q755">
        <v>0</v>
      </c>
      <c r="R755">
        <v>0</v>
      </c>
      <c r="S755" t="s">
        <v>6</v>
      </c>
      <c r="T755">
        <v>450.35409199999998</v>
      </c>
      <c r="U755">
        <v>82.540572999999995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0.280277</v>
      </c>
      <c r="AD755">
        <v>5.0000000000000002E-5</v>
      </c>
      <c r="AE755" t="s">
        <v>10</v>
      </c>
      <c r="AF755">
        <v>0</v>
      </c>
      <c r="AG755">
        <v>0</v>
      </c>
      <c r="AH755" t="s">
        <v>11</v>
      </c>
      <c r="AI755">
        <v>0.71913300000000002</v>
      </c>
      <c r="AJ755">
        <v>9.6000000000000002E-5</v>
      </c>
      <c r="AK755" t="s">
        <v>12</v>
      </c>
      <c r="AL755">
        <v>0</v>
      </c>
      <c r="AM755">
        <v>0</v>
      </c>
    </row>
    <row r="756" spans="1:39" x14ac:dyDescent="0.25">
      <c r="A756" t="s">
        <v>152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19242.875196000001</v>
      </c>
      <c r="I756">
        <v>37452.036947000001</v>
      </c>
      <c r="J756" t="s">
        <v>3</v>
      </c>
      <c r="K756">
        <v>19221.555263999999</v>
      </c>
      <c r="L756">
        <v>37301.638972000001</v>
      </c>
      <c r="M756" t="s">
        <v>4</v>
      </c>
      <c r="N756">
        <v>1088.3331720000001</v>
      </c>
      <c r="O756">
        <v>48.169893000000002</v>
      </c>
      <c r="P756" t="s">
        <v>5</v>
      </c>
      <c r="Q756">
        <v>0</v>
      </c>
      <c r="R756">
        <v>0</v>
      </c>
      <c r="S756" t="s">
        <v>6</v>
      </c>
      <c r="T756">
        <v>482.42305199999998</v>
      </c>
      <c r="U756">
        <v>95.084396999999996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0.28023500000000001</v>
      </c>
      <c r="AD756">
        <v>5.0000000000000002E-5</v>
      </c>
      <c r="AE756" t="s">
        <v>10</v>
      </c>
      <c r="AF756">
        <v>0</v>
      </c>
      <c r="AG756">
        <v>0</v>
      </c>
      <c r="AH756" t="s">
        <v>11</v>
      </c>
      <c r="AI756">
        <v>0.71917399999999998</v>
      </c>
      <c r="AJ756">
        <v>9.6000000000000002E-5</v>
      </c>
      <c r="AK756" t="s">
        <v>12</v>
      </c>
      <c r="AL756">
        <v>0</v>
      </c>
      <c r="AM756">
        <v>0</v>
      </c>
    </row>
    <row r="757" spans="1:39" x14ac:dyDescent="0.25">
      <c r="A757" t="s">
        <v>152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20531.219433999999</v>
      </c>
      <c r="I757">
        <v>39726.672739000001</v>
      </c>
      <c r="J757" t="s">
        <v>3</v>
      </c>
      <c r="K757">
        <v>20508.456154</v>
      </c>
      <c r="L757">
        <v>39567.326011999998</v>
      </c>
      <c r="M757" t="s">
        <v>4</v>
      </c>
      <c r="N757">
        <v>1160.946776</v>
      </c>
      <c r="O757">
        <v>52.474040000000002</v>
      </c>
      <c r="P757" t="s">
        <v>5</v>
      </c>
      <c r="Q757">
        <v>0</v>
      </c>
      <c r="R757">
        <v>0</v>
      </c>
      <c r="S757" t="s">
        <v>6</v>
      </c>
      <c r="T757">
        <v>514.78793800000005</v>
      </c>
      <c r="U757">
        <v>102.19968299999999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0.279804</v>
      </c>
      <c r="AD757">
        <v>5.5999999999999999E-5</v>
      </c>
      <c r="AE757" t="s">
        <v>10</v>
      </c>
      <c r="AF757">
        <v>0</v>
      </c>
      <c r="AG757">
        <v>0</v>
      </c>
      <c r="AH757" t="s">
        <v>11</v>
      </c>
      <c r="AI757">
        <v>0.71954200000000001</v>
      </c>
      <c r="AJ757">
        <v>9.6000000000000002E-5</v>
      </c>
      <c r="AK757" t="s">
        <v>12</v>
      </c>
      <c r="AL757">
        <v>0</v>
      </c>
      <c r="AM757">
        <v>0</v>
      </c>
    </row>
    <row r="758" spans="1:39" x14ac:dyDescent="0.25">
      <c r="A758" t="s">
        <v>152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21813.545588000001</v>
      </c>
      <c r="I758">
        <v>41246.780768999997</v>
      </c>
      <c r="J758" t="s">
        <v>3</v>
      </c>
      <c r="K758">
        <v>21789.348488</v>
      </c>
      <c r="L758">
        <v>41067.298103000001</v>
      </c>
      <c r="M758" t="s">
        <v>4</v>
      </c>
      <c r="N758">
        <v>1233.7021999999999</v>
      </c>
      <c r="O758">
        <v>60.686782999999998</v>
      </c>
      <c r="P758" t="s">
        <v>5</v>
      </c>
      <c r="Q758">
        <v>0</v>
      </c>
      <c r="R758">
        <v>0</v>
      </c>
      <c r="S758" t="s">
        <v>6</v>
      </c>
      <c r="T758">
        <v>546.77546600000005</v>
      </c>
      <c r="U758">
        <v>107.325227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0.27978199999999998</v>
      </c>
      <c r="AD758">
        <v>5.5999999999999999E-5</v>
      </c>
      <c r="AE758" t="s">
        <v>10</v>
      </c>
      <c r="AF758">
        <v>0</v>
      </c>
      <c r="AG758">
        <v>0</v>
      </c>
      <c r="AH758" t="s">
        <v>11</v>
      </c>
      <c r="AI758">
        <v>0.71960500000000005</v>
      </c>
      <c r="AJ758">
        <v>9.7E-5</v>
      </c>
      <c r="AK758" t="s">
        <v>12</v>
      </c>
      <c r="AL758">
        <v>0</v>
      </c>
      <c r="AM758">
        <v>0</v>
      </c>
    </row>
    <row r="759" spans="1:39" x14ac:dyDescent="0.25">
      <c r="A759" t="s">
        <v>152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23100.881814</v>
      </c>
      <c r="I759">
        <v>48007.501088999998</v>
      </c>
      <c r="J759" t="s">
        <v>3</v>
      </c>
      <c r="K759">
        <v>23075.262269999999</v>
      </c>
      <c r="L759">
        <v>47772.845686000001</v>
      </c>
      <c r="M759" t="s">
        <v>4</v>
      </c>
      <c r="N759">
        <v>1306.0586800000001</v>
      </c>
      <c r="O759">
        <v>64.176016000000004</v>
      </c>
      <c r="P759" t="s">
        <v>5</v>
      </c>
      <c r="Q759">
        <v>0</v>
      </c>
      <c r="R759">
        <v>0</v>
      </c>
      <c r="S759" t="s">
        <v>6</v>
      </c>
      <c r="T759">
        <v>579.19162600000004</v>
      </c>
      <c r="U759">
        <v>121.196825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0.27978199999999998</v>
      </c>
      <c r="AD759">
        <v>5.5999999999999999E-5</v>
      </c>
      <c r="AE759" t="s">
        <v>10</v>
      </c>
      <c r="AF759">
        <v>0</v>
      </c>
      <c r="AG759">
        <v>0</v>
      </c>
      <c r="AH759" t="s">
        <v>11</v>
      </c>
      <c r="AI759">
        <v>0.71960500000000005</v>
      </c>
      <c r="AJ759">
        <v>9.7E-5</v>
      </c>
      <c r="AK759" t="s">
        <v>12</v>
      </c>
      <c r="AL759">
        <v>0</v>
      </c>
      <c r="AM759">
        <v>0</v>
      </c>
    </row>
    <row r="760" spans="1:39" x14ac:dyDescent="0.25">
      <c r="A760" t="s">
        <v>152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24382.96731</v>
      </c>
      <c r="I760">
        <v>53583.047534999998</v>
      </c>
      <c r="J760" t="s">
        <v>3</v>
      </c>
      <c r="K760">
        <v>24355.919913999998</v>
      </c>
      <c r="L760">
        <v>53298.742501000001</v>
      </c>
      <c r="M760" t="s">
        <v>4</v>
      </c>
      <c r="N760">
        <v>1378.6666720000001</v>
      </c>
      <c r="O760">
        <v>73.186775999999995</v>
      </c>
      <c r="P760" t="s">
        <v>5</v>
      </c>
      <c r="Q760">
        <v>0</v>
      </c>
      <c r="R760">
        <v>0</v>
      </c>
      <c r="S760" t="s">
        <v>6</v>
      </c>
      <c r="T760">
        <v>611.22327600000006</v>
      </c>
      <c r="U760">
        <v>132.79427999999999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0.27978199999999998</v>
      </c>
      <c r="AD760">
        <v>5.5999999999999999E-5</v>
      </c>
      <c r="AE760" t="s">
        <v>10</v>
      </c>
      <c r="AF760">
        <v>0</v>
      </c>
      <c r="AG760">
        <v>0</v>
      </c>
      <c r="AH760" t="s">
        <v>11</v>
      </c>
      <c r="AI760">
        <v>0.71960500000000005</v>
      </c>
      <c r="AJ760">
        <v>9.7E-5</v>
      </c>
      <c r="AK760" t="s">
        <v>12</v>
      </c>
      <c r="AL760">
        <v>0</v>
      </c>
      <c r="AM760">
        <v>0</v>
      </c>
    </row>
    <row r="761" spans="1:39" x14ac:dyDescent="0.25">
      <c r="A761" t="s">
        <v>152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25663.180622</v>
      </c>
      <c r="I761">
        <v>58594.497196999997</v>
      </c>
      <c r="J761" t="s">
        <v>3</v>
      </c>
      <c r="K761">
        <v>25634.704106000001</v>
      </c>
      <c r="L761">
        <v>58252.694348999998</v>
      </c>
      <c r="M761" t="s">
        <v>4</v>
      </c>
      <c r="N761">
        <v>1451.223172</v>
      </c>
      <c r="O761">
        <v>85.164563000000001</v>
      </c>
      <c r="P761" t="s">
        <v>5</v>
      </c>
      <c r="Q761">
        <v>0</v>
      </c>
      <c r="R761">
        <v>0</v>
      </c>
      <c r="S761" t="s">
        <v>6</v>
      </c>
      <c r="T761">
        <v>643.06824200000005</v>
      </c>
      <c r="U761">
        <v>143.061578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0.27978199999999998</v>
      </c>
      <c r="AD761">
        <v>5.5999999999999999E-5</v>
      </c>
      <c r="AE761" t="s">
        <v>10</v>
      </c>
      <c r="AF761">
        <v>0</v>
      </c>
      <c r="AG761">
        <v>0</v>
      </c>
      <c r="AH761" t="s">
        <v>11</v>
      </c>
      <c r="AI761">
        <v>0.71960500000000005</v>
      </c>
      <c r="AJ761">
        <v>9.7E-5</v>
      </c>
      <c r="AK761" t="s">
        <v>12</v>
      </c>
      <c r="AL761">
        <v>0</v>
      </c>
      <c r="AM761">
        <v>0</v>
      </c>
    </row>
    <row r="762" spans="1:39" x14ac:dyDescent="0.25">
      <c r="A762" t="s">
        <v>153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303.84793100000002</v>
      </c>
      <c r="I762">
        <v>14.028898</v>
      </c>
      <c r="J762" t="s">
        <v>3</v>
      </c>
      <c r="K762">
        <v>302.72812699999997</v>
      </c>
      <c r="L762">
        <v>13.245953999999999</v>
      </c>
      <c r="M762" t="s">
        <v>4</v>
      </c>
      <c r="N762">
        <v>75.899919999999995</v>
      </c>
      <c r="O762">
        <v>9.6929010000000009</v>
      </c>
      <c r="P762" t="s">
        <v>5</v>
      </c>
      <c r="Q762">
        <v>1.207754</v>
      </c>
      <c r="R762">
        <v>1.8095E-2</v>
      </c>
      <c r="S762" t="s">
        <v>6</v>
      </c>
      <c r="T762">
        <v>218.61821</v>
      </c>
      <c r="U762">
        <v>1.808826</v>
      </c>
      <c r="V762" t="s">
        <v>7</v>
      </c>
      <c r="W762">
        <v>0.25789800000000002</v>
      </c>
      <c r="X762">
        <v>1.2030000000000001E-3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0.29450700000000002</v>
      </c>
      <c r="AG762">
        <v>1.0900000000000001E-4</v>
      </c>
      <c r="AH762" t="s">
        <v>11</v>
      </c>
      <c r="AI762">
        <v>0.70646299999999995</v>
      </c>
      <c r="AJ762">
        <v>1.8E-5</v>
      </c>
      <c r="AK762" t="s">
        <v>12</v>
      </c>
      <c r="AL762">
        <v>0</v>
      </c>
      <c r="AM762">
        <v>0</v>
      </c>
    </row>
    <row r="763" spans="1:39" x14ac:dyDescent="0.25">
      <c r="A763" t="s">
        <v>153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606.81187</v>
      </c>
      <c r="I763">
        <v>32.920045999999999</v>
      </c>
      <c r="J763" t="s">
        <v>3</v>
      </c>
      <c r="K763">
        <v>604.58664999999996</v>
      </c>
      <c r="L763">
        <v>31.214704000000001</v>
      </c>
      <c r="M763" t="s">
        <v>4</v>
      </c>
      <c r="N763">
        <v>151.662858</v>
      </c>
      <c r="O763">
        <v>16.208300999999999</v>
      </c>
      <c r="P763" t="s">
        <v>5</v>
      </c>
      <c r="Q763">
        <v>2.3946399999999999</v>
      </c>
      <c r="R763">
        <v>3.7207999999999998E-2</v>
      </c>
      <c r="S763" t="s">
        <v>6</v>
      </c>
      <c r="T763">
        <v>436.59907700000002</v>
      </c>
      <c r="U763">
        <v>6.3516649999999997</v>
      </c>
      <c r="V763" t="s">
        <v>7</v>
      </c>
      <c r="W763">
        <v>0.51514000000000004</v>
      </c>
      <c r="X763">
        <v>3.437E-3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0.28916399999999998</v>
      </c>
      <c r="AG763">
        <v>9.0000000000000006E-5</v>
      </c>
      <c r="AH763" t="s">
        <v>11</v>
      </c>
      <c r="AI763">
        <v>0.70953299999999997</v>
      </c>
      <c r="AJ763">
        <v>4.1999999999999998E-5</v>
      </c>
      <c r="AK763" t="s">
        <v>12</v>
      </c>
      <c r="AL763">
        <v>0</v>
      </c>
      <c r="AM763">
        <v>0</v>
      </c>
    </row>
    <row r="764" spans="1:39" x14ac:dyDescent="0.25">
      <c r="A764" t="s">
        <v>153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909.51004599999999</v>
      </c>
      <c r="I764">
        <v>50.003883999999999</v>
      </c>
      <c r="J764" t="s">
        <v>3</v>
      </c>
      <c r="K764">
        <v>906.19232999999997</v>
      </c>
      <c r="L764">
        <v>48.069558999999998</v>
      </c>
      <c r="M764" t="s">
        <v>4</v>
      </c>
      <c r="N764">
        <v>227.326763</v>
      </c>
      <c r="O764">
        <v>19.123587000000001</v>
      </c>
      <c r="P764" t="s">
        <v>5</v>
      </c>
      <c r="Q764">
        <v>3.5664739999999999</v>
      </c>
      <c r="R764">
        <v>4.1611000000000002E-2</v>
      </c>
      <c r="S764" t="s">
        <v>6</v>
      </c>
      <c r="T764">
        <v>654.46434399999998</v>
      </c>
      <c r="U764">
        <v>15.898676</v>
      </c>
      <c r="V764" t="s">
        <v>7</v>
      </c>
      <c r="W764">
        <v>0.76914400000000005</v>
      </c>
      <c r="X764">
        <v>5.6909999999999999E-3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0.28685899999999998</v>
      </c>
      <c r="AG764">
        <v>6.4999999999999994E-5</v>
      </c>
      <c r="AH764" t="s">
        <v>11</v>
      </c>
      <c r="AI764">
        <v>0.71216500000000005</v>
      </c>
      <c r="AJ764">
        <v>6.6000000000000005E-5</v>
      </c>
      <c r="AK764" t="s">
        <v>12</v>
      </c>
      <c r="AL764">
        <v>0</v>
      </c>
      <c r="AM764">
        <v>0</v>
      </c>
    </row>
    <row r="765" spans="1:39" x14ac:dyDescent="0.25">
      <c r="A765" t="s">
        <v>153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1212.0119360000001</v>
      </c>
      <c r="I765">
        <v>70.414015000000006</v>
      </c>
      <c r="J765" t="s">
        <v>3</v>
      </c>
      <c r="K765">
        <v>1207.5971750000001</v>
      </c>
      <c r="L765">
        <v>68.351067</v>
      </c>
      <c r="M765" t="s">
        <v>4</v>
      </c>
      <c r="N765">
        <v>302.78414700000002</v>
      </c>
      <c r="O765">
        <v>20.143052000000001</v>
      </c>
      <c r="P765" t="s">
        <v>5</v>
      </c>
      <c r="Q765">
        <v>4.7432800000000004</v>
      </c>
      <c r="R765">
        <v>4.5811999999999999E-2</v>
      </c>
      <c r="S765" t="s">
        <v>6</v>
      </c>
      <c r="T765">
        <v>872.30449199999998</v>
      </c>
      <c r="U765">
        <v>27.953859000000001</v>
      </c>
      <c r="V765" t="s">
        <v>7</v>
      </c>
      <c r="W765">
        <v>1.0254220000000001</v>
      </c>
      <c r="X765">
        <v>9.384E-3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0.28483199999999997</v>
      </c>
      <c r="AG765">
        <v>3.8999999999999999E-5</v>
      </c>
      <c r="AH765" t="s">
        <v>11</v>
      </c>
      <c r="AI765">
        <v>0.71265199999999995</v>
      </c>
      <c r="AJ765">
        <v>6.8999999999999997E-5</v>
      </c>
      <c r="AK765" t="s">
        <v>12</v>
      </c>
      <c r="AL765">
        <v>0</v>
      </c>
      <c r="AM765">
        <v>0</v>
      </c>
    </row>
    <row r="766" spans="1:39" x14ac:dyDescent="0.25">
      <c r="A766" t="s">
        <v>153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1514.461272</v>
      </c>
      <c r="I766">
        <v>100.754418</v>
      </c>
      <c r="J766" t="s">
        <v>3</v>
      </c>
      <c r="K766">
        <v>1508.9511279999999</v>
      </c>
      <c r="L766">
        <v>98.387282999999996</v>
      </c>
      <c r="M766" t="s">
        <v>4</v>
      </c>
      <c r="N766">
        <v>378.19114999999999</v>
      </c>
      <c r="O766">
        <v>24.131088999999999</v>
      </c>
      <c r="P766" t="s">
        <v>5</v>
      </c>
      <c r="Q766">
        <v>5.9190060000000004</v>
      </c>
      <c r="R766">
        <v>4.8014000000000001E-2</v>
      </c>
      <c r="S766" t="s">
        <v>6</v>
      </c>
      <c r="T766">
        <v>1090.175127</v>
      </c>
      <c r="U766">
        <v>43.522970999999998</v>
      </c>
      <c r="V766" t="s">
        <v>7</v>
      </c>
      <c r="W766">
        <v>1.284076</v>
      </c>
      <c r="X766">
        <v>1.4095E-2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0.28440599999999999</v>
      </c>
      <c r="AG766">
        <v>3.1000000000000001E-5</v>
      </c>
      <c r="AH766" t="s">
        <v>11</v>
      </c>
      <c r="AI766">
        <v>0.71385299999999996</v>
      </c>
      <c r="AJ766">
        <v>7.1000000000000005E-5</v>
      </c>
      <c r="AK766" t="s">
        <v>12</v>
      </c>
      <c r="AL766">
        <v>0</v>
      </c>
      <c r="AM766">
        <v>0</v>
      </c>
    </row>
    <row r="767" spans="1:39" x14ac:dyDescent="0.25">
      <c r="A767" t="s">
        <v>153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1816.9683279999999</v>
      </c>
      <c r="I767">
        <v>142.51929699999999</v>
      </c>
      <c r="J767" t="s">
        <v>3</v>
      </c>
      <c r="K767">
        <v>1810.367712</v>
      </c>
      <c r="L767">
        <v>139.33063899999999</v>
      </c>
      <c r="M767" t="s">
        <v>4</v>
      </c>
      <c r="N767">
        <v>453.64479699999998</v>
      </c>
      <c r="O767">
        <v>36.189340999999999</v>
      </c>
      <c r="P767" t="s">
        <v>5</v>
      </c>
      <c r="Q767">
        <v>7.0902529999999997</v>
      </c>
      <c r="R767">
        <v>6.2913999999999998E-2</v>
      </c>
      <c r="S767" t="s">
        <v>6</v>
      </c>
      <c r="T767">
        <v>1308.0160080000001</v>
      </c>
      <c r="U767">
        <v>61.429568000000003</v>
      </c>
      <c r="V767" t="s">
        <v>7</v>
      </c>
      <c r="W767">
        <v>1.5410200000000001</v>
      </c>
      <c r="X767">
        <v>1.9498999999999999E-2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0.283804</v>
      </c>
      <c r="AG767">
        <v>2.5000000000000001E-5</v>
      </c>
      <c r="AH767" t="s">
        <v>11</v>
      </c>
      <c r="AI767">
        <v>0.71470400000000001</v>
      </c>
      <c r="AJ767">
        <v>7.1000000000000005E-5</v>
      </c>
      <c r="AK767" t="s">
        <v>12</v>
      </c>
      <c r="AL767">
        <v>0</v>
      </c>
      <c r="AM767">
        <v>0</v>
      </c>
    </row>
    <row r="768" spans="1:39" x14ac:dyDescent="0.25">
      <c r="A768" t="s">
        <v>153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2120.2509620000001</v>
      </c>
      <c r="I768">
        <v>248.67972800000001</v>
      </c>
      <c r="J768" t="s">
        <v>3</v>
      </c>
      <c r="K768">
        <v>2112.5449950000002</v>
      </c>
      <c r="L768">
        <v>241.75933900000001</v>
      </c>
      <c r="M768" t="s">
        <v>4</v>
      </c>
      <c r="N768">
        <v>529.93925300000001</v>
      </c>
      <c r="O768">
        <v>93.280445999999998</v>
      </c>
      <c r="P768" t="s">
        <v>5</v>
      </c>
      <c r="Q768">
        <v>8.2766070000000003</v>
      </c>
      <c r="R768">
        <v>0.116982</v>
      </c>
      <c r="S768" t="s">
        <v>6</v>
      </c>
      <c r="T768">
        <v>1525.742056</v>
      </c>
      <c r="U768">
        <v>84.052930000000003</v>
      </c>
      <c r="V768" t="s">
        <v>7</v>
      </c>
      <c r="W768">
        <v>1.7959000000000001</v>
      </c>
      <c r="X768">
        <v>2.6082000000000001E-2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0.28339599999999998</v>
      </c>
      <c r="AG768">
        <v>2.1999999999999999E-5</v>
      </c>
      <c r="AH768" t="s">
        <v>11</v>
      </c>
      <c r="AI768">
        <v>0.71557300000000001</v>
      </c>
      <c r="AJ768">
        <v>6.9999999999999994E-5</v>
      </c>
      <c r="AK768" t="s">
        <v>12</v>
      </c>
      <c r="AL768">
        <v>0</v>
      </c>
      <c r="AM768">
        <v>0</v>
      </c>
    </row>
    <row r="769" spans="1:39" x14ac:dyDescent="0.25">
      <c r="A769" t="s">
        <v>153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2423.4893259999999</v>
      </c>
      <c r="I769">
        <v>328.62623400000001</v>
      </c>
      <c r="J769" t="s">
        <v>3</v>
      </c>
      <c r="K769">
        <v>2414.6800929999999</v>
      </c>
      <c r="L769">
        <v>319.32776999999999</v>
      </c>
      <c r="M769" t="s">
        <v>4</v>
      </c>
      <c r="N769">
        <v>605.91122099999995</v>
      </c>
      <c r="O769">
        <v>129.28757899999999</v>
      </c>
      <c r="P769" t="s">
        <v>5</v>
      </c>
      <c r="Q769">
        <v>9.4639120000000005</v>
      </c>
      <c r="R769">
        <v>0.15151600000000001</v>
      </c>
      <c r="S769" t="s">
        <v>6</v>
      </c>
      <c r="T769">
        <v>1743.803611</v>
      </c>
      <c r="U769">
        <v>114.033591</v>
      </c>
      <c r="V769" t="s">
        <v>7</v>
      </c>
      <c r="W769">
        <v>2.055876</v>
      </c>
      <c r="X769">
        <v>3.3321999999999997E-2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0.283383</v>
      </c>
      <c r="AG769">
        <v>2.1999999999999999E-5</v>
      </c>
      <c r="AH769" t="s">
        <v>11</v>
      </c>
      <c r="AI769">
        <v>0.71638400000000002</v>
      </c>
      <c r="AJ769">
        <v>7.1000000000000005E-5</v>
      </c>
      <c r="AK769" t="s">
        <v>12</v>
      </c>
      <c r="AL769">
        <v>0</v>
      </c>
      <c r="AM769">
        <v>0</v>
      </c>
    </row>
    <row r="770" spans="1:39" x14ac:dyDescent="0.25">
      <c r="A770" t="s">
        <v>153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2726.8292430000001</v>
      </c>
      <c r="I770">
        <v>375.454185</v>
      </c>
      <c r="J770" t="s">
        <v>3</v>
      </c>
      <c r="K770">
        <v>2716.9162550000001</v>
      </c>
      <c r="L770">
        <v>365.72962999999999</v>
      </c>
      <c r="M770" t="s">
        <v>4</v>
      </c>
      <c r="N770">
        <v>681.88232900000003</v>
      </c>
      <c r="O770">
        <v>128.27842100000001</v>
      </c>
      <c r="P770" t="s">
        <v>5</v>
      </c>
      <c r="Q770">
        <v>10.653368</v>
      </c>
      <c r="R770">
        <v>0.15584100000000001</v>
      </c>
      <c r="S770" t="s">
        <v>6</v>
      </c>
      <c r="T770">
        <v>1961.9115280000001</v>
      </c>
      <c r="U770">
        <v>155.128411</v>
      </c>
      <c r="V770" t="s">
        <v>7</v>
      </c>
      <c r="W770">
        <v>2.3138420000000002</v>
      </c>
      <c r="X770">
        <v>3.9927999999999998E-2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0.28322000000000003</v>
      </c>
      <c r="AG770">
        <v>2.3E-5</v>
      </c>
      <c r="AH770" t="s">
        <v>11</v>
      </c>
      <c r="AI770">
        <v>0.71701400000000004</v>
      </c>
      <c r="AJ770">
        <v>7.2999999999999999E-5</v>
      </c>
      <c r="AK770" t="s">
        <v>12</v>
      </c>
      <c r="AL770">
        <v>0</v>
      </c>
      <c r="AM770">
        <v>0</v>
      </c>
    </row>
    <row r="771" spans="1:39" x14ac:dyDescent="0.25">
      <c r="A771" t="s">
        <v>153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3030.0252540000001</v>
      </c>
      <c r="I771">
        <v>448.900508</v>
      </c>
      <c r="J771" t="s">
        <v>3</v>
      </c>
      <c r="K771">
        <v>3019.0006490000001</v>
      </c>
      <c r="L771">
        <v>437.55661500000002</v>
      </c>
      <c r="M771" t="s">
        <v>4</v>
      </c>
      <c r="N771">
        <v>757.81791599999997</v>
      </c>
      <c r="O771">
        <v>151.53573800000001</v>
      </c>
      <c r="P771" t="s">
        <v>5</v>
      </c>
      <c r="Q771">
        <v>11.846515</v>
      </c>
      <c r="R771">
        <v>0.180814</v>
      </c>
      <c r="S771" t="s">
        <v>6</v>
      </c>
      <c r="T771">
        <v>2179.9504489999999</v>
      </c>
      <c r="U771">
        <v>203.720192</v>
      </c>
      <c r="V771" t="s">
        <v>7</v>
      </c>
      <c r="W771">
        <v>2.5694340000000002</v>
      </c>
      <c r="X771">
        <v>4.5490999999999997E-2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0.28268100000000002</v>
      </c>
      <c r="AG771">
        <v>3.1999999999999999E-5</v>
      </c>
      <c r="AH771" t="s">
        <v>11</v>
      </c>
      <c r="AI771">
        <v>0.718634</v>
      </c>
      <c r="AJ771">
        <v>6.7000000000000002E-5</v>
      </c>
      <c r="AK771" t="s">
        <v>12</v>
      </c>
      <c r="AL771">
        <v>0</v>
      </c>
      <c r="AM771">
        <v>0</v>
      </c>
    </row>
    <row r="772" spans="1:39" x14ac:dyDescent="0.25">
      <c r="A772" t="s">
        <v>153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3332.5631450000001</v>
      </c>
      <c r="I772">
        <v>527.19181800000001</v>
      </c>
      <c r="J772" t="s">
        <v>3</v>
      </c>
      <c r="K772">
        <v>3320.4414310000002</v>
      </c>
      <c r="L772">
        <v>513.99755000000005</v>
      </c>
      <c r="M772" t="s">
        <v>4</v>
      </c>
      <c r="N772">
        <v>833.287646</v>
      </c>
      <c r="O772">
        <v>167.14104900000001</v>
      </c>
      <c r="P772" t="s">
        <v>5</v>
      </c>
      <c r="Q772">
        <v>13.021649999999999</v>
      </c>
      <c r="R772">
        <v>0.20477100000000001</v>
      </c>
      <c r="S772" t="s">
        <v>6</v>
      </c>
      <c r="T772">
        <v>2397.8359909999999</v>
      </c>
      <c r="U772">
        <v>245.65847099999999</v>
      </c>
      <c r="V772" t="s">
        <v>7</v>
      </c>
      <c r="W772">
        <v>2.8318620000000001</v>
      </c>
      <c r="X772">
        <v>5.3199000000000003E-2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0.28218300000000002</v>
      </c>
      <c r="AG772">
        <v>3.6999999999999998E-5</v>
      </c>
      <c r="AH772" t="s">
        <v>11</v>
      </c>
      <c r="AI772">
        <v>0.71903799999999995</v>
      </c>
      <c r="AJ772">
        <v>6.3999999999999997E-5</v>
      </c>
      <c r="AK772" t="s">
        <v>12</v>
      </c>
      <c r="AL772">
        <v>0</v>
      </c>
      <c r="AM772">
        <v>0</v>
      </c>
    </row>
    <row r="773" spans="1:39" x14ac:dyDescent="0.25">
      <c r="A773" t="s">
        <v>153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3635.526143</v>
      </c>
      <c r="I773">
        <v>623.092308</v>
      </c>
      <c r="J773" t="s">
        <v>3</v>
      </c>
      <c r="K773">
        <v>3622.304009</v>
      </c>
      <c r="L773">
        <v>608.73523299999999</v>
      </c>
      <c r="M773" t="s">
        <v>4</v>
      </c>
      <c r="N773">
        <v>908.932321</v>
      </c>
      <c r="O773">
        <v>170.68616</v>
      </c>
      <c r="P773" t="s">
        <v>5</v>
      </c>
      <c r="Q773">
        <v>14.202579</v>
      </c>
      <c r="R773">
        <v>0.21565500000000001</v>
      </c>
      <c r="S773" t="s">
        <v>6</v>
      </c>
      <c r="T773">
        <v>2615.927271</v>
      </c>
      <c r="U773">
        <v>313.71550000000002</v>
      </c>
      <c r="V773" t="s">
        <v>7</v>
      </c>
      <c r="W773">
        <v>3.096876</v>
      </c>
      <c r="X773">
        <v>6.0413000000000001E-2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0.28190900000000002</v>
      </c>
      <c r="AG773">
        <v>4.0000000000000003E-5</v>
      </c>
      <c r="AH773" t="s">
        <v>11</v>
      </c>
      <c r="AI773">
        <v>0.71938199999999997</v>
      </c>
      <c r="AJ773">
        <v>6.0999999999999999E-5</v>
      </c>
      <c r="AK773" t="s">
        <v>12</v>
      </c>
      <c r="AL773">
        <v>0</v>
      </c>
      <c r="AM773">
        <v>0</v>
      </c>
    </row>
    <row r="774" spans="1:39" x14ac:dyDescent="0.25">
      <c r="A774" t="s">
        <v>153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3938.7903959999999</v>
      </c>
      <c r="I774">
        <v>716.74362399999995</v>
      </c>
      <c r="J774" t="s">
        <v>3</v>
      </c>
      <c r="K774">
        <v>3924.4597220000001</v>
      </c>
      <c r="L774">
        <v>701.34355600000004</v>
      </c>
      <c r="M774" t="s">
        <v>4</v>
      </c>
      <c r="N774">
        <v>984.64962800000001</v>
      </c>
      <c r="O774">
        <v>183.64622900000001</v>
      </c>
      <c r="P774" t="s">
        <v>5</v>
      </c>
      <c r="Q774">
        <v>15.391271</v>
      </c>
      <c r="R774">
        <v>0.229187</v>
      </c>
      <c r="S774" t="s">
        <v>6</v>
      </c>
      <c r="T774">
        <v>2834.2491599999998</v>
      </c>
      <c r="U774">
        <v>368.98851000000002</v>
      </c>
      <c r="V774" t="s">
        <v>7</v>
      </c>
      <c r="W774">
        <v>3.359998</v>
      </c>
      <c r="X774">
        <v>6.9265999999999994E-2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0.28137400000000001</v>
      </c>
      <c r="AG774">
        <v>4.8999999999999998E-5</v>
      </c>
      <c r="AH774" t="s">
        <v>11</v>
      </c>
      <c r="AI774">
        <v>0.71938199999999997</v>
      </c>
      <c r="AJ774">
        <v>6.0999999999999999E-5</v>
      </c>
      <c r="AK774" t="s">
        <v>12</v>
      </c>
      <c r="AL774">
        <v>0</v>
      </c>
      <c r="AM774">
        <v>0</v>
      </c>
    </row>
    <row r="775" spans="1:39" x14ac:dyDescent="0.25">
      <c r="A775" t="s">
        <v>153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4241.6739939999998</v>
      </c>
      <c r="I775">
        <v>802.39147400000002</v>
      </c>
      <c r="J775" t="s">
        <v>3</v>
      </c>
      <c r="K775">
        <v>4226.2476660000002</v>
      </c>
      <c r="L775">
        <v>785.941642</v>
      </c>
      <c r="M775" t="s">
        <v>4</v>
      </c>
      <c r="N775">
        <v>1060.2757200000001</v>
      </c>
      <c r="O775">
        <v>194.218909</v>
      </c>
      <c r="P775" t="s">
        <v>5</v>
      </c>
      <c r="Q775">
        <v>16.570007</v>
      </c>
      <c r="R775">
        <v>0.23970900000000001</v>
      </c>
      <c r="S775" t="s">
        <v>6</v>
      </c>
      <c r="T775">
        <v>3052.302549</v>
      </c>
      <c r="U775">
        <v>422.23809999999997</v>
      </c>
      <c r="V775" t="s">
        <v>7</v>
      </c>
      <c r="W775">
        <v>3.6137579999999998</v>
      </c>
      <c r="X775">
        <v>7.9086000000000004E-2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0.28103699999999998</v>
      </c>
      <c r="AG775">
        <v>5.0000000000000002E-5</v>
      </c>
      <c r="AH775" t="s">
        <v>11</v>
      </c>
      <c r="AI775">
        <v>0.71999500000000005</v>
      </c>
      <c r="AJ775">
        <v>7.3999999999999996E-5</v>
      </c>
      <c r="AK775" t="s">
        <v>12</v>
      </c>
      <c r="AL775">
        <v>0</v>
      </c>
      <c r="AM775">
        <v>0</v>
      </c>
    </row>
    <row r="776" spans="1:39" x14ac:dyDescent="0.25">
      <c r="A776" t="s">
        <v>153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4544.6167770000002</v>
      </c>
      <c r="I776">
        <v>881.61636199999998</v>
      </c>
      <c r="J776" t="s">
        <v>3</v>
      </c>
      <c r="K776">
        <v>4528.0801860000001</v>
      </c>
      <c r="L776">
        <v>863.81420700000001</v>
      </c>
      <c r="M776" t="s">
        <v>4</v>
      </c>
      <c r="N776">
        <v>1136.002698</v>
      </c>
      <c r="O776">
        <v>211.84722500000001</v>
      </c>
      <c r="P776" t="s">
        <v>5</v>
      </c>
      <c r="Q776">
        <v>17.759409999999999</v>
      </c>
      <c r="R776">
        <v>0.26161299999999998</v>
      </c>
      <c r="S776" t="s">
        <v>6</v>
      </c>
      <c r="T776">
        <v>3270.3021920000001</v>
      </c>
      <c r="U776">
        <v>473.55694899999997</v>
      </c>
      <c r="V776" t="s">
        <v>7</v>
      </c>
      <c r="W776">
        <v>3.8769</v>
      </c>
      <c r="X776">
        <v>9.0879000000000001E-2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0.28087200000000001</v>
      </c>
      <c r="AG776">
        <v>4.8000000000000001E-5</v>
      </c>
      <c r="AH776" t="s">
        <v>11</v>
      </c>
      <c r="AI776">
        <v>0.72088300000000005</v>
      </c>
      <c r="AJ776">
        <v>6.8999999999999997E-5</v>
      </c>
      <c r="AK776" t="s">
        <v>12</v>
      </c>
      <c r="AL776">
        <v>0</v>
      </c>
      <c r="AM776">
        <v>0</v>
      </c>
    </row>
    <row r="777" spans="1:39" x14ac:dyDescent="0.25">
      <c r="A777" t="s">
        <v>153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4846.8251760000003</v>
      </c>
      <c r="I777">
        <v>983.56811900000002</v>
      </c>
      <c r="J777" t="s">
        <v>3</v>
      </c>
      <c r="K777">
        <v>4829.1970510000001</v>
      </c>
      <c r="L777">
        <v>964.43768599999999</v>
      </c>
      <c r="M777" t="s">
        <v>4</v>
      </c>
      <c r="N777">
        <v>1211.2707519999999</v>
      </c>
      <c r="O777">
        <v>219.45896099999999</v>
      </c>
      <c r="P777" t="s">
        <v>5</v>
      </c>
      <c r="Q777">
        <v>18.929615999999999</v>
      </c>
      <c r="R777">
        <v>0.27053199999999999</v>
      </c>
      <c r="S777" t="s">
        <v>6</v>
      </c>
      <c r="T777">
        <v>3488.0583539999998</v>
      </c>
      <c r="U777">
        <v>533.38805000000002</v>
      </c>
      <c r="V777" t="s">
        <v>7</v>
      </c>
      <c r="W777">
        <v>4.1341640000000002</v>
      </c>
      <c r="X777">
        <v>0.10183300000000001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0.28023900000000002</v>
      </c>
      <c r="AG777">
        <v>4.8999999999999998E-5</v>
      </c>
      <c r="AH777" t="s">
        <v>11</v>
      </c>
      <c r="AI777">
        <v>0.72109599999999996</v>
      </c>
      <c r="AJ777">
        <v>6.7999999999999999E-5</v>
      </c>
      <c r="AK777" t="s">
        <v>12</v>
      </c>
      <c r="AL777">
        <v>0</v>
      </c>
      <c r="AM777">
        <v>0</v>
      </c>
    </row>
    <row r="778" spans="1:39" x14ac:dyDescent="0.25">
      <c r="A778" t="s">
        <v>153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5149.4140619999998</v>
      </c>
      <c r="I778">
        <v>1068.2603329999999</v>
      </c>
      <c r="J778" t="s">
        <v>3</v>
      </c>
      <c r="K778">
        <v>5130.6949409999997</v>
      </c>
      <c r="L778">
        <v>1048.4345209999999</v>
      </c>
      <c r="M778" t="s">
        <v>4</v>
      </c>
      <c r="N778">
        <v>1286.7484549999999</v>
      </c>
      <c r="O778">
        <v>226.08702099999999</v>
      </c>
      <c r="P778" t="s">
        <v>5</v>
      </c>
      <c r="Q778">
        <v>20.101542999999999</v>
      </c>
      <c r="R778">
        <v>0.27363599999999999</v>
      </c>
      <c r="S778" t="s">
        <v>6</v>
      </c>
      <c r="T778">
        <v>3705.9807759999999</v>
      </c>
      <c r="U778">
        <v>586.53911300000004</v>
      </c>
      <c r="V778" t="s">
        <v>7</v>
      </c>
      <c r="W778">
        <v>4.3918999999999997</v>
      </c>
      <c r="X778">
        <v>0.11283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0.279725</v>
      </c>
      <c r="AG778">
        <v>5.5000000000000002E-5</v>
      </c>
      <c r="AH778" t="s">
        <v>11</v>
      </c>
      <c r="AI778">
        <v>0.72194499999999995</v>
      </c>
      <c r="AJ778">
        <v>6.3E-5</v>
      </c>
      <c r="AK778" t="s">
        <v>12</v>
      </c>
      <c r="AL778">
        <v>0</v>
      </c>
      <c r="AM778">
        <v>0</v>
      </c>
    </row>
    <row r="779" spans="1:39" x14ac:dyDescent="0.25">
      <c r="A779" t="s">
        <v>153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5452.2451069999997</v>
      </c>
      <c r="I779">
        <v>1149.3412719999999</v>
      </c>
      <c r="J779" t="s">
        <v>3</v>
      </c>
      <c r="K779">
        <v>5432.423057</v>
      </c>
      <c r="L779">
        <v>1128.9132830000001</v>
      </c>
      <c r="M779" t="s">
        <v>4</v>
      </c>
      <c r="N779">
        <v>1362.3096479999999</v>
      </c>
      <c r="O779">
        <v>236.27178499999999</v>
      </c>
      <c r="P779" t="s">
        <v>5</v>
      </c>
      <c r="Q779">
        <v>21.286297000000001</v>
      </c>
      <c r="R779">
        <v>0.28122900000000001</v>
      </c>
      <c r="S779" t="s">
        <v>6</v>
      </c>
      <c r="T779">
        <v>3924.0077729999998</v>
      </c>
      <c r="U779">
        <v>639.23816499999998</v>
      </c>
      <c r="V779" t="s">
        <v>7</v>
      </c>
      <c r="W779">
        <v>4.6574159999999996</v>
      </c>
      <c r="X779">
        <v>0.12141399999999999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0.27972399999999997</v>
      </c>
      <c r="AG779">
        <v>5.5000000000000002E-5</v>
      </c>
      <c r="AH779" t="s">
        <v>11</v>
      </c>
      <c r="AI779">
        <v>0.72205200000000003</v>
      </c>
      <c r="AJ779">
        <v>6.3999999999999997E-5</v>
      </c>
      <c r="AK779" t="s">
        <v>12</v>
      </c>
      <c r="AL779">
        <v>0</v>
      </c>
      <c r="AM779">
        <v>0</v>
      </c>
    </row>
    <row r="780" spans="1:39" x14ac:dyDescent="0.25">
      <c r="A780" t="s">
        <v>153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5754.8953030000002</v>
      </c>
      <c r="I780">
        <v>1227.2272330000001</v>
      </c>
      <c r="J780" t="s">
        <v>3</v>
      </c>
      <c r="K780">
        <v>5733.977441</v>
      </c>
      <c r="L780">
        <v>1205.925291</v>
      </c>
      <c r="M780" t="s">
        <v>4</v>
      </c>
      <c r="N780">
        <v>1437.861533</v>
      </c>
      <c r="O780">
        <v>246.610164</v>
      </c>
      <c r="P780" t="s">
        <v>5</v>
      </c>
      <c r="Q780">
        <v>22.462569999999999</v>
      </c>
      <c r="R780">
        <v>0.29038999999999998</v>
      </c>
      <c r="S780" t="s">
        <v>6</v>
      </c>
      <c r="T780">
        <v>4141.917383</v>
      </c>
      <c r="U780">
        <v>698.89341899999999</v>
      </c>
      <c r="V780" t="s">
        <v>7</v>
      </c>
      <c r="W780">
        <v>4.9147160000000003</v>
      </c>
      <c r="X780">
        <v>0.132491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0.27971200000000002</v>
      </c>
      <c r="AG780">
        <v>5.5000000000000002E-5</v>
      </c>
      <c r="AH780" t="s">
        <v>11</v>
      </c>
      <c r="AI780">
        <v>0.72222299999999995</v>
      </c>
      <c r="AJ780">
        <v>6.4999999999999994E-5</v>
      </c>
      <c r="AK780" t="s">
        <v>12</v>
      </c>
      <c r="AL780">
        <v>0</v>
      </c>
      <c r="AM780">
        <v>0</v>
      </c>
    </row>
    <row r="781" spans="1:39" x14ac:dyDescent="0.25">
      <c r="A781" t="s">
        <v>153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6057.8122169999997</v>
      </c>
      <c r="I781">
        <v>1399.7866979999999</v>
      </c>
      <c r="J781" t="s">
        <v>3</v>
      </c>
      <c r="K781">
        <v>6035.7931049999997</v>
      </c>
      <c r="L781">
        <v>1374.78982</v>
      </c>
      <c r="M781" t="s">
        <v>4</v>
      </c>
      <c r="N781">
        <v>1513.658032</v>
      </c>
      <c r="O781">
        <v>283.79143499999998</v>
      </c>
      <c r="P781" t="s">
        <v>5</v>
      </c>
      <c r="Q781">
        <v>23.645358999999999</v>
      </c>
      <c r="R781">
        <v>0.34587099999999998</v>
      </c>
      <c r="S781" t="s">
        <v>6</v>
      </c>
      <c r="T781">
        <v>4359.806133</v>
      </c>
      <c r="U781">
        <v>774.92857600000002</v>
      </c>
      <c r="V781" t="s">
        <v>7</v>
      </c>
      <c r="W781">
        <v>5.1778370000000002</v>
      </c>
      <c r="X781">
        <v>0.14827799999999999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0.27970499999999998</v>
      </c>
      <c r="AG781">
        <v>5.5000000000000002E-5</v>
      </c>
      <c r="AH781" t="s">
        <v>11</v>
      </c>
      <c r="AI781">
        <v>0.72261200000000003</v>
      </c>
      <c r="AJ781">
        <v>6.3E-5</v>
      </c>
      <c r="AK781" t="s">
        <v>12</v>
      </c>
      <c r="AL781">
        <v>0</v>
      </c>
      <c r="AM781">
        <v>0</v>
      </c>
    </row>
    <row r="782" spans="1:39" x14ac:dyDescent="0.25">
      <c r="A782" t="s">
        <v>154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154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154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154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154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154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154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154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154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154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154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154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154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154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154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154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154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154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154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154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155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253.63268099999999</v>
      </c>
      <c r="I802">
        <v>6.8240470000000002</v>
      </c>
      <c r="J802" t="s">
        <v>3</v>
      </c>
      <c r="K802">
        <v>252.554485</v>
      </c>
      <c r="L802">
        <v>6.5570940000000002</v>
      </c>
      <c r="M802" t="s">
        <v>4</v>
      </c>
      <c r="N802">
        <v>75.793201999999994</v>
      </c>
      <c r="O802">
        <v>1.542926</v>
      </c>
      <c r="P802" t="s">
        <v>5</v>
      </c>
      <c r="Q802">
        <v>1.1566920000000001</v>
      </c>
      <c r="R802">
        <v>4.7450000000000001E-3</v>
      </c>
      <c r="S802" t="s">
        <v>6</v>
      </c>
      <c r="T802">
        <v>168.804182</v>
      </c>
      <c r="U802">
        <v>4.6176000000000004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0.29386099999999998</v>
      </c>
      <c r="AG802">
        <v>9.0000000000000006E-5</v>
      </c>
      <c r="AH802" t="s">
        <v>11</v>
      </c>
      <c r="AI802">
        <v>0.70602699999999996</v>
      </c>
      <c r="AJ802">
        <v>5.0000000000000004E-6</v>
      </c>
      <c r="AK802" t="s">
        <v>12</v>
      </c>
      <c r="AL802">
        <v>0</v>
      </c>
      <c r="AM802">
        <v>0</v>
      </c>
    </row>
    <row r="803" spans="1:39" x14ac:dyDescent="0.25">
      <c r="A803" t="s">
        <v>155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506.17305699999997</v>
      </c>
      <c r="I803">
        <v>17.035948999999999</v>
      </c>
      <c r="J803" t="s">
        <v>3</v>
      </c>
      <c r="K803">
        <v>504.01376699999997</v>
      </c>
      <c r="L803">
        <v>16.336402</v>
      </c>
      <c r="M803" t="s">
        <v>4</v>
      </c>
      <c r="N803">
        <v>151.830307</v>
      </c>
      <c r="O803">
        <v>4.3533929999999996</v>
      </c>
      <c r="P803" t="s">
        <v>5</v>
      </c>
      <c r="Q803">
        <v>2.309256</v>
      </c>
      <c r="R803">
        <v>1.2985999999999999E-2</v>
      </c>
      <c r="S803" t="s">
        <v>6</v>
      </c>
      <c r="T803">
        <v>336.29612400000002</v>
      </c>
      <c r="U803">
        <v>9.3492879999999996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0.28886400000000001</v>
      </c>
      <c r="AG803">
        <v>6.7000000000000002E-5</v>
      </c>
      <c r="AH803" t="s">
        <v>11</v>
      </c>
      <c r="AI803">
        <v>0.70794400000000002</v>
      </c>
      <c r="AJ803">
        <v>2.4000000000000001E-5</v>
      </c>
      <c r="AK803" t="s">
        <v>12</v>
      </c>
      <c r="AL803">
        <v>0</v>
      </c>
      <c r="AM803">
        <v>0</v>
      </c>
    </row>
    <row r="804" spans="1:39" x14ac:dyDescent="0.25">
      <c r="A804" t="s">
        <v>155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758.70166099999994</v>
      </c>
      <c r="I804">
        <v>34.252893999999998</v>
      </c>
      <c r="J804" t="s">
        <v>3</v>
      </c>
      <c r="K804">
        <v>755.47012299999994</v>
      </c>
      <c r="L804">
        <v>32.907125999999998</v>
      </c>
      <c r="M804" t="s">
        <v>4</v>
      </c>
      <c r="N804">
        <v>227.64673300000001</v>
      </c>
      <c r="O804">
        <v>6.2340270000000002</v>
      </c>
      <c r="P804" t="s">
        <v>5</v>
      </c>
      <c r="Q804">
        <v>3.4569580000000002</v>
      </c>
      <c r="R804">
        <v>2.2993E-2</v>
      </c>
      <c r="S804" t="s">
        <v>6</v>
      </c>
      <c r="T804">
        <v>503.975414</v>
      </c>
      <c r="U804">
        <v>19.35566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0.28724100000000002</v>
      </c>
      <c r="AG804">
        <v>5.8E-5</v>
      </c>
      <c r="AH804" t="s">
        <v>11</v>
      </c>
      <c r="AI804">
        <v>0.70920700000000003</v>
      </c>
      <c r="AJ804">
        <v>3.6000000000000001E-5</v>
      </c>
      <c r="AK804" t="s">
        <v>12</v>
      </c>
      <c r="AL804">
        <v>0</v>
      </c>
      <c r="AM804">
        <v>0</v>
      </c>
    </row>
    <row r="805" spans="1:39" x14ac:dyDescent="0.25">
      <c r="A805" t="s">
        <v>155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1011.178402</v>
      </c>
      <c r="I805">
        <v>53.450516</v>
      </c>
      <c r="J805" t="s">
        <v>3</v>
      </c>
      <c r="K805">
        <v>1006.8810099999999</v>
      </c>
      <c r="L805">
        <v>51.815359000000001</v>
      </c>
      <c r="M805" t="s">
        <v>4</v>
      </c>
      <c r="N805">
        <v>303.55733800000002</v>
      </c>
      <c r="O805">
        <v>9.1593429999999998</v>
      </c>
      <c r="P805" t="s">
        <v>5</v>
      </c>
      <c r="Q805">
        <v>4.5980639999999999</v>
      </c>
      <c r="R805">
        <v>2.5600999999999999E-2</v>
      </c>
      <c r="S805" t="s">
        <v>6</v>
      </c>
      <c r="T805">
        <v>671.50883699999997</v>
      </c>
      <c r="U805">
        <v>30.281797000000001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0.28514299999999998</v>
      </c>
      <c r="AG805">
        <v>3.1999999999999999E-5</v>
      </c>
      <c r="AH805" t="s">
        <v>11</v>
      </c>
      <c r="AI805">
        <v>0.71072999999999997</v>
      </c>
      <c r="AJ805">
        <v>5.5000000000000002E-5</v>
      </c>
      <c r="AK805" t="s">
        <v>12</v>
      </c>
      <c r="AL805">
        <v>0</v>
      </c>
      <c r="AM805">
        <v>0</v>
      </c>
    </row>
    <row r="806" spans="1:39" x14ac:dyDescent="0.25">
      <c r="A806" t="s">
        <v>155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1263.926821</v>
      </c>
      <c r="I806">
        <v>60.048954000000002</v>
      </c>
      <c r="J806" t="s">
        <v>3</v>
      </c>
      <c r="K806">
        <v>1258.5444749999999</v>
      </c>
      <c r="L806">
        <v>58.377462000000001</v>
      </c>
      <c r="M806" t="s">
        <v>4</v>
      </c>
      <c r="N806">
        <v>379.70050500000002</v>
      </c>
      <c r="O806">
        <v>10.464802000000001</v>
      </c>
      <c r="P806" t="s">
        <v>5</v>
      </c>
      <c r="Q806">
        <v>5.7552139999999996</v>
      </c>
      <c r="R806">
        <v>2.7779000000000002E-2</v>
      </c>
      <c r="S806" t="s">
        <v>6</v>
      </c>
      <c r="T806">
        <v>839.09993499999996</v>
      </c>
      <c r="U806">
        <v>35.364873000000003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0.28436299999999998</v>
      </c>
      <c r="AG806">
        <v>3.8999999999999999E-5</v>
      </c>
      <c r="AH806" t="s">
        <v>11</v>
      </c>
      <c r="AI806">
        <v>0.71137300000000003</v>
      </c>
      <c r="AJ806">
        <v>5.7000000000000003E-5</v>
      </c>
      <c r="AK806" t="s">
        <v>12</v>
      </c>
      <c r="AL806">
        <v>0</v>
      </c>
      <c r="AM806">
        <v>0</v>
      </c>
    </row>
    <row r="807" spans="1:39" x14ac:dyDescent="0.25">
      <c r="A807" t="s">
        <v>155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1516.796155</v>
      </c>
      <c r="I807">
        <v>70.476578000000003</v>
      </c>
      <c r="J807" t="s">
        <v>3</v>
      </c>
      <c r="K807">
        <v>1510.3468190000001</v>
      </c>
      <c r="L807">
        <v>68.622494000000003</v>
      </c>
      <c r="M807" t="s">
        <v>4</v>
      </c>
      <c r="N807">
        <v>455.85857099999998</v>
      </c>
      <c r="O807">
        <v>15.152552999999999</v>
      </c>
      <c r="P807" t="s">
        <v>5</v>
      </c>
      <c r="Q807">
        <v>6.9000110000000001</v>
      </c>
      <c r="R807">
        <v>3.0797999999999999E-2</v>
      </c>
      <c r="S807" t="s">
        <v>6</v>
      </c>
      <c r="T807">
        <v>1006.816992</v>
      </c>
      <c r="U807">
        <v>43.005606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0.283165</v>
      </c>
      <c r="AG807">
        <v>2.4000000000000001E-5</v>
      </c>
      <c r="AH807" t="s">
        <v>11</v>
      </c>
      <c r="AI807">
        <v>0.71225300000000002</v>
      </c>
      <c r="AJ807">
        <v>6.6000000000000005E-5</v>
      </c>
      <c r="AK807" t="s">
        <v>12</v>
      </c>
      <c r="AL807">
        <v>0</v>
      </c>
      <c r="AM807">
        <v>0</v>
      </c>
    </row>
    <row r="808" spans="1:39" x14ac:dyDescent="0.25">
      <c r="A808" t="s">
        <v>155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1769.343147</v>
      </c>
      <c r="I808">
        <v>84.738545000000002</v>
      </c>
      <c r="J808" t="s">
        <v>3</v>
      </c>
      <c r="K808">
        <v>1761.814114</v>
      </c>
      <c r="L808">
        <v>82.487881999999999</v>
      </c>
      <c r="M808" t="s">
        <v>4</v>
      </c>
      <c r="N808">
        <v>531.76485600000001</v>
      </c>
      <c r="O808">
        <v>20.153084</v>
      </c>
      <c r="P808" t="s">
        <v>5</v>
      </c>
      <c r="Q808">
        <v>8.0531170000000003</v>
      </c>
      <c r="R808">
        <v>3.9868000000000001E-2</v>
      </c>
      <c r="S808" t="s">
        <v>6</v>
      </c>
      <c r="T808">
        <v>1174.4422509999999</v>
      </c>
      <c r="U808">
        <v>51.455207000000001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0.282997</v>
      </c>
      <c r="AG808">
        <v>2.4000000000000001E-5</v>
      </c>
      <c r="AH808" t="s">
        <v>11</v>
      </c>
      <c r="AI808">
        <v>0.71312200000000003</v>
      </c>
      <c r="AJ808">
        <v>7.2000000000000002E-5</v>
      </c>
      <c r="AK808" t="s">
        <v>12</v>
      </c>
      <c r="AL808">
        <v>0</v>
      </c>
      <c r="AM808">
        <v>0</v>
      </c>
    </row>
    <row r="809" spans="1:39" x14ac:dyDescent="0.25">
      <c r="A809" t="s">
        <v>155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2022.192693</v>
      </c>
      <c r="I809">
        <v>105.169178</v>
      </c>
      <c r="J809" t="s">
        <v>3</v>
      </c>
      <c r="K809">
        <v>2013.583406</v>
      </c>
      <c r="L809">
        <v>102.305983</v>
      </c>
      <c r="M809" t="s">
        <v>4</v>
      </c>
      <c r="N809">
        <v>607.88156900000001</v>
      </c>
      <c r="O809">
        <v>34.031272000000001</v>
      </c>
      <c r="P809" t="s">
        <v>5</v>
      </c>
      <c r="Q809">
        <v>9.2091820000000002</v>
      </c>
      <c r="R809">
        <v>5.0111000000000003E-2</v>
      </c>
      <c r="S809" t="s">
        <v>6</v>
      </c>
      <c r="T809">
        <v>1342.1354980000001</v>
      </c>
      <c r="U809">
        <v>61.763888000000001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0.28295900000000002</v>
      </c>
      <c r="AG809">
        <v>2.4000000000000001E-5</v>
      </c>
      <c r="AH809" t="s">
        <v>11</v>
      </c>
      <c r="AI809">
        <v>0.71377599999999997</v>
      </c>
      <c r="AJ809">
        <v>7.2000000000000002E-5</v>
      </c>
      <c r="AK809" t="s">
        <v>12</v>
      </c>
      <c r="AL809">
        <v>0</v>
      </c>
      <c r="AM809">
        <v>0</v>
      </c>
    </row>
    <row r="810" spans="1:39" x14ac:dyDescent="0.25">
      <c r="A810" t="s">
        <v>155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2275.2163380000002</v>
      </c>
      <c r="I810">
        <v>169.369643</v>
      </c>
      <c r="J810" t="s">
        <v>3</v>
      </c>
      <c r="K810">
        <v>2265.5327390000002</v>
      </c>
      <c r="L810">
        <v>164.019904</v>
      </c>
      <c r="M810" t="s">
        <v>4</v>
      </c>
      <c r="N810">
        <v>683.950154</v>
      </c>
      <c r="O810">
        <v>53.294592000000002</v>
      </c>
      <c r="P810" t="s">
        <v>5</v>
      </c>
      <c r="Q810">
        <v>10.362512000000001</v>
      </c>
      <c r="R810">
        <v>8.6352999999999999E-2</v>
      </c>
      <c r="S810" t="s">
        <v>6</v>
      </c>
      <c r="T810">
        <v>1510.124834</v>
      </c>
      <c r="U810">
        <v>85.599136999999999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0.28207500000000002</v>
      </c>
      <c r="AG810">
        <v>3.4999999999999997E-5</v>
      </c>
      <c r="AH810" t="s">
        <v>11</v>
      </c>
      <c r="AI810">
        <v>0.71528700000000001</v>
      </c>
      <c r="AJ810">
        <v>7.4999999999999993E-5</v>
      </c>
      <c r="AK810" t="s">
        <v>12</v>
      </c>
      <c r="AL810">
        <v>0</v>
      </c>
      <c r="AM810">
        <v>0</v>
      </c>
    </row>
    <row r="811" spans="1:39" x14ac:dyDescent="0.25">
      <c r="A811" t="s">
        <v>155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2528.5193800000002</v>
      </c>
      <c r="I811">
        <v>232.100753</v>
      </c>
      <c r="J811" t="s">
        <v>3</v>
      </c>
      <c r="K811">
        <v>2517.7454050000001</v>
      </c>
      <c r="L811">
        <v>224.352251</v>
      </c>
      <c r="M811" t="s">
        <v>4</v>
      </c>
      <c r="N811">
        <v>760.38879899999995</v>
      </c>
      <c r="O811">
        <v>82.814843999999994</v>
      </c>
      <c r="P811" t="s">
        <v>5</v>
      </c>
      <c r="Q811">
        <v>11.535386000000001</v>
      </c>
      <c r="R811">
        <v>0.12255000000000001</v>
      </c>
      <c r="S811" t="s">
        <v>6</v>
      </c>
      <c r="T811">
        <v>1677.936326</v>
      </c>
      <c r="U811">
        <v>110.12429299999999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0.28179700000000002</v>
      </c>
      <c r="AG811">
        <v>3.1999999999999999E-5</v>
      </c>
      <c r="AH811" t="s">
        <v>11</v>
      </c>
      <c r="AI811">
        <v>0.71535700000000002</v>
      </c>
      <c r="AJ811">
        <v>7.6000000000000004E-5</v>
      </c>
      <c r="AK811" t="s">
        <v>12</v>
      </c>
      <c r="AL811">
        <v>0</v>
      </c>
      <c r="AM811">
        <v>0</v>
      </c>
    </row>
    <row r="812" spans="1:39" x14ac:dyDescent="0.25">
      <c r="A812" t="s">
        <v>155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2782.1701069999999</v>
      </c>
      <c r="I812">
        <v>308.618538</v>
      </c>
      <c r="J812" t="s">
        <v>3</v>
      </c>
      <c r="K812">
        <v>2770.291162</v>
      </c>
      <c r="L812">
        <v>297.89540699999998</v>
      </c>
      <c r="M812" t="s">
        <v>4</v>
      </c>
      <c r="N812">
        <v>836.72043699999995</v>
      </c>
      <c r="O812">
        <v>117.003052</v>
      </c>
      <c r="P812" t="s">
        <v>5</v>
      </c>
      <c r="Q812">
        <v>12.716372</v>
      </c>
      <c r="R812">
        <v>0.16781199999999999</v>
      </c>
      <c r="S812" t="s">
        <v>6</v>
      </c>
      <c r="T812">
        <v>1846.138005</v>
      </c>
      <c r="U812">
        <v>148.972455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0.28147699999999998</v>
      </c>
      <c r="AG812">
        <v>3.3000000000000003E-5</v>
      </c>
      <c r="AH812" t="s">
        <v>11</v>
      </c>
      <c r="AI812">
        <v>0.71614699999999998</v>
      </c>
      <c r="AJ812">
        <v>7.7000000000000001E-5</v>
      </c>
      <c r="AK812" t="s">
        <v>12</v>
      </c>
      <c r="AL812">
        <v>0</v>
      </c>
      <c r="AM812">
        <v>0</v>
      </c>
    </row>
    <row r="813" spans="1:39" x14ac:dyDescent="0.25">
      <c r="A813" t="s">
        <v>155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3035.4510300000002</v>
      </c>
      <c r="I813">
        <v>391.77558199999999</v>
      </c>
      <c r="J813" t="s">
        <v>3</v>
      </c>
      <c r="K813">
        <v>3022.477378</v>
      </c>
      <c r="L813">
        <v>377.58766300000002</v>
      </c>
      <c r="M813" t="s">
        <v>4</v>
      </c>
      <c r="N813">
        <v>912.932458</v>
      </c>
      <c r="O813">
        <v>147.57053400000001</v>
      </c>
      <c r="P813" t="s">
        <v>5</v>
      </c>
      <c r="Q813">
        <v>13.890139</v>
      </c>
      <c r="R813">
        <v>0.222798</v>
      </c>
      <c r="S813" t="s">
        <v>6</v>
      </c>
      <c r="T813">
        <v>2014.091345</v>
      </c>
      <c r="U813">
        <v>190.12343899999999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0.28118399999999999</v>
      </c>
      <c r="AG813">
        <v>3.4999999999999997E-5</v>
      </c>
      <c r="AH813" t="s">
        <v>11</v>
      </c>
      <c r="AI813">
        <v>0.71673100000000001</v>
      </c>
      <c r="AJ813">
        <v>7.4999999999999993E-5</v>
      </c>
      <c r="AK813" t="s">
        <v>12</v>
      </c>
      <c r="AL813">
        <v>0</v>
      </c>
      <c r="AM813">
        <v>0</v>
      </c>
    </row>
    <row r="814" spans="1:39" x14ac:dyDescent="0.25">
      <c r="A814" t="s">
        <v>155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3288.9205710000001</v>
      </c>
      <c r="I814">
        <v>497.47072600000001</v>
      </c>
      <c r="J814" t="s">
        <v>3</v>
      </c>
      <c r="K814">
        <v>3274.8448490000001</v>
      </c>
      <c r="L814">
        <v>478.93096300000002</v>
      </c>
      <c r="M814" t="s">
        <v>4</v>
      </c>
      <c r="N814">
        <v>989.37976400000002</v>
      </c>
      <c r="O814">
        <v>192.62293399999999</v>
      </c>
      <c r="P814" t="s">
        <v>5</v>
      </c>
      <c r="Q814">
        <v>15.073982000000001</v>
      </c>
      <c r="R814">
        <v>0.290217</v>
      </c>
      <c r="S814" t="s">
        <v>6</v>
      </c>
      <c r="T814">
        <v>2182.0189209999999</v>
      </c>
      <c r="U814">
        <v>234.10643999999999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0.28114699999999998</v>
      </c>
      <c r="AG814">
        <v>3.4999999999999997E-5</v>
      </c>
      <c r="AH814" t="s">
        <v>11</v>
      </c>
      <c r="AI814">
        <v>0.71718099999999996</v>
      </c>
      <c r="AJ814">
        <v>6.8999999999999997E-5</v>
      </c>
      <c r="AK814" t="s">
        <v>12</v>
      </c>
      <c r="AL814">
        <v>0</v>
      </c>
      <c r="AM814">
        <v>0</v>
      </c>
    </row>
    <row r="815" spans="1:39" x14ac:dyDescent="0.25">
      <c r="A815" t="s">
        <v>155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3541.9409470000001</v>
      </c>
      <c r="I815">
        <v>559.01478299999997</v>
      </c>
      <c r="J815" t="s">
        <v>3</v>
      </c>
      <c r="K815">
        <v>3526.77459</v>
      </c>
      <c r="L815">
        <v>537.95498699999996</v>
      </c>
      <c r="M815" t="s">
        <v>4</v>
      </c>
      <c r="N815">
        <v>1065.498879</v>
      </c>
      <c r="O815">
        <v>205.78364300000001</v>
      </c>
      <c r="P815" t="s">
        <v>5</v>
      </c>
      <c r="Q815">
        <v>16.244972000000001</v>
      </c>
      <c r="R815">
        <v>0.33265899999999998</v>
      </c>
      <c r="S815" t="s">
        <v>6</v>
      </c>
      <c r="T815">
        <v>2349.820381</v>
      </c>
      <c r="U815">
        <v>269.68641300000002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0.281113</v>
      </c>
      <c r="AG815">
        <v>3.4999999999999997E-5</v>
      </c>
      <c r="AH815" t="s">
        <v>11</v>
      </c>
      <c r="AI815">
        <v>0.71934799999999999</v>
      </c>
      <c r="AJ815">
        <v>6.0999999999999999E-5</v>
      </c>
      <c r="AK815" t="s">
        <v>12</v>
      </c>
      <c r="AL815">
        <v>0</v>
      </c>
      <c r="AM815">
        <v>0</v>
      </c>
    </row>
    <row r="816" spans="1:39" x14ac:dyDescent="0.25">
      <c r="A816" t="s">
        <v>155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3794.5257179999999</v>
      </c>
      <c r="I816">
        <v>609.56478000000004</v>
      </c>
      <c r="J816" t="s">
        <v>3</v>
      </c>
      <c r="K816">
        <v>3778.2820069999998</v>
      </c>
      <c r="L816">
        <v>586.64052100000004</v>
      </c>
      <c r="M816" t="s">
        <v>4</v>
      </c>
      <c r="N816">
        <v>1141.4033179999999</v>
      </c>
      <c r="O816">
        <v>213.31028699999999</v>
      </c>
      <c r="P816" t="s">
        <v>5</v>
      </c>
      <c r="Q816">
        <v>17.400876</v>
      </c>
      <c r="R816">
        <v>0.37170900000000001</v>
      </c>
      <c r="S816" t="s">
        <v>6</v>
      </c>
      <c r="T816">
        <v>2517.4845409999998</v>
      </c>
      <c r="U816">
        <v>309.11677600000002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0.281113</v>
      </c>
      <c r="AG816">
        <v>3.4999999999999997E-5</v>
      </c>
      <c r="AH816" t="s">
        <v>11</v>
      </c>
      <c r="AI816">
        <v>0.71974000000000005</v>
      </c>
      <c r="AJ816">
        <v>5.8E-5</v>
      </c>
      <c r="AK816" t="s">
        <v>12</v>
      </c>
      <c r="AL816">
        <v>0</v>
      </c>
      <c r="AM816">
        <v>0</v>
      </c>
    </row>
    <row r="817" spans="1:39" x14ac:dyDescent="0.25">
      <c r="A817" t="s">
        <v>155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4046.9140619999998</v>
      </c>
      <c r="I817">
        <v>634.82499499999994</v>
      </c>
      <c r="J817" t="s">
        <v>3</v>
      </c>
      <c r="K817">
        <v>4029.577178</v>
      </c>
      <c r="L817">
        <v>610.48649899999998</v>
      </c>
      <c r="M817" t="s">
        <v>4</v>
      </c>
      <c r="N817">
        <v>1217.294885</v>
      </c>
      <c r="O817">
        <v>222.16121200000001</v>
      </c>
      <c r="P817" t="s">
        <v>5</v>
      </c>
      <c r="Q817">
        <v>18.568406</v>
      </c>
      <c r="R817">
        <v>0.40937099999999998</v>
      </c>
      <c r="S817" t="s">
        <v>6</v>
      </c>
      <c r="T817">
        <v>2684.895591</v>
      </c>
      <c r="U817">
        <v>336.20882499999999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0.28066200000000002</v>
      </c>
      <c r="AG817">
        <v>4.3000000000000002E-5</v>
      </c>
      <c r="AH817" t="s">
        <v>11</v>
      </c>
      <c r="AI817">
        <v>0.72026400000000002</v>
      </c>
      <c r="AJ817">
        <v>5.8E-5</v>
      </c>
      <c r="AK817" t="s">
        <v>12</v>
      </c>
      <c r="AL817">
        <v>0</v>
      </c>
      <c r="AM817">
        <v>0</v>
      </c>
    </row>
    <row r="818" spans="1:39" x14ac:dyDescent="0.25">
      <c r="A818" t="s">
        <v>155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4299.6812790000004</v>
      </c>
      <c r="I818">
        <v>701.80636800000002</v>
      </c>
      <c r="J818" t="s">
        <v>3</v>
      </c>
      <c r="K818">
        <v>4281.2639159999999</v>
      </c>
      <c r="L818">
        <v>675.40054899999996</v>
      </c>
      <c r="M818" t="s">
        <v>4</v>
      </c>
      <c r="N818">
        <v>1293.197083</v>
      </c>
      <c r="O818">
        <v>236.06367800000001</v>
      </c>
      <c r="P818" t="s">
        <v>5</v>
      </c>
      <c r="Q818">
        <v>19.728826999999999</v>
      </c>
      <c r="R818">
        <v>0.44195099999999998</v>
      </c>
      <c r="S818" t="s">
        <v>6</v>
      </c>
      <c r="T818">
        <v>2852.7483689999999</v>
      </c>
      <c r="U818">
        <v>385.02166899999997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0.28064699999999998</v>
      </c>
      <c r="AG818">
        <v>4.3000000000000002E-5</v>
      </c>
      <c r="AH818" t="s">
        <v>11</v>
      </c>
      <c r="AI818">
        <v>0.720831</v>
      </c>
      <c r="AJ818">
        <v>5.1E-5</v>
      </c>
      <c r="AK818" t="s">
        <v>12</v>
      </c>
      <c r="AL818">
        <v>0</v>
      </c>
      <c r="AM818">
        <v>0</v>
      </c>
    </row>
    <row r="819" spans="1:39" x14ac:dyDescent="0.25">
      <c r="A819" t="s">
        <v>155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4552.2998729999999</v>
      </c>
      <c r="I819">
        <v>759.52842099999998</v>
      </c>
      <c r="J819" t="s">
        <v>3</v>
      </c>
      <c r="K819">
        <v>4532.8031639999999</v>
      </c>
      <c r="L819">
        <v>730.45309199999997</v>
      </c>
      <c r="M819" t="s">
        <v>4</v>
      </c>
      <c r="N819">
        <v>1369.289839</v>
      </c>
      <c r="O819">
        <v>242.217454</v>
      </c>
      <c r="P819" t="s">
        <v>5</v>
      </c>
      <c r="Q819">
        <v>20.881723000000001</v>
      </c>
      <c r="R819">
        <v>0.48256100000000002</v>
      </c>
      <c r="S819" t="s">
        <v>6</v>
      </c>
      <c r="T819">
        <v>3020.2506589999998</v>
      </c>
      <c r="U819">
        <v>423.93044800000001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0.28064499999999998</v>
      </c>
      <c r="AG819">
        <v>4.3000000000000002E-5</v>
      </c>
      <c r="AH819" t="s">
        <v>11</v>
      </c>
      <c r="AI819">
        <v>0.72102699999999997</v>
      </c>
      <c r="AJ819">
        <v>5.1999999999999997E-5</v>
      </c>
      <c r="AK819" t="s">
        <v>12</v>
      </c>
      <c r="AL819">
        <v>0</v>
      </c>
      <c r="AM819">
        <v>0</v>
      </c>
    </row>
    <row r="820" spans="1:39" x14ac:dyDescent="0.25">
      <c r="A820" t="s">
        <v>155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4804.7472459999999</v>
      </c>
      <c r="I820">
        <v>786.86893199999997</v>
      </c>
      <c r="J820" t="s">
        <v>3</v>
      </c>
      <c r="K820">
        <v>4784.1748440000001</v>
      </c>
      <c r="L820">
        <v>756.84244999999999</v>
      </c>
      <c r="M820" t="s">
        <v>4</v>
      </c>
      <c r="N820">
        <v>1445.2465890000001</v>
      </c>
      <c r="O820">
        <v>250.653547</v>
      </c>
      <c r="P820" t="s">
        <v>5</v>
      </c>
      <c r="Q820">
        <v>22.030916999999999</v>
      </c>
      <c r="R820">
        <v>0.49878699999999998</v>
      </c>
      <c r="S820" t="s">
        <v>6</v>
      </c>
      <c r="T820">
        <v>3187.7249849999998</v>
      </c>
      <c r="U820">
        <v>448.05593299999998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0.28064499999999998</v>
      </c>
      <c r="AG820">
        <v>4.3000000000000002E-5</v>
      </c>
      <c r="AH820" t="s">
        <v>11</v>
      </c>
      <c r="AI820">
        <v>0.72131900000000004</v>
      </c>
      <c r="AJ820">
        <v>5.1E-5</v>
      </c>
      <c r="AK820" t="s">
        <v>12</v>
      </c>
      <c r="AL820">
        <v>0</v>
      </c>
      <c r="AM820">
        <v>0</v>
      </c>
    </row>
    <row r="821" spans="1:39" x14ac:dyDescent="0.25">
      <c r="A821" t="s">
        <v>155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5057.1894240000001</v>
      </c>
      <c r="I821">
        <v>832.65045599999996</v>
      </c>
      <c r="J821" t="s">
        <v>3</v>
      </c>
      <c r="K821">
        <v>5035.5406050000001</v>
      </c>
      <c r="L821">
        <v>800.13686700000005</v>
      </c>
      <c r="M821" t="s">
        <v>4</v>
      </c>
      <c r="N821">
        <v>1520.8639619999999</v>
      </c>
      <c r="O821">
        <v>262.583505</v>
      </c>
      <c r="P821" t="s">
        <v>5</v>
      </c>
      <c r="Q821">
        <v>23.182151999999999</v>
      </c>
      <c r="R821">
        <v>0.54150299999999996</v>
      </c>
      <c r="S821" t="s">
        <v>6</v>
      </c>
      <c r="T821">
        <v>3355.5543259999999</v>
      </c>
      <c r="U821">
        <v>478.45603699999998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0.280642</v>
      </c>
      <c r="AG821">
        <v>4.3000000000000002E-5</v>
      </c>
      <c r="AH821" t="s">
        <v>11</v>
      </c>
      <c r="AI821">
        <v>0.72162999999999999</v>
      </c>
      <c r="AJ821">
        <v>4.8000000000000001E-5</v>
      </c>
      <c r="AK821" t="s">
        <v>12</v>
      </c>
      <c r="AL821">
        <v>0</v>
      </c>
      <c r="AM821">
        <v>0</v>
      </c>
    </row>
    <row r="822" spans="1:39" x14ac:dyDescent="0.25">
      <c r="A822" t="s">
        <v>197</v>
      </c>
      <c r="B822">
        <v>1</v>
      </c>
      <c r="C822">
        <v>25</v>
      </c>
      <c r="D822" t="s">
        <v>1</v>
      </c>
      <c r="E822">
        <v>0</v>
      </c>
      <c r="F822">
        <v>0</v>
      </c>
      <c r="G822" t="s">
        <v>2</v>
      </c>
      <c r="H822">
        <v>0</v>
      </c>
      <c r="I822">
        <v>0</v>
      </c>
      <c r="J822" t="s">
        <v>3</v>
      </c>
      <c r="K822">
        <v>0</v>
      </c>
      <c r="L822">
        <v>0</v>
      </c>
      <c r="M822" t="s">
        <v>4</v>
      </c>
      <c r="N822">
        <v>0</v>
      </c>
      <c r="O822">
        <v>0</v>
      </c>
      <c r="P822" t="s">
        <v>5</v>
      </c>
      <c r="Q822">
        <v>0</v>
      </c>
      <c r="R822">
        <v>0</v>
      </c>
      <c r="S822" t="s">
        <v>6</v>
      </c>
      <c r="T822">
        <v>0</v>
      </c>
      <c r="U822">
        <v>0</v>
      </c>
      <c r="V822" t="s">
        <v>7</v>
      </c>
      <c r="W822">
        <v>0</v>
      </c>
      <c r="X822">
        <v>0</v>
      </c>
      <c r="Y822" t="s">
        <v>8</v>
      </c>
      <c r="Z822">
        <v>0</v>
      </c>
      <c r="AA822">
        <v>0</v>
      </c>
      <c r="AB822" t="s">
        <v>9</v>
      </c>
      <c r="AC822">
        <v>0</v>
      </c>
      <c r="AD822">
        <v>0</v>
      </c>
      <c r="AE822" t="s">
        <v>10</v>
      </c>
      <c r="AF822">
        <v>0</v>
      </c>
      <c r="AG822">
        <v>0</v>
      </c>
      <c r="AH822" t="s">
        <v>11</v>
      </c>
      <c r="AI822">
        <v>0</v>
      </c>
      <c r="AJ822">
        <v>0</v>
      </c>
      <c r="AK822" t="s">
        <v>12</v>
      </c>
      <c r="AL822">
        <v>0</v>
      </c>
      <c r="AM822">
        <v>0</v>
      </c>
    </row>
    <row r="823" spans="1:39" x14ac:dyDescent="0.25">
      <c r="A823" t="s">
        <v>197</v>
      </c>
      <c r="B823">
        <v>2</v>
      </c>
      <c r="C823">
        <v>50</v>
      </c>
      <c r="D823" t="s">
        <v>1</v>
      </c>
      <c r="E823">
        <v>0</v>
      </c>
      <c r="F823">
        <v>0</v>
      </c>
      <c r="G823" t="s">
        <v>2</v>
      </c>
      <c r="H823">
        <v>0</v>
      </c>
      <c r="I823">
        <v>0</v>
      </c>
      <c r="J823" t="s">
        <v>3</v>
      </c>
      <c r="K823">
        <v>0</v>
      </c>
      <c r="L823">
        <v>0</v>
      </c>
      <c r="M823" t="s">
        <v>4</v>
      </c>
      <c r="N823">
        <v>0</v>
      </c>
      <c r="O823">
        <v>0</v>
      </c>
      <c r="P823" t="s">
        <v>5</v>
      </c>
      <c r="Q823">
        <v>0</v>
      </c>
      <c r="R823">
        <v>0</v>
      </c>
      <c r="S823" t="s">
        <v>6</v>
      </c>
      <c r="T823">
        <v>0</v>
      </c>
      <c r="U823">
        <v>0</v>
      </c>
      <c r="V823" t="s">
        <v>7</v>
      </c>
      <c r="W823">
        <v>0</v>
      </c>
      <c r="X823">
        <v>0</v>
      </c>
      <c r="Y823" t="s">
        <v>8</v>
      </c>
      <c r="Z823">
        <v>0</v>
      </c>
      <c r="AA823">
        <v>0</v>
      </c>
      <c r="AB823" t="s">
        <v>9</v>
      </c>
      <c r="AC823">
        <v>0</v>
      </c>
      <c r="AD823">
        <v>0</v>
      </c>
      <c r="AE823" t="s">
        <v>10</v>
      </c>
      <c r="AF823">
        <v>0</v>
      </c>
      <c r="AG823">
        <v>0</v>
      </c>
      <c r="AH823" t="s">
        <v>11</v>
      </c>
      <c r="AI823">
        <v>0</v>
      </c>
      <c r="AJ823">
        <v>0</v>
      </c>
      <c r="AK823" t="s">
        <v>12</v>
      </c>
      <c r="AL823">
        <v>0</v>
      </c>
      <c r="AM823">
        <v>0</v>
      </c>
    </row>
    <row r="824" spans="1:39" x14ac:dyDescent="0.25">
      <c r="A824" t="s">
        <v>197</v>
      </c>
      <c r="B824">
        <v>3</v>
      </c>
      <c r="C824">
        <v>75</v>
      </c>
      <c r="D824" t="s">
        <v>1</v>
      </c>
      <c r="E824">
        <v>0</v>
      </c>
      <c r="F824">
        <v>0</v>
      </c>
      <c r="G824" t="s">
        <v>2</v>
      </c>
      <c r="H824">
        <v>0</v>
      </c>
      <c r="I824">
        <v>0</v>
      </c>
      <c r="J824" t="s">
        <v>3</v>
      </c>
      <c r="K824">
        <v>0</v>
      </c>
      <c r="L824">
        <v>0</v>
      </c>
      <c r="M824" t="s">
        <v>4</v>
      </c>
      <c r="N824">
        <v>0</v>
      </c>
      <c r="O824">
        <v>0</v>
      </c>
      <c r="P824" t="s">
        <v>5</v>
      </c>
      <c r="Q824">
        <v>0</v>
      </c>
      <c r="R824">
        <v>0</v>
      </c>
      <c r="S824" t="s">
        <v>6</v>
      </c>
      <c r="T824">
        <v>0</v>
      </c>
      <c r="U824">
        <v>0</v>
      </c>
      <c r="V824" t="s">
        <v>7</v>
      </c>
      <c r="W824">
        <v>0</v>
      </c>
      <c r="X824">
        <v>0</v>
      </c>
      <c r="Y824" t="s">
        <v>8</v>
      </c>
      <c r="Z824">
        <v>0</v>
      </c>
      <c r="AA824">
        <v>0</v>
      </c>
      <c r="AB824" t="s">
        <v>9</v>
      </c>
      <c r="AC824">
        <v>0</v>
      </c>
      <c r="AD824">
        <v>0</v>
      </c>
      <c r="AE824" t="s">
        <v>10</v>
      </c>
      <c r="AF824">
        <v>0</v>
      </c>
      <c r="AG824">
        <v>0</v>
      </c>
      <c r="AH824" t="s">
        <v>11</v>
      </c>
      <c r="AI824">
        <v>0</v>
      </c>
      <c r="AJ824">
        <v>0</v>
      </c>
      <c r="AK824" t="s">
        <v>12</v>
      </c>
      <c r="AL824">
        <v>0</v>
      </c>
      <c r="AM824">
        <v>0</v>
      </c>
    </row>
    <row r="825" spans="1:39" x14ac:dyDescent="0.25">
      <c r="A825" t="s">
        <v>197</v>
      </c>
      <c r="B825">
        <v>4</v>
      </c>
      <c r="C825">
        <v>100</v>
      </c>
      <c r="D825" t="s">
        <v>1</v>
      </c>
      <c r="E825">
        <v>0</v>
      </c>
      <c r="F825">
        <v>0</v>
      </c>
      <c r="G825" t="s">
        <v>2</v>
      </c>
      <c r="H825">
        <v>0</v>
      </c>
      <c r="I825">
        <v>0</v>
      </c>
      <c r="J825" t="s">
        <v>3</v>
      </c>
      <c r="K825">
        <v>0</v>
      </c>
      <c r="L825">
        <v>0</v>
      </c>
      <c r="M825" t="s">
        <v>4</v>
      </c>
      <c r="N825">
        <v>0</v>
      </c>
      <c r="O825">
        <v>0</v>
      </c>
      <c r="P825" t="s">
        <v>5</v>
      </c>
      <c r="Q825">
        <v>0</v>
      </c>
      <c r="R825">
        <v>0</v>
      </c>
      <c r="S825" t="s">
        <v>6</v>
      </c>
      <c r="T825">
        <v>0</v>
      </c>
      <c r="U825">
        <v>0</v>
      </c>
      <c r="V825" t="s">
        <v>7</v>
      </c>
      <c r="W825">
        <v>0</v>
      </c>
      <c r="X825">
        <v>0</v>
      </c>
      <c r="Y825" t="s">
        <v>8</v>
      </c>
      <c r="Z825">
        <v>0</v>
      </c>
      <c r="AA825">
        <v>0</v>
      </c>
      <c r="AB825" t="s">
        <v>9</v>
      </c>
      <c r="AC825">
        <v>0</v>
      </c>
      <c r="AD825">
        <v>0</v>
      </c>
      <c r="AE825" t="s">
        <v>10</v>
      </c>
      <c r="AF825">
        <v>0</v>
      </c>
      <c r="AG825">
        <v>0</v>
      </c>
      <c r="AH825" t="s">
        <v>11</v>
      </c>
      <c r="AI825">
        <v>0</v>
      </c>
      <c r="AJ825">
        <v>0</v>
      </c>
      <c r="AK825" t="s">
        <v>12</v>
      </c>
      <c r="AL825">
        <v>0</v>
      </c>
      <c r="AM825">
        <v>0</v>
      </c>
    </row>
    <row r="826" spans="1:39" x14ac:dyDescent="0.25">
      <c r="A826" t="s">
        <v>197</v>
      </c>
      <c r="B826">
        <v>5</v>
      </c>
      <c r="C826">
        <v>125</v>
      </c>
      <c r="D826" t="s">
        <v>1</v>
      </c>
      <c r="E826">
        <v>0</v>
      </c>
      <c r="F826">
        <v>0</v>
      </c>
      <c r="G826" t="s">
        <v>2</v>
      </c>
      <c r="H826">
        <v>0</v>
      </c>
      <c r="I826">
        <v>0</v>
      </c>
      <c r="J826" t="s">
        <v>3</v>
      </c>
      <c r="K826">
        <v>0</v>
      </c>
      <c r="L826">
        <v>0</v>
      </c>
      <c r="M826" t="s">
        <v>4</v>
      </c>
      <c r="N826">
        <v>0</v>
      </c>
      <c r="O826">
        <v>0</v>
      </c>
      <c r="P826" t="s">
        <v>5</v>
      </c>
      <c r="Q826">
        <v>0</v>
      </c>
      <c r="R826">
        <v>0</v>
      </c>
      <c r="S826" t="s">
        <v>6</v>
      </c>
      <c r="T826">
        <v>0</v>
      </c>
      <c r="U826">
        <v>0</v>
      </c>
      <c r="V826" t="s">
        <v>7</v>
      </c>
      <c r="W826">
        <v>0</v>
      </c>
      <c r="X826">
        <v>0</v>
      </c>
      <c r="Y826" t="s">
        <v>8</v>
      </c>
      <c r="Z826">
        <v>0</v>
      </c>
      <c r="AA826">
        <v>0</v>
      </c>
      <c r="AB826" t="s">
        <v>9</v>
      </c>
      <c r="AC826">
        <v>0</v>
      </c>
      <c r="AD826">
        <v>0</v>
      </c>
      <c r="AE826" t="s">
        <v>10</v>
      </c>
      <c r="AF826">
        <v>0</v>
      </c>
      <c r="AG826">
        <v>0</v>
      </c>
      <c r="AH826" t="s">
        <v>11</v>
      </c>
      <c r="AI826">
        <v>0</v>
      </c>
      <c r="AJ826">
        <v>0</v>
      </c>
      <c r="AK826" t="s">
        <v>12</v>
      </c>
      <c r="AL826">
        <v>0</v>
      </c>
      <c r="AM826">
        <v>0</v>
      </c>
    </row>
    <row r="827" spans="1:39" x14ac:dyDescent="0.25">
      <c r="A827" t="s">
        <v>197</v>
      </c>
      <c r="B827">
        <v>6</v>
      </c>
      <c r="C827">
        <v>150</v>
      </c>
      <c r="D827" t="s">
        <v>1</v>
      </c>
      <c r="E827">
        <v>0</v>
      </c>
      <c r="F827">
        <v>0</v>
      </c>
      <c r="G827" t="s">
        <v>2</v>
      </c>
      <c r="H827">
        <v>0</v>
      </c>
      <c r="I827">
        <v>0</v>
      </c>
      <c r="J827" t="s">
        <v>3</v>
      </c>
      <c r="K827">
        <v>0</v>
      </c>
      <c r="L827">
        <v>0</v>
      </c>
      <c r="M827" t="s">
        <v>4</v>
      </c>
      <c r="N827">
        <v>0</v>
      </c>
      <c r="O827">
        <v>0</v>
      </c>
      <c r="P827" t="s">
        <v>5</v>
      </c>
      <c r="Q827">
        <v>0</v>
      </c>
      <c r="R827">
        <v>0</v>
      </c>
      <c r="S827" t="s">
        <v>6</v>
      </c>
      <c r="T827">
        <v>0</v>
      </c>
      <c r="U827">
        <v>0</v>
      </c>
      <c r="V827" t="s">
        <v>7</v>
      </c>
      <c r="W827">
        <v>0</v>
      </c>
      <c r="X827">
        <v>0</v>
      </c>
      <c r="Y827" t="s">
        <v>8</v>
      </c>
      <c r="Z827">
        <v>0</v>
      </c>
      <c r="AA827">
        <v>0</v>
      </c>
      <c r="AB827" t="s">
        <v>9</v>
      </c>
      <c r="AC827">
        <v>0</v>
      </c>
      <c r="AD827">
        <v>0</v>
      </c>
      <c r="AE827" t="s">
        <v>10</v>
      </c>
      <c r="AF827">
        <v>0</v>
      </c>
      <c r="AG827">
        <v>0</v>
      </c>
      <c r="AH827" t="s">
        <v>11</v>
      </c>
      <c r="AI827">
        <v>0</v>
      </c>
      <c r="AJ827">
        <v>0</v>
      </c>
      <c r="AK827" t="s">
        <v>12</v>
      </c>
      <c r="AL827">
        <v>0</v>
      </c>
      <c r="AM827">
        <v>0</v>
      </c>
    </row>
    <row r="828" spans="1:39" x14ac:dyDescent="0.25">
      <c r="A828" t="s">
        <v>197</v>
      </c>
      <c r="B828">
        <v>7</v>
      </c>
      <c r="C828">
        <v>175</v>
      </c>
      <c r="D828" t="s">
        <v>1</v>
      </c>
      <c r="E828">
        <v>0</v>
      </c>
      <c r="F828">
        <v>0</v>
      </c>
      <c r="G828" t="s">
        <v>2</v>
      </c>
      <c r="H828">
        <v>0</v>
      </c>
      <c r="I828">
        <v>0</v>
      </c>
      <c r="J828" t="s">
        <v>3</v>
      </c>
      <c r="K828">
        <v>0</v>
      </c>
      <c r="L828">
        <v>0</v>
      </c>
      <c r="M828" t="s">
        <v>4</v>
      </c>
      <c r="N828">
        <v>0</v>
      </c>
      <c r="O828">
        <v>0</v>
      </c>
      <c r="P828" t="s">
        <v>5</v>
      </c>
      <c r="Q828">
        <v>0</v>
      </c>
      <c r="R828">
        <v>0</v>
      </c>
      <c r="S828" t="s">
        <v>6</v>
      </c>
      <c r="T828">
        <v>0</v>
      </c>
      <c r="U828">
        <v>0</v>
      </c>
      <c r="V828" t="s">
        <v>7</v>
      </c>
      <c r="W828">
        <v>0</v>
      </c>
      <c r="X828">
        <v>0</v>
      </c>
      <c r="Y828" t="s">
        <v>8</v>
      </c>
      <c r="Z828">
        <v>0</v>
      </c>
      <c r="AA828">
        <v>0</v>
      </c>
      <c r="AB828" t="s">
        <v>9</v>
      </c>
      <c r="AC828">
        <v>0</v>
      </c>
      <c r="AD828">
        <v>0</v>
      </c>
      <c r="AE828" t="s">
        <v>10</v>
      </c>
      <c r="AF828">
        <v>0</v>
      </c>
      <c r="AG828">
        <v>0</v>
      </c>
      <c r="AH828" t="s">
        <v>11</v>
      </c>
      <c r="AI828">
        <v>0</v>
      </c>
      <c r="AJ828">
        <v>0</v>
      </c>
      <c r="AK828" t="s">
        <v>12</v>
      </c>
      <c r="AL828">
        <v>0</v>
      </c>
      <c r="AM828">
        <v>0</v>
      </c>
    </row>
    <row r="829" spans="1:39" x14ac:dyDescent="0.25">
      <c r="A829" t="s">
        <v>197</v>
      </c>
      <c r="B829">
        <v>8</v>
      </c>
      <c r="C829">
        <v>200</v>
      </c>
      <c r="D829" t="s">
        <v>1</v>
      </c>
      <c r="E829">
        <v>0</v>
      </c>
      <c r="F829">
        <v>0</v>
      </c>
      <c r="G829" t="s">
        <v>2</v>
      </c>
      <c r="H829">
        <v>0</v>
      </c>
      <c r="I829">
        <v>0</v>
      </c>
      <c r="J829" t="s">
        <v>3</v>
      </c>
      <c r="K829">
        <v>0</v>
      </c>
      <c r="L829">
        <v>0</v>
      </c>
      <c r="M829" t="s">
        <v>4</v>
      </c>
      <c r="N829">
        <v>0</v>
      </c>
      <c r="O829">
        <v>0</v>
      </c>
      <c r="P829" t="s">
        <v>5</v>
      </c>
      <c r="Q829">
        <v>0</v>
      </c>
      <c r="R829">
        <v>0</v>
      </c>
      <c r="S829" t="s">
        <v>6</v>
      </c>
      <c r="T829">
        <v>0</v>
      </c>
      <c r="U829">
        <v>0</v>
      </c>
      <c r="V829" t="s">
        <v>7</v>
      </c>
      <c r="W829">
        <v>0</v>
      </c>
      <c r="X829">
        <v>0</v>
      </c>
      <c r="Y829" t="s">
        <v>8</v>
      </c>
      <c r="Z829">
        <v>0</v>
      </c>
      <c r="AA829">
        <v>0</v>
      </c>
      <c r="AB829" t="s">
        <v>9</v>
      </c>
      <c r="AC829">
        <v>0</v>
      </c>
      <c r="AD829">
        <v>0</v>
      </c>
      <c r="AE829" t="s">
        <v>10</v>
      </c>
      <c r="AF829">
        <v>0</v>
      </c>
      <c r="AG829">
        <v>0</v>
      </c>
      <c r="AH829" t="s">
        <v>11</v>
      </c>
      <c r="AI829">
        <v>0</v>
      </c>
      <c r="AJ829">
        <v>0</v>
      </c>
      <c r="AK829" t="s">
        <v>12</v>
      </c>
      <c r="AL829">
        <v>0</v>
      </c>
      <c r="AM829">
        <v>0</v>
      </c>
    </row>
    <row r="830" spans="1:39" x14ac:dyDescent="0.25">
      <c r="A830" t="s">
        <v>197</v>
      </c>
      <c r="B830">
        <v>9</v>
      </c>
      <c r="C830">
        <v>225</v>
      </c>
      <c r="D830" t="s">
        <v>1</v>
      </c>
      <c r="E830">
        <v>0</v>
      </c>
      <c r="F830">
        <v>0</v>
      </c>
      <c r="G830" t="s">
        <v>2</v>
      </c>
      <c r="H830">
        <v>0</v>
      </c>
      <c r="I830">
        <v>0</v>
      </c>
      <c r="J830" t="s">
        <v>3</v>
      </c>
      <c r="K830">
        <v>0</v>
      </c>
      <c r="L830">
        <v>0</v>
      </c>
      <c r="M830" t="s">
        <v>4</v>
      </c>
      <c r="N830">
        <v>0</v>
      </c>
      <c r="O830">
        <v>0</v>
      </c>
      <c r="P830" t="s">
        <v>5</v>
      </c>
      <c r="Q830">
        <v>0</v>
      </c>
      <c r="R830">
        <v>0</v>
      </c>
      <c r="S830" t="s">
        <v>6</v>
      </c>
      <c r="T830">
        <v>0</v>
      </c>
      <c r="U830">
        <v>0</v>
      </c>
      <c r="V830" t="s">
        <v>7</v>
      </c>
      <c r="W830">
        <v>0</v>
      </c>
      <c r="X830">
        <v>0</v>
      </c>
      <c r="Y830" t="s">
        <v>8</v>
      </c>
      <c r="Z830">
        <v>0</v>
      </c>
      <c r="AA830">
        <v>0</v>
      </c>
      <c r="AB830" t="s">
        <v>9</v>
      </c>
      <c r="AC830">
        <v>0</v>
      </c>
      <c r="AD830">
        <v>0</v>
      </c>
      <c r="AE830" t="s">
        <v>10</v>
      </c>
      <c r="AF830">
        <v>0</v>
      </c>
      <c r="AG830">
        <v>0</v>
      </c>
      <c r="AH830" t="s">
        <v>11</v>
      </c>
      <c r="AI830">
        <v>0</v>
      </c>
      <c r="AJ830">
        <v>0</v>
      </c>
      <c r="AK830" t="s">
        <v>12</v>
      </c>
      <c r="AL830">
        <v>0</v>
      </c>
      <c r="AM830">
        <v>0</v>
      </c>
    </row>
    <row r="831" spans="1:39" x14ac:dyDescent="0.25">
      <c r="A831" t="s">
        <v>197</v>
      </c>
      <c r="B831">
        <v>10</v>
      </c>
      <c r="C831">
        <v>250</v>
      </c>
      <c r="D831" t="s">
        <v>1</v>
      </c>
      <c r="E831">
        <v>0</v>
      </c>
      <c r="F831">
        <v>0</v>
      </c>
      <c r="G831" t="s">
        <v>2</v>
      </c>
      <c r="H831">
        <v>0</v>
      </c>
      <c r="I831">
        <v>0</v>
      </c>
      <c r="J831" t="s">
        <v>3</v>
      </c>
      <c r="K831">
        <v>0</v>
      </c>
      <c r="L831">
        <v>0</v>
      </c>
      <c r="M831" t="s">
        <v>4</v>
      </c>
      <c r="N831">
        <v>0</v>
      </c>
      <c r="O831">
        <v>0</v>
      </c>
      <c r="P831" t="s">
        <v>5</v>
      </c>
      <c r="Q831">
        <v>0</v>
      </c>
      <c r="R831">
        <v>0</v>
      </c>
      <c r="S831" t="s">
        <v>6</v>
      </c>
      <c r="T831">
        <v>0</v>
      </c>
      <c r="U831">
        <v>0</v>
      </c>
      <c r="V831" t="s">
        <v>7</v>
      </c>
      <c r="W831">
        <v>0</v>
      </c>
      <c r="X831">
        <v>0</v>
      </c>
      <c r="Y831" t="s">
        <v>8</v>
      </c>
      <c r="Z831">
        <v>0</v>
      </c>
      <c r="AA831">
        <v>0</v>
      </c>
      <c r="AB831" t="s">
        <v>9</v>
      </c>
      <c r="AC831">
        <v>0</v>
      </c>
      <c r="AD831">
        <v>0</v>
      </c>
      <c r="AE831" t="s">
        <v>10</v>
      </c>
      <c r="AF831">
        <v>0</v>
      </c>
      <c r="AG831">
        <v>0</v>
      </c>
      <c r="AH831" t="s">
        <v>11</v>
      </c>
      <c r="AI831">
        <v>0</v>
      </c>
      <c r="AJ831">
        <v>0</v>
      </c>
      <c r="AK831" t="s">
        <v>12</v>
      </c>
      <c r="AL831">
        <v>0</v>
      </c>
      <c r="AM831">
        <v>0</v>
      </c>
    </row>
    <row r="832" spans="1:39" x14ac:dyDescent="0.25">
      <c r="A832" t="s">
        <v>197</v>
      </c>
      <c r="B832">
        <v>11</v>
      </c>
      <c r="C832">
        <v>275</v>
      </c>
      <c r="D832" t="s">
        <v>1</v>
      </c>
      <c r="E832">
        <v>0</v>
      </c>
      <c r="F832">
        <v>0</v>
      </c>
      <c r="G832" t="s">
        <v>2</v>
      </c>
      <c r="H832">
        <v>0</v>
      </c>
      <c r="I832">
        <v>0</v>
      </c>
      <c r="J832" t="s">
        <v>3</v>
      </c>
      <c r="K832">
        <v>0</v>
      </c>
      <c r="L832">
        <v>0</v>
      </c>
      <c r="M832" t="s">
        <v>4</v>
      </c>
      <c r="N832">
        <v>0</v>
      </c>
      <c r="O832">
        <v>0</v>
      </c>
      <c r="P832" t="s">
        <v>5</v>
      </c>
      <c r="Q832">
        <v>0</v>
      </c>
      <c r="R832">
        <v>0</v>
      </c>
      <c r="S832" t="s">
        <v>6</v>
      </c>
      <c r="T832">
        <v>0</v>
      </c>
      <c r="U832">
        <v>0</v>
      </c>
      <c r="V832" t="s">
        <v>7</v>
      </c>
      <c r="W832">
        <v>0</v>
      </c>
      <c r="X832">
        <v>0</v>
      </c>
      <c r="Y832" t="s">
        <v>8</v>
      </c>
      <c r="Z832">
        <v>0</v>
      </c>
      <c r="AA832">
        <v>0</v>
      </c>
      <c r="AB832" t="s">
        <v>9</v>
      </c>
      <c r="AC832">
        <v>0</v>
      </c>
      <c r="AD832">
        <v>0</v>
      </c>
      <c r="AE832" t="s">
        <v>10</v>
      </c>
      <c r="AF832">
        <v>0</v>
      </c>
      <c r="AG832">
        <v>0</v>
      </c>
      <c r="AH832" t="s">
        <v>11</v>
      </c>
      <c r="AI832">
        <v>0</v>
      </c>
      <c r="AJ832">
        <v>0</v>
      </c>
      <c r="AK832" t="s">
        <v>12</v>
      </c>
      <c r="AL832">
        <v>0</v>
      </c>
      <c r="AM832">
        <v>0</v>
      </c>
    </row>
    <row r="833" spans="1:39" x14ac:dyDescent="0.25">
      <c r="A833" t="s">
        <v>197</v>
      </c>
      <c r="B833">
        <v>12</v>
      </c>
      <c r="C833">
        <v>300</v>
      </c>
      <c r="D833" t="s">
        <v>1</v>
      </c>
      <c r="E833">
        <v>0</v>
      </c>
      <c r="F833">
        <v>0</v>
      </c>
      <c r="G833" t="s">
        <v>2</v>
      </c>
      <c r="H833">
        <v>0</v>
      </c>
      <c r="I833">
        <v>0</v>
      </c>
      <c r="J833" t="s">
        <v>3</v>
      </c>
      <c r="K833">
        <v>0</v>
      </c>
      <c r="L833">
        <v>0</v>
      </c>
      <c r="M833" t="s">
        <v>4</v>
      </c>
      <c r="N833">
        <v>0</v>
      </c>
      <c r="O833">
        <v>0</v>
      </c>
      <c r="P833" t="s">
        <v>5</v>
      </c>
      <c r="Q833">
        <v>0</v>
      </c>
      <c r="R833">
        <v>0</v>
      </c>
      <c r="S833" t="s">
        <v>6</v>
      </c>
      <c r="T833">
        <v>0</v>
      </c>
      <c r="U833">
        <v>0</v>
      </c>
      <c r="V833" t="s">
        <v>7</v>
      </c>
      <c r="W833">
        <v>0</v>
      </c>
      <c r="X833">
        <v>0</v>
      </c>
      <c r="Y833" t="s">
        <v>8</v>
      </c>
      <c r="Z833">
        <v>0</v>
      </c>
      <c r="AA833">
        <v>0</v>
      </c>
      <c r="AB833" t="s">
        <v>9</v>
      </c>
      <c r="AC833">
        <v>0</v>
      </c>
      <c r="AD833">
        <v>0</v>
      </c>
      <c r="AE833" t="s">
        <v>10</v>
      </c>
      <c r="AF833">
        <v>0</v>
      </c>
      <c r="AG833">
        <v>0</v>
      </c>
      <c r="AH833" t="s">
        <v>11</v>
      </c>
      <c r="AI833">
        <v>0</v>
      </c>
      <c r="AJ833">
        <v>0</v>
      </c>
      <c r="AK833" t="s">
        <v>12</v>
      </c>
      <c r="AL833">
        <v>0</v>
      </c>
      <c r="AM833">
        <v>0</v>
      </c>
    </row>
    <row r="834" spans="1:39" x14ac:dyDescent="0.25">
      <c r="A834" t="s">
        <v>197</v>
      </c>
      <c r="B834">
        <v>13</v>
      </c>
      <c r="C834">
        <v>325</v>
      </c>
      <c r="D834" t="s">
        <v>1</v>
      </c>
      <c r="E834">
        <v>0</v>
      </c>
      <c r="F834">
        <v>0</v>
      </c>
      <c r="G834" t="s">
        <v>2</v>
      </c>
      <c r="H834">
        <v>0</v>
      </c>
      <c r="I834">
        <v>0</v>
      </c>
      <c r="J834" t="s">
        <v>3</v>
      </c>
      <c r="K834">
        <v>0</v>
      </c>
      <c r="L834">
        <v>0</v>
      </c>
      <c r="M834" t="s">
        <v>4</v>
      </c>
      <c r="N834">
        <v>0</v>
      </c>
      <c r="O834">
        <v>0</v>
      </c>
      <c r="P834" t="s">
        <v>5</v>
      </c>
      <c r="Q834">
        <v>0</v>
      </c>
      <c r="R834">
        <v>0</v>
      </c>
      <c r="S834" t="s">
        <v>6</v>
      </c>
      <c r="T834">
        <v>0</v>
      </c>
      <c r="U834">
        <v>0</v>
      </c>
      <c r="V834" t="s">
        <v>7</v>
      </c>
      <c r="W834">
        <v>0</v>
      </c>
      <c r="X834">
        <v>0</v>
      </c>
      <c r="Y834" t="s">
        <v>8</v>
      </c>
      <c r="Z834">
        <v>0</v>
      </c>
      <c r="AA834">
        <v>0</v>
      </c>
      <c r="AB834" t="s">
        <v>9</v>
      </c>
      <c r="AC834">
        <v>0</v>
      </c>
      <c r="AD834">
        <v>0</v>
      </c>
      <c r="AE834" t="s">
        <v>10</v>
      </c>
      <c r="AF834">
        <v>0</v>
      </c>
      <c r="AG834">
        <v>0</v>
      </c>
      <c r="AH834" t="s">
        <v>11</v>
      </c>
      <c r="AI834">
        <v>0</v>
      </c>
      <c r="AJ834">
        <v>0</v>
      </c>
      <c r="AK834" t="s">
        <v>12</v>
      </c>
      <c r="AL834">
        <v>0</v>
      </c>
      <c r="AM834">
        <v>0</v>
      </c>
    </row>
    <row r="835" spans="1:39" x14ac:dyDescent="0.25">
      <c r="A835" t="s">
        <v>197</v>
      </c>
      <c r="B835">
        <v>14</v>
      </c>
      <c r="C835">
        <v>350</v>
      </c>
      <c r="D835" t="s">
        <v>1</v>
      </c>
      <c r="E835">
        <v>0</v>
      </c>
      <c r="F835">
        <v>0</v>
      </c>
      <c r="G835" t="s">
        <v>2</v>
      </c>
      <c r="H835">
        <v>0</v>
      </c>
      <c r="I835">
        <v>0</v>
      </c>
      <c r="J835" t="s">
        <v>3</v>
      </c>
      <c r="K835">
        <v>0</v>
      </c>
      <c r="L835">
        <v>0</v>
      </c>
      <c r="M835" t="s">
        <v>4</v>
      </c>
      <c r="N835">
        <v>0</v>
      </c>
      <c r="O835">
        <v>0</v>
      </c>
      <c r="P835" t="s">
        <v>5</v>
      </c>
      <c r="Q835">
        <v>0</v>
      </c>
      <c r="R835">
        <v>0</v>
      </c>
      <c r="S835" t="s">
        <v>6</v>
      </c>
      <c r="T835">
        <v>0</v>
      </c>
      <c r="U835">
        <v>0</v>
      </c>
      <c r="V835" t="s">
        <v>7</v>
      </c>
      <c r="W835">
        <v>0</v>
      </c>
      <c r="X835">
        <v>0</v>
      </c>
      <c r="Y835" t="s">
        <v>8</v>
      </c>
      <c r="Z835">
        <v>0</v>
      </c>
      <c r="AA835">
        <v>0</v>
      </c>
      <c r="AB835" t="s">
        <v>9</v>
      </c>
      <c r="AC835">
        <v>0</v>
      </c>
      <c r="AD835">
        <v>0</v>
      </c>
      <c r="AE835" t="s">
        <v>10</v>
      </c>
      <c r="AF835">
        <v>0</v>
      </c>
      <c r="AG835">
        <v>0</v>
      </c>
      <c r="AH835" t="s">
        <v>11</v>
      </c>
      <c r="AI835">
        <v>0</v>
      </c>
      <c r="AJ835">
        <v>0</v>
      </c>
      <c r="AK835" t="s">
        <v>12</v>
      </c>
      <c r="AL835">
        <v>0</v>
      </c>
      <c r="AM835">
        <v>0</v>
      </c>
    </row>
    <row r="836" spans="1:39" x14ac:dyDescent="0.25">
      <c r="A836" t="s">
        <v>197</v>
      </c>
      <c r="B836">
        <v>15</v>
      </c>
      <c r="C836">
        <v>375</v>
      </c>
      <c r="D836" t="s">
        <v>1</v>
      </c>
      <c r="E836">
        <v>0</v>
      </c>
      <c r="F836">
        <v>0</v>
      </c>
      <c r="G836" t="s">
        <v>2</v>
      </c>
      <c r="H836">
        <v>0</v>
      </c>
      <c r="I836">
        <v>0</v>
      </c>
      <c r="J836" t="s">
        <v>3</v>
      </c>
      <c r="K836">
        <v>0</v>
      </c>
      <c r="L836">
        <v>0</v>
      </c>
      <c r="M836" t="s">
        <v>4</v>
      </c>
      <c r="N836">
        <v>0</v>
      </c>
      <c r="O836">
        <v>0</v>
      </c>
      <c r="P836" t="s">
        <v>5</v>
      </c>
      <c r="Q836">
        <v>0</v>
      </c>
      <c r="R836">
        <v>0</v>
      </c>
      <c r="S836" t="s">
        <v>6</v>
      </c>
      <c r="T836">
        <v>0</v>
      </c>
      <c r="U836">
        <v>0</v>
      </c>
      <c r="V836" t="s">
        <v>7</v>
      </c>
      <c r="W836">
        <v>0</v>
      </c>
      <c r="X836">
        <v>0</v>
      </c>
      <c r="Y836" t="s">
        <v>8</v>
      </c>
      <c r="Z836">
        <v>0</v>
      </c>
      <c r="AA836">
        <v>0</v>
      </c>
      <c r="AB836" t="s">
        <v>9</v>
      </c>
      <c r="AC836">
        <v>0</v>
      </c>
      <c r="AD836">
        <v>0</v>
      </c>
      <c r="AE836" t="s">
        <v>10</v>
      </c>
      <c r="AF836">
        <v>0</v>
      </c>
      <c r="AG836">
        <v>0</v>
      </c>
      <c r="AH836" t="s">
        <v>11</v>
      </c>
      <c r="AI836">
        <v>0</v>
      </c>
      <c r="AJ836">
        <v>0</v>
      </c>
      <c r="AK836" t="s">
        <v>12</v>
      </c>
      <c r="AL836">
        <v>0</v>
      </c>
      <c r="AM836">
        <v>0</v>
      </c>
    </row>
    <row r="837" spans="1:39" x14ac:dyDescent="0.25">
      <c r="A837" t="s">
        <v>197</v>
      </c>
      <c r="B837">
        <v>16</v>
      </c>
      <c r="C837">
        <v>400</v>
      </c>
      <c r="D837" t="s">
        <v>1</v>
      </c>
      <c r="E837">
        <v>0</v>
      </c>
      <c r="F837">
        <v>0</v>
      </c>
      <c r="G837" t="s">
        <v>2</v>
      </c>
      <c r="H837">
        <v>0</v>
      </c>
      <c r="I837">
        <v>0</v>
      </c>
      <c r="J837" t="s">
        <v>3</v>
      </c>
      <c r="K837">
        <v>0</v>
      </c>
      <c r="L837">
        <v>0</v>
      </c>
      <c r="M837" t="s">
        <v>4</v>
      </c>
      <c r="N837">
        <v>0</v>
      </c>
      <c r="O837">
        <v>0</v>
      </c>
      <c r="P837" t="s">
        <v>5</v>
      </c>
      <c r="Q837">
        <v>0</v>
      </c>
      <c r="R837">
        <v>0</v>
      </c>
      <c r="S837" t="s">
        <v>6</v>
      </c>
      <c r="T837">
        <v>0</v>
      </c>
      <c r="U837">
        <v>0</v>
      </c>
      <c r="V837" t="s">
        <v>7</v>
      </c>
      <c r="W837">
        <v>0</v>
      </c>
      <c r="X837">
        <v>0</v>
      </c>
      <c r="Y837" t="s">
        <v>8</v>
      </c>
      <c r="Z837">
        <v>0</v>
      </c>
      <c r="AA837">
        <v>0</v>
      </c>
      <c r="AB837" t="s">
        <v>9</v>
      </c>
      <c r="AC837">
        <v>0</v>
      </c>
      <c r="AD837">
        <v>0</v>
      </c>
      <c r="AE837" t="s">
        <v>10</v>
      </c>
      <c r="AF837">
        <v>0</v>
      </c>
      <c r="AG837">
        <v>0</v>
      </c>
      <c r="AH837" t="s">
        <v>11</v>
      </c>
      <c r="AI837">
        <v>0</v>
      </c>
      <c r="AJ837">
        <v>0</v>
      </c>
      <c r="AK837" t="s">
        <v>12</v>
      </c>
      <c r="AL837">
        <v>0</v>
      </c>
      <c r="AM837">
        <v>0</v>
      </c>
    </row>
    <row r="838" spans="1:39" x14ac:dyDescent="0.25">
      <c r="A838" t="s">
        <v>197</v>
      </c>
      <c r="B838">
        <v>17</v>
      </c>
      <c r="C838">
        <v>425</v>
      </c>
      <c r="D838" t="s">
        <v>1</v>
      </c>
      <c r="E838">
        <v>0</v>
      </c>
      <c r="F838">
        <v>0</v>
      </c>
      <c r="G838" t="s">
        <v>2</v>
      </c>
      <c r="H838">
        <v>0</v>
      </c>
      <c r="I838">
        <v>0</v>
      </c>
      <c r="J838" t="s">
        <v>3</v>
      </c>
      <c r="K838">
        <v>0</v>
      </c>
      <c r="L838">
        <v>0</v>
      </c>
      <c r="M838" t="s">
        <v>4</v>
      </c>
      <c r="N838">
        <v>0</v>
      </c>
      <c r="O838">
        <v>0</v>
      </c>
      <c r="P838" t="s">
        <v>5</v>
      </c>
      <c r="Q838">
        <v>0</v>
      </c>
      <c r="R838">
        <v>0</v>
      </c>
      <c r="S838" t="s">
        <v>6</v>
      </c>
      <c r="T838">
        <v>0</v>
      </c>
      <c r="U838">
        <v>0</v>
      </c>
      <c r="V838" t="s">
        <v>7</v>
      </c>
      <c r="W838">
        <v>0</v>
      </c>
      <c r="X838">
        <v>0</v>
      </c>
      <c r="Y838" t="s">
        <v>8</v>
      </c>
      <c r="Z838">
        <v>0</v>
      </c>
      <c r="AA838">
        <v>0</v>
      </c>
      <c r="AB838" t="s">
        <v>9</v>
      </c>
      <c r="AC838">
        <v>0</v>
      </c>
      <c r="AD838">
        <v>0</v>
      </c>
      <c r="AE838" t="s">
        <v>10</v>
      </c>
      <c r="AF838">
        <v>0</v>
      </c>
      <c r="AG838">
        <v>0</v>
      </c>
      <c r="AH838" t="s">
        <v>11</v>
      </c>
      <c r="AI838">
        <v>0</v>
      </c>
      <c r="AJ838">
        <v>0</v>
      </c>
      <c r="AK838" t="s">
        <v>12</v>
      </c>
      <c r="AL838">
        <v>0</v>
      </c>
      <c r="AM838">
        <v>0</v>
      </c>
    </row>
    <row r="839" spans="1:39" x14ac:dyDescent="0.25">
      <c r="A839" t="s">
        <v>197</v>
      </c>
      <c r="B839">
        <v>18</v>
      </c>
      <c r="C839">
        <v>450</v>
      </c>
      <c r="D839" t="s">
        <v>1</v>
      </c>
      <c r="E839">
        <v>0</v>
      </c>
      <c r="F839">
        <v>0</v>
      </c>
      <c r="G839" t="s">
        <v>2</v>
      </c>
      <c r="H839">
        <v>0</v>
      </c>
      <c r="I839">
        <v>0</v>
      </c>
      <c r="J839" t="s">
        <v>3</v>
      </c>
      <c r="K839">
        <v>0</v>
      </c>
      <c r="L839">
        <v>0</v>
      </c>
      <c r="M839" t="s">
        <v>4</v>
      </c>
      <c r="N839">
        <v>0</v>
      </c>
      <c r="O839">
        <v>0</v>
      </c>
      <c r="P839" t="s">
        <v>5</v>
      </c>
      <c r="Q839">
        <v>0</v>
      </c>
      <c r="R839">
        <v>0</v>
      </c>
      <c r="S839" t="s">
        <v>6</v>
      </c>
      <c r="T839">
        <v>0</v>
      </c>
      <c r="U839">
        <v>0</v>
      </c>
      <c r="V839" t="s">
        <v>7</v>
      </c>
      <c r="W839">
        <v>0</v>
      </c>
      <c r="X839">
        <v>0</v>
      </c>
      <c r="Y839" t="s">
        <v>8</v>
      </c>
      <c r="Z839">
        <v>0</v>
      </c>
      <c r="AA839">
        <v>0</v>
      </c>
      <c r="AB839" t="s">
        <v>9</v>
      </c>
      <c r="AC839">
        <v>0</v>
      </c>
      <c r="AD839">
        <v>0</v>
      </c>
      <c r="AE839" t="s">
        <v>10</v>
      </c>
      <c r="AF839">
        <v>0</v>
      </c>
      <c r="AG839">
        <v>0</v>
      </c>
      <c r="AH839" t="s">
        <v>11</v>
      </c>
      <c r="AI839">
        <v>0</v>
      </c>
      <c r="AJ839">
        <v>0</v>
      </c>
      <c r="AK839" t="s">
        <v>12</v>
      </c>
      <c r="AL839">
        <v>0</v>
      </c>
      <c r="AM839">
        <v>0</v>
      </c>
    </row>
    <row r="840" spans="1:39" x14ac:dyDescent="0.25">
      <c r="A840" t="s">
        <v>197</v>
      </c>
      <c r="B840">
        <v>19</v>
      </c>
      <c r="C840">
        <v>475</v>
      </c>
      <c r="D840" t="s">
        <v>1</v>
      </c>
      <c r="E840">
        <v>0</v>
      </c>
      <c r="F840">
        <v>0</v>
      </c>
      <c r="G840" t="s">
        <v>2</v>
      </c>
      <c r="H840">
        <v>0</v>
      </c>
      <c r="I840">
        <v>0</v>
      </c>
      <c r="J840" t="s">
        <v>3</v>
      </c>
      <c r="K840">
        <v>0</v>
      </c>
      <c r="L840">
        <v>0</v>
      </c>
      <c r="M840" t="s">
        <v>4</v>
      </c>
      <c r="N840">
        <v>0</v>
      </c>
      <c r="O840">
        <v>0</v>
      </c>
      <c r="P840" t="s">
        <v>5</v>
      </c>
      <c r="Q840">
        <v>0</v>
      </c>
      <c r="R840">
        <v>0</v>
      </c>
      <c r="S840" t="s">
        <v>6</v>
      </c>
      <c r="T840">
        <v>0</v>
      </c>
      <c r="U840">
        <v>0</v>
      </c>
      <c r="V840" t="s">
        <v>7</v>
      </c>
      <c r="W840">
        <v>0</v>
      </c>
      <c r="X840">
        <v>0</v>
      </c>
      <c r="Y840" t="s">
        <v>8</v>
      </c>
      <c r="Z840">
        <v>0</v>
      </c>
      <c r="AA840">
        <v>0</v>
      </c>
      <c r="AB840" t="s">
        <v>9</v>
      </c>
      <c r="AC840">
        <v>0</v>
      </c>
      <c r="AD840">
        <v>0</v>
      </c>
      <c r="AE840" t="s">
        <v>10</v>
      </c>
      <c r="AF840">
        <v>0</v>
      </c>
      <c r="AG840">
        <v>0</v>
      </c>
      <c r="AH840" t="s">
        <v>11</v>
      </c>
      <c r="AI840">
        <v>0</v>
      </c>
      <c r="AJ840">
        <v>0</v>
      </c>
      <c r="AK840" t="s">
        <v>12</v>
      </c>
      <c r="AL840">
        <v>0</v>
      </c>
      <c r="AM840">
        <v>0</v>
      </c>
    </row>
    <row r="841" spans="1:39" x14ac:dyDescent="0.25">
      <c r="A841" t="s">
        <v>197</v>
      </c>
      <c r="B841">
        <v>20</v>
      </c>
      <c r="C841">
        <v>500</v>
      </c>
      <c r="D841" t="s">
        <v>1</v>
      </c>
      <c r="E841">
        <v>0</v>
      </c>
      <c r="F841">
        <v>0</v>
      </c>
      <c r="G841" t="s">
        <v>2</v>
      </c>
      <c r="H841">
        <v>0</v>
      </c>
      <c r="I841">
        <v>0</v>
      </c>
      <c r="J841" t="s">
        <v>3</v>
      </c>
      <c r="K841">
        <v>0</v>
      </c>
      <c r="L841">
        <v>0</v>
      </c>
      <c r="M841" t="s">
        <v>4</v>
      </c>
      <c r="N841">
        <v>0</v>
      </c>
      <c r="O841">
        <v>0</v>
      </c>
      <c r="P841" t="s">
        <v>5</v>
      </c>
      <c r="Q841">
        <v>0</v>
      </c>
      <c r="R841">
        <v>0</v>
      </c>
      <c r="S841" t="s">
        <v>6</v>
      </c>
      <c r="T841">
        <v>0</v>
      </c>
      <c r="U841">
        <v>0</v>
      </c>
      <c r="V841" t="s">
        <v>7</v>
      </c>
      <c r="W841">
        <v>0</v>
      </c>
      <c r="X841">
        <v>0</v>
      </c>
      <c r="Y841" t="s">
        <v>8</v>
      </c>
      <c r="Z841">
        <v>0</v>
      </c>
      <c r="AA841">
        <v>0</v>
      </c>
      <c r="AB841" t="s">
        <v>9</v>
      </c>
      <c r="AC841">
        <v>0</v>
      </c>
      <c r="AD841">
        <v>0</v>
      </c>
      <c r="AE841" t="s">
        <v>10</v>
      </c>
      <c r="AF841">
        <v>0</v>
      </c>
      <c r="AG841">
        <v>0</v>
      </c>
      <c r="AH841" t="s">
        <v>11</v>
      </c>
      <c r="AI841">
        <v>0</v>
      </c>
      <c r="AJ841">
        <v>0</v>
      </c>
      <c r="AK841" t="s">
        <v>12</v>
      </c>
      <c r="AL841">
        <v>0</v>
      </c>
      <c r="AM841">
        <v>0</v>
      </c>
    </row>
    <row r="842" spans="1:39" x14ac:dyDescent="0.25">
      <c r="A842" t="s">
        <v>198</v>
      </c>
      <c r="B842">
        <v>1</v>
      </c>
      <c r="C842">
        <v>25</v>
      </c>
      <c r="D842" t="s">
        <v>1</v>
      </c>
      <c r="E842">
        <v>0</v>
      </c>
      <c r="F842">
        <v>0</v>
      </c>
      <c r="G842" t="s">
        <v>2</v>
      </c>
      <c r="H842">
        <v>253.49467000000001</v>
      </c>
      <c r="I842">
        <v>2.5235150000000002</v>
      </c>
      <c r="J842" t="s">
        <v>3</v>
      </c>
      <c r="K842">
        <v>251.51482899999999</v>
      </c>
      <c r="L842">
        <v>2.4862850000000001</v>
      </c>
      <c r="M842" t="s">
        <v>4</v>
      </c>
      <c r="N842">
        <v>33.710247000000003</v>
      </c>
      <c r="O842">
        <v>0.31336700000000001</v>
      </c>
      <c r="P842" t="s">
        <v>5</v>
      </c>
      <c r="Q842">
        <v>0</v>
      </c>
      <c r="R842">
        <v>0</v>
      </c>
      <c r="S842" t="s">
        <v>6</v>
      </c>
      <c r="T842">
        <v>0</v>
      </c>
      <c r="U842">
        <v>0</v>
      </c>
      <c r="V842" t="s">
        <v>7</v>
      </c>
      <c r="W842">
        <v>0</v>
      </c>
      <c r="X842">
        <v>0</v>
      </c>
      <c r="Y842" t="s">
        <v>8</v>
      </c>
      <c r="Z842">
        <v>0</v>
      </c>
      <c r="AA842">
        <v>0</v>
      </c>
      <c r="AB842" t="s">
        <v>9</v>
      </c>
      <c r="AC842">
        <v>0</v>
      </c>
      <c r="AD842">
        <v>0</v>
      </c>
      <c r="AE842" t="s">
        <v>10</v>
      </c>
      <c r="AF842">
        <v>32767</v>
      </c>
      <c r="AG842">
        <v>0</v>
      </c>
      <c r="AH842" t="s">
        <v>11</v>
      </c>
      <c r="AI842">
        <v>-32767</v>
      </c>
      <c r="AJ842">
        <v>0</v>
      </c>
      <c r="AK842" t="s">
        <v>12</v>
      </c>
      <c r="AL842">
        <v>989854333</v>
      </c>
      <c r="AM842">
        <v>-128</v>
      </c>
    </row>
    <row r="843" spans="1:39" x14ac:dyDescent="0.25">
      <c r="A843" t="s">
        <v>198</v>
      </c>
      <c r="B843">
        <v>2</v>
      </c>
      <c r="C843">
        <v>50</v>
      </c>
      <c r="D843" t="s">
        <v>1</v>
      </c>
      <c r="E843">
        <v>0</v>
      </c>
      <c r="F843">
        <v>0</v>
      </c>
      <c r="G843" t="s">
        <v>2</v>
      </c>
      <c r="H843">
        <v>505.85227099999997</v>
      </c>
      <c r="I843">
        <v>9.0186189999999993</v>
      </c>
      <c r="J843" t="s">
        <v>3</v>
      </c>
      <c r="K843">
        <v>501.90375399999999</v>
      </c>
      <c r="L843">
        <v>8.9053970000000007</v>
      </c>
      <c r="M843" t="s">
        <v>4</v>
      </c>
      <c r="N843">
        <v>67.415835000000001</v>
      </c>
      <c r="O843">
        <v>0.33724199999999999</v>
      </c>
      <c r="P843" t="s">
        <v>5</v>
      </c>
      <c r="Q843">
        <v>0</v>
      </c>
      <c r="R843">
        <v>0</v>
      </c>
      <c r="S843" t="s">
        <v>6</v>
      </c>
      <c r="T843">
        <v>0</v>
      </c>
      <c r="U843">
        <v>0</v>
      </c>
      <c r="V843" t="s">
        <v>7</v>
      </c>
      <c r="W843">
        <v>0</v>
      </c>
      <c r="X843">
        <v>0</v>
      </c>
      <c r="Y843" t="s">
        <v>8</v>
      </c>
      <c r="Z843">
        <v>0</v>
      </c>
      <c r="AA843">
        <v>0</v>
      </c>
      <c r="AB843" t="s">
        <v>9</v>
      </c>
      <c r="AC843">
        <v>0</v>
      </c>
      <c r="AD843">
        <v>0</v>
      </c>
      <c r="AE843" t="s">
        <v>10</v>
      </c>
      <c r="AF843">
        <v>32767</v>
      </c>
      <c r="AG843">
        <v>0</v>
      </c>
      <c r="AH843" t="s">
        <v>11</v>
      </c>
      <c r="AI843">
        <v>-32767</v>
      </c>
      <c r="AJ843">
        <v>0</v>
      </c>
      <c r="AK843" t="s">
        <v>12</v>
      </c>
      <c r="AL843">
        <v>989854333</v>
      </c>
      <c r="AM843">
        <v>-128</v>
      </c>
    </row>
    <row r="844" spans="1:39" x14ac:dyDescent="0.25">
      <c r="A844" t="s">
        <v>198</v>
      </c>
      <c r="B844">
        <v>3</v>
      </c>
      <c r="C844">
        <v>75</v>
      </c>
      <c r="D844" t="s">
        <v>1</v>
      </c>
      <c r="E844">
        <v>0</v>
      </c>
      <c r="F844">
        <v>0</v>
      </c>
      <c r="G844" t="s">
        <v>2</v>
      </c>
      <c r="H844">
        <v>758.33458299999995</v>
      </c>
      <c r="I844">
        <v>16.788042000000001</v>
      </c>
      <c r="J844" t="s">
        <v>3</v>
      </c>
      <c r="K844">
        <v>752.42226100000005</v>
      </c>
      <c r="L844">
        <v>16.612102</v>
      </c>
      <c r="M844" t="s">
        <v>4</v>
      </c>
      <c r="N844">
        <v>101.176903</v>
      </c>
      <c r="O844">
        <v>0.471746</v>
      </c>
      <c r="P844" t="s">
        <v>5</v>
      </c>
      <c r="Q844">
        <v>0</v>
      </c>
      <c r="R844">
        <v>0</v>
      </c>
      <c r="S844" t="s">
        <v>6</v>
      </c>
      <c r="T844">
        <v>0</v>
      </c>
      <c r="U844">
        <v>0</v>
      </c>
      <c r="V844" t="s">
        <v>7</v>
      </c>
      <c r="W844">
        <v>0</v>
      </c>
      <c r="X844">
        <v>0</v>
      </c>
      <c r="Y844" t="s">
        <v>8</v>
      </c>
      <c r="Z844">
        <v>0</v>
      </c>
      <c r="AA844">
        <v>0</v>
      </c>
      <c r="AB844" t="s">
        <v>9</v>
      </c>
      <c r="AC844">
        <v>0</v>
      </c>
      <c r="AD844">
        <v>0</v>
      </c>
      <c r="AE844" t="s">
        <v>10</v>
      </c>
      <c r="AF844">
        <v>32767</v>
      </c>
      <c r="AG844">
        <v>0</v>
      </c>
      <c r="AH844" t="s">
        <v>11</v>
      </c>
      <c r="AI844">
        <v>-32767</v>
      </c>
      <c r="AJ844">
        <v>0</v>
      </c>
      <c r="AK844" t="s">
        <v>12</v>
      </c>
      <c r="AL844">
        <v>989854333</v>
      </c>
      <c r="AM844">
        <v>-128</v>
      </c>
    </row>
    <row r="845" spans="1:39" x14ac:dyDescent="0.25">
      <c r="A845" t="s">
        <v>198</v>
      </c>
      <c r="B845">
        <v>4</v>
      </c>
      <c r="C845">
        <v>100</v>
      </c>
      <c r="D845" t="s">
        <v>1</v>
      </c>
      <c r="E845">
        <v>0</v>
      </c>
      <c r="F845">
        <v>0</v>
      </c>
      <c r="G845" t="s">
        <v>2</v>
      </c>
      <c r="H845">
        <v>1010.521625</v>
      </c>
      <c r="I845">
        <v>25.127227000000001</v>
      </c>
      <c r="J845" t="s">
        <v>3</v>
      </c>
      <c r="K845">
        <v>1002.642649</v>
      </c>
      <c r="L845">
        <v>24.856695999999999</v>
      </c>
      <c r="M845" t="s">
        <v>4</v>
      </c>
      <c r="N845">
        <v>134.78712200000001</v>
      </c>
      <c r="O845">
        <v>0.90588299999999999</v>
      </c>
      <c r="P845" t="s">
        <v>5</v>
      </c>
      <c r="Q845">
        <v>0</v>
      </c>
      <c r="R845">
        <v>0</v>
      </c>
      <c r="S845" t="s">
        <v>6</v>
      </c>
      <c r="T845">
        <v>0</v>
      </c>
      <c r="U845">
        <v>0</v>
      </c>
      <c r="V845" t="s">
        <v>7</v>
      </c>
      <c r="W845">
        <v>0</v>
      </c>
      <c r="X845">
        <v>0</v>
      </c>
      <c r="Y845" t="s">
        <v>8</v>
      </c>
      <c r="Z845">
        <v>0</v>
      </c>
      <c r="AA845">
        <v>0</v>
      </c>
      <c r="AB845" t="s">
        <v>9</v>
      </c>
      <c r="AC845">
        <v>0</v>
      </c>
      <c r="AD845">
        <v>0</v>
      </c>
      <c r="AE845" t="s">
        <v>10</v>
      </c>
      <c r="AF845">
        <v>32767</v>
      </c>
      <c r="AG845">
        <v>0</v>
      </c>
      <c r="AH845" t="s">
        <v>11</v>
      </c>
      <c r="AI845">
        <v>-32767</v>
      </c>
      <c r="AJ845">
        <v>0</v>
      </c>
      <c r="AK845" t="s">
        <v>12</v>
      </c>
      <c r="AL845">
        <v>989854333</v>
      </c>
      <c r="AM845">
        <v>-128</v>
      </c>
    </row>
    <row r="846" spans="1:39" x14ac:dyDescent="0.25">
      <c r="A846" t="s">
        <v>198</v>
      </c>
      <c r="B846">
        <v>5</v>
      </c>
      <c r="C846">
        <v>125</v>
      </c>
      <c r="D846" t="s">
        <v>1</v>
      </c>
      <c r="E846">
        <v>0</v>
      </c>
      <c r="F846">
        <v>0</v>
      </c>
      <c r="G846" t="s">
        <v>2</v>
      </c>
      <c r="H846">
        <v>1262.779072</v>
      </c>
      <c r="I846">
        <v>35.127718999999999</v>
      </c>
      <c r="J846" t="s">
        <v>3</v>
      </c>
      <c r="K846">
        <v>1252.9428660000001</v>
      </c>
      <c r="L846">
        <v>34.719492000000002</v>
      </c>
      <c r="M846" t="s">
        <v>4</v>
      </c>
      <c r="N846">
        <v>168.51272800000001</v>
      </c>
      <c r="O846">
        <v>0.96715200000000001</v>
      </c>
      <c r="P846" t="s">
        <v>5</v>
      </c>
      <c r="Q846">
        <v>0</v>
      </c>
      <c r="R846">
        <v>0</v>
      </c>
      <c r="S846" t="s">
        <v>6</v>
      </c>
      <c r="T846">
        <v>0</v>
      </c>
      <c r="U846">
        <v>0</v>
      </c>
      <c r="V846" t="s">
        <v>7</v>
      </c>
      <c r="W846">
        <v>0</v>
      </c>
      <c r="X846">
        <v>0</v>
      </c>
      <c r="Y846" t="s">
        <v>8</v>
      </c>
      <c r="Z846">
        <v>0</v>
      </c>
      <c r="AA846">
        <v>0</v>
      </c>
      <c r="AB846" t="s">
        <v>9</v>
      </c>
      <c r="AC846">
        <v>0</v>
      </c>
      <c r="AD846">
        <v>0</v>
      </c>
      <c r="AE846" t="s">
        <v>10</v>
      </c>
      <c r="AF846">
        <v>32767</v>
      </c>
      <c r="AG846">
        <v>0</v>
      </c>
      <c r="AH846" t="s">
        <v>11</v>
      </c>
      <c r="AI846">
        <v>-32767</v>
      </c>
      <c r="AJ846">
        <v>0</v>
      </c>
      <c r="AK846" t="s">
        <v>12</v>
      </c>
      <c r="AL846">
        <v>989854333</v>
      </c>
      <c r="AM846">
        <v>-128</v>
      </c>
    </row>
    <row r="847" spans="1:39" x14ac:dyDescent="0.25">
      <c r="A847" t="s">
        <v>198</v>
      </c>
      <c r="B847">
        <v>6</v>
      </c>
      <c r="C847">
        <v>150</v>
      </c>
      <c r="D847" t="s">
        <v>1</v>
      </c>
      <c r="E847">
        <v>0</v>
      </c>
      <c r="F847">
        <v>0</v>
      </c>
      <c r="G847" t="s">
        <v>2</v>
      </c>
      <c r="H847">
        <v>1514.818804</v>
      </c>
      <c r="I847">
        <v>45.002189999999999</v>
      </c>
      <c r="J847" t="s">
        <v>3</v>
      </c>
      <c r="K847">
        <v>1503.0173050000001</v>
      </c>
      <c r="L847">
        <v>44.502594000000002</v>
      </c>
      <c r="M847" t="s">
        <v>4</v>
      </c>
      <c r="N847">
        <v>202.03051099999999</v>
      </c>
      <c r="O847">
        <v>1.3829400000000001</v>
      </c>
      <c r="P847" t="s">
        <v>5</v>
      </c>
      <c r="Q847">
        <v>0</v>
      </c>
      <c r="R847">
        <v>0</v>
      </c>
      <c r="S847" t="s">
        <v>6</v>
      </c>
      <c r="T847">
        <v>0</v>
      </c>
      <c r="U847">
        <v>0</v>
      </c>
      <c r="V847" t="s">
        <v>7</v>
      </c>
      <c r="W847">
        <v>0</v>
      </c>
      <c r="X847">
        <v>0</v>
      </c>
      <c r="Y847" t="s">
        <v>8</v>
      </c>
      <c r="Z847">
        <v>0</v>
      </c>
      <c r="AA847">
        <v>0</v>
      </c>
      <c r="AB847" t="s">
        <v>9</v>
      </c>
      <c r="AC847">
        <v>0</v>
      </c>
      <c r="AD847">
        <v>0</v>
      </c>
      <c r="AE847" t="s">
        <v>10</v>
      </c>
      <c r="AF847">
        <v>32767</v>
      </c>
      <c r="AG847">
        <v>0</v>
      </c>
      <c r="AH847" t="s">
        <v>11</v>
      </c>
      <c r="AI847">
        <v>-32767</v>
      </c>
      <c r="AJ847">
        <v>0</v>
      </c>
      <c r="AK847" t="s">
        <v>12</v>
      </c>
      <c r="AL847">
        <v>989854333</v>
      </c>
      <c r="AM847">
        <v>-128</v>
      </c>
    </row>
    <row r="848" spans="1:39" x14ac:dyDescent="0.25">
      <c r="A848" t="s">
        <v>198</v>
      </c>
      <c r="B848">
        <v>7</v>
      </c>
      <c r="C848">
        <v>175</v>
      </c>
      <c r="D848" t="s">
        <v>1</v>
      </c>
      <c r="E848">
        <v>0</v>
      </c>
      <c r="F848">
        <v>0</v>
      </c>
      <c r="G848" t="s">
        <v>2</v>
      </c>
      <c r="H848">
        <v>1766.909009</v>
      </c>
      <c r="I848">
        <v>53.085980999999997</v>
      </c>
      <c r="J848" t="s">
        <v>3</v>
      </c>
      <c r="K848">
        <v>1753.1496340000001</v>
      </c>
      <c r="L848">
        <v>52.481388000000003</v>
      </c>
      <c r="M848" t="s">
        <v>4</v>
      </c>
      <c r="N848">
        <v>235.73541700000001</v>
      </c>
      <c r="O848">
        <v>1.6010139999999999</v>
      </c>
      <c r="P848" t="s">
        <v>5</v>
      </c>
      <c r="Q848">
        <v>0</v>
      </c>
      <c r="R848">
        <v>0</v>
      </c>
      <c r="S848" t="s">
        <v>6</v>
      </c>
      <c r="T848">
        <v>0</v>
      </c>
      <c r="U848">
        <v>0</v>
      </c>
      <c r="V848" t="s">
        <v>7</v>
      </c>
      <c r="W848">
        <v>0</v>
      </c>
      <c r="X848">
        <v>0</v>
      </c>
      <c r="Y848" t="s">
        <v>8</v>
      </c>
      <c r="Z848">
        <v>0</v>
      </c>
      <c r="AA848">
        <v>0</v>
      </c>
      <c r="AB848" t="s">
        <v>9</v>
      </c>
      <c r="AC848">
        <v>0</v>
      </c>
      <c r="AD848">
        <v>0</v>
      </c>
      <c r="AE848" t="s">
        <v>10</v>
      </c>
      <c r="AF848">
        <v>32767</v>
      </c>
      <c r="AG848">
        <v>0</v>
      </c>
      <c r="AH848" t="s">
        <v>11</v>
      </c>
      <c r="AI848">
        <v>-32767</v>
      </c>
      <c r="AJ848">
        <v>0</v>
      </c>
      <c r="AK848" t="s">
        <v>12</v>
      </c>
      <c r="AL848">
        <v>989854333</v>
      </c>
      <c r="AM848">
        <v>-128</v>
      </c>
    </row>
    <row r="849" spans="1:39" x14ac:dyDescent="0.25">
      <c r="A849" t="s">
        <v>198</v>
      </c>
      <c r="B849">
        <v>8</v>
      </c>
      <c r="C849">
        <v>200</v>
      </c>
      <c r="D849" t="s">
        <v>1</v>
      </c>
      <c r="E849">
        <v>0</v>
      </c>
      <c r="F849">
        <v>0</v>
      </c>
      <c r="G849" t="s">
        <v>2</v>
      </c>
      <c r="H849">
        <v>2019.3899489999999</v>
      </c>
      <c r="I849">
        <v>55.431043000000003</v>
      </c>
      <c r="J849" t="s">
        <v>3</v>
      </c>
      <c r="K849">
        <v>2003.656536</v>
      </c>
      <c r="L849">
        <v>54.692335</v>
      </c>
      <c r="M849" t="s">
        <v>4</v>
      </c>
      <c r="N849">
        <v>269.44689799999998</v>
      </c>
      <c r="O849">
        <v>1.47143</v>
      </c>
      <c r="P849" t="s">
        <v>5</v>
      </c>
      <c r="Q849">
        <v>0</v>
      </c>
      <c r="R849">
        <v>0</v>
      </c>
      <c r="S849" t="s">
        <v>6</v>
      </c>
      <c r="T849">
        <v>0</v>
      </c>
      <c r="U849">
        <v>0</v>
      </c>
      <c r="V849" t="s">
        <v>7</v>
      </c>
      <c r="W849">
        <v>0</v>
      </c>
      <c r="X849">
        <v>0</v>
      </c>
      <c r="Y849" t="s">
        <v>8</v>
      </c>
      <c r="Z849">
        <v>0</v>
      </c>
      <c r="AA849">
        <v>0</v>
      </c>
      <c r="AB849" t="s">
        <v>9</v>
      </c>
      <c r="AC849">
        <v>0</v>
      </c>
      <c r="AD849">
        <v>0</v>
      </c>
      <c r="AE849" t="s">
        <v>10</v>
      </c>
      <c r="AF849">
        <v>32767</v>
      </c>
      <c r="AG849">
        <v>0</v>
      </c>
      <c r="AH849" t="s">
        <v>11</v>
      </c>
      <c r="AI849">
        <v>-32767</v>
      </c>
      <c r="AJ849">
        <v>0</v>
      </c>
      <c r="AK849" t="s">
        <v>12</v>
      </c>
      <c r="AL849">
        <v>989854333</v>
      </c>
      <c r="AM849">
        <v>-128</v>
      </c>
    </row>
    <row r="850" spans="1:39" x14ac:dyDescent="0.25">
      <c r="A850" t="s">
        <v>198</v>
      </c>
      <c r="B850">
        <v>9</v>
      </c>
      <c r="C850">
        <v>225</v>
      </c>
      <c r="D850" t="s">
        <v>1</v>
      </c>
      <c r="E850">
        <v>0</v>
      </c>
      <c r="F850">
        <v>0</v>
      </c>
      <c r="G850" t="s">
        <v>2</v>
      </c>
      <c r="H850">
        <v>2272.033066</v>
      </c>
      <c r="I850">
        <v>66.846632999999997</v>
      </c>
      <c r="J850" t="s">
        <v>3</v>
      </c>
      <c r="K850">
        <v>2254.3306050000001</v>
      </c>
      <c r="L850">
        <v>65.926269000000005</v>
      </c>
      <c r="M850" t="s">
        <v>4</v>
      </c>
      <c r="N850">
        <v>303.11941999999999</v>
      </c>
      <c r="O850">
        <v>1.86775</v>
      </c>
      <c r="P850" t="s">
        <v>5</v>
      </c>
      <c r="Q850">
        <v>0</v>
      </c>
      <c r="R850">
        <v>0</v>
      </c>
      <c r="S850" t="s">
        <v>6</v>
      </c>
      <c r="T850">
        <v>0</v>
      </c>
      <c r="U850">
        <v>0</v>
      </c>
      <c r="V850" t="s">
        <v>7</v>
      </c>
      <c r="W850">
        <v>0</v>
      </c>
      <c r="X850">
        <v>0</v>
      </c>
      <c r="Y850" t="s">
        <v>8</v>
      </c>
      <c r="Z850">
        <v>0</v>
      </c>
      <c r="AA850">
        <v>0</v>
      </c>
      <c r="AB850" t="s">
        <v>9</v>
      </c>
      <c r="AC850">
        <v>0</v>
      </c>
      <c r="AD850">
        <v>0</v>
      </c>
      <c r="AE850" t="s">
        <v>10</v>
      </c>
      <c r="AF850">
        <v>32767</v>
      </c>
      <c r="AG850">
        <v>0</v>
      </c>
      <c r="AH850" t="s">
        <v>11</v>
      </c>
      <c r="AI850">
        <v>-32767</v>
      </c>
      <c r="AJ850">
        <v>0</v>
      </c>
      <c r="AK850" t="s">
        <v>12</v>
      </c>
      <c r="AL850">
        <v>989854333</v>
      </c>
      <c r="AM850">
        <v>-128</v>
      </c>
    </row>
    <row r="851" spans="1:39" x14ac:dyDescent="0.25">
      <c r="A851" t="s">
        <v>198</v>
      </c>
      <c r="B851">
        <v>10</v>
      </c>
      <c r="C851">
        <v>250</v>
      </c>
      <c r="D851" t="s">
        <v>1</v>
      </c>
      <c r="E851">
        <v>0</v>
      </c>
      <c r="F851">
        <v>0</v>
      </c>
      <c r="G851" t="s">
        <v>2</v>
      </c>
      <c r="H851">
        <v>2524.6666359999999</v>
      </c>
      <c r="I851">
        <v>88.508762000000004</v>
      </c>
      <c r="J851" t="s">
        <v>3</v>
      </c>
      <c r="K851">
        <v>2504.9919530000002</v>
      </c>
      <c r="L851">
        <v>87.141985000000005</v>
      </c>
      <c r="M851" t="s">
        <v>4</v>
      </c>
      <c r="N851">
        <v>336.87334499999997</v>
      </c>
      <c r="O851">
        <v>2.126719</v>
      </c>
      <c r="P851" t="s">
        <v>5</v>
      </c>
      <c r="Q851">
        <v>0</v>
      </c>
      <c r="R851">
        <v>0</v>
      </c>
      <c r="S851" t="s">
        <v>6</v>
      </c>
      <c r="T851">
        <v>0</v>
      </c>
      <c r="U851">
        <v>0</v>
      </c>
      <c r="V851" t="s">
        <v>7</v>
      </c>
      <c r="W851">
        <v>0</v>
      </c>
      <c r="X851">
        <v>0</v>
      </c>
      <c r="Y851" t="s">
        <v>8</v>
      </c>
      <c r="Z851">
        <v>0</v>
      </c>
      <c r="AA851">
        <v>0</v>
      </c>
      <c r="AB851" t="s">
        <v>9</v>
      </c>
      <c r="AC851">
        <v>0</v>
      </c>
      <c r="AD851">
        <v>0</v>
      </c>
      <c r="AE851" t="s">
        <v>10</v>
      </c>
      <c r="AF851">
        <v>32767</v>
      </c>
      <c r="AG851">
        <v>0</v>
      </c>
      <c r="AH851" t="s">
        <v>11</v>
      </c>
      <c r="AI851">
        <v>-32767</v>
      </c>
      <c r="AJ851">
        <v>0</v>
      </c>
      <c r="AK851" t="s">
        <v>12</v>
      </c>
      <c r="AL851">
        <v>989854333</v>
      </c>
      <c r="AM851">
        <v>-128</v>
      </c>
    </row>
    <row r="852" spans="1:39" x14ac:dyDescent="0.25">
      <c r="A852" t="s">
        <v>198</v>
      </c>
      <c r="B852">
        <v>11</v>
      </c>
      <c r="C852">
        <v>275</v>
      </c>
      <c r="D852" t="s">
        <v>1</v>
      </c>
      <c r="E852">
        <v>0</v>
      </c>
      <c r="F852">
        <v>0</v>
      </c>
      <c r="G852" t="s">
        <v>2</v>
      </c>
      <c r="H852">
        <v>2776.9499169999999</v>
      </c>
      <c r="I852">
        <v>102.902287</v>
      </c>
      <c r="J852" t="s">
        <v>3</v>
      </c>
      <c r="K852">
        <v>2755.307988</v>
      </c>
      <c r="L852">
        <v>101.289113</v>
      </c>
      <c r="M852" t="s">
        <v>4</v>
      </c>
      <c r="N852">
        <v>370.47306900000001</v>
      </c>
      <c r="O852">
        <v>2.5080279999999999</v>
      </c>
      <c r="P852" t="s">
        <v>5</v>
      </c>
      <c r="Q852">
        <v>0</v>
      </c>
      <c r="R852">
        <v>0</v>
      </c>
      <c r="S852" t="s">
        <v>6</v>
      </c>
      <c r="T852">
        <v>0</v>
      </c>
      <c r="U852">
        <v>0</v>
      </c>
      <c r="V852" t="s">
        <v>7</v>
      </c>
      <c r="W852">
        <v>0</v>
      </c>
      <c r="X852">
        <v>0</v>
      </c>
      <c r="Y852" t="s">
        <v>8</v>
      </c>
      <c r="Z852">
        <v>0</v>
      </c>
      <c r="AA852">
        <v>0</v>
      </c>
      <c r="AB852" t="s">
        <v>9</v>
      </c>
      <c r="AC852">
        <v>0</v>
      </c>
      <c r="AD852">
        <v>0</v>
      </c>
      <c r="AE852" t="s">
        <v>10</v>
      </c>
      <c r="AF852">
        <v>32767</v>
      </c>
      <c r="AG852">
        <v>0</v>
      </c>
      <c r="AH852" t="s">
        <v>11</v>
      </c>
      <c r="AI852">
        <v>-32767</v>
      </c>
      <c r="AJ852">
        <v>0</v>
      </c>
      <c r="AK852" t="s">
        <v>12</v>
      </c>
      <c r="AL852">
        <v>989854333</v>
      </c>
      <c r="AM852">
        <v>-128</v>
      </c>
    </row>
    <row r="853" spans="1:39" x14ac:dyDescent="0.25">
      <c r="A853" t="s">
        <v>198</v>
      </c>
      <c r="B853">
        <v>12</v>
      </c>
      <c r="C853">
        <v>300</v>
      </c>
      <c r="D853" t="s">
        <v>1</v>
      </c>
      <c r="E853">
        <v>0</v>
      </c>
      <c r="F853">
        <v>0</v>
      </c>
      <c r="G853" t="s">
        <v>2</v>
      </c>
      <c r="H853">
        <v>3029.3667869999999</v>
      </c>
      <c r="I853">
        <v>133.11167399999999</v>
      </c>
      <c r="J853" t="s">
        <v>3</v>
      </c>
      <c r="K853">
        <v>3005.7522899999999</v>
      </c>
      <c r="L853">
        <v>130.87393800000001</v>
      </c>
      <c r="M853" t="s">
        <v>4</v>
      </c>
      <c r="N853">
        <v>404.12157100000002</v>
      </c>
      <c r="O853">
        <v>3.2891870000000001</v>
      </c>
      <c r="P853" t="s">
        <v>5</v>
      </c>
      <c r="Q853">
        <v>0</v>
      </c>
      <c r="R853">
        <v>0</v>
      </c>
      <c r="S853" t="s">
        <v>6</v>
      </c>
      <c r="T853">
        <v>0</v>
      </c>
      <c r="U853">
        <v>0</v>
      </c>
      <c r="V853" t="s">
        <v>7</v>
      </c>
      <c r="W853">
        <v>0</v>
      </c>
      <c r="X853">
        <v>0</v>
      </c>
      <c r="Y853" t="s">
        <v>8</v>
      </c>
      <c r="Z853">
        <v>0</v>
      </c>
      <c r="AA853">
        <v>0</v>
      </c>
      <c r="AB853" t="s">
        <v>9</v>
      </c>
      <c r="AC853">
        <v>0</v>
      </c>
      <c r="AD853">
        <v>0</v>
      </c>
      <c r="AE853" t="s">
        <v>10</v>
      </c>
      <c r="AF853">
        <v>32767</v>
      </c>
      <c r="AG853">
        <v>0</v>
      </c>
      <c r="AH853" t="s">
        <v>11</v>
      </c>
      <c r="AI853">
        <v>-32767</v>
      </c>
      <c r="AJ853">
        <v>0</v>
      </c>
      <c r="AK853" t="s">
        <v>12</v>
      </c>
      <c r="AL853">
        <v>989854333</v>
      </c>
      <c r="AM853">
        <v>-128</v>
      </c>
    </row>
    <row r="854" spans="1:39" x14ac:dyDescent="0.25">
      <c r="A854" t="s">
        <v>198</v>
      </c>
      <c r="B854">
        <v>13</v>
      </c>
      <c r="C854">
        <v>325</v>
      </c>
      <c r="D854" t="s">
        <v>1</v>
      </c>
      <c r="E854">
        <v>0</v>
      </c>
      <c r="F854">
        <v>0</v>
      </c>
      <c r="G854" t="s">
        <v>2</v>
      </c>
      <c r="H854">
        <v>3281.5824510000002</v>
      </c>
      <c r="I854">
        <v>165.098331</v>
      </c>
      <c r="J854" t="s">
        <v>3</v>
      </c>
      <c r="K854">
        <v>3255.9949710000001</v>
      </c>
      <c r="L854">
        <v>162.237538</v>
      </c>
      <c r="M854" t="s">
        <v>4</v>
      </c>
      <c r="N854">
        <v>437.77432399999998</v>
      </c>
      <c r="O854">
        <v>3.6758250000000001</v>
      </c>
      <c r="P854" t="s">
        <v>5</v>
      </c>
      <c r="Q854">
        <v>0</v>
      </c>
      <c r="R854">
        <v>0</v>
      </c>
      <c r="S854" t="s">
        <v>6</v>
      </c>
      <c r="T854">
        <v>0</v>
      </c>
      <c r="U854">
        <v>0</v>
      </c>
      <c r="V854" t="s">
        <v>7</v>
      </c>
      <c r="W854">
        <v>0</v>
      </c>
      <c r="X854">
        <v>0</v>
      </c>
      <c r="Y854" t="s">
        <v>8</v>
      </c>
      <c r="Z854">
        <v>0</v>
      </c>
      <c r="AA854">
        <v>0</v>
      </c>
      <c r="AB854" t="s">
        <v>9</v>
      </c>
      <c r="AC854">
        <v>0</v>
      </c>
      <c r="AD854">
        <v>0</v>
      </c>
      <c r="AE854" t="s">
        <v>10</v>
      </c>
      <c r="AF854">
        <v>32767</v>
      </c>
      <c r="AG854">
        <v>0</v>
      </c>
      <c r="AH854" t="s">
        <v>11</v>
      </c>
      <c r="AI854">
        <v>-32767</v>
      </c>
      <c r="AJ854">
        <v>0</v>
      </c>
      <c r="AK854" t="s">
        <v>12</v>
      </c>
      <c r="AL854">
        <v>989854333</v>
      </c>
      <c r="AM854">
        <v>-128</v>
      </c>
    </row>
    <row r="855" spans="1:39" x14ac:dyDescent="0.25">
      <c r="A855" t="s">
        <v>198</v>
      </c>
      <c r="B855">
        <v>14</v>
      </c>
      <c r="C855">
        <v>350</v>
      </c>
      <c r="D855" t="s">
        <v>1</v>
      </c>
      <c r="E855">
        <v>0</v>
      </c>
      <c r="F855">
        <v>0</v>
      </c>
      <c r="G855" t="s">
        <v>2</v>
      </c>
      <c r="H855">
        <v>3533.6947799999998</v>
      </c>
      <c r="I855">
        <v>181.56788700000001</v>
      </c>
      <c r="J855" t="s">
        <v>3</v>
      </c>
      <c r="K855">
        <v>3506.1406299999999</v>
      </c>
      <c r="L855">
        <v>178.23458600000001</v>
      </c>
      <c r="M855" t="s">
        <v>4</v>
      </c>
      <c r="N855">
        <v>471.36953</v>
      </c>
      <c r="O855">
        <v>4.3551029999999997</v>
      </c>
      <c r="P855" t="s">
        <v>5</v>
      </c>
      <c r="Q855">
        <v>0</v>
      </c>
      <c r="R855">
        <v>0</v>
      </c>
      <c r="S855" t="s">
        <v>6</v>
      </c>
      <c r="T855">
        <v>0</v>
      </c>
      <c r="U855">
        <v>0</v>
      </c>
      <c r="V855" t="s">
        <v>7</v>
      </c>
      <c r="W855">
        <v>0</v>
      </c>
      <c r="X855">
        <v>0</v>
      </c>
      <c r="Y855" t="s">
        <v>8</v>
      </c>
      <c r="Z855">
        <v>0</v>
      </c>
      <c r="AA855">
        <v>0</v>
      </c>
      <c r="AB855" t="s">
        <v>9</v>
      </c>
      <c r="AC855">
        <v>0</v>
      </c>
      <c r="AD855">
        <v>0</v>
      </c>
      <c r="AE855" t="s">
        <v>10</v>
      </c>
      <c r="AF855">
        <v>32767</v>
      </c>
      <c r="AG855">
        <v>0</v>
      </c>
      <c r="AH855" t="s">
        <v>11</v>
      </c>
      <c r="AI855">
        <v>-32767</v>
      </c>
      <c r="AJ855">
        <v>0</v>
      </c>
      <c r="AK855" t="s">
        <v>12</v>
      </c>
      <c r="AL855">
        <v>989854333</v>
      </c>
      <c r="AM855">
        <v>-128</v>
      </c>
    </row>
    <row r="856" spans="1:39" x14ac:dyDescent="0.25">
      <c r="A856" t="s">
        <v>198</v>
      </c>
      <c r="B856">
        <v>15</v>
      </c>
      <c r="C856">
        <v>375</v>
      </c>
      <c r="D856" t="s">
        <v>1</v>
      </c>
      <c r="E856">
        <v>0</v>
      </c>
      <c r="F856">
        <v>0</v>
      </c>
      <c r="G856" t="s">
        <v>2</v>
      </c>
      <c r="H856">
        <v>3785.8489749999999</v>
      </c>
      <c r="I856">
        <v>202.69384700000001</v>
      </c>
      <c r="J856" t="s">
        <v>3</v>
      </c>
      <c r="K856">
        <v>3756.3238430000001</v>
      </c>
      <c r="L856">
        <v>199.08794499999999</v>
      </c>
      <c r="M856" t="s">
        <v>4</v>
      </c>
      <c r="N856">
        <v>505.03832199999999</v>
      </c>
      <c r="O856">
        <v>4.837656</v>
      </c>
      <c r="P856" t="s">
        <v>5</v>
      </c>
      <c r="Q856">
        <v>0</v>
      </c>
      <c r="R856">
        <v>0</v>
      </c>
      <c r="S856" t="s">
        <v>6</v>
      </c>
      <c r="T856">
        <v>0</v>
      </c>
      <c r="U856">
        <v>0</v>
      </c>
      <c r="V856" t="s">
        <v>7</v>
      </c>
      <c r="W856">
        <v>0</v>
      </c>
      <c r="X856">
        <v>0</v>
      </c>
      <c r="Y856" t="s">
        <v>8</v>
      </c>
      <c r="Z856">
        <v>0</v>
      </c>
      <c r="AA856">
        <v>0</v>
      </c>
      <c r="AB856" t="s">
        <v>9</v>
      </c>
      <c r="AC856">
        <v>0</v>
      </c>
      <c r="AD856">
        <v>0</v>
      </c>
      <c r="AE856" t="s">
        <v>10</v>
      </c>
      <c r="AF856">
        <v>32767</v>
      </c>
      <c r="AG856">
        <v>0</v>
      </c>
      <c r="AH856" t="s">
        <v>11</v>
      </c>
      <c r="AI856">
        <v>-32767</v>
      </c>
      <c r="AJ856">
        <v>0</v>
      </c>
      <c r="AK856" t="s">
        <v>12</v>
      </c>
      <c r="AL856">
        <v>989854333</v>
      </c>
      <c r="AM856">
        <v>-128</v>
      </c>
    </row>
    <row r="857" spans="1:39" x14ac:dyDescent="0.25">
      <c r="A857" t="s">
        <v>198</v>
      </c>
      <c r="B857">
        <v>16</v>
      </c>
      <c r="C857">
        <v>400</v>
      </c>
      <c r="D857" t="s">
        <v>1</v>
      </c>
      <c r="E857">
        <v>0</v>
      </c>
      <c r="F857">
        <v>0</v>
      </c>
      <c r="G857" t="s">
        <v>2</v>
      </c>
      <c r="H857">
        <v>4038.3001169999998</v>
      </c>
      <c r="I857">
        <v>228.90800999999999</v>
      </c>
      <c r="J857" t="s">
        <v>3</v>
      </c>
      <c r="K857">
        <v>4006.8056489999999</v>
      </c>
      <c r="L857">
        <v>224.86270099999999</v>
      </c>
      <c r="M857" t="s">
        <v>4</v>
      </c>
      <c r="N857">
        <v>538.70019500000001</v>
      </c>
      <c r="O857">
        <v>5.4196410000000004</v>
      </c>
      <c r="P857" t="s">
        <v>5</v>
      </c>
      <c r="Q857">
        <v>0</v>
      </c>
      <c r="R857">
        <v>0</v>
      </c>
      <c r="S857" t="s">
        <v>6</v>
      </c>
      <c r="T857">
        <v>0</v>
      </c>
      <c r="U857">
        <v>0</v>
      </c>
      <c r="V857" t="s">
        <v>7</v>
      </c>
      <c r="W857">
        <v>0</v>
      </c>
      <c r="X857">
        <v>0</v>
      </c>
      <c r="Y857" t="s">
        <v>8</v>
      </c>
      <c r="Z857">
        <v>0</v>
      </c>
      <c r="AA857">
        <v>0</v>
      </c>
      <c r="AB857" t="s">
        <v>9</v>
      </c>
      <c r="AC857">
        <v>0</v>
      </c>
      <c r="AD857">
        <v>0</v>
      </c>
      <c r="AE857" t="s">
        <v>10</v>
      </c>
      <c r="AF857">
        <v>32767</v>
      </c>
      <c r="AG857">
        <v>0</v>
      </c>
      <c r="AH857" t="s">
        <v>11</v>
      </c>
      <c r="AI857">
        <v>-32767</v>
      </c>
      <c r="AJ857">
        <v>0</v>
      </c>
      <c r="AK857" t="s">
        <v>12</v>
      </c>
      <c r="AL857">
        <v>989854333</v>
      </c>
      <c r="AM857">
        <v>-128</v>
      </c>
    </row>
    <row r="858" spans="1:39" x14ac:dyDescent="0.25">
      <c r="A858" t="s">
        <v>198</v>
      </c>
      <c r="B858">
        <v>17</v>
      </c>
      <c r="C858">
        <v>425</v>
      </c>
      <c r="D858" t="s">
        <v>1</v>
      </c>
      <c r="E858">
        <v>0</v>
      </c>
      <c r="F858">
        <v>0</v>
      </c>
      <c r="G858" t="s">
        <v>2</v>
      </c>
      <c r="H858">
        <v>4290.583525</v>
      </c>
      <c r="I858">
        <v>265.51550900000001</v>
      </c>
      <c r="J858" t="s">
        <v>3</v>
      </c>
      <c r="K858">
        <v>4257.1253909999996</v>
      </c>
      <c r="L858">
        <v>260.71669000000003</v>
      </c>
      <c r="M858" t="s">
        <v>4</v>
      </c>
      <c r="N858">
        <v>572.34392600000001</v>
      </c>
      <c r="O858">
        <v>6.1410650000000002</v>
      </c>
      <c r="P858" t="s">
        <v>5</v>
      </c>
      <c r="Q858">
        <v>0</v>
      </c>
      <c r="R858">
        <v>0</v>
      </c>
      <c r="S858" t="s">
        <v>6</v>
      </c>
      <c r="T858">
        <v>0</v>
      </c>
      <c r="U858">
        <v>0</v>
      </c>
      <c r="V858" t="s">
        <v>7</v>
      </c>
      <c r="W858">
        <v>0</v>
      </c>
      <c r="X858">
        <v>0</v>
      </c>
      <c r="Y858" t="s">
        <v>8</v>
      </c>
      <c r="Z858">
        <v>0</v>
      </c>
      <c r="AA858">
        <v>0</v>
      </c>
      <c r="AB858" t="s">
        <v>9</v>
      </c>
      <c r="AC858">
        <v>0</v>
      </c>
      <c r="AD858">
        <v>0</v>
      </c>
      <c r="AE858" t="s">
        <v>10</v>
      </c>
      <c r="AF858">
        <v>32767</v>
      </c>
      <c r="AG858">
        <v>0</v>
      </c>
      <c r="AH858" t="s">
        <v>11</v>
      </c>
      <c r="AI858">
        <v>-32767</v>
      </c>
      <c r="AJ858">
        <v>0</v>
      </c>
      <c r="AK858" t="s">
        <v>12</v>
      </c>
      <c r="AL858">
        <v>989854333</v>
      </c>
      <c r="AM858">
        <v>-128</v>
      </c>
    </row>
    <row r="859" spans="1:39" x14ac:dyDescent="0.25">
      <c r="A859" t="s">
        <v>198</v>
      </c>
      <c r="B859">
        <v>18</v>
      </c>
      <c r="C859">
        <v>450</v>
      </c>
      <c r="D859" t="s">
        <v>1</v>
      </c>
      <c r="E859">
        <v>0</v>
      </c>
      <c r="F859">
        <v>0</v>
      </c>
      <c r="G859" t="s">
        <v>2</v>
      </c>
      <c r="H859">
        <v>4543.1238089999997</v>
      </c>
      <c r="I859">
        <v>307.27988399999998</v>
      </c>
      <c r="J859" t="s">
        <v>3</v>
      </c>
      <c r="K859">
        <v>4507.6954100000003</v>
      </c>
      <c r="L859">
        <v>301.83468599999998</v>
      </c>
      <c r="M859" t="s">
        <v>4</v>
      </c>
      <c r="N859">
        <v>606.08812999999998</v>
      </c>
      <c r="O859">
        <v>6.9158970000000002</v>
      </c>
      <c r="P859" t="s">
        <v>5</v>
      </c>
      <c r="Q859">
        <v>0</v>
      </c>
      <c r="R859">
        <v>0</v>
      </c>
      <c r="S859" t="s">
        <v>6</v>
      </c>
      <c r="T859">
        <v>0</v>
      </c>
      <c r="U859">
        <v>0</v>
      </c>
      <c r="V859" t="s">
        <v>7</v>
      </c>
      <c r="W859">
        <v>0</v>
      </c>
      <c r="X859">
        <v>0</v>
      </c>
      <c r="Y859" t="s">
        <v>8</v>
      </c>
      <c r="Z859">
        <v>0</v>
      </c>
      <c r="AA859">
        <v>0</v>
      </c>
      <c r="AB859" t="s">
        <v>9</v>
      </c>
      <c r="AC859">
        <v>0</v>
      </c>
      <c r="AD859">
        <v>0</v>
      </c>
      <c r="AE859" t="s">
        <v>10</v>
      </c>
      <c r="AF859">
        <v>32767</v>
      </c>
      <c r="AG859">
        <v>0</v>
      </c>
      <c r="AH859" t="s">
        <v>11</v>
      </c>
      <c r="AI859">
        <v>-32767</v>
      </c>
      <c r="AJ859">
        <v>0</v>
      </c>
      <c r="AK859" t="s">
        <v>12</v>
      </c>
      <c r="AL859">
        <v>989854333</v>
      </c>
      <c r="AM859">
        <v>-128</v>
      </c>
    </row>
    <row r="860" spans="1:39" x14ac:dyDescent="0.25">
      <c r="A860" t="s">
        <v>198</v>
      </c>
      <c r="B860">
        <v>19</v>
      </c>
      <c r="C860">
        <v>475</v>
      </c>
      <c r="D860" t="s">
        <v>1</v>
      </c>
      <c r="E860">
        <v>0</v>
      </c>
      <c r="F860">
        <v>0</v>
      </c>
      <c r="G860" t="s">
        <v>2</v>
      </c>
      <c r="H860">
        <v>4795.7192679999998</v>
      </c>
      <c r="I860">
        <v>321.51045299999998</v>
      </c>
      <c r="J860" t="s">
        <v>3</v>
      </c>
      <c r="K860">
        <v>4758.3229879999999</v>
      </c>
      <c r="L860">
        <v>315.92644999999999</v>
      </c>
      <c r="M860" t="s">
        <v>4</v>
      </c>
      <c r="N860">
        <v>639.78035999999997</v>
      </c>
      <c r="O860">
        <v>7.08575</v>
      </c>
      <c r="P860" t="s">
        <v>5</v>
      </c>
      <c r="Q860">
        <v>0</v>
      </c>
      <c r="R860">
        <v>0</v>
      </c>
      <c r="S860" t="s">
        <v>6</v>
      </c>
      <c r="T860">
        <v>0</v>
      </c>
      <c r="U860">
        <v>0</v>
      </c>
      <c r="V860" t="s">
        <v>7</v>
      </c>
      <c r="W860">
        <v>0</v>
      </c>
      <c r="X860">
        <v>0</v>
      </c>
      <c r="Y860" t="s">
        <v>8</v>
      </c>
      <c r="Z860">
        <v>0</v>
      </c>
      <c r="AA860">
        <v>0</v>
      </c>
      <c r="AB860" t="s">
        <v>9</v>
      </c>
      <c r="AC860">
        <v>0</v>
      </c>
      <c r="AD860">
        <v>0</v>
      </c>
      <c r="AE860" t="s">
        <v>10</v>
      </c>
      <c r="AF860">
        <v>32767</v>
      </c>
      <c r="AG860">
        <v>0</v>
      </c>
      <c r="AH860" t="s">
        <v>11</v>
      </c>
      <c r="AI860">
        <v>-32767</v>
      </c>
      <c r="AJ860">
        <v>0</v>
      </c>
      <c r="AK860" t="s">
        <v>12</v>
      </c>
      <c r="AL860">
        <v>989854333</v>
      </c>
      <c r="AM860">
        <v>-128</v>
      </c>
    </row>
    <row r="861" spans="1:39" x14ac:dyDescent="0.25">
      <c r="A861" t="s">
        <v>198</v>
      </c>
      <c r="B861">
        <v>20</v>
      </c>
      <c r="C861">
        <v>500</v>
      </c>
      <c r="D861" t="s">
        <v>1</v>
      </c>
      <c r="E861">
        <v>0</v>
      </c>
      <c r="F861">
        <v>0</v>
      </c>
      <c r="G861" t="s">
        <v>2</v>
      </c>
      <c r="H861">
        <v>5048.233467</v>
      </c>
      <c r="I861">
        <v>341.31096200000002</v>
      </c>
      <c r="J861" t="s">
        <v>3</v>
      </c>
      <c r="K861">
        <v>5008.8650289999996</v>
      </c>
      <c r="L861">
        <v>335.38198299999999</v>
      </c>
      <c r="M861" t="s">
        <v>4</v>
      </c>
      <c r="N861">
        <v>673.56037100000003</v>
      </c>
      <c r="O861">
        <v>7.7284179999999996</v>
      </c>
      <c r="P861" t="s">
        <v>5</v>
      </c>
      <c r="Q861">
        <v>0</v>
      </c>
      <c r="R861">
        <v>0</v>
      </c>
      <c r="S861" t="s">
        <v>6</v>
      </c>
      <c r="T861">
        <v>0</v>
      </c>
      <c r="U861">
        <v>0</v>
      </c>
      <c r="V861" t="s">
        <v>7</v>
      </c>
      <c r="W861">
        <v>0</v>
      </c>
      <c r="X861">
        <v>0</v>
      </c>
      <c r="Y861" t="s">
        <v>8</v>
      </c>
      <c r="Z861">
        <v>0</v>
      </c>
      <c r="AA861">
        <v>0</v>
      </c>
      <c r="AB861" t="s">
        <v>9</v>
      </c>
      <c r="AC861">
        <v>0</v>
      </c>
      <c r="AD861">
        <v>0</v>
      </c>
      <c r="AE861" t="s">
        <v>10</v>
      </c>
      <c r="AF861">
        <v>32767</v>
      </c>
      <c r="AG861">
        <v>0</v>
      </c>
      <c r="AH861" t="s">
        <v>11</v>
      </c>
      <c r="AI861">
        <v>-32767</v>
      </c>
      <c r="AJ861">
        <v>0</v>
      </c>
      <c r="AK861" t="s">
        <v>12</v>
      </c>
      <c r="AL861">
        <v>989854333</v>
      </c>
      <c r="AM861">
        <v>-128</v>
      </c>
    </row>
    <row r="862" spans="1:39" x14ac:dyDescent="0.25">
      <c r="A862" t="s">
        <v>199</v>
      </c>
      <c r="B862">
        <v>1</v>
      </c>
      <c r="C862">
        <v>25</v>
      </c>
      <c r="D862" t="s">
        <v>1</v>
      </c>
      <c r="E862">
        <v>0</v>
      </c>
      <c r="F862">
        <v>0</v>
      </c>
      <c r="G862" t="s">
        <v>2</v>
      </c>
      <c r="H862">
        <v>235.337943</v>
      </c>
      <c r="I862">
        <v>17.91555</v>
      </c>
      <c r="J862" t="s">
        <v>3</v>
      </c>
      <c r="K862">
        <v>234.18751599999999</v>
      </c>
      <c r="L862">
        <v>17.781558</v>
      </c>
      <c r="M862" t="s">
        <v>4</v>
      </c>
      <c r="N862">
        <v>16.911484000000002</v>
      </c>
      <c r="O862">
        <v>0.18314800000000001</v>
      </c>
      <c r="P862" t="s">
        <v>5</v>
      </c>
      <c r="Q862">
        <v>0</v>
      </c>
      <c r="R862">
        <v>0</v>
      </c>
      <c r="S862" t="s">
        <v>6</v>
      </c>
      <c r="T862">
        <v>0</v>
      </c>
      <c r="U862">
        <v>0</v>
      </c>
      <c r="V862" t="s">
        <v>7</v>
      </c>
      <c r="W862">
        <v>0</v>
      </c>
      <c r="X862">
        <v>0</v>
      </c>
      <c r="Y862" t="s">
        <v>8</v>
      </c>
      <c r="Z862">
        <v>0</v>
      </c>
      <c r="AA862">
        <v>0</v>
      </c>
      <c r="AB862" t="s">
        <v>9</v>
      </c>
      <c r="AC862">
        <v>0</v>
      </c>
      <c r="AD862">
        <v>0</v>
      </c>
      <c r="AE862" t="s">
        <v>10</v>
      </c>
      <c r="AF862">
        <v>32767</v>
      </c>
      <c r="AG862">
        <v>0</v>
      </c>
      <c r="AH862" t="s">
        <v>11</v>
      </c>
      <c r="AI862">
        <v>-32767</v>
      </c>
      <c r="AJ862">
        <v>0</v>
      </c>
      <c r="AK862" t="s">
        <v>12</v>
      </c>
      <c r="AL862">
        <v>989854333</v>
      </c>
      <c r="AM862">
        <v>-128</v>
      </c>
    </row>
    <row r="863" spans="1:39" x14ac:dyDescent="0.25">
      <c r="A863" t="s">
        <v>199</v>
      </c>
      <c r="B863">
        <v>2</v>
      </c>
      <c r="C863">
        <v>50</v>
      </c>
      <c r="D863" t="s">
        <v>1</v>
      </c>
      <c r="E863">
        <v>0</v>
      </c>
      <c r="F863">
        <v>0</v>
      </c>
      <c r="G863" t="s">
        <v>2</v>
      </c>
      <c r="H863">
        <v>469.06659000000002</v>
      </c>
      <c r="I863">
        <v>48.349606000000001</v>
      </c>
      <c r="J863" t="s">
        <v>3</v>
      </c>
      <c r="K863">
        <v>466.77924899999999</v>
      </c>
      <c r="L863">
        <v>48.009166</v>
      </c>
      <c r="M863" t="s">
        <v>4</v>
      </c>
      <c r="N863">
        <v>33.643540000000002</v>
      </c>
      <c r="O863">
        <v>0.45137899999999997</v>
      </c>
      <c r="P863" t="s">
        <v>5</v>
      </c>
      <c r="Q863">
        <v>0</v>
      </c>
      <c r="R863">
        <v>0</v>
      </c>
      <c r="S863" t="s">
        <v>6</v>
      </c>
      <c r="T863">
        <v>0</v>
      </c>
      <c r="U863">
        <v>0</v>
      </c>
      <c r="V863" t="s">
        <v>7</v>
      </c>
      <c r="W863">
        <v>0</v>
      </c>
      <c r="X863">
        <v>0</v>
      </c>
      <c r="Y863" t="s">
        <v>8</v>
      </c>
      <c r="Z863">
        <v>0</v>
      </c>
      <c r="AA863">
        <v>0</v>
      </c>
      <c r="AB863" t="s">
        <v>9</v>
      </c>
      <c r="AC863">
        <v>0</v>
      </c>
      <c r="AD863">
        <v>0</v>
      </c>
      <c r="AE863" t="s">
        <v>10</v>
      </c>
      <c r="AF863">
        <v>32767</v>
      </c>
      <c r="AG863">
        <v>0</v>
      </c>
      <c r="AH863" t="s">
        <v>11</v>
      </c>
      <c r="AI863">
        <v>-32767</v>
      </c>
      <c r="AJ863">
        <v>0</v>
      </c>
      <c r="AK863" t="s">
        <v>12</v>
      </c>
      <c r="AL863">
        <v>989854333</v>
      </c>
      <c r="AM863">
        <v>-128</v>
      </c>
    </row>
    <row r="864" spans="1:39" x14ac:dyDescent="0.25">
      <c r="A864" t="s">
        <v>199</v>
      </c>
      <c r="B864">
        <v>3</v>
      </c>
      <c r="C864">
        <v>75</v>
      </c>
      <c r="D864" t="s">
        <v>1</v>
      </c>
      <c r="E864">
        <v>0</v>
      </c>
      <c r="F864">
        <v>0</v>
      </c>
      <c r="G864" t="s">
        <v>2</v>
      </c>
      <c r="H864">
        <v>702.91289300000005</v>
      </c>
      <c r="I864">
        <v>101.99168899999999</v>
      </c>
      <c r="J864" t="s">
        <v>3</v>
      </c>
      <c r="K864">
        <v>699.47303599999998</v>
      </c>
      <c r="L864">
        <v>100.646207</v>
      </c>
      <c r="M864" t="s">
        <v>4</v>
      </c>
      <c r="N864">
        <v>50.351533000000003</v>
      </c>
      <c r="O864">
        <v>0.77553300000000003</v>
      </c>
      <c r="P864" t="s">
        <v>5</v>
      </c>
      <c r="Q864">
        <v>0</v>
      </c>
      <c r="R864">
        <v>0</v>
      </c>
      <c r="S864" t="s">
        <v>6</v>
      </c>
      <c r="T864">
        <v>0</v>
      </c>
      <c r="U864">
        <v>0</v>
      </c>
      <c r="V864" t="s">
        <v>7</v>
      </c>
      <c r="W864">
        <v>0</v>
      </c>
      <c r="X864">
        <v>0</v>
      </c>
      <c r="Y864" t="s">
        <v>8</v>
      </c>
      <c r="Z864">
        <v>0</v>
      </c>
      <c r="AA864">
        <v>0</v>
      </c>
      <c r="AB864" t="s">
        <v>9</v>
      </c>
      <c r="AC864">
        <v>0</v>
      </c>
      <c r="AD864">
        <v>0</v>
      </c>
      <c r="AE864" t="s">
        <v>10</v>
      </c>
      <c r="AF864">
        <v>32767</v>
      </c>
      <c r="AG864">
        <v>0</v>
      </c>
      <c r="AH864" t="s">
        <v>11</v>
      </c>
      <c r="AI864">
        <v>-32767</v>
      </c>
      <c r="AJ864">
        <v>0</v>
      </c>
      <c r="AK864" t="s">
        <v>12</v>
      </c>
      <c r="AL864">
        <v>989854333</v>
      </c>
      <c r="AM864">
        <v>-128</v>
      </c>
    </row>
    <row r="865" spans="1:39" x14ac:dyDescent="0.25">
      <c r="A865" t="s">
        <v>199</v>
      </c>
      <c r="B865">
        <v>4</v>
      </c>
      <c r="C865">
        <v>100</v>
      </c>
      <c r="D865" t="s">
        <v>1</v>
      </c>
      <c r="E865">
        <v>0</v>
      </c>
      <c r="F865">
        <v>0</v>
      </c>
      <c r="G865" t="s">
        <v>2</v>
      </c>
      <c r="H865">
        <v>936.786835</v>
      </c>
      <c r="I865">
        <v>171.280036</v>
      </c>
      <c r="J865" t="s">
        <v>3</v>
      </c>
      <c r="K865">
        <v>932.20617700000003</v>
      </c>
      <c r="L865">
        <v>168.975807</v>
      </c>
      <c r="M865" t="s">
        <v>4</v>
      </c>
      <c r="N865">
        <v>67.073280999999994</v>
      </c>
      <c r="O865">
        <v>1.196472</v>
      </c>
      <c r="P865" t="s">
        <v>5</v>
      </c>
      <c r="Q865">
        <v>0</v>
      </c>
      <c r="R865">
        <v>0</v>
      </c>
      <c r="S865" t="s">
        <v>6</v>
      </c>
      <c r="T865">
        <v>0</v>
      </c>
      <c r="U865">
        <v>0</v>
      </c>
      <c r="V865" t="s">
        <v>7</v>
      </c>
      <c r="W865">
        <v>0</v>
      </c>
      <c r="X865">
        <v>0</v>
      </c>
      <c r="Y865" t="s">
        <v>8</v>
      </c>
      <c r="Z865">
        <v>0</v>
      </c>
      <c r="AA865">
        <v>0</v>
      </c>
      <c r="AB865" t="s">
        <v>9</v>
      </c>
      <c r="AC865">
        <v>0</v>
      </c>
      <c r="AD865">
        <v>0</v>
      </c>
      <c r="AE865" t="s">
        <v>10</v>
      </c>
      <c r="AF865">
        <v>32767</v>
      </c>
      <c r="AG865">
        <v>0</v>
      </c>
      <c r="AH865" t="s">
        <v>11</v>
      </c>
      <c r="AI865">
        <v>-32767</v>
      </c>
      <c r="AJ865">
        <v>0</v>
      </c>
      <c r="AK865" t="s">
        <v>12</v>
      </c>
      <c r="AL865">
        <v>989854333</v>
      </c>
      <c r="AM865">
        <v>-128</v>
      </c>
    </row>
    <row r="866" spans="1:39" x14ac:dyDescent="0.25">
      <c r="A866" t="s">
        <v>199</v>
      </c>
      <c r="B866">
        <v>5</v>
      </c>
      <c r="C866">
        <v>125</v>
      </c>
      <c r="D866" t="s">
        <v>1</v>
      </c>
      <c r="E866">
        <v>0</v>
      </c>
      <c r="F866">
        <v>0</v>
      </c>
      <c r="G866" t="s">
        <v>2</v>
      </c>
      <c r="H866">
        <v>1170.4705690000001</v>
      </c>
      <c r="I866">
        <v>254.76880299999999</v>
      </c>
      <c r="J866" t="s">
        <v>3</v>
      </c>
      <c r="K866">
        <v>1164.7482419999999</v>
      </c>
      <c r="L866">
        <v>251.214742</v>
      </c>
      <c r="M866" t="s">
        <v>4</v>
      </c>
      <c r="N866">
        <v>83.864296999999993</v>
      </c>
      <c r="O866">
        <v>1.845942</v>
      </c>
      <c r="P866" t="s">
        <v>5</v>
      </c>
      <c r="Q866">
        <v>0</v>
      </c>
      <c r="R866">
        <v>0</v>
      </c>
      <c r="S866" t="s">
        <v>6</v>
      </c>
      <c r="T866">
        <v>0</v>
      </c>
      <c r="U866">
        <v>0</v>
      </c>
      <c r="V866" t="s">
        <v>7</v>
      </c>
      <c r="W866">
        <v>0</v>
      </c>
      <c r="X866">
        <v>0</v>
      </c>
      <c r="Y866" t="s">
        <v>8</v>
      </c>
      <c r="Z866">
        <v>0</v>
      </c>
      <c r="AA866">
        <v>0</v>
      </c>
      <c r="AB866" t="s">
        <v>9</v>
      </c>
      <c r="AC866">
        <v>0</v>
      </c>
      <c r="AD866">
        <v>0</v>
      </c>
      <c r="AE866" t="s">
        <v>10</v>
      </c>
      <c r="AF866">
        <v>32767</v>
      </c>
      <c r="AG866">
        <v>0</v>
      </c>
      <c r="AH866" t="s">
        <v>11</v>
      </c>
      <c r="AI866">
        <v>-32767</v>
      </c>
      <c r="AJ866">
        <v>0</v>
      </c>
      <c r="AK866" t="s">
        <v>12</v>
      </c>
      <c r="AL866">
        <v>989854333</v>
      </c>
      <c r="AM866">
        <v>-128</v>
      </c>
    </row>
    <row r="867" spans="1:39" x14ac:dyDescent="0.25">
      <c r="A867" t="s">
        <v>199</v>
      </c>
      <c r="B867">
        <v>6</v>
      </c>
      <c r="C867">
        <v>150</v>
      </c>
      <c r="D867" t="s">
        <v>1</v>
      </c>
      <c r="E867">
        <v>0</v>
      </c>
      <c r="F867">
        <v>0</v>
      </c>
      <c r="G867" t="s">
        <v>2</v>
      </c>
      <c r="H867">
        <v>1404.106638</v>
      </c>
      <c r="I867">
        <v>358.20299599999998</v>
      </c>
      <c r="J867" t="s">
        <v>3</v>
      </c>
      <c r="K867">
        <v>1397.244048</v>
      </c>
      <c r="L867">
        <v>352.82911300000001</v>
      </c>
      <c r="M867" t="s">
        <v>4</v>
      </c>
      <c r="N867">
        <v>100.584468</v>
      </c>
      <c r="O867">
        <v>2.5276269999999998</v>
      </c>
      <c r="P867" t="s">
        <v>5</v>
      </c>
      <c r="Q867">
        <v>0</v>
      </c>
      <c r="R867">
        <v>0</v>
      </c>
      <c r="S867" t="s">
        <v>6</v>
      </c>
      <c r="T867">
        <v>0</v>
      </c>
      <c r="U867">
        <v>0</v>
      </c>
      <c r="V867" t="s">
        <v>7</v>
      </c>
      <c r="W867">
        <v>0</v>
      </c>
      <c r="X867">
        <v>0</v>
      </c>
      <c r="Y867" t="s">
        <v>8</v>
      </c>
      <c r="Z867">
        <v>0</v>
      </c>
      <c r="AA867">
        <v>0</v>
      </c>
      <c r="AB867" t="s">
        <v>9</v>
      </c>
      <c r="AC867">
        <v>0</v>
      </c>
      <c r="AD867">
        <v>0</v>
      </c>
      <c r="AE867" t="s">
        <v>10</v>
      </c>
      <c r="AF867">
        <v>32767</v>
      </c>
      <c r="AG867">
        <v>0</v>
      </c>
      <c r="AH867" t="s">
        <v>11</v>
      </c>
      <c r="AI867">
        <v>-32767</v>
      </c>
      <c r="AJ867">
        <v>0</v>
      </c>
      <c r="AK867" t="s">
        <v>12</v>
      </c>
      <c r="AL867">
        <v>989854333</v>
      </c>
      <c r="AM867">
        <v>-128</v>
      </c>
    </row>
    <row r="868" spans="1:39" x14ac:dyDescent="0.25">
      <c r="A868" t="s">
        <v>199</v>
      </c>
      <c r="B868">
        <v>7</v>
      </c>
      <c r="C868">
        <v>175</v>
      </c>
      <c r="D868" t="s">
        <v>1</v>
      </c>
      <c r="E868">
        <v>0</v>
      </c>
      <c r="F868">
        <v>0</v>
      </c>
      <c r="G868" t="s">
        <v>2</v>
      </c>
      <c r="H868">
        <v>1637.9997559999999</v>
      </c>
      <c r="I868">
        <v>448.28730100000001</v>
      </c>
      <c r="J868" t="s">
        <v>3</v>
      </c>
      <c r="K868">
        <v>1629.989478</v>
      </c>
      <c r="L868">
        <v>441.16152399999999</v>
      </c>
      <c r="M868" t="s">
        <v>4</v>
      </c>
      <c r="N868">
        <v>117.318669</v>
      </c>
      <c r="O868">
        <v>3.2140230000000001</v>
      </c>
      <c r="P868" t="s">
        <v>5</v>
      </c>
      <c r="Q868">
        <v>0</v>
      </c>
      <c r="R868">
        <v>0</v>
      </c>
      <c r="S868" t="s">
        <v>6</v>
      </c>
      <c r="T868">
        <v>0</v>
      </c>
      <c r="U868">
        <v>0</v>
      </c>
      <c r="V868" t="s">
        <v>7</v>
      </c>
      <c r="W868">
        <v>0</v>
      </c>
      <c r="X868">
        <v>0</v>
      </c>
      <c r="Y868" t="s">
        <v>8</v>
      </c>
      <c r="Z868">
        <v>0</v>
      </c>
      <c r="AA868">
        <v>0</v>
      </c>
      <c r="AB868" t="s">
        <v>9</v>
      </c>
      <c r="AC868">
        <v>0</v>
      </c>
      <c r="AD868">
        <v>0</v>
      </c>
      <c r="AE868" t="s">
        <v>10</v>
      </c>
      <c r="AF868">
        <v>32767</v>
      </c>
      <c r="AG868">
        <v>0</v>
      </c>
      <c r="AH868" t="s">
        <v>11</v>
      </c>
      <c r="AI868">
        <v>-32767</v>
      </c>
      <c r="AJ868">
        <v>0</v>
      </c>
      <c r="AK868" t="s">
        <v>12</v>
      </c>
      <c r="AL868">
        <v>989854333</v>
      </c>
      <c r="AM868">
        <v>-128</v>
      </c>
    </row>
    <row r="869" spans="1:39" x14ac:dyDescent="0.25">
      <c r="A869" t="s">
        <v>199</v>
      </c>
      <c r="B869">
        <v>8</v>
      </c>
      <c r="C869">
        <v>200</v>
      </c>
      <c r="D869" t="s">
        <v>1</v>
      </c>
      <c r="E869">
        <v>0</v>
      </c>
      <c r="F869">
        <v>0</v>
      </c>
      <c r="G869" t="s">
        <v>2</v>
      </c>
      <c r="H869">
        <v>1871.3015109999999</v>
      </c>
      <c r="I869">
        <v>547.39146900000003</v>
      </c>
      <c r="J869" t="s">
        <v>3</v>
      </c>
      <c r="K869">
        <v>1862.15103</v>
      </c>
      <c r="L869">
        <v>538.37808600000005</v>
      </c>
      <c r="M869" t="s">
        <v>4</v>
      </c>
      <c r="N869">
        <v>134.02309399999999</v>
      </c>
      <c r="O869">
        <v>3.7802539999999998</v>
      </c>
      <c r="P869" t="s">
        <v>5</v>
      </c>
      <c r="Q869">
        <v>0</v>
      </c>
      <c r="R869">
        <v>0</v>
      </c>
      <c r="S869" t="s">
        <v>6</v>
      </c>
      <c r="T869">
        <v>0</v>
      </c>
      <c r="U869">
        <v>0</v>
      </c>
      <c r="V869" t="s">
        <v>7</v>
      </c>
      <c r="W869">
        <v>0</v>
      </c>
      <c r="X869">
        <v>0</v>
      </c>
      <c r="Y869" t="s">
        <v>8</v>
      </c>
      <c r="Z869">
        <v>0</v>
      </c>
      <c r="AA869">
        <v>0</v>
      </c>
      <c r="AB869" t="s">
        <v>9</v>
      </c>
      <c r="AC869">
        <v>0</v>
      </c>
      <c r="AD869">
        <v>0</v>
      </c>
      <c r="AE869" t="s">
        <v>10</v>
      </c>
      <c r="AF869">
        <v>32767</v>
      </c>
      <c r="AG869">
        <v>0</v>
      </c>
      <c r="AH869" t="s">
        <v>11</v>
      </c>
      <c r="AI869">
        <v>-32767</v>
      </c>
      <c r="AJ869">
        <v>0</v>
      </c>
      <c r="AK869" t="s">
        <v>12</v>
      </c>
      <c r="AL869">
        <v>989854333</v>
      </c>
      <c r="AM869">
        <v>-128</v>
      </c>
    </row>
    <row r="870" spans="1:39" x14ac:dyDescent="0.25">
      <c r="A870" t="s">
        <v>199</v>
      </c>
      <c r="B870">
        <v>9</v>
      </c>
      <c r="C870">
        <v>225</v>
      </c>
      <c r="D870" t="s">
        <v>1</v>
      </c>
      <c r="E870">
        <v>0</v>
      </c>
      <c r="F870">
        <v>0</v>
      </c>
      <c r="G870" t="s">
        <v>2</v>
      </c>
      <c r="H870">
        <v>2104.8435009999998</v>
      </c>
      <c r="I870">
        <v>683.80168500000002</v>
      </c>
      <c r="J870" t="s">
        <v>3</v>
      </c>
      <c r="K870">
        <v>2094.542676</v>
      </c>
      <c r="L870">
        <v>672.11928499999999</v>
      </c>
      <c r="M870" t="s">
        <v>4</v>
      </c>
      <c r="N870">
        <v>150.78926999999999</v>
      </c>
      <c r="O870">
        <v>4.9198250000000003</v>
      </c>
      <c r="P870" t="s">
        <v>5</v>
      </c>
      <c r="Q870">
        <v>0</v>
      </c>
      <c r="R870">
        <v>0</v>
      </c>
      <c r="S870" t="s">
        <v>6</v>
      </c>
      <c r="T870">
        <v>0</v>
      </c>
      <c r="U870">
        <v>0</v>
      </c>
      <c r="V870" t="s">
        <v>7</v>
      </c>
      <c r="W870">
        <v>0</v>
      </c>
      <c r="X870">
        <v>0</v>
      </c>
      <c r="Y870" t="s">
        <v>8</v>
      </c>
      <c r="Z870">
        <v>0</v>
      </c>
      <c r="AA870">
        <v>0</v>
      </c>
      <c r="AB870" t="s">
        <v>9</v>
      </c>
      <c r="AC870">
        <v>0</v>
      </c>
      <c r="AD870">
        <v>0</v>
      </c>
      <c r="AE870" t="s">
        <v>10</v>
      </c>
      <c r="AF870">
        <v>32767</v>
      </c>
      <c r="AG870">
        <v>0</v>
      </c>
      <c r="AH870" t="s">
        <v>11</v>
      </c>
      <c r="AI870">
        <v>-32767</v>
      </c>
      <c r="AJ870">
        <v>0</v>
      </c>
      <c r="AK870" t="s">
        <v>12</v>
      </c>
      <c r="AL870">
        <v>989854333</v>
      </c>
      <c r="AM870">
        <v>-128</v>
      </c>
    </row>
    <row r="871" spans="1:39" x14ac:dyDescent="0.25">
      <c r="A871" t="s">
        <v>199</v>
      </c>
      <c r="B871">
        <v>10</v>
      </c>
      <c r="C871">
        <v>250</v>
      </c>
      <c r="D871" t="s">
        <v>1</v>
      </c>
      <c r="E871">
        <v>0</v>
      </c>
      <c r="F871">
        <v>0</v>
      </c>
      <c r="G871" t="s">
        <v>2</v>
      </c>
      <c r="H871">
        <v>2338.7957620000002</v>
      </c>
      <c r="I871">
        <v>794.14591700000005</v>
      </c>
      <c r="J871" t="s">
        <v>3</v>
      </c>
      <c r="K871">
        <v>2327.3375150000002</v>
      </c>
      <c r="L871">
        <v>780.17970100000002</v>
      </c>
      <c r="M871" t="s">
        <v>4</v>
      </c>
      <c r="N871">
        <v>167.55114499999999</v>
      </c>
      <c r="O871">
        <v>5.4183500000000002</v>
      </c>
      <c r="P871" t="s">
        <v>5</v>
      </c>
      <c r="Q871">
        <v>0</v>
      </c>
      <c r="R871">
        <v>0</v>
      </c>
      <c r="S871" t="s">
        <v>6</v>
      </c>
      <c r="T871">
        <v>0</v>
      </c>
      <c r="U871">
        <v>0</v>
      </c>
      <c r="V871" t="s">
        <v>7</v>
      </c>
      <c r="W871">
        <v>0</v>
      </c>
      <c r="X871">
        <v>0</v>
      </c>
      <c r="Y871" t="s">
        <v>8</v>
      </c>
      <c r="Z871">
        <v>0</v>
      </c>
      <c r="AA871">
        <v>0</v>
      </c>
      <c r="AB871" t="s">
        <v>9</v>
      </c>
      <c r="AC871">
        <v>0</v>
      </c>
      <c r="AD871">
        <v>0</v>
      </c>
      <c r="AE871" t="s">
        <v>10</v>
      </c>
      <c r="AF871">
        <v>32767</v>
      </c>
      <c r="AG871">
        <v>0</v>
      </c>
      <c r="AH871" t="s">
        <v>11</v>
      </c>
      <c r="AI871">
        <v>-32767</v>
      </c>
      <c r="AJ871">
        <v>0</v>
      </c>
      <c r="AK871" t="s">
        <v>12</v>
      </c>
      <c r="AL871">
        <v>989854333</v>
      </c>
      <c r="AM871">
        <v>-128</v>
      </c>
    </row>
    <row r="872" spans="1:39" x14ac:dyDescent="0.25">
      <c r="A872" t="s">
        <v>199</v>
      </c>
      <c r="B872">
        <v>11</v>
      </c>
      <c r="C872">
        <v>275</v>
      </c>
      <c r="D872" t="s">
        <v>1</v>
      </c>
      <c r="E872">
        <v>0</v>
      </c>
      <c r="F872">
        <v>0</v>
      </c>
      <c r="G872" t="s">
        <v>2</v>
      </c>
      <c r="H872">
        <v>2572.6232620000001</v>
      </c>
      <c r="I872">
        <v>923.41718600000002</v>
      </c>
      <c r="J872" t="s">
        <v>3</v>
      </c>
      <c r="K872">
        <v>2560.0206539999999</v>
      </c>
      <c r="L872">
        <v>906.49366099999997</v>
      </c>
      <c r="M872" t="s">
        <v>4</v>
      </c>
      <c r="N872">
        <v>184.25950900000001</v>
      </c>
      <c r="O872">
        <v>6.142207</v>
      </c>
      <c r="P872" t="s">
        <v>5</v>
      </c>
      <c r="Q872">
        <v>0</v>
      </c>
      <c r="R872">
        <v>0</v>
      </c>
      <c r="S872" t="s">
        <v>6</v>
      </c>
      <c r="T872">
        <v>0</v>
      </c>
      <c r="U872">
        <v>0</v>
      </c>
      <c r="V872" t="s">
        <v>7</v>
      </c>
      <c r="W872">
        <v>0</v>
      </c>
      <c r="X872">
        <v>0</v>
      </c>
      <c r="Y872" t="s">
        <v>8</v>
      </c>
      <c r="Z872">
        <v>0</v>
      </c>
      <c r="AA872">
        <v>0</v>
      </c>
      <c r="AB872" t="s">
        <v>9</v>
      </c>
      <c r="AC872">
        <v>0</v>
      </c>
      <c r="AD872">
        <v>0</v>
      </c>
      <c r="AE872" t="s">
        <v>10</v>
      </c>
      <c r="AF872">
        <v>32767</v>
      </c>
      <c r="AG872">
        <v>0</v>
      </c>
      <c r="AH872" t="s">
        <v>11</v>
      </c>
      <c r="AI872">
        <v>-32767</v>
      </c>
      <c r="AJ872">
        <v>0</v>
      </c>
      <c r="AK872" t="s">
        <v>12</v>
      </c>
      <c r="AL872">
        <v>989854333</v>
      </c>
      <c r="AM872">
        <v>-128</v>
      </c>
    </row>
    <row r="873" spans="1:39" x14ac:dyDescent="0.25">
      <c r="A873" t="s">
        <v>199</v>
      </c>
      <c r="B873">
        <v>12</v>
      </c>
      <c r="C873">
        <v>300</v>
      </c>
      <c r="D873" t="s">
        <v>1</v>
      </c>
      <c r="E873">
        <v>0</v>
      </c>
      <c r="F873">
        <v>0</v>
      </c>
      <c r="G873" t="s">
        <v>2</v>
      </c>
      <c r="H873">
        <v>2806.4854740000001</v>
      </c>
      <c r="I873">
        <v>1110.3621230000001</v>
      </c>
      <c r="J873" t="s">
        <v>3</v>
      </c>
      <c r="K873">
        <v>2792.7452490000001</v>
      </c>
      <c r="L873">
        <v>1090.547208</v>
      </c>
      <c r="M873" t="s">
        <v>4</v>
      </c>
      <c r="N873">
        <v>200.98302100000001</v>
      </c>
      <c r="O873">
        <v>7.0663460000000002</v>
      </c>
      <c r="P873" t="s">
        <v>5</v>
      </c>
      <c r="Q873">
        <v>0</v>
      </c>
      <c r="R873">
        <v>0</v>
      </c>
      <c r="S873" t="s">
        <v>6</v>
      </c>
      <c r="T873">
        <v>0</v>
      </c>
      <c r="U873">
        <v>0</v>
      </c>
      <c r="V873" t="s">
        <v>7</v>
      </c>
      <c r="W873">
        <v>0</v>
      </c>
      <c r="X873">
        <v>0</v>
      </c>
      <c r="Y873" t="s">
        <v>8</v>
      </c>
      <c r="Z873">
        <v>0</v>
      </c>
      <c r="AA873">
        <v>0</v>
      </c>
      <c r="AB873" t="s">
        <v>9</v>
      </c>
      <c r="AC873">
        <v>0</v>
      </c>
      <c r="AD873">
        <v>0</v>
      </c>
      <c r="AE873" t="s">
        <v>10</v>
      </c>
      <c r="AF873">
        <v>32767</v>
      </c>
      <c r="AG873">
        <v>0</v>
      </c>
      <c r="AH873" t="s">
        <v>11</v>
      </c>
      <c r="AI873">
        <v>-32767</v>
      </c>
      <c r="AJ873">
        <v>0</v>
      </c>
      <c r="AK873" t="s">
        <v>12</v>
      </c>
      <c r="AL873">
        <v>989854333</v>
      </c>
      <c r="AM873">
        <v>-128</v>
      </c>
    </row>
    <row r="874" spans="1:39" x14ac:dyDescent="0.25">
      <c r="A874" t="s">
        <v>199</v>
      </c>
      <c r="B874">
        <v>13</v>
      </c>
      <c r="C874">
        <v>325</v>
      </c>
      <c r="D874" t="s">
        <v>1</v>
      </c>
      <c r="E874">
        <v>0</v>
      </c>
      <c r="F874">
        <v>0</v>
      </c>
      <c r="G874" t="s">
        <v>2</v>
      </c>
      <c r="H874">
        <v>3040.9417579999999</v>
      </c>
      <c r="I874">
        <v>1303.3300939999999</v>
      </c>
      <c r="J874" t="s">
        <v>3</v>
      </c>
      <c r="K874">
        <v>3026.051899</v>
      </c>
      <c r="L874">
        <v>1281.1275419999999</v>
      </c>
      <c r="M874" t="s">
        <v>4</v>
      </c>
      <c r="N874">
        <v>217.77306200000001</v>
      </c>
      <c r="O874">
        <v>8.3008220000000001</v>
      </c>
      <c r="P874" t="s">
        <v>5</v>
      </c>
      <c r="Q874">
        <v>0</v>
      </c>
      <c r="R874">
        <v>0</v>
      </c>
      <c r="S874" t="s">
        <v>6</v>
      </c>
      <c r="T874">
        <v>0</v>
      </c>
      <c r="U874">
        <v>0</v>
      </c>
      <c r="V874" t="s">
        <v>7</v>
      </c>
      <c r="W874">
        <v>0</v>
      </c>
      <c r="X874">
        <v>0</v>
      </c>
      <c r="Y874" t="s">
        <v>8</v>
      </c>
      <c r="Z874">
        <v>0</v>
      </c>
      <c r="AA874">
        <v>0</v>
      </c>
      <c r="AB874" t="s">
        <v>9</v>
      </c>
      <c r="AC874">
        <v>0</v>
      </c>
      <c r="AD874">
        <v>0</v>
      </c>
      <c r="AE874" t="s">
        <v>10</v>
      </c>
      <c r="AF874">
        <v>32767</v>
      </c>
      <c r="AG874">
        <v>0</v>
      </c>
      <c r="AH874" t="s">
        <v>11</v>
      </c>
      <c r="AI874">
        <v>-32767</v>
      </c>
      <c r="AJ874">
        <v>0</v>
      </c>
      <c r="AK874" t="s">
        <v>12</v>
      </c>
      <c r="AL874">
        <v>989854333</v>
      </c>
      <c r="AM874">
        <v>-128</v>
      </c>
    </row>
    <row r="875" spans="1:39" x14ac:dyDescent="0.25">
      <c r="A875" t="s">
        <v>199</v>
      </c>
      <c r="B875">
        <v>14</v>
      </c>
      <c r="C875">
        <v>350</v>
      </c>
      <c r="D875" t="s">
        <v>1</v>
      </c>
      <c r="E875">
        <v>0</v>
      </c>
      <c r="F875">
        <v>0</v>
      </c>
      <c r="G875" t="s">
        <v>2</v>
      </c>
      <c r="H875">
        <v>3275.4989449999998</v>
      </c>
      <c r="I875">
        <v>1509.646808</v>
      </c>
      <c r="J875" t="s">
        <v>3</v>
      </c>
      <c r="K875">
        <v>3259.461519</v>
      </c>
      <c r="L875">
        <v>1485.3920660000001</v>
      </c>
      <c r="M875" t="s">
        <v>4</v>
      </c>
      <c r="N875">
        <v>234.600832</v>
      </c>
      <c r="O875">
        <v>9.8692969999999995</v>
      </c>
      <c r="P875" t="s">
        <v>5</v>
      </c>
      <c r="Q875">
        <v>0</v>
      </c>
      <c r="R875">
        <v>0</v>
      </c>
      <c r="S875" t="s">
        <v>6</v>
      </c>
      <c r="T875">
        <v>0</v>
      </c>
      <c r="U875">
        <v>0</v>
      </c>
      <c r="V875" t="s">
        <v>7</v>
      </c>
      <c r="W875">
        <v>0</v>
      </c>
      <c r="X875">
        <v>0</v>
      </c>
      <c r="Y875" t="s">
        <v>8</v>
      </c>
      <c r="Z875">
        <v>0</v>
      </c>
      <c r="AA875">
        <v>0</v>
      </c>
      <c r="AB875" t="s">
        <v>9</v>
      </c>
      <c r="AC875">
        <v>0</v>
      </c>
      <c r="AD875">
        <v>0</v>
      </c>
      <c r="AE875" t="s">
        <v>10</v>
      </c>
      <c r="AF875">
        <v>32767</v>
      </c>
      <c r="AG875">
        <v>0</v>
      </c>
      <c r="AH875" t="s">
        <v>11</v>
      </c>
      <c r="AI875">
        <v>-32767</v>
      </c>
      <c r="AJ875">
        <v>0</v>
      </c>
      <c r="AK875" t="s">
        <v>12</v>
      </c>
      <c r="AL875">
        <v>989854333</v>
      </c>
      <c r="AM875">
        <v>-128</v>
      </c>
    </row>
    <row r="876" spans="1:39" x14ac:dyDescent="0.25">
      <c r="A876" t="s">
        <v>199</v>
      </c>
      <c r="B876">
        <v>15</v>
      </c>
      <c r="C876">
        <v>375</v>
      </c>
      <c r="D876" t="s">
        <v>1</v>
      </c>
      <c r="E876">
        <v>0</v>
      </c>
      <c r="F876">
        <v>0</v>
      </c>
      <c r="G876" t="s">
        <v>2</v>
      </c>
      <c r="H876">
        <v>3509.266572</v>
      </c>
      <c r="I876">
        <v>1673.1248330000001</v>
      </c>
      <c r="J876" t="s">
        <v>3</v>
      </c>
      <c r="K876">
        <v>3492.0953129999998</v>
      </c>
      <c r="L876">
        <v>1646.680803</v>
      </c>
      <c r="M876" t="s">
        <v>4</v>
      </c>
      <c r="N876">
        <v>251.33218199999999</v>
      </c>
      <c r="O876">
        <v>10.773922000000001</v>
      </c>
      <c r="P876" t="s">
        <v>5</v>
      </c>
      <c r="Q876">
        <v>0</v>
      </c>
      <c r="R876">
        <v>0</v>
      </c>
      <c r="S876" t="s">
        <v>6</v>
      </c>
      <c r="T876">
        <v>0</v>
      </c>
      <c r="U876">
        <v>0</v>
      </c>
      <c r="V876" t="s">
        <v>7</v>
      </c>
      <c r="W876">
        <v>0</v>
      </c>
      <c r="X876">
        <v>0</v>
      </c>
      <c r="Y876" t="s">
        <v>8</v>
      </c>
      <c r="Z876">
        <v>0</v>
      </c>
      <c r="AA876">
        <v>0</v>
      </c>
      <c r="AB876" t="s">
        <v>9</v>
      </c>
      <c r="AC876">
        <v>0</v>
      </c>
      <c r="AD876">
        <v>0</v>
      </c>
      <c r="AE876" t="s">
        <v>10</v>
      </c>
      <c r="AF876">
        <v>32767</v>
      </c>
      <c r="AG876">
        <v>0</v>
      </c>
      <c r="AH876" t="s">
        <v>11</v>
      </c>
      <c r="AI876">
        <v>-32767</v>
      </c>
      <c r="AJ876">
        <v>0</v>
      </c>
      <c r="AK876" t="s">
        <v>12</v>
      </c>
      <c r="AL876">
        <v>989854333</v>
      </c>
      <c r="AM876">
        <v>-128</v>
      </c>
    </row>
    <row r="877" spans="1:39" x14ac:dyDescent="0.25">
      <c r="A877" t="s">
        <v>199</v>
      </c>
      <c r="B877">
        <v>16</v>
      </c>
      <c r="C877">
        <v>400</v>
      </c>
      <c r="D877" t="s">
        <v>1</v>
      </c>
      <c r="E877">
        <v>0</v>
      </c>
      <c r="F877">
        <v>0</v>
      </c>
      <c r="G877" t="s">
        <v>2</v>
      </c>
      <c r="H877">
        <v>3742.9589599999999</v>
      </c>
      <c r="I877">
        <v>1808.30468</v>
      </c>
      <c r="J877" t="s">
        <v>3</v>
      </c>
      <c r="K877">
        <v>3724.6487400000001</v>
      </c>
      <c r="L877">
        <v>1780.849432</v>
      </c>
      <c r="M877" t="s">
        <v>4</v>
      </c>
      <c r="N877">
        <v>268.09439600000002</v>
      </c>
      <c r="O877">
        <v>11.437377</v>
      </c>
      <c r="P877" t="s">
        <v>5</v>
      </c>
      <c r="Q877">
        <v>0</v>
      </c>
      <c r="R877">
        <v>0</v>
      </c>
      <c r="S877" t="s">
        <v>6</v>
      </c>
      <c r="T877">
        <v>0</v>
      </c>
      <c r="U877">
        <v>0</v>
      </c>
      <c r="V877" t="s">
        <v>7</v>
      </c>
      <c r="W877">
        <v>0</v>
      </c>
      <c r="X877">
        <v>0</v>
      </c>
      <c r="Y877" t="s">
        <v>8</v>
      </c>
      <c r="Z877">
        <v>0</v>
      </c>
      <c r="AA877">
        <v>0</v>
      </c>
      <c r="AB877" t="s">
        <v>9</v>
      </c>
      <c r="AC877">
        <v>0</v>
      </c>
      <c r="AD877">
        <v>0</v>
      </c>
      <c r="AE877" t="s">
        <v>10</v>
      </c>
      <c r="AF877">
        <v>32767</v>
      </c>
      <c r="AG877">
        <v>0</v>
      </c>
      <c r="AH877" t="s">
        <v>11</v>
      </c>
      <c r="AI877">
        <v>-32767</v>
      </c>
      <c r="AJ877">
        <v>0</v>
      </c>
      <c r="AK877" t="s">
        <v>12</v>
      </c>
      <c r="AL877">
        <v>989854333</v>
      </c>
      <c r="AM877">
        <v>-128</v>
      </c>
    </row>
    <row r="878" spans="1:39" x14ac:dyDescent="0.25">
      <c r="A878" t="s">
        <v>199</v>
      </c>
      <c r="B878">
        <v>17</v>
      </c>
      <c r="C878">
        <v>425</v>
      </c>
      <c r="D878" t="s">
        <v>1</v>
      </c>
      <c r="E878">
        <v>0</v>
      </c>
      <c r="F878">
        <v>0</v>
      </c>
      <c r="G878" t="s">
        <v>2</v>
      </c>
      <c r="H878">
        <v>3977.0112210000002</v>
      </c>
      <c r="I878">
        <v>1915.273281</v>
      </c>
      <c r="J878" t="s">
        <v>3</v>
      </c>
      <c r="K878">
        <v>3957.5471090000001</v>
      </c>
      <c r="L878">
        <v>1884.7201910000001</v>
      </c>
      <c r="M878" t="s">
        <v>4</v>
      </c>
      <c r="N878">
        <v>284.87971099999999</v>
      </c>
      <c r="O878">
        <v>12.380718</v>
      </c>
      <c r="P878" t="s">
        <v>5</v>
      </c>
      <c r="Q878">
        <v>0</v>
      </c>
      <c r="R878">
        <v>0</v>
      </c>
      <c r="S878" t="s">
        <v>6</v>
      </c>
      <c r="T878">
        <v>0</v>
      </c>
      <c r="U878">
        <v>0</v>
      </c>
      <c r="V878" t="s">
        <v>7</v>
      </c>
      <c r="W878">
        <v>0</v>
      </c>
      <c r="X878">
        <v>0</v>
      </c>
      <c r="Y878" t="s">
        <v>8</v>
      </c>
      <c r="Z878">
        <v>0</v>
      </c>
      <c r="AA878">
        <v>0</v>
      </c>
      <c r="AB878" t="s">
        <v>9</v>
      </c>
      <c r="AC878">
        <v>0</v>
      </c>
      <c r="AD878">
        <v>0</v>
      </c>
      <c r="AE878" t="s">
        <v>10</v>
      </c>
      <c r="AF878">
        <v>32767</v>
      </c>
      <c r="AG878">
        <v>0</v>
      </c>
      <c r="AH878" t="s">
        <v>11</v>
      </c>
      <c r="AI878">
        <v>-32767</v>
      </c>
      <c r="AJ878">
        <v>0</v>
      </c>
      <c r="AK878" t="s">
        <v>12</v>
      </c>
      <c r="AL878">
        <v>989854333</v>
      </c>
      <c r="AM878">
        <v>-128</v>
      </c>
    </row>
    <row r="879" spans="1:39" x14ac:dyDescent="0.25">
      <c r="A879" t="s">
        <v>199</v>
      </c>
      <c r="B879">
        <v>18</v>
      </c>
      <c r="C879">
        <v>450</v>
      </c>
      <c r="D879" t="s">
        <v>1</v>
      </c>
      <c r="E879">
        <v>0</v>
      </c>
      <c r="F879">
        <v>0</v>
      </c>
      <c r="G879" t="s">
        <v>2</v>
      </c>
      <c r="H879">
        <v>4211.7184370000004</v>
      </c>
      <c r="I879">
        <v>2175.7734019999998</v>
      </c>
      <c r="J879" t="s">
        <v>3</v>
      </c>
      <c r="K879">
        <v>4191.1178030000001</v>
      </c>
      <c r="L879">
        <v>2142.1033710000002</v>
      </c>
      <c r="M879" t="s">
        <v>4</v>
      </c>
      <c r="N879">
        <v>301.639591</v>
      </c>
      <c r="O879">
        <v>14.050172999999999</v>
      </c>
      <c r="P879" t="s">
        <v>5</v>
      </c>
      <c r="Q879">
        <v>0</v>
      </c>
      <c r="R879">
        <v>0</v>
      </c>
      <c r="S879" t="s">
        <v>6</v>
      </c>
      <c r="T879">
        <v>0</v>
      </c>
      <c r="U879">
        <v>0</v>
      </c>
      <c r="V879" t="s">
        <v>7</v>
      </c>
      <c r="W879">
        <v>0</v>
      </c>
      <c r="X879">
        <v>0</v>
      </c>
      <c r="Y879" t="s">
        <v>8</v>
      </c>
      <c r="Z879">
        <v>0</v>
      </c>
      <c r="AA879">
        <v>0</v>
      </c>
      <c r="AB879" t="s">
        <v>9</v>
      </c>
      <c r="AC879">
        <v>0</v>
      </c>
      <c r="AD879">
        <v>0</v>
      </c>
      <c r="AE879" t="s">
        <v>10</v>
      </c>
      <c r="AF879">
        <v>32767</v>
      </c>
      <c r="AG879">
        <v>0</v>
      </c>
      <c r="AH879" t="s">
        <v>11</v>
      </c>
      <c r="AI879">
        <v>-32767</v>
      </c>
      <c r="AJ879">
        <v>0</v>
      </c>
      <c r="AK879" t="s">
        <v>12</v>
      </c>
      <c r="AL879">
        <v>989854333</v>
      </c>
      <c r="AM879">
        <v>-128</v>
      </c>
    </row>
    <row r="880" spans="1:39" x14ac:dyDescent="0.25">
      <c r="A880" t="s">
        <v>199</v>
      </c>
      <c r="B880">
        <v>19</v>
      </c>
      <c r="C880">
        <v>475</v>
      </c>
      <c r="D880" t="s">
        <v>1</v>
      </c>
      <c r="E880">
        <v>0</v>
      </c>
      <c r="F880">
        <v>0</v>
      </c>
      <c r="G880" t="s">
        <v>2</v>
      </c>
      <c r="H880">
        <v>4445.8376859999998</v>
      </c>
      <c r="I880">
        <v>2426.9007459999998</v>
      </c>
      <c r="J880" t="s">
        <v>3</v>
      </c>
      <c r="K880">
        <v>4424.0951459999997</v>
      </c>
      <c r="L880">
        <v>2390.5133770000002</v>
      </c>
      <c r="M880" t="s">
        <v>4</v>
      </c>
      <c r="N880">
        <v>318.43357600000002</v>
      </c>
      <c r="O880">
        <v>15.797969999999999</v>
      </c>
      <c r="P880" t="s">
        <v>5</v>
      </c>
      <c r="Q880">
        <v>0</v>
      </c>
      <c r="R880">
        <v>0</v>
      </c>
      <c r="S880" t="s">
        <v>6</v>
      </c>
      <c r="T880">
        <v>0</v>
      </c>
      <c r="U880">
        <v>0</v>
      </c>
      <c r="V880" t="s">
        <v>7</v>
      </c>
      <c r="W880">
        <v>0</v>
      </c>
      <c r="X880">
        <v>0</v>
      </c>
      <c r="Y880" t="s">
        <v>8</v>
      </c>
      <c r="Z880">
        <v>0</v>
      </c>
      <c r="AA880">
        <v>0</v>
      </c>
      <c r="AB880" t="s">
        <v>9</v>
      </c>
      <c r="AC880">
        <v>0</v>
      </c>
      <c r="AD880">
        <v>0</v>
      </c>
      <c r="AE880" t="s">
        <v>10</v>
      </c>
      <c r="AF880">
        <v>32767</v>
      </c>
      <c r="AG880">
        <v>0</v>
      </c>
      <c r="AH880" t="s">
        <v>11</v>
      </c>
      <c r="AI880">
        <v>-32767</v>
      </c>
      <c r="AJ880">
        <v>0</v>
      </c>
      <c r="AK880" t="s">
        <v>12</v>
      </c>
      <c r="AL880">
        <v>989854333</v>
      </c>
      <c r="AM880">
        <v>-128</v>
      </c>
    </row>
    <row r="881" spans="1:39" x14ac:dyDescent="0.25">
      <c r="A881" t="s">
        <v>199</v>
      </c>
      <c r="B881">
        <v>20</v>
      </c>
      <c r="C881">
        <v>500</v>
      </c>
      <c r="D881" t="s">
        <v>1</v>
      </c>
      <c r="E881">
        <v>0</v>
      </c>
      <c r="F881">
        <v>0</v>
      </c>
      <c r="G881" t="s">
        <v>2</v>
      </c>
      <c r="H881">
        <v>4679.4507519999997</v>
      </c>
      <c r="I881">
        <v>2610.1477030000001</v>
      </c>
      <c r="J881" t="s">
        <v>3</v>
      </c>
      <c r="K881">
        <v>4656.5732420000004</v>
      </c>
      <c r="L881">
        <v>2571.4273800000001</v>
      </c>
      <c r="M881" t="s">
        <v>4</v>
      </c>
      <c r="N881">
        <v>335.159515</v>
      </c>
      <c r="O881">
        <v>17.371506</v>
      </c>
      <c r="P881" t="s">
        <v>5</v>
      </c>
      <c r="Q881">
        <v>0</v>
      </c>
      <c r="R881">
        <v>0</v>
      </c>
      <c r="S881" t="s">
        <v>6</v>
      </c>
      <c r="T881">
        <v>0</v>
      </c>
      <c r="U881">
        <v>0</v>
      </c>
      <c r="V881" t="s">
        <v>7</v>
      </c>
      <c r="W881">
        <v>0</v>
      </c>
      <c r="X881">
        <v>0</v>
      </c>
      <c r="Y881" t="s">
        <v>8</v>
      </c>
      <c r="Z881">
        <v>0</v>
      </c>
      <c r="AA881">
        <v>0</v>
      </c>
      <c r="AB881" t="s">
        <v>9</v>
      </c>
      <c r="AC881">
        <v>0</v>
      </c>
      <c r="AD881">
        <v>0</v>
      </c>
      <c r="AE881" t="s">
        <v>10</v>
      </c>
      <c r="AF881">
        <v>32767</v>
      </c>
      <c r="AG881">
        <v>0</v>
      </c>
      <c r="AH881" t="s">
        <v>11</v>
      </c>
      <c r="AI881">
        <v>-32767</v>
      </c>
      <c r="AJ881">
        <v>0</v>
      </c>
      <c r="AK881" t="s">
        <v>12</v>
      </c>
      <c r="AL881">
        <v>989854333</v>
      </c>
      <c r="AM881">
        <v>-128</v>
      </c>
    </row>
    <row r="882" spans="1:39" x14ac:dyDescent="0.25">
      <c r="A882" t="s">
        <v>200</v>
      </c>
      <c r="B882">
        <v>1</v>
      </c>
      <c r="C882">
        <v>25</v>
      </c>
      <c r="D882" t="s">
        <v>1</v>
      </c>
      <c r="E882">
        <v>0</v>
      </c>
      <c r="F882">
        <v>0</v>
      </c>
      <c r="G882" t="s">
        <v>2</v>
      </c>
      <c r="H882">
        <v>304.68191300000001</v>
      </c>
      <c r="I882">
        <v>16.512452</v>
      </c>
      <c r="J882" t="s">
        <v>3</v>
      </c>
      <c r="K882">
        <v>303.35272400000002</v>
      </c>
      <c r="L882">
        <v>16.567482999999999</v>
      </c>
      <c r="M882" t="s">
        <v>4</v>
      </c>
      <c r="N882">
        <v>77.185822999999999</v>
      </c>
      <c r="O882">
        <v>1.67666</v>
      </c>
      <c r="P882" t="s">
        <v>5</v>
      </c>
      <c r="Q882">
        <v>1.427894</v>
      </c>
      <c r="R882">
        <v>1.7080000000000001E-3</v>
      </c>
      <c r="S882" t="s">
        <v>6</v>
      </c>
      <c r="T882">
        <v>217.79794799999999</v>
      </c>
      <c r="U882">
        <v>10.856282999999999</v>
      </c>
      <c r="V882" t="s">
        <v>7</v>
      </c>
      <c r="W882">
        <v>0.27768199999999998</v>
      </c>
      <c r="X882">
        <v>3.1419999999999998E-3</v>
      </c>
      <c r="Y882" t="s">
        <v>8</v>
      </c>
      <c r="Z882">
        <v>0</v>
      </c>
      <c r="AA882">
        <v>0</v>
      </c>
      <c r="AB882" t="s">
        <v>9</v>
      </c>
      <c r="AC882">
        <v>0</v>
      </c>
      <c r="AD882">
        <v>0</v>
      </c>
      <c r="AE882" t="s">
        <v>10</v>
      </c>
      <c r="AF882">
        <v>0.29448000000000002</v>
      </c>
      <c r="AG882">
        <v>6.9999999999999994E-5</v>
      </c>
      <c r="AH882" t="s">
        <v>11</v>
      </c>
      <c r="AI882">
        <v>0.70797699999999997</v>
      </c>
      <c r="AJ882">
        <v>4.1E-5</v>
      </c>
      <c r="AK882" t="s">
        <v>12</v>
      </c>
      <c r="AL882">
        <v>989854333</v>
      </c>
      <c r="AM882">
        <v>-128</v>
      </c>
    </row>
    <row r="883" spans="1:39" x14ac:dyDescent="0.25">
      <c r="A883" t="s">
        <v>200</v>
      </c>
      <c r="B883">
        <v>2</v>
      </c>
      <c r="C883">
        <v>50</v>
      </c>
      <c r="D883" t="s">
        <v>1</v>
      </c>
      <c r="E883">
        <v>0</v>
      </c>
      <c r="F883">
        <v>0</v>
      </c>
      <c r="G883" t="s">
        <v>2</v>
      </c>
      <c r="H883">
        <v>608.61920799999996</v>
      </c>
      <c r="I883">
        <v>52.248772000000002</v>
      </c>
      <c r="J883" t="s">
        <v>3</v>
      </c>
      <c r="K883">
        <v>605.96543199999996</v>
      </c>
      <c r="L883">
        <v>52.426436000000002</v>
      </c>
      <c r="M883" t="s">
        <v>4</v>
      </c>
      <c r="N883">
        <v>154.38858200000001</v>
      </c>
      <c r="O883">
        <v>3.6340669999999999</v>
      </c>
      <c r="P883" t="s">
        <v>5</v>
      </c>
      <c r="Q883">
        <v>2.8536820000000001</v>
      </c>
      <c r="R883">
        <v>3.2620000000000001E-3</v>
      </c>
      <c r="S883" t="s">
        <v>6</v>
      </c>
      <c r="T883">
        <v>434.85650900000002</v>
      </c>
      <c r="U883">
        <v>34.493777999999999</v>
      </c>
      <c r="V883" t="s">
        <v>7</v>
      </c>
      <c r="W883">
        <v>0.55670399999999998</v>
      </c>
      <c r="X883">
        <v>8.8050000000000003E-3</v>
      </c>
      <c r="Y883" t="s">
        <v>8</v>
      </c>
      <c r="Z883">
        <v>0</v>
      </c>
      <c r="AA883">
        <v>0</v>
      </c>
      <c r="AB883" t="s">
        <v>9</v>
      </c>
      <c r="AC883">
        <v>0</v>
      </c>
      <c r="AD883">
        <v>0</v>
      </c>
      <c r="AE883" t="s">
        <v>10</v>
      </c>
      <c r="AF883">
        <v>0.28871999999999998</v>
      </c>
      <c r="AG883">
        <v>6.7000000000000002E-5</v>
      </c>
      <c r="AH883" t="s">
        <v>11</v>
      </c>
      <c r="AI883">
        <v>0.71046799999999999</v>
      </c>
      <c r="AJ883">
        <v>6.3E-5</v>
      </c>
      <c r="AK883" t="s">
        <v>12</v>
      </c>
      <c r="AL883">
        <v>989854333</v>
      </c>
      <c r="AM883">
        <v>-128</v>
      </c>
    </row>
    <row r="884" spans="1:39" x14ac:dyDescent="0.25">
      <c r="A884" t="s">
        <v>200</v>
      </c>
      <c r="B884">
        <v>3</v>
      </c>
      <c r="C884">
        <v>75</v>
      </c>
      <c r="D884" t="s">
        <v>1</v>
      </c>
      <c r="E884">
        <v>0</v>
      </c>
      <c r="F884">
        <v>0</v>
      </c>
      <c r="G884" t="s">
        <v>2</v>
      </c>
      <c r="H884">
        <v>912.42612099999997</v>
      </c>
      <c r="I884">
        <v>109.557281</v>
      </c>
      <c r="J884" t="s">
        <v>3</v>
      </c>
      <c r="K884">
        <v>908.46080900000004</v>
      </c>
      <c r="L884">
        <v>109.953216</v>
      </c>
      <c r="M884" t="s">
        <v>4</v>
      </c>
      <c r="N884">
        <v>231.82193100000001</v>
      </c>
      <c r="O884">
        <v>8.6025200000000002</v>
      </c>
      <c r="P884" t="s">
        <v>5</v>
      </c>
      <c r="Q884">
        <v>4.2722980000000002</v>
      </c>
      <c r="R884">
        <v>6.1310000000000002E-3</v>
      </c>
      <c r="S884" t="s">
        <v>6</v>
      </c>
      <c r="T884">
        <v>651.52684099999999</v>
      </c>
      <c r="U884">
        <v>61.073357000000001</v>
      </c>
      <c r="V884" t="s">
        <v>7</v>
      </c>
      <c r="W884">
        <v>0.84575199999999995</v>
      </c>
      <c r="X884">
        <v>2.3210999999999999E-2</v>
      </c>
      <c r="Y884" t="s">
        <v>8</v>
      </c>
      <c r="Z884">
        <v>0</v>
      </c>
      <c r="AA884">
        <v>0</v>
      </c>
      <c r="AB884" t="s">
        <v>9</v>
      </c>
      <c r="AC884">
        <v>0</v>
      </c>
      <c r="AD884">
        <v>0</v>
      </c>
      <c r="AE884" t="s">
        <v>10</v>
      </c>
      <c r="AF884">
        <v>0.28611199999999998</v>
      </c>
      <c r="AG884">
        <v>4.3999999999999999E-5</v>
      </c>
      <c r="AH884" t="s">
        <v>11</v>
      </c>
      <c r="AI884">
        <v>0.71230099999999996</v>
      </c>
      <c r="AJ884">
        <v>7.6000000000000004E-5</v>
      </c>
      <c r="AK884" t="s">
        <v>12</v>
      </c>
      <c r="AL884">
        <v>989854333</v>
      </c>
      <c r="AM884">
        <v>-128</v>
      </c>
    </row>
    <row r="885" spans="1:39" x14ac:dyDescent="0.25">
      <c r="A885" t="s">
        <v>200</v>
      </c>
      <c r="B885">
        <v>4</v>
      </c>
      <c r="C885">
        <v>100</v>
      </c>
      <c r="D885" t="s">
        <v>1</v>
      </c>
      <c r="E885">
        <v>0</v>
      </c>
      <c r="F885">
        <v>0</v>
      </c>
      <c r="G885" t="s">
        <v>2</v>
      </c>
      <c r="H885">
        <v>1216.033115</v>
      </c>
      <c r="I885">
        <v>206.456738</v>
      </c>
      <c r="J885" t="s">
        <v>3</v>
      </c>
      <c r="K885">
        <v>1210.7439360000001</v>
      </c>
      <c r="L885">
        <v>207.01344499999999</v>
      </c>
      <c r="M885" t="s">
        <v>4</v>
      </c>
      <c r="N885">
        <v>308.87625500000001</v>
      </c>
      <c r="O885">
        <v>14.225092999999999</v>
      </c>
      <c r="P885" t="s">
        <v>5</v>
      </c>
      <c r="Q885">
        <v>5.6906470000000002</v>
      </c>
      <c r="R885">
        <v>9.3989999999999994E-3</v>
      </c>
      <c r="S885" t="s">
        <v>6</v>
      </c>
      <c r="T885">
        <v>868.43188699999996</v>
      </c>
      <c r="U885">
        <v>114.77613700000001</v>
      </c>
      <c r="V885" t="s">
        <v>7</v>
      </c>
      <c r="W885">
        <v>1.1204419999999999</v>
      </c>
      <c r="X885">
        <v>3.5652999999999997E-2</v>
      </c>
      <c r="Y885" t="s">
        <v>8</v>
      </c>
      <c r="Z885">
        <v>0</v>
      </c>
      <c r="AA885">
        <v>0</v>
      </c>
      <c r="AB885" t="s">
        <v>9</v>
      </c>
      <c r="AC885">
        <v>0</v>
      </c>
      <c r="AD885">
        <v>0</v>
      </c>
      <c r="AE885" t="s">
        <v>10</v>
      </c>
      <c r="AF885">
        <v>0.28472500000000001</v>
      </c>
      <c r="AG885">
        <v>2.9E-5</v>
      </c>
      <c r="AH885" t="s">
        <v>11</v>
      </c>
      <c r="AI885">
        <v>0.71297500000000003</v>
      </c>
      <c r="AJ885">
        <v>7.8999999999999996E-5</v>
      </c>
      <c r="AK885" t="s">
        <v>12</v>
      </c>
      <c r="AL885">
        <v>989854333</v>
      </c>
      <c r="AM885">
        <v>-128</v>
      </c>
    </row>
    <row r="886" spans="1:39" x14ac:dyDescent="0.25">
      <c r="A886" t="s">
        <v>200</v>
      </c>
      <c r="B886">
        <v>5</v>
      </c>
      <c r="C886">
        <v>125</v>
      </c>
      <c r="D886" t="s">
        <v>1</v>
      </c>
      <c r="E886">
        <v>0</v>
      </c>
      <c r="F886">
        <v>0</v>
      </c>
      <c r="G886" t="s">
        <v>2</v>
      </c>
      <c r="H886">
        <v>1520.2599829999999</v>
      </c>
      <c r="I886">
        <v>301.31871999999998</v>
      </c>
      <c r="J886" t="s">
        <v>3</v>
      </c>
      <c r="K886">
        <v>1513.6516799999999</v>
      </c>
      <c r="L886">
        <v>302.358971</v>
      </c>
      <c r="M886" t="s">
        <v>4</v>
      </c>
      <c r="N886">
        <v>385.992886</v>
      </c>
      <c r="O886">
        <v>19.424537999999998</v>
      </c>
      <c r="P886" t="s">
        <v>5</v>
      </c>
      <c r="Q886">
        <v>7.1116630000000001</v>
      </c>
      <c r="R886">
        <v>1.2729000000000001E-2</v>
      </c>
      <c r="S886" t="s">
        <v>6</v>
      </c>
      <c r="T886">
        <v>1085.8610160000001</v>
      </c>
      <c r="U886">
        <v>155.771151</v>
      </c>
      <c r="V886" t="s">
        <v>7</v>
      </c>
      <c r="W886">
        <v>1.4074260000000001</v>
      </c>
      <c r="X886">
        <v>5.0798999999999997E-2</v>
      </c>
      <c r="Y886" t="s">
        <v>8</v>
      </c>
      <c r="Z886">
        <v>0</v>
      </c>
      <c r="AA886">
        <v>0</v>
      </c>
      <c r="AB886" t="s">
        <v>9</v>
      </c>
      <c r="AC886">
        <v>0</v>
      </c>
      <c r="AD886">
        <v>0</v>
      </c>
      <c r="AE886" t="s">
        <v>10</v>
      </c>
      <c r="AF886">
        <v>0.28435700000000003</v>
      </c>
      <c r="AG886">
        <v>2.8E-5</v>
      </c>
      <c r="AH886" t="s">
        <v>11</v>
      </c>
      <c r="AI886">
        <v>0.71376499999999998</v>
      </c>
      <c r="AJ886">
        <v>8.2999999999999998E-5</v>
      </c>
      <c r="AK886" t="s">
        <v>12</v>
      </c>
      <c r="AL886">
        <v>989854333</v>
      </c>
      <c r="AM886">
        <v>-128</v>
      </c>
    </row>
    <row r="887" spans="1:39" x14ac:dyDescent="0.25">
      <c r="A887" t="s">
        <v>200</v>
      </c>
      <c r="B887">
        <v>6</v>
      </c>
      <c r="C887">
        <v>150</v>
      </c>
      <c r="D887" t="s">
        <v>1</v>
      </c>
      <c r="E887">
        <v>0</v>
      </c>
      <c r="F887">
        <v>0</v>
      </c>
      <c r="G887" t="s">
        <v>2</v>
      </c>
      <c r="H887">
        <v>1824.173315</v>
      </c>
      <c r="I887">
        <v>454.97183200000001</v>
      </c>
      <c r="J887" t="s">
        <v>3</v>
      </c>
      <c r="K887">
        <v>1816.2456709999999</v>
      </c>
      <c r="L887">
        <v>456.55734200000001</v>
      </c>
      <c r="M887" t="s">
        <v>4</v>
      </c>
      <c r="N887">
        <v>463.22634299999999</v>
      </c>
      <c r="O887">
        <v>25.590416999999999</v>
      </c>
      <c r="P887" t="s">
        <v>5</v>
      </c>
      <c r="Q887">
        <v>8.5298029999999994</v>
      </c>
      <c r="R887">
        <v>1.7985999999999999E-2</v>
      </c>
      <c r="S887" t="s">
        <v>6</v>
      </c>
      <c r="T887">
        <v>1302.846323</v>
      </c>
      <c r="U887">
        <v>224.71926400000001</v>
      </c>
      <c r="V887" t="s">
        <v>7</v>
      </c>
      <c r="W887">
        <v>1.6904140000000001</v>
      </c>
      <c r="X887">
        <v>6.5870999999999999E-2</v>
      </c>
      <c r="Y887" t="s">
        <v>8</v>
      </c>
      <c r="Z887">
        <v>0</v>
      </c>
      <c r="AA887">
        <v>0</v>
      </c>
      <c r="AB887" t="s">
        <v>9</v>
      </c>
      <c r="AC887">
        <v>0</v>
      </c>
      <c r="AD887">
        <v>0</v>
      </c>
      <c r="AE887" t="s">
        <v>10</v>
      </c>
      <c r="AF887">
        <v>0.28392899999999999</v>
      </c>
      <c r="AG887">
        <v>2.0000000000000002E-5</v>
      </c>
      <c r="AH887" t="s">
        <v>11</v>
      </c>
      <c r="AI887">
        <v>0.714974</v>
      </c>
      <c r="AJ887">
        <v>8.7999999999999998E-5</v>
      </c>
      <c r="AK887" t="s">
        <v>12</v>
      </c>
      <c r="AL887">
        <v>989854333</v>
      </c>
      <c r="AM887">
        <v>-128</v>
      </c>
    </row>
    <row r="888" spans="1:39" x14ac:dyDescent="0.25">
      <c r="A888" t="s">
        <v>200</v>
      </c>
      <c r="B888">
        <v>7</v>
      </c>
      <c r="C888">
        <v>175</v>
      </c>
      <c r="D888" t="s">
        <v>1</v>
      </c>
      <c r="E888">
        <v>0</v>
      </c>
      <c r="F888">
        <v>0</v>
      </c>
      <c r="G888" t="s">
        <v>2</v>
      </c>
      <c r="H888">
        <v>2129.0352050000001</v>
      </c>
      <c r="I888">
        <v>626.75299700000005</v>
      </c>
      <c r="J888" t="s">
        <v>3</v>
      </c>
      <c r="K888">
        <v>2119.7818699999998</v>
      </c>
      <c r="L888">
        <v>628.34176600000001</v>
      </c>
      <c r="M888" t="s">
        <v>4</v>
      </c>
      <c r="N888">
        <v>540.42538000000002</v>
      </c>
      <c r="O888">
        <v>32.762943999999997</v>
      </c>
      <c r="P888" t="s">
        <v>5</v>
      </c>
      <c r="Q888">
        <v>9.9576399999999996</v>
      </c>
      <c r="R888">
        <v>2.4611000000000001E-2</v>
      </c>
      <c r="S888" t="s">
        <v>6</v>
      </c>
      <c r="T888">
        <v>1520.727754</v>
      </c>
      <c r="U888">
        <v>306.140131</v>
      </c>
      <c r="V888" t="s">
        <v>7</v>
      </c>
      <c r="W888">
        <v>1.979284</v>
      </c>
      <c r="X888">
        <v>8.5879999999999998E-2</v>
      </c>
      <c r="Y888" t="s">
        <v>8</v>
      </c>
      <c r="Z888">
        <v>0</v>
      </c>
      <c r="AA888">
        <v>0</v>
      </c>
      <c r="AB888" t="s">
        <v>9</v>
      </c>
      <c r="AC888">
        <v>0</v>
      </c>
      <c r="AD888">
        <v>0</v>
      </c>
      <c r="AE888" t="s">
        <v>10</v>
      </c>
      <c r="AF888">
        <v>0.28347600000000001</v>
      </c>
      <c r="AG888">
        <v>1.2999999999999999E-5</v>
      </c>
      <c r="AH888" t="s">
        <v>11</v>
      </c>
      <c r="AI888">
        <v>0.71587999999999996</v>
      </c>
      <c r="AJ888">
        <v>8.7000000000000001E-5</v>
      </c>
      <c r="AK888" t="s">
        <v>12</v>
      </c>
      <c r="AL888">
        <v>989854333</v>
      </c>
      <c r="AM888">
        <v>-128</v>
      </c>
    </row>
    <row r="889" spans="1:39" x14ac:dyDescent="0.25">
      <c r="A889" t="s">
        <v>200</v>
      </c>
      <c r="B889">
        <v>8</v>
      </c>
      <c r="C889">
        <v>200</v>
      </c>
      <c r="D889" t="s">
        <v>1</v>
      </c>
      <c r="E889">
        <v>0</v>
      </c>
      <c r="F889">
        <v>0</v>
      </c>
      <c r="G889" t="s">
        <v>2</v>
      </c>
      <c r="H889">
        <v>2432.4924169999999</v>
      </c>
      <c r="I889">
        <v>713.34493099999997</v>
      </c>
      <c r="J889" t="s">
        <v>3</v>
      </c>
      <c r="K889">
        <v>2421.9075240000002</v>
      </c>
      <c r="L889">
        <v>715.40005099999996</v>
      </c>
      <c r="M889" t="s">
        <v>4</v>
      </c>
      <c r="N889">
        <v>617.42738299999996</v>
      </c>
      <c r="O889">
        <v>33.020195000000001</v>
      </c>
      <c r="P889" t="s">
        <v>5</v>
      </c>
      <c r="Q889">
        <v>11.386524</v>
      </c>
      <c r="R889">
        <v>2.5753000000000002E-2</v>
      </c>
      <c r="S889" t="s">
        <v>6</v>
      </c>
      <c r="T889">
        <v>1737.507388</v>
      </c>
      <c r="U889">
        <v>355.73201399999999</v>
      </c>
      <c r="V889" t="s">
        <v>7</v>
      </c>
      <c r="W889">
        <v>2.2546119999999998</v>
      </c>
      <c r="X889">
        <v>9.4316999999999998E-2</v>
      </c>
      <c r="Y889" t="s">
        <v>8</v>
      </c>
      <c r="Z889">
        <v>0</v>
      </c>
      <c r="AA889">
        <v>0</v>
      </c>
      <c r="AB889" t="s">
        <v>9</v>
      </c>
      <c r="AC889">
        <v>0</v>
      </c>
      <c r="AD889">
        <v>0</v>
      </c>
      <c r="AE889" t="s">
        <v>10</v>
      </c>
      <c r="AF889">
        <v>0.28290100000000001</v>
      </c>
      <c r="AG889">
        <v>1.8E-5</v>
      </c>
      <c r="AH889" t="s">
        <v>11</v>
      </c>
      <c r="AI889">
        <v>0.71741900000000003</v>
      </c>
      <c r="AJ889">
        <v>9.0000000000000006E-5</v>
      </c>
      <c r="AK889" t="s">
        <v>12</v>
      </c>
      <c r="AL889">
        <v>989854333</v>
      </c>
      <c r="AM889">
        <v>-128</v>
      </c>
    </row>
    <row r="890" spans="1:39" x14ac:dyDescent="0.25">
      <c r="A890" t="s">
        <v>200</v>
      </c>
      <c r="B890">
        <v>9</v>
      </c>
      <c r="C890">
        <v>225</v>
      </c>
      <c r="D890" t="s">
        <v>1</v>
      </c>
      <c r="E890">
        <v>0</v>
      </c>
      <c r="F890">
        <v>0</v>
      </c>
      <c r="G890" t="s">
        <v>2</v>
      </c>
      <c r="H890">
        <v>2737.3111570000001</v>
      </c>
      <c r="I890">
        <v>940.71092799999997</v>
      </c>
      <c r="J890" t="s">
        <v>3</v>
      </c>
      <c r="K890">
        <v>2725.4044730000001</v>
      </c>
      <c r="L890">
        <v>942.80924300000004</v>
      </c>
      <c r="M890" t="s">
        <v>4</v>
      </c>
      <c r="N890">
        <v>694.36501599999997</v>
      </c>
      <c r="O890">
        <v>37.395572999999999</v>
      </c>
      <c r="P890" t="s">
        <v>5</v>
      </c>
      <c r="Q890">
        <v>12.806685</v>
      </c>
      <c r="R890">
        <v>3.0245999999999999E-2</v>
      </c>
      <c r="S890" t="s">
        <v>6</v>
      </c>
      <c r="T890">
        <v>1955.6357760000001</v>
      </c>
      <c r="U890">
        <v>474.84550200000001</v>
      </c>
      <c r="V890" t="s">
        <v>7</v>
      </c>
      <c r="W890">
        <v>2.5334219999999998</v>
      </c>
      <c r="X890">
        <v>0.113218</v>
      </c>
      <c r="Y890" t="s">
        <v>8</v>
      </c>
      <c r="Z890">
        <v>0</v>
      </c>
      <c r="AA890">
        <v>0</v>
      </c>
      <c r="AB890" t="s">
        <v>9</v>
      </c>
      <c r="AC890">
        <v>0</v>
      </c>
      <c r="AD890">
        <v>0</v>
      </c>
      <c r="AE890" t="s">
        <v>10</v>
      </c>
      <c r="AF890">
        <v>0.28251900000000002</v>
      </c>
      <c r="AG890">
        <v>1.4E-5</v>
      </c>
      <c r="AH890" t="s">
        <v>11</v>
      </c>
      <c r="AI890">
        <v>0.71799100000000005</v>
      </c>
      <c r="AJ890">
        <v>8.8999999999999995E-5</v>
      </c>
      <c r="AK890" t="s">
        <v>12</v>
      </c>
      <c r="AL890">
        <v>989854333</v>
      </c>
      <c r="AM890">
        <v>-128</v>
      </c>
    </row>
    <row r="891" spans="1:39" x14ac:dyDescent="0.25">
      <c r="A891" t="s">
        <v>200</v>
      </c>
      <c r="B891">
        <v>10</v>
      </c>
      <c r="C891">
        <v>250</v>
      </c>
      <c r="D891" t="s">
        <v>1</v>
      </c>
      <c r="E891">
        <v>0</v>
      </c>
      <c r="F891">
        <v>0</v>
      </c>
      <c r="G891" t="s">
        <v>2</v>
      </c>
      <c r="H891">
        <v>3041.36375</v>
      </c>
      <c r="I891">
        <v>1155.3947820000001</v>
      </c>
      <c r="J891" t="s">
        <v>3</v>
      </c>
      <c r="K891">
        <v>3028.1350779999998</v>
      </c>
      <c r="L891">
        <v>1158.22209</v>
      </c>
      <c r="M891" t="s">
        <v>4</v>
      </c>
      <c r="N891">
        <v>771.44563500000004</v>
      </c>
      <c r="O891">
        <v>44.780200999999998</v>
      </c>
      <c r="P891" t="s">
        <v>5</v>
      </c>
      <c r="Q891">
        <v>14.227524000000001</v>
      </c>
      <c r="R891">
        <v>3.2592000000000003E-2</v>
      </c>
      <c r="S891" t="s">
        <v>6</v>
      </c>
      <c r="T891">
        <v>2172.8578560000001</v>
      </c>
      <c r="U891">
        <v>581.41612699999996</v>
      </c>
      <c r="V891" t="s">
        <v>7</v>
      </c>
      <c r="W891">
        <v>2.8120159999999998</v>
      </c>
      <c r="X891">
        <v>0.1331</v>
      </c>
      <c r="Y891" t="s">
        <v>8</v>
      </c>
      <c r="Z891">
        <v>0</v>
      </c>
      <c r="AA891">
        <v>0</v>
      </c>
      <c r="AB891" t="s">
        <v>9</v>
      </c>
      <c r="AC891">
        <v>0</v>
      </c>
      <c r="AD891">
        <v>0</v>
      </c>
      <c r="AE891" t="s">
        <v>10</v>
      </c>
      <c r="AF891">
        <v>0.28251900000000002</v>
      </c>
      <c r="AG891">
        <v>1.4E-5</v>
      </c>
      <c r="AH891" t="s">
        <v>11</v>
      </c>
      <c r="AI891">
        <v>0.71906499999999995</v>
      </c>
      <c r="AJ891">
        <v>8.6000000000000003E-5</v>
      </c>
      <c r="AK891" t="s">
        <v>12</v>
      </c>
      <c r="AL891">
        <v>989854333</v>
      </c>
      <c r="AM891">
        <v>-128</v>
      </c>
    </row>
    <row r="892" spans="1:39" x14ac:dyDescent="0.25">
      <c r="A892" t="s">
        <v>200</v>
      </c>
      <c r="B892">
        <v>11</v>
      </c>
      <c r="C892">
        <v>275</v>
      </c>
      <c r="D892" t="s">
        <v>1</v>
      </c>
      <c r="E892">
        <v>0</v>
      </c>
      <c r="F892">
        <v>0</v>
      </c>
      <c r="G892" t="s">
        <v>2</v>
      </c>
      <c r="H892">
        <v>3345.649668</v>
      </c>
      <c r="I892">
        <v>1340.9725699999999</v>
      </c>
      <c r="J892" t="s">
        <v>3</v>
      </c>
      <c r="K892">
        <v>3331.0993210000001</v>
      </c>
      <c r="L892">
        <v>1344.3413720000001</v>
      </c>
      <c r="M892" t="s">
        <v>4</v>
      </c>
      <c r="N892">
        <v>848.61444100000006</v>
      </c>
      <c r="O892">
        <v>51.838583</v>
      </c>
      <c r="P892" t="s">
        <v>5</v>
      </c>
      <c r="Q892">
        <v>15.650123000000001</v>
      </c>
      <c r="R892">
        <v>3.7146999999999999E-2</v>
      </c>
      <c r="S892" t="s">
        <v>6</v>
      </c>
      <c r="T892">
        <v>2390.3013959999998</v>
      </c>
      <c r="U892">
        <v>676.524496</v>
      </c>
      <c r="V892" t="s">
        <v>7</v>
      </c>
      <c r="W892">
        <v>3.0973700000000002</v>
      </c>
      <c r="X892">
        <v>0.158052</v>
      </c>
      <c r="Y892" t="s">
        <v>8</v>
      </c>
      <c r="Z892">
        <v>0</v>
      </c>
      <c r="AA892">
        <v>0</v>
      </c>
      <c r="AB892" t="s">
        <v>9</v>
      </c>
      <c r="AC892">
        <v>0</v>
      </c>
      <c r="AD892">
        <v>0</v>
      </c>
      <c r="AE892" t="s">
        <v>10</v>
      </c>
      <c r="AF892">
        <v>0.28193299999999999</v>
      </c>
      <c r="AG892">
        <v>2.3E-5</v>
      </c>
      <c r="AH892" t="s">
        <v>11</v>
      </c>
      <c r="AI892">
        <v>0.71906899999999996</v>
      </c>
      <c r="AJ892">
        <v>8.6000000000000003E-5</v>
      </c>
      <c r="AK892" t="s">
        <v>12</v>
      </c>
      <c r="AL892">
        <v>989854333</v>
      </c>
      <c r="AM892">
        <v>-128</v>
      </c>
    </row>
    <row r="893" spans="1:39" x14ac:dyDescent="0.25">
      <c r="A893" t="s">
        <v>200</v>
      </c>
      <c r="B893">
        <v>12</v>
      </c>
      <c r="C893">
        <v>300</v>
      </c>
      <c r="D893" t="s">
        <v>1</v>
      </c>
      <c r="E893">
        <v>0</v>
      </c>
      <c r="F893">
        <v>0</v>
      </c>
      <c r="G893" t="s">
        <v>2</v>
      </c>
      <c r="H893">
        <v>3650.4355660000001</v>
      </c>
      <c r="I893">
        <v>1474.593439</v>
      </c>
      <c r="J893" t="s">
        <v>3</v>
      </c>
      <c r="K893">
        <v>3634.5594919999999</v>
      </c>
      <c r="L893">
        <v>1477.757392</v>
      </c>
      <c r="M893" t="s">
        <v>4</v>
      </c>
      <c r="N893">
        <v>925.52530000000002</v>
      </c>
      <c r="O893">
        <v>50.081572999999999</v>
      </c>
      <c r="P893" t="s">
        <v>5</v>
      </c>
      <c r="Q893">
        <v>17.070694</v>
      </c>
      <c r="R893">
        <v>3.8503000000000003E-2</v>
      </c>
      <c r="S893" t="s">
        <v>6</v>
      </c>
      <c r="T893">
        <v>2608.4739159999999</v>
      </c>
      <c r="U893">
        <v>750.68244900000002</v>
      </c>
      <c r="V893" t="s">
        <v>7</v>
      </c>
      <c r="W893">
        <v>3.3763939999999999</v>
      </c>
      <c r="X893">
        <v>0.17585300000000001</v>
      </c>
      <c r="Y893" t="s">
        <v>8</v>
      </c>
      <c r="Z893">
        <v>0</v>
      </c>
      <c r="AA893">
        <v>0</v>
      </c>
      <c r="AB893" t="s">
        <v>9</v>
      </c>
      <c r="AC893">
        <v>0</v>
      </c>
      <c r="AD893">
        <v>0</v>
      </c>
      <c r="AE893" t="s">
        <v>10</v>
      </c>
      <c r="AF893">
        <v>0.28185100000000002</v>
      </c>
      <c r="AG893">
        <v>2.1999999999999999E-5</v>
      </c>
      <c r="AH893" t="s">
        <v>11</v>
      </c>
      <c r="AI893">
        <v>0.71970900000000004</v>
      </c>
      <c r="AJ893">
        <v>8.0000000000000007E-5</v>
      </c>
      <c r="AK893" t="s">
        <v>12</v>
      </c>
      <c r="AL893">
        <v>989854333</v>
      </c>
      <c r="AM893">
        <v>-128</v>
      </c>
    </row>
    <row r="894" spans="1:39" x14ac:dyDescent="0.25">
      <c r="A894" t="s">
        <v>200</v>
      </c>
      <c r="B894">
        <v>13</v>
      </c>
      <c r="C894">
        <v>325</v>
      </c>
      <c r="D894" t="s">
        <v>1</v>
      </c>
      <c r="E894">
        <v>0</v>
      </c>
      <c r="F894">
        <v>0</v>
      </c>
      <c r="G894" t="s">
        <v>2</v>
      </c>
      <c r="H894">
        <v>3955.1452439999998</v>
      </c>
      <c r="I894">
        <v>1716.5687840000001</v>
      </c>
      <c r="J894" t="s">
        <v>3</v>
      </c>
      <c r="K894">
        <v>3937.9507960000001</v>
      </c>
      <c r="L894">
        <v>1719.953794</v>
      </c>
      <c r="M894" t="s">
        <v>4</v>
      </c>
      <c r="N894">
        <v>1002.686796</v>
      </c>
      <c r="O894">
        <v>52.467044000000001</v>
      </c>
      <c r="P894" t="s">
        <v>5</v>
      </c>
      <c r="Q894">
        <v>18.484636999999999</v>
      </c>
      <c r="R894">
        <v>4.0543999999999997E-2</v>
      </c>
      <c r="S894" t="s">
        <v>6</v>
      </c>
      <c r="T894">
        <v>2826.3797220000001</v>
      </c>
      <c r="U894">
        <v>904.86643000000004</v>
      </c>
      <c r="V894" t="s">
        <v>7</v>
      </c>
      <c r="W894">
        <v>3.6584400000000001</v>
      </c>
      <c r="X894">
        <v>0.19352800000000001</v>
      </c>
      <c r="Y894" t="s">
        <v>8</v>
      </c>
      <c r="Z894">
        <v>0</v>
      </c>
      <c r="AA894">
        <v>0</v>
      </c>
      <c r="AB894" t="s">
        <v>9</v>
      </c>
      <c r="AC894">
        <v>0</v>
      </c>
      <c r="AD894">
        <v>0</v>
      </c>
      <c r="AE894" t="s">
        <v>10</v>
      </c>
      <c r="AF894">
        <v>0.281804</v>
      </c>
      <c r="AG894">
        <v>2.1999999999999999E-5</v>
      </c>
      <c r="AH894" t="s">
        <v>11</v>
      </c>
      <c r="AI894">
        <v>0.720661</v>
      </c>
      <c r="AJ894">
        <v>9.2999999999999997E-5</v>
      </c>
      <c r="AK894" t="s">
        <v>12</v>
      </c>
      <c r="AL894">
        <v>989854333</v>
      </c>
      <c r="AM894">
        <v>-128</v>
      </c>
    </row>
    <row r="895" spans="1:39" x14ac:dyDescent="0.25">
      <c r="A895" t="s">
        <v>200</v>
      </c>
      <c r="B895">
        <v>14</v>
      </c>
      <c r="C895">
        <v>350</v>
      </c>
      <c r="D895" t="s">
        <v>1</v>
      </c>
      <c r="E895">
        <v>0</v>
      </c>
      <c r="F895">
        <v>0</v>
      </c>
      <c r="G895" t="s">
        <v>2</v>
      </c>
      <c r="H895">
        <v>4259.0729000000001</v>
      </c>
      <c r="I895">
        <v>1979.947829</v>
      </c>
      <c r="J895" t="s">
        <v>3</v>
      </c>
      <c r="K895">
        <v>4240.5609960000002</v>
      </c>
      <c r="L895">
        <v>1984.842032</v>
      </c>
      <c r="M895" t="s">
        <v>4</v>
      </c>
      <c r="N895">
        <v>1079.7566409999999</v>
      </c>
      <c r="O895">
        <v>57.375281000000001</v>
      </c>
      <c r="P895" t="s">
        <v>5</v>
      </c>
      <c r="Q895">
        <v>19.898890000000002</v>
      </c>
      <c r="R895">
        <v>4.2233E-2</v>
      </c>
      <c r="S895" t="s">
        <v>6</v>
      </c>
      <c r="T895">
        <v>3043.614321</v>
      </c>
      <c r="U895">
        <v>1063.8255369999999</v>
      </c>
      <c r="V895" t="s">
        <v>7</v>
      </c>
      <c r="W895">
        <v>3.9289999999999998</v>
      </c>
      <c r="X895">
        <v>0.21934899999999999</v>
      </c>
      <c r="Y895" t="s">
        <v>8</v>
      </c>
      <c r="Z895">
        <v>0</v>
      </c>
      <c r="AA895">
        <v>0</v>
      </c>
      <c r="AB895" t="s">
        <v>9</v>
      </c>
      <c r="AC895">
        <v>0</v>
      </c>
      <c r="AD895">
        <v>0</v>
      </c>
      <c r="AE895" t="s">
        <v>10</v>
      </c>
      <c r="AF895">
        <v>0.28176499999999999</v>
      </c>
      <c r="AG895">
        <v>2.1999999999999999E-5</v>
      </c>
      <c r="AH895" t="s">
        <v>11</v>
      </c>
      <c r="AI895">
        <v>0.72104100000000004</v>
      </c>
      <c r="AJ895">
        <v>8.8999999999999995E-5</v>
      </c>
      <c r="AK895" t="s">
        <v>12</v>
      </c>
      <c r="AL895">
        <v>989854333</v>
      </c>
      <c r="AM895">
        <v>-128</v>
      </c>
    </row>
    <row r="896" spans="1:39" x14ac:dyDescent="0.25">
      <c r="A896" t="s">
        <v>200</v>
      </c>
      <c r="B896">
        <v>15</v>
      </c>
      <c r="C896">
        <v>375</v>
      </c>
      <c r="D896" t="s">
        <v>1</v>
      </c>
      <c r="E896">
        <v>0</v>
      </c>
      <c r="F896">
        <v>0</v>
      </c>
      <c r="G896" t="s">
        <v>2</v>
      </c>
      <c r="H896">
        <v>4564.5537400000003</v>
      </c>
      <c r="I896">
        <v>2406.3849310000001</v>
      </c>
      <c r="J896" t="s">
        <v>3</v>
      </c>
      <c r="K896">
        <v>4544.717627</v>
      </c>
      <c r="L896">
        <v>2411.9577239999999</v>
      </c>
      <c r="M896" t="s">
        <v>4</v>
      </c>
      <c r="N896">
        <v>1156.905105</v>
      </c>
      <c r="O896">
        <v>70.489031999999995</v>
      </c>
      <c r="P896" t="s">
        <v>5</v>
      </c>
      <c r="Q896">
        <v>21.324137</v>
      </c>
      <c r="R896">
        <v>4.9206E-2</v>
      </c>
      <c r="S896" t="s">
        <v>6</v>
      </c>
      <c r="T896">
        <v>3262.1412599999999</v>
      </c>
      <c r="U896">
        <v>1300.1076869999999</v>
      </c>
      <c r="V896" t="s">
        <v>7</v>
      </c>
      <c r="W896">
        <v>4.2137260000000003</v>
      </c>
      <c r="X896">
        <v>0.24834800000000001</v>
      </c>
      <c r="Y896" t="s">
        <v>8</v>
      </c>
      <c r="Z896">
        <v>0</v>
      </c>
      <c r="AA896">
        <v>0</v>
      </c>
      <c r="AB896" t="s">
        <v>9</v>
      </c>
      <c r="AC896">
        <v>0</v>
      </c>
      <c r="AD896">
        <v>0</v>
      </c>
      <c r="AE896" t="s">
        <v>10</v>
      </c>
      <c r="AF896">
        <v>0.28175600000000001</v>
      </c>
      <c r="AG896">
        <v>2.1999999999999999E-5</v>
      </c>
      <c r="AH896" t="s">
        <v>11</v>
      </c>
      <c r="AI896">
        <v>0.72213400000000005</v>
      </c>
      <c r="AJ896">
        <v>7.8999999999999996E-5</v>
      </c>
      <c r="AK896" t="s">
        <v>12</v>
      </c>
      <c r="AL896">
        <v>989854333</v>
      </c>
      <c r="AM896">
        <v>-128</v>
      </c>
    </row>
    <row r="897" spans="1:39" x14ac:dyDescent="0.25">
      <c r="A897" t="s">
        <v>200</v>
      </c>
      <c r="B897">
        <v>16</v>
      </c>
      <c r="C897">
        <v>400</v>
      </c>
      <c r="D897" t="s">
        <v>1</v>
      </c>
      <c r="E897">
        <v>0</v>
      </c>
      <c r="F897">
        <v>0</v>
      </c>
      <c r="G897" t="s">
        <v>2</v>
      </c>
      <c r="H897">
        <v>4869.02999</v>
      </c>
      <c r="I897">
        <v>2769.9201560000001</v>
      </c>
      <c r="J897" t="s">
        <v>3</v>
      </c>
      <c r="K897">
        <v>4847.8695699999998</v>
      </c>
      <c r="L897">
        <v>2776.7170190000002</v>
      </c>
      <c r="M897" t="s">
        <v>4</v>
      </c>
      <c r="N897">
        <v>1234.103384</v>
      </c>
      <c r="O897">
        <v>80.465290999999993</v>
      </c>
      <c r="P897" t="s">
        <v>5</v>
      </c>
      <c r="Q897">
        <v>22.74587</v>
      </c>
      <c r="R897">
        <v>5.4577000000000001E-2</v>
      </c>
      <c r="S897" t="s">
        <v>6</v>
      </c>
      <c r="T897">
        <v>3479.8285550000001</v>
      </c>
      <c r="U897">
        <v>1518.3578440000001</v>
      </c>
      <c r="V897" t="s">
        <v>7</v>
      </c>
      <c r="W897">
        <v>4.4891899999999998</v>
      </c>
      <c r="X897">
        <v>0.27077000000000001</v>
      </c>
      <c r="Y897" t="s">
        <v>8</v>
      </c>
      <c r="Z897">
        <v>0</v>
      </c>
      <c r="AA897">
        <v>0</v>
      </c>
      <c r="AB897" t="s">
        <v>9</v>
      </c>
      <c r="AC897">
        <v>0</v>
      </c>
      <c r="AD897">
        <v>0</v>
      </c>
      <c r="AE897" t="s">
        <v>10</v>
      </c>
      <c r="AF897">
        <v>0.28169100000000002</v>
      </c>
      <c r="AG897">
        <v>2.0999999999999999E-5</v>
      </c>
      <c r="AH897" t="s">
        <v>11</v>
      </c>
      <c r="AI897">
        <v>0.72213499999999997</v>
      </c>
      <c r="AJ897">
        <v>7.8999999999999996E-5</v>
      </c>
      <c r="AK897" t="s">
        <v>12</v>
      </c>
      <c r="AL897">
        <v>989854333</v>
      </c>
      <c r="AM897">
        <v>-128</v>
      </c>
    </row>
    <row r="898" spans="1:39" x14ac:dyDescent="0.25">
      <c r="A898" t="s">
        <v>200</v>
      </c>
      <c r="B898">
        <v>17</v>
      </c>
      <c r="C898">
        <v>425</v>
      </c>
      <c r="D898" t="s">
        <v>1</v>
      </c>
      <c r="E898">
        <v>0</v>
      </c>
      <c r="F898">
        <v>0</v>
      </c>
      <c r="G898" t="s">
        <v>2</v>
      </c>
      <c r="H898">
        <v>5173.1434570000001</v>
      </c>
      <c r="I898">
        <v>2973.827029</v>
      </c>
      <c r="J898" t="s">
        <v>3</v>
      </c>
      <c r="K898">
        <v>5150.6517089999998</v>
      </c>
      <c r="L898">
        <v>2982.7812690000001</v>
      </c>
      <c r="M898" t="s">
        <v>4</v>
      </c>
      <c r="N898">
        <v>1311.324343</v>
      </c>
      <c r="O898">
        <v>89.615432999999996</v>
      </c>
      <c r="P898" t="s">
        <v>5</v>
      </c>
      <c r="Q898">
        <v>24.169682000000002</v>
      </c>
      <c r="R898">
        <v>5.5772000000000002E-2</v>
      </c>
      <c r="S898" t="s">
        <v>6</v>
      </c>
      <c r="T898">
        <v>3697.1047309999999</v>
      </c>
      <c r="U898">
        <v>1583.7004870000001</v>
      </c>
      <c r="V898" t="s">
        <v>7</v>
      </c>
      <c r="W898">
        <v>4.7671359999999998</v>
      </c>
      <c r="X898">
        <v>0.31303999999999998</v>
      </c>
      <c r="Y898" t="s">
        <v>8</v>
      </c>
      <c r="Z898">
        <v>0</v>
      </c>
      <c r="AA898">
        <v>0</v>
      </c>
      <c r="AB898" t="s">
        <v>9</v>
      </c>
      <c r="AC898">
        <v>0</v>
      </c>
      <c r="AD898">
        <v>0</v>
      </c>
      <c r="AE898" t="s">
        <v>10</v>
      </c>
      <c r="AF898">
        <v>0.28166799999999997</v>
      </c>
      <c r="AG898">
        <v>2.0999999999999999E-5</v>
      </c>
      <c r="AH898" t="s">
        <v>11</v>
      </c>
      <c r="AI898">
        <v>0.72213499999999997</v>
      </c>
      <c r="AJ898">
        <v>7.8999999999999996E-5</v>
      </c>
      <c r="AK898" t="s">
        <v>12</v>
      </c>
      <c r="AL898">
        <v>989854333</v>
      </c>
      <c r="AM898">
        <v>-128</v>
      </c>
    </row>
    <row r="899" spans="1:39" x14ac:dyDescent="0.25">
      <c r="A899" t="s">
        <v>200</v>
      </c>
      <c r="B899">
        <v>18</v>
      </c>
      <c r="C899">
        <v>450</v>
      </c>
      <c r="D899" t="s">
        <v>1</v>
      </c>
      <c r="E899">
        <v>0</v>
      </c>
      <c r="F899">
        <v>0</v>
      </c>
      <c r="G899" t="s">
        <v>2</v>
      </c>
      <c r="H899">
        <v>5476.6265329999997</v>
      </c>
      <c r="I899">
        <v>3232.4636569999998</v>
      </c>
      <c r="J899" t="s">
        <v>3</v>
      </c>
      <c r="K899">
        <v>5452.8097660000003</v>
      </c>
      <c r="L899">
        <v>3241.5691919999999</v>
      </c>
      <c r="M899" t="s">
        <v>4</v>
      </c>
      <c r="N899">
        <v>1388.4686939999999</v>
      </c>
      <c r="O899">
        <v>106.77522399999999</v>
      </c>
      <c r="P899" t="s">
        <v>5</v>
      </c>
      <c r="Q899">
        <v>25.588291999999999</v>
      </c>
      <c r="R899">
        <v>6.5393999999999994E-2</v>
      </c>
      <c r="S899" t="s">
        <v>6</v>
      </c>
      <c r="T899">
        <v>3913.8044289999998</v>
      </c>
      <c r="U899">
        <v>1714.4288899999999</v>
      </c>
      <c r="V899" t="s">
        <v>7</v>
      </c>
      <c r="W899">
        <v>5.03653</v>
      </c>
      <c r="X899">
        <v>0.34427000000000002</v>
      </c>
      <c r="Y899" t="s">
        <v>8</v>
      </c>
      <c r="Z899">
        <v>0</v>
      </c>
      <c r="AA899">
        <v>0</v>
      </c>
      <c r="AB899" t="s">
        <v>9</v>
      </c>
      <c r="AC899">
        <v>0</v>
      </c>
      <c r="AD899">
        <v>0</v>
      </c>
      <c r="AE899" t="s">
        <v>10</v>
      </c>
      <c r="AF899">
        <v>0.28166099999999999</v>
      </c>
      <c r="AG899">
        <v>2.0999999999999999E-5</v>
      </c>
      <c r="AH899" t="s">
        <v>11</v>
      </c>
      <c r="AI899">
        <v>0.72289199999999998</v>
      </c>
      <c r="AJ899">
        <v>6.9999999999999994E-5</v>
      </c>
      <c r="AK899" t="s">
        <v>12</v>
      </c>
      <c r="AL899">
        <v>989854333</v>
      </c>
      <c r="AM899">
        <v>-128</v>
      </c>
    </row>
    <row r="900" spans="1:39" x14ac:dyDescent="0.25">
      <c r="A900" t="s">
        <v>200</v>
      </c>
      <c r="B900">
        <v>19</v>
      </c>
      <c r="C900">
        <v>475</v>
      </c>
      <c r="D900" t="s">
        <v>1</v>
      </c>
      <c r="E900">
        <v>0</v>
      </c>
      <c r="F900">
        <v>0</v>
      </c>
      <c r="G900" t="s">
        <v>2</v>
      </c>
      <c r="H900">
        <v>5780.7180369999996</v>
      </c>
      <c r="I900">
        <v>3411.3366940000001</v>
      </c>
      <c r="J900" t="s">
        <v>3</v>
      </c>
      <c r="K900">
        <v>5755.5653810000003</v>
      </c>
      <c r="L900">
        <v>3420.245238</v>
      </c>
      <c r="M900" t="s">
        <v>4</v>
      </c>
      <c r="N900">
        <v>1465.6816309999999</v>
      </c>
      <c r="O900">
        <v>132.409966</v>
      </c>
      <c r="P900" t="s">
        <v>5</v>
      </c>
      <c r="Q900">
        <v>27.014593000000001</v>
      </c>
      <c r="R900">
        <v>8.1836999999999993E-2</v>
      </c>
      <c r="S900" t="s">
        <v>6</v>
      </c>
      <c r="T900">
        <v>4131.0479299999997</v>
      </c>
      <c r="U900">
        <v>1802.1212760000001</v>
      </c>
      <c r="V900" t="s">
        <v>7</v>
      </c>
      <c r="W900">
        <v>5.3123959999999997</v>
      </c>
      <c r="X900">
        <v>0.36916500000000002</v>
      </c>
      <c r="Y900" t="s">
        <v>8</v>
      </c>
      <c r="Z900">
        <v>0</v>
      </c>
      <c r="AA900">
        <v>0</v>
      </c>
      <c r="AB900" t="s">
        <v>9</v>
      </c>
      <c r="AC900">
        <v>0</v>
      </c>
      <c r="AD900">
        <v>0</v>
      </c>
      <c r="AE900" t="s">
        <v>10</v>
      </c>
      <c r="AF900">
        <v>0.280802</v>
      </c>
      <c r="AG900">
        <v>3.3000000000000003E-5</v>
      </c>
      <c r="AH900" t="s">
        <v>11</v>
      </c>
      <c r="AI900">
        <v>0.72296000000000005</v>
      </c>
      <c r="AJ900">
        <v>6.9999999999999994E-5</v>
      </c>
      <c r="AK900" t="s">
        <v>12</v>
      </c>
      <c r="AL900">
        <v>989854333</v>
      </c>
      <c r="AM900">
        <v>-128</v>
      </c>
    </row>
    <row r="901" spans="1:39" x14ac:dyDescent="0.25">
      <c r="A901" t="s">
        <v>200</v>
      </c>
      <c r="B901">
        <v>20</v>
      </c>
      <c r="C901">
        <v>500</v>
      </c>
      <c r="D901" t="s">
        <v>1</v>
      </c>
      <c r="E901">
        <v>0</v>
      </c>
      <c r="F901">
        <v>0</v>
      </c>
      <c r="G901" t="s">
        <v>2</v>
      </c>
      <c r="H901">
        <v>6085.1076860000003</v>
      </c>
      <c r="I901">
        <v>3609.0138830000001</v>
      </c>
      <c r="J901" t="s">
        <v>3</v>
      </c>
      <c r="K901">
        <v>6058.6233979999997</v>
      </c>
      <c r="L901">
        <v>3617.3442700000001</v>
      </c>
      <c r="M901" t="s">
        <v>4</v>
      </c>
      <c r="N901">
        <v>1542.8213310000001</v>
      </c>
      <c r="O901">
        <v>143.38975199999999</v>
      </c>
      <c r="P901" t="s">
        <v>5</v>
      </c>
      <c r="Q901">
        <v>28.446919000000001</v>
      </c>
      <c r="R901">
        <v>9.7257999999999997E-2</v>
      </c>
      <c r="S901" t="s">
        <v>6</v>
      </c>
      <c r="T901">
        <v>4348.5952150000003</v>
      </c>
      <c r="U901">
        <v>1894.4385830000001</v>
      </c>
      <c r="V901" t="s">
        <v>7</v>
      </c>
      <c r="W901">
        <v>5.5943240000000003</v>
      </c>
      <c r="X901">
        <v>0.39710899999999999</v>
      </c>
      <c r="Y901" t="s">
        <v>8</v>
      </c>
      <c r="Z901">
        <v>0</v>
      </c>
      <c r="AA901">
        <v>0</v>
      </c>
      <c r="AB901" t="s">
        <v>9</v>
      </c>
      <c r="AC901">
        <v>0</v>
      </c>
      <c r="AD901">
        <v>0</v>
      </c>
      <c r="AE901" t="s">
        <v>10</v>
      </c>
      <c r="AF901">
        <v>0.28069100000000002</v>
      </c>
      <c r="AG901">
        <v>3.3000000000000003E-5</v>
      </c>
      <c r="AH901" t="s">
        <v>11</v>
      </c>
      <c r="AI901">
        <v>0.72299000000000002</v>
      </c>
      <c r="AJ901">
        <v>6.9999999999999994E-5</v>
      </c>
      <c r="AK901" t="s">
        <v>12</v>
      </c>
      <c r="AL901">
        <v>989854333</v>
      </c>
      <c r="AM901">
        <v>-128</v>
      </c>
    </row>
    <row r="902" spans="1:39" x14ac:dyDescent="0.25">
      <c r="A902" t="s">
        <v>201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0</v>
      </c>
      <c r="I902">
        <v>0</v>
      </c>
      <c r="J902" t="s">
        <v>3</v>
      </c>
      <c r="K902">
        <v>0</v>
      </c>
      <c r="L902">
        <v>0</v>
      </c>
      <c r="M902" t="s">
        <v>4</v>
      </c>
      <c r="N902">
        <v>0</v>
      </c>
      <c r="O902">
        <v>0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0</v>
      </c>
      <c r="AG902">
        <v>0</v>
      </c>
      <c r="AH902" t="s">
        <v>11</v>
      </c>
      <c r="AI902">
        <v>0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201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0</v>
      </c>
      <c r="I903">
        <v>0</v>
      </c>
      <c r="J903" t="s">
        <v>3</v>
      </c>
      <c r="K903">
        <v>0</v>
      </c>
      <c r="L903">
        <v>0</v>
      </c>
      <c r="M903" t="s">
        <v>4</v>
      </c>
      <c r="N903">
        <v>0</v>
      </c>
      <c r="O903">
        <v>0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0</v>
      </c>
      <c r="AG903">
        <v>0</v>
      </c>
      <c r="AH903" t="s">
        <v>11</v>
      </c>
      <c r="AI903">
        <v>0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201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0</v>
      </c>
      <c r="I904">
        <v>0</v>
      </c>
      <c r="J904" t="s">
        <v>3</v>
      </c>
      <c r="K904">
        <v>0</v>
      </c>
      <c r="L904">
        <v>0</v>
      </c>
      <c r="M904" t="s">
        <v>4</v>
      </c>
      <c r="N904">
        <v>0</v>
      </c>
      <c r="O904">
        <v>0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0</v>
      </c>
      <c r="AG904">
        <v>0</v>
      </c>
      <c r="AH904" t="s">
        <v>11</v>
      </c>
      <c r="AI904">
        <v>0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201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0</v>
      </c>
      <c r="I905">
        <v>0</v>
      </c>
      <c r="J905" t="s">
        <v>3</v>
      </c>
      <c r="K905">
        <v>0</v>
      </c>
      <c r="L905">
        <v>0</v>
      </c>
      <c r="M905" t="s">
        <v>4</v>
      </c>
      <c r="N905">
        <v>0</v>
      </c>
      <c r="O905">
        <v>0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0</v>
      </c>
      <c r="AG905">
        <v>0</v>
      </c>
      <c r="AH905" t="s">
        <v>11</v>
      </c>
      <c r="AI905">
        <v>0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201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0</v>
      </c>
      <c r="I906">
        <v>0</v>
      </c>
      <c r="J906" t="s">
        <v>3</v>
      </c>
      <c r="K906">
        <v>0</v>
      </c>
      <c r="L906">
        <v>0</v>
      </c>
      <c r="M906" t="s">
        <v>4</v>
      </c>
      <c r="N906">
        <v>0</v>
      </c>
      <c r="O906">
        <v>0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0</v>
      </c>
      <c r="AG906">
        <v>0</v>
      </c>
      <c r="AH906" t="s">
        <v>11</v>
      </c>
      <c r="AI906">
        <v>0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201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0</v>
      </c>
      <c r="I907">
        <v>0</v>
      </c>
      <c r="J907" t="s">
        <v>3</v>
      </c>
      <c r="K907">
        <v>0</v>
      </c>
      <c r="L907">
        <v>0</v>
      </c>
      <c r="M907" t="s">
        <v>4</v>
      </c>
      <c r="N907">
        <v>0</v>
      </c>
      <c r="O907">
        <v>0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0</v>
      </c>
      <c r="AG907">
        <v>0</v>
      </c>
      <c r="AH907" t="s">
        <v>11</v>
      </c>
      <c r="AI907">
        <v>0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201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0</v>
      </c>
      <c r="I908">
        <v>0</v>
      </c>
      <c r="J908" t="s">
        <v>3</v>
      </c>
      <c r="K908">
        <v>0</v>
      </c>
      <c r="L908">
        <v>0</v>
      </c>
      <c r="M908" t="s">
        <v>4</v>
      </c>
      <c r="N908">
        <v>0</v>
      </c>
      <c r="O908">
        <v>0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0</v>
      </c>
      <c r="AG908">
        <v>0</v>
      </c>
      <c r="AH908" t="s">
        <v>11</v>
      </c>
      <c r="AI908">
        <v>0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201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0</v>
      </c>
      <c r="I909">
        <v>0</v>
      </c>
      <c r="J909" t="s">
        <v>3</v>
      </c>
      <c r="K909">
        <v>0</v>
      </c>
      <c r="L909">
        <v>0</v>
      </c>
      <c r="M909" t="s">
        <v>4</v>
      </c>
      <c r="N909">
        <v>0</v>
      </c>
      <c r="O909">
        <v>0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0</v>
      </c>
      <c r="AG909">
        <v>0</v>
      </c>
      <c r="AH909" t="s">
        <v>11</v>
      </c>
      <c r="AI909">
        <v>0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201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0</v>
      </c>
      <c r="I910">
        <v>0</v>
      </c>
      <c r="J910" t="s">
        <v>3</v>
      </c>
      <c r="K910">
        <v>0</v>
      </c>
      <c r="L910">
        <v>0</v>
      </c>
      <c r="M910" t="s">
        <v>4</v>
      </c>
      <c r="N910">
        <v>0</v>
      </c>
      <c r="O910">
        <v>0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0</v>
      </c>
      <c r="AG910">
        <v>0</v>
      </c>
      <c r="AH910" t="s">
        <v>11</v>
      </c>
      <c r="AI910">
        <v>0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201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0</v>
      </c>
      <c r="I911">
        <v>0</v>
      </c>
      <c r="J911" t="s">
        <v>3</v>
      </c>
      <c r="K911">
        <v>0</v>
      </c>
      <c r="L911">
        <v>0</v>
      </c>
      <c r="M911" t="s">
        <v>4</v>
      </c>
      <c r="N911">
        <v>0</v>
      </c>
      <c r="O911">
        <v>0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0</v>
      </c>
      <c r="AG911">
        <v>0</v>
      </c>
      <c r="AH911" t="s">
        <v>11</v>
      </c>
      <c r="AI911">
        <v>0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201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0</v>
      </c>
      <c r="I912">
        <v>0</v>
      </c>
      <c r="J912" t="s">
        <v>3</v>
      </c>
      <c r="K912">
        <v>0</v>
      </c>
      <c r="L912">
        <v>0</v>
      </c>
      <c r="M912" t="s">
        <v>4</v>
      </c>
      <c r="N912">
        <v>0</v>
      </c>
      <c r="O912">
        <v>0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0</v>
      </c>
      <c r="AG912">
        <v>0</v>
      </c>
      <c r="AH912" t="s">
        <v>11</v>
      </c>
      <c r="AI912">
        <v>0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201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0</v>
      </c>
      <c r="I913">
        <v>0</v>
      </c>
      <c r="J913" t="s">
        <v>3</v>
      </c>
      <c r="K913">
        <v>0</v>
      </c>
      <c r="L913">
        <v>0</v>
      </c>
      <c r="M913" t="s">
        <v>4</v>
      </c>
      <c r="N913">
        <v>0</v>
      </c>
      <c r="O913">
        <v>0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0</v>
      </c>
      <c r="AG913">
        <v>0</v>
      </c>
      <c r="AH913" t="s">
        <v>11</v>
      </c>
      <c r="AI913">
        <v>0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201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0</v>
      </c>
      <c r="I914">
        <v>0</v>
      </c>
      <c r="J914" t="s">
        <v>3</v>
      </c>
      <c r="K914">
        <v>0</v>
      </c>
      <c r="L914">
        <v>0</v>
      </c>
      <c r="M914" t="s">
        <v>4</v>
      </c>
      <c r="N914">
        <v>0</v>
      </c>
      <c r="O914">
        <v>0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0</v>
      </c>
      <c r="AG914">
        <v>0</v>
      </c>
      <c r="AH914" t="s">
        <v>11</v>
      </c>
      <c r="AI914">
        <v>0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201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0</v>
      </c>
      <c r="I915">
        <v>0</v>
      </c>
      <c r="J915" t="s">
        <v>3</v>
      </c>
      <c r="K915">
        <v>0</v>
      </c>
      <c r="L915">
        <v>0</v>
      </c>
      <c r="M915" t="s">
        <v>4</v>
      </c>
      <c r="N915">
        <v>0</v>
      </c>
      <c r="O915">
        <v>0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0</v>
      </c>
      <c r="AG915">
        <v>0</v>
      </c>
      <c r="AH915" t="s">
        <v>11</v>
      </c>
      <c r="AI915">
        <v>0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201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0</v>
      </c>
      <c r="I916">
        <v>0</v>
      </c>
      <c r="J916" t="s">
        <v>3</v>
      </c>
      <c r="K916">
        <v>0</v>
      </c>
      <c r="L916">
        <v>0</v>
      </c>
      <c r="M916" t="s">
        <v>4</v>
      </c>
      <c r="N916">
        <v>0</v>
      </c>
      <c r="O916">
        <v>0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0</v>
      </c>
      <c r="AG916">
        <v>0</v>
      </c>
      <c r="AH916" t="s">
        <v>11</v>
      </c>
      <c r="AI916">
        <v>0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201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0</v>
      </c>
      <c r="I917">
        <v>0</v>
      </c>
      <c r="J917" t="s">
        <v>3</v>
      </c>
      <c r="K917">
        <v>0</v>
      </c>
      <c r="L917">
        <v>0</v>
      </c>
      <c r="M917" t="s">
        <v>4</v>
      </c>
      <c r="N917">
        <v>0</v>
      </c>
      <c r="O917">
        <v>0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0</v>
      </c>
      <c r="AG917">
        <v>0</v>
      </c>
      <c r="AH917" t="s">
        <v>11</v>
      </c>
      <c r="AI917">
        <v>0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201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0</v>
      </c>
      <c r="I918">
        <v>0</v>
      </c>
      <c r="J918" t="s">
        <v>3</v>
      </c>
      <c r="K918">
        <v>0</v>
      </c>
      <c r="L918">
        <v>0</v>
      </c>
      <c r="M918" t="s">
        <v>4</v>
      </c>
      <c r="N918">
        <v>0</v>
      </c>
      <c r="O918">
        <v>0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0</v>
      </c>
      <c r="AG918">
        <v>0</v>
      </c>
      <c r="AH918" t="s">
        <v>11</v>
      </c>
      <c r="AI918">
        <v>0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201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0</v>
      </c>
      <c r="I919">
        <v>0</v>
      </c>
      <c r="J919" t="s">
        <v>3</v>
      </c>
      <c r="K919">
        <v>0</v>
      </c>
      <c r="L919">
        <v>0</v>
      </c>
      <c r="M919" t="s">
        <v>4</v>
      </c>
      <c r="N919">
        <v>0</v>
      </c>
      <c r="O919">
        <v>0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0</v>
      </c>
      <c r="AG919">
        <v>0</v>
      </c>
      <c r="AH919" t="s">
        <v>11</v>
      </c>
      <c r="AI919">
        <v>0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201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0</v>
      </c>
      <c r="I920">
        <v>0</v>
      </c>
      <c r="J920" t="s">
        <v>3</v>
      </c>
      <c r="K920">
        <v>0</v>
      </c>
      <c r="L920">
        <v>0</v>
      </c>
      <c r="M920" t="s">
        <v>4</v>
      </c>
      <c r="N920">
        <v>0</v>
      </c>
      <c r="O920">
        <v>0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0</v>
      </c>
      <c r="AG920">
        <v>0</v>
      </c>
      <c r="AH920" t="s">
        <v>11</v>
      </c>
      <c r="AI920">
        <v>0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201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0</v>
      </c>
      <c r="I921">
        <v>0</v>
      </c>
      <c r="J921" t="s">
        <v>3</v>
      </c>
      <c r="K921">
        <v>0</v>
      </c>
      <c r="L921">
        <v>0</v>
      </c>
      <c r="M921" t="s">
        <v>4</v>
      </c>
      <c r="N921">
        <v>0</v>
      </c>
      <c r="O921">
        <v>0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0</v>
      </c>
      <c r="AG921">
        <v>0</v>
      </c>
      <c r="AH921" t="s">
        <v>11</v>
      </c>
      <c r="AI921">
        <v>0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202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252.80141399999999</v>
      </c>
      <c r="I922">
        <v>6.1549589999999998</v>
      </c>
      <c r="J922" t="s">
        <v>3</v>
      </c>
      <c r="K922">
        <v>218.127377</v>
      </c>
      <c r="L922">
        <v>4.954555</v>
      </c>
      <c r="M922" t="s">
        <v>4</v>
      </c>
      <c r="N922">
        <v>0</v>
      </c>
      <c r="O922">
        <v>0</v>
      </c>
      <c r="P922" t="s">
        <v>5</v>
      </c>
      <c r="Q922">
        <v>0</v>
      </c>
      <c r="R922">
        <v>0</v>
      </c>
      <c r="S922" t="s">
        <v>6</v>
      </c>
      <c r="T922">
        <v>0</v>
      </c>
      <c r="U922">
        <v>0</v>
      </c>
      <c r="V922" t="s">
        <v>7</v>
      </c>
      <c r="W922">
        <v>0</v>
      </c>
      <c r="X922">
        <v>0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32767</v>
      </c>
      <c r="AG922">
        <v>0</v>
      </c>
      <c r="AH922" t="s">
        <v>11</v>
      </c>
      <c r="AI922">
        <v>-32767</v>
      </c>
      <c r="AJ922">
        <v>0</v>
      </c>
      <c r="AK922" t="s">
        <v>12</v>
      </c>
      <c r="AL922">
        <v>989854333</v>
      </c>
      <c r="AM922">
        <v>-128</v>
      </c>
    </row>
    <row r="923" spans="1:39" x14ac:dyDescent="0.25">
      <c r="A923" t="s">
        <v>202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504.81673599999999</v>
      </c>
      <c r="I923">
        <v>15.505532000000001</v>
      </c>
      <c r="J923" t="s">
        <v>3</v>
      </c>
      <c r="K923">
        <v>435.17697700000002</v>
      </c>
      <c r="L923">
        <v>13.505008</v>
      </c>
      <c r="M923" t="s">
        <v>4</v>
      </c>
      <c r="N923">
        <v>0</v>
      </c>
      <c r="O923">
        <v>0</v>
      </c>
      <c r="P923" t="s">
        <v>5</v>
      </c>
      <c r="Q923">
        <v>0</v>
      </c>
      <c r="R923">
        <v>0</v>
      </c>
      <c r="S923" t="s">
        <v>6</v>
      </c>
      <c r="T923">
        <v>0</v>
      </c>
      <c r="U923">
        <v>0</v>
      </c>
      <c r="V923" t="s">
        <v>7</v>
      </c>
      <c r="W923">
        <v>0</v>
      </c>
      <c r="X923">
        <v>0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32767</v>
      </c>
      <c r="AG923">
        <v>0</v>
      </c>
      <c r="AH923" t="s">
        <v>11</v>
      </c>
      <c r="AI923">
        <v>-32767</v>
      </c>
      <c r="AJ923">
        <v>0</v>
      </c>
      <c r="AK923" t="s">
        <v>12</v>
      </c>
      <c r="AL923">
        <v>989854333</v>
      </c>
      <c r="AM923">
        <v>-128</v>
      </c>
    </row>
    <row r="924" spans="1:39" x14ac:dyDescent="0.25">
      <c r="A924" t="s">
        <v>202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756.93180500000005</v>
      </c>
      <c r="I924">
        <v>33.639170999999997</v>
      </c>
      <c r="J924" t="s">
        <v>3</v>
      </c>
      <c r="K924">
        <v>652.28400499999998</v>
      </c>
      <c r="L924">
        <v>28.137944999999998</v>
      </c>
      <c r="M924" t="s">
        <v>4</v>
      </c>
      <c r="N924">
        <v>0</v>
      </c>
      <c r="O924">
        <v>0</v>
      </c>
      <c r="P924" t="s">
        <v>5</v>
      </c>
      <c r="Q924">
        <v>0</v>
      </c>
      <c r="R924">
        <v>0</v>
      </c>
      <c r="S924" t="s">
        <v>6</v>
      </c>
      <c r="T924">
        <v>0</v>
      </c>
      <c r="U924">
        <v>0</v>
      </c>
      <c r="V924" t="s">
        <v>7</v>
      </c>
      <c r="W924">
        <v>0</v>
      </c>
      <c r="X924">
        <v>0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32767</v>
      </c>
      <c r="AG924">
        <v>0</v>
      </c>
      <c r="AH924" t="s">
        <v>11</v>
      </c>
      <c r="AI924">
        <v>-32767</v>
      </c>
      <c r="AJ924">
        <v>0</v>
      </c>
      <c r="AK924" t="s">
        <v>12</v>
      </c>
      <c r="AL924">
        <v>989854333</v>
      </c>
      <c r="AM924">
        <v>-128</v>
      </c>
    </row>
    <row r="925" spans="1:39" x14ac:dyDescent="0.25">
      <c r="A925" t="s">
        <v>202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1008.971477</v>
      </c>
      <c r="I925">
        <v>52.18168</v>
      </c>
      <c r="J925" t="s">
        <v>3</v>
      </c>
      <c r="K925">
        <v>869.45700899999997</v>
      </c>
      <c r="L925">
        <v>42.490034000000001</v>
      </c>
      <c r="M925" t="s">
        <v>4</v>
      </c>
      <c r="N925">
        <v>0</v>
      </c>
      <c r="O925">
        <v>0</v>
      </c>
      <c r="P925" t="s">
        <v>5</v>
      </c>
      <c r="Q925">
        <v>0</v>
      </c>
      <c r="R925">
        <v>0</v>
      </c>
      <c r="S925" t="s">
        <v>6</v>
      </c>
      <c r="T925">
        <v>0</v>
      </c>
      <c r="U925">
        <v>0</v>
      </c>
      <c r="V925" t="s">
        <v>7</v>
      </c>
      <c r="W925">
        <v>0</v>
      </c>
      <c r="X925">
        <v>0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32767</v>
      </c>
      <c r="AG925">
        <v>0</v>
      </c>
      <c r="AH925" t="s">
        <v>11</v>
      </c>
      <c r="AI925">
        <v>-32767</v>
      </c>
      <c r="AJ925">
        <v>0</v>
      </c>
      <c r="AK925" t="s">
        <v>12</v>
      </c>
      <c r="AL925">
        <v>989854333</v>
      </c>
      <c r="AM925">
        <v>-128</v>
      </c>
    </row>
    <row r="926" spans="1:39" x14ac:dyDescent="0.25">
      <c r="A926" t="s">
        <v>202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1260.9888840000001</v>
      </c>
      <c r="I926">
        <v>73.343585000000004</v>
      </c>
      <c r="J926" t="s">
        <v>3</v>
      </c>
      <c r="K926">
        <v>1086.4833149999999</v>
      </c>
      <c r="L926">
        <v>58.707014000000001</v>
      </c>
      <c r="M926" t="s">
        <v>4</v>
      </c>
      <c r="N926">
        <v>0</v>
      </c>
      <c r="O926">
        <v>0</v>
      </c>
      <c r="P926" t="s">
        <v>5</v>
      </c>
      <c r="Q926">
        <v>0</v>
      </c>
      <c r="R926">
        <v>0</v>
      </c>
      <c r="S926" t="s">
        <v>6</v>
      </c>
      <c r="T926">
        <v>0</v>
      </c>
      <c r="U926">
        <v>0</v>
      </c>
      <c r="V926" t="s">
        <v>7</v>
      </c>
      <c r="W926">
        <v>0</v>
      </c>
      <c r="X926">
        <v>0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32767</v>
      </c>
      <c r="AG926">
        <v>0</v>
      </c>
      <c r="AH926" t="s">
        <v>11</v>
      </c>
      <c r="AI926">
        <v>-32767</v>
      </c>
      <c r="AJ926">
        <v>0</v>
      </c>
      <c r="AK926" t="s">
        <v>12</v>
      </c>
      <c r="AL926">
        <v>989854333</v>
      </c>
      <c r="AM926">
        <v>-128</v>
      </c>
    </row>
    <row r="927" spans="1:39" x14ac:dyDescent="0.25">
      <c r="A927" t="s">
        <v>202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1512.984248</v>
      </c>
      <c r="I927">
        <v>80.785972000000001</v>
      </c>
      <c r="J927" t="s">
        <v>3</v>
      </c>
      <c r="K927">
        <v>1303.5435990000001</v>
      </c>
      <c r="L927">
        <v>66.019951000000006</v>
      </c>
      <c r="M927" t="s">
        <v>4</v>
      </c>
      <c r="N927">
        <v>0</v>
      </c>
      <c r="O927">
        <v>0</v>
      </c>
      <c r="P927" t="s">
        <v>5</v>
      </c>
      <c r="Q927">
        <v>0</v>
      </c>
      <c r="R927">
        <v>0</v>
      </c>
      <c r="S927" t="s">
        <v>6</v>
      </c>
      <c r="T927">
        <v>0</v>
      </c>
      <c r="U927">
        <v>0</v>
      </c>
      <c r="V927" t="s">
        <v>7</v>
      </c>
      <c r="W927">
        <v>0</v>
      </c>
      <c r="X927">
        <v>0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32767</v>
      </c>
      <c r="AG927">
        <v>0</v>
      </c>
      <c r="AH927" t="s">
        <v>11</v>
      </c>
      <c r="AI927">
        <v>-32767</v>
      </c>
      <c r="AJ927">
        <v>0</v>
      </c>
      <c r="AK927" t="s">
        <v>12</v>
      </c>
      <c r="AL927">
        <v>989854333</v>
      </c>
      <c r="AM927">
        <v>-128</v>
      </c>
    </row>
    <row r="928" spans="1:39" x14ac:dyDescent="0.25">
      <c r="A928" t="s">
        <v>202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1765.0643190000001</v>
      </c>
      <c r="I928">
        <v>91.161957999999998</v>
      </c>
      <c r="J928" t="s">
        <v>3</v>
      </c>
      <c r="K928">
        <v>1520.7539059999999</v>
      </c>
      <c r="L928">
        <v>74.276850999999994</v>
      </c>
      <c r="M928" t="s">
        <v>4</v>
      </c>
      <c r="N928">
        <v>0</v>
      </c>
      <c r="O928">
        <v>0</v>
      </c>
      <c r="P928" t="s">
        <v>5</v>
      </c>
      <c r="Q928">
        <v>0</v>
      </c>
      <c r="R928">
        <v>0</v>
      </c>
      <c r="S928" t="s">
        <v>6</v>
      </c>
      <c r="T928">
        <v>0</v>
      </c>
      <c r="U928">
        <v>0</v>
      </c>
      <c r="V928" t="s">
        <v>7</v>
      </c>
      <c r="W928">
        <v>0</v>
      </c>
      <c r="X928">
        <v>0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32767</v>
      </c>
      <c r="AG928">
        <v>0</v>
      </c>
      <c r="AH928" t="s">
        <v>11</v>
      </c>
      <c r="AI928">
        <v>-32767</v>
      </c>
      <c r="AJ928">
        <v>0</v>
      </c>
      <c r="AK928" t="s">
        <v>12</v>
      </c>
      <c r="AL928">
        <v>989854333</v>
      </c>
      <c r="AM928">
        <v>-128</v>
      </c>
    </row>
    <row r="929" spans="1:39" x14ac:dyDescent="0.25">
      <c r="A929" t="s">
        <v>202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2017.390662</v>
      </c>
      <c r="I929">
        <v>119.38226299999999</v>
      </c>
      <c r="J929" t="s">
        <v>3</v>
      </c>
      <c r="K929">
        <v>1738.0573879999999</v>
      </c>
      <c r="L929">
        <v>94.210858999999999</v>
      </c>
      <c r="M929" t="s">
        <v>4</v>
      </c>
      <c r="N929">
        <v>0</v>
      </c>
      <c r="O929">
        <v>0</v>
      </c>
      <c r="P929" t="s">
        <v>5</v>
      </c>
      <c r="Q929">
        <v>0</v>
      </c>
      <c r="R929">
        <v>0</v>
      </c>
      <c r="S929" t="s">
        <v>6</v>
      </c>
      <c r="T929">
        <v>0</v>
      </c>
      <c r="U929">
        <v>0</v>
      </c>
      <c r="V929" t="s">
        <v>7</v>
      </c>
      <c r="W929">
        <v>0</v>
      </c>
      <c r="X929">
        <v>0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32767</v>
      </c>
      <c r="AG929">
        <v>0</v>
      </c>
      <c r="AH929" t="s">
        <v>11</v>
      </c>
      <c r="AI929">
        <v>-32767</v>
      </c>
      <c r="AJ929">
        <v>0</v>
      </c>
      <c r="AK929" t="s">
        <v>12</v>
      </c>
      <c r="AL929">
        <v>989854333</v>
      </c>
      <c r="AM929">
        <v>-128</v>
      </c>
    </row>
    <row r="930" spans="1:39" x14ac:dyDescent="0.25">
      <c r="A930" t="s">
        <v>202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2269.5985740000001</v>
      </c>
      <c r="I930">
        <v>144.200839</v>
      </c>
      <c r="J930" t="s">
        <v>3</v>
      </c>
      <c r="K930">
        <v>1955.2918380000001</v>
      </c>
      <c r="L930">
        <v>116.79227899999999</v>
      </c>
      <c r="M930" t="s">
        <v>4</v>
      </c>
      <c r="N930">
        <v>0</v>
      </c>
      <c r="O930">
        <v>0</v>
      </c>
      <c r="P930" t="s">
        <v>5</v>
      </c>
      <c r="Q930">
        <v>0</v>
      </c>
      <c r="R930">
        <v>0</v>
      </c>
      <c r="S930" t="s">
        <v>6</v>
      </c>
      <c r="T930">
        <v>0</v>
      </c>
      <c r="U930">
        <v>0</v>
      </c>
      <c r="V930" t="s">
        <v>7</v>
      </c>
      <c r="W930">
        <v>0</v>
      </c>
      <c r="X930">
        <v>0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32767</v>
      </c>
      <c r="AG930">
        <v>0</v>
      </c>
      <c r="AH930" t="s">
        <v>11</v>
      </c>
      <c r="AI930">
        <v>-32767</v>
      </c>
      <c r="AJ930">
        <v>0</v>
      </c>
      <c r="AK930" t="s">
        <v>12</v>
      </c>
      <c r="AL930">
        <v>989854333</v>
      </c>
      <c r="AM930">
        <v>-128</v>
      </c>
    </row>
    <row r="931" spans="1:39" x14ac:dyDescent="0.25">
      <c r="A931" t="s">
        <v>202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2521.5995119999998</v>
      </c>
      <c r="I931">
        <v>154.76387700000001</v>
      </c>
      <c r="J931" t="s">
        <v>3</v>
      </c>
      <c r="K931">
        <v>2172.4016160000001</v>
      </c>
      <c r="L931">
        <v>126.271118</v>
      </c>
      <c r="M931" t="s">
        <v>4</v>
      </c>
      <c r="N931">
        <v>0</v>
      </c>
      <c r="O931">
        <v>0</v>
      </c>
      <c r="P931" t="s">
        <v>5</v>
      </c>
      <c r="Q931">
        <v>0</v>
      </c>
      <c r="R931">
        <v>0</v>
      </c>
      <c r="S931" t="s">
        <v>6</v>
      </c>
      <c r="T931">
        <v>0</v>
      </c>
      <c r="U931">
        <v>0</v>
      </c>
      <c r="V931" t="s">
        <v>7</v>
      </c>
      <c r="W931">
        <v>0</v>
      </c>
      <c r="X931">
        <v>0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32767</v>
      </c>
      <c r="AG931">
        <v>0</v>
      </c>
      <c r="AH931" t="s">
        <v>11</v>
      </c>
      <c r="AI931">
        <v>-32767</v>
      </c>
      <c r="AJ931">
        <v>0</v>
      </c>
      <c r="AK931" t="s">
        <v>12</v>
      </c>
      <c r="AL931">
        <v>989854333</v>
      </c>
      <c r="AM931">
        <v>-128</v>
      </c>
    </row>
    <row r="932" spans="1:39" x14ac:dyDescent="0.25">
      <c r="A932" t="s">
        <v>202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2773.6360989999998</v>
      </c>
      <c r="I932">
        <v>180.28535099999999</v>
      </c>
      <c r="J932" t="s">
        <v>3</v>
      </c>
      <c r="K932">
        <v>2389.4869870000002</v>
      </c>
      <c r="L932">
        <v>146.88520500000001</v>
      </c>
      <c r="M932" t="s">
        <v>4</v>
      </c>
      <c r="N932">
        <v>0</v>
      </c>
      <c r="O932">
        <v>0</v>
      </c>
      <c r="P932" t="s">
        <v>5</v>
      </c>
      <c r="Q932">
        <v>0</v>
      </c>
      <c r="R932">
        <v>0</v>
      </c>
      <c r="S932" t="s">
        <v>6</v>
      </c>
      <c r="T932">
        <v>0</v>
      </c>
      <c r="U932">
        <v>0</v>
      </c>
      <c r="V932" t="s">
        <v>7</v>
      </c>
      <c r="W932">
        <v>0</v>
      </c>
      <c r="X932">
        <v>0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32767</v>
      </c>
      <c r="AG932">
        <v>0</v>
      </c>
      <c r="AH932" t="s">
        <v>11</v>
      </c>
      <c r="AI932">
        <v>-32767</v>
      </c>
      <c r="AJ932">
        <v>0</v>
      </c>
      <c r="AK932" t="s">
        <v>12</v>
      </c>
      <c r="AL932">
        <v>989854333</v>
      </c>
      <c r="AM932">
        <v>-128</v>
      </c>
    </row>
    <row r="933" spans="1:39" x14ac:dyDescent="0.25">
      <c r="A933" t="s">
        <v>202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3025.6397710000001</v>
      </c>
      <c r="I933">
        <v>204.754693</v>
      </c>
      <c r="J933" t="s">
        <v>3</v>
      </c>
      <c r="K933">
        <v>2606.5333110000001</v>
      </c>
      <c r="L933">
        <v>167.167914</v>
      </c>
      <c r="M933" t="s">
        <v>4</v>
      </c>
      <c r="N933">
        <v>0</v>
      </c>
      <c r="O933">
        <v>0</v>
      </c>
      <c r="P933" t="s">
        <v>5</v>
      </c>
      <c r="Q933">
        <v>0</v>
      </c>
      <c r="R933">
        <v>0</v>
      </c>
      <c r="S933" t="s">
        <v>6</v>
      </c>
      <c r="T933">
        <v>0</v>
      </c>
      <c r="U933">
        <v>0</v>
      </c>
      <c r="V933" t="s">
        <v>7</v>
      </c>
      <c r="W933">
        <v>0</v>
      </c>
      <c r="X933">
        <v>0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32767</v>
      </c>
      <c r="AG933">
        <v>0</v>
      </c>
      <c r="AH933" t="s">
        <v>11</v>
      </c>
      <c r="AI933">
        <v>-32767</v>
      </c>
      <c r="AJ933">
        <v>0</v>
      </c>
      <c r="AK933" t="s">
        <v>12</v>
      </c>
      <c r="AL933">
        <v>989854333</v>
      </c>
      <c r="AM933">
        <v>-128</v>
      </c>
    </row>
    <row r="934" spans="1:39" x14ac:dyDescent="0.25">
      <c r="A934" t="s">
        <v>202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3277.5866110000002</v>
      </c>
      <c r="I934">
        <v>222.35093800000001</v>
      </c>
      <c r="J934" t="s">
        <v>3</v>
      </c>
      <c r="K934">
        <v>2823.5266459999998</v>
      </c>
      <c r="L934">
        <v>181.11852300000001</v>
      </c>
      <c r="M934" t="s">
        <v>4</v>
      </c>
      <c r="N934">
        <v>0</v>
      </c>
      <c r="O934">
        <v>0</v>
      </c>
      <c r="P934" t="s">
        <v>5</v>
      </c>
      <c r="Q934">
        <v>0</v>
      </c>
      <c r="R934">
        <v>0</v>
      </c>
      <c r="S934" t="s">
        <v>6</v>
      </c>
      <c r="T934">
        <v>0</v>
      </c>
      <c r="U934">
        <v>0</v>
      </c>
      <c r="V934" t="s">
        <v>7</v>
      </c>
      <c r="W934">
        <v>0</v>
      </c>
      <c r="X934">
        <v>0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32767</v>
      </c>
      <c r="AG934">
        <v>0</v>
      </c>
      <c r="AH934" t="s">
        <v>11</v>
      </c>
      <c r="AI934">
        <v>-32767</v>
      </c>
      <c r="AJ934">
        <v>0</v>
      </c>
      <c r="AK934" t="s">
        <v>12</v>
      </c>
      <c r="AL934">
        <v>989854333</v>
      </c>
      <c r="AM934">
        <v>-128</v>
      </c>
    </row>
    <row r="935" spans="1:39" x14ac:dyDescent="0.25">
      <c r="A935" t="s">
        <v>202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3529.8172220000001</v>
      </c>
      <c r="I935">
        <v>275.82770499999998</v>
      </c>
      <c r="J935" t="s">
        <v>3</v>
      </c>
      <c r="K935">
        <v>3040.8304929999999</v>
      </c>
      <c r="L935">
        <v>222.281543</v>
      </c>
      <c r="M935" t="s">
        <v>4</v>
      </c>
      <c r="N935">
        <v>0</v>
      </c>
      <c r="O935">
        <v>0</v>
      </c>
      <c r="P935" t="s">
        <v>5</v>
      </c>
      <c r="Q935">
        <v>0</v>
      </c>
      <c r="R935">
        <v>0</v>
      </c>
      <c r="S935" t="s">
        <v>6</v>
      </c>
      <c r="T935">
        <v>0</v>
      </c>
      <c r="U935">
        <v>0</v>
      </c>
      <c r="V935" t="s">
        <v>7</v>
      </c>
      <c r="W935">
        <v>0</v>
      </c>
      <c r="X935">
        <v>0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32767</v>
      </c>
      <c r="AG935">
        <v>0</v>
      </c>
      <c r="AH935" t="s">
        <v>11</v>
      </c>
      <c r="AI935">
        <v>-32767</v>
      </c>
      <c r="AJ935">
        <v>0</v>
      </c>
      <c r="AK935" t="s">
        <v>12</v>
      </c>
      <c r="AL935">
        <v>989854333</v>
      </c>
      <c r="AM935">
        <v>-128</v>
      </c>
    </row>
    <row r="936" spans="1:39" x14ac:dyDescent="0.25">
      <c r="A936" t="s">
        <v>202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3781.9897270000001</v>
      </c>
      <c r="I936">
        <v>307.821369</v>
      </c>
      <c r="J936" t="s">
        <v>3</v>
      </c>
      <c r="K936">
        <v>3258.0543259999999</v>
      </c>
      <c r="L936">
        <v>248.012584</v>
      </c>
      <c r="M936" t="s">
        <v>4</v>
      </c>
      <c r="N936">
        <v>0</v>
      </c>
      <c r="O936">
        <v>0</v>
      </c>
      <c r="P936" t="s">
        <v>5</v>
      </c>
      <c r="Q936">
        <v>0</v>
      </c>
      <c r="R936">
        <v>0</v>
      </c>
      <c r="S936" t="s">
        <v>6</v>
      </c>
      <c r="T936">
        <v>0</v>
      </c>
      <c r="U936">
        <v>0</v>
      </c>
      <c r="V936" t="s">
        <v>7</v>
      </c>
      <c r="W936">
        <v>0</v>
      </c>
      <c r="X936">
        <v>0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32767</v>
      </c>
      <c r="AG936">
        <v>0</v>
      </c>
      <c r="AH936" t="s">
        <v>11</v>
      </c>
      <c r="AI936">
        <v>-32767</v>
      </c>
      <c r="AJ936">
        <v>0</v>
      </c>
      <c r="AK936" t="s">
        <v>12</v>
      </c>
      <c r="AL936">
        <v>989854333</v>
      </c>
      <c r="AM936">
        <v>-128</v>
      </c>
    </row>
    <row r="937" spans="1:39" x14ac:dyDescent="0.25">
      <c r="A937" t="s">
        <v>202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4034.045059</v>
      </c>
      <c r="I937">
        <v>348.73692799999998</v>
      </c>
      <c r="J937" t="s">
        <v>3</v>
      </c>
      <c r="K937">
        <v>3475.1742380000001</v>
      </c>
      <c r="L937">
        <v>280.317318</v>
      </c>
      <c r="M937" t="s">
        <v>4</v>
      </c>
      <c r="N937">
        <v>0</v>
      </c>
      <c r="O937">
        <v>0</v>
      </c>
      <c r="P937" t="s">
        <v>5</v>
      </c>
      <c r="Q937">
        <v>0</v>
      </c>
      <c r="R937">
        <v>0</v>
      </c>
      <c r="S937" t="s">
        <v>6</v>
      </c>
      <c r="T937">
        <v>0</v>
      </c>
      <c r="U937">
        <v>0</v>
      </c>
      <c r="V937" t="s">
        <v>7</v>
      </c>
      <c r="W937">
        <v>0</v>
      </c>
      <c r="X937">
        <v>0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32767</v>
      </c>
      <c r="AG937">
        <v>0</v>
      </c>
      <c r="AH937" t="s">
        <v>11</v>
      </c>
      <c r="AI937">
        <v>-32767</v>
      </c>
      <c r="AJ937">
        <v>0</v>
      </c>
      <c r="AK937" t="s">
        <v>12</v>
      </c>
      <c r="AL937">
        <v>989854333</v>
      </c>
      <c r="AM937">
        <v>-128</v>
      </c>
    </row>
    <row r="938" spans="1:39" x14ac:dyDescent="0.25">
      <c r="A938" t="s">
        <v>202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4286.1804300000003</v>
      </c>
      <c r="I938">
        <v>400.61505</v>
      </c>
      <c r="J938" t="s">
        <v>3</v>
      </c>
      <c r="K938">
        <v>3692.3876460000001</v>
      </c>
      <c r="L938">
        <v>321.77339899999998</v>
      </c>
      <c r="M938" t="s">
        <v>4</v>
      </c>
      <c r="N938">
        <v>0</v>
      </c>
      <c r="O938">
        <v>0</v>
      </c>
      <c r="P938" t="s">
        <v>5</v>
      </c>
      <c r="Q938">
        <v>0</v>
      </c>
      <c r="R938">
        <v>0</v>
      </c>
      <c r="S938" t="s">
        <v>6</v>
      </c>
      <c r="T938">
        <v>0</v>
      </c>
      <c r="U938">
        <v>0</v>
      </c>
      <c r="V938" t="s">
        <v>7</v>
      </c>
      <c r="W938">
        <v>0</v>
      </c>
      <c r="X938">
        <v>0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32767</v>
      </c>
      <c r="AG938">
        <v>0</v>
      </c>
      <c r="AH938" t="s">
        <v>11</v>
      </c>
      <c r="AI938">
        <v>-32767</v>
      </c>
      <c r="AJ938">
        <v>0</v>
      </c>
      <c r="AK938" t="s">
        <v>12</v>
      </c>
      <c r="AL938">
        <v>989854333</v>
      </c>
      <c r="AM938">
        <v>-128</v>
      </c>
    </row>
    <row r="939" spans="1:39" x14ac:dyDescent="0.25">
      <c r="A939" t="s">
        <v>202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4538.1547360000004</v>
      </c>
      <c r="I939">
        <v>444.62238100000002</v>
      </c>
      <c r="J939" t="s">
        <v>3</v>
      </c>
      <c r="K939">
        <v>3909.4390330000001</v>
      </c>
      <c r="L939">
        <v>358.64112299999999</v>
      </c>
      <c r="M939" t="s">
        <v>4</v>
      </c>
      <c r="N939">
        <v>0</v>
      </c>
      <c r="O939">
        <v>0</v>
      </c>
      <c r="P939" t="s">
        <v>5</v>
      </c>
      <c r="Q939">
        <v>0</v>
      </c>
      <c r="R939">
        <v>0</v>
      </c>
      <c r="S939" t="s">
        <v>6</v>
      </c>
      <c r="T939">
        <v>0</v>
      </c>
      <c r="U939">
        <v>0</v>
      </c>
      <c r="V939" t="s">
        <v>7</v>
      </c>
      <c r="W939">
        <v>0</v>
      </c>
      <c r="X939">
        <v>0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32767</v>
      </c>
      <c r="AG939">
        <v>0</v>
      </c>
      <c r="AH939" t="s">
        <v>11</v>
      </c>
      <c r="AI939">
        <v>-32767</v>
      </c>
      <c r="AJ939">
        <v>0</v>
      </c>
      <c r="AK939" t="s">
        <v>12</v>
      </c>
      <c r="AL939">
        <v>989854333</v>
      </c>
      <c r="AM939">
        <v>-128</v>
      </c>
    </row>
    <row r="940" spans="1:39" x14ac:dyDescent="0.25">
      <c r="A940" t="s">
        <v>202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4790.1654390000003</v>
      </c>
      <c r="I940">
        <v>492.58679000000001</v>
      </c>
      <c r="J940" t="s">
        <v>3</v>
      </c>
      <c r="K940">
        <v>4126.4708890000002</v>
      </c>
      <c r="L940">
        <v>392.08258999999998</v>
      </c>
      <c r="M940" t="s">
        <v>4</v>
      </c>
      <c r="N940">
        <v>0</v>
      </c>
      <c r="O940">
        <v>0</v>
      </c>
      <c r="P940" t="s">
        <v>5</v>
      </c>
      <c r="Q940">
        <v>0</v>
      </c>
      <c r="R940">
        <v>0</v>
      </c>
      <c r="S940" t="s">
        <v>6</v>
      </c>
      <c r="T940">
        <v>0</v>
      </c>
      <c r="U940">
        <v>0</v>
      </c>
      <c r="V940" t="s">
        <v>7</v>
      </c>
      <c r="W940">
        <v>0</v>
      </c>
      <c r="X940">
        <v>0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32767</v>
      </c>
      <c r="AG940">
        <v>0</v>
      </c>
      <c r="AH940" t="s">
        <v>11</v>
      </c>
      <c r="AI940">
        <v>-32767</v>
      </c>
      <c r="AJ940">
        <v>0</v>
      </c>
      <c r="AK940" t="s">
        <v>12</v>
      </c>
      <c r="AL940">
        <v>989854333</v>
      </c>
      <c r="AM940">
        <v>-128</v>
      </c>
    </row>
    <row r="941" spans="1:39" x14ac:dyDescent="0.25">
      <c r="A941" t="s">
        <v>202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5042.0196480000004</v>
      </c>
      <c r="I941">
        <v>511.64477399999998</v>
      </c>
      <c r="J941" t="s">
        <v>3</v>
      </c>
      <c r="K941">
        <v>4343.41417</v>
      </c>
      <c r="L941">
        <v>405.99370199999998</v>
      </c>
      <c r="M941" t="s">
        <v>4</v>
      </c>
      <c r="N941">
        <v>0</v>
      </c>
      <c r="O941">
        <v>0</v>
      </c>
      <c r="P941" t="s">
        <v>5</v>
      </c>
      <c r="Q941">
        <v>0</v>
      </c>
      <c r="R941">
        <v>0</v>
      </c>
      <c r="S941" t="s">
        <v>6</v>
      </c>
      <c r="T941">
        <v>0</v>
      </c>
      <c r="U941">
        <v>0</v>
      </c>
      <c r="V941" t="s">
        <v>7</v>
      </c>
      <c r="W941">
        <v>0</v>
      </c>
      <c r="X941">
        <v>0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32767</v>
      </c>
      <c r="AG941">
        <v>0</v>
      </c>
      <c r="AH941" t="s">
        <v>11</v>
      </c>
      <c r="AI941">
        <v>-32767</v>
      </c>
      <c r="AJ941">
        <v>0</v>
      </c>
      <c r="AK941" t="s">
        <v>12</v>
      </c>
      <c r="AL941">
        <v>989854333</v>
      </c>
      <c r="AM941">
        <v>-128</v>
      </c>
    </row>
    <row r="942" spans="1:39" x14ac:dyDescent="0.25">
      <c r="A942" t="s">
        <v>203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233.21302600000001</v>
      </c>
      <c r="I942">
        <v>5.0014589999999997</v>
      </c>
      <c r="J942" t="s">
        <v>3</v>
      </c>
      <c r="K942">
        <v>215.753286</v>
      </c>
      <c r="L942">
        <v>4.5298889999999998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989854333</v>
      </c>
      <c r="AM942">
        <v>-128</v>
      </c>
    </row>
    <row r="943" spans="1:39" x14ac:dyDescent="0.25">
      <c r="A943" t="s">
        <v>203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465.15026799999998</v>
      </c>
      <c r="I943">
        <v>28.254486</v>
      </c>
      <c r="J943" t="s">
        <v>3</v>
      </c>
      <c r="K943">
        <v>430.12892599999998</v>
      </c>
      <c r="L943">
        <v>25.906594999999999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989854333</v>
      </c>
      <c r="AM943">
        <v>-128</v>
      </c>
    </row>
    <row r="944" spans="1:39" x14ac:dyDescent="0.25">
      <c r="A944" t="s">
        <v>203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697.07903899999997</v>
      </c>
      <c r="I944">
        <v>67.718790999999996</v>
      </c>
      <c r="J944" t="s">
        <v>3</v>
      </c>
      <c r="K944">
        <v>644.49302399999999</v>
      </c>
      <c r="L944">
        <v>61.859678000000002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989854333</v>
      </c>
      <c r="AM944">
        <v>-128</v>
      </c>
    </row>
    <row r="945" spans="1:39" x14ac:dyDescent="0.25">
      <c r="A945" t="s">
        <v>203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929.17512199999999</v>
      </c>
      <c r="I945">
        <v>121.180536</v>
      </c>
      <c r="J945" t="s">
        <v>3</v>
      </c>
      <c r="K945">
        <v>859.04919900000004</v>
      </c>
      <c r="L945">
        <v>110.64747800000001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989854333</v>
      </c>
      <c r="AM945">
        <v>-128</v>
      </c>
    </row>
    <row r="946" spans="1:39" x14ac:dyDescent="0.25">
      <c r="A946" t="s">
        <v>203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1161.4279879999999</v>
      </c>
      <c r="I946">
        <v>189.32626300000001</v>
      </c>
      <c r="J946" t="s">
        <v>3</v>
      </c>
      <c r="K946">
        <v>1073.710979</v>
      </c>
      <c r="L946">
        <v>171.73887500000001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989854333</v>
      </c>
      <c r="AM946">
        <v>-128</v>
      </c>
    </row>
    <row r="947" spans="1:39" x14ac:dyDescent="0.25">
      <c r="A947" t="s">
        <v>203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1393.5849000000001</v>
      </c>
      <c r="I947">
        <v>260.08575400000001</v>
      </c>
      <c r="J947" t="s">
        <v>3</v>
      </c>
      <c r="K947">
        <v>1288.3175220000001</v>
      </c>
      <c r="L947">
        <v>236.601944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989854333</v>
      </c>
      <c r="AM947">
        <v>-128</v>
      </c>
    </row>
    <row r="948" spans="1:39" x14ac:dyDescent="0.25">
      <c r="A948" t="s">
        <v>203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1625.502412</v>
      </c>
      <c r="I948">
        <v>326.83393000000001</v>
      </c>
      <c r="J948" t="s">
        <v>3</v>
      </c>
      <c r="K948">
        <v>1502.6968119999999</v>
      </c>
      <c r="L948">
        <v>298.54801200000003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989854333</v>
      </c>
      <c r="AM948">
        <v>-128</v>
      </c>
    </row>
    <row r="949" spans="1:39" x14ac:dyDescent="0.25">
      <c r="A949" t="s">
        <v>203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1857.0916990000001</v>
      </c>
      <c r="I949">
        <v>375.870541</v>
      </c>
      <c r="J949" t="s">
        <v>3</v>
      </c>
      <c r="K949">
        <v>1716.750403</v>
      </c>
      <c r="L949">
        <v>344.24661800000001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989854333</v>
      </c>
      <c r="AM949">
        <v>-128</v>
      </c>
    </row>
    <row r="950" spans="1:39" x14ac:dyDescent="0.25">
      <c r="A950" t="s">
        <v>203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2088.6235839999999</v>
      </c>
      <c r="I950">
        <v>437.140244</v>
      </c>
      <c r="J950" t="s">
        <v>3</v>
      </c>
      <c r="K950">
        <v>1930.7391379999999</v>
      </c>
      <c r="L950">
        <v>402.72941400000002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989854333</v>
      </c>
      <c r="AM950">
        <v>-128</v>
      </c>
    </row>
    <row r="951" spans="1:39" x14ac:dyDescent="0.25">
      <c r="A951" t="s">
        <v>203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2320.0971290000002</v>
      </c>
      <c r="I951">
        <v>517.72666700000002</v>
      </c>
      <c r="J951" t="s">
        <v>3</v>
      </c>
      <c r="K951">
        <v>2144.6690579999999</v>
      </c>
      <c r="L951">
        <v>477.27356700000001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989854333</v>
      </c>
      <c r="AM951">
        <v>-128</v>
      </c>
    </row>
    <row r="952" spans="1:39" x14ac:dyDescent="0.25">
      <c r="A952" t="s">
        <v>203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2551.938071</v>
      </c>
      <c r="I952">
        <v>585.92617499999994</v>
      </c>
      <c r="J952" t="s">
        <v>3</v>
      </c>
      <c r="K952">
        <v>2358.9727339999999</v>
      </c>
      <c r="L952">
        <v>540.54117900000006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989854333</v>
      </c>
      <c r="AM952">
        <v>-128</v>
      </c>
    </row>
    <row r="953" spans="1:39" x14ac:dyDescent="0.25">
      <c r="A953" t="s">
        <v>203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2783.9210499999999</v>
      </c>
      <c r="I953">
        <v>652.34625900000003</v>
      </c>
      <c r="J953" t="s">
        <v>3</v>
      </c>
      <c r="K953">
        <v>2573.4009809999998</v>
      </c>
      <c r="L953">
        <v>602.23318800000004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989854333</v>
      </c>
      <c r="AM953">
        <v>-128</v>
      </c>
    </row>
    <row r="954" spans="1:39" x14ac:dyDescent="0.25">
      <c r="A954" t="s">
        <v>203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3015.8015089999999</v>
      </c>
      <c r="I954">
        <v>708.54015900000002</v>
      </c>
      <c r="J954" t="s">
        <v>3</v>
      </c>
      <c r="K954">
        <v>2787.7110109999999</v>
      </c>
      <c r="L954">
        <v>655.57669999999996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989854333</v>
      </c>
      <c r="AM954">
        <v>-128</v>
      </c>
    </row>
    <row r="955" spans="1:39" x14ac:dyDescent="0.25">
      <c r="A955" t="s">
        <v>203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3247.4472799999999</v>
      </c>
      <c r="I955">
        <v>796.37994700000002</v>
      </c>
      <c r="J955" t="s">
        <v>3</v>
      </c>
      <c r="K955">
        <v>3001.8097849999999</v>
      </c>
      <c r="L955">
        <v>736.79194500000006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989854333</v>
      </c>
      <c r="AM955">
        <v>-128</v>
      </c>
    </row>
    <row r="956" spans="1:39" x14ac:dyDescent="0.25">
      <c r="A956" t="s">
        <v>203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3479.4950050000002</v>
      </c>
      <c r="I956">
        <v>924.92169100000001</v>
      </c>
      <c r="J956" t="s">
        <v>3</v>
      </c>
      <c r="K956">
        <v>3216.317031</v>
      </c>
      <c r="L956">
        <v>858.41621499999997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989854333</v>
      </c>
      <c r="AM956">
        <v>-128</v>
      </c>
    </row>
    <row r="957" spans="1:39" x14ac:dyDescent="0.25">
      <c r="A957" t="s">
        <v>203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3711.578086</v>
      </c>
      <c r="I957">
        <v>991.92035799999996</v>
      </c>
      <c r="J957" t="s">
        <v>3</v>
      </c>
      <c r="K957">
        <v>3430.8571780000002</v>
      </c>
      <c r="L957">
        <v>922.73512900000003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989854333</v>
      </c>
      <c r="AM957">
        <v>-128</v>
      </c>
    </row>
    <row r="958" spans="1:39" x14ac:dyDescent="0.25">
      <c r="A958" t="s">
        <v>203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3943.0726220000001</v>
      </c>
      <c r="I958">
        <v>1071.266509</v>
      </c>
      <c r="J958" t="s">
        <v>3</v>
      </c>
      <c r="K958">
        <v>3644.806826</v>
      </c>
      <c r="L958">
        <v>995.45158500000002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989854333</v>
      </c>
      <c r="AM958">
        <v>-128</v>
      </c>
    </row>
    <row r="959" spans="1:39" x14ac:dyDescent="0.25">
      <c r="A959" t="s">
        <v>203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4174.3894039999996</v>
      </c>
      <c r="I959">
        <v>1143.757306</v>
      </c>
      <c r="J959" t="s">
        <v>3</v>
      </c>
      <c r="K959">
        <v>3858.614775</v>
      </c>
      <c r="L959">
        <v>1064.614227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989854333</v>
      </c>
      <c r="AM959">
        <v>-128</v>
      </c>
    </row>
    <row r="960" spans="1:39" x14ac:dyDescent="0.25">
      <c r="A960" t="s">
        <v>203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4406.3163379999996</v>
      </c>
      <c r="I960">
        <v>1264.314916</v>
      </c>
      <c r="J960" t="s">
        <v>3</v>
      </c>
      <c r="K960">
        <v>4072.9467330000002</v>
      </c>
      <c r="L960">
        <v>1177.226083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989854333</v>
      </c>
      <c r="AM960">
        <v>-128</v>
      </c>
    </row>
    <row r="961" spans="1:39" x14ac:dyDescent="0.25">
      <c r="A961" t="s">
        <v>203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4638.0991800000002</v>
      </c>
      <c r="I961">
        <v>1400.011896</v>
      </c>
      <c r="J961" t="s">
        <v>3</v>
      </c>
      <c r="K961">
        <v>4287.174395</v>
      </c>
      <c r="L961">
        <v>1304.6684889999999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989854333</v>
      </c>
      <c r="AM961">
        <v>-128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zoomScale="55" zoomScaleNormal="55" workbookViewId="0">
      <selection sqref="A1:Q268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210</v>
      </c>
      <c r="B1" t="s">
        <v>212</v>
      </c>
      <c r="C1" t="s">
        <v>106</v>
      </c>
      <c r="D1" t="s">
        <v>107</v>
      </c>
      <c r="E1" t="s">
        <v>116</v>
      </c>
      <c r="F1" t="s">
        <v>25</v>
      </c>
      <c r="G1" t="s">
        <v>117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211</v>
      </c>
      <c r="P1" t="s">
        <v>32</v>
      </c>
      <c r="Q1" t="s">
        <v>33</v>
      </c>
    </row>
    <row r="2" spans="1:17" x14ac:dyDescent="0.25">
      <c r="A2" t="s">
        <v>34</v>
      </c>
      <c r="B2">
        <v>415.83100000000002</v>
      </c>
      <c r="C2">
        <v>1.024E-3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18.9803</v>
      </c>
      <c r="C3">
        <v>3.3600000000000001E-3</v>
      </c>
      <c r="D3">
        <v>0</v>
      </c>
      <c r="E3">
        <v>0</v>
      </c>
      <c r="F3">
        <v>0</v>
      </c>
      <c r="G3">
        <v>0</v>
      </c>
      <c r="H3" s="11" t="s">
        <v>474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19.093599999999999</v>
      </c>
      <c r="C4">
        <v>1.3535999999999999E-2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16.976700000000001</v>
      </c>
      <c r="C5">
        <v>2.5888000000000001E-2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16.696999999999999</v>
      </c>
      <c r="C6">
        <v>3.4559999999999999E-3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18.3017</v>
      </c>
      <c r="C7">
        <v>6.1440000000000002E-3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16.778400000000001</v>
      </c>
      <c r="C8">
        <v>3.0720000000000001E-3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16.765799999999999</v>
      </c>
      <c r="C9">
        <v>3.3279999999999998E-3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17.291799999999999</v>
      </c>
      <c r="C10">
        <v>9.2160000000000002E-3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19.052900000000001</v>
      </c>
      <c r="C11">
        <v>4.0959999999999998E-3</v>
      </c>
      <c r="D11">
        <v>0</v>
      </c>
      <c r="E11">
        <v>0</v>
      </c>
      <c r="F11">
        <v>0</v>
      </c>
      <c r="G11">
        <v>0</v>
      </c>
      <c r="H11" s="11" t="s">
        <v>474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17.422699999999999</v>
      </c>
      <c r="C12">
        <v>3.0720000000000001E-3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16.3688</v>
      </c>
      <c r="C13">
        <v>1.024E-3</v>
      </c>
      <c r="D13">
        <v>0</v>
      </c>
      <c r="E13">
        <v>0</v>
      </c>
      <c r="F13">
        <v>0</v>
      </c>
      <c r="G13">
        <v>0</v>
      </c>
      <c r="H13" s="11" t="s">
        <v>474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15.7217</v>
      </c>
      <c r="C14">
        <v>1.024E-3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15.700200000000001</v>
      </c>
      <c r="C15">
        <v>1.024E-3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15.8187</v>
      </c>
      <c r="C16">
        <v>4.0959999999999998E-3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15.8224</v>
      </c>
      <c r="C17">
        <v>4.0959999999999998E-3</v>
      </c>
      <c r="D17">
        <v>0</v>
      </c>
      <c r="E17">
        <v>0</v>
      </c>
      <c r="F17">
        <v>0</v>
      </c>
      <c r="G17">
        <v>0</v>
      </c>
      <c r="H17" s="11" t="s">
        <v>474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15.6569</v>
      </c>
      <c r="C18">
        <v>1.024E-3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15.8292</v>
      </c>
      <c r="C19">
        <v>1.024E-3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16.1068</v>
      </c>
      <c r="C20">
        <v>2.0479999999999999E-3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15.9617</v>
      </c>
      <c r="C21">
        <v>1.024E-3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16.138999999999999</v>
      </c>
      <c r="C22">
        <v>3.0720000000000001E-3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15.7333</v>
      </c>
      <c r="C23">
        <v>1.024E-3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16.3352</v>
      </c>
      <c r="C24">
        <v>3.0720000000000001E-3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15.724500000000001</v>
      </c>
      <c r="C25">
        <v>1.024E-3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15.5428</v>
      </c>
      <c r="C26">
        <v>3.0720000000000001E-3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15.8688</v>
      </c>
      <c r="C27">
        <v>3.3600000000000001E-3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16.360199999999999</v>
      </c>
      <c r="C28">
        <v>1.024E-3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15.9384</v>
      </c>
      <c r="C29">
        <v>3.0720000000000001E-3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15.6822</v>
      </c>
      <c r="C30">
        <v>2.0479999999999999E-3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15.755599999999999</v>
      </c>
      <c r="C31">
        <v>3.1359999999999999E-3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15.8978</v>
      </c>
      <c r="C32">
        <v>1.024E-3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15.421900000000001</v>
      </c>
      <c r="C33">
        <v>3.424E-3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16.32</v>
      </c>
      <c r="C34">
        <v>1.024E-3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15.719900000000001</v>
      </c>
      <c r="C35">
        <v>1.024E-3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15.5989</v>
      </c>
      <c r="C36">
        <v>1.024E-3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15.633699999999999</v>
      </c>
      <c r="C37">
        <v>4.0959999999999998E-3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15.6915</v>
      </c>
      <c r="C38">
        <v>1.024E-3</v>
      </c>
      <c r="D38">
        <v>0</v>
      </c>
      <c r="E38">
        <v>0</v>
      </c>
      <c r="F38">
        <v>0</v>
      </c>
      <c r="G38">
        <v>0</v>
      </c>
      <c r="H38" s="11" t="s">
        <v>474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15.338699999999999</v>
      </c>
      <c r="C39">
        <v>1.024E-3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15.380599999999999</v>
      </c>
      <c r="C40">
        <v>1.024E-3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15.6104</v>
      </c>
      <c r="C41">
        <v>1.024E-3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15.3437</v>
      </c>
      <c r="C42">
        <v>3.0720000000000001E-3</v>
      </c>
      <c r="D42">
        <v>0</v>
      </c>
      <c r="E42">
        <v>0</v>
      </c>
      <c r="F42">
        <v>0</v>
      </c>
      <c r="G42">
        <v>0</v>
      </c>
      <c r="H42" s="11" t="s">
        <v>474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15.2582</v>
      </c>
      <c r="C43">
        <v>1.024E-3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15.361000000000001</v>
      </c>
      <c r="C44">
        <v>2.0479999999999999E-3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15.2525</v>
      </c>
      <c r="C45">
        <v>2.0479999999999999E-3</v>
      </c>
      <c r="D45">
        <v>0</v>
      </c>
      <c r="E45">
        <v>0</v>
      </c>
      <c r="F45">
        <v>0</v>
      </c>
      <c r="G45">
        <v>0</v>
      </c>
      <c r="H45" s="11" t="s">
        <v>474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15.7454</v>
      </c>
      <c r="C46">
        <v>3.0720000000000001E-3</v>
      </c>
      <c r="D46">
        <v>0</v>
      </c>
      <c r="E46">
        <v>0</v>
      </c>
      <c r="F46">
        <v>0</v>
      </c>
      <c r="G46">
        <v>0</v>
      </c>
      <c r="H46" s="11" t="s">
        <v>474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15.914999999999999</v>
      </c>
      <c r="C47">
        <v>3.0720000000000001E-3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15.5749</v>
      </c>
      <c r="C48">
        <v>6.1440000000000002E-3</v>
      </c>
      <c r="D48">
        <v>0</v>
      </c>
      <c r="E48">
        <v>0</v>
      </c>
      <c r="F48">
        <v>0</v>
      </c>
      <c r="G48">
        <v>0</v>
      </c>
      <c r="H48" s="11" t="s">
        <v>474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16.227499999999999</v>
      </c>
      <c r="C49">
        <v>1.024E-3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15.6685</v>
      </c>
      <c r="C50">
        <v>2.0479999999999999E-3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16.025099999999998</v>
      </c>
      <c r="C51">
        <v>1.024E-3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15.530099999999999</v>
      </c>
      <c r="C52">
        <v>2.0479999999999999E-3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15.472200000000001</v>
      </c>
      <c r="C53">
        <v>1.024E-3</v>
      </c>
      <c r="D53">
        <v>0</v>
      </c>
      <c r="E53">
        <v>0</v>
      </c>
      <c r="F53">
        <v>0</v>
      </c>
      <c r="G53">
        <v>0</v>
      </c>
      <c r="H53" s="11" t="s">
        <v>474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15.805</v>
      </c>
      <c r="C54">
        <v>4.0959999999999998E-3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15.379300000000001</v>
      </c>
      <c r="C55">
        <v>2.0479999999999999E-3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15.3574</v>
      </c>
      <c r="C56">
        <v>1.024E-3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15.964177999999995</v>
      </c>
      <c r="S56">
        <f>AVERAGE(C7:C56)</f>
        <v>2.3948799999999985E-3</v>
      </c>
      <c r="U56">
        <f>_xlfn.VAR.P(B7:B56)</f>
        <v>0.52705974971599989</v>
      </c>
      <c r="V56">
        <f>_xlfn.VAR.P(C7:C56)</f>
        <v>2.7766521856000052E-6</v>
      </c>
      <c r="X56">
        <f>1.96*SQRT(U56)/50</f>
        <v>2.845876128371708E-2</v>
      </c>
      <c r="Y56">
        <f>1.96*SQRT(V56)/50</f>
        <v>6.5320095028102891E-5</v>
      </c>
    </row>
    <row r="57" spans="1:25" x14ac:dyDescent="0.25">
      <c r="A57" t="s">
        <v>108</v>
      </c>
      <c r="B57">
        <v>835.95569999999998</v>
      </c>
      <c r="C57" t="s">
        <v>36</v>
      </c>
    </row>
    <row r="58" spans="1:25" x14ac:dyDescent="0.25">
      <c r="A58" t="s">
        <v>35</v>
      </c>
      <c r="B58">
        <v>15.3171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15.6051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15.4237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15.292999999999999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15.4697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15.318300000000001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15.7864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15.398300000000001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15.171799999999999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15.441800000000001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15.307399999999999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15.589700000000001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15.396800000000001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15.211600000000001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15.2599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15.2735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15.7796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15.4206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15.3575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15.481400000000001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15.2812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15.702400000000001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15.407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15.3599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15.430999999999999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15.192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15.5219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15.372999999999999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15.2475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15.3767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15.859500000000001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15.934100000000001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15.416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15.2652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15.3863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15.244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15.722799999999999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15.2217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15.330299999999999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15.174300000000001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15.234999999999999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15.764200000000001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15.274699999999999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15.4186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15.2898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15.2783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15.9665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15.2522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15.3428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15.3424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15.2803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15.8514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15.29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15.5404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15.3005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15.421369999999998</v>
      </c>
      <c r="S112">
        <f>AVERAGE(C63:C112)</f>
        <v>0</v>
      </c>
      <c r="U112">
        <f>_xlfn.VAR.P(B63:B112)</f>
        <v>4.3792376900000055E-2</v>
      </c>
      <c r="V112">
        <f>_xlfn.VAR.P(C63:C112)</f>
        <v>0</v>
      </c>
      <c r="X112">
        <f>1.96*SQRT(U112)/50</f>
        <v>8.2032382654422566E-3</v>
      </c>
      <c r="Y112">
        <f>1.96*SQRT(V112)/50</f>
        <v>0</v>
      </c>
    </row>
    <row r="113" spans="1:9" x14ac:dyDescent="0.25">
      <c r="A113" t="s">
        <v>35</v>
      </c>
      <c r="B113">
        <v>801.74</v>
      </c>
      <c r="C113" t="s">
        <v>36</v>
      </c>
    </row>
    <row r="114" spans="1:9" x14ac:dyDescent="0.25">
      <c r="A114" t="s">
        <v>37</v>
      </c>
      <c r="B114" s="11" t="s">
        <v>354</v>
      </c>
      <c r="C114">
        <v>3.0720000000000001E-3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11.061299999999999</v>
      </c>
      <c r="C115">
        <v>3.0720000000000001E-3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 s="11" t="s">
        <v>475</v>
      </c>
      <c r="C116">
        <v>2.0479999999999999E-3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 s="11" t="s">
        <v>476</v>
      </c>
      <c r="C117">
        <v>3.0720000000000001E-3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 s="11" t="s">
        <v>477</v>
      </c>
      <c r="C118">
        <v>1.024E-3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 s="11" t="s">
        <v>478</v>
      </c>
      <c r="C119">
        <v>2.0479999999999999E-3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 s="11" t="s">
        <v>479</v>
      </c>
      <c r="C120">
        <v>3.0720000000000001E-3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 s="11" t="s">
        <v>480</v>
      </c>
      <c r="C121">
        <v>2.0479999999999999E-3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 s="11" t="s">
        <v>481</v>
      </c>
      <c r="C122">
        <v>1.024E-3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 s="11" t="s">
        <v>482</v>
      </c>
      <c r="C123">
        <v>1.024E-3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 s="11" t="s">
        <v>483</v>
      </c>
      <c r="C124">
        <v>1.024E-3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 s="11" t="s">
        <v>484</v>
      </c>
      <c r="C125">
        <v>2.0479999999999999E-3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 s="11" t="s">
        <v>485</v>
      </c>
      <c r="C126">
        <v>1.024E-3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 s="11" t="s">
        <v>486</v>
      </c>
      <c r="C127">
        <v>1.024E-3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 s="11" t="s">
        <v>487</v>
      </c>
      <c r="C128">
        <v>1.024E-3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 s="11" t="s">
        <v>488</v>
      </c>
      <c r="C129">
        <v>3.0720000000000001E-3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 s="11" t="s">
        <v>489</v>
      </c>
      <c r="C130">
        <v>1.024E-3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 s="11" t="s">
        <v>490</v>
      </c>
      <c r="C131">
        <v>3.2959999999999999E-3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 s="11" t="s">
        <v>491</v>
      </c>
      <c r="C132">
        <v>3.0720000000000001E-3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492</v>
      </c>
      <c r="C133">
        <v>1.024E-3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 s="11" t="s">
        <v>279</v>
      </c>
      <c r="C134">
        <v>1.024E-3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 s="11" t="s">
        <v>493</v>
      </c>
      <c r="C135">
        <v>4.0959999999999998E-3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 s="11" t="s">
        <v>494</v>
      </c>
      <c r="C136">
        <v>1.024E-3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 s="11" t="s">
        <v>452</v>
      </c>
      <c r="C137">
        <v>2.0479999999999999E-3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 s="11" t="s">
        <v>495</v>
      </c>
      <c r="C138">
        <v>1.024E-3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 s="11" t="s">
        <v>496</v>
      </c>
      <c r="C139">
        <v>2.0479999999999999E-3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 s="11" t="s">
        <v>302</v>
      </c>
      <c r="C140">
        <v>1.024E-3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 s="11" t="s">
        <v>497</v>
      </c>
      <c r="C141">
        <v>2.0479999999999999E-3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 s="11" t="s">
        <v>495</v>
      </c>
      <c r="C142">
        <v>1.024E-3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 s="11" t="s">
        <v>498</v>
      </c>
      <c r="C143">
        <v>1.024E-3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 s="11" t="s">
        <v>499</v>
      </c>
      <c r="C144">
        <v>1.024E-3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 s="11" t="s">
        <v>500</v>
      </c>
      <c r="C145">
        <v>3.424E-3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 s="11" t="s">
        <v>501</v>
      </c>
      <c r="C146">
        <v>1.024E-3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 s="11" t="s">
        <v>502</v>
      </c>
      <c r="C147">
        <v>1.024E-3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10.677</v>
      </c>
      <c r="C148">
        <v>2.0479999999999999E-3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10.954000000000001</v>
      </c>
      <c r="C149">
        <v>4.0959999999999998E-3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 s="11" t="s">
        <v>503</v>
      </c>
      <c r="C150">
        <v>1.024E-3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 s="11" t="s">
        <v>504</v>
      </c>
      <c r="C151">
        <v>2.0479999999999999E-3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 s="11" t="s">
        <v>505</v>
      </c>
      <c r="C152">
        <v>1.024E-3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 s="11" t="s">
        <v>506</v>
      </c>
      <c r="C153">
        <v>1.024E-3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 s="11" t="s">
        <v>507</v>
      </c>
      <c r="C154">
        <v>1.024E-3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10.609</v>
      </c>
      <c r="C155">
        <v>2.0479999999999999E-3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 s="11" t="s">
        <v>508</v>
      </c>
      <c r="C156">
        <v>2.0479999999999999E-3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 s="11" t="s">
        <v>509</v>
      </c>
      <c r="C157">
        <v>3.0720000000000001E-3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 s="11" t="s">
        <v>510</v>
      </c>
      <c r="C158">
        <v>2.0479999999999999E-3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 s="11" t="s">
        <v>511</v>
      </c>
      <c r="C159">
        <v>1.024E-3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 s="11" t="s">
        <v>512</v>
      </c>
      <c r="C160">
        <v>1.024E-3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 s="11" t="s">
        <v>513</v>
      </c>
      <c r="C161">
        <v>1.024E-3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 s="11" t="s">
        <v>514</v>
      </c>
      <c r="C162">
        <v>1.024E-3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 s="11" t="s">
        <v>515</v>
      </c>
      <c r="C163">
        <v>1.024E-3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 s="11" t="s">
        <v>516</v>
      </c>
      <c r="C164">
        <v>2.0479999999999999E-3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 s="11" t="s">
        <v>517</v>
      </c>
      <c r="C165">
        <v>1.024E-3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 s="11" t="s">
        <v>518</v>
      </c>
      <c r="C166">
        <v>2.0479999999999999E-3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 s="11" t="s">
        <v>519</v>
      </c>
      <c r="C167">
        <v>1.024E-3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 s="11" t="s">
        <v>520</v>
      </c>
      <c r="C168">
        <v>1.024E-3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10.746666666666668</v>
      </c>
      <c r="S168">
        <f>AVERAGE(C119:C168)</f>
        <v>1.6703999999999988E-3</v>
      </c>
      <c r="U168">
        <f>_xlfn.VAR.P(B119:B168)</f>
        <v>2.2264222222222328E-2</v>
      </c>
      <c r="V168">
        <f>_xlfn.VAR.P(C119:C168)</f>
        <v>7.8626816000000033E-7</v>
      </c>
      <c r="X168">
        <f>1.96*SQRT(U168)/50</f>
        <v>5.8491105679030998E-3</v>
      </c>
      <c r="Y168">
        <f>1.96*SQRT(V168)/50</f>
        <v>3.4759331198721311E-5</v>
      </c>
    </row>
    <row r="169" spans="1:25" x14ac:dyDescent="0.25">
      <c r="A169" t="s">
        <v>37</v>
      </c>
      <c r="B169">
        <v>565.12779999999998</v>
      </c>
      <c r="C169" t="s">
        <v>36</v>
      </c>
    </row>
    <row r="170" spans="1:25" x14ac:dyDescent="0.25">
      <c r="A170" t="s">
        <v>95</v>
      </c>
      <c r="B170">
        <v>5080.7</v>
      </c>
      <c r="C170">
        <v>5065.07</v>
      </c>
      <c r="D170">
        <v>5035.45</v>
      </c>
      <c r="E170">
        <v>4997.4399999999996</v>
      </c>
      <c r="F170">
        <v>665.85699999999997</v>
      </c>
      <c r="G170">
        <v>0.28331400000000001</v>
      </c>
      <c r="H170">
        <v>0.727877</v>
      </c>
      <c r="I170">
        <v>0</v>
      </c>
    </row>
    <row r="171" spans="1:25" x14ac:dyDescent="0.25">
      <c r="A171" t="s">
        <v>95</v>
      </c>
      <c r="B171">
        <v>5047.22</v>
      </c>
      <c r="C171">
        <v>5031.66</v>
      </c>
      <c r="D171">
        <v>4997.57</v>
      </c>
      <c r="E171">
        <v>4958.6499999999996</v>
      </c>
      <c r="F171">
        <v>663.84400000000005</v>
      </c>
      <c r="G171">
        <v>0.28315299999999999</v>
      </c>
      <c r="H171">
        <v>0.72477899999999995</v>
      </c>
      <c r="I171">
        <v>0</v>
      </c>
    </row>
    <row r="172" spans="1:25" x14ac:dyDescent="0.25">
      <c r="A172" t="s">
        <v>95</v>
      </c>
      <c r="B172">
        <v>5047.55</v>
      </c>
      <c r="C172">
        <v>5031.93</v>
      </c>
      <c r="D172">
        <v>4996.5600000000004</v>
      </c>
      <c r="E172">
        <v>4957.8900000000003</v>
      </c>
      <c r="F172">
        <v>661.47699999999998</v>
      </c>
      <c r="G172">
        <v>0.28307900000000003</v>
      </c>
      <c r="H172">
        <v>0.71540800000000004</v>
      </c>
      <c r="I172">
        <v>0</v>
      </c>
    </row>
    <row r="173" spans="1:25" x14ac:dyDescent="0.25">
      <c r="A173" t="s">
        <v>95</v>
      </c>
      <c r="B173">
        <v>5074.05</v>
      </c>
      <c r="C173">
        <v>5058.6000000000004</v>
      </c>
      <c r="D173">
        <v>5027.3900000000003</v>
      </c>
      <c r="E173">
        <v>4989.04</v>
      </c>
      <c r="F173">
        <v>668.68899999999996</v>
      </c>
      <c r="G173">
        <v>0.278416</v>
      </c>
      <c r="H173">
        <v>0.72265299999999999</v>
      </c>
      <c r="I173">
        <v>0</v>
      </c>
    </row>
    <row r="174" spans="1:25" x14ac:dyDescent="0.25">
      <c r="A174" t="s">
        <v>95</v>
      </c>
      <c r="B174">
        <v>5031.92</v>
      </c>
      <c r="C174">
        <v>5016.96</v>
      </c>
      <c r="D174">
        <v>4990.29</v>
      </c>
      <c r="E174">
        <v>4952.68</v>
      </c>
      <c r="F174">
        <v>663.01800000000003</v>
      </c>
      <c r="G174">
        <v>0.28308</v>
      </c>
      <c r="H174">
        <v>0.70652099999999995</v>
      </c>
      <c r="I174">
        <v>0</v>
      </c>
    </row>
    <row r="175" spans="1:25" x14ac:dyDescent="0.25">
      <c r="A175" t="s">
        <v>95</v>
      </c>
      <c r="B175">
        <v>5020.71</v>
      </c>
      <c r="C175">
        <v>5005.41</v>
      </c>
      <c r="D175">
        <v>4974.68</v>
      </c>
      <c r="E175">
        <v>4936.58</v>
      </c>
      <c r="F175">
        <v>661.76400000000001</v>
      </c>
      <c r="G175">
        <v>0.261015</v>
      </c>
      <c r="H175">
        <v>0.71385500000000002</v>
      </c>
      <c r="I175">
        <v>0</v>
      </c>
    </row>
    <row r="176" spans="1:25" x14ac:dyDescent="0.25">
      <c r="A176" t="s">
        <v>95</v>
      </c>
      <c r="B176">
        <v>5031.3100000000004</v>
      </c>
      <c r="C176">
        <v>5016.32</v>
      </c>
      <c r="D176">
        <v>4986.95</v>
      </c>
      <c r="E176">
        <v>4948.82</v>
      </c>
      <c r="F176">
        <v>662.23500000000001</v>
      </c>
      <c r="G176">
        <v>0.26394800000000002</v>
      </c>
      <c r="H176">
        <v>0.72542700000000004</v>
      </c>
      <c r="I176">
        <v>0</v>
      </c>
    </row>
    <row r="177" spans="1:9" x14ac:dyDescent="0.25">
      <c r="A177" t="s">
        <v>95</v>
      </c>
      <c r="B177">
        <v>5015.7299999999996</v>
      </c>
      <c r="C177">
        <v>5000.92</v>
      </c>
      <c r="D177">
        <v>4974.71</v>
      </c>
      <c r="E177">
        <v>4937.16</v>
      </c>
      <c r="F177">
        <v>660.01700000000005</v>
      </c>
      <c r="G177">
        <v>0.27850900000000001</v>
      </c>
      <c r="H177">
        <v>0.71184999999999998</v>
      </c>
      <c r="I177">
        <v>0</v>
      </c>
    </row>
    <row r="178" spans="1:9" x14ac:dyDescent="0.25">
      <c r="A178" t="s">
        <v>95</v>
      </c>
      <c r="B178">
        <v>5026.46</v>
      </c>
      <c r="C178">
        <v>5011.24</v>
      </c>
      <c r="D178">
        <v>4985.33</v>
      </c>
      <c r="E178">
        <v>4947.72</v>
      </c>
      <c r="F178">
        <v>663.34199999999998</v>
      </c>
      <c r="G178">
        <v>0.28311599999999998</v>
      </c>
      <c r="H178">
        <v>0.72302900000000003</v>
      </c>
      <c r="I178">
        <v>0</v>
      </c>
    </row>
    <row r="179" spans="1:9" x14ac:dyDescent="0.25">
      <c r="A179" t="s">
        <v>95</v>
      </c>
      <c r="B179">
        <v>5016.8599999999997</v>
      </c>
      <c r="C179">
        <v>5001.8999999999996</v>
      </c>
      <c r="D179">
        <v>4975.5</v>
      </c>
      <c r="E179">
        <v>4936.8900000000003</v>
      </c>
      <c r="F179">
        <v>661.34500000000003</v>
      </c>
      <c r="G179">
        <v>0.28309899999999999</v>
      </c>
      <c r="H179">
        <v>0.71896700000000002</v>
      </c>
      <c r="I179">
        <v>0</v>
      </c>
    </row>
    <row r="180" spans="1:9" x14ac:dyDescent="0.25">
      <c r="A180" t="s">
        <v>95</v>
      </c>
      <c r="B180">
        <v>5029.67</v>
      </c>
      <c r="C180">
        <v>5014.63</v>
      </c>
      <c r="D180">
        <v>4987.66</v>
      </c>
      <c r="E180">
        <v>4950.12</v>
      </c>
      <c r="F180">
        <v>660.89</v>
      </c>
      <c r="G180">
        <v>0.283078</v>
      </c>
      <c r="H180">
        <v>0.71051900000000001</v>
      </c>
      <c r="I180">
        <v>0</v>
      </c>
    </row>
    <row r="181" spans="1:9" x14ac:dyDescent="0.25">
      <c r="A181" t="s">
        <v>95</v>
      </c>
      <c r="B181">
        <v>5035.3500000000004</v>
      </c>
      <c r="C181">
        <v>5020.1099999999997</v>
      </c>
      <c r="D181">
        <v>4995.84</v>
      </c>
      <c r="E181">
        <v>4959.1400000000003</v>
      </c>
      <c r="F181">
        <v>662.77499999999998</v>
      </c>
      <c r="G181">
        <v>0.28378500000000001</v>
      </c>
      <c r="H181">
        <v>0.72569700000000004</v>
      </c>
      <c r="I181">
        <v>0</v>
      </c>
    </row>
    <row r="182" spans="1:9" x14ac:dyDescent="0.25">
      <c r="A182" t="s">
        <v>95</v>
      </c>
      <c r="B182">
        <v>5054.83</v>
      </c>
      <c r="C182">
        <v>5039.82</v>
      </c>
      <c r="D182">
        <v>5006.74</v>
      </c>
      <c r="E182">
        <v>4967.72</v>
      </c>
      <c r="F182">
        <v>665.07399999999996</v>
      </c>
      <c r="G182">
        <v>0.28310200000000002</v>
      </c>
      <c r="H182">
        <v>0.72181799999999996</v>
      </c>
      <c r="I182">
        <v>0</v>
      </c>
    </row>
    <row r="183" spans="1:9" x14ac:dyDescent="0.25">
      <c r="A183" t="s">
        <v>95</v>
      </c>
      <c r="B183">
        <v>5046.18</v>
      </c>
      <c r="C183">
        <v>5031.12</v>
      </c>
      <c r="D183">
        <v>5000.47</v>
      </c>
      <c r="E183">
        <v>4961.76</v>
      </c>
      <c r="F183">
        <v>665.12599999999998</v>
      </c>
      <c r="G183">
        <v>0.28323100000000001</v>
      </c>
      <c r="H183">
        <v>0.71491000000000005</v>
      </c>
      <c r="I183">
        <v>0</v>
      </c>
    </row>
    <row r="184" spans="1:9" x14ac:dyDescent="0.25">
      <c r="A184" t="s">
        <v>95</v>
      </c>
      <c r="B184">
        <v>5040.46</v>
      </c>
      <c r="C184">
        <v>5025.07</v>
      </c>
      <c r="D184">
        <v>4997.18</v>
      </c>
      <c r="E184">
        <v>4958.93</v>
      </c>
      <c r="F184">
        <v>663.447</v>
      </c>
      <c r="G184">
        <v>0.283078</v>
      </c>
      <c r="H184">
        <v>0.72711199999999998</v>
      </c>
      <c r="I184">
        <v>0</v>
      </c>
    </row>
    <row r="185" spans="1:9" x14ac:dyDescent="0.25">
      <c r="A185" t="s">
        <v>95</v>
      </c>
      <c r="B185">
        <v>5036.78</v>
      </c>
      <c r="C185">
        <v>5021.26</v>
      </c>
      <c r="D185">
        <v>4996.3100000000004</v>
      </c>
      <c r="E185">
        <v>4958.63</v>
      </c>
      <c r="F185">
        <v>664.33799999999997</v>
      </c>
      <c r="G185">
        <v>0.28318599999999999</v>
      </c>
      <c r="H185">
        <v>0.70653200000000005</v>
      </c>
      <c r="I185">
        <v>0</v>
      </c>
    </row>
    <row r="186" spans="1:9" x14ac:dyDescent="0.25">
      <c r="A186" t="s">
        <v>95</v>
      </c>
      <c r="B186">
        <v>5140.4799999999996</v>
      </c>
      <c r="C186">
        <v>5125.55</v>
      </c>
      <c r="D186">
        <v>5087.88</v>
      </c>
      <c r="E186">
        <v>5047.63</v>
      </c>
      <c r="F186">
        <v>676.68899999999996</v>
      </c>
      <c r="G186">
        <v>0.28321299999999999</v>
      </c>
      <c r="H186">
        <v>0.70768200000000003</v>
      </c>
      <c r="I186">
        <v>0</v>
      </c>
    </row>
    <row r="187" spans="1:9" x14ac:dyDescent="0.25">
      <c r="A187" t="s">
        <v>95</v>
      </c>
      <c r="B187">
        <v>5248.15</v>
      </c>
      <c r="C187">
        <v>5232.47</v>
      </c>
      <c r="D187">
        <v>5172.83</v>
      </c>
      <c r="E187">
        <v>5130.74</v>
      </c>
      <c r="F187">
        <v>687.11900000000003</v>
      </c>
      <c r="G187">
        <v>0.28331099999999998</v>
      </c>
      <c r="H187">
        <v>0.72753999999999996</v>
      </c>
      <c r="I187">
        <v>0</v>
      </c>
    </row>
    <row r="188" spans="1:9" x14ac:dyDescent="0.25">
      <c r="A188" t="s">
        <v>95</v>
      </c>
      <c r="B188">
        <v>5258.56</v>
      </c>
      <c r="C188">
        <v>5241.8500000000004</v>
      </c>
      <c r="D188">
        <v>5193.25</v>
      </c>
      <c r="E188">
        <v>5151.92</v>
      </c>
      <c r="F188">
        <v>695.24300000000005</v>
      </c>
      <c r="G188">
        <v>0.28350799999999998</v>
      </c>
      <c r="H188">
        <v>0.72709400000000002</v>
      </c>
      <c r="I188">
        <v>0</v>
      </c>
    </row>
    <row r="189" spans="1:9" x14ac:dyDescent="0.25">
      <c r="A189" t="s">
        <v>95</v>
      </c>
      <c r="B189">
        <v>5195.95</v>
      </c>
      <c r="C189">
        <v>5180.29</v>
      </c>
      <c r="D189">
        <v>5143.22</v>
      </c>
      <c r="E189">
        <v>5104.3900000000003</v>
      </c>
      <c r="F189">
        <v>684.27499999999998</v>
      </c>
      <c r="G189">
        <v>0.28360200000000002</v>
      </c>
      <c r="H189">
        <v>0.72101899999999997</v>
      </c>
      <c r="I189">
        <v>0</v>
      </c>
    </row>
    <row r="190" spans="1:9" x14ac:dyDescent="0.25">
      <c r="A190" t="s">
        <v>95</v>
      </c>
      <c r="B190">
        <v>5226.43</v>
      </c>
      <c r="C190">
        <v>5210.13</v>
      </c>
      <c r="D190">
        <v>5173.42</v>
      </c>
      <c r="E190">
        <v>5134.1000000000004</v>
      </c>
      <c r="F190">
        <v>692.82</v>
      </c>
      <c r="G190">
        <v>0.28312599999999999</v>
      </c>
      <c r="H190">
        <v>0.72779000000000005</v>
      </c>
      <c r="I190">
        <v>0</v>
      </c>
    </row>
    <row r="191" spans="1:9" x14ac:dyDescent="0.25">
      <c r="A191" t="s">
        <v>95</v>
      </c>
      <c r="B191">
        <v>5153.1899999999996</v>
      </c>
      <c r="C191">
        <v>5137.68</v>
      </c>
      <c r="D191">
        <v>5103.8100000000004</v>
      </c>
      <c r="E191">
        <v>5065.08</v>
      </c>
      <c r="F191">
        <v>679.92399999999998</v>
      </c>
      <c r="G191">
        <v>0.28309400000000001</v>
      </c>
      <c r="H191">
        <v>0.72414000000000001</v>
      </c>
      <c r="I191">
        <v>0</v>
      </c>
    </row>
    <row r="192" spans="1:9" x14ac:dyDescent="0.25">
      <c r="A192" t="s">
        <v>95</v>
      </c>
      <c r="B192">
        <v>5391.11</v>
      </c>
      <c r="C192">
        <v>5374.69</v>
      </c>
      <c r="D192">
        <v>5330.83</v>
      </c>
      <c r="E192">
        <v>5290.33</v>
      </c>
      <c r="F192">
        <v>707.53899999999999</v>
      </c>
      <c r="G192">
        <v>0.28312599999999999</v>
      </c>
      <c r="H192">
        <v>0.71651500000000001</v>
      </c>
      <c r="I192">
        <v>0</v>
      </c>
    </row>
    <row r="193" spans="1:9" x14ac:dyDescent="0.25">
      <c r="A193" t="s">
        <v>95</v>
      </c>
      <c r="B193">
        <v>5328.15</v>
      </c>
      <c r="C193">
        <v>5311.73</v>
      </c>
      <c r="D193">
        <v>5273.01</v>
      </c>
      <c r="E193">
        <v>5233.4399999999996</v>
      </c>
      <c r="F193">
        <v>695.37599999999998</v>
      </c>
      <c r="G193">
        <v>0.28309499999999999</v>
      </c>
      <c r="H193">
        <v>0.72789300000000001</v>
      </c>
      <c r="I193">
        <v>0</v>
      </c>
    </row>
    <row r="194" spans="1:9" x14ac:dyDescent="0.25">
      <c r="A194" t="s">
        <v>95</v>
      </c>
      <c r="B194">
        <v>5314.04</v>
      </c>
      <c r="C194">
        <v>5297.43</v>
      </c>
      <c r="D194">
        <v>5260.32</v>
      </c>
      <c r="E194">
        <v>5220.58</v>
      </c>
      <c r="F194">
        <v>695.95699999999999</v>
      </c>
      <c r="G194">
        <v>0.28307900000000003</v>
      </c>
      <c r="H194">
        <v>0.70652800000000004</v>
      </c>
      <c r="I194">
        <v>0</v>
      </c>
    </row>
    <row r="195" spans="1:9" x14ac:dyDescent="0.25">
      <c r="A195" t="s">
        <v>95</v>
      </c>
      <c r="B195">
        <v>5317.1</v>
      </c>
      <c r="C195">
        <v>5301.22</v>
      </c>
      <c r="D195">
        <v>5264.39</v>
      </c>
      <c r="E195">
        <v>5225.1000000000004</v>
      </c>
      <c r="F195">
        <v>694.82399999999996</v>
      </c>
      <c r="G195">
        <v>0.283086</v>
      </c>
      <c r="H195">
        <v>0.727688</v>
      </c>
      <c r="I195">
        <v>0</v>
      </c>
    </row>
    <row r="196" spans="1:9" x14ac:dyDescent="0.25">
      <c r="A196" t="s">
        <v>95</v>
      </c>
      <c r="B196">
        <v>5324.26</v>
      </c>
      <c r="C196">
        <v>5307.99</v>
      </c>
      <c r="D196">
        <v>5272.16</v>
      </c>
      <c r="E196">
        <v>5232.74</v>
      </c>
      <c r="F196">
        <v>699.84699999999998</v>
      </c>
      <c r="G196">
        <v>0.26345000000000002</v>
      </c>
      <c r="H196">
        <v>0.72552399999999995</v>
      </c>
      <c r="I196">
        <v>0</v>
      </c>
    </row>
    <row r="197" spans="1:9" x14ac:dyDescent="0.25">
      <c r="A197" t="s">
        <v>95</v>
      </c>
      <c r="B197">
        <v>5319.05</v>
      </c>
      <c r="C197">
        <v>5303.26</v>
      </c>
      <c r="D197">
        <v>5266.34</v>
      </c>
      <c r="E197">
        <v>5226.8599999999997</v>
      </c>
      <c r="F197">
        <v>695.70799999999997</v>
      </c>
      <c r="G197">
        <v>0.28312799999999999</v>
      </c>
      <c r="H197">
        <v>0.727464</v>
      </c>
      <c r="I197">
        <v>0</v>
      </c>
    </row>
    <row r="198" spans="1:9" x14ac:dyDescent="0.25">
      <c r="A198" t="s">
        <v>95</v>
      </c>
      <c r="B198">
        <v>5313.5</v>
      </c>
      <c r="C198">
        <v>5297.1</v>
      </c>
      <c r="D198">
        <v>5259.87</v>
      </c>
      <c r="E198">
        <v>5220.5600000000004</v>
      </c>
      <c r="F198">
        <v>693.56200000000001</v>
      </c>
      <c r="G198">
        <v>0.28317300000000001</v>
      </c>
      <c r="H198">
        <v>0.72693099999999999</v>
      </c>
      <c r="I198">
        <v>0</v>
      </c>
    </row>
    <row r="199" spans="1:9" x14ac:dyDescent="0.25">
      <c r="A199" t="s">
        <v>95</v>
      </c>
      <c r="B199">
        <v>5290.88</v>
      </c>
      <c r="C199">
        <v>5274.46</v>
      </c>
      <c r="D199">
        <v>5238.72</v>
      </c>
      <c r="E199">
        <v>5199.43</v>
      </c>
      <c r="F199">
        <v>695.95299999999997</v>
      </c>
      <c r="G199">
        <v>0.28309200000000001</v>
      </c>
      <c r="H199">
        <v>0.72688600000000003</v>
      </c>
      <c r="I199">
        <v>0</v>
      </c>
    </row>
    <row r="200" spans="1:9" x14ac:dyDescent="0.25">
      <c r="A200" t="s">
        <v>95</v>
      </c>
      <c r="B200">
        <v>5105.18</v>
      </c>
      <c r="C200">
        <v>5089.18</v>
      </c>
      <c r="D200">
        <v>5056.3500000000004</v>
      </c>
      <c r="E200">
        <v>5017.83</v>
      </c>
      <c r="F200">
        <v>674.298</v>
      </c>
      <c r="G200">
        <v>0.28309899999999999</v>
      </c>
      <c r="H200">
        <v>0.72767999999999999</v>
      </c>
      <c r="I200">
        <v>0</v>
      </c>
    </row>
    <row r="201" spans="1:9" x14ac:dyDescent="0.25">
      <c r="A201" t="s">
        <v>95</v>
      </c>
      <c r="B201">
        <v>5127.7700000000004</v>
      </c>
      <c r="C201">
        <v>5111.8</v>
      </c>
      <c r="D201">
        <v>5078.6400000000003</v>
      </c>
      <c r="E201">
        <v>5040.43</v>
      </c>
      <c r="F201">
        <v>677.38499999999999</v>
      </c>
      <c r="G201">
        <v>0.28313899999999997</v>
      </c>
      <c r="H201">
        <v>0.72426100000000004</v>
      </c>
      <c r="I201">
        <v>0</v>
      </c>
    </row>
    <row r="202" spans="1:9" x14ac:dyDescent="0.25">
      <c r="A202" t="s">
        <v>95</v>
      </c>
      <c r="B202">
        <v>5031.38</v>
      </c>
      <c r="C202">
        <v>5015.3599999999997</v>
      </c>
      <c r="D202">
        <v>4987.87</v>
      </c>
      <c r="E202">
        <v>4950.8</v>
      </c>
      <c r="F202">
        <v>662.428</v>
      </c>
      <c r="G202">
        <v>0.26843899999999998</v>
      </c>
      <c r="H202">
        <v>0.72789899999999996</v>
      </c>
      <c r="I202">
        <v>0</v>
      </c>
    </row>
    <row r="203" spans="1:9" x14ac:dyDescent="0.25">
      <c r="A203" t="s">
        <v>95</v>
      </c>
      <c r="B203">
        <v>5017.08</v>
      </c>
      <c r="C203">
        <v>5000.42</v>
      </c>
      <c r="D203">
        <v>4973.4399999999996</v>
      </c>
      <c r="E203">
        <v>4936.18</v>
      </c>
      <c r="F203">
        <v>660.44399999999996</v>
      </c>
      <c r="G203">
        <v>0.28312799999999999</v>
      </c>
      <c r="H203">
        <v>0.72787199999999996</v>
      </c>
      <c r="I203">
        <v>0</v>
      </c>
    </row>
    <row r="204" spans="1:9" x14ac:dyDescent="0.25">
      <c r="A204" t="s">
        <v>95</v>
      </c>
      <c r="B204">
        <v>5015.3900000000003</v>
      </c>
      <c r="C204">
        <v>4999.83</v>
      </c>
      <c r="D204">
        <v>4972.76</v>
      </c>
      <c r="E204">
        <v>4935.66</v>
      </c>
      <c r="F204">
        <v>659.88900000000001</v>
      </c>
      <c r="G204">
        <v>0.28308299999999997</v>
      </c>
      <c r="H204">
        <v>0.72755300000000001</v>
      </c>
      <c r="I204">
        <v>0</v>
      </c>
    </row>
    <row r="205" spans="1:9" x14ac:dyDescent="0.25">
      <c r="A205" t="s">
        <v>95</v>
      </c>
      <c r="B205">
        <v>5015.8999999999996</v>
      </c>
      <c r="C205">
        <v>4999.96</v>
      </c>
      <c r="D205">
        <v>4972.4799999999996</v>
      </c>
      <c r="E205">
        <v>4935.2700000000004</v>
      </c>
      <c r="F205">
        <v>660.154</v>
      </c>
      <c r="G205">
        <v>0.28317100000000001</v>
      </c>
      <c r="H205">
        <v>0.72335499999999997</v>
      </c>
      <c r="I205">
        <v>0</v>
      </c>
    </row>
    <row r="206" spans="1:9" x14ac:dyDescent="0.25">
      <c r="A206" t="s">
        <v>95</v>
      </c>
      <c r="B206">
        <v>5015.1400000000003</v>
      </c>
      <c r="C206">
        <v>4999.38</v>
      </c>
      <c r="D206">
        <v>4972.08</v>
      </c>
      <c r="E206">
        <v>4934.95</v>
      </c>
      <c r="F206">
        <v>660.54499999999996</v>
      </c>
      <c r="G206">
        <v>0.283078</v>
      </c>
      <c r="H206">
        <v>0.72070800000000002</v>
      </c>
      <c r="I206">
        <v>0</v>
      </c>
    </row>
    <row r="207" spans="1:9" x14ac:dyDescent="0.25">
      <c r="A207" t="s">
        <v>95</v>
      </c>
      <c r="B207">
        <v>5015.84</v>
      </c>
      <c r="C207">
        <v>4999.83</v>
      </c>
      <c r="D207">
        <v>4972.82</v>
      </c>
      <c r="E207">
        <v>4935.6400000000003</v>
      </c>
      <c r="F207">
        <v>660.05</v>
      </c>
      <c r="G207">
        <v>0.28310800000000003</v>
      </c>
      <c r="H207">
        <v>0.72773399999999999</v>
      </c>
      <c r="I207">
        <v>0</v>
      </c>
    </row>
    <row r="208" spans="1:9" x14ac:dyDescent="0.25">
      <c r="A208" t="s">
        <v>95</v>
      </c>
      <c r="B208">
        <v>5015.74</v>
      </c>
      <c r="C208">
        <v>4999.87</v>
      </c>
      <c r="D208">
        <v>4972.6099999999997</v>
      </c>
      <c r="E208">
        <v>4935.33</v>
      </c>
      <c r="F208">
        <v>660.45600000000002</v>
      </c>
      <c r="G208">
        <v>0.28309600000000001</v>
      </c>
      <c r="H208">
        <v>0.72752099999999997</v>
      </c>
      <c r="I208">
        <v>0</v>
      </c>
    </row>
    <row r="209" spans="1:25" x14ac:dyDescent="0.25">
      <c r="A209" t="s">
        <v>95</v>
      </c>
      <c r="B209">
        <v>5016.0200000000004</v>
      </c>
      <c r="C209">
        <v>4999.74</v>
      </c>
      <c r="D209">
        <v>4972.6000000000004</v>
      </c>
      <c r="E209">
        <v>4935.29</v>
      </c>
      <c r="F209">
        <v>660.24300000000005</v>
      </c>
      <c r="G209">
        <v>0.28312599999999999</v>
      </c>
      <c r="H209">
        <v>0.72789899999999996</v>
      </c>
      <c r="I209">
        <v>0</v>
      </c>
    </row>
    <row r="210" spans="1:25" x14ac:dyDescent="0.25">
      <c r="A210" t="s">
        <v>95</v>
      </c>
      <c r="B210">
        <v>5015.68</v>
      </c>
      <c r="C210">
        <v>4999.83</v>
      </c>
      <c r="D210">
        <v>4972.16</v>
      </c>
      <c r="E210">
        <v>4934.8500000000004</v>
      </c>
      <c r="F210">
        <v>659.82399999999996</v>
      </c>
      <c r="G210">
        <v>0.28317799999999999</v>
      </c>
      <c r="H210">
        <v>0.72250700000000001</v>
      </c>
      <c r="I210">
        <v>0</v>
      </c>
    </row>
    <row r="211" spans="1:25" x14ac:dyDescent="0.25">
      <c r="A211" t="s">
        <v>95</v>
      </c>
      <c r="B211">
        <v>5016.3</v>
      </c>
      <c r="C211">
        <v>5000.66</v>
      </c>
      <c r="D211">
        <v>4973</v>
      </c>
      <c r="E211">
        <v>4935.7299999999996</v>
      </c>
      <c r="F211">
        <v>660.32500000000005</v>
      </c>
      <c r="G211">
        <v>0.28315000000000001</v>
      </c>
      <c r="H211">
        <v>0.70653200000000005</v>
      </c>
      <c r="I211">
        <v>0</v>
      </c>
    </row>
    <row r="212" spans="1:25" x14ac:dyDescent="0.25">
      <c r="A212" t="s">
        <v>95</v>
      </c>
      <c r="B212">
        <v>5016.04</v>
      </c>
      <c r="C212">
        <v>4999.99</v>
      </c>
      <c r="D212">
        <v>4972.5600000000004</v>
      </c>
      <c r="E212">
        <v>4935.33</v>
      </c>
      <c r="F212">
        <v>660.30100000000004</v>
      </c>
      <c r="G212">
        <v>0.28307900000000003</v>
      </c>
      <c r="H212">
        <v>0.70653200000000005</v>
      </c>
      <c r="I212">
        <v>0</v>
      </c>
    </row>
    <row r="213" spans="1:25" x14ac:dyDescent="0.25">
      <c r="A213" t="s">
        <v>95</v>
      </c>
      <c r="B213">
        <v>5016.3500000000004</v>
      </c>
      <c r="C213">
        <v>5000.78</v>
      </c>
      <c r="D213">
        <v>4973.38</v>
      </c>
      <c r="E213">
        <v>4935.99</v>
      </c>
      <c r="F213">
        <v>660.12599999999998</v>
      </c>
      <c r="G213">
        <v>0.28310400000000002</v>
      </c>
      <c r="H213">
        <v>0.72633199999999998</v>
      </c>
      <c r="I213">
        <v>0</v>
      </c>
    </row>
    <row r="214" spans="1:25" x14ac:dyDescent="0.25">
      <c r="A214" t="s">
        <v>95</v>
      </c>
      <c r="B214">
        <v>5015.4399999999996</v>
      </c>
      <c r="C214">
        <v>4999.4399999999996</v>
      </c>
      <c r="D214">
        <v>4971.8100000000004</v>
      </c>
      <c r="E214">
        <v>4934.49</v>
      </c>
      <c r="F214">
        <v>660.77</v>
      </c>
      <c r="G214">
        <v>0.28314299999999998</v>
      </c>
      <c r="H214">
        <v>0.72020600000000001</v>
      </c>
      <c r="I214">
        <v>0</v>
      </c>
    </row>
    <row r="215" spans="1:25" x14ac:dyDescent="0.25">
      <c r="A215" t="s">
        <v>95</v>
      </c>
      <c r="B215">
        <v>5015.4799999999996</v>
      </c>
      <c r="C215">
        <v>4999.62</v>
      </c>
      <c r="D215">
        <v>4972.2</v>
      </c>
      <c r="E215">
        <v>4935.03</v>
      </c>
      <c r="F215">
        <v>659.84400000000005</v>
      </c>
      <c r="G215">
        <v>0.283078</v>
      </c>
      <c r="H215">
        <v>0.71339900000000001</v>
      </c>
      <c r="I215">
        <v>0</v>
      </c>
    </row>
    <row r="216" spans="1:25" x14ac:dyDescent="0.25">
      <c r="A216" t="s">
        <v>95</v>
      </c>
      <c r="B216">
        <v>5015.91</v>
      </c>
      <c r="C216">
        <v>5000.21</v>
      </c>
      <c r="D216">
        <v>4973.2</v>
      </c>
      <c r="E216">
        <v>4936.01</v>
      </c>
      <c r="F216">
        <v>661.11800000000005</v>
      </c>
      <c r="G216">
        <v>0.28310099999999999</v>
      </c>
      <c r="H216">
        <v>0.72413700000000003</v>
      </c>
      <c r="I216">
        <v>0</v>
      </c>
    </row>
    <row r="217" spans="1:25" x14ac:dyDescent="0.25">
      <c r="A217" t="s">
        <v>95</v>
      </c>
      <c r="B217">
        <v>5015.26</v>
      </c>
      <c r="C217">
        <v>4999.37</v>
      </c>
      <c r="D217">
        <v>4972.2700000000004</v>
      </c>
      <c r="E217">
        <v>4935.07</v>
      </c>
      <c r="F217">
        <v>660.22799999999995</v>
      </c>
      <c r="G217">
        <v>0.28308499999999998</v>
      </c>
      <c r="H217">
        <v>0.72300900000000001</v>
      </c>
      <c r="I217">
        <v>0</v>
      </c>
    </row>
    <row r="218" spans="1:25" x14ac:dyDescent="0.25">
      <c r="A218" t="s">
        <v>95</v>
      </c>
      <c r="B218">
        <v>5016.1400000000003</v>
      </c>
      <c r="C218">
        <v>5000.1099999999997</v>
      </c>
      <c r="D218">
        <v>4973.01</v>
      </c>
      <c r="E218">
        <v>4935.68</v>
      </c>
      <c r="F218">
        <v>661.04200000000003</v>
      </c>
      <c r="G218">
        <v>0.283078</v>
      </c>
      <c r="H218">
        <v>0.72409500000000004</v>
      </c>
      <c r="I218">
        <v>0</v>
      </c>
    </row>
    <row r="219" spans="1:25" x14ac:dyDescent="0.25">
      <c r="A219" t="s">
        <v>95</v>
      </c>
      <c r="B219">
        <v>5015.7</v>
      </c>
      <c r="C219">
        <v>4999.95</v>
      </c>
      <c r="D219">
        <v>4972.67</v>
      </c>
      <c r="E219">
        <v>4935.5600000000004</v>
      </c>
      <c r="F219">
        <v>659.76400000000001</v>
      </c>
      <c r="G219">
        <v>0.28308100000000003</v>
      </c>
      <c r="H219">
        <v>0.70652800000000004</v>
      </c>
      <c r="I219">
        <v>0</v>
      </c>
    </row>
    <row r="220" spans="1:25" x14ac:dyDescent="0.25">
      <c r="A220" t="s">
        <v>95</v>
      </c>
      <c r="B220">
        <v>5015.37</v>
      </c>
      <c r="C220">
        <v>4999.74</v>
      </c>
      <c r="D220">
        <v>4972.58</v>
      </c>
      <c r="E220">
        <v>4935.3599999999997</v>
      </c>
      <c r="F220">
        <v>660.30100000000004</v>
      </c>
      <c r="G220">
        <v>0.28316200000000002</v>
      </c>
      <c r="H220">
        <v>0.72769399999999995</v>
      </c>
      <c r="I220">
        <v>0</v>
      </c>
    </row>
    <row r="221" spans="1:25" x14ac:dyDescent="0.25">
      <c r="A221" t="s">
        <v>95</v>
      </c>
      <c r="B221">
        <v>5015.7</v>
      </c>
      <c r="C221">
        <v>4999.88</v>
      </c>
      <c r="D221">
        <v>4972.68</v>
      </c>
      <c r="E221">
        <v>4935.49</v>
      </c>
      <c r="F221">
        <v>660.18100000000004</v>
      </c>
      <c r="G221">
        <v>0.28354400000000002</v>
      </c>
      <c r="H221">
        <v>0.72029500000000002</v>
      </c>
      <c r="I221">
        <v>0</v>
      </c>
    </row>
    <row r="222" spans="1:25" x14ac:dyDescent="0.25">
      <c r="A222" t="s">
        <v>95</v>
      </c>
      <c r="B222">
        <v>5015.47</v>
      </c>
      <c r="C222">
        <v>4999.47</v>
      </c>
      <c r="D222">
        <v>4972.34</v>
      </c>
      <c r="E222">
        <v>4935.3</v>
      </c>
      <c r="F222">
        <v>660.07899999999995</v>
      </c>
      <c r="G222">
        <v>0.26296799999999998</v>
      </c>
      <c r="H222">
        <v>0.70653200000000005</v>
      </c>
      <c r="I222">
        <v>0</v>
      </c>
    </row>
    <row r="223" spans="1:25" x14ac:dyDescent="0.25">
      <c r="A223" t="s">
        <v>95</v>
      </c>
      <c r="B223">
        <v>5015.45</v>
      </c>
      <c r="C223">
        <v>4999.58</v>
      </c>
      <c r="D223">
        <v>4972.38</v>
      </c>
      <c r="E223">
        <v>4935.18</v>
      </c>
      <c r="F223">
        <v>659.96600000000001</v>
      </c>
      <c r="G223">
        <v>0.28310099999999999</v>
      </c>
      <c r="H223">
        <v>0.72601000000000004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95</v>
      </c>
      <c r="B224">
        <v>5016.3</v>
      </c>
      <c r="C224">
        <v>5000.3100000000004</v>
      </c>
      <c r="D224">
        <v>4973.09</v>
      </c>
      <c r="E224">
        <v>4935.91</v>
      </c>
      <c r="F224">
        <v>660.65599999999995</v>
      </c>
      <c r="G224">
        <v>0.26291199999999998</v>
      </c>
      <c r="H224">
        <v>0.70652499999999996</v>
      </c>
      <c r="I224">
        <v>0</v>
      </c>
      <c r="R224">
        <f>AVERAGE(B175:B224)</f>
        <v>5095.7443999999996</v>
      </c>
      <c r="S224">
        <f>AVERAGE(C175:C224)</f>
        <v>5079.9591999999984</v>
      </c>
      <c r="U224">
        <f>_xlfn.VAR.P(B175:B224)</f>
        <v>13987.53397264</v>
      </c>
      <c r="V224">
        <f>_xlfn.VAR.P(C175:C224)</f>
        <v>13935.923583360023</v>
      </c>
      <c r="X224">
        <f>1.96*SQRT(U224)/50</f>
        <v>4.6361410897121678</v>
      </c>
      <c r="Y224">
        <f>1.96*SQRT(V224)/50</f>
        <v>4.6275801035891693</v>
      </c>
    </row>
    <row r="225" spans="1:9" x14ac:dyDescent="0.25">
      <c r="A225" t="s">
        <v>95</v>
      </c>
      <c r="B225">
        <v>254838.01509999999</v>
      </c>
      <c r="C225" t="s">
        <v>36</v>
      </c>
    </row>
    <row r="226" spans="1:9" x14ac:dyDescent="0.25">
      <c r="A226" t="s">
        <v>109</v>
      </c>
      <c r="B226">
        <v>4669.3</v>
      </c>
      <c r="C226">
        <v>4653.63</v>
      </c>
      <c r="D226">
        <v>4626.8599999999997</v>
      </c>
      <c r="E226">
        <v>4604.59</v>
      </c>
      <c r="F226">
        <v>330.096</v>
      </c>
      <c r="G226">
        <v>0.28342400000000001</v>
      </c>
      <c r="H226">
        <v>0.72757000000000005</v>
      </c>
      <c r="I226">
        <v>0</v>
      </c>
    </row>
    <row r="227" spans="1:9" x14ac:dyDescent="0.25">
      <c r="A227" t="s">
        <v>109</v>
      </c>
      <c r="B227">
        <v>4669.46</v>
      </c>
      <c r="C227">
        <v>4653.49</v>
      </c>
      <c r="D227">
        <v>4626.42</v>
      </c>
      <c r="E227">
        <v>4604.17</v>
      </c>
      <c r="F227">
        <v>329.56700000000001</v>
      </c>
      <c r="G227">
        <v>0.28308</v>
      </c>
      <c r="H227">
        <v>0.72788900000000001</v>
      </c>
      <c r="I227">
        <v>0</v>
      </c>
    </row>
    <row r="228" spans="1:9" x14ac:dyDescent="0.25">
      <c r="A228" t="s">
        <v>109</v>
      </c>
      <c r="B228">
        <v>4669.5200000000004</v>
      </c>
      <c r="C228">
        <v>4653.83</v>
      </c>
      <c r="D228">
        <v>4626.6400000000003</v>
      </c>
      <c r="E228">
        <v>4604.47</v>
      </c>
      <c r="F228">
        <v>329.99200000000002</v>
      </c>
      <c r="G228">
        <v>0.28314699999999998</v>
      </c>
      <c r="H228">
        <v>0.72356900000000002</v>
      </c>
      <c r="I228">
        <v>0</v>
      </c>
    </row>
    <row r="229" spans="1:9" x14ac:dyDescent="0.25">
      <c r="A229" t="s">
        <v>109</v>
      </c>
      <c r="B229">
        <v>4668.95</v>
      </c>
      <c r="C229">
        <v>4653.1400000000003</v>
      </c>
      <c r="D229">
        <v>4626.49</v>
      </c>
      <c r="E229">
        <v>4604.26</v>
      </c>
      <c r="F229">
        <v>329.52</v>
      </c>
      <c r="G229">
        <v>0.28321600000000002</v>
      </c>
      <c r="H229">
        <v>0.71573100000000001</v>
      </c>
      <c r="I229">
        <v>0</v>
      </c>
    </row>
    <row r="230" spans="1:9" x14ac:dyDescent="0.25">
      <c r="A230" t="s">
        <v>109</v>
      </c>
      <c r="B230">
        <v>4669.59</v>
      </c>
      <c r="C230">
        <v>4653.8900000000003</v>
      </c>
      <c r="D230">
        <v>4626.5600000000004</v>
      </c>
      <c r="E230">
        <v>4604.24</v>
      </c>
      <c r="F230">
        <v>329.69600000000003</v>
      </c>
      <c r="G230">
        <v>0.28314800000000001</v>
      </c>
      <c r="H230">
        <v>0.72784499999999996</v>
      </c>
      <c r="I230">
        <v>0</v>
      </c>
    </row>
    <row r="231" spans="1:9" x14ac:dyDescent="0.25">
      <c r="A231" t="s">
        <v>109</v>
      </c>
      <c r="B231">
        <v>4669.3100000000004</v>
      </c>
      <c r="C231">
        <v>4653.55</v>
      </c>
      <c r="D231">
        <v>4626.54</v>
      </c>
      <c r="E231">
        <v>4604.22</v>
      </c>
      <c r="F231">
        <v>329.82</v>
      </c>
      <c r="G231">
        <v>0.28333999999999998</v>
      </c>
      <c r="H231">
        <v>0.720167</v>
      </c>
      <c r="I231">
        <v>0</v>
      </c>
    </row>
    <row r="232" spans="1:9" x14ac:dyDescent="0.25">
      <c r="A232" t="s">
        <v>109</v>
      </c>
      <c r="B232">
        <v>4669.75</v>
      </c>
      <c r="C232">
        <v>4653.51</v>
      </c>
      <c r="D232">
        <v>4626.7299999999996</v>
      </c>
      <c r="E232">
        <v>4604.53</v>
      </c>
      <c r="F232">
        <v>329.76600000000002</v>
      </c>
      <c r="G232">
        <v>0.27357999999999999</v>
      </c>
      <c r="H232">
        <v>0.72787999999999997</v>
      </c>
      <c r="I232">
        <v>0</v>
      </c>
    </row>
    <row r="233" spans="1:9" x14ac:dyDescent="0.25">
      <c r="A233" t="s">
        <v>109</v>
      </c>
      <c r="B233">
        <v>4670.13</v>
      </c>
      <c r="C233">
        <v>4654.4399999999996</v>
      </c>
      <c r="D233">
        <v>4627.28</v>
      </c>
      <c r="E233">
        <v>4605.04</v>
      </c>
      <c r="F233">
        <v>329.73599999999999</v>
      </c>
      <c r="G233">
        <v>0.283136</v>
      </c>
      <c r="H233">
        <v>0.70653200000000005</v>
      </c>
      <c r="I233">
        <v>0</v>
      </c>
    </row>
    <row r="234" spans="1:9" x14ac:dyDescent="0.25">
      <c r="A234" t="s">
        <v>109</v>
      </c>
      <c r="B234">
        <v>4669.72</v>
      </c>
      <c r="C234">
        <v>4652.88</v>
      </c>
      <c r="D234">
        <v>4626.28</v>
      </c>
      <c r="E234">
        <v>4604.16</v>
      </c>
      <c r="F234">
        <v>329.81900000000002</v>
      </c>
      <c r="G234">
        <v>0.26052399999999998</v>
      </c>
      <c r="H234">
        <v>0.70651600000000003</v>
      </c>
      <c r="I234">
        <v>0</v>
      </c>
    </row>
    <row r="235" spans="1:9" x14ac:dyDescent="0.25">
      <c r="A235" t="s">
        <v>109</v>
      </c>
      <c r="B235">
        <v>4669.6899999999996</v>
      </c>
      <c r="C235">
        <v>4653.92</v>
      </c>
      <c r="D235">
        <v>4626.46</v>
      </c>
      <c r="E235">
        <v>4604.18</v>
      </c>
      <c r="F235">
        <v>329.88</v>
      </c>
      <c r="G235">
        <v>0.28309200000000001</v>
      </c>
      <c r="H235">
        <v>0.70652300000000001</v>
      </c>
      <c r="I235">
        <v>0</v>
      </c>
    </row>
    <row r="236" spans="1:9" x14ac:dyDescent="0.25">
      <c r="A236" t="s">
        <v>109</v>
      </c>
      <c r="B236">
        <v>4669.82</v>
      </c>
      <c r="C236">
        <v>4653.7</v>
      </c>
      <c r="D236">
        <v>4626.8999999999996</v>
      </c>
      <c r="E236">
        <v>4604.62</v>
      </c>
      <c r="F236">
        <v>329.745</v>
      </c>
      <c r="G236">
        <v>0.28314499999999998</v>
      </c>
      <c r="H236">
        <v>0.70652999999999999</v>
      </c>
      <c r="I236">
        <v>0</v>
      </c>
    </row>
    <row r="237" spans="1:9" x14ac:dyDescent="0.25">
      <c r="A237" t="s">
        <v>109</v>
      </c>
      <c r="B237">
        <v>4669.67</v>
      </c>
      <c r="C237">
        <v>4653.8100000000004</v>
      </c>
      <c r="D237">
        <v>4627.03</v>
      </c>
      <c r="E237">
        <v>4604.7</v>
      </c>
      <c r="F237">
        <v>329.78399999999999</v>
      </c>
      <c r="G237">
        <v>0.26058599999999998</v>
      </c>
      <c r="H237">
        <v>0.70652700000000002</v>
      </c>
      <c r="I237">
        <v>0</v>
      </c>
    </row>
    <row r="238" spans="1:9" x14ac:dyDescent="0.25">
      <c r="A238" t="s">
        <v>109</v>
      </c>
      <c r="B238">
        <v>4670.2299999999996</v>
      </c>
      <c r="C238">
        <v>4653.49</v>
      </c>
      <c r="D238">
        <v>4626.3100000000004</v>
      </c>
      <c r="E238">
        <v>4604.04</v>
      </c>
      <c r="F238">
        <v>329.51100000000002</v>
      </c>
      <c r="G238">
        <v>0.28322799999999998</v>
      </c>
      <c r="H238">
        <v>0.72736999999999996</v>
      </c>
      <c r="I238">
        <v>0</v>
      </c>
    </row>
    <row r="239" spans="1:9" x14ac:dyDescent="0.25">
      <c r="A239" t="s">
        <v>109</v>
      </c>
      <c r="B239">
        <v>4669.47</v>
      </c>
      <c r="C239">
        <v>4653.8599999999997</v>
      </c>
      <c r="D239">
        <v>4627.04</v>
      </c>
      <c r="E239">
        <v>4604.78</v>
      </c>
      <c r="F239">
        <v>329.97800000000001</v>
      </c>
      <c r="G239">
        <v>0.28308800000000001</v>
      </c>
      <c r="H239">
        <v>0.71093300000000004</v>
      </c>
      <c r="I239">
        <v>0</v>
      </c>
    </row>
    <row r="240" spans="1:9" x14ac:dyDescent="0.25">
      <c r="A240" t="s">
        <v>109</v>
      </c>
      <c r="B240">
        <v>4668.78</v>
      </c>
      <c r="C240">
        <v>4653.04</v>
      </c>
      <c r="D240">
        <v>4626.21</v>
      </c>
      <c r="E240">
        <v>4604.12</v>
      </c>
      <c r="F240">
        <v>329.76299999999998</v>
      </c>
      <c r="G240">
        <v>0.283078</v>
      </c>
      <c r="H240">
        <v>0.72764200000000001</v>
      </c>
      <c r="I240">
        <v>0</v>
      </c>
    </row>
    <row r="241" spans="1:9" x14ac:dyDescent="0.25">
      <c r="A241" t="s">
        <v>109</v>
      </c>
      <c r="B241">
        <v>4668.9799999999996</v>
      </c>
      <c r="C241">
        <v>4653.1899999999996</v>
      </c>
      <c r="D241">
        <v>4626.75</v>
      </c>
      <c r="E241">
        <v>4604.63</v>
      </c>
      <c r="F241">
        <v>329.75400000000002</v>
      </c>
      <c r="G241">
        <v>0.26788200000000001</v>
      </c>
      <c r="H241">
        <v>0.72786099999999998</v>
      </c>
      <c r="I241">
        <v>0</v>
      </c>
    </row>
    <row r="242" spans="1:9" x14ac:dyDescent="0.25">
      <c r="A242" t="s">
        <v>109</v>
      </c>
      <c r="B242">
        <v>4669.49</v>
      </c>
      <c r="C242">
        <v>4653.53</v>
      </c>
      <c r="D242">
        <v>4626.62</v>
      </c>
      <c r="E242">
        <v>4604.33</v>
      </c>
      <c r="F242">
        <v>329.50700000000001</v>
      </c>
      <c r="G242">
        <v>0.28324300000000002</v>
      </c>
      <c r="H242">
        <v>0.72723199999999999</v>
      </c>
      <c r="I242">
        <v>0</v>
      </c>
    </row>
    <row r="243" spans="1:9" x14ac:dyDescent="0.25">
      <c r="A243" t="s">
        <v>109</v>
      </c>
      <c r="B243">
        <v>4668.87</v>
      </c>
      <c r="C243">
        <v>4653.24</v>
      </c>
      <c r="D243">
        <v>4626.49</v>
      </c>
      <c r="E243">
        <v>4604.26</v>
      </c>
      <c r="F243">
        <v>329.54</v>
      </c>
      <c r="G243">
        <v>0.28308100000000003</v>
      </c>
      <c r="H243">
        <v>0.72764300000000004</v>
      </c>
      <c r="I243">
        <v>0</v>
      </c>
    </row>
    <row r="244" spans="1:9" x14ac:dyDescent="0.25">
      <c r="A244" t="s">
        <v>109</v>
      </c>
      <c r="B244">
        <v>4669.32</v>
      </c>
      <c r="C244">
        <v>4653.5</v>
      </c>
      <c r="D244">
        <v>4626.6899999999996</v>
      </c>
      <c r="E244">
        <v>4604.34</v>
      </c>
      <c r="F244">
        <v>330.029</v>
      </c>
      <c r="G244">
        <v>0.28421099999999999</v>
      </c>
      <c r="H244">
        <v>0.72709400000000002</v>
      </c>
      <c r="I244">
        <v>0</v>
      </c>
    </row>
    <row r="245" spans="1:9" x14ac:dyDescent="0.25">
      <c r="A245" t="s">
        <v>109</v>
      </c>
      <c r="B245">
        <v>4669.5</v>
      </c>
      <c r="C245">
        <v>4653.82</v>
      </c>
      <c r="D245">
        <v>4626.75</v>
      </c>
      <c r="E245">
        <v>4604.47</v>
      </c>
      <c r="F245">
        <v>329.78199999999998</v>
      </c>
      <c r="G245">
        <v>0.283445</v>
      </c>
      <c r="H245">
        <v>0.723522</v>
      </c>
      <c r="I245">
        <v>0</v>
      </c>
    </row>
    <row r="246" spans="1:9" x14ac:dyDescent="0.25">
      <c r="A246" t="s">
        <v>109</v>
      </c>
      <c r="B246">
        <v>4668.55</v>
      </c>
      <c r="C246">
        <v>4652.76</v>
      </c>
      <c r="D246">
        <v>4626.21</v>
      </c>
      <c r="E246">
        <v>4603.95</v>
      </c>
      <c r="F246">
        <v>329.77699999999999</v>
      </c>
      <c r="G246">
        <v>0.28331299999999998</v>
      </c>
      <c r="H246">
        <v>0.70653200000000005</v>
      </c>
      <c r="I246">
        <v>0</v>
      </c>
    </row>
    <row r="247" spans="1:9" x14ac:dyDescent="0.25">
      <c r="A247" t="s">
        <v>109</v>
      </c>
      <c r="B247">
        <v>4669.37</v>
      </c>
      <c r="C247">
        <v>4653.7</v>
      </c>
      <c r="D247">
        <v>4626.57</v>
      </c>
      <c r="E247">
        <v>4604.33</v>
      </c>
      <c r="F247">
        <v>329.637</v>
      </c>
      <c r="G247">
        <v>0.28360299999999999</v>
      </c>
      <c r="H247">
        <v>0.72042300000000004</v>
      </c>
      <c r="I247">
        <v>0</v>
      </c>
    </row>
    <row r="248" spans="1:9" x14ac:dyDescent="0.25">
      <c r="A248" t="s">
        <v>109</v>
      </c>
      <c r="B248">
        <v>4669.7</v>
      </c>
      <c r="C248">
        <v>4653.8599999999997</v>
      </c>
      <c r="D248">
        <v>4626.8500000000004</v>
      </c>
      <c r="E248">
        <v>4604.5600000000004</v>
      </c>
      <c r="F248">
        <v>329.79199999999997</v>
      </c>
      <c r="G248">
        <v>0.283638</v>
      </c>
      <c r="H248">
        <v>0.72457400000000005</v>
      </c>
      <c r="I248">
        <v>0</v>
      </c>
    </row>
    <row r="249" spans="1:9" x14ac:dyDescent="0.25">
      <c r="A249" t="s">
        <v>109</v>
      </c>
      <c r="B249">
        <v>4669.7700000000004</v>
      </c>
      <c r="C249">
        <v>4654.04</v>
      </c>
      <c r="D249">
        <v>4626.68</v>
      </c>
      <c r="E249">
        <v>4604.3500000000004</v>
      </c>
      <c r="F249">
        <v>329.56</v>
      </c>
      <c r="G249">
        <v>0.28318300000000002</v>
      </c>
      <c r="H249">
        <v>0.71940000000000004</v>
      </c>
      <c r="I249">
        <v>0</v>
      </c>
    </row>
    <row r="250" spans="1:9" x14ac:dyDescent="0.25">
      <c r="A250" t="s">
        <v>109</v>
      </c>
      <c r="B250">
        <v>4671.58</v>
      </c>
      <c r="C250">
        <v>4653.57</v>
      </c>
      <c r="D250">
        <v>4626.5</v>
      </c>
      <c r="E250">
        <v>4604.2700000000004</v>
      </c>
      <c r="F250">
        <v>329.73200000000003</v>
      </c>
      <c r="G250">
        <v>0.26259300000000002</v>
      </c>
      <c r="H250">
        <v>0.72771200000000003</v>
      </c>
      <c r="I250">
        <v>0</v>
      </c>
    </row>
    <row r="251" spans="1:9" x14ac:dyDescent="0.25">
      <c r="A251" t="s">
        <v>109</v>
      </c>
      <c r="B251">
        <v>4669.1000000000004</v>
      </c>
      <c r="C251">
        <v>4653.4799999999996</v>
      </c>
      <c r="D251">
        <v>4626.6099999999997</v>
      </c>
      <c r="E251">
        <v>4604.29</v>
      </c>
      <c r="F251">
        <v>329.91399999999999</v>
      </c>
      <c r="G251">
        <v>0.28308</v>
      </c>
      <c r="H251">
        <v>0.72554200000000002</v>
      </c>
      <c r="I251">
        <v>0</v>
      </c>
    </row>
    <row r="252" spans="1:9" x14ac:dyDescent="0.25">
      <c r="A252" t="s">
        <v>109</v>
      </c>
      <c r="B252">
        <v>4669.79</v>
      </c>
      <c r="C252">
        <v>4654.04</v>
      </c>
      <c r="D252">
        <v>4626.58</v>
      </c>
      <c r="E252">
        <v>4604.12</v>
      </c>
      <c r="F252">
        <v>329.58699999999999</v>
      </c>
      <c r="G252">
        <v>0.28309400000000001</v>
      </c>
      <c r="H252">
        <v>0.72663</v>
      </c>
      <c r="I252">
        <v>0</v>
      </c>
    </row>
    <row r="253" spans="1:9" x14ac:dyDescent="0.25">
      <c r="A253" t="s">
        <v>109</v>
      </c>
      <c r="B253">
        <v>4670.1400000000003</v>
      </c>
      <c r="C253">
        <v>4653.8999999999996</v>
      </c>
      <c r="D253">
        <v>4626.34</v>
      </c>
      <c r="E253">
        <v>4604.0200000000004</v>
      </c>
      <c r="F253">
        <v>329.56599999999997</v>
      </c>
      <c r="G253">
        <v>0.28342899999999999</v>
      </c>
      <c r="H253">
        <v>0.72515399999999997</v>
      </c>
      <c r="I253">
        <v>0</v>
      </c>
    </row>
    <row r="254" spans="1:9" x14ac:dyDescent="0.25">
      <c r="A254" t="s">
        <v>109</v>
      </c>
      <c r="B254">
        <v>4671.41</v>
      </c>
      <c r="C254">
        <v>4654.13</v>
      </c>
      <c r="D254">
        <v>4627.1099999999997</v>
      </c>
      <c r="E254">
        <v>4604.76</v>
      </c>
      <c r="F254">
        <v>329.74</v>
      </c>
      <c r="G254">
        <v>0.28310800000000003</v>
      </c>
      <c r="H254">
        <v>0.72635099999999997</v>
      </c>
      <c r="I254">
        <v>0</v>
      </c>
    </row>
    <row r="255" spans="1:9" x14ac:dyDescent="0.25">
      <c r="A255" t="s">
        <v>109</v>
      </c>
      <c r="B255">
        <v>4669.24</v>
      </c>
      <c r="C255">
        <v>4653.66</v>
      </c>
      <c r="D255">
        <v>4626.38</v>
      </c>
      <c r="E255">
        <v>4604.05</v>
      </c>
      <c r="F255">
        <v>329.75099999999998</v>
      </c>
      <c r="G255">
        <v>0.28384199999999998</v>
      </c>
      <c r="H255">
        <v>0.72774300000000003</v>
      </c>
      <c r="I255">
        <v>0</v>
      </c>
    </row>
    <row r="256" spans="1:9" x14ac:dyDescent="0.25">
      <c r="A256" t="s">
        <v>109</v>
      </c>
      <c r="B256">
        <v>4669.16</v>
      </c>
      <c r="C256">
        <v>4653.25</v>
      </c>
      <c r="D256">
        <v>4626.67</v>
      </c>
      <c r="E256">
        <v>4604.3599999999997</v>
      </c>
      <c r="F256">
        <v>329.74099999999999</v>
      </c>
      <c r="G256">
        <v>0.283217</v>
      </c>
      <c r="H256">
        <v>0.72337099999999999</v>
      </c>
      <c r="I256">
        <v>0</v>
      </c>
    </row>
    <row r="257" spans="1:9" x14ac:dyDescent="0.25">
      <c r="A257" t="s">
        <v>109</v>
      </c>
      <c r="B257">
        <v>4669.17</v>
      </c>
      <c r="C257">
        <v>4653.6400000000003</v>
      </c>
      <c r="D257">
        <v>4626.59</v>
      </c>
      <c r="E257">
        <v>4604.5</v>
      </c>
      <c r="F257">
        <v>329.66699999999997</v>
      </c>
      <c r="G257">
        <v>0.28307900000000003</v>
      </c>
      <c r="H257">
        <v>0.71874000000000005</v>
      </c>
      <c r="I257">
        <v>0</v>
      </c>
    </row>
    <row r="258" spans="1:9" x14ac:dyDescent="0.25">
      <c r="A258" t="s">
        <v>109</v>
      </c>
      <c r="B258">
        <v>4669.2</v>
      </c>
      <c r="C258">
        <v>4653.21</v>
      </c>
      <c r="D258">
        <v>4626.46</v>
      </c>
      <c r="E258">
        <v>4604.18</v>
      </c>
      <c r="F258">
        <v>329.54300000000001</v>
      </c>
      <c r="G258">
        <v>0.28315099999999999</v>
      </c>
      <c r="H258">
        <v>0.72765999999999997</v>
      </c>
      <c r="I258">
        <v>0</v>
      </c>
    </row>
    <row r="259" spans="1:9" x14ac:dyDescent="0.25">
      <c r="A259" t="s">
        <v>109</v>
      </c>
      <c r="B259">
        <v>4669.71</v>
      </c>
      <c r="C259">
        <v>4653.55</v>
      </c>
      <c r="D259">
        <v>4626.53</v>
      </c>
      <c r="E259">
        <v>4604.38</v>
      </c>
      <c r="F259">
        <v>329.65800000000002</v>
      </c>
      <c r="G259">
        <v>0.28310800000000003</v>
      </c>
      <c r="H259">
        <v>0.71845400000000004</v>
      </c>
      <c r="I259">
        <v>0</v>
      </c>
    </row>
    <row r="260" spans="1:9" x14ac:dyDescent="0.25">
      <c r="A260" t="s">
        <v>109</v>
      </c>
      <c r="B260">
        <v>4669.6400000000003</v>
      </c>
      <c r="C260">
        <v>4653.26</v>
      </c>
      <c r="D260">
        <v>4626.42</v>
      </c>
      <c r="E260">
        <v>4604.33</v>
      </c>
      <c r="F260">
        <v>329.767</v>
      </c>
      <c r="G260">
        <v>0.28336600000000001</v>
      </c>
      <c r="H260">
        <v>0.72546699999999997</v>
      </c>
      <c r="I260">
        <v>0</v>
      </c>
    </row>
    <row r="261" spans="1:9" x14ac:dyDescent="0.25">
      <c r="A261" t="s">
        <v>109</v>
      </c>
      <c r="B261">
        <v>4670.25</v>
      </c>
      <c r="C261">
        <v>4654.09</v>
      </c>
      <c r="D261">
        <v>4626.5600000000004</v>
      </c>
      <c r="E261">
        <v>4604.3500000000004</v>
      </c>
      <c r="F261">
        <v>329.75599999999997</v>
      </c>
      <c r="G261">
        <v>0.28317500000000001</v>
      </c>
      <c r="H261">
        <v>0.70652300000000001</v>
      </c>
      <c r="I261">
        <v>0</v>
      </c>
    </row>
    <row r="262" spans="1:9" x14ac:dyDescent="0.25">
      <c r="A262" t="s">
        <v>109</v>
      </c>
      <c r="B262">
        <v>4669.72</v>
      </c>
      <c r="C262">
        <v>4653.82</v>
      </c>
      <c r="D262">
        <v>4626.45</v>
      </c>
      <c r="E262">
        <v>4604.1099999999997</v>
      </c>
      <c r="F262">
        <v>329.96199999999999</v>
      </c>
      <c r="G262">
        <v>0.283086</v>
      </c>
      <c r="H262">
        <v>0.72519599999999995</v>
      </c>
      <c r="I262">
        <v>0</v>
      </c>
    </row>
    <row r="263" spans="1:9" x14ac:dyDescent="0.25">
      <c r="A263" t="s">
        <v>109</v>
      </c>
      <c r="B263">
        <v>4670.1899999999996</v>
      </c>
      <c r="C263">
        <v>4654.6400000000003</v>
      </c>
      <c r="D263">
        <v>4627.42</v>
      </c>
      <c r="E263">
        <v>4605.21</v>
      </c>
      <c r="F263">
        <v>329.548</v>
      </c>
      <c r="G263">
        <v>0.28308499999999998</v>
      </c>
      <c r="H263">
        <v>0.72786899999999999</v>
      </c>
      <c r="I263">
        <v>0</v>
      </c>
    </row>
    <row r="264" spans="1:9" x14ac:dyDescent="0.25">
      <c r="A264" t="s">
        <v>109</v>
      </c>
      <c r="B264">
        <v>4669.0200000000004</v>
      </c>
      <c r="C264">
        <v>4653.4399999999996</v>
      </c>
      <c r="D264">
        <v>4626.71</v>
      </c>
      <c r="E264">
        <v>4604.53</v>
      </c>
      <c r="F264">
        <v>329.86900000000003</v>
      </c>
      <c r="G264">
        <v>0.28330300000000003</v>
      </c>
      <c r="H264">
        <v>0.71178699999999995</v>
      </c>
      <c r="I264">
        <v>0</v>
      </c>
    </row>
    <row r="265" spans="1:9" x14ac:dyDescent="0.25">
      <c r="A265" t="s">
        <v>109</v>
      </c>
      <c r="B265">
        <v>4669.93</v>
      </c>
      <c r="C265">
        <v>4654.01</v>
      </c>
      <c r="D265">
        <v>4626.7700000000004</v>
      </c>
      <c r="E265">
        <v>4604.3900000000003</v>
      </c>
      <c r="F265">
        <v>329.529</v>
      </c>
      <c r="G265">
        <v>0.28311900000000001</v>
      </c>
      <c r="H265">
        <v>0.72608099999999998</v>
      </c>
      <c r="I265">
        <v>0</v>
      </c>
    </row>
    <row r="266" spans="1:9" x14ac:dyDescent="0.25">
      <c r="A266" t="s">
        <v>109</v>
      </c>
      <c r="B266">
        <v>4669.17</v>
      </c>
      <c r="C266">
        <v>4653.5600000000004</v>
      </c>
      <c r="D266">
        <v>4626.9799999999996</v>
      </c>
      <c r="E266">
        <v>4604.8</v>
      </c>
      <c r="F266">
        <v>329.78100000000001</v>
      </c>
      <c r="G266">
        <v>0.283078</v>
      </c>
      <c r="H266">
        <v>0.70668200000000003</v>
      </c>
      <c r="I266">
        <v>0</v>
      </c>
    </row>
    <row r="267" spans="1:9" x14ac:dyDescent="0.25">
      <c r="A267" t="s">
        <v>109</v>
      </c>
      <c r="B267">
        <v>4669.5200000000004</v>
      </c>
      <c r="C267">
        <v>4653.82</v>
      </c>
      <c r="D267">
        <v>4626.63</v>
      </c>
      <c r="E267">
        <v>4604.37</v>
      </c>
      <c r="F267">
        <v>329.56900000000002</v>
      </c>
      <c r="G267">
        <v>0.28368599999999999</v>
      </c>
      <c r="H267">
        <v>0.70652700000000002</v>
      </c>
      <c r="I267">
        <v>0</v>
      </c>
    </row>
    <row r="268" spans="1:9" x14ac:dyDescent="0.25">
      <c r="A268" t="s">
        <v>109</v>
      </c>
      <c r="B268">
        <v>4669.18</v>
      </c>
      <c r="C268">
        <v>4653.25</v>
      </c>
      <c r="D268">
        <v>4626.33</v>
      </c>
      <c r="E268">
        <v>4604.22</v>
      </c>
      <c r="F268">
        <v>329.74599999999998</v>
      </c>
      <c r="G268">
        <v>0.28312300000000001</v>
      </c>
      <c r="H268">
        <v>0.72789899999999996</v>
      </c>
      <c r="I268">
        <v>0</v>
      </c>
    </row>
    <row r="269" spans="1:9" x14ac:dyDescent="0.25">
      <c r="A269" t="s">
        <v>109</v>
      </c>
      <c r="B269">
        <v>4669.8500000000004</v>
      </c>
      <c r="C269">
        <v>4653.72</v>
      </c>
      <c r="D269">
        <v>4627.1099999999997</v>
      </c>
      <c r="E269">
        <v>4604.82</v>
      </c>
      <c r="F269">
        <v>329.53</v>
      </c>
      <c r="G269">
        <v>0.26563100000000001</v>
      </c>
      <c r="H269">
        <v>0.72692900000000005</v>
      </c>
      <c r="I269">
        <v>0</v>
      </c>
    </row>
    <row r="270" spans="1:9" x14ac:dyDescent="0.25">
      <c r="A270" t="s">
        <v>109</v>
      </c>
      <c r="B270">
        <v>4669.3999999999996</v>
      </c>
      <c r="C270">
        <v>4653.2299999999996</v>
      </c>
      <c r="D270">
        <v>4626.57</v>
      </c>
      <c r="E270">
        <v>4604.24</v>
      </c>
      <c r="F270">
        <v>329.74299999999999</v>
      </c>
      <c r="G270">
        <v>0.28311399999999998</v>
      </c>
      <c r="H270">
        <v>0.71318300000000001</v>
      </c>
      <c r="I270">
        <v>0</v>
      </c>
    </row>
    <row r="271" spans="1:9" x14ac:dyDescent="0.25">
      <c r="A271" t="s">
        <v>109</v>
      </c>
      <c r="B271">
        <v>4669.1000000000004</v>
      </c>
      <c r="C271">
        <v>4653.3500000000004</v>
      </c>
      <c r="D271">
        <v>4626.6400000000003</v>
      </c>
      <c r="E271">
        <v>4604.6400000000003</v>
      </c>
      <c r="F271">
        <v>330.06299999999999</v>
      </c>
      <c r="G271">
        <v>0.26289200000000001</v>
      </c>
      <c r="H271">
        <v>0.70652899999999996</v>
      </c>
      <c r="I271">
        <v>0</v>
      </c>
    </row>
    <row r="272" spans="1:9" x14ac:dyDescent="0.25">
      <c r="A272" t="s">
        <v>109</v>
      </c>
      <c r="B272">
        <v>4668.76</v>
      </c>
      <c r="C272">
        <v>4653.1899999999996</v>
      </c>
      <c r="D272">
        <v>4626.54</v>
      </c>
      <c r="E272">
        <v>4604.2</v>
      </c>
      <c r="F272">
        <v>329.75799999999998</v>
      </c>
      <c r="G272">
        <v>0.283078</v>
      </c>
      <c r="H272">
        <v>0.72663199999999994</v>
      </c>
      <c r="I272">
        <v>0</v>
      </c>
    </row>
    <row r="273" spans="1:25" x14ac:dyDescent="0.25">
      <c r="A273" t="s">
        <v>109</v>
      </c>
      <c r="B273">
        <v>4669.33</v>
      </c>
      <c r="C273">
        <v>4653.33</v>
      </c>
      <c r="D273">
        <v>4626.5200000000004</v>
      </c>
      <c r="E273">
        <v>4604.17</v>
      </c>
      <c r="F273">
        <v>329.51799999999997</v>
      </c>
      <c r="G273">
        <v>0.283078</v>
      </c>
      <c r="H273">
        <v>0.72745300000000002</v>
      </c>
      <c r="I273">
        <v>0</v>
      </c>
    </row>
    <row r="274" spans="1:25" x14ac:dyDescent="0.25">
      <c r="A274" t="s">
        <v>109</v>
      </c>
      <c r="B274">
        <v>4669.0600000000004</v>
      </c>
      <c r="C274">
        <v>4653.3599999999997</v>
      </c>
      <c r="D274">
        <v>4626.4799999999996</v>
      </c>
      <c r="E274">
        <v>4604.2299999999996</v>
      </c>
      <c r="F274">
        <v>329.52300000000002</v>
      </c>
      <c r="G274">
        <v>0.27383400000000002</v>
      </c>
      <c r="H274">
        <v>0.70652499999999996</v>
      </c>
      <c r="I274">
        <v>0</v>
      </c>
    </row>
    <row r="275" spans="1:25" x14ac:dyDescent="0.25">
      <c r="A275" t="s">
        <v>109</v>
      </c>
      <c r="B275">
        <v>4669.68</v>
      </c>
      <c r="C275">
        <v>4653.91</v>
      </c>
      <c r="D275">
        <v>4626.97</v>
      </c>
      <c r="E275">
        <v>4604.62</v>
      </c>
      <c r="F275">
        <v>330.03199999999998</v>
      </c>
      <c r="G275">
        <v>0.28307900000000003</v>
      </c>
      <c r="H275">
        <v>0.70653200000000005</v>
      </c>
      <c r="I275">
        <v>0</v>
      </c>
    </row>
    <row r="276" spans="1:25" x14ac:dyDescent="0.25">
      <c r="A276" t="s">
        <v>109</v>
      </c>
      <c r="B276">
        <v>4668.72</v>
      </c>
      <c r="C276">
        <v>4652.67</v>
      </c>
      <c r="D276">
        <v>4625.97</v>
      </c>
      <c r="E276">
        <v>4603.8599999999997</v>
      </c>
      <c r="F276">
        <v>329.82600000000002</v>
      </c>
      <c r="G276">
        <v>0.28307900000000003</v>
      </c>
      <c r="H276">
        <v>0.72531900000000005</v>
      </c>
      <c r="I276">
        <v>0</v>
      </c>
    </row>
    <row r="277" spans="1:25" x14ac:dyDescent="0.25">
      <c r="A277" t="s">
        <v>109</v>
      </c>
      <c r="B277">
        <v>4668.3</v>
      </c>
      <c r="C277">
        <v>4652.58</v>
      </c>
      <c r="D277">
        <v>4626.2299999999996</v>
      </c>
      <c r="E277">
        <v>4603.9399999999996</v>
      </c>
      <c r="F277">
        <v>329.75400000000002</v>
      </c>
      <c r="G277">
        <v>0.27370499999999998</v>
      </c>
      <c r="H277">
        <v>0.72766399999999998</v>
      </c>
      <c r="I277">
        <v>0</v>
      </c>
    </row>
    <row r="278" spans="1:25" x14ac:dyDescent="0.25">
      <c r="A278" t="s">
        <v>109</v>
      </c>
      <c r="B278">
        <v>4669.5200000000004</v>
      </c>
      <c r="C278">
        <v>4653.5200000000004</v>
      </c>
      <c r="D278">
        <v>4626.75</v>
      </c>
      <c r="E278">
        <v>4604.72</v>
      </c>
      <c r="F278">
        <v>329.50799999999998</v>
      </c>
      <c r="G278">
        <v>0.28309099999999998</v>
      </c>
      <c r="H278">
        <v>0.72622500000000001</v>
      </c>
      <c r="I278">
        <v>0</v>
      </c>
    </row>
    <row r="279" spans="1:25" x14ac:dyDescent="0.25">
      <c r="A279" t="s">
        <v>109</v>
      </c>
      <c r="B279">
        <v>4669</v>
      </c>
      <c r="C279">
        <v>4653.0200000000004</v>
      </c>
      <c r="D279">
        <v>4626.3500000000004</v>
      </c>
      <c r="E279">
        <v>4604.03</v>
      </c>
      <c r="F279">
        <v>329.98099999999999</v>
      </c>
      <c r="G279">
        <v>0.283078</v>
      </c>
      <c r="H279">
        <v>0.72472000000000003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109</v>
      </c>
      <c r="B280">
        <v>4669.75</v>
      </c>
      <c r="C280">
        <v>4653.8599999999997</v>
      </c>
      <c r="D280">
        <v>4626.83</v>
      </c>
      <c r="E280">
        <v>4604.5</v>
      </c>
      <c r="F280">
        <v>329.56299999999999</v>
      </c>
      <c r="G280">
        <v>0.283082</v>
      </c>
      <c r="H280">
        <v>0.72299999999999998</v>
      </c>
      <c r="I280">
        <v>0</v>
      </c>
      <c r="R280">
        <f>AVERAGE(B231:B280)</f>
        <v>4669.5141999999996</v>
      </c>
      <c r="S280">
        <f>AVERAGE(C231:C280)</f>
        <v>4653.558</v>
      </c>
      <c r="U280">
        <f>_xlfn.VAR.P(B231:B280)</f>
        <v>0.35459635999994871</v>
      </c>
      <c r="V280">
        <f>_xlfn.VAR.P(C231:C280)</f>
        <v>0.17344399999998716</v>
      </c>
      <c r="X280">
        <f>1.96*SQRT(U280)/50</f>
        <v>2.3342813682808702E-2</v>
      </c>
      <c r="Y280">
        <f>1.96*SQRT(V280)/50</f>
        <v>1.6325470534106521E-2</v>
      </c>
    </row>
    <row r="281" spans="1:25" x14ac:dyDescent="0.25">
      <c r="A281" t="s">
        <v>109</v>
      </c>
      <c r="B281">
        <v>233528.3659</v>
      </c>
      <c r="C281" t="s">
        <v>36</v>
      </c>
    </row>
    <row r="282" spans="1:25" x14ac:dyDescent="0.25">
      <c r="A282" t="s">
        <v>204</v>
      </c>
      <c r="B282">
        <v>4708.6899999999996</v>
      </c>
      <c r="C282">
        <v>4692.8999999999996</v>
      </c>
      <c r="D282">
        <v>4665.8100000000004</v>
      </c>
      <c r="E282">
        <v>4643.7299999999996</v>
      </c>
      <c r="F282">
        <v>329.78300000000002</v>
      </c>
      <c r="G282">
        <v>0.28314400000000001</v>
      </c>
      <c r="H282">
        <v>0.70653200000000005</v>
      </c>
      <c r="I282">
        <v>0</v>
      </c>
    </row>
    <row r="283" spans="1:25" x14ac:dyDescent="0.25">
      <c r="A283" t="s">
        <v>204</v>
      </c>
      <c r="B283">
        <v>4710.2299999999996</v>
      </c>
      <c r="C283">
        <v>4693.7299999999996</v>
      </c>
      <c r="D283">
        <v>4666.37</v>
      </c>
      <c r="E283">
        <v>4644.1400000000003</v>
      </c>
      <c r="F283">
        <v>329.51299999999998</v>
      </c>
      <c r="G283">
        <v>0.28337600000000002</v>
      </c>
      <c r="H283">
        <v>0.71086499999999997</v>
      </c>
      <c r="I283">
        <v>0</v>
      </c>
    </row>
    <row r="284" spans="1:25" x14ac:dyDescent="0.25">
      <c r="A284" t="s">
        <v>204</v>
      </c>
      <c r="B284">
        <v>4708.6099999999997</v>
      </c>
      <c r="C284">
        <v>4692.67</v>
      </c>
      <c r="D284">
        <v>4665.82</v>
      </c>
      <c r="E284">
        <v>4643.72</v>
      </c>
      <c r="F284">
        <v>329.78100000000001</v>
      </c>
      <c r="G284">
        <v>0.283086</v>
      </c>
      <c r="H284">
        <v>0.72595299999999996</v>
      </c>
      <c r="I284">
        <v>0</v>
      </c>
    </row>
    <row r="285" spans="1:25" x14ac:dyDescent="0.25">
      <c r="A285" t="s">
        <v>204</v>
      </c>
      <c r="B285">
        <v>4708.6400000000003</v>
      </c>
      <c r="C285">
        <v>4692.8599999999997</v>
      </c>
      <c r="D285">
        <v>4666.04</v>
      </c>
      <c r="E285">
        <v>4643.63</v>
      </c>
      <c r="F285">
        <v>330.18200000000002</v>
      </c>
      <c r="G285">
        <v>0.26059199999999999</v>
      </c>
      <c r="H285">
        <v>0.72412100000000001</v>
      </c>
      <c r="I285">
        <v>0</v>
      </c>
    </row>
    <row r="286" spans="1:25" x14ac:dyDescent="0.25">
      <c r="A286" t="s">
        <v>204</v>
      </c>
      <c r="B286">
        <v>4709.4399999999996</v>
      </c>
      <c r="C286">
        <v>4693.1400000000003</v>
      </c>
      <c r="D286">
        <v>4666.3599999999997</v>
      </c>
      <c r="E286">
        <v>4644.25</v>
      </c>
      <c r="F286">
        <v>329.77199999999999</v>
      </c>
      <c r="G286">
        <v>0.283161</v>
      </c>
      <c r="H286">
        <v>0.72767700000000002</v>
      </c>
      <c r="I286">
        <v>0</v>
      </c>
    </row>
    <row r="287" spans="1:25" x14ac:dyDescent="0.25">
      <c r="A287" t="s">
        <v>204</v>
      </c>
      <c r="B287">
        <v>4709.3500000000004</v>
      </c>
      <c r="C287">
        <v>4693.1099999999997</v>
      </c>
      <c r="D287">
        <v>4666.2299999999996</v>
      </c>
      <c r="E287">
        <v>4643.8900000000003</v>
      </c>
      <c r="F287">
        <v>329.90499999999997</v>
      </c>
      <c r="G287">
        <v>0.28385300000000002</v>
      </c>
      <c r="H287">
        <v>0.72030700000000003</v>
      </c>
      <c r="I287">
        <v>0</v>
      </c>
    </row>
    <row r="288" spans="1:25" x14ac:dyDescent="0.25">
      <c r="A288" t="s">
        <v>204</v>
      </c>
      <c r="B288">
        <v>4708.38</v>
      </c>
      <c r="C288">
        <v>4692.3900000000003</v>
      </c>
      <c r="D288">
        <v>4665.55</v>
      </c>
      <c r="E288">
        <v>4643.41</v>
      </c>
      <c r="F288">
        <v>329.71600000000001</v>
      </c>
      <c r="G288">
        <v>0.283717</v>
      </c>
      <c r="H288">
        <v>0.72060999999999997</v>
      </c>
      <c r="I288">
        <v>0</v>
      </c>
    </row>
    <row r="289" spans="1:9" x14ac:dyDescent="0.25">
      <c r="A289" t="s">
        <v>204</v>
      </c>
      <c r="B289">
        <v>4709.4399999999996</v>
      </c>
      <c r="C289">
        <v>4693.01</v>
      </c>
      <c r="D289">
        <v>4666.3500000000004</v>
      </c>
      <c r="E289">
        <v>4644.0600000000004</v>
      </c>
      <c r="F289">
        <v>329.51900000000001</v>
      </c>
      <c r="G289">
        <v>0.28309600000000001</v>
      </c>
      <c r="H289">
        <v>0.72707599999999994</v>
      </c>
      <c r="I289">
        <v>0</v>
      </c>
    </row>
    <row r="290" spans="1:9" x14ac:dyDescent="0.25">
      <c r="A290" t="s">
        <v>204</v>
      </c>
      <c r="B290">
        <v>4708.71</v>
      </c>
      <c r="C290">
        <v>4692.82</v>
      </c>
      <c r="D290">
        <v>4665.91</v>
      </c>
      <c r="E290">
        <v>4643.68</v>
      </c>
      <c r="F290">
        <v>329.50400000000002</v>
      </c>
      <c r="G290">
        <v>0.28319699999999998</v>
      </c>
      <c r="H290">
        <v>0.72255400000000003</v>
      </c>
      <c r="I290">
        <v>0</v>
      </c>
    </row>
    <row r="291" spans="1:9" x14ac:dyDescent="0.25">
      <c r="A291" t="s">
        <v>204</v>
      </c>
      <c r="B291">
        <v>4710.59</v>
      </c>
      <c r="C291">
        <v>4693.7299999999996</v>
      </c>
      <c r="D291">
        <v>4666.55</v>
      </c>
      <c r="E291">
        <v>4644.22</v>
      </c>
      <c r="F291">
        <v>329.762</v>
      </c>
      <c r="G291">
        <v>0.28359600000000001</v>
      </c>
      <c r="H291">
        <v>0.72789199999999998</v>
      </c>
      <c r="I291">
        <v>0</v>
      </c>
    </row>
    <row r="292" spans="1:9" x14ac:dyDescent="0.25">
      <c r="A292" t="s">
        <v>204</v>
      </c>
      <c r="B292">
        <v>4708.55</v>
      </c>
      <c r="C292">
        <v>4692.66</v>
      </c>
      <c r="D292">
        <v>4665.8599999999997</v>
      </c>
      <c r="E292">
        <v>4643.5600000000004</v>
      </c>
      <c r="F292">
        <v>329.54199999999997</v>
      </c>
      <c r="G292">
        <v>0.28309000000000001</v>
      </c>
      <c r="H292">
        <v>0.72645700000000002</v>
      </c>
      <c r="I292">
        <v>0</v>
      </c>
    </row>
    <row r="293" spans="1:9" x14ac:dyDescent="0.25">
      <c r="A293" t="s">
        <v>204</v>
      </c>
      <c r="B293">
        <v>4709.67</v>
      </c>
      <c r="C293">
        <v>4693.1400000000003</v>
      </c>
      <c r="D293">
        <v>4666.33</v>
      </c>
      <c r="E293">
        <v>4643.88</v>
      </c>
      <c r="F293">
        <v>329.77600000000001</v>
      </c>
      <c r="G293">
        <v>0.283086</v>
      </c>
      <c r="H293">
        <v>0.72659799999999997</v>
      </c>
      <c r="I293">
        <v>0</v>
      </c>
    </row>
    <row r="294" spans="1:9" x14ac:dyDescent="0.25">
      <c r="A294" t="s">
        <v>204</v>
      </c>
      <c r="B294">
        <v>4709.6400000000003</v>
      </c>
      <c r="C294">
        <v>4693.51</v>
      </c>
      <c r="D294">
        <v>4666.47</v>
      </c>
      <c r="E294">
        <v>4644.22</v>
      </c>
      <c r="F294">
        <v>329.517</v>
      </c>
      <c r="G294">
        <v>0.260631</v>
      </c>
      <c r="H294">
        <v>0.72789899999999996</v>
      </c>
      <c r="I294">
        <v>0</v>
      </c>
    </row>
    <row r="295" spans="1:9" x14ac:dyDescent="0.25">
      <c r="A295" t="s">
        <v>204</v>
      </c>
      <c r="B295">
        <v>4708.6000000000004</v>
      </c>
      <c r="C295">
        <v>4692.92</v>
      </c>
      <c r="D295">
        <v>4666.09</v>
      </c>
      <c r="E295">
        <v>4643.8</v>
      </c>
      <c r="F295">
        <v>329.48500000000001</v>
      </c>
      <c r="G295">
        <v>0.28308299999999997</v>
      </c>
      <c r="H295">
        <v>0.72731199999999996</v>
      </c>
      <c r="I295">
        <v>0</v>
      </c>
    </row>
    <row r="296" spans="1:9" x14ac:dyDescent="0.25">
      <c r="A296" t="s">
        <v>204</v>
      </c>
      <c r="B296">
        <v>4709.2</v>
      </c>
      <c r="C296">
        <v>4693.12</v>
      </c>
      <c r="D296">
        <v>4666.63</v>
      </c>
      <c r="E296">
        <v>4644.47</v>
      </c>
      <c r="F296">
        <v>329.47300000000001</v>
      </c>
      <c r="G296">
        <v>0.283078</v>
      </c>
      <c r="H296">
        <v>0.72789800000000004</v>
      </c>
      <c r="I296">
        <v>0</v>
      </c>
    </row>
    <row r="297" spans="1:9" x14ac:dyDescent="0.25">
      <c r="A297" t="s">
        <v>204</v>
      </c>
      <c r="B297">
        <v>4708.71</v>
      </c>
      <c r="C297">
        <v>4692.8599999999997</v>
      </c>
      <c r="D297">
        <v>4665.96</v>
      </c>
      <c r="E297">
        <v>4643.7</v>
      </c>
      <c r="F297">
        <v>329.51900000000001</v>
      </c>
      <c r="G297">
        <v>0.283696</v>
      </c>
      <c r="H297">
        <v>0.70947800000000005</v>
      </c>
      <c r="I297">
        <v>0</v>
      </c>
    </row>
    <row r="298" spans="1:9" x14ac:dyDescent="0.25">
      <c r="A298" t="s">
        <v>204</v>
      </c>
      <c r="B298">
        <v>4709.21</v>
      </c>
      <c r="C298">
        <v>4693.1899999999996</v>
      </c>
      <c r="D298">
        <v>4666.3599999999997</v>
      </c>
      <c r="E298">
        <v>4644.03</v>
      </c>
      <c r="F298">
        <v>329.76900000000001</v>
      </c>
      <c r="G298">
        <v>0.283078</v>
      </c>
      <c r="H298">
        <v>0.72564399999999996</v>
      </c>
      <c r="I298">
        <v>0</v>
      </c>
    </row>
    <row r="299" spans="1:9" x14ac:dyDescent="0.25">
      <c r="A299" t="s">
        <v>204</v>
      </c>
      <c r="B299">
        <v>4709.5600000000004</v>
      </c>
      <c r="C299">
        <v>4693.7700000000004</v>
      </c>
      <c r="D299">
        <v>4666.5200000000004</v>
      </c>
      <c r="E299">
        <v>4644.18</v>
      </c>
      <c r="F299">
        <v>329.536</v>
      </c>
      <c r="G299">
        <v>0.28315400000000002</v>
      </c>
      <c r="H299">
        <v>0.72789700000000002</v>
      </c>
      <c r="I299">
        <v>0</v>
      </c>
    </row>
    <row r="300" spans="1:9" x14ac:dyDescent="0.25">
      <c r="A300" t="s">
        <v>204</v>
      </c>
      <c r="B300">
        <v>4709.47</v>
      </c>
      <c r="C300">
        <v>4693.41</v>
      </c>
      <c r="D300">
        <v>4666.28</v>
      </c>
      <c r="E300">
        <v>4643.97</v>
      </c>
      <c r="F300">
        <v>329.55200000000002</v>
      </c>
      <c r="G300">
        <v>0.26820899999999998</v>
      </c>
      <c r="H300">
        <v>0.72422399999999998</v>
      </c>
      <c r="I300">
        <v>0</v>
      </c>
    </row>
    <row r="301" spans="1:9" x14ac:dyDescent="0.25">
      <c r="A301" t="s">
        <v>204</v>
      </c>
      <c r="B301">
        <v>4709.6000000000004</v>
      </c>
      <c r="C301">
        <v>4693.47</v>
      </c>
      <c r="D301">
        <v>4666.82</v>
      </c>
      <c r="E301">
        <v>4644.29</v>
      </c>
      <c r="F301">
        <v>329.92099999999999</v>
      </c>
      <c r="G301">
        <v>0.28310600000000002</v>
      </c>
      <c r="H301">
        <v>0.72763299999999997</v>
      </c>
      <c r="I301">
        <v>0</v>
      </c>
    </row>
    <row r="302" spans="1:9" x14ac:dyDescent="0.25">
      <c r="A302" t="s">
        <v>204</v>
      </c>
      <c r="B302">
        <v>4709.4799999999996</v>
      </c>
      <c r="C302">
        <v>4693.45</v>
      </c>
      <c r="D302">
        <v>4666.3599999999997</v>
      </c>
      <c r="E302">
        <v>4644.05</v>
      </c>
      <c r="F302">
        <v>330.26299999999998</v>
      </c>
      <c r="G302">
        <v>0.283078</v>
      </c>
      <c r="H302">
        <v>0.71250000000000002</v>
      </c>
      <c r="I302">
        <v>0</v>
      </c>
    </row>
    <row r="303" spans="1:9" x14ac:dyDescent="0.25">
      <c r="A303" t="s">
        <v>204</v>
      </c>
      <c r="B303">
        <v>4708.96</v>
      </c>
      <c r="C303">
        <v>4693.08</v>
      </c>
      <c r="D303">
        <v>4666.3100000000004</v>
      </c>
      <c r="E303">
        <v>4644.04</v>
      </c>
      <c r="F303">
        <v>330.24</v>
      </c>
      <c r="G303">
        <v>0.28310999999999997</v>
      </c>
      <c r="H303">
        <v>0.70651900000000001</v>
      </c>
      <c r="I303">
        <v>0</v>
      </c>
    </row>
    <row r="304" spans="1:9" x14ac:dyDescent="0.25">
      <c r="A304" t="s">
        <v>204</v>
      </c>
      <c r="B304">
        <v>4709.88</v>
      </c>
      <c r="C304">
        <v>4693.87</v>
      </c>
      <c r="D304">
        <v>4666.71</v>
      </c>
      <c r="E304">
        <v>4644.2</v>
      </c>
      <c r="F304">
        <v>329.51400000000001</v>
      </c>
      <c r="G304">
        <v>0.28328100000000001</v>
      </c>
      <c r="H304">
        <v>0.72276899999999999</v>
      </c>
      <c r="I304">
        <v>0</v>
      </c>
    </row>
    <row r="305" spans="1:9" x14ac:dyDescent="0.25">
      <c r="A305" t="s">
        <v>204</v>
      </c>
      <c r="B305">
        <v>4709.04</v>
      </c>
      <c r="C305">
        <v>4693.3100000000004</v>
      </c>
      <c r="D305">
        <v>4666.1099999999997</v>
      </c>
      <c r="E305">
        <v>4643.83</v>
      </c>
      <c r="F305">
        <v>329.75700000000001</v>
      </c>
      <c r="G305">
        <v>0.27379999999999999</v>
      </c>
      <c r="H305">
        <v>0.72720799999999997</v>
      </c>
      <c r="I305">
        <v>0</v>
      </c>
    </row>
    <row r="306" spans="1:9" x14ac:dyDescent="0.25">
      <c r="A306" t="s">
        <v>204</v>
      </c>
      <c r="B306">
        <v>4709.2</v>
      </c>
      <c r="C306">
        <v>4693.3500000000004</v>
      </c>
      <c r="D306">
        <v>4666.51</v>
      </c>
      <c r="E306">
        <v>4644.16</v>
      </c>
      <c r="F306">
        <v>329.78100000000001</v>
      </c>
      <c r="G306">
        <v>0.283078</v>
      </c>
      <c r="H306">
        <v>0.72030799999999995</v>
      </c>
      <c r="I306">
        <v>0</v>
      </c>
    </row>
    <row r="307" spans="1:9" x14ac:dyDescent="0.25">
      <c r="A307" t="s">
        <v>204</v>
      </c>
      <c r="B307">
        <v>4708.8599999999997</v>
      </c>
      <c r="C307">
        <v>4692.8900000000003</v>
      </c>
      <c r="D307">
        <v>4666.41</v>
      </c>
      <c r="E307">
        <v>4643.97</v>
      </c>
      <c r="F307">
        <v>329.73399999999998</v>
      </c>
      <c r="G307">
        <v>0.26122499999999998</v>
      </c>
      <c r="H307">
        <v>0.71934299999999995</v>
      </c>
      <c r="I307">
        <v>0</v>
      </c>
    </row>
    <row r="308" spans="1:9" x14ac:dyDescent="0.25">
      <c r="A308" t="s">
        <v>204</v>
      </c>
      <c r="B308">
        <v>4708.87</v>
      </c>
      <c r="C308">
        <v>4693.28</v>
      </c>
      <c r="D308">
        <v>4666.5</v>
      </c>
      <c r="E308">
        <v>4644.22</v>
      </c>
      <c r="F308">
        <v>329.54700000000003</v>
      </c>
      <c r="G308">
        <v>0.28312799999999999</v>
      </c>
      <c r="H308">
        <v>0.72788600000000003</v>
      </c>
      <c r="I308">
        <v>0</v>
      </c>
    </row>
    <row r="309" spans="1:9" x14ac:dyDescent="0.25">
      <c r="A309" t="s">
        <v>204</v>
      </c>
      <c r="B309">
        <v>4709.2299999999996</v>
      </c>
      <c r="C309">
        <v>4693.1499999999996</v>
      </c>
      <c r="D309">
        <v>4666.3</v>
      </c>
      <c r="E309">
        <v>4643.8599999999997</v>
      </c>
      <c r="F309">
        <v>329.51400000000001</v>
      </c>
      <c r="G309">
        <v>0.28309299999999998</v>
      </c>
      <c r="H309">
        <v>0.72676499999999999</v>
      </c>
      <c r="I309">
        <v>0</v>
      </c>
    </row>
    <row r="310" spans="1:9" x14ac:dyDescent="0.25">
      <c r="A310" t="s">
        <v>204</v>
      </c>
      <c r="B310">
        <v>4709.1099999999997</v>
      </c>
      <c r="C310">
        <v>4693.0200000000004</v>
      </c>
      <c r="D310">
        <v>4666.3100000000004</v>
      </c>
      <c r="E310">
        <v>4643.99</v>
      </c>
      <c r="F310">
        <v>330.00900000000001</v>
      </c>
      <c r="G310">
        <v>0.26869999999999999</v>
      </c>
      <c r="H310">
        <v>0.72058900000000004</v>
      </c>
      <c r="I310">
        <v>0</v>
      </c>
    </row>
    <row r="311" spans="1:9" x14ac:dyDescent="0.25">
      <c r="A311" t="s">
        <v>204</v>
      </c>
      <c r="B311">
        <v>4710.0600000000004</v>
      </c>
      <c r="C311">
        <v>4693.3500000000004</v>
      </c>
      <c r="D311">
        <v>4666.0600000000004</v>
      </c>
      <c r="E311">
        <v>4643.8599999999997</v>
      </c>
      <c r="F311">
        <v>329.62900000000002</v>
      </c>
      <c r="G311">
        <v>0.283078</v>
      </c>
      <c r="H311">
        <v>0.72110099999999999</v>
      </c>
      <c r="I311">
        <v>0</v>
      </c>
    </row>
    <row r="312" spans="1:9" x14ac:dyDescent="0.25">
      <c r="A312" t="s">
        <v>204</v>
      </c>
      <c r="B312">
        <v>4709.26</v>
      </c>
      <c r="C312">
        <v>4692.8900000000003</v>
      </c>
      <c r="D312">
        <v>4666</v>
      </c>
      <c r="E312">
        <v>4643.6000000000004</v>
      </c>
      <c r="F312">
        <v>329.57100000000003</v>
      </c>
      <c r="G312">
        <v>0.28338200000000002</v>
      </c>
      <c r="H312">
        <v>0.71904800000000002</v>
      </c>
      <c r="I312">
        <v>0</v>
      </c>
    </row>
    <row r="313" spans="1:9" x14ac:dyDescent="0.25">
      <c r="A313" t="s">
        <v>204</v>
      </c>
      <c r="B313">
        <v>4713.12</v>
      </c>
      <c r="C313">
        <v>4694.46</v>
      </c>
      <c r="D313">
        <v>4666.3100000000004</v>
      </c>
      <c r="E313">
        <v>4644.08</v>
      </c>
      <c r="F313">
        <v>330.197</v>
      </c>
      <c r="G313">
        <v>0.28310000000000002</v>
      </c>
      <c r="H313">
        <v>0.72770699999999999</v>
      </c>
      <c r="I313">
        <v>0</v>
      </c>
    </row>
    <row r="314" spans="1:9" x14ac:dyDescent="0.25">
      <c r="A314" t="s">
        <v>204</v>
      </c>
      <c r="B314">
        <v>4709.18</v>
      </c>
      <c r="C314">
        <v>4692.55</v>
      </c>
      <c r="D314">
        <v>4665.6499999999996</v>
      </c>
      <c r="E314">
        <v>4643.32</v>
      </c>
      <c r="F314">
        <v>329.73899999999998</v>
      </c>
      <c r="G314">
        <v>0.28307900000000003</v>
      </c>
      <c r="H314">
        <v>0.72697699999999998</v>
      </c>
      <c r="I314">
        <v>0</v>
      </c>
    </row>
    <row r="315" spans="1:9" x14ac:dyDescent="0.25">
      <c r="A315" t="s">
        <v>204</v>
      </c>
      <c r="B315">
        <v>4709.34</v>
      </c>
      <c r="C315">
        <v>4693.3599999999997</v>
      </c>
      <c r="D315">
        <v>4666.2</v>
      </c>
      <c r="E315">
        <v>4643.8999999999996</v>
      </c>
      <c r="F315">
        <v>329.745</v>
      </c>
      <c r="G315">
        <v>0.28314699999999998</v>
      </c>
      <c r="H315">
        <v>0.71620600000000001</v>
      </c>
      <c r="I315">
        <v>0</v>
      </c>
    </row>
    <row r="316" spans="1:9" x14ac:dyDescent="0.25">
      <c r="A316" t="s">
        <v>204</v>
      </c>
      <c r="B316">
        <v>4709.3100000000004</v>
      </c>
      <c r="C316">
        <v>4693.18</v>
      </c>
      <c r="D316">
        <v>4666</v>
      </c>
      <c r="E316">
        <v>4643.67</v>
      </c>
      <c r="F316">
        <v>329.54399999999998</v>
      </c>
      <c r="G316">
        <v>0.28332400000000002</v>
      </c>
      <c r="H316">
        <v>0.72345899999999996</v>
      </c>
      <c r="I316">
        <v>0</v>
      </c>
    </row>
    <row r="317" spans="1:9" x14ac:dyDescent="0.25">
      <c r="A317" t="s">
        <v>204</v>
      </c>
      <c r="B317">
        <v>4708.88</v>
      </c>
      <c r="C317">
        <v>4693.2</v>
      </c>
      <c r="D317">
        <v>4666.28</v>
      </c>
      <c r="E317">
        <v>4643.93</v>
      </c>
      <c r="F317">
        <v>329.67</v>
      </c>
      <c r="G317">
        <v>0.26849400000000001</v>
      </c>
      <c r="H317">
        <v>0.70653200000000005</v>
      </c>
      <c r="I317">
        <v>0</v>
      </c>
    </row>
    <row r="318" spans="1:9" x14ac:dyDescent="0.25">
      <c r="A318" t="s">
        <v>204</v>
      </c>
      <c r="B318">
        <v>4709.37</v>
      </c>
      <c r="C318">
        <v>4693.2700000000004</v>
      </c>
      <c r="D318">
        <v>4666.1899999999996</v>
      </c>
      <c r="E318">
        <v>4644.1499999999996</v>
      </c>
      <c r="F318">
        <v>329.55799999999999</v>
      </c>
      <c r="G318">
        <v>0.283078</v>
      </c>
      <c r="H318">
        <v>0.72767800000000005</v>
      </c>
      <c r="I318">
        <v>0</v>
      </c>
    </row>
    <row r="319" spans="1:9" x14ac:dyDescent="0.25">
      <c r="A319" t="s">
        <v>204</v>
      </c>
      <c r="B319">
        <v>4708.8100000000004</v>
      </c>
      <c r="C319">
        <v>4693.1099999999997</v>
      </c>
      <c r="D319">
        <v>4666.38</v>
      </c>
      <c r="E319">
        <v>4644.05</v>
      </c>
      <c r="F319">
        <v>329.51499999999999</v>
      </c>
      <c r="G319">
        <v>0.28312700000000002</v>
      </c>
      <c r="H319">
        <v>0.71586099999999997</v>
      </c>
      <c r="I319">
        <v>0</v>
      </c>
    </row>
    <row r="320" spans="1:9" x14ac:dyDescent="0.25">
      <c r="A320" t="s">
        <v>204</v>
      </c>
      <c r="B320">
        <v>4709.33</v>
      </c>
      <c r="C320">
        <v>4693.43</v>
      </c>
      <c r="D320">
        <v>4666.6499999999996</v>
      </c>
      <c r="E320">
        <v>4644.29</v>
      </c>
      <c r="F320">
        <v>329.55900000000003</v>
      </c>
      <c r="G320">
        <v>0.28308899999999998</v>
      </c>
      <c r="H320">
        <v>0.72723700000000002</v>
      </c>
      <c r="I320">
        <v>0</v>
      </c>
    </row>
    <row r="321" spans="1:25" x14ac:dyDescent="0.25">
      <c r="A321" t="s">
        <v>204</v>
      </c>
      <c r="B321">
        <v>4709</v>
      </c>
      <c r="C321">
        <v>4693.0600000000004</v>
      </c>
      <c r="D321">
        <v>4666.2700000000004</v>
      </c>
      <c r="E321">
        <v>4643.8</v>
      </c>
      <c r="F321">
        <v>329.745</v>
      </c>
      <c r="G321">
        <v>0.28314499999999998</v>
      </c>
      <c r="H321">
        <v>0.72710900000000001</v>
      </c>
      <c r="I321">
        <v>0</v>
      </c>
    </row>
    <row r="322" spans="1:25" x14ac:dyDescent="0.25">
      <c r="A322" t="s">
        <v>204</v>
      </c>
      <c r="B322">
        <v>4709.07</v>
      </c>
      <c r="C322">
        <v>4693.09</v>
      </c>
      <c r="D322">
        <v>4666.72</v>
      </c>
      <c r="E322">
        <v>4644.42</v>
      </c>
      <c r="F322">
        <v>329.791</v>
      </c>
      <c r="G322">
        <v>0.28310999999999997</v>
      </c>
      <c r="H322">
        <v>0.72626100000000005</v>
      </c>
      <c r="I322">
        <v>0</v>
      </c>
    </row>
    <row r="323" spans="1:25" x14ac:dyDescent="0.25">
      <c r="A323" t="s">
        <v>204</v>
      </c>
      <c r="B323">
        <v>4708.38</v>
      </c>
      <c r="C323">
        <v>4692.53</v>
      </c>
      <c r="D323">
        <v>4666.5</v>
      </c>
      <c r="E323">
        <v>4644.21</v>
      </c>
      <c r="F323">
        <v>329.63799999999998</v>
      </c>
      <c r="G323">
        <v>0.27456799999999998</v>
      </c>
      <c r="H323">
        <v>0.72782899999999995</v>
      </c>
      <c r="I323">
        <v>0</v>
      </c>
    </row>
    <row r="324" spans="1:25" x14ac:dyDescent="0.25">
      <c r="A324" t="s">
        <v>204</v>
      </c>
      <c r="B324">
        <v>4709.32</v>
      </c>
      <c r="C324">
        <v>4693.28</v>
      </c>
      <c r="D324">
        <v>4666.08</v>
      </c>
      <c r="E324">
        <v>4643.7</v>
      </c>
      <c r="F324">
        <v>329.517</v>
      </c>
      <c r="G324">
        <v>0.28334100000000001</v>
      </c>
      <c r="H324">
        <v>0.72784000000000004</v>
      </c>
      <c r="I324">
        <v>0</v>
      </c>
    </row>
    <row r="325" spans="1:25" x14ac:dyDescent="0.25">
      <c r="A325" t="s">
        <v>204</v>
      </c>
      <c r="B325">
        <v>4709.05</v>
      </c>
      <c r="C325">
        <v>4693.21</v>
      </c>
      <c r="D325">
        <v>4666.55</v>
      </c>
      <c r="E325">
        <v>4644.09</v>
      </c>
      <c r="F325">
        <v>329.75400000000002</v>
      </c>
      <c r="G325">
        <v>0.28308800000000001</v>
      </c>
      <c r="H325">
        <v>0.72789800000000004</v>
      </c>
      <c r="I325">
        <v>0</v>
      </c>
    </row>
    <row r="326" spans="1:25" x14ac:dyDescent="0.25">
      <c r="A326" t="s">
        <v>204</v>
      </c>
      <c r="B326">
        <v>4709.3599999999997</v>
      </c>
      <c r="C326">
        <v>4693.1099999999997</v>
      </c>
      <c r="D326">
        <v>4665.8900000000003</v>
      </c>
      <c r="E326">
        <v>4643.45</v>
      </c>
      <c r="F326">
        <v>329.565</v>
      </c>
      <c r="G326">
        <v>0.28317300000000001</v>
      </c>
      <c r="H326">
        <v>0.74390900000000004</v>
      </c>
      <c r="I326">
        <v>0</v>
      </c>
    </row>
    <row r="327" spans="1:25" x14ac:dyDescent="0.25">
      <c r="A327" t="s">
        <v>204</v>
      </c>
      <c r="B327">
        <v>4708.91</v>
      </c>
      <c r="C327">
        <v>4692.93</v>
      </c>
      <c r="D327">
        <v>4666.18</v>
      </c>
      <c r="E327">
        <v>4643.87</v>
      </c>
      <c r="F327">
        <v>329.51900000000001</v>
      </c>
      <c r="G327">
        <v>0.28314400000000001</v>
      </c>
      <c r="H327">
        <v>0.72553900000000004</v>
      </c>
      <c r="I327">
        <v>0</v>
      </c>
    </row>
    <row r="328" spans="1:25" x14ac:dyDescent="0.25">
      <c r="A328" t="s">
        <v>204</v>
      </c>
      <c r="B328">
        <v>4710.72</v>
      </c>
      <c r="C328">
        <v>4692.5600000000004</v>
      </c>
      <c r="D328">
        <v>4666.1000000000004</v>
      </c>
      <c r="E328">
        <v>4643.57</v>
      </c>
      <c r="F328">
        <v>330.01799999999997</v>
      </c>
      <c r="G328">
        <v>0.28315499999999999</v>
      </c>
      <c r="H328">
        <v>0.72787900000000005</v>
      </c>
      <c r="I328">
        <v>0</v>
      </c>
    </row>
    <row r="329" spans="1:25" x14ac:dyDescent="0.25">
      <c r="A329" t="s">
        <v>204</v>
      </c>
      <c r="B329">
        <v>4708.8999999999996</v>
      </c>
      <c r="C329">
        <v>4692.91</v>
      </c>
      <c r="D329">
        <v>4666.3599999999997</v>
      </c>
      <c r="E329">
        <v>4644.0200000000004</v>
      </c>
      <c r="F329">
        <v>329.50299999999999</v>
      </c>
      <c r="G329">
        <v>0.28307900000000003</v>
      </c>
      <c r="H329">
        <v>0.72788799999999998</v>
      </c>
      <c r="I329">
        <v>0</v>
      </c>
    </row>
    <row r="330" spans="1:25" x14ac:dyDescent="0.25">
      <c r="A330" t="s">
        <v>204</v>
      </c>
      <c r="B330">
        <v>4708.97</v>
      </c>
      <c r="C330">
        <v>4693.07</v>
      </c>
      <c r="D330">
        <v>4666.03</v>
      </c>
      <c r="E330">
        <v>4643.76</v>
      </c>
      <c r="F330">
        <v>329.94200000000001</v>
      </c>
      <c r="G330">
        <v>0.28314800000000001</v>
      </c>
      <c r="H330">
        <v>0.72691700000000004</v>
      </c>
      <c r="I330">
        <v>0</v>
      </c>
    </row>
    <row r="331" spans="1:25" x14ac:dyDescent="0.25">
      <c r="A331" t="s">
        <v>204</v>
      </c>
      <c r="B331">
        <v>4710.0600000000004</v>
      </c>
      <c r="C331">
        <v>4692.88</v>
      </c>
      <c r="D331">
        <v>4666.54</v>
      </c>
      <c r="E331">
        <v>4644.3</v>
      </c>
      <c r="F331">
        <v>329.53199999999998</v>
      </c>
      <c r="G331">
        <v>0.28309400000000001</v>
      </c>
      <c r="H331">
        <v>0.70871200000000001</v>
      </c>
      <c r="I331">
        <v>0</v>
      </c>
    </row>
    <row r="332" spans="1:25" x14ac:dyDescent="0.25">
      <c r="A332" t="s">
        <v>204</v>
      </c>
      <c r="B332">
        <v>4709.51</v>
      </c>
      <c r="C332">
        <v>4693.24</v>
      </c>
      <c r="D332">
        <v>4666.47</v>
      </c>
      <c r="E332">
        <v>4644</v>
      </c>
      <c r="F332">
        <v>329.76799999999997</v>
      </c>
      <c r="G332">
        <v>0.260575</v>
      </c>
      <c r="H332">
        <v>0.70653200000000005</v>
      </c>
      <c r="I332">
        <v>0</v>
      </c>
    </row>
    <row r="333" spans="1:25" x14ac:dyDescent="0.25">
      <c r="A333" t="s">
        <v>204</v>
      </c>
      <c r="B333">
        <v>4709.58</v>
      </c>
      <c r="C333">
        <v>4693.3500000000004</v>
      </c>
      <c r="D333">
        <v>4666.57</v>
      </c>
      <c r="E333">
        <v>4643.99</v>
      </c>
      <c r="F333">
        <v>329.48200000000003</v>
      </c>
      <c r="G333">
        <v>0.283078</v>
      </c>
      <c r="H333">
        <v>0.72769399999999995</v>
      </c>
      <c r="I333">
        <v>0</v>
      </c>
    </row>
    <row r="334" spans="1:25" x14ac:dyDescent="0.25">
      <c r="A334" t="s">
        <v>204</v>
      </c>
      <c r="B334">
        <v>4709.83</v>
      </c>
      <c r="C334">
        <v>4693.4799999999996</v>
      </c>
      <c r="D334">
        <v>4666.6000000000004</v>
      </c>
      <c r="E334">
        <v>4644.21</v>
      </c>
      <c r="F334">
        <v>329.80599999999998</v>
      </c>
      <c r="G334">
        <v>0.28308699999999998</v>
      </c>
      <c r="H334">
        <v>0.72469099999999997</v>
      </c>
      <c r="I334">
        <v>0</v>
      </c>
    </row>
    <row r="335" spans="1:25" x14ac:dyDescent="0.25">
      <c r="A335" t="s">
        <v>204</v>
      </c>
      <c r="B335">
        <v>4712.37</v>
      </c>
      <c r="C335">
        <v>4693.12</v>
      </c>
      <c r="D335">
        <v>4666.28</v>
      </c>
      <c r="E335">
        <v>4644.08</v>
      </c>
      <c r="F335">
        <v>329.755</v>
      </c>
      <c r="G335">
        <v>0.26372400000000001</v>
      </c>
      <c r="H335">
        <v>0.72783799999999998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204</v>
      </c>
      <c r="B336">
        <v>4709.32</v>
      </c>
      <c r="C336">
        <v>4693.13</v>
      </c>
      <c r="D336">
        <v>4666.22</v>
      </c>
      <c r="E336">
        <v>4643.71</v>
      </c>
      <c r="F336">
        <v>329.53500000000003</v>
      </c>
      <c r="G336">
        <v>0.283082</v>
      </c>
      <c r="H336">
        <v>0.72757799999999995</v>
      </c>
      <c r="I336">
        <v>0</v>
      </c>
      <c r="R336">
        <f>AVERAGE(B287:B336)</f>
        <v>4709.406399999998</v>
      </c>
      <c r="S336">
        <f>AVERAGE(C287:C336)</f>
        <v>4693.1651999999995</v>
      </c>
      <c r="U336">
        <f>_xlfn.VAR.P(B287:B336)</f>
        <v>0.69326704000000261</v>
      </c>
      <c r="V336">
        <f>_xlfn.VAR.P(C287:C336)</f>
        <v>0.12624095999998633</v>
      </c>
      <c r="X336">
        <f>1.96*SQRT(U336)/50</f>
        <v>3.2638962366251835E-2</v>
      </c>
      <c r="Y336">
        <f>1.96*SQRT(V336)/50</f>
        <v>1.3927918321643726E-2</v>
      </c>
    </row>
    <row r="337" spans="1:9" x14ac:dyDescent="0.25">
      <c r="A337" t="s">
        <v>204</v>
      </c>
      <c r="B337">
        <v>235521.82399999999</v>
      </c>
      <c r="C337" t="s">
        <v>36</v>
      </c>
    </row>
    <row r="338" spans="1:9" x14ac:dyDescent="0.25">
      <c r="A338" t="s">
        <v>96</v>
      </c>
      <c r="B338">
        <v>4011.37</v>
      </c>
      <c r="C338">
        <v>4000.04</v>
      </c>
      <c r="D338">
        <v>3974.45</v>
      </c>
      <c r="E338">
        <v>3937.65</v>
      </c>
      <c r="F338">
        <v>659.68200000000002</v>
      </c>
      <c r="G338">
        <v>0.26375599999999999</v>
      </c>
      <c r="H338">
        <v>0.72112100000000001</v>
      </c>
      <c r="I338">
        <v>0</v>
      </c>
    </row>
    <row r="339" spans="1:9" x14ac:dyDescent="0.25">
      <c r="A339" t="s">
        <v>96</v>
      </c>
      <c r="B339">
        <v>4011.68</v>
      </c>
      <c r="C339">
        <v>3999.64</v>
      </c>
      <c r="D339">
        <v>3974.13</v>
      </c>
      <c r="E339">
        <v>3937.42</v>
      </c>
      <c r="F339">
        <v>659.68200000000002</v>
      </c>
      <c r="G339">
        <v>0.28316400000000003</v>
      </c>
      <c r="H339">
        <v>0.70653200000000005</v>
      </c>
      <c r="I339">
        <v>0</v>
      </c>
    </row>
    <row r="340" spans="1:9" x14ac:dyDescent="0.25">
      <c r="A340" t="s">
        <v>96</v>
      </c>
      <c r="B340">
        <v>4010.99</v>
      </c>
      <c r="C340">
        <v>3999.33</v>
      </c>
      <c r="D340">
        <v>3973.89</v>
      </c>
      <c r="E340">
        <v>3937.24</v>
      </c>
      <c r="F340">
        <v>659.99199999999996</v>
      </c>
      <c r="G340">
        <v>0.283084</v>
      </c>
      <c r="H340">
        <v>0.70653200000000005</v>
      </c>
      <c r="I340">
        <v>0</v>
      </c>
    </row>
    <row r="341" spans="1:9" x14ac:dyDescent="0.25">
      <c r="A341" t="s">
        <v>96</v>
      </c>
      <c r="B341">
        <v>4012.66</v>
      </c>
      <c r="C341">
        <v>4000.91</v>
      </c>
      <c r="D341">
        <v>3974.99</v>
      </c>
      <c r="E341">
        <v>3938.08</v>
      </c>
      <c r="F341">
        <v>660.78300000000002</v>
      </c>
      <c r="G341">
        <v>0.28335199999999999</v>
      </c>
      <c r="H341">
        <v>0.72747700000000004</v>
      </c>
      <c r="I341">
        <v>0</v>
      </c>
    </row>
    <row r="342" spans="1:9" x14ac:dyDescent="0.25">
      <c r="A342" t="s">
        <v>96</v>
      </c>
      <c r="B342">
        <v>4013.84</v>
      </c>
      <c r="C342">
        <v>4002.2</v>
      </c>
      <c r="D342">
        <v>3974.71</v>
      </c>
      <c r="E342">
        <v>3937.75</v>
      </c>
      <c r="F342">
        <v>660.37</v>
      </c>
      <c r="G342">
        <v>0.283389</v>
      </c>
      <c r="H342">
        <v>0.72386499999999998</v>
      </c>
      <c r="I342">
        <v>0</v>
      </c>
    </row>
    <row r="343" spans="1:9" x14ac:dyDescent="0.25">
      <c r="A343" t="s">
        <v>96</v>
      </c>
      <c r="B343">
        <v>4015.22</v>
      </c>
      <c r="C343">
        <v>4003.74</v>
      </c>
      <c r="D343">
        <v>3974.85</v>
      </c>
      <c r="E343">
        <v>3937.48</v>
      </c>
      <c r="F343">
        <v>659.99099999999999</v>
      </c>
      <c r="G343">
        <v>0.28383399999999998</v>
      </c>
      <c r="H343">
        <v>0.71359799999999995</v>
      </c>
      <c r="I343">
        <v>0</v>
      </c>
    </row>
    <row r="344" spans="1:9" x14ac:dyDescent="0.25">
      <c r="A344" t="s">
        <v>96</v>
      </c>
      <c r="B344">
        <v>4012.24</v>
      </c>
      <c r="C344">
        <v>4000.75</v>
      </c>
      <c r="D344">
        <v>3974.53</v>
      </c>
      <c r="E344">
        <v>3937.64</v>
      </c>
      <c r="F344">
        <v>660.197</v>
      </c>
      <c r="G344">
        <v>0.283225</v>
      </c>
      <c r="H344">
        <v>0.727881</v>
      </c>
      <c r="I344">
        <v>0</v>
      </c>
    </row>
    <row r="345" spans="1:9" x14ac:dyDescent="0.25">
      <c r="A345" t="s">
        <v>96</v>
      </c>
      <c r="B345">
        <v>4013.08</v>
      </c>
      <c r="C345">
        <v>4001.53</v>
      </c>
      <c r="D345">
        <v>3974.86</v>
      </c>
      <c r="E345">
        <v>3937.9</v>
      </c>
      <c r="F345">
        <v>660.36300000000006</v>
      </c>
      <c r="G345">
        <v>0.28311900000000001</v>
      </c>
      <c r="H345">
        <v>0.70653200000000005</v>
      </c>
      <c r="I345">
        <v>0</v>
      </c>
    </row>
    <row r="346" spans="1:9" x14ac:dyDescent="0.25">
      <c r="A346" t="s">
        <v>96</v>
      </c>
      <c r="B346">
        <v>4012.04</v>
      </c>
      <c r="C346">
        <v>4000.42</v>
      </c>
      <c r="D346">
        <v>3974.61</v>
      </c>
      <c r="E346">
        <v>3937.68</v>
      </c>
      <c r="F346">
        <v>660.39700000000005</v>
      </c>
      <c r="G346">
        <v>0.283078</v>
      </c>
      <c r="H346">
        <v>0.71537600000000001</v>
      </c>
      <c r="I346">
        <v>0</v>
      </c>
    </row>
    <row r="347" spans="1:9" x14ac:dyDescent="0.25">
      <c r="A347" t="s">
        <v>96</v>
      </c>
      <c r="B347">
        <v>4011.68</v>
      </c>
      <c r="C347">
        <v>4000.08</v>
      </c>
      <c r="D347">
        <v>3974.2</v>
      </c>
      <c r="E347">
        <v>3937.36</v>
      </c>
      <c r="F347">
        <v>660.31200000000001</v>
      </c>
      <c r="G347">
        <v>0.28319699999999998</v>
      </c>
      <c r="H347">
        <v>0.72789700000000002</v>
      </c>
      <c r="I347">
        <v>0</v>
      </c>
    </row>
    <row r="348" spans="1:9" x14ac:dyDescent="0.25">
      <c r="A348" t="s">
        <v>96</v>
      </c>
      <c r="B348">
        <v>4090.1</v>
      </c>
      <c r="C348">
        <v>4078.18</v>
      </c>
      <c r="D348">
        <v>3975.33</v>
      </c>
      <c r="E348">
        <v>3937.85</v>
      </c>
      <c r="F348">
        <v>660.25800000000004</v>
      </c>
      <c r="G348">
        <v>0.28316200000000002</v>
      </c>
      <c r="H348">
        <v>0.72788600000000003</v>
      </c>
      <c r="I348">
        <v>0</v>
      </c>
    </row>
    <row r="349" spans="1:9" x14ac:dyDescent="0.25">
      <c r="A349" t="s">
        <v>96</v>
      </c>
      <c r="B349">
        <v>4012.78</v>
      </c>
      <c r="C349">
        <v>4000.54</v>
      </c>
      <c r="D349">
        <v>3974.75</v>
      </c>
      <c r="E349">
        <v>3937.81</v>
      </c>
      <c r="F349">
        <v>660.32299999999998</v>
      </c>
      <c r="G349">
        <v>0.28318900000000002</v>
      </c>
      <c r="H349">
        <v>0.72584199999999999</v>
      </c>
      <c r="I349">
        <v>0</v>
      </c>
    </row>
    <row r="350" spans="1:9" x14ac:dyDescent="0.25">
      <c r="A350" t="s">
        <v>96</v>
      </c>
      <c r="B350">
        <v>4015.52</v>
      </c>
      <c r="C350">
        <v>4003.87</v>
      </c>
      <c r="D350">
        <v>3974.41</v>
      </c>
      <c r="E350">
        <v>3937.23</v>
      </c>
      <c r="F350">
        <v>660.178</v>
      </c>
      <c r="G350">
        <v>0.28307900000000003</v>
      </c>
      <c r="H350">
        <v>0.72745000000000004</v>
      </c>
      <c r="I350">
        <v>0</v>
      </c>
    </row>
    <row r="351" spans="1:9" x14ac:dyDescent="0.25">
      <c r="A351" t="s">
        <v>96</v>
      </c>
      <c r="B351">
        <v>4017.94</v>
      </c>
      <c r="C351">
        <v>4005.91</v>
      </c>
      <c r="D351">
        <v>3975.81</v>
      </c>
      <c r="E351">
        <v>3938.25</v>
      </c>
      <c r="F351">
        <v>659.86599999999999</v>
      </c>
      <c r="G351">
        <v>0.28309400000000001</v>
      </c>
      <c r="H351">
        <v>0.72789899999999996</v>
      </c>
      <c r="I351">
        <v>0</v>
      </c>
    </row>
    <row r="352" spans="1:9" x14ac:dyDescent="0.25">
      <c r="A352" t="s">
        <v>96</v>
      </c>
      <c r="B352">
        <v>4021.51</v>
      </c>
      <c r="C352">
        <v>4002</v>
      </c>
      <c r="D352">
        <v>3974.75</v>
      </c>
      <c r="E352">
        <v>3937.67</v>
      </c>
      <c r="F352">
        <v>660.44600000000003</v>
      </c>
      <c r="G352">
        <v>0.28310200000000002</v>
      </c>
      <c r="H352">
        <v>0.716777</v>
      </c>
      <c r="I352">
        <v>0</v>
      </c>
    </row>
    <row r="353" spans="1:9" x14ac:dyDescent="0.25">
      <c r="A353" t="s">
        <v>96</v>
      </c>
      <c r="B353">
        <v>4013.92</v>
      </c>
      <c r="C353">
        <v>4000.8</v>
      </c>
      <c r="D353">
        <v>3974.38</v>
      </c>
      <c r="E353">
        <v>3937.38</v>
      </c>
      <c r="F353">
        <v>659.90499999999997</v>
      </c>
      <c r="G353">
        <v>0.28309400000000001</v>
      </c>
      <c r="H353">
        <v>0.72526599999999997</v>
      </c>
      <c r="I353">
        <v>0</v>
      </c>
    </row>
    <row r="354" spans="1:9" x14ac:dyDescent="0.25">
      <c r="A354" t="s">
        <v>96</v>
      </c>
      <c r="B354">
        <v>4012.97</v>
      </c>
      <c r="C354">
        <v>4001.01</v>
      </c>
      <c r="D354">
        <v>3974.56</v>
      </c>
      <c r="E354">
        <v>3937.65</v>
      </c>
      <c r="F354">
        <v>660.62099999999998</v>
      </c>
      <c r="G354">
        <v>0.28326000000000001</v>
      </c>
      <c r="H354">
        <v>0.71860199999999996</v>
      </c>
      <c r="I354">
        <v>0</v>
      </c>
    </row>
    <row r="355" spans="1:9" x14ac:dyDescent="0.25">
      <c r="A355" t="s">
        <v>96</v>
      </c>
      <c r="B355">
        <v>4012.82</v>
      </c>
      <c r="C355">
        <v>4001</v>
      </c>
      <c r="D355">
        <v>3974.18</v>
      </c>
      <c r="E355">
        <v>3937.39</v>
      </c>
      <c r="F355">
        <v>659.76099999999997</v>
      </c>
      <c r="G355">
        <v>0.28323700000000002</v>
      </c>
      <c r="H355">
        <v>0.72111599999999998</v>
      </c>
      <c r="I355">
        <v>0</v>
      </c>
    </row>
    <row r="356" spans="1:9" x14ac:dyDescent="0.25">
      <c r="A356" t="s">
        <v>96</v>
      </c>
      <c r="B356">
        <v>4012.94</v>
      </c>
      <c r="C356">
        <v>4001.11</v>
      </c>
      <c r="D356">
        <v>3974.64</v>
      </c>
      <c r="E356">
        <v>3937.73</v>
      </c>
      <c r="F356">
        <v>660.43299999999999</v>
      </c>
      <c r="G356">
        <v>0.283335</v>
      </c>
      <c r="H356">
        <v>0.72247099999999997</v>
      </c>
      <c r="I356">
        <v>0</v>
      </c>
    </row>
    <row r="357" spans="1:9" x14ac:dyDescent="0.25">
      <c r="A357" t="s">
        <v>96</v>
      </c>
      <c r="B357">
        <v>4012.64</v>
      </c>
      <c r="C357">
        <v>4000.94</v>
      </c>
      <c r="D357">
        <v>3974.64</v>
      </c>
      <c r="E357">
        <v>3937.76</v>
      </c>
      <c r="F357">
        <v>660.01300000000003</v>
      </c>
      <c r="G357">
        <v>0.28308699999999998</v>
      </c>
      <c r="H357">
        <v>0.71387100000000003</v>
      </c>
      <c r="I357">
        <v>0</v>
      </c>
    </row>
    <row r="358" spans="1:9" x14ac:dyDescent="0.25">
      <c r="A358" t="s">
        <v>96</v>
      </c>
      <c r="B358">
        <v>4015.63</v>
      </c>
      <c r="C358">
        <v>4001.49</v>
      </c>
      <c r="D358">
        <v>3974.59</v>
      </c>
      <c r="E358">
        <v>3937.7</v>
      </c>
      <c r="F358">
        <v>660.49099999999999</v>
      </c>
      <c r="G358">
        <v>0.28309499999999999</v>
      </c>
      <c r="H358">
        <v>0.72759799999999997</v>
      </c>
      <c r="I358">
        <v>0</v>
      </c>
    </row>
    <row r="359" spans="1:9" x14ac:dyDescent="0.25">
      <c r="A359" t="s">
        <v>96</v>
      </c>
      <c r="B359">
        <v>4012.8</v>
      </c>
      <c r="C359">
        <v>4001.25</v>
      </c>
      <c r="D359">
        <v>3974.77</v>
      </c>
      <c r="E359">
        <v>3937.86</v>
      </c>
      <c r="F359">
        <v>660.08900000000006</v>
      </c>
      <c r="G359">
        <v>0.28307900000000003</v>
      </c>
      <c r="H359">
        <v>0.70653100000000002</v>
      </c>
      <c r="I359">
        <v>0</v>
      </c>
    </row>
    <row r="360" spans="1:9" x14ac:dyDescent="0.25">
      <c r="A360" t="s">
        <v>96</v>
      </c>
      <c r="B360">
        <v>4012.33</v>
      </c>
      <c r="C360">
        <v>4000.63</v>
      </c>
      <c r="D360">
        <v>3973.91</v>
      </c>
      <c r="E360">
        <v>3937.12</v>
      </c>
      <c r="F360">
        <v>660.19799999999998</v>
      </c>
      <c r="G360">
        <v>0.28312500000000002</v>
      </c>
      <c r="H360">
        <v>0.72748500000000005</v>
      </c>
      <c r="I360">
        <v>0</v>
      </c>
    </row>
    <row r="361" spans="1:9" x14ac:dyDescent="0.25">
      <c r="A361" t="s">
        <v>96</v>
      </c>
      <c r="B361">
        <v>4013.23</v>
      </c>
      <c r="C361">
        <v>4001.63</v>
      </c>
      <c r="D361">
        <v>3974.67</v>
      </c>
      <c r="E361">
        <v>3937.74</v>
      </c>
      <c r="F361">
        <v>659.875</v>
      </c>
      <c r="G361">
        <v>0.283109</v>
      </c>
      <c r="H361">
        <v>0.72438100000000005</v>
      </c>
      <c r="I361">
        <v>0</v>
      </c>
    </row>
    <row r="362" spans="1:9" x14ac:dyDescent="0.25">
      <c r="A362" t="s">
        <v>96</v>
      </c>
      <c r="B362">
        <v>4012.11</v>
      </c>
      <c r="C362">
        <v>4000.62</v>
      </c>
      <c r="D362">
        <v>3974.32</v>
      </c>
      <c r="E362">
        <v>3937.46</v>
      </c>
      <c r="F362">
        <v>659.87800000000004</v>
      </c>
      <c r="G362">
        <v>0.261743</v>
      </c>
      <c r="H362">
        <v>0.72784000000000004</v>
      </c>
      <c r="I362">
        <v>0</v>
      </c>
    </row>
    <row r="363" spans="1:9" x14ac:dyDescent="0.25">
      <c r="A363" t="s">
        <v>96</v>
      </c>
      <c r="B363">
        <v>4013.2</v>
      </c>
      <c r="C363">
        <v>4000.81</v>
      </c>
      <c r="D363">
        <v>3974.47</v>
      </c>
      <c r="E363">
        <v>3937.51</v>
      </c>
      <c r="F363">
        <v>660.00199999999995</v>
      </c>
      <c r="G363">
        <v>0.26413199999999998</v>
      </c>
      <c r="H363">
        <v>0.72565000000000002</v>
      </c>
      <c r="I363">
        <v>0</v>
      </c>
    </row>
    <row r="364" spans="1:9" x14ac:dyDescent="0.25">
      <c r="A364" t="s">
        <v>96</v>
      </c>
      <c r="B364">
        <v>4012.14</v>
      </c>
      <c r="C364">
        <v>4000.75</v>
      </c>
      <c r="D364">
        <v>3974.59</v>
      </c>
      <c r="E364">
        <v>3937.78</v>
      </c>
      <c r="F364">
        <v>660.05799999999999</v>
      </c>
      <c r="G364">
        <v>0.28331000000000001</v>
      </c>
      <c r="H364">
        <v>0.72590100000000002</v>
      </c>
      <c r="I364">
        <v>0</v>
      </c>
    </row>
    <row r="365" spans="1:9" x14ac:dyDescent="0.25">
      <c r="A365" t="s">
        <v>96</v>
      </c>
      <c r="B365">
        <v>4012.59</v>
      </c>
      <c r="C365">
        <v>4000.96</v>
      </c>
      <c r="D365">
        <v>3974.36</v>
      </c>
      <c r="E365">
        <v>3937.48</v>
      </c>
      <c r="F365">
        <v>660.22299999999996</v>
      </c>
      <c r="G365">
        <v>0.28307900000000003</v>
      </c>
      <c r="H365">
        <v>0.70653200000000005</v>
      </c>
      <c r="I365">
        <v>0</v>
      </c>
    </row>
    <row r="366" spans="1:9" x14ac:dyDescent="0.25">
      <c r="A366" t="s">
        <v>96</v>
      </c>
      <c r="B366">
        <v>4011.86</v>
      </c>
      <c r="C366">
        <v>4000.45</v>
      </c>
      <c r="D366">
        <v>3973.88</v>
      </c>
      <c r="E366">
        <v>3937.11</v>
      </c>
      <c r="F366">
        <v>659.46900000000005</v>
      </c>
      <c r="G366">
        <v>0.26710099999999998</v>
      </c>
      <c r="H366">
        <v>0.72177199999999997</v>
      </c>
      <c r="I366">
        <v>0</v>
      </c>
    </row>
    <row r="367" spans="1:9" x14ac:dyDescent="0.25">
      <c r="A367" t="s">
        <v>96</v>
      </c>
      <c r="B367">
        <v>4013.32</v>
      </c>
      <c r="C367">
        <v>4000.7</v>
      </c>
      <c r="D367">
        <v>3974.15</v>
      </c>
      <c r="E367">
        <v>3937.29</v>
      </c>
      <c r="F367">
        <v>660.01199999999994</v>
      </c>
      <c r="G367">
        <v>0.28313899999999997</v>
      </c>
      <c r="H367">
        <v>0.72370199999999996</v>
      </c>
      <c r="I367">
        <v>0</v>
      </c>
    </row>
    <row r="368" spans="1:9" x14ac:dyDescent="0.25">
      <c r="A368" t="s">
        <v>96</v>
      </c>
      <c r="B368">
        <v>4012.28</v>
      </c>
      <c r="C368">
        <v>4000.45</v>
      </c>
      <c r="D368">
        <v>3974.54</v>
      </c>
      <c r="E368">
        <v>3937.7</v>
      </c>
      <c r="F368">
        <v>659.91</v>
      </c>
      <c r="G368">
        <v>0.28307900000000003</v>
      </c>
      <c r="H368">
        <v>0.726935</v>
      </c>
      <c r="I368">
        <v>0</v>
      </c>
    </row>
    <row r="369" spans="1:9" x14ac:dyDescent="0.25">
      <c r="A369" t="s">
        <v>96</v>
      </c>
      <c r="B369">
        <v>4012.52</v>
      </c>
      <c r="C369">
        <v>4000.62</v>
      </c>
      <c r="D369">
        <v>3974.48</v>
      </c>
      <c r="E369">
        <v>3937.64</v>
      </c>
      <c r="F369">
        <v>660.11800000000005</v>
      </c>
      <c r="G369">
        <v>0.28322900000000001</v>
      </c>
      <c r="H369">
        <v>0.72658199999999995</v>
      </c>
      <c r="I369">
        <v>0</v>
      </c>
    </row>
    <row r="370" spans="1:9" x14ac:dyDescent="0.25">
      <c r="A370" t="s">
        <v>96</v>
      </c>
      <c r="B370">
        <v>4012.09</v>
      </c>
      <c r="C370">
        <v>4000.58</v>
      </c>
      <c r="D370">
        <v>3974.26</v>
      </c>
      <c r="E370">
        <v>3937.39</v>
      </c>
      <c r="F370">
        <v>660.41</v>
      </c>
      <c r="G370">
        <v>0.28368399999999999</v>
      </c>
      <c r="H370">
        <v>0.71362700000000001</v>
      </c>
      <c r="I370">
        <v>0</v>
      </c>
    </row>
    <row r="371" spans="1:9" x14ac:dyDescent="0.25">
      <c r="A371" t="s">
        <v>96</v>
      </c>
      <c r="B371">
        <v>4012.4</v>
      </c>
      <c r="C371">
        <v>4000.65</v>
      </c>
      <c r="D371">
        <v>3974.48</v>
      </c>
      <c r="E371">
        <v>3937.63</v>
      </c>
      <c r="F371">
        <v>659.947</v>
      </c>
      <c r="G371">
        <v>0.26060699999999998</v>
      </c>
      <c r="H371">
        <v>0.72295600000000004</v>
      </c>
      <c r="I371">
        <v>0</v>
      </c>
    </row>
    <row r="372" spans="1:9" x14ac:dyDescent="0.25">
      <c r="A372" t="s">
        <v>96</v>
      </c>
      <c r="B372">
        <v>4012.15</v>
      </c>
      <c r="C372">
        <v>4000.58</v>
      </c>
      <c r="D372">
        <v>3974.35</v>
      </c>
      <c r="E372">
        <v>3937.51</v>
      </c>
      <c r="F372">
        <v>660.10500000000002</v>
      </c>
      <c r="G372">
        <v>0.27227499999999999</v>
      </c>
      <c r="H372">
        <v>0.71835300000000002</v>
      </c>
      <c r="I372">
        <v>0</v>
      </c>
    </row>
    <row r="373" spans="1:9" x14ac:dyDescent="0.25">
      <c r="A373" t="s">
        <v>96</v>
      </c>
      <c r="B373">
        <v>4012.48</v>
      </c>
      <c r="C373">
        <v>4000.74</v>
      </c>
      <c r="D373">
        <v>3974.36</v>
      </c>
      <c r="E373">
        <v>3937.54</v>
      </c>
      <c r="F373">
        <v>659.97</v>
      </c>
      <c r="G373">
        <v>0.28425699999999998</v>
      </c>
      <c r="H373">
        <v>0.71688700000000005</v>
      </c>
      <c r="I373">
        <v>0</v>
      </c>
    </row>
    <row r="374" spans="1:9" x14ac:dyDescent="0.25">
      <c r="A374" t="s">
        <v>96</v>
      </c>
      <c r="B374">
        <v>4012.76</v>
      </c>
      <c r="C374">
        <v>4000.94</v>
      </c>
      <c r="D374">
        <v>3974.78</v>
      </c>
      <c r="E374">
        <v>3937.94</v>
      </c>
      <c r="F374">
        <v>660.74300000000005</v>
      </c>
      <c r="G374">
        <v>0.28318500000000002</v>
      </c>
      <c r="H374">
        <v>0.71361699999999995</v>
      </c>
      <c r="I374">
        <v>0</v>
      </c>
    </row>
    <row r="375" spans="1:9" x14ac:dyDescent="0.25">
      <c r="A375" t="s">
        <v>96</v>
      </c>
      <c r="B375">
        <v>4012.14</v>
      </c>
      <c r="C375">
        <v>4000.53</v>
      </c>
      <c r="D375">
        <v>3974.39</v>
      </c>
      <c r="E375">
        <v>3937.59</v>
      </c>
      <c r="F375">
        <v>659.65899999999999</v>
      </c>
      <c r="G375">
        <v>0.283138</v>
      </c>
      <c r="H375">
        <v>0.70653200000000005</v>
      </c>
      <c r="I375">
        <v>0</v>
      </c>
    </row>
    <row r="376" spans="1:9" x14ac:dyDescent="0.25">
      <c r="A376" t="s">
        <v>96</v>
      </c>
      <c r="B376">
        <v>4013.88</v>
      </c>
      <c r="C376">
        <v>4001.16</v>
      </c>
      <c r="D376">
        <v>3974.54</v>
      </c>
      <c r="E376">
        <v>3937.65</v>
      </c>
      <c r="F376">
        <v>660.42600000000004</v>
      </c>
      <c r="G376">
        <v>0.283109</v>
      </c>
      <c r="H376">
        <v>0.71309999999999996</v>
      </c>
      <c r="I376">
        <v>0</v>
      </c>
    </row>
    <row r="377" spans="1:9" x14ac:dyDescent="0.25">
      <c r="A377" t="s">
        <v>96</v>
      </c>
      <c r="B377">
        <v>4012.48</v>
      </c>
      <c r="C377">
        <v>4000.82</v>
      </c>
      <c r="D377">
        <v>3974.33</v>
      </c>
      <c r="E377">
        <v>3937.43</v>
      </c>
      <c r="F377">
        <v>660.31600000000003</v>
      </c>
      <c r="G377">
        <v>0.28342299999999998</v>
      </c>
      <c r="H377">
        <v>0.72544799999999998</v>
      </c>
      <c r="I377">
        <v>0</v>
      </c>
    </row>
    <row r="378" spans="1:9" x14ac:dyDescent="0.25">
      <c r="A378" t="s">
        <v>96</v>
      </c>
      <c r="B378">
        <v>4011.98</v>
      </c>
      <c r="C378">
        <v>4000.46</v>
      </c>
      <c r="D378">
        <v>3974.24</v>
      </c>
      <c r="E378">
        <v>3937.48</v>
      </c>
      <c r="F378">
        <v>659.94</v>
      </c>
      <c r="G378">
        <v>0.28309800000000002</v>
      </c>
      <c r="H378">
        <v>0.72609400000000002</v>
      </c>
      <c r="I378">
        <v>0</v>
      </c>
    </row>
    <row r="379" spans="1:9" x14ac:dyDescent="0.25">
      <c r="A379" t="s">
        <v>96</v>
      </c>
      <c r="B379">
        <v>4012.47</v>
      </c>
      <c r="C379">
        <v>4000.45</v>
      </c>
      <c r="D379">
        <v>3974.12</v>
      </c>
      <c r="E379">
        <v>3937.3</v>
      </c>
      <c r="F379">
        <v>660.25599999999997</v>
      </c>
      <c r="G379">
        <v>0.28309899999999999</v>
      </c>
      <c r="H379">
        <v>0.72776600000000002</v>
      </c>
      <c r="I379">
        <v>0</v>
      </c>
    </row>
    <row r="380" spans="1:9" x14ac:dyDescent="0.25">
      <c r="A380" t="s">
        <v>96</v>
      </c>
      <c r="B380">
        <v>4012.96</v>
      </c>
      <c r="C380">
        <v>4001.13</v>
      </c>
      <c r="D380">
        <v>3974.57</v>
      </c>
      <c r="E380">
        <v>3937.75</v>
      </c>
      <c r="F380">
        <v>659.89</v>
      </c>
      <c r="G380">
        <v>0.26261099999999998</v>
      </c>
      <c r="H380">
        <v>0.726518</v>
      </c>
      <c r="I380">
        <v>0</v>
      </c>
    </row>
    <row r="381" spans="1:9" x14ac:dyDescent="0.25">
      <c r="A381" t="s">
        <v>96</v>
      </c>
      <c r="B381">
        <v>4012.24</v>
      </c>
      <c r="C381">
        <v>4000.46</v>
      </c>
      <c r="D381">
        <v>3974.22</v>
      </c>
      <c r="E381">
        <v>3937.4</v>
      </c>
      <c r="F381">
        <v>659.96299999999997</v>
      </c>
      <c r="G381">
        <v>0.28310600000000002</v>
      </c>
      <c r="H381">
        <v>0.70926999999999996</v>
      </c>
      <c r="I381">
        <v>0</v>
      </c>
    </row>
    <row r="382" spans="1:9" x14ac:dyDescent="0.25">
      <c r="A382" t="s">
        <v>96</v>
      </c>
      <c r="B382">
        <v>4011.81</v>
      </c>
      <c r="C382">
        <v>4000.25</v>
      </c>
      <c r="D382">
        <v>3974.21</v>
      </c>
      <c r="E382">
        <v>3937.47</v>
      </c>
      <c r="F382">
        <v>659.67899999999997</v>
      </c>
      <c r="G382">
        <v>0.28309899999999999</v>
      </c>
      <c r="H382">
        <v>0.72601400000000005</v>
      </c>
      <c r="I382">
        <v>0</v>
      </c>
    </row>
    <row r="383" spans="1:9" x14ac:dyDescent="0.25">
      <c r="A383" t="s">
        <v>96</v>
      </c>
      <c r="B383">
        <v>4012.62</v>
      </c>
      <c r="C383">
        <v>4000.6</v>
      </c>
      <c r="D383">
        <v>3974.22</v>
      </c>
      <c r="E383">
        <v>3937.3</v>
      </c>
      <c r="F383">
        <v>660.13599999999997</v>
      </c>
      <c r="G383">
        <v>0.28318300000000002</v>
      </c>
      <c r="H383">
        <v>0.72341</v>
      </c>
      <c r="I383">
        <v>0</v>
      </c>
    </row>
    <row r="384" spans="1:9" x14ac:dyDescent="0.25">
      <c r="A384" t="s">
        <v>96</v>
      </c>
      <c r="B384">
        <v>4012.13</v>
      </c>
      <c r="C384">
        <v>4000.33</v>
      </c>
      <c r="D384">
        <v>3974.06</v>
      </c>
      <c r="E384">
        <v>3937.3</v>
      </c>
      <c r="F384">
        <v>659.52599999999995</v>
      </c>
      <c r="G384">
        <v>0.28322900000000001</v>
      </c>
      <c r="H384">
        <v>0.70652999999999999</v>
      </c>
      <c r="I384">
        <v>0</v>
      </c>
    </row>
    <row r="385" spans="1:25" x14ac:dyDescent="0.25">
      <c r="A385" t="s">
        <v>96</v>
      </c>
      <c r="B385">
        <v>4012.53</v>
      </c>
      <c r="C385">
        <v>4000.9</v>
      </c>
      <c r="D385">
        <v>3974.29</v>
      </c>
      <c r="E385">
        <v>3937.32</v>
      </c>
      <c r="F385">
        <v>659.86900000000003</v>
      </c>
      <c r="G385">
        <v>0.283078</v>
      </c>
      <c r="H385">
        <v>0.72774399999999995</v>
      </c>
      <c r="I385">
        <v>0</v>
      </c>
    </row>
    <row r="386" spans="1:25" x14ac:dyDescent="0.25">
      <c r="A386" t="s">
        <v>96</v>
      </c>
      <c r="B386">
        <v>4012.45</v>
      </c>
      <c r="C386">
        <v>4000.85</v>
      </c>
      <c r="D386">
        <v>3974.31</v>
      </c>
      <c r="E386">
        <v>3937.3</v>
      </c>
      <c r="F386">
        <v>660.32299999999998</v>
      </c>
      <c r="G386">
        <v>0.283526</v>
      </c>
      <c r="H386">
        <v>0.72233400000000003</v>
      </c>
      <c r="I386">
        <v>0</v>
      </c>
    </row>
    <row r="387" spans="1:25" x14ac:dyDescent="0.25">
      <c r="A387" t="s">
        <v>96</v>
      </c>
      <c r="B387">
        <v>4011.86</v>
      </c>
      <c r="C387">
        <v>4000.17</v>
      </c>
      <c r="D387">
        <v>3973.95</v>
      </c>
      <c r="E387">
        <v>3937.13</v>
      </c>
      <c r="F387">
        <v>660.16099999999994</v>
      </c>
      <c r="G387">
        <v>0.28310000000000002</v>
      </c>
      <c r="H387">
        <v>0.72652600000000001</v>
      </c>
      <c r="I387">
        <v>0</v>
      </c>
    </row>
    <row r="388" spans="1:25" x14ac:dyDescent="0.25">
      <c r="A388" t="s">
        <v>96</v>
      </c>
      <c r="B388">
        <v>4011.75</v>
      </c>
      <c r="C388">
        <v>4000.12</v>
      </c>
      <c r="D388">
        <v>3973.66</v>
      </c>
      <c r="E388">
        <v>3936.85</v>
      </c>
      <c r="F388">
        <v>659.53899999999999</v>
      </c>
      <c r="G388">
        <v>0.26594699999999999</v>
      </c>
      <c r="H388">
        <v>0.72772700000000001</v>
      </c>
      <c r="I388">
        <v>0</v>
      </c>
    </row>
    <row r="389" spans="1:25" x14ac:dyDescent="0.25">
      <c r="A389" t="s">
        <v>96</v>
      </c>
      <c r="B389">
        <v>4012.48</v>
      </c>
      <c r="C389">
        <v>4000.91</v>
      </c>
      <c r="D389">
        <v>3974.57</v>
      </c>
      <c r="E389">
        <v>3937.69</v>
      </c>
      <c r="F389">
        <v>660.12199999999996</v>
      </c>
      <c r="G389">
        <v>0.28313100000000002</v>
      </c>
      <c r="H389">
        <v>0.70650999999999997</v>
      </c>
      <c r="I389">
        <v>0</v>
      </c>
    </row>
    <row r="390" spans="1:25" x14ac:dyDescent="0.25">
      <c r="A390" t="s">
        <v>96</v>
      </c>
      <c r="B390">
        <v>4013.32</v>
      </c>
      <c r="C390">
        <v>4001.69</v>
      </c>
      <c r="D390">
        <v>3974.63</v>
      </c>
      <c r="E390">
        <v>3937.57</v>
      </c>
      <c r="F390">
        <v>660.14499999999998</v>
      </c>
      <c r="G390">
        <v>0.28309000000000001</v>
      </c>
      <c r="H390">
        <v>0.72628000000000004</v>
      </c>
      <c r="I390">
        <v>0</v>
      </c>
    </row>
    <row r="391" spans="1:25" x14ac:dyDescent="0.25">
      <c r="A391" t="s">
        <v>96</v>
      </c>
      <c r="B391">
        <v>4012.24</v>
      </c>
      <c r="C391">
        <v>4000.62</v>
      </c>
      <c r="D391">
        <v>3974.34</v>
      </c>
      <c r="E391">
        <v>3937.48</v>
      </c>
      <c r="F391">
        <v>659.86699999999996</v>
      </c>
      <c r="G391">
        <v>0.28315600000000002</v>
      </c>
      <c r="H391">
        <v>0.72340700000000002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96</v>
      </c>
      <c r="B392">
        <v>4011.8</v>
      </c>
      <c r="C392">
        <v>4000.53</v>
      </c>
      <c r="D392">
        <v>3974.5</v>
      </c>
      <c r="E392">
        <v>3937.6</v>
      </c>
      <c r="F392">
        <v>660.29200000000003</v>
      </c>
      <c r="G392">
        <v>0.28322000000000003</v>
      </c>
      <c r="H392">
        <v>0.72495600000000004</v>
      </c>
      <c r="I392">
        <v>0</v>
      </c>
      <c r="R392">
        <f>AVERAGE(B343:B392)</f>
        <v>4014.5285999999996</v>
      </c>
      <c r="S392">
        <f>AVERAGE(C343:C392)</f>
        <v>4002.5542000000005</v>
      </c>
      <c r="U392">
        <f>_xlfn.VAR.P(B343:B392)</f>
        <v>119.30714003999974</v>
      </c>
      <c r="V392">
        <f>_xlfn.VAR.P(C343:C392)</f>
        <v>117.71573635999953</v>
      </c>
      <c r="X392">
        <f>1.96*SQRT(U392)/50</f>
        <v>0.42817300670530978</v>
      </c>
      <c r="Y392">
        <f>1.96*SQRT(V392)/50</f>
        <v>0.42530778163611077</v>
      </c>
    </row>
    <row r="393" spans="1:25" x14ac:dyDescent="0.25">
      <c r="A393" t="s">
        <v>96</v>
      </c>
      <c r="B393">
        <v>200780.68100000001</v>
      </c>
      <c r="C393" t="s">
        <v>36</v>
      </c>
    </row>
    <row r="394" spans="1:25" x14ac:dyDescent="0.25">
      <c r="A394" t="s">
        <v>110</v>
      </c>
      <c r="B394">
        <v>5961.82</v>
      </c>
      <c r="C394">
        <v>5946.16</v>
      </c>
      <c r="D394">
        <v>5922.35</v>
      </c>
      <c r="E394">
        <v>5896.51</v>
      </c>
      <c r="F394">
        <v>1472.82</v>
      </c>
      <c r="G394">
        <v>0.28308800000000001</v>
      </c>
      <c r="H394">
        <v>0.71841900000000003</v>
      </c>
      <c r="I394">
        <v>0</v>
      </c>
    </row>
    <row r="395" spans="1:25" x14ac:dyDescent="0.25">
      <c r="A395" t="s">
        <v>110</v>
      </c>
      <c r="B395">
        <v>5966.03</v>
      </c>
      <c r="C395">
        <v>5950.17</v>
      </c>
      <c r="D395">
        <v>5926.18</v>
      </c>
      <c r="E395">
        <v>5900.18</v>
      </c>
      <c r="F395">
        <v>1476.73</v>
      </c>
      <c r="G395">
        <v>0.28334999999999999</v>
      </c>
      <c r="H395">
        <v>0.720217</v>
      </c>
      <c r="I395">
        <v>0</v>
      </c>
    </row>
    <row r="396" spans="1:25" x14ac:dyDescent="0.25">
      <c r="A396" t="s">
        <v>110</v>
      </c>
      <c r="B396">
        <v>5966.78</v>
      </c>
      <c r="C396">
        <v>5950.86</v>
      </c>
      <c r="D396">
        <v>5926.99</v>
      </c>
      <c r="E396">
        <v>5901.2</v>
      </c>
      <c r="F396">
        <v>1476.58</v>
      </c>
      <c r="G396">
        <v>0.283078</v>
      </c>
      <c r="H396">
        <v>0.72742300000000004</v>
      </c>
      <c r="I396">
        <v>0</v>
      </c>
    </row>
    <row r="397" spans="1:25" x14ac:dyDescent="0.25">
      <c r="A397" t="s">
        <v>110</v>
      </c>
      <c r="B397">
        <v>5964.64</v>
      </c>
      <c r="C397">
        <v>5948.92</v>
      </c>
      <c r="D397">
        <v>5924.97</v>
      </c>
      <c r="E397">
        <v>5899.05</v>
      </c>
      <c r="F397">
        <v>1476.57</v>
      </c>
      <c r="G397">
        <v>0.283082</v>
      </c>
      <c r="H397">
        <v>0.72746</v>
      </c>
      <c r="I397">
        <v>0</v>
      </c>
    </row>
    <row r="398" spans="1:25" x14ac:dyDescent="0.25">
      <c r="A398" t="s">
        <v>110</v>
      </c>
      <c r="B398">
        <v>5961.53</v>
      </c>
      <c r="C398">
        <v>5945.7</v>
      </c>
      <c r="D398">
        <v>5922.01</v>
      </c>
      <c r="E398">
        <v>5896.11</v>
      </c>
      <c r="F398">
        <v>1472.95</v>
      </c>
      <c r="G398">
        <v>0.28307900000000003</v>
      </c>
      <c r="H398">
        <v>0.72786799999999996</v>
      </c>
      <c r="I398">
        <v>0</v>
      </c>
    </row>
    <row r="399" spans="1:25" x14ac:dyDescent="0.25">
      <c r="A399" t="s">
        <v>110</v>
      </c>
      <c r="B399">
        <v>5966.52</v>
      </c>
      <c r="C399">
        <v>5950.82</v>
      </c>
      <c r="D399">
        <v>5926.78</v>
      </c>
      <c r="E399">
        <v>5900.84</v>
      </c>
      <c r="F399">
        <v>1477.18</v>
      </c>
      <c r="G399">
        <v>0.28311199999999997</v>
      </c>
      <c r="H399">
        <v>0.72400100000000001</v>
      </c>
      <c r="I399">
        <v>0</v>
      </c>
    </row>
    <row r="400" spans="1:25" x14ac:dyDescent="0.25">
      <c r="A400" t="s">
        <v>110</v>
      </c>
      <c r="B400">
        <v>5964.28</v>
      </c>
      <c r="C400">
        <v>5948.33</v>
      </c>
      <c r="D400">
        <v>5924.49</v>
      </c>
      <c r="E400">
        <v>5898.74</v>
      </c>
      <c r="F400">
        <v>1475.3</v>
      </c>
      <c r="G400">
        <v>0.28315499999999999</v>
      </c>
      <c r="H400">
        <v>0.72733199999999998</v>
      </c>
      <c r="I400">
        <v>0</v>
      </c>
    </row>
    <row r="401" spans="1:9" x14ac:dyDescent="0.25">
      <c r="A401" t="s">
        <v>110</v>
      </c>
      <c r="B401">
        <v>6038.76</v>
      </c>
      <c r="C401">
        <v>6023.23</v>
      </c>
      <c r="D401">
        <v>5998.57</v>
      </c>
      <c r="E401">
        <v>5972.51</v>
      </c>
      <c r="F401">
        <v>1488.03</v>
      </c>
      <c r="G401">
        <v>0.28321600000000002</v>
      </c>
      <c r="H401">
        <v>0.71851900000000002</v>
      </c>
      <c r="I401">
        <v>0</v>
      </c>
    </row>
    <row r="402" spans="1:9" x14ac:dyDescent="0.25">
      <c r="A402" t="s">
        <v>110</v>
      </c>
      <c r="B402">
        <v>5968.2</v>
      </c>
      <c r="C402">
        <v>5952.69</v>
      </c>
      <c r="D402">
        <v>5928.69</v>
      </c>
      <c r="E402">
        <v>5902.75</v>
      </c>
      <c r="F402">
        <v>1481.14</v>
      </c>
      <c r="G402">
        <v>0.28307900000000003</v>
      </c>
      <c r="H402">
        <v>0.72051600000000005</v>
      </c>
      <c r="I402">
        <v>0</v>
      </c>
    </row>
    <row r="403" spans="1:9" x14ac:dyDescent="0.25">
      <c r="A403" t="s">
        <v>110</v>
      </c>
      <c r="B403">
        <v>5959.29</v>
      </c>
      <c r="C403">
        <v>5943.26</v>
      </c>
      <c r="D403">
        <v>5919.37</v>
      </c>
      <c r="E403">
        <v>5893.63</v>
      </c>
      <c r="F403">
        <v>1473.11</v>
      </c>
      <c r="G403">
        <v>0.26126100000000002</v>
      </c>
      <c r="H403">
        <v>0.72775900000000004</v>
      </c>
      <c r="I403">
        <v>0</v>
      </c>
    </row>
    <row r="404" spans="1:9" x14ac:dyDescent="0.25">
      <c r="A404" t="s">
        <v>110</v>
      </c>
      <c r="B404">
        <v>5966.37</v>
      </c>
      <c r="C404">
        <v>5950.92</v>
      </c>
      <c r="D404">
        <v>5927.03</v>
      </c>
      <c r="E404">
        <v>5901.03</v>
      </c>
      <c r="F404">
        <v>1479.74</v>
      </c>
      <c r="G404">
        <v>0.28368100000000002</v>
      </c>
      <c r="H404">
        <v>0.72502100000000003</v>
      </c>
      <c r="I404">
        <v>0</v>
      </c>
    </row>
    <row r="405" spans="1:9" x14ac:dyDescent="0.25">
      <c r="A405" t="s">
        <v>110</v>
      </c>
      <c r="B405">
        <v>6148.29</v>
      </c>
      <c r="C405">
        <v>6132.57</v>
      </c>
      <c r="D405">
        <v>6108.06</v>
      </c>
      <c r="E405">
        <v>6082.2</v>
      </c>
      <c r="F405">
        <v>1480.75</v>
      </c>
      <c r="G405">
        <v>0.28322599999999998</v>
      </c>
      <c r="H405">
        <v>0.72711300000000001</v>
      </c>
      <c r="I405">
        <v>0</v>
      </c>
    </row>
    <row r="406" spans="1:9" x14ac:dyDescent="0.25">
      <c r="A406" t="s">
        <v>110</v>
      </c>
      <c r="B406">
        <v>5980.14</v>
      </c>
      <c r="C406">
        <v>5963.77</v>
      </c>
      <c r="D406">
        <v>5939.55</v>
      </c>
      <c r="E406">
        <v>5913.53</v>
      </c>
      <c r="F406">
        <v>1482.53</v>
      </c>
      <c r="G406">
        <v>0.28308499999999998</v>
      </c>
      <c r="H406">
        <v>0.72763</v>
      </c>
      <c r="I406">
        <v>0</v>
      </c>
    </row>
    <row r="407" spans="1:9" x14ac:dyDescent="0.25">
      <c r="A407" t="s">
        <v>110</v>
      </c>
      <c r="B407">
        <v>6109.11</v>
      </c>
      <c r="C407">
        <v>6093.37</v>
      </c>
      <c r="D407">
        <v>6066.04</v>
      </c>
      <c r="E407">
        <v>6040.58</v>
      </c>
      <c r="F407">
        <v>1509.34</v>
      </c>
      <c r="G407">
        <v>0.283078</v>
      </c>
      <c r="H407">
        <v>0.70653200000000005</v>
      </c>
      <c r="I407">
        <v>0</v>
      </c>
    </row>
    <row r="408" spans="1:9" x14ac:dyDescent="0.25">
      <c r="A408" t="s">
        <v>110</v>
      </c>
      <c r="B408">
        <v>6095.32</v>
      </c>
      <c r="C408">
        <v>6079.55</v>
      </c>
      <c r="D408">
        <v>6051.29</v>
      </c>
      <c r="E408">
        <v>6025.66</v>
      </c>
      <c r="F408">
        <v>1514.87</v>
      </c>
      <c r="G408">
        <v>0.28314</v>
      </c>
      <c r="H408">
        <v>0.71995399999999998</v>
      </c>
      <c r="I408">
        <v>0</v>
      </c>
    </row>
    <row r="409" spans="1:9" x14ac:dyDescent="0.25">
      <c r="A409" t="s">
        <v>110</v>
      </c>
      <c r="B409">
        <v>6326.83</v>
      </c>
      <c r="C409">
        <v>6311.48</v>
      </c>
      <c r="D409">
        <v>6281.11</v>
      </c>
      <c r="E409">
        <v>6255.78</v>
      </c>
      <c r="F409">
        <v>1532.96</v>
      </c>
      <c r="G409">
        <v>0.28310099999999999</v>
      </c>
      <c r="H409">
        <v>0.72354200000000002</v>
      </c>
      <c r="I409">
        <v>0</v>
      </c>
    </row>
    <row r="410" spans="1:9" x14ac:dyDescent="0.25">
      <c r="A410" t="s">
        <v>110</v>
      </c>
      <c r="B410">
        <v>6198.71</v>
      </c>
      <c r="C410">
        <v>6182.6</v>
      </c>
      <c r="D410">
        <v>6156.47</v>
      </c>
      <c r="E410">
        <v>6130.4</v>
      </c>
      <c r="F410">
        <v>1503.25</v>
      </c>
      <c r="G410">
        <v>0.283078</v>
      </c>
      <c r="H410">
        <v>0.71916000000000002</v>
      </c>
      <c r="I410">
        <v>0</v>
      </c>
    </row>
    <row r="411" spans="1:9" x14ac:dyDescent="0.25">
      <c r="A411" t="s">
        <v>110</v>
      </c>
      <c r="B411">
        <v>6164.16</v>
      </c>
      <c r="C411">
        <v>6148.32</v>
      </c>
      <c r="D411">
        <v>6123.26</v>
      </c>
      <c r="E411">
        <v>6097.3</v>
      </c>
      <c r="F411">
        <v>1484.74</v>
      </c>
      <c r="G411">
        <v>0.28310200000000002</v>
      </c>
      <c r="H411">
        <v>0.71028800000000003</v>
      </c>
      <c r="I411">
        <v>0</v>
      </c>
    </row>
    <row r="412" spans="1:9" x14ac:dyDescent="0.25">
      <c r="A412" t="s">
        <v>110</v>
      </c>
      <c r="B412">
        <v>6230.51</v>
      </c>
      <c r="C412">
        <v>6214.55</v>
      </c>
      <c r="D412">
        <v>6188.7</v>
      </c>
      <c r="E412">
        <v>6162.88</v>
      </c>
      <c r="F412">
        <v>1496.49</v>
      </c>
      <c r="G412">
        <v>0.283078</v>
      </c>
      <c r="H412">
        <v>0.71932600000000002</v>
      </c>
      <c r="I412">
        <v>0</v>
      </c>
    </row>
    <row r="413" spans="1:9" x14ac:dyDescent="0.25">
      <c r="A413" t="s">
        <v>110</v>
      </c>
      <c r="B413">
        <v>6185.79</v>
      </c>
      <c r="C413">
        <v>6169.34</v>
      </c>
      <c r="D413">
        <v>6143.38</v>
      </c>
      <c r="E413">
        <v>6117.36</v>
      </c>
      <c r="F413">
        <v>1495.84</v>
      </c>
      <c r="G413">
        <v>0.28308100000000003</v>
      </c>
      <c r="H413">
        <v>0.70653200000000005</v>
      </c>
      <c r="I413">
        <v>0</v>
      </c>
    </row>
    <row r="414" spans="1:9" x14ac:dyDescent="0.25">
      <c r="A414" t="s">
        <v>110</v>
      </c>
      <c r="B414">
        <v>6179.52</v>
      </c>
      <c r="C414">
        <v>6162.48</v>
      </c>
      <c r="D414">
        <v>6136.66</v>
      </c>
      <c r="E414">
        <v>6110.22</v>
      </c>
      <c r="F414">
        <v>1491.03</v>
      </c>
      <c r="G414">
        <v>0.28308299999999997</v>
      </c>
      <c r="H414">
        <v>0.72322200000000003</v>
      </c>
      <c r="I414">
        <v>0</v>
      </c>
    </row>
    <row r="415" spans="1:9" x14ac:dyDescent="0.25">
      <c r="A415" t="s">
        <v>110</v>
      </c>
      <c r="B415">
        <v>6226</v>
      </c>
      <c r="C415">
        <v>6209.88</v>
      </c>
      <c r="D415">
        <v>6183.69</v>
      </c>
      <c r="E415">
        <v>6157.86</v>
      </c>
      <c r="F415">
        <v>1493.29</v>
      </c>
      <c r="G415">
        <v>0.283078</v>
      </c>
      <c r="H415">
        <v>0.72225300000000003</v>
      </c>
      <c r="I415">
        <v>0</v>
      </c>
    </row>
    <row r="416" spans="1:9" x14ac:dyDescent="0.25">
      <c r="A416" t="s">
        <v>110</v>
      </c>
      <c r="B416">
        <v>6282.13</v>
      </c>
      <c r="C416">
        <v>6266.19</v>
      </c>
      <c r="D416">
        <v>6240.11</v>
      </c>
      <c r="E416">
        <v>6213.88</v>
      </c>
      <c r="F416">
        <v>1501.68</v>
      </c>
      <c r="G416">
        <v>0.28426899999999999</v>
      </c>
      <c r="H416">
        <v>0.723387</v>
      </c>
      <c r="I416">
        <v>0</v>
      </c>
    </row>
    <row r="417" spans="1:9" x14ac:dyDescent="0.25">
      <c r="A417" t="s">
        <v>110</v>
      </c>
      <c r="B417">
        <v>6332.18</v>
      </c>
      <c r="C417">
        <v>6315.65</v>
      </c>
      <c r="D417">
        <v>6289.21</v>
      </c>
      <c r="E417">
        <v>6263.19</v>
      </c>
      <c r="F417">
        <v>1482.35</v>
      </c>
      <c r="G417">
        <v>0.26585599999999998</v>
      </c>
      <c r="H417">
        <v>0.72785900000000003</v>
      </c>
      <c r="I417">
        <v>0</v>
      </c>
    </row>
    <row r="418" spans="1:9" x14ac:dyDescent="0.25">
      <c r="A418" t="s">
        <v>110</v>
      </c>
      <c r="B418">
        <v>6236.63</v>
      </c>
      <c r="C418">
        <v>6220.31</v>
      </c>
      <c r="D418">
        <v>6194.34</v>
      </c>
      <c r="E418">
        <v>6168.25</v>
      </c>
      <c r="F418">
        <v>1496.34</v>
      </c>
      <c r="G418">
        <v>0.28308</v>
      </c>
      <c r="H418">
        <v>0.72281399999999996</v>
      </c>
      <c r="I418">
        <v>0</v>
      </c>
    </row>
    <row r="419" spans="1:9" x14ac:dyDescent="0.25">
      <c r="A419" t="s">
        <v>110</v>
      </c>
      <c r="B419">
        <v>6214.24</v>
      </c>
      <c r="C419">
        <v>6198.46</v>
      </c>
      <c r="D419">
        <v>6172.32</v>
      </c>
      <c r="E419">
        <v>6146.12</v>
      </c>
      <c r="F419">
        <v>1497.97</v>
      </c>
      <c r="G419">
        <v>0.28307900000000003</v>
      </c>
      <c r="H419">
        <v>0.71798700000000004</v>
      </c>
      <c r="I419">
        <v>0</v>
      </c>
    </row>
    <row r="420" spans="1:9" x14ac:dyDescent="0.25">
      <c r="A420" t="s">
        <v>110</v>
      </c>
      <c r="B420">
        <v>6215.74</v>
      </c>
      <c r="C420">
        <v>6199.72</v>
      </c>
      <c r="D420">
        <v>6174.04</v>
      </c>
      <c r="E420">
        <v>6148.07</v>
      </c>
      <c r="F420">
        <v>1472.54</v>
      </c>
      <c r="G420">
        <v>0.26317400000000002</v>
      </c>
      <c r="H420">
        <v>0.72257800000000005</v>
      </c>
      <c r="I420">
        <v>0</v>
      </c>
    </row>
    <row r="421" spans="1:9" x14ac:dyDescent="0.25">
      <c r="A421" t="s">
        <v>110</v>
      </c>
      <c r="B421">
        <v>6268.52</v>
      </c>
      <c r="C421">
        <v>6252.44</v>
      </c>
      <c r="D421">
        <v>6226.69</v>
      </c>
      <c r="E421">
        <v>6200.78</v>
      </c>
      <c r="F421">
        <v>1494.66</v>
      </c>
      <c r="G421">
        <v>0.28332400000000002</v>
      </c>
      <c r="H421">
        <v>0.72768999999999995</v>
      </c>
      <c r="I421">
        <v>0</v>
      </c>
    </row>
    <row r="422" spans="1:9" x14ac:dyDescent="0.25">
      <c r="A422" t="s">
        <v>110</v>
      </c>
      <c r="B422">
        <v>6166.44</v>
      </c>
      <c r="C422">
        <v>6150.74</v>
      </c>
      <c r="D422">
        <v>6125.63</v>
      </c>
      <c r="E422">
        <v>6099.76</v>
      </c>
      <c r="F422">
        <v>1487.01</v>
      </c>
      <c r="G422">
        <v>0.283302</v>
      </c>
      <c r="H422">
        <v>0.726885</v>
      </c>
      <c r="I422">
        <v>0</v>
      </c>
    </row>
    <row r="423" spans="1:9" x14ac:dyDescent="0.25">
      <c r="A423" t="s">
        <v>110</v>
      </c>
      <c r="B423">
        <v>6167.82</v>
      </c>
      <c r="C423">
        <v>6151.92</v>
      </c>
      <c r="D423">
        <v>6126.66</v>
      </c>
      <c r="E423">
        <v>6100.76</v>
      </c>
      <c r="F423">
        <v>1486.14</v>
      </c>
      <c r="G423">
        <v>0.28393800000000002</v>
      </c>
      <c r="H423">
        <v>0.70653200000000005</v>
      </c>
      <c r="I423">
        <v>0</v>
      </c>
    </row>
    <row r="424" spans="1:9" x14ac:dyDescent="0.25">
      <c r="A424" t="s">
        <v>110</v>
      </c>
      <c r="B424">
        <v>6175.04</v>
      </c>
      <c r="C424">
        <v>6158.98</v>
      </c>
      <c r="D424">
        <v>6133.47</v>
      </c>
      <c r="E424">
        <v>6107.46</v>
      </c>
      <c r="F424">
        <v>1491.06</v>
      </c>
      <c r="G424">
        <v>0.28329700000000002</v>
      </c>
      <c r="H424">
        <v>0.71137799999999995</v>
      </c>
      <c r="I424">
        <v>0</v>
      </c>
    </row>
    <row r="425" spans="1:9" x14ac:dyDescent="0.25">
      <c r="A425" t="s">
        <v>110</v>
      </c>
      <c r="B425">
        <v>6165.29</v>
      </c>
      <c r="C425">
        <v>6149.2</v>
      </c>
      <c r="D425">
        <v>6124.46</v>
      </c>
      <c r="E425">
        <v>6098.42</v>
      </c>
      <c r="F425">
        <v>1484.83</v>
      </c>
      <c r="G425">
        <v>0.28309800000000002</v>
      </c>
      <c r="H425">
        <v>0.72769200000000001</v>
      </c>
      <c r="I425">
        <v>0</v>
      </c>
    </row>
    <row r="426" spans="1:9" x14ac:dyDescent="0.25">
      <c r="A426" t="s">
        <v>110</v>
      </c>
      <c r="B426">
        <v>6163.5</v>
      </c>
      <c r="C426">
        <v>6147.54</v>
      </c>
      <c r="D426">
        <v>6122.43</v>
      </c>
      <c r="E426">
        <v>6096.56</v>
      </c>
      <c r="F426">
        <v>1484.73</v>
      </c>
      <c r="G426">
        <v>0.26090200000000002</v>
      </c>
      <c r="H426">
        <v>0.72469499999999998</v>
      </c>
      <c r="I426">
        <v>0</v>
      </c>
    </row>
    <row r="427" spans="1:9" x14ac:dyDescent="0.25">
      <c r="A427" t="s">
        <v>110</v>
      </c>
      <c r="B427">
        <v>6168.53</v>
      </c>
      <c r="C427">
        <v>6152.55</v>
      </c>
      <c r="D427">
        <v>6127.04</v>
      </c>
      <c r="E427">
        <v>6101.11</v>
      </c>
      <c r="F427">
        <v>1488.48</v>
      </c>
      <c r="G427">
        <v>0.28323399999999999</v>
      </c>
      <c r="H427">
        <v>0.72577400000000003</v>
      </c>
      <c r="I427">
        <v>0</v>
      </c>
    </row>
    <row r="428" spans="1:9" x14ac:dyDescent="0.25">
      <c r="A428" t="s">
        <v>110</v>
      </c>
      <c r="B428">
        <v>6177.2</v>
      </c>
      <c r="C428">
        <v>6159.89</v>
      </c>
      <c r="D428">
        <v>6134.72</v>
      </c>
      <c r="E428">
        <v>6108.81</v>
      </c>
      <c r="F428">
        <v>1495.25</v>
      </c>
      <c r="G428">
        <v>0.283078</v>
      </c>
      <c r="H428">
        <v>0.72197900000000004</v>
      </c>
      <c r="I428">
        <v>0</v>
      </c>
    </row>
    <row r="429" spans="1:9" x14ac:dyDescent="0.25">
      <c r="A429" t="s">
        <v>110</v>
      </c>
      <c r="B429">
        <v>6169.1</v>
      </c>
      <c r="C429">
        <v>6152.82</v>
      </c>
      <c r="D429">
        <v>6127.53</v>
      </c>
      <c r="E429">
        <v>6101.47</v>
      </c>
      <c r="F429">
        <v>1487.41</v>
      </c>
      <c r="G429">
        <v>0.28308</v>
      </c>
      <c r="H429">
        <v>0.70653100000000002</v>
      </c>
      <c r="I429">
        <v>0</v>
      </c>
    </row>
    <row r="430" spans="1:9" x14ac:dyDescent="0.25">
      <c r="A430" t="s">
        <v>110</v>
      </c>
      <c r="B430">
        <v>6166.96</v>
      </c>
      <c r="C430">
        <v>6150.24</v>
      </c>
      <c r="D430">
        <v>6125.33</v>
      </c>
      <c r="E430">
        <v>6099.47</v>
      </c>
      <c r="F430">
        <v>1487.4</v>
      </c>
      <c r="G430">
        <v>0.28310000000000002</v>
      </c>
      <c r="H430">
        <v>0.70777699999999999</v>
      </c>
      <c r="I430">
        <v>0</v>
      </c>
    </row>
    <row r="431" spans="1:9" x14ac:dyDescent="0.25">
      <c r="A431" t="s">
        <v>110</v>
      </c>
      <c r="B431">
        <v>6310.6</v>
      </c>
      <c r="C431">
        <v>6294.71</v>
      </c>
      <c r="D431">
        <v>6269.09</v>
      </c>
      <c r="E431">
        <v>6243.33</v>
      </c>
      <c r="F431">
        <v>1490.48</v>
      </c>
      <c r="G431">
        <v>0.28308100000000003</v>
      </c>
      <c r="H431">
        <v>0.71708400000000005</v>
      </c>
      <c r="I431">
        <v>0</v>
      </c>
    </row>
    <row r="432" spans="1:9" x14ac:dyDescent="0.25">
      <c r="A432" t="s">
        <v>110</v>
      </c>
      <c r="B432">
        <v>6263.12</v>
      </c>
      <c r="C432">
        <v>6247.05</v>
      </c>
      <c r="D432">
        <v>6221.18</v>
      </c>
      <c r="E432">
        <v>6195.36</v>
      </c>
      <c r="F432">
        <v>1492.42</v>
      </c>
      <c r="G432">
        <v>0.28321000000000002</v>
      </c>
      <c r="H432">
        <v>0.72783100000000001</v>
      </c>
      <c r="I432">
        <v>0</v>
      </c>
    </row>
    <row r="433" spans="1:25" x14ac:dyDescent="0.25">
      <c r="A433" t="s">
        <v>110</v>
      </c>
      <c r="B433">
        <v>6180.17</v>
      </c>
      <c r="C433">
        <v>6164.12</v>
      </c>
      <c r="D433">
        <v>6137.74</v>
      </c>
      <c r="E433">
        <v>6112.01</v>
      </c>
      <c r="F433">
        <v>1503.35</v>
      </c>
      <c r="G433">
        <v>0.26117899999999999</v>
      </c>
      <c r="H433">
        <v>0.72637099999999999</v>
      </c>
      <c r="I433">
        <v>0</v>
      </c>
    </row>
    <row r="434" spans="1:25" x14ac:dyDescent="0.25">
      <c r="A434" t="s">
        <v>110</v>
      </c>
      <c r="B434">
        <v>5976.15</v>
      </c>
      <c r="C434">
        <v>5960.68</v>
      </c>
      <c r="D434">
        <v>5935.81</v>
      </c>
      <c r="E434">
        <v>5909.87</v>
      </c>
      <c r="F434">
        <v>1482.42</v>
      </c>
      <c r="G434">
        <v>0.283086</v>
      </c>
      <c r="H434">
        <v>0.71299699999999999</v>
      </c>
      <c r="I434">
        <v>0</v>
      </c>
    </row>
    <row r="435" spans="1:25" x14ac:dyDescent="0.25">
      <c r="A435" t="s">
        <v>110</v>
      </c>
      <c r="B435">
        <v>5981.03</v>
      </c>
      <c r="C435">
        <v>5965.4</v>
      </c>
      <c r="D435">
        <v>5941.02</v>
      </c>
      <c r="E435">
        <v>5915.16</v>
      </c>
      <c r="F435">
        <v>1484.96</v>
      </c>
      <c r="G435">
        <v>0.28331400000000001</v>
      </c>
      <c r="H435">
        <v>0.72517399999999999</v>
      </c>
      <c r="I435">
        <v>0</v>
      </c>
    </row>
    <row r="436" spans="1:25" x14ac:dyDescent="0.25">
      <c r="A436" t="s">
        <v>110</v>
      </c>
      <c r="B436">
        <v>5995.57</v>
      </c>
      <c r="C436">
        <v>5979.89</v>
      </c>
      <c r="D436">
        <v>5955.27</v>
      </c>
      <c r="E436">
        <v>5929.43</v>
      </c>
      <c r="F436">
        <v>1483.21</v>
      </c>
      <c r="G436">
        <v>0.28307100000000002</v>
      </c>
      <c r="H436">
        <v>0.72658100000000003</v>
      </c>
      <c r="I436">
        <v>0</v>
      </c>
    </row>
    <row r="437" spans="1:25" x14ac:dyDescent="0.25">
      <c r="A437" t="s">
        <v>110</v>
      </c>
      <c r="B437">
        <v>6106.16</v>
      </c>
      <c r="C437">
        <v>6090.5</v>
      </c>
      <c r="D437">
        <v>6064.25</v>
      </c>
      <c r="E437">
        <v>6038.47</v>
      </c>
      <c r="F437">
        <v>1483.57</v>
      </c>
      <c r="G437">
        <v>0.28312599999999999</v>
      </c>
      <c r="H437">
        <v>0.72639299999999996</v>
      </c>
      <c r="I437">
        <v>0</v>
      </c>
    </row>
    <row r="438" spans="1:25" x14ac:dyDescent="0.25">
      <c r="A438" t="s">
        <v>110</v>
      </c>
      <c r="B438">
        <v>5981</v>
      </c>
      <c r="C438">
        <v>5965.26</v>
      </c>
      <c r="D438">
        <v>5941.43</v>
      </c>
      <c r="E438">
        <v>5915.49</v>
      </c>
      <c r="F438">
        <v>1479.35</v>
      </c>
      <c r="G438">
        <v>0.283474</v>
      </c>
      <c r="H438">
        <v>0.72443999999999997</v>
      </c>
      <c r="I438">
        <v>0</v>
      </c>
    </row>
    <row r="439" spans="1:25" x14ac:dyDescent="0.25">
      <c r="A439" t="s">
        <v>110</v>
      </c>
      <c r="B439">
        <v>5967.13</v>
      </c>
      <c r="C439">
        <v>5951.11</v>
      </c>
      <c r="D439">
        <v>5927.1</v>
      </c>
      <c r="E439">
        <v>5901.26</v>
      </c>
      <c r="F439">
        <v>1478.18</v>
      </c>
      <c r="G439">
        <v>0.28311599999999998</v>
      </c>
      <c r="H439">
        <v>0.70652199999999998</v>
      </c>
      <c r="I439">
        <v>0</v>
      </c>
    </row>
    <row r="440" spans="1:25" x14ac:dyDescent="0.25">
      <c r="A440" t="s">
        <v>110</v>
      </c>
      <c r="B440">
        <v>5993.56</v>
      </c>
      <c r="C440">
        <v>5977.93</v>
      </c>
      <c r="D440">
        <v>5953.53</v>
      </c>
      <c r="E440">
        <v>5927.69</v>
      </c>
      <c r="F440">
        <v>1482.08</v>
      </c>
      <c r="G440">
        <v>0.283188</v>
      </c>
      <c r="H440">
        <v>0.72788900000000001</v>
      </c>
      <c r="I440">
        <v>0</v>
      </c>
    </row>
    <row r="441" spans="1:25" x14ac:dyDescent="0.25">
      <c r="A441" t="s">
        <v>110</v>
      </c>
      <c r="B441">
        <v>5998.82</v>
      </c>
      <c r="C441">
        <v>5981.69</v>
      </c>
      <c r="D441">
        <v>5957.39</v>
      </c>
      <c r="E441">
        <v>5931.41</v>
      </c>
      <c r="F441">
        <v>1484.07</v>
      </c>
      <c r="G441">
        <v>0.26284600000000002</v>
      </c>
      <c r="H441">
        <v>0.72789300000000001</v>
      </c>
      <c r="I441">
        <v>0</v>
      </c>
    </row>
    <row r="442" spans="1:25" x14ac:dyDescent="0.25">
      <c r="A442" t="s">
        <v>110</v>
      </c>
      <c r="B442">
        <v>5982.32</v>
      </c>
      <c r="C442">
        <v>5966.26</v>
      </c>
      <c r="D442">
        <v>5941.88</v>
      </c>
      <c r="E442">
        <v>5916.17</v>
      </c>
      <c r="F442">
        <v>1475.62</v>
      </c>
      <c r="G442">
        <v>0.28388999999999998</v>
      </c>
      <c r="H442">
        <v>0.72446200000000005</v>
      </c>
      <c r="I442">
        <v>0</v>
      </c>
    </row>
    <row r="443" spans="1:25" x14ac:dyDescent="0.25">
      <c r="A443" t="s">
        <v>110</v>
      </c>
      <c r="B443">
        <v>5992.66</v>
      </c>
      <c r="C443">
        <v>5977.24</v>
      </c>
      <c r="D443">
        <v>5952.47</v>
      </c>
      <c r="E443">
        <v>5926.53</v>
      </c>
      <c r="F443">
        <v>1486.82</v>
      </c>
      <c r="G443">
        <v>0.28329300000000002</v>
      </c>
      <c r="H443">
        <v>0.70653200000000005</v>
      </c>
      <c r="I443">
        <v>0</v>
      </c>
    </row>
    <row r="444" spans="1:25" x14ac:dyDescent="0.25">
      <c r="A444" t="s">
        <v>110</v>
      </c>
      <c r="B444">
        <v>6022.72</v>
      </c>
      <c r="C444">
        <v>6007</v>
      </c>
      <c r="D444">
        <v>5981.45</v>
      </c>
      <c r="E444">
        <v>5955.52</v>
      </c>
      <c r="F444">
        <v>1487.75</v>
      </c>
      <c r="G444">
        <v>0.28370499999999998</v>
      </c>
      <c r="H444">
        <v>0.71592199999999995</v>
      </c>
      <c r="I444">
        <v>0</v>
      </c>
    </row>
    <row r="445" spans="1:25" x14ac:dyDescent="0.25">
      <c r="A445" t="s">
        <v>110</v>
      </c>
      <c r="B445">
        <v>5990.47</v>
      </c>
      <c r="C445">
        <v>5974.61</v>
      </c>
      <c r="D445">
        <v>5950.15</v>
      </c>
      <c r="E445">
        <v>5924.32</v>
      </c>
      <c r="F445">
        <v>1479.98</v>
      </c>
      <c r="G445">
        <v>0.28310000000000002</v>
      </c>
      <c r="H445">
        <v>0.70653200000000005</v>
      </c>
      <c r="I445">
        <v>0</v>
      </c>
    </row>
    <row r="446" spans="1:25" x14ac:dyDescent="0.25">
      <c r="A446" t="s">
        <v>110</v>
      </c>
      <c r="B446">
        <v>6014.04</v>
      </c>
      <c r="C446">
        <v>5998.42</v>
      </c>
      <c r="D446">
        <v>5973.31</v>
      </c>
      <c r="E446">
        <v>5947.48</v>
      </c>
      <c r="F446">
        <v>1488.22</v>
      </c>
      <c r="G446">
        <v>0.283078</v>
      </c>
      <c r="H446">
        <v>0.70652999999999999</v>
      </c>
      <c r="I446">
        <v>0</v>
      </c>
    </row>
    <row r="447" spans="1:25" x14ac:dyDescent="0.25">
      <c r="A447" t="s">
        <v>110</v>
      </c>
      <c r="B447">
        <v>6048.13</v>
      </c>
      <c r="C447">
        <v>6032.13</v>
      </c>
      <c r="D447">
        <v>6005.66</v>
      </c>
      <c r="E447">
        <v>5979.9</v>
      </c>
      <c r="F447">
        <v>1487.16</v>
      </c>
      <c r="G447">
        <v>0.28345599999999999</v>
      </c>
      <c r="H447">
        <v>0.72101099999999996</v>
      </c>
      <c r="I447">
        <v>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110</v>
      </c>
      <c r="B448">
        <v>6098.41</v>
      </c>
      <c r="C448">
        <v>6082.19</v>
      </c>
      <c r="D448">
        <v>6055.61</v>
      </c>
      <c r="E448">
        <v>6029.57</v>
      </c>
      <c r="F448">
        <v>1471.94</v>
      </c>
      <c r="G448">
        <v>0.283105</v>
      </c>
      <c r="H448">
        <v>0.71129399999999998</v>
      </c>
      <c r="I448">
        <v>0</v>
      </c>
      <c r="R448">
        <f>AVERAGE(B399:B448)</f>
        <v>6113.583599999999</v>
      </c>
      <c r="S448">
        <f>AVERAGE(C399:C448)</f>
        <v>6097.5999999999985</v>
      </c>
      <c r="U448">
        <f>_xlfn.VAR.P(B399:B448)</f>
        <v>12851.420587040004</v>
      </c>
      <c r="V448">
        <f>_xlfn.VAR.P(C399:C448)</f>
        <v>12825.519179999996</v>
      </c>
      <c r="X448">
        <f>1.96*SQRT(U448)/50</f>
        <v>4.4438729652037932</v>
      </c>
      <c r="Y448">
        <f>1.96*SQRT(V448)/50</f>
        <v>4.4393925026691647</v>
      </c>
    </row>
    <row r="449" spans="1:9" x14ac:dyDescent="0.25">
      <c r="A449" t="s">
        <v>110</v>
      </c>
      <c r="B449">
        <v>305731.02769999998</v>
      </c>
      <c r="C449" t="s">
        <v>36</v>
      </c>
    </row>
    <row r="450" spans="1:9" x14ac:dyDescent="0.25">
      <c r="A450" t="s">
        <v>205</v>
      </c>
      <c r="B450">
        <v>6035.94</v>
      </c>
      <c r="C450">
        <v>6019.85</v>
      </c>
      <c r="D450">
        <v>5993.65</v>
      </c>
      <c r="E450">
        <v>5967.68</v>
      </c>
      <c r="F450">
        <v>1483.54</v>
      </c>
      <c r="G450">
        <v>0.283082</v>
      </c>
      <c r="H450">
        <v>0.72731900000000005</v>
      </c>
      <c r="I450">
        <v>0</v>
      </c>
    </row>
    <row r="451" spans="1:9" x14ac:dyDescent="0.25">
      <c r="A451" t="s">
        <v>205</v>
      </c>
      <c r="B451">
        <v>6173.02</v>
      </c>
      <c r="C451">
        <v>6157.1</v>
      </c>
      <c r="D451">
        <v>6129.5</v>
      </c>
      <c r="E451">
        <v>6103.66</v>
      </c>
      <c r="F451">
        <v>1510.41</v>
      </c>
      <c r="G451">
        <v>0.283084</v>
      </c>
      <c r="H451">
        <v>0.72785500000000003</v>
      </c>
      <c r="I451">
        <v>0</v>
      </c>
    </row>
    <row r="452" spans="1:9" x14ac:dyDescent="0.25">
      <c r="A452" t="s">
        <v>205</v>
      </c>
      <c r="B452">
        <v>6282.59</v>
      </c>
      <c r="C452">
        <v>6265.92</v>
      </c>
      <c r="D452">
        <v>6237.56</v>
      </c>
      <c r="E452">
        <v>6212.2</v>
      </c>
      <c r="F452">
        <v>1508.07</v>
      </c>
      <c r="G452">
        <v>0.28327999999999998</v>
      </c>
      <c r="H452">
        <v>0.72708399999999995</v>
      </c>
      <c r="I452">
        <v>0</v>
      </c>
    </row>
    <row r="453" spans="1:9" x14ac:dyDescent="0.25">
      <c r="A453" t="s">
        <v>205</v>
      </c>
      <c r="B453">
        <v>6316.29</v>
      </c>
      <c r="C453">
        <v>6300.48</v>
      </c>
      <c r="D453">
        <v>6272.15</v>
      </c>
      <c r="E453">
        <v>6246.49</v>
      </c>
      <c r="F453">
        <v>1513.38</v>
      </c>
      <c r="G453">
        <v>0.28328399999999998</v>
      </c>
      <c r="H453">
        <v>0.72619800000000001</v>
      </c>
      <c r="I453">
        <v>0</v>
      </c>
    </row>
    <row r="454" spans="1:9" x14ac:dyDescent="0.25">
      <c r="A454" t="s">
        <v>205</v>
      </c>
      <c r="B454">
        <v>6288.83</v>
      </c>
      <c r="C454">
        <v>6272.69</v>
      </c>
      <c r="D454">
        <v>6242.51</v>
      </c>
      <c r="E454">
        <v>6217.09</v>
      </c>
      <c r="F454">
        <v>1530.62</v>
      </c>
      <c r="G454">
        <v>0.284389</v>
      </c>
      <c r="H454">
        <v>0.72715700000000005</v>
      </c>
      <c r="I454">
        <v>0</v>
      </c>
    </row>
    <row r="455" spans="1:9" x14ac:dyDescent="0.25">
      <c r="A455" t="s">
        <v>205</v>
      </c>
      <c r="B455">
        <v>6116.55</v>
      </c>
      <c r="C455">
        <v>6100.83</v>
      </c>
      <c r="D455">
        <v>6074.92</v>
      </c>
      <c r="E455">
        <v>6049.15</v>
      </c>
      <c r="F455">
        <v>1494.04</v>
      </c>
      <c r="G455">
        <v>0.28320000000000001</v>
      </c>
      <c r="H455">
        <v>0.72787599999999997</v>
      </c>
      <c r="I455">
        <v>0</v>
      </c>
    </row>
    <row r="456" spans="1:9" x14ac:dyDescent="0.25">
      <c r="A456" t="s">
        <v>205</v>
      </c>
      <c r="B456">
        <v>6192.35</v>
      </c>
      <c r="C456">
        <v>6176.34</v>
      </c>
      <c r="D456">
        <v>6149.88</v>
      </c>
      <c r="E456">
        <v>6123.91</v>
      </c>
      <c r="F456">
        <v>1502.73</v>
      </c>
      <c r="G456">
        <v>0.284576</v>
      </c>
      <c r="H456">
        <v>0.71425899999999998</v>
      </c>
      <c r="I456">
        <v>0</v>
      </c>
    </row>
    <row r="457" spans="1:9" x14ac:dyDescent="0.25">
      <c r="A457" t="s">
        <v>205</v>
      </c>
      <c r="B457">
        <v>6092.41</v>
      </c>
      <c r="C457">
        <v>6076.69</v>
      </c>
      <c r="D457">
        <v>6052.18</v>
      </c>
      <c r="E457">
        <v>6026.43</v>
      </c>
      <c r="F457">
        <v>1480.3</v>
      </c>
      <c r="G457">
        <v>0.28352300000000003</v>
      </c>
      <c r="H457">
        <v>0.72587599999999997</v>
      </c>
      <c r="I457">
        <v>0</v>
      </c>
    </row>
    <row r="458" spans="1:9" x14ac:dyDescent="0.25">
      <c r="A458" t="s">
        <v>205</v>
      </c>
      <c r="B458">
        <v>6235.98</v>
      </c>
      <c r="C458">
        <v>6219.97</v>
      </c>
      <c r="D458">
        <v>6193.33</v>
      </c>
      <c r="E458">
        <v>6167.6</v>
      </c>
      <c r="F458">
        <v>1504.72</v>
      </c>
      <c r="G458">
        <v>0.28309699999999999</v>
      </c>
      <c r="H458">
        <v>0.72780400000000001</v>
      </c>
      <c r="I458">
        <v>0</v>
      </c>
    </row>
    <row r="459" spans="1:9" x14ac:dyDescent="0.25">
      <c r="A459" t="s">
        <v>205</v>
      </c>
      <c r="B459">
        <v>6298.96</v>
      </c>
      <c r="C459">
        <v>6283.11</v>
      </c>
      <c r="D459">
        <v>6256.42</v>
      </c>
      <c r="E459">
        <v>6230.75</v>
      </c>
      <c r="F459">
        <v>1498.47</v>
      </c>
      <c r="G459">
        <v>0.283078</v>
      </c>
      <c r="H459">
        <v>0.72070500000000004</v>
      </c>
      <c r="I459">
        <v>0</v>
      </c>
    </row>
    <row r="460" spans="1:9" x14ac:dyDescent="0.25">
      <c r="A460" t="s">
        <v>205</v>
      </c>
      <c r="B460">
        <v>6294.69</v>
      </c>
      <c r="C460">
        <v>6277.7</v>
      </c>
      <c r="D460">
        <v>6252.44</v>
      </c>
      <c r="E460">
        <v>6226.56</v>
      </c>
      <c r="F460">
        <v>1492.02</v>
      </c>
      <c r="G460">
        <v>0.28309699999999999</v>
      </c>
      <c r="H460">
        <v>0.72701400000000005</v>
      </c>
      <c r="I460">
        <v>0</v>
      </c>
    </row>
    <row r="461" spans="1:9" x14ac:dyDescent="0.25">
      <c r="A461" t="s">
        <v>205</v>
      </c>
      <c r="B461">
        <v>6343.04</v>
      </c>
      <c r="C461">
        <v>6325.85</v>
      </c>
      <c r="D461">
        <v>6298.46</v>
      </c>
      <c r="E461">
        <v>6272.74</v>
      </c>
      <c r="F461">
        <v>1479.57</v>
      </c>
      <c r="G461">
        <v>0.283084</v>
      </c>
      <c r="H461">
        <v>0.72653000000000001</v>
      </c>
      <c r="I461">
        <v>0</v>
      </c>
    </row>
    <row r="462" spans="1:9" x14ac:dyDescent="0.25">
      <c r="A462" t="s">
        <v>205</v>
      </c>
      <c r="B462">
        <v>6287.96</v>
      </c>
      <c r="C462">
        <v>6272.14</v>
      </c>
      <c r="D462">
        <v>6244.04</v>
      </c>
      <c r="E462">
        <v>6218</v>
      </c>
      <c r="F462">
        <v>1490.66</v>
      </c>
      <c r="G462">
        <v>0.26088299999999998</v>
      </c>
      <c r="H462">
        <v>0.70653200000000005</v>
      </c>
      <c r="I462">
        <v>0</v>
      </c>
    </row>
    <row r="463" spans="1:9" x14ac:dyDescent="0.25">
      <c r="A463" t="s">
        <v>205</v>
      </c>
      <c r="B463">
        <v>6310.66</v>
      </c>
      <c r="C463">
        <v>6294.19</v>
      </c>
      <c r="D463">
        <v>6266.3</v>
      </c>
      <c r="E463">
        <v>6240.49</v>
      </c>
      <c r="F463">
        <v>1499.3</v>
      </c>
      <c r="G463">
        <v>0.28311700000000001</v>
      </c>
      <c r="H463">
        <v>0.72788900000000001</v>
      </c>
      <c r="I463">
        <v>0</v>
      </c>
    </row>
    <row r="464" spans="1:9" x14ac:dyDescent="0.25">
      <c r="A464" t="s">
        <v>205</v>
      </c>
      <c r="B464">
        <v>6234.88</v>
      </c>
      <c r="C464">
        <v>6219.09</v>
      </c>
      <c r="D464">
        <v>6193.21</v>
      </c>
      <c r="E464">
        <v>6167.51</v>
      </c>
      <c r="F464">
        <v>1492.55</v>
      </c>
      <c r="G464">
        <v>0.283078</v>
      </c>
      <c r="H464">
        <v>0.70653200000000005</v>
      </c>
      <c r="I464">
        <v>0</v>
      </c>
    </row>
    <row r="465" spans="1:9" x14ac:dyDescent="0.25">
      <c r="A465" t="s">
        <v>205</v>
      </c>
      <c r="B465">
        <v>6284.87</v>
      </c>
      <c r="C465">
        <v>6268.96</v>
      </c>
      <c r="D465">
        <v>6243.31</v>
      </c>
      <c r="E465">
        <v>6217.53</v>
      </c>
      <c r="F465">
        <v>1486.13</v>
      </c>
      <c r="G465">
        <v>0.283107</v>
      </c>
      <c r="H465">
        <v>0.72695900000000002</v>
      </c>
      <c r="I465">
        <v>0</v>
      </c>
    </row>
    <row r="466" spans="1:9" x14ac:dyDescent="0.25">
      <c r="A466" t="s">
        <v>205</v>
      </c>
      <c r="B466">
        <v>6295.18</v>
      </c>
      <c r="C466">
        <v>6279.26</v>
      </c>
      <c r="D466">
        <v>6253.19</v>
      </c>
      <c r="E466">
        <v>6227.4</v>
      </c>
      <c r="F466">
        <v>1494.36</v>
      </c>
      <c r="G466">
        <v>0.26821400000000001</v>
      </c>
      <c r="H466">
        <v>0.70653200000000005</v>
      </c>
      <c r="I466">
        <v>0</v>
      </c>
    </row>
    <row r="467" spans="1:9" x14ac:dyDescent="0.25">
      <c r="A467" t="s">
        <v>205</v>
      </c>
      <c r="B467">
        <v>6325.15</v>
      </c>
      <c r="C467">
        <v>6308.88</v>
      </c>
      <c r="D467">
        <v>6283.42</v>
      </c>
      <c r="E467">
        <v>6257.86</v>
      </c>
      <c r="F467">
        <v>1478.51</v>
      </c>
      <c r="G467">
        <v>0.28339300000000001</v>
      </c>
      <c r="H467">
        <v>0.713036</v>
      </c>
      <c r="I467">
        <v>0</v>
      </c>
    </row>
    <row r="468" spans="1:9" x14ac:dyDescent="0.25">
      <c r="A468" t="s">
        <v>205</v>
      </c>
      <c r="B468">
        <v>6311.14</v>
      </c>
      <c r="C468">
        <v>6295.28</v>
      </c>
      <c r="D468">
        <v>6268.75</v>
      </c>
      <c r="E468">
        <v>6242.87</v>
      </c>
      <c r="F468">
        <v>1498.34</v>
      </c>
      <c r="G468">
        <v>0.28309000000000001</v>
      </c>
      <c r="H468">
        <v>0.70653200000000005</v>
      </c>
      <c r="I468">
        <v>0</v>
      </c>
    </row>
    <row r="469" spans="1:9" x14ac:dyDescent="0.25">
      <c r="A469" t="s">
        <v>205</v>
      </c>
      <c r="B469">
        <v>6295.61</v>
      </c>
      <c r="C469">
        <v>6279.82</v>
      </c>
      <c r="D469">
        <v>6253.08</v>
      </c>
      <c r="E469">
        <v>6227.33</v>
      </c>
      <c r="F469">
        <v>1501.41</v>
      </c>
      <c r="G469">
        <v>0.28408099999999997</v>
      </c>
      <c r="H469">
        <v>0.72734799999999999</v>
      </c>
      <c r="I469">
        <v>0</v>
      </c>
    </row>
    <row r="470" spans="1:9" x14ac:dyDescent="0.25">
      <c r="A470" t="s">
        <v>205</v>
      </c>
      <c r="B470">
        <v>6299.44</v>
      </c>
      <c r="C470">
        <v>6283.41</v>
      </c>
      <c r="D470">
        <v>6257.48</v>
      </c>
      <c r="E470">
        <v>6231.63</v>
      </c>
      <c r="F470">
        <v>1494.05</v>
      </c>
      <c r="G470">
        <v>0.283107</v>
      </c>
      <c r="H470">
        <v>0.72712699999999997</v>
      </c>
      <c r="I470">
        <v>0</v>
      </c>
    </row>
    <row r="471" spans="1:9" x14ac:dyDescent="0.25">
      <c r="A471" t="s">
        <v>205</v>
      </c>
      <c r="B471">
        <v>6256.95</v>
      </c>
      <c r="C471">
        <v>6241.17</v>
      </c>
      <c r="D471">
        <v>6215.72</v>
      </c>
      <c r="E471">
        <v>6189.71</v>
      </c>
      <c r="F471">
        <v>1489.82</v>
      </c>
      <c r="G471">
        <v>0.28309200000000001</v>
      </c>
      <c r="H471">
        <v>0.72769799999999996</v>
      </c>
      <c r="I471">
        <v>0</v>
      </c>
    </row>
    <row r="472" spans="1:9" x14ac:dyDescent="0.25">
      <c r="A472" t="s">
        <v>205</v>
      </c>
      <c r="B472">
        <v>6279.09</v>
      </c>
      <c r="C472">
        <v>6263.17</v>
      </c>
      <c r="D472">
        <v>6237.33</v>
      </c>
      <c r="E472">
        <v>6211.44</v>
      </c>
      <c r="F472">
        <v>1499.89</v>
      </c>
      <c r="G472">
        <v>0.283161</v>
      </c>
      <c r="H472">
        <v>0.72737200000000002</v>
      </c>
      <c r="I472">
        <v>0</v>
      </c>
    </row>
    <row r="473" spans="1:9" x14ac:dyDescent="0.25">
      <c r="A473" t="s">
        <v>205</v>
      </c>
      <c r="B473">
        <v>6274.32</v>
      </c>
      <c r="C473">
        <v>6258.38</v>
      </c>
      <c r="D473">
        <v>6233.1</v>
      </c>
      <c r="E473">
        <v>6207.26</v>
      </c>
      <c r="F473">
        <v>1489.7</v>
      </c>
      <c r="G473">
        <v>0.28385500000000002</v>
      </c>
      <c r="H473">
        <v>0.70653200000000005</v>
      </c>
      <c r="I473">
        <v>0</v>
      </c>
    </row>
    <row r="474" spans="1:9" x14ac:dyDescent="0.25">
      <c r="A474" t="s">
        <v>205</v>
      </c>
      <c r="B474">
        <v>6240.48</v>
      </c>
      <c r="C474">
        <v>6220.61</v>
      </c>
      <c r="D474">
        <v>6196.29</v>
      </c>
      <c r="E474">
        <v>6170.52</v>
      </c>
      <c r="F474">
        <v>1478.82</v>
      </c>
      <c r="G474">
        <v>0.28326499999999999</v>
      </c>
      <c r="H474">
        <v>0.72509800000000002</v>
      </c>
      <c r="I474">
        <v>0</v>
      </c>
    </row>
    <row r="475" spans="1:9" x14ac:dyDescent="0.25">
      <c r="A475" t="s">
        <v>205</v>
      </c>
      <c r="B475">
        <v>6298.38</v>
      </c>
      <c r="C475">
        <v>6282.4</v>
      </c>
      <c r="D475">
        <v>6257.6</v>
      </c>
      <c r="E475">
        <v>6231.99</v>
      </c>
      <c r="F475">
        <v>1474.06</v>
      </c>
      <c r="G475">
        <v>0.28308499999999998</v>
      </c>
      <c r="H475">
        <v>0.72769499999999998</v>
      </c>
      <c r="I475">
        <v>0</v>
      </c>
    </row>
    <row r="476" spans="1:9" x14ac:dyDescent="0.25">
      <c r="A476" t="s">
        <v>205</v>
      </c>
      <c r="B476">
        <v>6253.15</v>
      </c>
      <c r="C476">
        <v>6236.5</v>
      </c>
      <c r="D476">
        <v>6211.72</v>
      </c>
      <c r="E476">
        <v>6185.83</v>
      </c>
      <c r="F476">
        <v>1495.81</v>
      </c>
      <c r="G476">
        <v>0.28325400000000001</v>
      </c>
      <c r="H476">
        <v>0.71554899999999999</v>
      </c>
      <c r="I476">
        <v>0</v>
      </c>
    </row>
    <row r="477" spans="1:9" x14ac:dyDescent="0.25">
      <c r="A477" t="s">
        <v>205</v>
      </c>
      <c r="B477">
        <v>6239.36</v>
      </c>
      <c r="C477">
        <v>6223.48</v>
      </c>
      <c r="D477">
        <v>6198.87</v>
      </c>
      <c r="E477">
        <v>6172.9</v>
      </c>
      <c r="F477">
        <v>1484.45</v>
      </c>
      <c r="G477">
        <v>0.283142</v>
      </c>
      <c r="H477">
        <v>0.72784099999999996</v>
      </c>
      <c r="I477">
        <v>0</v>
      </c>
    </row>
    <row r="478" spans="1:9" x14ac:dyDescent="0.25">
      <c r="A478" t="s">
        <v>205</v>
      </c>
      <c r="B478">
        <v>6269.92</v>
      </c>
      <c r="C478">
        <v>6253.43</v>
      </c>
      <c r="D478">
        <v>6227.78</v>
      </c>
      <c r="E478">
        <v>6201.93</v>
      </c>
      <c r="F478">
        <v>1488.16</v>
      </c>
      <c r="G478">
        <v>0.28340799999999999</v>
      </c>
      <c r="H478">
        <v>0.706511</v>
      </c>
      <c r="I478">
        <v>0</v>
      </c>
    </row>
    <row r="479" spans="1:9" x14ac:dyDescent="0.25">
      <c r="A479" t="s">
        <v>205</v>
      </c>
      <c r="B479">
        <v>6246.43</v>
      </c>
      <c r="C479">
        <v>6230.26</v>
      </c>
      <c r="D479">
        <v>6205.43</v>
      </c>
      <c r="E479">
        <v>6179.62</v>
      </c>
      <c r="F479">
        <v>1488.67</v>
      </c>
      <c r="G479">
        <v>0.28317199999999998</v>
      </c>
      <c r="H479">
        <v>0.71309</v>
      </c>
      <c r="I479">
        <v>0</v>
      </c>
    </row>
    <row r="480" spans="1:9" x14ac:dyDescent="0.25">
      <c r="A480" t="s">
        <v>205</v>
      </c>
      <c r="B480">
        <v>6274.13</v>
      </c>
      <c r="C480">
        <v>6258.2</v>
      </c>
      <c r="D480">
        <v>6232.93</v>
      </c>
      <c r="E480">
        <v>6207.07</v>
      </c>
      <c r="F480">
        <v>1490.43</v>
      </c>
      <c r="G480">
        <v>0.28390700000000002</v>
      </c>
      <c r="H480">
        <v>0.72229299999999996</v>
      </c>
      <c r="I480">
        <v>0</v>
      </c>
    </row>
    <row r="481" spans="1:9" x14ac:dyDescent="0.25">
      <c r="A481" t="s">
        <v>205</v>
      </c>
      <c r="B481">
        <v>6314.01</v>
      </c>
      <c r="C481">
        <v>6297.78</v>
      </c>
      <c r="D481">
        <v>6272.38</v>
      </c>
      <c r="E481">
        <v>6246.49</v>
      </c>
      <c r="F481">
        <v>1495.18</v>
      </c>
      <c r="G481">
        <v>0.269756</v>
      </c>
      <c r="H481">
        <v>0.72311599999999998</v>
      </c>
      <c r="I481">
        <v>0</v>
      </c>
    </row>
    <row r="482" spans="1:9" x14ac:dyDescent="0.25">
      <c r="A482" t="s">
        <v>205</v>
      </c>
      <c r="B482">
        <v>6262.16</v>
      </c>
      <c r="C482">
        <v>6246.25</v>
      </c>
      <c r="D482">
        <v>6220.86</v>
      </c>
      <c r="E482">
        <v>6195.08</v>
      </c>
      <c r="F482">
        <v>1487.8</v>
      </c>
      <c r="G482">
        <v>0.28308100000000003</v>
      </c>
      <c r="H482">
        <v>0.70652999999999999</v>
      </c>
      <c r="I482">
        <v>0</v>
      </c>
    </row>
    <row r="483" spans="1:9" x14ac:dyDescent="0.25">
      <c r="A483" t="s">
        <v>205</v>
      </c>
      <c r="B483">
        <v>6247.29</v>
      </c>
      <c r="C483">
        <v>6230.97</v>
      </c>
      <c r="D483">
        <v>6205.67</v>
      </c>
      <c r="E483">
        <v>6179.82</v>
      </c>
      <c r="F483">
        <v>1490.04</v>
      </c>
      <c r="G483">
        <v>0.26303300000000002</v>
      </c>
      <c r="H483">
        <v>0.72715799999999997</v>
      </c>
      <c r="I483">
        <v>0</v>
      </c>
    </row>
    <row r="484" spans="1:9" x14ac:dyDescent="0.25">
      <c r="A484" t="s">
        <v>205</v>
      </c>
      <c r="B484">
        <v>6242.01</v>
      </c>
      <c r="C484">
        <v>6225.96</v>
      </c>
      <c r="D484">
        <v>6200.81</v>
      </c>
      <c r="E484">
        <v>6174.9</v>
      </c>
      <c r="F484">
        <v>1483.36</v>
      </c>
      <c r="G484">
        <v>0.283078</v>
      </c>
      <c r="H484">
        <v>0.72720700000000005</v>
      </c>
      <c r="I484">
        <v>0</v>
      </c>
    </row>
    <row r="485" spans="1:9" x14ac:dyDescent="0.25">
      <c r="A485" t="s">
        <v>205</v>
      </c>
      <c r="B485">
        <v>6252.94</v>
      </c>
      <c r="C485">
        <v>6236.93</v>
      </c>
      <c r="D485">
        <v>6211.52</v>
      </c>
      <c r="E485">
        <v>6185.77</v>
      </c>
      <c r="F485">
        <v>1490.85</v>
      </c>
      <c r="G485">
        <v>0.26052500000000001</v>
      </c>
      <c r="H485">
        <v>0.70653100000000002</v>
      </c>
      <c r="I485">
        <v>0</v>
      </c>
    </row>
    <row r="486" spans="1:9" x14ac:dyDescent="0.25">
      <c r="A486" t="s">
        <v>205</v>
      </c>
      <c r="B486">
        <v>6266.39</v>
      </c>
      <c r="C486">
        <v>6250.46</v>
      </c>
      <c r="D486">
        <v>6225.03</v>
      </c>
      <c r="E486">
        <v>6199.25</v>
      </c>
      <c r="F486">
        <v>1487.76</v>
      </c>
      <c r="G486">
        <v>0.28326099999999999</v>
      </c>
      <c r="H486">
        <v>0.71246699999999996</v>
      </c>
      <c r="I486">
        <v>0</v>
      </c>
    </row>
    <row r="487" spans="1:9" x14ac:dyDescent="0.25">
      <c r="A487" t="s">
        <v>205</v>
      </c>
      <c r="B487">
        <v>6323.38</v>
      </c>
      <c r="C487">
        <v>6307.47</v>
      </c>
      <c r="D487">
        <v>6281.9</v>
      </c>
      <c r="E487">
        <v>6255.95</v>
      </c>
      <c r="F487">
        <v>1488.05</v>
      </c>
      <c r="G487">
        <v>0.26085799999999998</v>
      </c>
      <c r="H487">
        <v>0.72747799999999996</v>
      </c>
      <c r="I487">
        <v>0</v>
      </c>
    </row>
    <row r="488" spans="1:9" x14ac:dyDescent="0.25">
      <c r="A488" t="s">
        <v>205</v>
      </c>
      <c r="B488">
        <v>6203.19</v>
      </c>
      <c r="C488">
        <v>6186.97</v>
      </c>
      <c r="D488">
        <v>6158.89</v>
      </c>
      <c r="E488">
        <v>6133.39</v>
      </c>
      <c r="F488">
        <v>1517.22</v>
      </c>
      <c r="G488">
        <v>0.28346900000000003</v>
      </c>
      <c r="H488">
        <v>0.72545599999999999</v>
      </c>
      <c r="I488">
        <v>0</v>
      </c>
    </row>
    <row r="489" spans="1:9" x14ac:dyDescent="0.25">
      <c r="A489" t="s">
        <v>205</v>
      </c>
      <c r="B489">
        <v>6032.4</v>
      </c>
      <c r="C489">
        <v>6016.39</v>
      </c>
      <c r="D489">
        <v>5991.11</v>
      </c>
      <c r="E489">
        <v>5965.15</v>
      </c>
      <c r="F489">
        <v>1491.18</v>
      </c>
      <c r="G489">
        <v>0.28312500000000002</v>
      </c>
      <c r="H489">
        <v>0.70666799999999996</v>
      </c>
      <c r="I489">
        <v>0</v>
      </c>
    </row>
    <row r="490" spans="1:9" x14ac:dyDescent="0.25">
      <c r="A490" t="s">
        <v>205</v>
      </c>
      <c r="B490">
        <v>6070.19</v>
      </c>
      <c r="C490">
        <v>6054.47</v>
      </c>
      <c r="D490">
        <v>6029.17</v>
      </c>
      <c r="E490">
        <v>6003.37</v>
      </c>
      <c r="F490">
        <v>1488.11</v>
      </c>
      <c r="G490">
        <v>0.28308499999999998</v>
      </c>
      <c r="H490">
        <v>0.70653200000000005</v>
      </c>
      <c r="I490">
        <v>0</v>
      </c>
    </row>
    <row r="491" spans="1:9" x14ac:dyDescent="0.25">
      <c r="A491" t="s">
        <v>205</v>
      </c>
      <c r="B491">
        <v>6089.55</v>
      </c>
      <c r="C491">
        <v>6072.2</v>
      </c>
      <c r="D491">
        <v>6047.01</v>
      </c>
      <c r="E491">
        <v>6021.15</v>
      </c>
      <c r="F491">
        <v>1478.94</v>
      </c>
      <c r="G491">
        <v>0.26439600000000002</v>
      </c>
      <c r="H491">
        <v>0.72778100000000001</v>
      </c>
      <c r="I491">
        <v>0</v>
      </c>
    </row>
    <row r="492" spans="1:9" x14ac:dyDescent="0.25">
      <c r="A492" t="s">
        <v>205</v>
      </c>
      <c r="B492">
        <v>6015.05</v>
      </c>
      <c r="C492">
        <v>5998.83</v>
      </c>
      <c r="D492">
        <v>5974.33</v>
      </c>
      <c r="E492">
        <v>5948.48</v>
      </c>
      <c r="F492">
        <v>1483.45</v>
      </c>
      <c r="G492">
        <v>0.27275500000000003</v>
      </c>
      <c r="H492">
        <v>0.72789599999999999</v>
      </c>
      <c r="I492">
        <v>0</v>
      </c>
    </row>
    <row r="493" spans="1:9" x14ac:dyDescent="0.25">
      <c r="A493" t="s">
        <v>205</v>
      </c>
      <c r="B493">
        <v>6071.13</v>
      </c>
      <c r="C493">
        <v>6055.3</v>
      </c>
      <c r="D493">
        <v>6027.9</v>
      </c>
      <c r="E493">
        <v>6001.96</v>
      </c>
      <c r="F493">
        <v>1485.27</v>
      </c>
      <c r="G493">
        <v>0.28308800000000001</v>
      </c>
      <c r="H493">
        <v>0.72767199999999999</v>
      </c>
      <c r="I493">
        <v>0</v>
      </c>
    </row>
    <row r="494" spans="1:9" x14ac:dyDescent="0.25">
      <c r="A494" t="s">
        <v>205</v>
      </c>
      <c r="B494">
        <v>6083.44</v>
      </c>
      <c r="C494">
        <v>6067.24</v>
      </c>
      <c r="D494">
        <v>6040.87</v>
      </c>
      <c r="E494">
        <v>6014.78</v>
      </c>
      <c r="F494">
        <v>1495.54</v>
      </c>
      <c r="G494">
        <v>0.28403699999999998</v>
      </c>
      <c r="H494">
        <v>0.72199999999999998</v>
      </c>
      <c r="I494">
        <v>0</v>
      </c>
    </row>
    <row r="495" spans="1:9" x14ac:dyDescent="0.25">
      <c r="A495" t="s">
        <v>205</v>
      </c>
      <c r="B495">
        <v>6048.19</v>
      </c>
      <c r="C495">
        <v>6030.07</v>
      </c>
      <c r="D495">
        <v>6004.82</v>
      </c>
      <c r="E495">
        <v>5978.85</v>
      </c>
      <c r="F495">
        <v>1490.69</v>
      </c>
      <c r="G495">
        <v>0.26669300000000001</v>
      </c>
      <c r="H495">
        <v>0.72755499999999995</v>
      </c>
      <c r="I495">
        <v>0</v>
      </c>
    </row>
    <row r="496" spans="1:9" x14ac:dyDescent="0.25">
      <c r="A496" t="s">
        <v>205</v>
      </c>
      <c r="B496">
        <v>6057.05</v>
      </c>
      <c r="C496">
        <v>6041.43</v>
      </c>
      <c r="D496">
        <v>6016.4</v>
      </c>
      <c r="E496">
        <v>5990.71</v>
      </c>
      <c r="F496">
        <v>1488.27</v>
      </c>
      <c r="G496">
        <v>0.28308100000000003</v>
      </c>
      <c r="H496">
        <v>0.72632399999999997</v>
      </c>
      <c r="I496">
        <v>0</v>
      </c>
    </row>
    <row r="497" spans="1:25" x14ac:dyDescent="0.25">
      <c r="A497" t="s">
        <v>205</v>
      </c>
      <c r="B497">
        <v>6049.32</v>
      </c>
      <c r="C497">
        <v>6033.62</v>
      </c>
      <c r="D497">
        <v>6008.33</v>
      </c>
      <c r="E497">
        <v>5982.54</v>
      </c>
      <c r="F497">
        <v>1487.02</v>
      </c>
      <c r="G497">
        <v>0.283358</v>
      </c>
      <c r="H497">
        <v>0.72226999999999997</v>
      </c>
      <c r="I497">
        <v>0</v>
      </c>
    </row>
    <row r="498" spans="1:25" x14ac:dyDescent="0.25">
      <c r="A498" t="s">
        <v>205</v>
      </c>
      <c r="B498">
        <v>6166.05</v>
      </c>
      <c r="C498">
        <v>6150.29</v>
      </c>
      <c r="D498">
        <v>6124.71</v>
      </c>
      <c r="E498">
        <v>6098.81</v>
      </c>
      <c r="F498">
        <v>1492.47</v>
      </c>
      <c r="G498">
        <v>0.28322799999999998</v>
      </c>
      <c r="H498">
        <v>0.70652800000000004</v>
      </c>
      <c r="I498">
        <v>0</v>
      </c>
    </row>
    <row r="499" spans="1:25" x14ac:dyDescent="0.25">
      <c r="A499" t="s">
        <v>205</v>
      </c>
      <c r="B499">
        <v>6093.52</v>
      </c>
      <c r="C499">
        <v>6076.71</v>
      </c>
      <c r="D499">
        <v>6051.26</v>
      </c>
      <c r="E499">
        <v>6025.53</v>
      </c>
      <c r="F499">
        <v>1492.71</v>
      </c>
      <c r="G499">
        <v>0.283134</v>
      </c>
      <c r="H499">
        <v>0.72779099999999997</v>
      </c>
      <c r="I499">
        <v>0</v>
      </c>
    </row>
    <row r="500" spans="1:25" x14ac:dyDescent="0.25">
      <c r="A500" t="s">
        <v>205</v>
      </c>
      <c r="B500">
        <v>6216.57</v>
      </c>
      <c r="C500">
        <v>6200.74</v>
      </c>
      <c r="D500">
        <v>6172.93</v>
      </c>
      <c r="E500">
        <v>6147.27</v>
      </c>
      <c r="F500">
        <v>1512.55</v>
      </c>
      <c r="G500">
        <v>0.28333399999999997</v>
      </c>
      <c r="H500">
        <v>0.72751100000000002</v>
      </c>
      <c r="I500">
        <v>0</v>
      </c>
    </row>
    <row r="501" spans="1:25" x14ac:dyDescent="0.25">
      <c r="A501" t="s">
        <v>205</v>
      </c>
      <c r="B501">
        <v>6080.46</v>
      </c>
      <c r="C501">
        <v>6063.52</v>
      </c>
      <c r="D501">
        <v>6037.92</v>
      </c>
      <c r="E501">
        <v>6011.93</v>
      </c>
      <c r="F501">
        <v>1496.08</v>
      </c>
      <c r="G501">
        <v>0.28312900000000002</v>
      </c>
      <c r="H501">
        <v>0.71754300000000004</v>
      </c>
      <c r="I501">
        <v>0</v>
      </c>
    </row>
    <row r="502" spans="1:25" x14ac:dyDescent="0.25">
      <c r="A502" t="s">
        <v>205</v>
      </c>
      <c r="B502">
        <v>6164.56</v>
      </c>
      <c r="C502">
        <v>6148.5</v>
      </c>
      <c r="D502">
        <v>6121</v>
      </c>
      <c r="E502">
        <v>6095.48</v>
      </c>
      <c r="F502">
        <v>1498.05</v>
      </c>
      <c r="G502">
        <v>0.28335700000000003</v>
      </c>
      <c r="H502">
        <v>0.72067000000000003</v>
      </c>
      <c r="I502">
        <v>0</v>
      </c>
    </row>
    <row r="503" spans="1:25" x14ac:dyDescent="0.25">
      <c r="A503" t="s">
        <v>205</v>
      </c>
      <c r="B503">
        <v>6138.92</v>
      </c>
      <c r="C503">
        <v>6123.32</v>
      </c>
      <c r="D503">
        <v>6094.81</v>
      </c>
      <c r="E503">
        <v>6068.95</v>
      </c>
      <c r="F503">
        <v>1499.07</v>
      </c>
      <c r="G503">
        <v>0.26121899999999998</v>
      </c>
      <c r="H503">
        <v>0.71494599999999997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205</v>
      </c>
      <c r="B504">
        <v>6120.68</v>
      </c>
      <c r="C504">
        <v>6104.92</v>
      </c>
      <c r="D504">
        <v>6077.02</v>
      </c>
      <c r="E504">
        <v>6051.19</v>
      </c>
      <c r="F504">
        <v>1492.64</v>
      </c>
      <c r="G504">
        <v>0.28362399999999999</v>
      </c>
      <c r="H504">
        <v>0.72519</v>
      </c>
      <c r="I504">
        <v>0</v>
      </c>
      <c r="R504">
        <f>AVERAGE(B455:B504)</f>
        <v>6209.190599999999</v>
      </c>
      <c r="S504">
        <f>AVERAGE(C455:C504)</f>
        <v>6192.9892</v>
      </c>
      <c r="U504">
        <f>_xlfn.VAR.P(B455:B504)</f>
        <v>9040.2552736399957</v>
      </c>
      <c r="V504">
        <f>_xlfn.VAR.P(C455:C504)</f>
        <v>9044.1346833599982</v>
      </c>
      <c r="X504">
        <f>1.96*SQRT(U504)/50</f>
        <v>3.7271460749058605</v>
      </c>
      <c r="Y504">
        <f>1.96*SQRT(V504)/50</f>
        <v>3.7279456970077107</v>
      </c>
    </row>
    <row r="505" spans="1:25" x14ac:dyDescent="0.25">
      <c r="A505" t="s">
        <v>205</v>
      </c>
      <c r="B505">
        <v>310511.46879999997</v>
      </c>
      <c r="C505" t="s">
        <v>36</v>
      </c>
    </row>
    <row r="506" spans="1:25" x14ac:dyDescent="0.25">
      <c r="A506" t="s">
        <v>111</v>
      </c>
      <c r="B506">
        <v>6103.24</v>
      </c>
      <c r="C506">
        <v>0</v>
      </c>
      <c r="D506">
        <v>0</v>
      </c>
      <c r="E506">
        <v>0</v>
      </c>
      <c r="F506">
        <v>0</v>
      </c>
      <c r="G506">
        <v>0.28309299999999998</v>
      </c>
      <c r="H506">
        <v>0.721974</v>
      </c>
      <c r="I506">
        <v>0</v>
      </c>
    </row>
    <row r="507" spans="1:25" x14ac:dyDescent="0.25">
      <c r="A507" t="s">
        <v>111</v>
      </c>
      <c r="B507">
        <v>6104.7</v>
      </c>
      <c r="C507">
        <v>0</v>
      </c>
      <c r="D507">
        <v>0</v>
      </c>
      <c r="E507">
        <v>0</v>
      </c>
      <c r="F507">
        <v>0</v>
      </c>
      <c r="G507">
        <v>0.28314400000000001</v>
      </c>
      <c r="H507">
        <v>0.72567700000000002</v>
      </c>
      <c r="I507">
        <v>0</v>
      </c>
    </row>
    <row r="508" spans="1:25" x14ac:dyDescent="0.25">
      <c r="A508" t="s">
        <v>111</v>
      </c>
      <c r="B508">
        <v>6237.75</v>
      </c>
      <c r="C508">
        <v>0</v>
      </c>
      <c r="D508">
        <v>0</v>
      </c>
      <c r="E508">
        <v>0</v>
      </c>
      <c r="F508">
        <v>0</v>
      </c>
      <c r="G508">
        <v>0.28327200000000002</v>
      </c>
      <c r="H508">
        <v>0.70652099999999995</v>
      </c>
      <c r="I508">
        <v>0</v>
      </c>
    </row>
    <row r="509" spans="1:25" x14ac:dyDescent="0.25">
      <c r="A509" t="s">
        <v>111</v>
      </c>
      <c r="B509">
        <v>6009.37</v>
      </c>
      <c r="C509">
        <v>0</v>
      </c>
      <c r="D509">
        <v>0</v>
      </c>
      <c r="E509">
        <v>0</v>
      </c>
      <c r="F509">
        <v>0</v>
      </c>
      <c r="G509">
        <v>0.26354300000000003</v>
      </c>
      <c r="H509">
        <v>0.72131299999999998</v>
      </c>
      <c r="I509">
        <v>0</v>
      </c>
    </row>
    <row r="510" spans="1:25" x14ac:dyDescent="0.25">
      <c r="A510" t="s">
        <v>111</v>
      </c>
      <c r="B510">
        <v>5969.82</v>
      </c>
      <c r="C510">
        <v>0</v>
      </c>
      <c r="D510">
        <v>0</v>
      </c>
      <c r="E510">
        <v>0</v>
      </c>
      <c r="F510">
        <v>0</v>
      </c>
      <c r="G510">
        <v>0.28313899999999997</v>
      </c>
      <c r="H510">
        <v>0.71776899999999999</v>
      </c>
      <c r="I510">
        <v>0</v>
      </c>
    </row>
    <row r="511" spans="1:25" x14ac:dyDescent="0.25">
      <c r="A511" t="s">
        <v>111</v>
      </c>
      <c r="B511">
        <v>5999.52</v>
      </c>
      <c r="C511">
        <v>0</v>
      </c>
      <c r="D511">
        <v>0</v>
      </c>
      <c r="E511">
        <v>0</v>
      </c>
      <c r="F511">
        <v>0</v>
      </c>
      <c r="G511">
        <v>0.28314600000000001</v>
      </c>
      <c r="H511">
        <v>0.72652099999999997</v>
      </c>
      <c r="I511">
        <v>0</v>
      </c>
    </row>
    <row r="512" spans="1:25" x14ac:dyDescent="0.25">
      <c r="A512" t="s">
        <v>111</v>
      </c>
      <c r="B512">
        <v>5965.5</v>
      </c>
      <c r="C512">
        <v>0</v>
      </c>
      <c r="D512">
        <v>0</v>
      </c>
      <c r="E512">
        <v>0</v>
      </c>
      <c r="F512">
        <v>0</v>
      </c>
      <c r="G512">
        <v>0.28356199999999998</v>
      </c>
      <c r="H512">
        <v>0.71365000000000001</v>
      </c>
      <c r="I512">
        <v>0</v>
      </c>
    </row>
    <row r="513" spans="1:9" x14ac:dyDescent="0.25">
      <c r="A513" t="s">
        <v>111</v>
      </c>
      <c r="B513">
        <v>5988.45</v>
      </c>
      <c r="C513">
        <v>0</v>
      </c>
      <c r="D513">
        <v>0</v>
      </c>
      <c r="E513">
        <v>0</v>
      </c>
      <c r="F513">
        <v>0</v>
      </c>
      <c r="G513">
        <v>0.283078</v>
      </c>
      <c r="H513">
        <v>0.72704800000000003</v>
      </c>
      <c r="I513">
        <v>0</v>
      </c>
    </row>
    <row r="514" spans="1:9" x14ac:dyDescent="0.25">
      <c r="A514" t="s">
        <v>111</v>
      </c>
      <c r="B514">
        <v>5995.02</v>
      </c>
      <c r="C514">
        <v>0</v>
      </c>
      <c r="D514">
        <v>0</v>
      </c>
      <c r="E514">
        <v>0</v>
      </c>
      <c r="F514">
        <v>0</v>
      </c>
      <c r="G514">
        <v>0.283802</v>
      </c>
      <c r="H514">
        <v>0.72785900000000003</v>
      </c>
      <c r="I514">
        <v>0</v>
      </c>
    </row>
    <row r="515" spans="1:9" x14ac:dyDescent="0.25">
      <c r="A515" t="s">
        <v>111</v>
      </c>
      <c r="B515">
        <v>5980.26</v>
      </c>
      <c r="C515">
        <v>0</v>
      </c>
      <c r="D515">
        <v>0</v>
      </c>
      <c r="E515">
        <v>0</v>
      </c>
      <c r="F515">
        <v>0</v>
      </c>
      <c r="G515">
        <v>0.283078</v>
      </c>
      <c r="H515">
        <v>0.72788900000000001</v>
      </c>
      <c r="I515">
        <v>0</v>
      </c>
    </row>
    <row r="516" spans="1:9" x14ac:dyDescent="0.25">
      <c r="A516" t="s">
        <v>111</v>
      </c>
      <c r="B516">
        <v>5977.81</v>
      </c>
      <c r="C516">
        <v>0</v>
      </c>
      <c r="D516">
        <v>0</v>
      </c>
      <c r="E516">
        <v>0</v>
      </c>
      <c r="F516">
        <v>0</v>
      </c>
      <c r="G516">
        <v>0.28310800000000003</v>
      </c>
      <c r="H516">
        <v>0.72630399999999995</v>
      </c>
      <c r="I516">
        <v>0</v>
      </c>
    </row>
    <row r="517" spans="1:9" x14ac:dyDescent="0.25">
      <c r="A517" t="s">
        <v>111</v>
      </c>
      <c r="B517">
        <v>5956.64</v>
      </c>
      <c r="C517">
        <v>0</v>
      </c>
      <c r="D517">
        <v>0</v>
      </c>
      <c r="E517">
        <v>0</v>
      </c>
      <c r="F517">
        <v>0</v>
      </c>
      <c r="G517">
        <v>0.283086</v>
      </c>
      <c r="H517">
        <v>0.72445400000000004</v>
      </c>
      <c r="I517">
        <v>0</v>
      </c>
    </row>
    <row r="518" spans="1:9" x14ac:dyDescent="0.25">
      <c r="A518" t="s">
        <v>111</v>
      </c>
      <c r="B518">
        <v>5959.51</v>
      </c>
      <c r="C518">
        <v>0</v>
      </c>
      <c r="D518">
        <v>0</v>
      </c>
      <c r="E518">
        <v>0</v>
      </c>
      <c r="F518">
        <v>0</v>
      </c>
      <c r="G518">
        <v>0.28314299999999998</v>
      </c>
      <c r="H518">
        <v>0.72789899999999996</v>
      </c>
      <c r="I518">
        <v>0</v>
      </c>
    </row>
    <row r="519" spans="1:9" x14ac:dyDescent="0.25">
      <c r="A519" t="s">
        <v>111</v>
      </c>
      <c r="B519">
        <v>5976.1</v>
      </c>
      <c r="C519">
        <v>0</v>
      </c>
      <c r="D519">
        <v>0</v>
      </c>
      <c r="E519">
        <v>0</v>
      </c>
      <c r="F519">
        <v>0</v>
      </c>
      <c r="G519">
        <v>0.26081700000000002</v>
      </c>
      <c r="H519">
        <v>0.71913400000000005</v>
      </c>
      <c r="I519">
        <v>0</v>
      </c>
    </row>
    <row r="520" spans="1:9" x14ac:dyDescent="0.25">
      <c r="A520" t="s">
        <v>111</v>
      </c>
      <c r="B520">
        <v>6026.74</v>
      </c>
      <c r="C520">
        <v>0</v>
      </c>
      <c r="D520">
        <v>0</v>
      </c>
      <c r="E520">
        <v>0</v>
      </c>
      <c r="F520">
        <v>0</v>
      </c>
      <c r="G520">
        <v>0.28315200000000001</v>
      </c>
      <c r="H520">
        <v>0.72780299999999998</v>
      </c>
      <c r="I520">
        <v>0</v>
      </c>
    </row>
    <row r="521" spans="1:9" x14ac:dyDescent="0.25">
      <c r="A521" t="s">
        <v>111</v>
      </c>
      <c r="B521">
        <v>5978.6</v>
      </c>
      <c r="C521">
        <v>0</v>
      </c>
      <c r="D521">
        <v>0</v>
      </c>
      <c r="E521">
        <v>0</v>
      </c>
      <c r="F521">
        <v>0</v>
      </c>
      <c r="G521">
        <v>0.28307900000000003</v>
      </c>
      <c r="H521">
        <v>0.72711800000000004</v>
      </c>
      <c r="I521">
        <v>0</v>
      </c>
    </row>
    <row r="522" spans="1:9" x14ac:dyDescent="0.25">
      <c r="A522" t="s">
        <v>111</v>
      </c>
      <c r="B522">
        <v>5985.21</v>
      </c>
      <c r="C522">
        <v>0</v>
      </c>
      <c r="D522">
        <v>0</v>
      </c>
      <c r="E522">
        <v>0</v>
      </c>
      <c r="F522">
        <v>0</v>
      </c>
      <c r="G522">
        <v>0.283078</v>
      </c>
      <c r="H522">
        <v>0.71917600000000004</v>
      </c>
      <c r="I522">
        <v>0</v>
      </c>
    </row>
    <row r="523" spans="1:9" x14ac:dyDescent="0.25">
      <c r="A523" t="s">
        <v>111</v>
      </c>
      <c r="B523">
        <v>5998.25</v>
      </c>
      <c r="C523">
        <v>0</v>
      </c>
      <c r="D523">
        <v>0</v>
      </c>
      <c r="E523">
        <v>0</v>
      </c>
      <c r="F523">
        <v>0</v>
      </c>
      <c r="G523">
        <v>0.28314400000000001</v>
      </c>
      <c r="H523">
        <v>0.70652899999999996</v>
      </c>
      <c r="I523">
        <v>0</v>
      </c>
    </row>
    <row r="524" spans="1:9" x14ac:dyDescent="0.25">
      <c r="A524" t="s">
        <v>111</v>
      </c>
      <c r="B524">
        <v>5992.27</v>
      </c>
      <c r="C524">
        <v>0</v>
      </c>
      <c r="D524">
        <v>0</v>
      </c>
      <c r="E524">
        <v>0</v>
      </c>
      <c r="F524">
        <v>0</v>
      </c>
      <c r="G524">
        <v>0.28310800000000003</v>
      </c>
      <c r="H524">
        <v>0.70653200000000005</v>
      </c>
      <c r="I524">
        <v>0</v>
      </c>
    </row>
    <row r="525" spans="1:9" x14ac:dyDescent="0.25">
      <c r="A525" t="s">
        <v>111</v>
      </c>
      <c r="B525">
        <v>5985.18</v>
      </c>
      <c r="C525">
        <v>0</v>
      </c>
      <c r="D525">
        <v>0</v>
      </c>
      <c r="E525">
        <v>0</v>
      </c>
      <c r="F525">
        <v>0</v>
      </c>
      <c r="G525">
        <v>0.28311900000000001</v>
      </c>
      <c r="H525">
        <v>0.72575500000000004</v>
      </c>
      <c r="I525">
        <v>0</v>
      </c>
    </row>
    <row r="526" spans="1:9" x14ac:dyDescent="0.25">
      <c r="A526" t="s">
        <v>111</v>
      </c>
      <c r="B526">
        <v>5999.59</v>
      </c>
      <c r="C526">
        <v>0</v>
      </c>
      <c r="D526">
        <v>0</v>
      </c>
      <c r="E526">
        <v>0</v>
      </c>
      <c r="F526">
        <v>0</v>
      </c>
      <c r="G526">
        <v>0.28307900000000003</v>
      </c>
      <c r="H526">
        <v>0.72430499999999998</v>
      </c>
      <c r="I526">
        <v>0</v>
      </c>
    </row>
    <row r="527" spans="1:9" x14ac:dyDescent="0.25">
      <c r="A527" t="s">
        <v>111</v>
      </c>
      <c r="B527">
        <v>6001.18</v>
      </c>
      <c r="C527">
        <v>0</v>
      </c>
      <c r="D527">
        <v>0</v>
      </c>
      <c r="E527">
        <v>0</v>
      </c>
      <c r="F527">
        <v>0</v>
      </c>
      <c r="G527">
        <v>0.28308499999999998</v>
      </c>
      <c r="H527">
        <v>0.72129799999999999</v>
      </c>
      <c r="I527">
        <v>0</v>
      </c>
    </row>
    <row r="528" spans="1:9" x14ac:dyDescent="0.25">
      <c r="A528" t="s">
        <v>111</v>
      </c>
      <c r="B528">
        <v>5982.03</v>
      </c>
      <c r="C528">
        <v>0</v>
      </c>
      <c r="D528">
        <v>0</v>
      </c>
      <c r="E528">
        <v>0</v>
      </c>
      <c r="F528">
        <v>0</v>
      </c>
      <c r="G528">
        <v>0.28322199999999997</v>
      </c>
      <c r="H528">
        <v>0.72775199999999995</v>
      </c>
      <c r="I528">
        <v>0</v>
      </c>
    </row>
    <row r="529" spans="1:9" x14ac:dyDescent="0.25">
      <c r="A529" t="s">
        <v>111</v>
      </c>
      <c r="B529">
        <v>5993.96</v>
      </c>
      <c r="C529">
        <v>0</v>
      </c>
      <c r="D529">
        <v>0</v>
      </c>
      <c r="E529">
        <v>0</v>
      </c>
      <c r="F529">
        <v>0</v>
      </c>
      <c r="G529">
        <v>0.283165</v>
      </c>
      <c r="H529">
        <v>0.72784099999999996</v>
      </c>
      <c r="I529">
        <v>0</v>
      </c>
    </row>
    <row r="530" spans="1:9" x14ac:dyDescent="0.25">
      <c r="A530" t="s">
        <v>111</v>
      </c>
      <c r="B530">
        <v>5977.04</v>
      </c>
      <c r="C530">
        <v>0</v>
      </c>
      <c r="D530">
        <v>0</v>
      </c>
      <c r="E530">
        <v>0</v>
      </c>
      <c r="F530">
        <v>0</v>
      </c>
      <c r="G530">
        <v>0.28308299999999997</v>
      </c>
      <c r="H530">
        <v>0.72668999999999995</v>
      </c>
      <c r="I530">
        <v>0</v>
      </c>
    </row>
    <row r="531" spans="1:9" x14ac:dyDescent="0.25">
      <c r="A531" t="s">
        <v>111</v>
      </c>
      <c r="B531">
        <v>6007.73</v>
      </c>
      <c r="C531">
        <v>0</v>
      </c>
      <c r="D531">
        <v>0</v>
      </c>
      <c r="E531">
        <v>0</v>
      </c>
      <c r="F531">
        <v>0</v>
      </c>
      <c r="G531">
        <v>0.28307900000000003</v>
      </c>
      <c r="H531">
        <v>0.72723499999999996</v>
      </c>
      <c r="I531">
        <v>0</v>
      </c>
    </row>
    <row r="532" spans="1:9" x14ac:dyDescent="0.25">
      <c r="A532" t="s">
        <v>111</v>
      </c>
      <c r="B532">
        <v>5992.74</v>
      </c>
      <c r="C532">
        <v>0</v>
      </c>
      <c r="D532">
        <v>0</v>
      </c>
      <c r="E532">
        <v>0</v>
      </c>
      <c r="F532">
        <v>0</v>
      </c>
      <c r="G532">
        <v>0.283078</v>
      </c>
      <c r="H532">
        <v>0.72603600000000001</v>
      </c>
      <c r="I532">
        <v>0</v>
      </c>
    </row>
    <row r="533" spans="1:9" x14ac:dyDescent="0.25">
      <c r="A533" t="s">
        <v>111</v>
      </c>
      <c r="B533">
        <v>5990.73</v>
      </c>
      <c r="C533">
        <v>0</v>
      </c>
      <c r="D533">
        <v>0</v>
      </c>
      <c r="E533">
        <v>0</v>
      </c>
      <c r="F533">
        <v>0</v>
      </c>
      <c r="G533">
        <v>0.28311799999999998</v>
      </c>
      <c r="H533">
        <v>0.72529200000000005</v>
      </c>
      <c r="I533">
        <v>0</v>
      </c>
    </row>
    <row r="534" spans="1:9" x14ac:dyDescent="0.25">
      <c r="A534" t="s">
        <v>111</v>
      </c>
      <c r="B534">
        <v>6002.73</v>
      </c>
      <c r="C534">
        <v>0</v>
      </c>
      <c r="D534">
        <v>0</v>
      </c>
      <c r="E534">
        <v>0</v>
      </c>
      <c r="F534">
        <v>0</v>
      </c>
      <c r="G534">
        <v>0.26443499999999998</v>
      </c>
      <c r="H534">
        <v>0.72739299999999996</v>
      </c>
      <c r="I534">
        <v>0</v>
      </c>
    </row>
    <row r="535" spans="1:9" x14ac:dyDescent="0.25">
      <c r="A535" t="s">
        <v>111</v>
      </c>
      <c r="B535">
        <v>5971.78</v>
      </c>
      <c r="C535">
        <v>0</v>
      </c>
      <c r="D535">
        <v>0</v>
      </c>
      <c r="E535">
        <v>0</v>
      </c>
      <c r="F535">
        <v>0</v>
      </c>
      <c r="G535">
        <v>0.28308100000000003</v>
      </c>
      <c r="H535">
        <v>0.72635400000000006</v>
      </c>
      <c r="I535">
        <v>0</v>
      </c>
    </row>
    <row r="536" spans="1:9" x14ac:dyDescent="0.25">
      <c r="A536" t="s">
        <v>111</v>
      </c>
      <c r="B536">
        <v>5974.51</v>
      </c>
      <c r="C536">
        <v>0</v>
      </c>
      <c r="D536">
        <v>0</v>
      </c>
      <c r="E536">
        <v>0</v>
      </c>
      <c r="F536">
        <v>0</v>
      </c>
      <c r="G536">
        <v>0.28323300000000001</v>
      </c>
      <c r="H536">
        <v>0.72751200000000005</v>
      </c>
      <c r="I536">
        <v>0</v>
      </c>
    </row>
    <row r="537" spans="1:9" x14ac:dyDescent="0.25">
      <c r="A537" t="s">
        <v>111</v>
      </c>
      <c r="B537">
        <v>5975.83</v>
      </c>
      <c r="C537">
        <v>0</v>
      </c>
      <c r="D537">
        <v>0</v>
      </c>
      <c r="E537">
        <v>0</v>
      </c>
      <c r="F537">
        <v>0</v>
      </c>
      <c r="G537">
        <v>0.27885799999999999</v>
      </c>
      <c r="H537">
        <v>0.72738000000000003</v>
      </c>
      <c r="I537">
        <v>0</v>
      </c>
    </row>
    <row r="538" spans="1:9" x14ac:dyDescent="0.25">
      <c r="A538" t="s">
        <v>111</v>
      </c>
      <c r="B538">
        <v>6015.03</v>
      </c>
      <c r="C538">
        <v>0</v>
      </c>
      <c r="D538">
        <v>0</v>
      </c>
      <c r="E538">
        <v>0</v>
      </c>
      <c r="F538">
        <v>0</v>
      </c>
      <c r="G538">
        <v>0.26088099999999997</v>
      </c>
      <c r="H538">
        <v>0.72628499999999996</v>
      </c>
      <c r="I538">
        <v>0</v>
      </c>
    </row>
    <row r="539" spans="1:9" x14ac:dyDescent="0.25">
      <c r="A539" t="s">
        <v>111</v>
      </c>
      <c r="B539">
        <v>5977.51</v>
      </c>
      <c r="C539">
        <v>0</v>
      </c>
      <c r="D539">
        <v>0</v>
      </c>
      <c r="E539">
        <v>0</v>
      </c>
      <c r="F539">
        <v>0</v>
      </c>
      <c r="G539">
        <v>0.283111</v>
      </c>
      <c r="H539">
        <v>0.71311800000000003</v>
      </c>
      <c r="I539">
        <v>0</v>
      </c>
    </row>
    <row r="540" spans="1:9" x14ac:dyDescent="0.25">
      <c r="A540" t="s">
        <v>111</v>
      </c>
      <c r="B540">
        <v>6213.19</v>
      </c>
      <c r="C540">
        <v>0</v>
      </c>
      <c r="D540">
        <v>0</v>
      </c>
      <c r="E540">
        <v>0</v>
      </c>
      <c r="F540">
        <v>0</v>
      </c>
      <c r="G540">
        <v>0.26108300000000001</v>
      </c>
      <c r="H540">
        <v>0.71879999999999999</v>
      </c>
      <c r="I540">
        <v>0</v>
      </c>
    </row>
    <row r="541" spans="1:9" x14ac:dyDescent="0.25">
      <c r="A541" t="s">
        <v>111</v>
      </c>
      <c r="B541">
        <v>6204.67</v>
      </c>
      <c r="C541">
        <v>0</v>
      </c>
      <c r="D541">
        <v>0</v>
      </c>
      <c r="E541">
        <v>0</v>
      </c>
      <c r="F541">
        <v>0</v>
      </c>
      <c r="G541">
        <v>0.26717600000000002</v>
      </c>
      <c r="H541">
        <v>0.72789499999999996</v>
      </c>
      <c r="I541">
        <v>0</v>
      </c>
    </row>
    <row r="542" spans="1:9" x14ac:dyDescent="0.25">
      <c r="A542" t="s">
        <v>111</v>
      </c>
      <c r="B542">
        <v>6065.23</v>
      </c>
      <c r="C542">
        <v>0</v>
      </c>
      <c r="D542">
        <v>0</v>
      </c>
      <c r="E542">
        <v>0</v>
      </c>
      <c r="F542">
        <v>0</v>
      </c>
      <c r="G542">
        <v>0.28308100000000003</v>
      </c>
      <c r="H542">
        <v>0.72396300000000002</v>
      </c>
      <c r="I542">
        <v>0</v>
      </c>
    </row>
    <row r="543" spans="1:9" x14ac:dyDescent="0.25">
      <c r="A543" t="s">
        <v>111</v>
      </c>
      <c r="B543">
        <v>6026.63</v>
      </c>
      <c r="C543">
        <v>0</v>
      </c>
      <c r="D543">
        <v>0</v>
      </c>
      <c r="E543">
        <v>0</v>
      </c>
      <c r="F543">
        <v>0</v>
      </c>
      <c r="G543">
        <v>0.28309400000000001</v>
      </c>
      <c r="H543">
        <v>0.727742</v>
      </c>
      <c r="I543">
        <v>0</v>
      </c>
    </row>
    <row r="544" spans="1:9" x14ac:dyDescent="0.25">
      <c r="A544" t="s">
        <v>111</v>
      </c>
      <c r="B544">
        <v>6014.14</v>
      </c>
      <c r="C544">
        <v>0</v>
      </c>
      <c r="D544">
        <v>0</v>
      </c>
      <c r="E544">
        <v>0</v>
      </c>
      <c r="F544">
        <v>0</v>
      </c>
      <c r="G544">
        <v>0.28312700000000002</v>
      </c>
      <c r="H544">
        <v>0.727881</v>
      </c>
      <c r="I544">
        <v>0</v>
      </c>
    </row>
    <row r="545" spans="1:25" x14ac:dyDescent="0.25">
      <c r="A545" t="s">
        <v>111</v>
      </c>
      <c r="B545">
        <v>6028.97</v>
      </c>
      <c r="C545">
        <v>0</v>
      </c>
      <c r="D545">
        <v>0</v>
      </c>
      <c r="E545">
        <v>0</v>
      </c>
      <c r="F545">
        <v>0</v>
      </c>
      <c r="G545">
        <v>0.28327000000000002</v>
      </c>
      <c r="H545">
        <v>0.72789899999999996</v>
      </c>
      <c r="I545">
        <v>0</v>
      </c>
    </row>
    <row r="546" spans="1:25" x14ac:dyDescent="0.25">
      <c r="A546" t="s">
        <v>111</v>
      </c>
      <c r="B546">
        <v>5998.28</v>
      </c>
      <c r="C546">
        <v>0</v>
      </c>
      <c r="D546">
        <v>0</v>
      </c>
      <c r="E546">
        <v>0</v>
      </c>
      <c r="F546">
        <v>0</v>
      </c>
      <c r="G546">
        <v>0.283078</v>
      </c>
      <c r="H546">
        <v>0.72760400000000003</v>
      </c>
      <c r="I546">
        <v>0</v>
      </c>
    </row>
    <row r="547" spans="1:25" x14ac:dyDescent="0.25">
      <c r="A547" t="s">
        <v>111</v>
      </c>
      <c r="B547">
        <v>6001.6</v>
      </c>
      <c r="C547">
        <v>0</v>
      </c>
      <c r="D547">
        <v>0</v>
      </c>
      <c r="E547">
        <v>0</v>
      </c>
      <c r="F547">
        <v>0</v>
      </c>
      <c r="G547">
        <v>0.28310400000000002</v>
      </c>
      <c r="H547">
        <v>0.72751299999999997</v>
      </c>
      <c r="I547">
        <v>0</v>
      </c>
    </row>
    <row r="548" spans="1:25" x14ac:dyDescent="0.25">
      <c r="A548" t="s">
        <v>111</v>
      </c>
      <c r="B548">
        <v>5996.79</v>
      </c>
      <c r="C548">
        <v>0</v>
      </c>
      <c r="D548">
        <v>0</v>
      </c>
      <c r="E548">
        <v>0</v>
      </c>
      <c r="F548">
        <v>0</v>
      </c>
      <c r="G548">
        <v>0.28326699999999999</v>
      </c>
      <c r="H548">
        <v>0.72640199999999999</v>
      </c>
      <c r="I548">
        <v>0</v>
      </c>
    </row>
    <row r="549" spans="1:25" x14ac:dyDescent="0.25">
      <c r="A549" t="s">
        <v>111</v>
      </c>
      <c r="B549">
        <v>6012.79</v>
      </c>
      <c r="C549">
        <v>0</v>
      </c>
      <c r="D549">
        <v>0</v>
      </c>
      <c r="E549">
        <v>0</v>
      </c>
      <c r="F549">
        <v>0</v>
      </c>
      <c r="G549">
        <v>0.28311599999999998</v>
      </c>
      <c r="H549">
        <v>0.70653200000000005</v>
      </c>
      <c r="I549">
        <v>0</v>
      </c>
    </row>
    <row r="550" spans="1:25" x14ac:dyDescent="0.25">
      <c r="A550" t="s">
        <v>111</v>
      </c>
      <c r="B550">
        <v>6014.96</v>
      </c>
      <c r="C550">
        <v>0</v>
      </c>
      <c r="D550">
        <v>0</v>
      </c>
      <c r="E550">
        <v>0</v>
      </c>
      <c r="F550">
        <v>0</v>
      </c>
      <c r="G550">
        <v>0.28308</v>
      </c>
      <c r="H550">
        <v>0.70653100000000002</v>
      </c>
      <c r="I550">
        <v>0</v>
      </c>
    </row>
    <row r="551" spans="1:25" x14ac:dyDescent="0.25">
      <c r="A551" t="s">
        <v>111</v>
      </c>
      <c r="B551">
        <v>6037.06</v>
      </c>
      <c r="C551">
        <v>0</v>
      </c>
      <c r="D551">
        <v>0</v>
      </c>
      <c r="E551">
        <v>0</v>
      </c>
      <c r="F551">
        <v>0</v>
      </c>
      <c r="G551">
        <v>0.283078</v>
      </c>
      <c r="H551">
        <v>0.72536500000000004</v>
      </c>
      <c r="I551">
        <v>0</v>
      </c>
    </row>
    <row r="552" spans="1:25" x14ac:dyDescent="0.25">
      <c r="A552" t="s">
        <v>111</v>
      </c>
      <c r="B552">
        <v>6012</v>
      </c>
      <c r="C552">
        <v>0</v>
      </c>
      <c r="D552">
        <v>0</v>
      </c>
      <c r="E552">
        <v>0</v>
      </c>
      <c r="F552">
        <v>0</v>
      </c>
      <c r="G552">
        <v>0.28309899999999999</v>
      </c>
      <c r="H552">
        <v>0.72367999999999999</v>
      </c>
      <c r="I552">
        <v>0</v>
      </c>
    </row>
    <row r="553" spans="1:25" x14ac:dyDescent="0.25">
      <c r="A553" t="s">
        <v>111</v>
      </c>
      <c r="B553">
        <v>5983.24</v>
      </c>
      <c r="C553">
        <v>0</v>
      </c>
      <c r="D553">
        <v>0</v>
      </c>
      <c r="E553">
        <v>0</v>
      </c>
      <c r="F553">
        <v>0</v>
      </c>
      <c r="G553">
        <v>0.283391</v>
      </c>
      <c r="H553">
        <v>0.71263699999999996</v>
      </c>
      <c r="I553">
        <v>0</v>
      </c>
    </row>
    <row r="554" spans="1:25" x14ac:dyDescent="0.25">
      <c r="A554" t="s">
        <v>111</v>
      </c>
      <c r="B554">
        <v>5970.09</v>
      </c>
      <c r="C554">
        <v>0</v>
      </c>
      <c r="D554">
        <v>0</v>
      </c>
      <c r="E554">
        <v>0</v>
      </c>
      <c r="F554">
        <v>0</v>
      </c>
      <c r="G554">
        <v>0.28332400000000002</v>
      </c>
      <c r="H554">
        <v>0.71621800000000002</v>
      </c>
      <c r="I554">
        <v>0</v>
      </c>
    </row>
    <row r="555" spans="1:25" x14ac:dyDescent="0.25">
      <c r="A555" t="s">
        <v>111</v>
      </c>
      <c r="B555">
        <v>5961.61</v>
      </c>
      <c r="C555">
        <v>0</v>
      </c>
      <c r="D555">
        <v>0</v>
      </c>
      <c r="E555">
        <v>0</v>
      </c>
      <c r="F555">
        <v>0</v>
      </c>
      <c r="G555">
        <v>0.283082</v>
      </c>
      <c r="H555">
        <v>0.72593399999999997</v>
      </c>
      <c r="I555">
        <v>0</v>
      </c>
    </row>
    <row r="556" spans="1:25" x14ac:dyDescent="0.25">
      <c r="A556" t="s">
        <v>111</v>
      </c>
      <c r="B556">
        <v>6024.76</v>
      </c>
      <c r="C556">
        <v>0</v>
      </c>
      <c r="D556">
        <v>0</v>
      </c>
      <c r="E556">
        <v>0</v>
      </c>
      <c r="F556">
        <v>0</v>
      </c>
      <c r="G556">
        <v>0.28315000000000001</v>
      </c>
      <c r="H556">
        <v>0.72779199999999999</v>
      </c>
      <c r="I556">
        <v>0</v>
      </c>
    </row>
    <row r="557" spans="1:25" x14ac:dyDescent="0.25">
      <c r="A557" t="s">
        <v>111</v>
      </c>
      <c r="B557">
        <v>6130.68</v>
      </c>
      <c r="C557">
        <v>0</v>
      </c>
      <c r="D557">
        <v>0</v>
      </c>
      <c r="E557">
        <v>0</v>
      </c>
      <c r="F557">
        <v>0</v>
      </c>
      <c r="G557">
        <v>0.28310400000000002</v>
      </c>
      <c r="H557">
        <v>0.727433</v>
      </c>
      <c r="I557">
        <v>0</v>
      </c>
    </row>
    <row r="558" spans="1:25" x14ac:dyDescent="0.25">
      <c r="A558" t="s">
        <v>111</v>
      </c>
      <c r="B558">
        <v>6262.37</v>
      </c>
      <c r="C558">
        <v>0</v>
      </c>
      <c r="D558">
        <v>0</v>
      </c>
      <c r="E558">
        <v>0</v>
      </c>
      <c r="F558">
        <v>0</v>
      </c>
      <c r="G558">
        <v>0.28311599999999998</v>
      </c>
      <c r="H558">
        <v>0.72441599999999995</v>
      </c>
      <c r="I558">
        <v>0</v>
      </c>
    </row>
    <row r="559" spans="1:25" x14ac:dyDescent="0.25">
      <c r="A559" t="s">
        <v>111</v>
      </c>
      <c r="B559">
        <v>6011.22</v>
      </c>
      <c r="C559">
        <v>0</v>
      </c>
      <c r="D559">
        <v>0</v>
      </c>
      <c r="E559">
        <v>0</v>
      </c>
      <c r="F559">
        <v>0</v>
      </c>
      <c r="G559">
        <v>0.28460099999999999</v>
      </c>
      <c r="H559">
        <v>0.72157700000000002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111</v>
      </c>
      <c r="B560">
        <v>5983.54</v>
      </c>
      <c r="C560">
        <v>0</v>
      </c>
      <c r="D560">
        <v>0</v>
      </c>
      <c r="E560">
        <v>0</v>
      </c>
      <c r="F560">
        <v>0</v>
      </c>
      <c r="G560">
        <v>0.283086</v>
      </c>
      <c r="H560">
        <v>0.71613499999999997</v>
      </c>
      <c r="I560">
        <v>0</v>
      </c>
      <c r="R560">
        <f>AVERAGE(B511:B560)</f>
        <v>6011.6254000000008</v>
      </c>
      <c r="S560">
        <f>AVERAGE(C511:C560)</f>
        <v>0</v>
      </c>
      <c r="U560">
        <f>_xlfn.VAR.P(B511:B560)</f>
        <v>3798.6468208399947</v>
      </c>
      <c r="V560">
        <f>_xlfn.VAR.P(C511:C560)</f>
        <v>0</v>
      </c>
      <c r="X560">
        <f>1.96*SQRT(U560)/50</f>
        <v>2.4160200021472438</v>
      </c>
      <c r="Y560">
        <f>1.96*SQRT(V560)/50</f>
        <v>0</v>
      </c>
    </row>
    <row r="561" spans="1:9" x14ac:dyDescent="0.25">
      <c r="A561" t="s">
        <v>111</v>
      </c>
      <c r="B561">
        <v>300618.56880000001</v>
      </c>
      <c r="C561" t="s">
        <v>36</v>
      </c>
    </row>
    <row r="562" spans="1:9" x14ac:dyDescent="0.25">
      <c r="A562" t="s">
        <v>112</v>
      </c>
      <c r="B562">
        <v>5049.74</v>
      </c>
      <c r="C562">
        <v>5038.2700000000004</v>
      </c>
      <c r="D562">
        <v>5012.29</v>
      </c>
      <c r="E562">
        <v>4986.66</v>
      </c>
      <c r="F562">
        <v>1496.14</v>
      </c>
      <c r="G562">
        <v>0.283111</v>
      </c>
      <c r="H562">
        <v>0.72214100000000003</v>
      </c>
      <c r="I562">
        <v>0</v>
      </c>
    </row>
    <row r="563" spans="1:9" x14ac:dyDescent="0.25">
      <c r="A563" t="s">
        <v>112</v>
      </c>
      <c r="B563">
        <v>4993.0600000000004</v>
      </c>
      <c r="C563">
        <v>4981.68</v>
      </c>
      <c r="D563">
        <v>4956.8999999999996</v>
      </c>
      <c r="E563">
        <v>4931.18</v>
      </c>
      <c r="F563">
        <v>1486.64</v>
      </c>
      <c r="G563">
        <v>0.28309800000000002</v>
      </c>
      <c r="H563">
        <v>0.72716999999999998</v>
      </c>
      <c r="I563">
        <v>0</v>
      </c>
    </row>
    <row r="564" spans="1:9" x14ac:dyDescent="0.25">
      <c r="A564" t="s">
        <v>112</v>
      </c>
      <c r="B564">
        <v>4987.51</v>
      </c>
      <c r="C564">
        <v>4975.8500000000004</v>
      </c>
      <c r="D564">
        <v>4951.25</v>
      </c>
      <c r="E564">
        <v>4925.26</v>
      </c>
      <c r="F564">
        <v>1487.42</v>
      </c>
      <c r="G564">
        <v>0.283078</v>
      </c>
      <c r="H564">
        <v>0.72141500000000003</v>
      </c>
      <c r="I564">
        <v>0</v>
      </c>
    </row>
    <row r="565" spans="1:9" x14ac:dyDescent="0.25">
      <c r="A565" t="s">
        <v>112</v>
      </c>
      <c r="B565">
        <v>4979.16</v>
      </c>
      <c r="C565">
        <v>4967.33</v>
      </c>
      <c r="D565">
        <v>4942.83</v>
      </c>
      <c r="E565">
        <v>4917.0200000000004</v>
      </c>
      <c r="F565">
        <v>1480.35</v>
      </c>
      <c r="G565">
        <v>0.28370299999999998</v>
      </c>
      <c r="H565">
        <v>0.72769200000000001</v>
      </c>
      <c r="I565">
        <v>0</v>
      </c>
    </row>
    <row r="566" spans="1:9" x14ac:dyDescent="0.25">
      <c r="A566" t="s">
        <v>112</v>
      </c>
      <c r="B566">
        <v>5057.72</v>
      </c>
      <c r="C566">
        <v>5045.49</v>
      </c>
      <c r="D566">
        <v>5020.6000000000004</v>
      </c>
      <c r="E566">
        <v>4994.78</v>
      </c>
      <c r="F566">
        <v>1474.1</v>
      </c>
      <c r="G566">
        <v>0.28331299999999998</v>
      </c>
      <c r="H566">
        <v>0.72294199999999997</v>
      </c>
      <c r="I566">
        <v>0</v>
      </c>
    </row>
    <row r="567" spans="1:9" x14ac:dyDescent="0.25">
      <c r="A567" t="s">
        <v>112</v>
      </c>
      <c r="B567">
        <v>4995.2700000000004</v>
      </c>
      <c r="C567">
        <v>4983.29</v>
      </c>
      <c r="D567">
        <v>4958.38</v>
      </c>
      <c r="E567">
        <v>4932.62</v>
      </c>
      <c r="F567">
        <v>1489.2</v>
      </c>
      <c r="G567">
        <v>0.283111</v>
      </c>
      <c r="H567">
        <v>0.72787599999999997</v>
      </c>
      <c r="I567">
        <v>0</v>
      </c>
    </row>
    <row r="568" spans="1:9" x14ac:dyDescent="0.25">
      <c r="A568" t="s">
        <v>112</v>
      </c>
      <c r="B568">
        <v>5134.4799999999996</v>
      </c>
      <c r="C568">
        <v>5123</v>
      </c>
      <c r="D568">
        <v>5093.92</v>
      </c>
      <c r="E568">
        <v>5068.5600000000004</v>
      </c>
      <c r="F568">
        <v>1535.97</v>
      </c>
      <c r="G568">
        <v>0.28310800000000003</v>
      </c>
      <c r="H568">
        <v>0.70696099999999995</v>
      </c>
      <c r="I568">
        <v>0</v>
      </c>
    </row>
    <row r="569" spans="1:9" x14ac:dyDescent="0.25">
      <c r="A569" t="s">
        <v>112</v>
      </c>
      <c r="B569">
        <v>5063.87</v>
      </c>
      <c r="C569">
        <v>5052.41</v>
      </c>
      <c r="D569">
        <v>5026.26</v>
      </c>
      <c r="E569">
        <v>5000.54</v>
      </c>
      <c r="F569">
        <v>1500.61</v>
      </c>
      <c r="G569">
        <v>0.28336800000000001</v>
      </c>
      <c r="H569">
        <v>0.72308799999999995</v>
      </c>
      <c r="I569">
        <v>0</v>
      </c>
    </row>
    <row r="570" spans="1:9" x14ac:dyDescent="0.25">
      <c r="A570" t="s">
        <v>112</v>
      </c>
      <c r="B570">
        <v>5054.17</v>
      </c>
      <c r="C570">
        <v>5039.41</v>
      </c>
      <c r="D570">
        <v>5013.7</v>
      </c>
      <c r="E570">
        <v>4987.79</v>
      </c>
      <c r="F570">
        <v>1502.36</v>
      </c>
      <c r="G570">
        <v>0.28311199999999997</v>
      </c>
      <c r="H570">
        <v>0.72789000000000004</v>
      </c>
      <c r="I570">
        <v>0</v>
      </c>
    </row>
    <row r="571" spans="1:9" x14ac:dyDescent="0.25">
      <c r="A571" t="s">
        <v>112</v>
      </c>
      <c r="B571">
        <v>5053.8</v>
      </c>
      <c r="C571">
        <v>5042.33</v>
      </c>
      <c r="D571">
        <v>5015.96</v>
      </c>
      <c r="E571">
        <v>4990.25</v>
      </c>
      <c r="F571">
        <v>1503.93</v>
      </c>
      <c r="G571">
        <v>0.28329799999999999</v>
      </c>
      <c r="H571">
        <v>0.72307600000000005</v>
      </c>
      <c r="I571">
        <v>0</v>
      </c>
    </row>
    <row r="572" spans="1:9" x14ac:dyDescent="0.25">
      <c r="A572" t="s">
        <v>112</v>
      </c>
      <c r="B572">
        <v>4972.4399999999996</v>
      </c>
      <c r="C572">
        <v>4960.99</v>
      </c>
      <c r="D572">
        <v>4936.51</v>
      </c>
      <c r="E572">
        <v>4910.68</v>
      </c>
      <c r="F572">
        <v>1482.86</v>
      </c>
      <c r="G572">
        <v>0.28313100000000002</v>
      </c>
      <c r="H572">
        <v>0.72787100000000005</v>
      </c>
      <c r="I572">
        <v>0</v>
      </c>
    </row>
    <row r="573" spans="1:9" x14ac:dyDescent="0.25">
      <c r="A573" t="s">
        <v>112</v>
      </c>
      <c r="B573">
        <v>4972.51</v>
      </c>
      <c r="C573">
        <v>4960.6499999999996</v>
      </c>
      <c r="D573">
        <v>4936.3100000000004</v>
      </c>
      <c r="E573">
        <v>4910.41</v>
      </c>
      <c r="F573">
        <v>1482.69</v>
      </c>
      <c r="G573">
        <v>0.260523</v>
      </c>
      <c r="H573">
        <v>0.72747799999999996</v>
      </c>
      <c r="I573">
        <v>0</v>
      </c>
    </row>
    <row r="574" spans="1:9" x14ac:dyDescent="0.25">
      <c r="A574" t="s">
        <v>112</v>
      </c>
      <c r="B574">
        <v>4974.3</v>
      </c>
      <c r="C574">
        <v>4962.37</v>
      </c>
      <c r="D574">
        <v>4937.99</v>
      </c>
      <c r="E574">
        <v>4912.0600000000004</v>
      </c>
      <c r="F574">
        <v>1484.95</v>
      </c>
      <c r="G574">
        <v>0.26063999999999998</v>
      </c>
      <c r="H574">
        <v>0.72726400000000002</v>
      </c>
      <c r="I574">
        <v>0</v>
      </c>
    </row>
    <row r="575" spans="1:9" x14ac:dyDescent="0.25">
      <c r="A575" t="s">
        <v>112</v>
      </c>
      <c r="B575">
        <v>4963.76</v>
      </c>
      <c r="C575">
        <v>4952.16</v>
      </c>
      <c r="D575">
        <v>4928.67</v>
      </c>
      <c r="E575">
        <v>4902.7</v>
      </c>
      <c r="F575">
        <v>1477.35</v>
      </c>
      <c r="G575">
        <v>0.26243899999999998</v>
      </c>
      <c r="H575">
        <v>0.70653200000000005</v>
      </c>
      <c r="I575">
        <v>0</v>
      </c>
    </row>
    <row r="576" spans="1:9" x14ac:dyDescent="0.25">
      <c r="A576" t="s">
        <v>112</v>
      </c>
      <c r="B576">
        <v>4965.57</v>
      </c>
      <c r="C576">
        <v>4954.47</v>
      </c>
      <c r="D576">
        <v>4930.75</v>
      </c>
      <c r="E576">
        <v>4904.92</v>
      </c>
      <c r="F576">
        <v>1479.54</v>
      </c>
      <c r="G576">
        <v>0.28319100000000003</v>
      </c>
      <c r="H576">
        <v>0.71728499999999995</v>
      </c>
      <c r="I576">
        <v>0</v>
      </c>
    </row>
    <row r="577" spans="1:9" x14ac:dyDescent="0.25">
      <c r="A577" t="s">
        <v>112</v>
      </c>
      <c r="B577">
        <v>5133.3599999999997</v>
      </c>
      <c r="C577">
        <v>5121.6400000000003</v>
      </c>
      <c r="D577">
        <v>5093.26</v>
      </c>
      <c r="E577">
        <v>5067.24</v>
      </c>
      <c r="F577">
        <v>1540.83</v>
      </c>
      <c r="G577">
        <v>0.28309899999999999</v>
      </c>
      <c r="H577">
        <v>0.72622399999999998</v>
      </c>
      <c r="I577">
        <v>0</v>
      </c>
    </row>
    <row r="578" spans="1:9" x14ac:dyDescent="0.25">
      <c r="A578" t="s">
        <v>112</v>
      </c>
      <c r="B578">
        <v>5121.3999999999996</v>
      </c>
      <c r="C578">
        <v>5107.8900000000003</v>
      </c>
      <c r="D578">
        <v>5079.17</v>
      </c>
      <c r="E578">
        <v>5053.1899999999996</v>
      </c>
      <c r="F578">
        <v>1538.45</v>
      </c>
      <c r="G578">
        <v>0.28316599999999997</v>
      </c>
      <c r="H578">
        <v>0.72529699999999997</v>
      </c>
      <c r="I578">
        <v>0</v>
      </c>
    </row>
    <row r="579" spans="1:9" x14ac:dyDescent="0.25">
      <c r="A579" t="s">
        <v>112</v>
      </c>
      <c r="B579">
        <v>5009.2700000000004</v>
      </c>
      <c r="C579">
        <v>4997.6899999999996</v>
      </c>
      <c r="D579">
        <v>4972.8900000000003</v>
      </c>
      <c r="E579">
        <v>4946.9399999999996</v>
      </c>
      <c r="F579">
        <v>1493.61</v>
      </c>
      <c r="G579">
        <v>0.26184499999999999</v>
      </c>
      <c r="H579">
        <v>0.72707299999999997</v>
      </c>
      <c r="I579">
        <v>0</v>
      </c>
    </row>
    <row r="580" spans="1:9" x14ac:dyDescent="0.25">
      <c r="A580" t="s">
        <v>112</v>
      </c>
      <c r="B580">
        <v>5223.3900000000003</v>
      </c>
      <c r="C580">
        <v>5211.8999999999996</v>
      </c>
      <c r="D580">
        <v>5182.96</v>
      </c>
      <c r="E580">
        <v>5157.4799999999996</v>
      </c>
      <c r="F580">
        <v>1527.3</v>
      </c>
      <c r="G580">
        <v>0.283167</v>
      </c>
      <c r="H580">
        <v>0.71222300000000005</v>
      </c>
      <c r="I580">
        <v>0</v>
      </c>
    </row>
    <row r="581" spans="1:9" x14ac:dyDescent="0.25">
      <c r="A581" t="s">
        <v>112</v>
      </c>
      <c r="B581">
        <v>5165.1499999999996</v>
      </c>
      <c r="C581">
        <v>5153.58</v>
      </c>
      <c r="D581">
        <v>5122.72</v>
      </c>
      <c r="E581">
        <v>5097.1899999999996</v>
      </c>
      <c r="F581">
        <v>1546.44</v>
      </c>
      <c r="G581">
        <v>0.26285399999999998</v>
      </c>
      <c r="H581">
        <v>0.72459200000000001</v>
      </c>
      <c r="I581">
        <v>0</v>
      </c>
    </row>
    <row r="582" spans="1:9" x14ac:dyDescent="0.25">
      <c r="A582" t="s">
        <v>112</v>
      </c>
      <c r="B582">
        <v>5205.38</v>
      </c>
      <c r="C582">
        <v>5193.2700000000004</v>
      </c>
      <c r="D582">
        <v>5165.6000000000004</v>
      </c>
      <c r="E582">
        <v>5139.53</v>
      </c>
      <c r="F582">
        <v>1502.77</v>
      </c>
      <c r="G582">
        <v>0.283138</v>
      </c>
      <c r="H582">
        <v>0.72659799999999997</v>
      </c>
      <c r="I582">
        <v>0</v>
      </c>
    </row>
    <row r="583" spans="1:9" x14ac:dyDescent="0.25">
      <c r="A583" t="s">
        <v>112</v>
      </c>
      <c r="B583">
        <v>5173.75</v>
      </c>
      <c r="C583">
        <v>5161.92</v>
      </c>
      <c r="D583">
        <v>5134.5</v>
      </c>
      <c r="E583">
        <v>5108.57</v>
      </c>
      <c r="F583">
        <v>1509.04</v>
      </c>
      <c r="G583">
        <v>0.28356599999999998</v>
      </c>
      <c r="H583">
        <v>0.72708600000000001</v>
      </c>
      <c r="I583">
        <v>0</v>
      </c>
    </row>
    <row r="584" spans="1:9" x14ac:dyDescent="0.25">
      <c r="A584" t="s">
        <v>112</v>
      </c>
      <c r="B584">
        <v>5194.29</v>
      </c>
      <c r="C584">
        <v>5182.51</v>
      </c>
      <c r="D584">
        <v>5155.0200000000004</v>
      </c>
      <c r="E584">
        <v>5129.25</v>
      </c>
      <c r="F584">
        <v>1506.82</v>
      </c>
      <c r="G584">
        <v>0.28362199999999999</v>
      </c>
      <c r="H584">
        <v>0.72339299999999995</v>
      </c>
      <c r="I584">
        <v>0</v>
      </c>
    </row>
    <row r="585" spans="1:9" x14ac:dyDescent="0.25">
      <c r="A585" t="s">
        <v>112</v>
      </c>
      <c r="B585">
        <v>5125.24</v>
      </c>
      <c r="C585">
        <v>5113.63</v>
      </c>
      <c r="D585">
        <v>5087.43</v>
      </c>
      <c r="E585">
        <v>5061.42</v>
      </c>
      <c r="F585">
        <v>1493.68</v>
      </c>
      <c r="G585">
        <v>0.28378300000000001</v>
      </c>
      <c r="H585">
        <v>0.72671300000000005</v>
      </c>
      <c r="I585">
        <v>0</v>
      </c>
    </row>
    <row r="586" spans="1:9" x14ac:dyDescent="0.25">
      <c r="A586" t="s">
        <v>112</v>
      </c>
      <c r="B586">
        <v>5120.83</v>
      </c>
      <c r="C586">
        <v>5108.6099999999997</v>
      </c>
      <c r="D586">
        <v>5082.6400000000003</v>
      </c>
      <c r="E586">
        <v>5056.62</v>
      </c>
      <c r="F586">
        <v>1496.77</v>
      </c>
      <c r="G586">
        <v>0.28315400000000002</v>
      </c>
      <c r="H586">
        <v>0.724935</v>
      </c>
      <c r="I586">
        <v>0</v>
      </c>
    </row>
    <row r="587" spans="1:9" x14ac:dyDescent="0.25">
      <c r="A587" t="s">
        <v>112</v>
      </c>
      <c r="B587">
        <v>5119.51</v>
      </c>
      <c r="C587">
        <v>5107.93</v>
      </c>
      <c r="D587">
        <v>5082.3999999999996</v>
      </c>
      <c r="E587">
        <v>5056.51</v>
      </c>
      <c r="F587">
        <v>1494.32</v>
      </c>
      <c r="G587">
        <v>0.28321299999999999</v>
      </c>
      <c r="H587">
        <v>0.70652899999999996</v>
      </c>
      <c r="I587">
        <v>0</v>
      </c>
    </row>
    <row r="588" spans="1:9" x14ac:dyDescent="0.25">
      <c r="A588" t="s">
        <v>112</v>
      </c>
      <c r="B588">
        <v>5158.03</v>
      </c>
      <c r="C588">
        <v>5146.03</v>
      </c>
      <c r="D588">
        <v>5119.25</v>
      </c>
      <c r="E588">
        <v>5093.46</v>
      </c>
      <c r="F588">
        <v>1501.03</v>
      </c>
      <c r="G588">
        <v>0.26180599999999998</v>
      </c>
      <c r="H588">
        <v>0.72622900000000001</v>
      </c>
      <c r="I588">
        <v>0</v>
      </c>
    </row>
    <row r="589" spans="1:9" x14ac:dyDescent="0.25">
      <c r="A589" t="s">
        <v>112</v>
      </c>
      <c r="B589">
        <v>5095.9799999999996</v>
      </c>
      <c r="C589">
        <v>5084.34</v>
      </c>
      <c r="D589">
        <v>5058.8500000000004</v>
      </c>
      <c r="E589">
        <v>5032.97</v>
      </c>
      <c r="F589">
        <v>1487</v>
      </c>
      <c r="G589">
        <v>0.26119199999999998</v>
      </c>
      <c r="H589">
        <v>0.71165800000000001</v>
      </c>
      <c r="I589">
        <v>0</v>
      </c>
    </row>
    <row r="590" spans="1:9" x14ac:dyDescent="0.25">
      <c r="A590" t="s">
        <v>112</v>
      </c>
      <c r="B590">
        <v>5125.91</v>
      </c>
      <c r="C590">
        <v>5114.33</v>
      </c>
      <c r="D590">
        <v>5088.38</v>
      </c>
      <c r="E590">
        <v>5062.5</v>
      </c>
      <c r="F590">
        <v>1490.83</v>
      </c>
      <c r="G590">
        <v>0.28309000000000001</v>
      </c>
      <c r="H590">
        <v>0.72775800000000002</v>
      </c>
      <c r="I590">
        <v>0</v>
      </c>
    </row>
    <row r="591" spans="1:9" x14ac:dyDescent="0.25">
      <c r="A591" t="s">
        <v>112</v>
      </c>
      <c r="B591">
        <v>5106.21</v>
      </c>
      <c r="C591">
        <v>5094.5200000000004</v>
      </c>
      <c r="D591">
        <v>5068.91</v>
      </c>
      <c r="E591">
        <v>5042.96</v>
      </c>
      <c r="F591">
        <v>1491.86</v>
      </c>
      <c r="G591">
        <v>0.28321400000000002</v>
      </c>
      <c r="H591">
        <v>0.72463699999999998</v>
      </c>
      <c r="I591">
        <v>0</v>
      </c>
    </row>
    <row r="592" spans="1:9" x14ac:dyDescent="0.25">
      <c r="A592" t="s">
        <v>112</v>
      </c>
      <c r="B592">
        <v>5094.79</v>
      </c>
      <c r="C592">
        <v>5083.1400000000003</v>
      </c>
      <c r="D592">
        <v>5057.58</v>
      </c>
      <c r="E592">
        <v>5031.54</v>
      </c>
      <c r="F592">
        <v>1494.02</v>
      </c>
      <c r="G592">
        <v>0.28308499999999998</v>
      </c>
      <c r="H592">
        <v>0.72630700000000004</v>
      </c>
      <c r="I592">
        <v>0</v>
      </c>
    </row>
    <row r="593" spans="1:9" x14ac:dyDescent="0.25">
      <c r="A593" t="s">
        <v>112</v>
      </c>
      <c r="B593">
        <v>5098.45</v>
      </c>
      <c r="C593">
        <v>5087.05</v>
      </c>
      <c r="D593">
        <v>5061.54</v>
      </c>
      <c r="E593">
        <v>5035.3500000000004</v>
      </c>
      <c r="F593">
        <v>1498.66</v>
      </c>
      <c r="G593">
        <v>0.28310299999999999</v>
      </c>
      <c r="H593">
        <v>0.71963600000000005</v>
      </c>
      <c r="I593">
        <v>0</v>
      </c>
    </row>
    <row r="594" spans="1:9" x14ac:dyDescent="0.25">
      <c r="A594" t="s">
        <v>112</v>
      </c>
      <c r="B594">
        <v>5093.32</v>
      </c>
      <c r="C594">
        <v>5080.8999999999996</v>
      </c>
      <c r="D594">
        <v>5055.6000000000004</v>
      </c>
      <c r="E594">
        <v>5029.6400000000003</v>
      </c>
      <c r="F594">
        <v>1492.72</v>
      </c>
      <c r="G594">
        <v>0.26210899999999998</v>
      </c>
      <c r="H594">
        <v>0.72646500000000003</v>
      </c>
      <c r="I594">
        <v>0</v>
      </c>
    </row>
    <row r="595" spans="1:9" x14ac:dyDescent="0.25">
      <c r="A595" t="s">
        <v>112</v>
      </c>
      <c r="B595">
        <v>5094.3599999999997</v>
      </c>
      <c r="C595">
        <v>5082.7</v>
      </c>
      <c r="D595">
        <v>5057.38</v>
      </c>
      <c r="E595">
        <v>5031.26</v>
      </c>
      <c r="F595">
        <v>1493.35</v>
      </c>
      <c r="G595">
        <v>0.283331</v>
      </c>
      <c r="H595">
        <v>0.72684700000000002</v>
      </c>
      <c r="I595">
        <v>0</v>
      </c>
    </row>
    <row r="596" spans="1:9" x14ac:dyDescent="0.25">
      <c r="A596" t="s">
        <v>112</v>
      </c>
      <c r="B596">
        <v>5139.83</v>
      </c>
      <c r="C596">
        <v>5127.8900000000003</v>
      </c>
      <c r="D596">
        <v>5102.26</v>
      </c>
      <c r="E596">
        <v>5076.37</v>
      </c>
      <c r="F596">
        <v>1474.22</v>
      </c>
      <c r="G596">
        <v>0.28309099999999998</v>
      </c>
      <c r="H596">
        <v>0.72789899999999996</v>
      </c>
      <c r="I596">
        <v>0</v>
      </c>
    </row>
    <row r="597" spans="1:9" x14ac:dyDescent="0.25">
      <c r="A597" t="s">
        <v>112</v>
      </c>
      <c r="B597">
        <v>5130.54</v>
      </c>
      <c r="C597">
        <v>5118.68</v>
      </c>
      <c r="D597">
        <v>5092.34</v>
      </c>
      <c r="E597">
        <v>5066.49</v>
      </c>
      <c r="F597">
        <v>1503.61</v>
      </c>
      <c r="G597">
        <v>0.28310099999999999</v>
      </c>
      <c r="H597">
        <v>0.74985999999999997</v>
      </c>
      <c r="I597">
        <v>0</v>
      </c>
    </row>
    <row r="598" spans="1:9" x14ac:dyDescent="0.25">
      <c r="A598" t="s">
        <v>112</v>
      </c>
      <c r="B598">
        <v>5133.78</v>
      </c>
      <c r="C598">
        <v>5121.6499999999996</v>
      </c>
      <c r="D598">
        <v>5095.01</v>
      </c>
      <c r="E598">
        <v>5069.17</v>
      </c>
      <c r="F598">
        <v>1495.76</v>
      </c>
      <c r="G598">
        <v>0.28321800000000003</v>
      </c>
      <c r="H598">
        <v>0.70653100000000002</v>
      </c>
      <c r="I598">
        <v>0</v>
      </c>
    </row>
    <row r="599" spans="1:9" x14ac:dyDescent="0.25">
      <c r="A599" t="s">
        <v>112</v>
      </c>
      <c r="B599">
        <v>5180.54</v>
      </c>
      <c r="C599">
        <v>5167.87</v>
      </c>
      <c r="D599">
        <v>5140.93</v>
      </c>
      <c r="E599">
        <v>5115.05</v>
      </c>
      <c r="F599">
        <v>1504.91</v>
      </c>
      <c r="G599">
        <v>0.28349999999999997</v>
      </c>
      <c r="H599">
        <v>0.727885</v>
      </c>
      <c r="I599">
        <v>0</v>
      </c>
    </row>
    <row r="600" spans="1:9" x14ac:dyDescent="0.25">
      <c r="A600" t="s">
        <v>112</v>
      </c>
      <c r="B600">
        <v>5174.55</v>
      </c>
      <c r="C600">
        <v>5162.1000000000004</v>
      </c>
      <c r="D600">
        <v>5132.38</v>
      </c>
      <c r="E600">
        <v>5107.1400000000003</v>
      </c>
      <c r="F600">
        <v>1534.45</v>
      </c>
      <c r="G600">
        <v>0.28324899999999997</v>
      </c>
      <c r="H600">
        <v>0.71790399999999999</v>
      </c>
      <c r="I600">
        <v>0</v>
      </c>
    </row>
    <row r="601" spans="1:9" x14ac:dyDescent="0.25">
      <c r="A601" t="s">
        <v>112</v>
      </c>
      <c r="B601">
        <v>5030.01</v>
      </c>
      <c r="C601">
        <v>5018.26</v>
      </c>
      <c r="D601">
        <v>4993.0200000000004</v>
      </c>
      <c r="E601">
        <v>4967.16</v>
      </c>
      <c r="F601">
        <v>1493.66</v>
      </c>
      <c r="G601">
        <v>0.28312500000000002</v>
      </c>
      <c r="H601">
        <v>0.72562300000000002</v>
      </c>
      <c r="I601">
        <v>0</v>
      </c>
    </row>
    <row r="602" spans="1:9" x14ac:dyDescent="0.25">
      <c r="A602" t="s">
        <v>112</v>
      </c>
      <c r="B602">
        <v>5089.33</v>
      </c>
      <c r="C602">
        <v>5077.12</v>
      </c>
      <c r="D602">
        <v>5050.95</v>
      </c>
      <c r="E602">
        <v>5024.9399999999996</v>
      </c>
      <c r="F602">
        <v>1501.66</v>
      </c>
      <c r="G602">
        <v>0.28323799999999999</v>
      </c>
      <c r="H602">
        <v>0.72628400000000004</v>
      </c>
      <c r="I602">
        <v>0</v>
      </c>
    </row>
    <row r="603" spans="1:9" x14ac:dyDescent="0.25">
      <c r="A603" t="s">
        <v>112</v>
      </c>
      <c r="B603">
        <v>5135.1400000000003</v>
      </c>
      <c r="C603">
        <v>5122.7299999999996</v>
      </c>
      <c r="D603">
        <v>5095.7299999999996</v>
      </c>
      <c r="E603">
        <v>5069.74</v>
      </c>
      <c r="F603">
        <v>1498.32</v>
      </c>
      <c r="G603">
        <v>0.28319499999999997</v>
      </c>
      <c r="H603">
        <v>0.70652999999999999</v>
      </c>
      <c r="I603">
        <v>0</v>
      </c>
    </row>
    <row r="604" spans="1:9" x14ac:dyDescent="0.25">
      <c r="A604" t="s">
        <v>112</v>
      </c>
      <c r="B604">
        <v>5114.32</v>
      </c>
      <c r="C604">
        <v>5101.93</v>
      </c>
      <c r="D604">
        <v>5074.1499999999996</v>
      </c>
      <c r="E604">
        <v>5048.53</v>
      </c>
      <c r="F604">
        <v>1490.39</v>
      </c>
      <c r="G604">
        <v>0.28314600000000001</v>
      </c>
      <c r="H604">
        <v>0.72734600000000005</v>
      </c>
      <c r="I604">
        <v>0</v>
      </c>
    </row>
    <row r="605" spans="1:9" x14ac:dyDescent="0.25">
      <c r="A605" t="s">
        <v>112</v>
      </c>
      <c r="B605">
        <v>5139.16</v>
      </c>
      <c r="C605">
        <v>5126.8</v>
      </c>
      <c r="D605">
        <v>5099.88</v>
      </c>
      <c r="E605">
        <v>5073.7700000000004</v>
      </c>
      <c r="F605">
        <v>1523.36</v>
      </c>
      <c r="G605">
        <v>0.28308100000000003</v>
      </c>
      <c r="H605">
        <v>0.72161799999999998</v>
      </c>
      <c r="I605">
        <v>0</v>
      </c>
    </row>
    <row r="606" spans="1:9" x14ac:dyDescent="0.25">
      <c r="A606" t="s">
        <v>112</v>
      </c>
      <c r="B606">
        <v>5019.83</v>
      </c>
      <c r="C606">
        <v>5006.62</v>
      </c>
      <c r="D606">
        <v>4981.6099999999997</v>
      </c>
      <c r="E606">
        <v>4955.72</v>
      </c>
      <c r="F606">
        <v>1487.57</v>
      </c>
      <c r="G606">
        <v>0.28310299999999999</v>
      </c>
      <c r="H606">
        <v>0.72788600000000003</v>
      </c>
      <c r="I606">
        <v>0</v>
      </c>
    </row>
    <row r="607" spans="1:9" x14ac:dyDescent="0.25">
      <c r="A607" t="s">
        <v>112</v>
      </c>
      <c r="B607">
        <v>4983.07</v>
      </c>
      <c r="C607">
        <v>4971.6099999999997</v>
      </c>
      <c r="D607">
        <v>4947.0600000000004</v>
      </c>
      <c r="E607">
        <v>4921.1899999999996</v>
      </c>
      <c r="F607">
        <v>1483.03</v>
      </c>
      <c r="G607">
        <v>0.28064099999999997</v>
      </c>
      <c r="H607">
        <v>0.72553400000000001</v>
      </c>
      <c r="I607">
        <v>0</v>
      </c>
    </row>
    <row r="608" spans="1:9" x14ac:dyDescent="0.25">
      <c r="A608" t="s">
        <v>112</v>
      </c>
      <c r="B608">
        <v>4991.79</v>
      </c>
      <c r="C608">
        <v>4980.2700000000004</v>
      </c>
      <c r="D608">
        <v>4955.37</v>
      </c>
      <c r="E608">
        <v>4929.54</v>
      </c>
      <c r="F608">
        <v>1492.1</v>
      </c>
      <c r="G608">
        <v>0.283107</v>
      </c>
      <c r="H608">
        <v>0.721576</v>
      </c>
      <c r="I608">
        <v>0</v>
      </c>
    </row>
    <row r="609" spans="1:25" x14ac:dyDescent="0.25">
      <c r="A609" t="s">
        <v>112</v>
      </c>
      <c r="B609">
        <v>4971.58</v>
      </c>
      <c r="C609">
        <v>4959.8500000000004</v>
      </c>
      <c r="D609">
        <v>4935.08</v>
      </c>
      <c r="E609">
        <v>4909.3100000000004</v>
      </c>
      <c r="F609">
        <v>1481.14</v>
      </c>
      <c r="G609">
        <v>0.28308</v>
      </c>
      <c r="H609">
        <v>0.727885</v>
      </c>
      <c r="I609">
        <v>0</v>
      </c>
    </row>
    <row r="610" spans="1:25" x14ac:dyDescent="0.25">
      <c r="A610" t="s">
        <v>112</v>
      </c>
      <c r="B610">
        <v>5014.72</v>
      </c>
      <c r="C610">
        <v>5003.28</v>
      </c>
      <c r="D610">
        <v>4977.6499999999996</v>
      </c>
      <c r="E610">
        <v>4951.8900000000003</v>
      </c>
      <c r="F610">
        <v>1494.96</v>
      </c>
      <c r="G610">
        <v>0.28359099999999998</v>
      </c>
      <c r="H610">
        <v>0.72717200000000004</v>
      </c>
      <c r="I610">
        <v>0</v>
      </c>
    </row>
    <row r="611" spans="1:25" x14ac:dyDescent="0.25">
      <c r="A611" t="s">
        <v>112</v>
      </c>
      <c r="B611">
        <v>5004.1000000000004</v>
      </c>
      <c r="C611">
        <v>4992.6499999999996</v>
      </c>
      <c r="D611">
        <v>4967.82</v>
      </c>
      <c r="E611">
        <v>4941.95</v>
      </c>
      <c r="F611">
        <v>1491.66</v>
      </c>
      <c r="G611">
        <v>0.28309400000000001</v>
      </c>
      <c r="H611">
        <v>0.712113</v>
      </c>
      <c r="I611">
        <v>0</v>
      </c>
    </row>
    <row r="612" spans="1:25" x14ac:dyDescent="0.25">
      <c r="A612" t="s">
        <v>112</v>
      </c>
      <c r="B612">
        <v>5055.58</v>
      </c>
      <c r="C612">
        <v>5044.1899999999996</v>
      </c>
      <c r="D612">
        <v>5017.8100000000004</v>
      </c>
      <c r="E612">
        <v>4991.97</v>
      </c>
      <c r="F612">
        <v>1505.7</v>
      </c>
      <c r="G612">
        <v>0.283248</v>
      </c>
      <c r="H612">
        <v>0.72703899999999999</v>
      </c>
      <c r="I612">
        <v>0</v>
      </c>
    </row>
    <row r="613" spans="1:25" x14ac:dyDescent="0.25">
      <c r="A613" t="s">
        <v>112</v>
      </c>
      <c r="B613">
        <v>5069.75</v>
      </c>
      <c r="C613">
        <v>5057.78</v>
      </c>
      <c r="D613">
        <v>5031.78</v>
      </c>
      <c r="E613">
        <v>5005.83</v>
      </c>
      <c r="F613">
        <v>1502.98</v>
      </c>
      <c r="G613">
        <v>0.28313100000000002</v>
      </c>
      <c r="H613">
        <v>0.72768900000000003</v>
      </c>
      <c r="I613">
        <v>0</v>
      </c>
    </row>
    <row r="614" spans="1:25" x14ac:dyDescent="0.25">
      <c r="A614" t="s">
        <v>112</v>
      </c>
      <c r="B614">
        <v>4990.17</v>
      </c>
      <c r="C614">
        <v>4977.5600000000004</v>
      </c>
      <c r="D614">
        <v>4952.66</v>
      </c>
      <c r="E614">
        <v>4926.8</v>
      </c>
      <c r="F614">
        <v>1488.72</v>
      </c>
      <c r="G614">
        <v>0.28308100000000003</v>
      </c>
      <c r="H614">
        <v>0.72575599999999996</v>
      </c>
      <c r="I614">
        <v>0</v>
      </c>
    </row>
    <row r="615" spans="1:25" x14ac:dyDescent="0.25">
      <c r="A615" t="s">
        <v>112</v>
      </c>
      <c r="B615">
        <v>4977.59</v>
      </c>
      <c r="C615">
        <v>4965.88</v>
      </c>
      <c r="D615">
        <v>4941.3999999999996</v>
      </c>
      <c r="E615">
        <v>4915.26</v>
      </c>
      <c r="F615">
        <v>1486.49</v>
      </c>
      <c r="G615">
        <v>0.26202900000000001</v>
      </c>
      <c r="H615">
        <v>0.70652599999999999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112</v>
      </c>
      <c r="B616">
        <v>4970.7299999999996</v>
      </c>
      <c r="C616">
        <v>4959</v>
      </c>
      <c r="D616">
        <v>4934.8500000000004</v>
      </c>
      <c r="E616">
        <v>4909.1099999999997</v>
      </c>
      <c r="F616">
        <v>1481.62</v>
      </c>
      <c r="G616">
        <v>0.28312500000000002</v>
      </c>
      <c r="H616">
        <v>0.72334299999999996</v>
      </c>
      <c r="I616">
        <v>0</v>
      </c>
      <c r="R616">
        <f>AVERAGE(B567:B616)</f>
        <v>5078.4980000000005</v>
      </c>
      <c r="S616">
        <f>AVERAGE(C567:C616)</f>
        <v>5066.5675999999994</v>
      </c>
      <c r="U616">
        <f>_xlfn.VAR.P(B567:B616)</f>
        <v>5500.0782599999939</v>
      </c>
      <c r="V616">
        <f>_xlfn.VAR.P(C567:C616)</f>
        <v>5486.7026222400073</v>
      </c>
      <c r="X616">
        <f>1.96*SQRT(U616)/50</f>
        <v>2.9071704899173683</v>
      </c>
      <c r="Y616">
        <f>1.96*SQRT(V616)/50</f>
        <v>2.9036333648446191</v>
      </c>
    </row>
    <row r="617" spans="1:25" x14ac:dyDescent="0.25">
      <c r="A617" t="s">
        <v>112</v>
      </c>
      <c r="B617">
        <v>253979.60690000001</v>
      </c>
      <c r="C617" t="s">
        <v>36</v>
      </c>
    </row>
    <row r="618" spans="1:25" x14ac:dyDescent="0.25">
      <c r="A618" t="s">
        <v>113</v>
      </c>
      <c r="B618">
        <v>29018.400000000001</v>
      </c>
      <c r="C618">
        <v>28951.8</v>
      </c>
      <c r="D618">
        <v>28877.7</v>
      </c>
      <c r="E618">
        <v>28629.9</v>
      </c>
      <c r="F618">
        <v>4833.58</v>
      </c>
      <c r="G618">
        <v>0.28308899999999998</v>
      </c>
      <c r="H618">
        <v>0.72789700000000002</v>
      </c>
      <c r="I618">
        <v>74374</v>
      </c>
    </row>
    <row r="619" spans="1:25" x14ac:dyDescent="0.25">
      <c r="A619" t="s">
        <v>113</v>
      </c>
      <c r="B619">
        <v>30755.4</v>
      </c>
      <c r="C619">
        <v>30704</v>
      </c>
      <c r="D619">
        <v>30563.3</v>
      </c>
      <c r="E619">
        <v>30268.7</v>
      </c>
      <c r="F619">
        <v>6331.28</v>
      </c>
      <c r="G619">
        <v>0.28307900000000003</v>
      </c>
      <c r="H619">
        <v>0.72752600000000001</v>
      </c>
      <c r="I619">
        <v>88342</v>
      </c>
    </row>
    <row r="620" spans="1:25" x14ac:dyDescent="0.25">
      <c r="A620" t="s">
        <v>113</v>
      </c>
      <c r="B620">
        <v>25470.6</v>
      </c>
      <c r="C620">
        <v>25413</v>
      </c>
      <c r="D620">
        <v>25368.7</v>
      </c>
      <c r="E620">
        <v>25289.4</v>
      </c>
      <c r="F620">
        <v>1979.58</v>
      </c>
      <c r="G620">
        <v>0.28310800000000003</v>
      </c>
      <c r="H620">
        <v>0.72775599999999996</v>
      </c>
      <c r="I620">
        <v>43870</v>
      </c>
    </row>
    <row r="621" spans="1:25" x14ac:dyDescent="0.25">
      <c r="A621" t="s">
        <v>113</v>
      </c>
      <c r="B621">
        <v>27713.3</v>
      </c>
      <c r="C621">
        <v>27653.1</v>
      </c>
      <c r="D621">
        <v>27603.3</v>
      </c>
      <c r="E621">
        <v>27377.4</v>
      </c>
      <c r="F621">
        <v>3494.91</v>
      </c>
      <c r="G621">
        <v>0.28312599999999999</v>
      </c>
      <c r="H621">
        <v>0.72788399999999998</v>
      </c>
      <c r="I621">
        <v>62885</v>
      </c>
    </row>
    <row r="622" spans="1:25" x14ac:dyDescent="0.25">
      <c r="A622" t="s">
        <v>113</v>
      </c>
      <c r="B622">
        <v>27689.1</v>
      </c>
      <c r="C622">
        <v>27622.7</v>
      </c>
      <c r="D622">
        <v>27603.599999999999</v>
      </c>
      <c r="E622">
        <v>27366.3</v>
      </c>
      <c r="F622">
        <v>3563.41</v>
      </c>
      <c r="G622">
        <v>0.27998800000000001</v>
      </c>
      <c r="H622">
        <v>0.70653200000000005</v>
      </c>
      <c r="I622">
        <v>63878</v>
      </c>
    </row>
    <row r="623" spans="1:25" x14ac:dyDescent="0.25">
      <c r="A623" t="s">
        <v>113</v>
      </c>
      <c r="B623">
        <v>28010.7</v>
      </c>
      <c r="C623">
        <v>27952.6</v>
      </c>
      <c r="D623">
        <v>27906.1</v>
      </c>
      <c r="E623">
        <v>27675.9</v>
      </c>
      <c r="F623">
        <v>3777.63</v>
      </c>
      <c r="G623">
        <v>0.283078</v>
      </c>
      <c r="H623">
        <v>0.72223000000000004</v>
      </c>
      <c r="I623">
        <v>64365</v>
      </c>
    </row>
    <row r="624" spans="1:25" x14ac:dyDescent="0.25">
      <c r="A624" t="s">
        <v>113</v>
      </c>
      <c r="B624">
        <v>27682.799999999999</v>
      </c>
      <c r="C624">
        <v>27616.3</v>
      </c>
      <c r="D624">
        <v>27594.3</v>
      </c>
      <c r="E624">
        <v>27356.5</v>
      </c>
      <c r="F624">
        <v>3384.09</v>
      </c>
      <c r="G624">
        <v>0.28307900000000003</v>
      </c>
      <c r="H624">
        <v>0.72789300000000001</v>
      </c>
      <c r="I624">
        <v>63389</v>
      </c>
    </row>
    <row r="625" spans="1:9" x14ac:dyDescent="0.25">
      <c r="A625" t="s">
        <v>113</v>
      </c>
      <c r="B625">
        <v>28018</v>
      </c>
      <c r="C625">
        <v>27961</v>
      </c>
      <c r="D625">
        <v>27945.599999999999</v>
      </c>
      <c r="E625">
        <v>27700.1</v>
      </c>
      <c r="F625">
        <v>3603.02</v>
      </c>
      <c r="G625">
        <v>0.28348600000000002</v>
      </c>
      <c r="H625">
        <v>0.71672499999999995</v>
      </c>
      <c r="I625">
        <v>67364</v>
      </c>
    </row>
    <row r="626" spans="1:9" x14ac:dyDescent="0.25">
      <c r="A626" t="s">
        <v>113</v>
      </c>
      <c r="B626">
        <v>28193.599999999999</v>
      </c>
      <c r="C626">
        <v>28124.799999999999</v>
      </c>
      <c r="D626">
        <v>28092.1</v>
      </c>
      <c r="E626">
        <v>27825.1</v>
      </c>
      <c r="F626">
        <v>3900.52</v>
      </c>
      <c r="G626">
        <v>0.28398400000000001</v>
      </c>
      <c r="H626">
        <v>0.70653200000000005</v>
      </c>
      <c r="I626">
        <v>67850</v>
      </c>
    </row>
    <row r="627" spans="1:9" x14ac:dyDescent="0.25">
      <c r="A627" t="s">
        <v>113</v>
      </c>
      <c r="B627">
        <v>28226.9</v>
      </c>
      <c r="C627">
        <v>28172.9</v>
      </c>
      <c r="D627">
        <v>28118</v>
      </c>
      <c r="E627">
        <v>27827.200000000001</v>
      </c>
      <c r="F627">
        <v>4027.89</v>
      </c>
      <c r="G627">
        <v>0.28308100000000003</v>
      </c>
      <c r="H627">
        <v>0.72183399999999998</v>
      </c>
      <c r="I627">
        <v>68384</v>
      </c>
    </row>
    <row r="628" spans="1:9" x14ac:dyDescent="0.25">
      <c r="A628" t="s">
        <v>113</v>
      </c>
      <c r="B628">
        <v>28527.599999999999</v>
      </c>
      <c r="C628">
        <v>28452</v>
      </c>
      <c r="D628">
        <v>28377.7</v>
      </c>
      <c r="E628">
        <v>28087.599999999999</v>
      </c>
      <c r="F628">
        <v>4245.2299999999996</v>
      </c>
      <c r="G628">
        <v>0.28307900000000003</v>
      </c>
      <c r="H628">
        <v>0.72769700000000004</v>
      </c>
      <c r="I628">
        <v>70861</v>
      </c>
    </row>
    <row r="629" spans="1:9" x14ac:dyDescent="0.25">
      <c r="A629" t="s">
        <v>113</v>
      </c>
      <c r="B629">
        <v>28506.7</v>
      </c>
      <c r="C629">
        <v>28435.3</v>
      </c>
      <c r="D629">
        <v>28379.5</v>
      </c>
      <c r="E629">
        <v>28109.8</v>
      </c>
      <c r="F629">
        <v>4300.6000000000004</v>
      </c>
      <c r="G629">
        <v>0.28314400000000001</v>
      </c>
      <c r="H629">
        <v>0.719337</v>
      </c>
      <c r="I629">
        <v>72868</v>
      </c>
    </row>
    <row r="630" spans="1:9" x14ac:dyDescent="0.25">
      <c r="A630" t="s">
        <v>113</v>
      </c>
      <c r="B630">
        <v>28086.400000000001</v>
      </c>
      <c r="C630">
        <v>28013.200000000001</v>
      </c>
      <c r="D630">
        <v>27983.599999999999</v>
      </c>
      <c r="E630">
        <v>27725.5</v>
      </c>
      <c r="F630">
        <v>3775.18</v>
      </c>
      <c r="G630">
        <v>0.283086</v>
      </c>
      <c r="H630">
        <v>0.70653200000000005</v>
      </c>
      <c r="I630">
        <v>65880</v>
      </c>
    </row>
    <row r="631" spans="1:9" x14ac:dyDescent="0.25">
      <c r="A631" t="s">
        <v>113</v>
      </c>
      <c r="B631">
        <v>27910.2</v>
      </c>
      <c r="C631">
        <v>27835.599999999999</v>
      </c>
      <c r="D631">
        <v>27800.6</v>
      </c>
      <c r="E631">
        <v>27547.1</v>
      </c>
      <c r="F631">
        <v>3762.76</v>
      </c>
      <c r="G631">
        <v>0.271843</v>
      </c>
      <c r="H631">
        <v>0.72754700000000005</v>
      </c>
      <c r="I631">
        <v>66401</v>
      </c>
    </row>
    <row r="632" spans="1:9" x14ac:dyDescent="0.25">
      <c r="A632" t="s">
        <v>113</v>
      </c>
      <c r="B632">
        <v>30139.1</v>
      </c>
      <c r="C632">
        <v>30077.4</v>
      </c>
      <c r="D632">
        <v>29961.1</v>
      </c>
      <c r="E632">
        <v>29662.9</v>
      </c>
      <c r="F632">
        <v>5605.16</v>
      </c>
      <c r="G632">
        <v>0.26480500000000001</v>
      </c>
      <c r="H632">
        <v>0.71745000000000003</v>
      </c>
      <c r="I632">
        <v>83873</v>
      </c>
    </row>
    <row r="633" spans="1:9" x14ac:dyDescent="0.25">
      <c r="A633" t="s">
        <v>113</v>
      </c>
      <c r="B633">
        <v>28973.9</v>
      </c>
      <c r="C633">
        <v>28918.3</v>
      </c>
      <c r="D633">
        <v>28842.9</v>
      </c>
      <c r="E633">
        <v>28601.200000000001</v>
      </c>
      <c r="F633">
        <v>4860.93</v>
      </c>
      <c r="G633">
        <v>0.26135599999999998</v>
      </c>
      <c r="H633">
        <v>0.72789099999999995</v>
      </c>
      <c r="I633">
        <v>73367</v>
      </c>
    </row>
    <row r="634" spans="1:9" x14ac:dyDescent="0.25">
      <c r="A634" t="s">
        <v>113</v>
      </c>
      <c r="B634">
        <v>30550.7</v>
      </c>
      <c r="C634">
        <v>30476.7</v>
      </c>
      <c r="D634">
        <v>30393.599999999999</v>
      </c>
      <c r="E634">
        <v>30102.2</v>
      </c>
      <c r="F634">
        <v>6264.43</v>
      </c>
      <c r="G634">
        <v>0.28318500000000002</v>
      </c>
      <c r="H634">
        <v>0.72285299999999997</v>
      </c>
      <c r="I634">
        <v>88864</v>
      </c>
    </row>
    <row r="635" spans="1:9" x14ac:dyDescent="0.25">
      <c r="A635" t="s">
        <v>113</v>
      </c>
      <c r="B635">
        <v>29147.200000000001</v>
      </c>
      <c r="C635">
        <v>29095.3</v>
      </c>
      <c r="D635">
        <v>28984.1</v>
      </c>
      <c r="E635">
        <v>28748.2</v>
      </c>
      <c r="F635">
        <v>4893.04</v>
      </c>
      <c r="G635">
        <v>0.28309400000000001</v>
      </c>
      <c r="H635">
        <v>0.71405300000000005</v>
      </c>
      <c r="I635">
        <v>74378</v>
      </c>
    </row>
    <row r="636" spans="1:9" x14ac:dyDescent="0.25">
      <c r="A636" t="s">
        <v>113</v>
      </c>
      <c r="B636">
        <v>27871.200000000001</v>
      </c>
      <c r="C636">
        <v>27810.799999999999</v>
      </c>
      <c r="D636">
        <v>27764.3</v>
      </c>
      <c r="E636">
        <v>27518.9</v>
      </c>
      <c r="F636">
        <v>3865.63</v>
      </c>
      <c r="G636">
        <v>0.28333900000000001</v>
      </c>
      <c r="H636">
        <v>0.72320700000000004</v>
      </c>
      <c r="I636">
        <v>66346</v>
      </c>
    </row>
    <row r="637" spans="1:9" x14ac:dyDescent="0.25">
      <c r="A637" t="s">
        <v>113</v>
      </c>
      <c r="B637">
        <v>27624.9</v>
      </c>
      <c r="C637">
        <v>27545.8</v>
      </c>
      <c r="D637">
        <v>27532.799999999999</v>
      </c>
      <c r="E637">
        <v>27297.599999999999</v>
      </c>
      <c r="F637">
        <v>3542.47</v>
      </c>
      <c r="G637">
        <v>0.28334700000000002</v>
      </c>
      <c r="H637">
        <v>0.71589499999999995</v>
      </c>
      <c r="I637">
        <v>62877</v>
      </c>
    </row>
    <row r="638" spans="1:9" x14ac:dyDescent="0.25">
      <c r="A638" t="s">
        <v>113</v>
      </c>
      <c r="B638">
        <v>27625.5</v>
      </c>
      <c r="C638">
        <v>27565.3</v>
      </c>
      <c r="D638">
        <v>27546.799999999999</v>
      </c>
      <c r="E638">
        <v>27299.8</v>
      </c>
      <c r="F638">
        <v>3526.96</v>
      </c>
      <c r="G638">
        <v>0.28312900000000002</v>
      </c>
      <c r="H638">
        <v>0.727298</v>
      </c>
      <c r="I638">
        <v>61342</v>
      </c>
    </row>
    <row r="639" spans="1:9" x14ac:dyDescent="0.25">
      <c r="A639" t="s">
        <v>113</v>
      </c>
      <c r="B639">
        <v>27979</v>
      </c>
      <c r="C639">
        <v>27925.1</v>
      </c>
      <c r="D639">
        <v>27898.799999999999</v>
      </c>
      <c r="E639">
        <v>27659.7</v>
      </c>
      <c r="F639">
        <v>3780.56</v>
      </c>
      <c r="G639">
        <v>0.283497</v>
      </c>
      <c r="H639">
        <v>0.70652499999999996</v>
      </c>
      <c r="I639">
        <v>64908</v>
      </c>
    </row>
    <row r="640" spans="1:9" x14ac:dyDescent="0.25">
      <c r="A640" t="s">
        <v>113</v>
      </c>
      <c r="B640">
        <v>28321.1</v>
      </c>
      <c r="C640">
        <v>28259.4</v>
      </c>
      <c r="D640">
        <v>28222.6</v>
      </c>
      <c r="E640">
        <v>27952.5</v>
      </c>
      <c r="F640">
        <v>3984.48</v>
      </c>
      <c r="G640">
        <v>0.28336699999999998</v>
      </c>
      <c r="H640">
        <v>0.72647899999999999</v>
      </c>
      <c r="I640">
        <v>65373</v>
      </c>
    </row>
    <row r="641" spans="1:9" x14ac:dyDescent="0.25">
      <c r="A641" t="s">
        <v>113</v>
      </c>
      <c r="B641">
        <v>30003.599999999999</v>
      </c>
      <c r="C641">
        <v>29941.9</v>
      </c>
      <c r="D641">
        <v>29870.6</v>
      </c>
      <c r="E641">
        <v>29582.400000000001</v>
      </c>
      <c r="F641">
        <v>5438.54</v>
      </c>
      <c r="G641">
        <v>0.28386899999999998</v>
      </c>
      <c r="H641">
        <v>0.72633499999999995</v>
      </c>
      <c r="I641">
        <v>83873</v>
      </c>
    </row>
    <row r="642" spans="1:9" x14ac:dyDescent="0.25">
      <c r="A642" t="s">
        <v>113</v>
      </c>
      <c r="B642">
        <v>29045</v>
      </c>
      <c r="C642">
        <v>28979.8</v>
      </c>
      <c r="D642">
        <v>28904.400000000001</v>
      </c>
      <c r="E642">
        <v>28631</v>
      </c>
      <c r="F642">
        <v>4881.4399999999996</v>
      </c>
      <c r="G642">
        <v>0.28309200000000001</v>
      </c>
      <c r="H642">
        <v>0.72724699999999998</v>
      </c>
      <c r="I642">
        <v>78368</v>
      </c>
    </row>
    <row r="643" spans="1:9" x14ac:dyDescent="0.25">
      <c r="A643" t="s">
        <v>113</v>
      </c>
      <c r="B643">
        <v>27457.7</v>
      </c>
      <c r="C643">
        <v>27402.1</v>
      </c>
      <c r="D643">
        <v>27363.9</v>
      </c>
      <c r="E643">
        <v>27148.1</v>
      </c>
      <c r="F643">
        <v>3349.98</v>
      </c>
      <c r="G643">
        <v>0.27926099999999998</v>
      </c>
      <c r="H643">
        <v>0.72736199999999995</v>
      </c>
      <c r="I643">
        <v>58874</v>
      </c>
    </row>
    <row r="644" spans="1:9" x14ac:dyDescent="0.25">
      <c r="A644" t="s">
        <v>113</v>
      </c>
      <c r="B644">
        <v>30196.400000000001</v>
      </c>
      <c r="C644">
        <v>30095.200000000001</v>
      </c>
      <c r="D644">
        <v>30027.200000000001</v>
      </c>
      <c r="E644">
        <v>29720.7</v>
      </c>
      <c r="F644">
        <v>5801.24</v>
      </c>
      <c r="G644">
        <v>0.28315800000000002</v>
      </c>
      <c r="H644">
        <v>0.70653200000000005</v>
      </c>
      <c r="I644">
        <v>84873</v>
      </c>
    </row>
    <row r="645" spans="1:9" x14ac:dyDescent="0.25">
      <c r="A645" t="s">
        <v>113</v>
      </c>
      <c r="B645">
        <v>28499.8</v>
      </c>
      <c r="C645">
        <v>28420</v>
      </c>
      <c r="D645">
        <v>28383.599999999999</v>
      </c>
      <c r="E645">
        <v>28123.8</v>
      </c>
      <c r="F645">
        <v>4405.58</v>
      </c>
      <c r="G645">
        <v>0.28407900000000003</v>
      </c>
      <c r="H645">
        <v>0.71240199999999998</v>
      </c>
      <c r="I645">
        <v>70867</v>
      </c>
    </row>
    <row r="646" spans="1:9" x14ac:dyDescent="0.25">
      <c r="A646" t="s">
        <v>113</v>
      </c>
      <c r="B646">
        <v>28499.200000000001</v>
      </c>
      <c r="C646">
        <v>28418.7</v>
      </c>
      <c r="D646">
        <v>28345.9</v>
      </c>
      <c r="E646">
        <v>28106.1</v>
      </c>
      <c r="F646">
        <v>4283.75</v>
      </c>
      <c r="G646">
        <v>0.28308</v>
      </c>
      <c r="H646">
        <v>0.72765000000000002</v>
      </c>
      <c r="I646">
        <v>68888</v>
      </c>
    </row>
    <row r="647" spans="1:9" x14ac:dyDescent="0.25">
      <c r="A647" t="s">
        <v>113</v>
      </c>
      <c r="B647">
        <v>30050.5</v>
      </c>
      <c r="C647">
        <v>29970.1</v>
      </c>
      <c r="D647">
        <v>29899.200000000001</v>
      </c>
      <c r="E647">
        <v>29596.6</v>
      </c>
      <c r="F647">
        <v>5648.57</v>
      </c>
      <c r="G647">
        <v>0.28335900000000003</v>
      </c>
      <c r="H647">
        <v>0.70890900000000001</v>
      </c>
      <c r="I647">
        <v>84363</v>
      </c>
    </row>
    <row r="648" spans="1:9" x14ac:dyDescent="0.25">
      <c r="A648" t="s">
        <v>113</v>
      </c>
      <c r="B648">
        <v>30059.599999999999</v>
      </c>
      <c r="C648">
        <v>29970.2</v>
      </c>
      <c r="D648">
        <v>29888.400000000001</v>
      </c>
      <c r="E648">
        <v>29578.5</v>
      </c>
      <c r="F648">
        <v>5695.34</v>
      </c>
      <c r="G648">
        <v>0.28307900000000003</v>
      </c>
      <c r="H648">
        <v>0.72786799999999996</v>
      </c>
      <c r="I648">
        <v>84894</v>
      </c>
    </row>
    <row r="649" spans="1:9" x14ac:dyDescent="0.25">
      <c r="A649" t="s">
        <v>113</v>
      </c>
      <c r="B649">
        <v>30044.2</v>
      </c>
      <c r="C649">
        <v>29965.5</v>
      </c>
      <c r="D649">
        <v>29876.400000000001</v>
      </c>
      <c r="E649">
        <v>29548.6</v>
      </c>
      <c r="F649">
        <v>5735.06</v>
      </c>
      <c r="G649">
        <v>0.26065899999999997</v>
      </c>
      <c r="H649">
        <v>0.72778399999999999</v>
      </c>
      <c r="I649">
        <v>84844</v>
      </c>
    </row>
    <row r="650" spans="1:9" x14ac:dyDescent="0.25">
      <c r="A650" t="s">
        <v>113</v>
      </c>
      <c r="B650">
        <v>28404.5</v>
      </c>
      <c r="C650">
        <v>28324.799999999999</v>
      </c>
      <c r="D650">
        <v>28277.200000000001</v>
      </c>
      <c r="E650">
        <v>28027.5</v>
      </c>
      <c r="F650">
        <v>4140.8900000000003</v>
      </c>
      <c r="G650">
        <v>0.283138</v>
      </c>
      <c r="H650">
        <v>0.72245300000000001</v>
      </c>
      <c r="I650">
        <v>70371</v>
      </c>
    </row>
    <row r="651" spans="1:9" x14ac:dyDescent="0.25">
      <c r="A651" t="s">
        <v>113</v>
      </c>
      <c r="B651">
        <v>27751.5</v>
      </c>
      <c r="C651">
        <v>27686.1</v>
      </c>
      <c r="D651">
        <v>27662.2</v>
      </c>
      <c r="E651">
        <v>27415.9</v>
      </c>
      <c r="F651">
        <v>3642.94</v>
      </c>
      <c r="G651">
        <v>0.28308</v>
      </c>
      <c r="H651">
        <v>0.70652499999999996</v>
      </c>
      <c r="I651">
        <v>63881</v>
      </c>
    </row>
    <row r="652" spans="1:9" x14ac:dyDescent="0.25">
      <c r="A652" t="s">
        <v>113</v>
      </c>
      <c r="B652">
        <v>27786.5</v>
      </c>
      <c r="C652">
        <v>27722.1</v>
      </c>
      <c r="D652">
        <v>27704.5</v>
      </c>
      <c r="E652">
        <v>27461</v>
      </c>
      <c r="F652">
        <v>3632.91</v>
      </c>
      <c r="G652">
        <v>0.28318100000000002</v>
      </c>
      <c r="H652">
        <v>0.72362400000000004</v>
      </c>
      <c r="I652">
        <v>64866</v>
      </c>
    </row>
    <row r="653" spans="1:9" x14ac:dyDescent="0.25">
      <c r="A653" t="s">
        <v>113</v>
      </c>
      <c r="B653">
        <v>27389.1</v>
      </c>
      <c r="C653">
        <v>27330.799999999999</v>
      </c>
      <c r="D653">
        <v>27321.3</v>
      </c>
      <c r="E653">
        <v>27094.7</v>
      </c>
      <c r="F653">
        <v>3403.72</v>
      </c>
      <c r="G653">
        <v>0.28603800000000001</v>
      </c>
      <c r="H653">
        <v>0.72741</v>
      </c>
      <c r="I653">
        <v>61378</v>
      </c>
    </row>
    <row r="654" spans="1:9" x14ac:dyDescent="0.25">
      <c r="A654" t="s">
        <v>113</v>
      </c>
      <c r="B654">
        <v>27408.799999999999</v>
      </c>
      <c r="C654">
        <v>27327.9</v>
      </c>
      <c r="D654">
        <v>27318.2</v>
      </c>
      <c r="E654">
        <v>27091.4</v>
      </c>
      <c r="F654">
        <v>3366.38</v>
      </c>
      <c r="G654">
        <v>0.28308</v>
      </c>
      <c r="H654">
        <v>0.70652000000000004</v>
      </c>
      <c r="I654">
        <v>61397</v>
      </c>
    </row>
    <row r="655" spans="1:9" x14ac:dyDescent="0.25">
      <c r="A655" t="s">
        <v>113</v>
      </c>
      <c r="B655">
        <v>27400.1</v>
      </c>
      <c r="C655">
        <v>27331.8</v>
      </c>
      <c r="D655">
        <v>27320.9</v>
      </c>
      <c r="E655">
        <v>27092.7</v>
      </c>
      <c r="F655">
        <v>3383.75</v>
      </c>
      <c r="G655">
        <v>0.284578</v>
      </c>
      <c r="H655">
        <v>0.71310300000000004</v>
      </c>
      <c r="I655">
        <v>61403</v>
      </c>
    </row>
    <row r="656" spans="1:9" x14ac:dyDescent="0.25">
      <c r="A656" t="s">
        <v>113</v>
      </c>
      <c r="B656">
        <v>27461</v>
      </c>
      <c r="C656">
        <v>27361.4</v>
      </c>
      <c r="D656">
        <v>27350.5</v>
      </c>
      <c r="E656">
        <v>27124</v>
      </c>
      <c r="F656">
        <v>3352.04</v>
      </c>
      <c r="G656">
        <v>0.28309800000000002</v>
      </c>
      <c r="H656">
        <v>0.72756699999999996</v>
      </c>
      <c r="I656">
        <v>60908</v>
      </c>
    </row>
    <row r="657" spans="1:25" x14ac:dyDescent="0.25">
      <c r="A657" t="s">
        <v>113</v>
      </c>
      <c r="B657">
        <v>27356</v>
      </c>
      <c r="C657">
        <v>27260.1</v>
      </c>
      <c r="D657">
        <v>27250.9</v>
      </c>
      <c r="E657">
        <v>27024.400000000001</v>
      </c>
      <c r="F657">
        <v>3355.75</v>
      </c>
      <c r="G657">
        <v>0.28341699999999997</v>
      </c>
      <c r="H657">
        <v>0.70653200000000005</v>
      </c>
      <c r="I657">
        <v>60890</v>
      </c>
    </row>
    <row r="658" spans="1:25" x14ac:dyDescent="0.25">
      <c r="A658" t="s">
        <v>113</v>
      </c>
      <c r="B658">
        <v>27360.6</v>
      </c>
      <c r="C658">
        <v>27289</v>
      </c>
      <c r="D658">
        <v>27279.5</v>
      </c>
      <c r="E658">
        <v>27053.1</v>
      </c>
      <c r="F658">
        <v>3363.1</v>
      </c>
      <c r="G658">
        <v>0.28309699999999999</v>
      </c>
      <c r="H658">
        <v>0.70652800000000004</v>
      </c>
      <c r="I658">
        <v>60890</v>
      </c>
    </row>
    <row r="659" spans="1:25" x14ac:dyDescent="0.25">
      <c r="A659" t="s">
        <v>113</v>
      </c>
      <c r="B659">
        <v>27334</v>
      </c>
      <c r="C659">
        <v>27245.4</v>
      </c>
      <c r="D659">
        <v>27235.200000000001</v>
      </c>
      <c r="E659">
        <v>27007.200000000001</v>
      </c>
      <c r="F659">
        <v>3356.54</v>
      </c>
      <c r="G659">
        <v>0.28307900000000003</v>
      </c>
      <c r="H659">
        <v>0.70653100000000002</v>
      </c>
      <c r="I659">
        <v>60873</v>
      </c>
    </row>
    <row r="660" spans="1:25" x14ac:dyDescent="0.25">
      <c r="A660" t="s">
        <v>113</v>
      </c>
      <c r="B660">
        <v>28467.5</v>
      </c>
      <c r="C660">
        <v>28372.6</v>
      </c>
      <c r="D660">
        <v>28324.7</v>
      </c>
      <c r="E660">
        <v>28033.3</v>
      </c>
      <c r="F660">
        <v>4000.3</v>
      </c>
      <c r="G660">
        <v>0.26295099999999999</v>
      </c>
      <c r="H660">
        <v>0.71005600000000002</v>
      </c>
      <c r="I660">
        <v>70374</v>
      </c>
    </row>
    <row r="661" spans="1:25" x14ac:dyDescent="0.25">
      <c r="A661" t="s">
        <v>113</v>
      </c>
      <c r="B661">
        <v>28350.1</v>
      </c>
      <c r="C661">
        <v>28275.5</v>
      </c>
      <c r="D661">
        <v>28236.1</v>
      </c>
      <c r="E661">
        <v>27976.9</v>
      </c>
      <c r="F661">
        <v>4205.05</v>
      </c>
      <c r="G661">
        <v>0.28317399999999998</v>
      </c>
      <c r="H661">
        <v>0.70653200000000005</v>
      </c>
      <c r="I661">
        <v>69863</v>
      </c>
    </row>
    <row r="662" spans="1:25" x14ac:dyDescent="0.25">
      <c r="A662" t="s">
        <v>113</v>
      </c>
      <c r="B662">
        <v>28304.9</v>
      </c>
      <c r="C662">
        <v>28238.6</v>
      </c>
      <c r="D662">
        <v>28196.1</v>
      </c>
      <c r="E662">
        <v>27934.1</v>
      </c>
      <c r="F662">
        <v>4119.1899999999996</v>
      </c>
      <c r="G662">
        <v>0.28308</v>
      </c>
      <c r="H662">
        <v>0.70653200000000005</v>
      </c>
      <c r="I662">
        <v>69358</v>
      </c>
    </row>
    <row r="663" spans="1:25" x14ac:dyDescent="0.25">
      <c r="A663" t="s">
        <v>113</v>
      </c>
      <c r="B663">
        <v>28469.200000000001</v>
      </c>
      <c r="C663">
        <v>28383.1</v>
      </c>
      <c r="D663">
        <v>28344.400000000001</v>
      </c>
      <c r="E663">
        <v>28084.5</v>
      </c>
      <c r="F663">
        <v>4228.3</v>
      </c>
      <c r="G663">
        <v>0.27989900000000001</v>
      </c>
      <c r="H663">
        <v>0.706511</v>
      </c>
      <c r="I663">
        <v>70877</v>
      </c>
    </row>
    <row r="664" spans="1:25" x14ac:dyDescent="0.25">
      <c r="A664" t="s">
        <v>113</v>
      </c>
      <c r="B664">
        <v>28427</v>
      </c>
      <c r="C664">
        <v>28344.5</v>
      </c>
      <c r="D664">
        <v>28284.3</v>
      </c>
      <c r="E664">
        <v>28005.4</v>
      </c>
      <c r="F664">
        <v>4137.22</v>
      </c>
      <c r="G664">
        <v>0.28311399999999998</v>
      </c>
      <c r="H664">
        <v>0.723383</v>
      </c>
      <c r="I664">
        <v>70863</v>
      </c>
    </row>
    <row r="665" spans="1:25" x14ac:dyDescent="0.25">
      <c r="A665" t="s">
        <v>113</v>
      </c>
      <c r="B665">
        <v>28333.8</v>
      </c>
      <c r="C665">
        <v>28259.200000000001</v>
      </c>
      <c r="D665">
        <v>28209.200000000001</v>
      </c>
      <c r="E665">
        <v>27942.799999999999</v>
      </c>
      <c r="F665">
        <v>4174.4799999999996</v>
      </c>
      <c r="G665">
        <v>0.28314400000000001</v>
      </c>
      <c r="H665">
        <v>0.72503799999999996</v>
      </c>
      <c r="I665">
        <v>69860</v>
      </c>
    </row>
    <row r="666" spans="1:25" x14ac:dyDescent="0.25">
      <c r="A666" t="s">
        <v>113</v>
      </c>
      <c r="B666">
        <v>28422.799999999999</v>
      </c>
      <c r="C666">
        <v>28348.3</v>
      </c>
      <c r="D666">
        <v>28276.799999999999</v>
      </c>
      <c r="E666">
        <v>28013.8</v>
      </c>
      <c r="F666">
        <v>4172.5200000000004</v>
      </c>
      <c r="G666">
        <v>0.28308299999999997</v>
      </c>
      <c r="H666">
        <v>0.727858</v>
      </c>
      <c r="I666">
        <v>70338</v>
      </c>
    </row>
    <row r="667" spans="1:25" x14ac:dyDescent="0.25">
      <c r="A667" t="s">
        <v>113</v>
      </c>
      <c r="B667">
        <v>28278.7</v>
      </c>
      <c r="C667">
        <v>28206.6</v>
      </c>
      <c r="D667">
        <v>28163.8</v>
      </c>
      <c r="E667">
        <v>27898.5</v>
      </c>
      <c r="F667">
        <v>3998.88</v>
      </c>
      <c r="G667">
        <v>0.28308699999999998</v>
      </c>
      <c r="H667">
        <v>0.70651299999999995</v>
      </c>
      <c r="I667">
        <v>69868</v>
      </c>
    </row>
    <row r="668" spans="1:25" x14ac:dyDescent="0.25">
      <c r="A668" t="s">
        <v>113</v>
      </c>
      <c r="B668">
        <v>27678.400000000001</v>
      </c>
      <c r="C668">
        <v>27599.3</v>
      </c>
      <c r="D668">
        <v>27579.1</v>
      </c>
      <c r="E668">
        <v>27344.5</v>
      </c>
      <c r="F668">
        <v>3478.37</v>
      </c>
      <c r="G668">
        <v>0.28308499999999998</v>
      </c>
      <c r="H668">
        <v>0.70653200000000005</v>
      </c>
      <c r="I668">
        <v>63848</v>
      </c>
    </row>
    <row r="669" spans="1:25" x14ac:dyDescent="0.25">
      <c r="A669" t="s">
        <v>113</v>
      </c>
      <c r="B669">
        <v>27510.799999999999</v>
      </c>
      <c r="C669">
        <v>27450.3</v>
      </c>
      <c r="D669">
        <v>27434.3</v>
      </c>
      <c r="E669">
        <v>27201.5</v>
      </c>
      <c r="F669">
        <v>3457.65</v>
      </c>
      <c r="G669">
        <v>0.26057399999999997</v>
      </c>
      <c r="H669">
        <v>0.712978</v>
      </c>
      <c r="I669">
        <v>62381</v>
      </c>
    </row>
    <row r="670" spans="1:25" x14ac:dyDescent="0.25">
      <c r="A670" t="s">
        <v>113</v>
      </c>
      <c r="B670">
        <v>27628.2</v>
      </c>
      <c r="C670">
        <v>27554.5</v>
      </c>
      <c r="D670">
        <v>27539.3</v>
      </c>
      <c r="E670">
        <v>27306.799999999999</v>
      </c>
      <c r="F670">
        <v>3533.49</v>
      </c>
      <c r="G670">
        <v>0.28309600000000001</v>
      </c>
      <c r="H670">
        <v>0.726128</v>
      </c>
      <c r="I670">
        <v>63364</v>
      </c>
    </row>
    <row r="671" spans="1:25" x14ac:dyDescent="0.25">
      <c r="A671" t="s">
        <v>113</v>
      </c>
      <c r="B671">
        <v>28219.599999999999</v>
      </c>
      <c r="C671">
        <v>28161.599999999999</v>
      </c>
      <c r="D671">
        <v>28105</v>
      </c>
      <c r="E671">
        <v>27803.9</v>
      </c>
      <c r="F671">
        <v>3939.42</v>
      </c>
      <c r="G671">
        <v>0.27732499999999999</v>
      </c>
      <c r="H671">
        <v>0.72055899999999995</v>
      </c>
      <c r="I671">
        <v>66871</v>
      </c>
      <c r="R671" t="s">
        <v>69</v>
      </c>
      <c r="U671" t="s">
        <v>68</v>
      </c>
      <c r="X671" t="s">
        <v>66</v>
      </c>
    </row>
    <row r="672" spans="1:25" x14ac:dyDescent="0.25">
      <c r="A672" t="s">
        <v>113</v>
      </c>
      <c r="B672">
        <v>28492.799999999999</v>
      </c>
      <c r="C672">
        <v>28432.3</v>
      </c>
      <c r="D672">
        <v>28368</v>
      </c>
      <c r="E672">
        <v>28066.400000000001</v>
      </c>
      <c r="F672">
        <v>4220.29</v>
      </c>
      <c r="G672">
        <v>0.28418700000000002</v>
      </c>
      <c r="H672">
        <v>0.72648699999999999</v>
      </c>
      <c r="I672">
        <v>70372</v>
      </c>
      <c r="R672">
        <f>AVERAGE(B623:B672)</f>
        <v>28349.748000000003</v>
      </c>
      <c r="S672">
        <f>AVERAGE(C623:C672)</f>
        <v>28278.142000000011</v>
      </c>
      <c r="U672">
        <f>_xlfn.VAR.P(B623:B672)</f>
        <v>732171.14529599994</v>
      </c>
      <c r="V672">
        <f>_xlfn.VAR.P(C623:C672)</f>
        <v>730041.04243600066</v>
      </c>
      <c r="X672">
        <f>1.96*SQRT(U672)/50</f>
        <v>33.542263917446675</v>
      </c>
      <c r="Y672">
        <f>1.96*SQRT(V672)/50</f>
        <v>33.493436184554966</v>
      </c>
    </row>
    <row r="673" spans="1:9" x14ac:dyDescent="0.25">
      <c r="A673" t="s">
        <v>114</v>
      </c>
      <c r="B673">
        <v>1417553.889</v>
      </c>
      <c r="C673" t="s">
        <v>36</v>
      </c>
    </row>
    <row r="674" spans="1:9" x14ac:dyDescent="0.25">
      <c r="A674" t="s">
        <v>38</v>
      </c>
      <c r="B674">
        <v>72.634799999999998</v>
      </c>
      <c r="C674">
        <v>0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38</v>
      </c>
      <c r="B675">
        <v>84.708500000000001</v>
      </c>
      <c r="C675">
        <v>0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38</v>
      </c>
      <c r="B676">
        <v>62.787199999999999</v>
      </c>
      <c r="C676">
        <v>0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38</v>
      </c>
      <c r="B677">
        <v>57.552799999999998</v>
      </c>
      <c r="C677">
        <v>0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38</v>
      </c>
      <c r="B678">
        <v>16.866299999999999</v>
      </c>
      <c r="C678">
        <v>0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38</v>
      </c>
      <c r="B679">
        <v>17.738299999999999</v>
      </c>
      <c r="C679">
        <v>0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38</v>
      </c>
      <c r="B680">
        <v>17.122599999999998</v>
      </c>
      <c r="C680">
        <v>0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38</v>
      </c>
      <c r="B681">
        <v>17.1297</v>
      </c>
      <c r="C681">
        <v>0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38</v>
      </c>
      <c r="B682">
        <v>16.4086</v>
      </c>
      <c r="C682">
        <v>0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38</v>
      </c>
      <c r="B683">
        <v>17.425799999999999</v>
      </c>
      <c r="C683">
        <v>0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38</v>
      </c>
      <c r="B684">
        <v>18.513000000000002</v>
      </c>
      <c r="C684">
        <v>0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38</v>
      </c>
      <c r="B685">
        <v>16.610299999999999</v>
      </c>
      <c r="C685">
        <v>0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38</v>
      </c>
      <c r="B686">
        <v>16.513200000000001</v>
      </c>
      <c r="C686">
        <v>0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38</v>
      </c>
      <c r="B687">
        <v>16.582799999999999</v>
      </c>
      <c r="C687">
        <v>0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38</v>
      </c>
      <c r="B688">
        <v>16.408899999999999</v>
      </c>
      <c r="C688">
        <v>0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38</v>
      </c>
      <c r="B689">
        <v>16.613499999999998</v>
      </c>
      <c r="C689">
        <v>0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38</v>
      </c>
      <c r="B690">
        <v>18.287400000000002</v>
      </c>
      <c r="C690">
        <v>0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38</v>
      </c>
      <c r="B691">
        <v>17.86</v>
      </c>
      <c r="C691">
        <v>0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38</v>
      </c>
      <c r="B692">
        <v>16.726600000000001</v>
      </c>
      <c r="C692">
        <v>0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38</v>
      </c>
      <c r="B693">
        <v>17.263200000000001</v>
      </c>
      <c r="C693">
        <v>0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38</v>
      </c>
      <c r="B694">
        <v>16.6768</v>
      </c>
      <c r="C694">
        <v>0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38</v>
      </c>
      <c r="B695">
        <v>16.653600000000001</v>
      </c>
      <c r="C695">
        <v>0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38</v>
      </c>
      <c r="B696">
        <v>16.917300000000001</v>
      </c>
      <c r="C696">
        <v>0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38</v>
      </c>
      <c r="B697">
        <v>17.036100000000001</v>
      </c>
      <c r="C697">
        <v>0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38</v>
      </c>
      <c r="B698">
        <v>16.902999999999999</v>
      </c>
      <c r="C698">
        <v>0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38</v>
      </c>
      <c r="B699">
        <v>17.1615</v>
      </c>
      <c r="C699">
        <v>0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38</v>
      </c>
      <c r="B700">
        <v>16.902799999999999</v>
      </c>
      <c r="C700">
        <v>0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38</v>
      </c>
      <c r="B701">
        <v>16.628799999999998</v>
      </c>
      <c r="C701">
        <v>0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38</v>
      </c>
      <c r="B702">
        <v>17.503</v>
      </c>
      <c r="C702">
        <v>0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38</v>
      </c>
      <c r="B703">
        <v>18.006499999999999</v>
      </c>
      <c r="C703">
        <v>0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38</v>
      </c>
      <c r="B704">
        <v>16.360600000000002</v>
      </c>
      <c r="C704">
        <v>0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38</v>
      </c>
      <c r="B705">
        <v>16.941400000000002</v>
      </c>
      <c r="C705">
        <v>0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38</v>
      </c>
      <c r="B706">
        <v>17.304200000000002</v>
      </c>
      <c r="C706">
        <v>0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38</v>
      </c>
      <c r="B707">
        <v>16.617999999999999</v>
      </c>
      <c r="C707">
        <v>0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38</v>
      </c>
      <c r="B708">
        <v>17.400200000000002</v>
      </c>
      <c r="C708">
        <v>0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38</v>
      </c>
      <c r="B709">
        <v>16.803999999999998</v>
      </c>
      <c r="C709">
        <v>0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38</v>
      </c>
      <c r="B710">
        <v>16.554200000000002</v>
      </c>
      <c r="C710">
        <v>0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38</v>
      </c>
      <c r="B711">
        <v>16.555399999999999</v>
      </c>
      <c r="C711">
        <v>0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38</v>
      </c>
      <c r="B712">
        <v>16.765000000000001</v>
      </c>
      <c r="C712">
        <v>0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38</v>
      </c>
      <c r="B713">
        <v>17.272500000000001</v>
      </c>
      <c r="C713">
        <v>0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38</v>
      </c>
      <c r="B714">
        <v>17.855599999999999</v>
      </c>
      <c r="C714">
        <v>0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38</v>
      </c>
      <c r="B715">
        <v>17.183399999999999</v>
      </c>
      <c r="C715">
        <v>0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38</v>
      </c>
      <c r="B716">
        <v>16.719200000000001</v>
      </c>
      <c r="C716">
        <v>0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38</v>
      </c>
      <c r="B717">
        <v>17.9238</v>
      </c>
      <c r="C717">
        <v>0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38</v>
      </c>
      <c r="B718">
        <v>18.274100000000001</v>
      </c>
      <c r="C718">
        <v>0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38</v>
      </c>
      <c r="B719">
        <v>20.343699999999998</v>
      </c>
      <c r="C719">
        <v>0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38</v>
      </c>
      <c r="B720">
        <v>18.084700000000002</v>
      </c>
      <c r="C720">
        <v>0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38</v>
      </c>
      <c r="B721">
        <v>16.7317</v>
      </c>
      <c r="C721">
        <v>0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38</v>
      </c>
      <c r="B722">
        <v>17.147099999999998</v>
      </c>
      <c r="C722">
        <v>0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38</v>
      </c>
      <c r="B723">
        <v>16.727399999999999</v>
      </c>
      <c r="C723">
        <v>0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38</v>
      </c>
      <c r="B724">
        <v>17.058900000000001</v>
      </c>
      <c r="C724">
        <v>0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38</v>
      </c>
      <c r="B725">
        <v>18.7653</v>
      </c>
      <c r="C725">
        <v>0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38</v>
      </c>
      <c r="B726">
        <v>17.238399999999999</v>
      </c>
      <c r="C726">
        <v>0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38</v>
      </c>
      <c r="B727">
        <v>16.612100000000002</v>
      </c>
      <c r="C727">
        <v>0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38</v>
      </c>
      <c r="B728">
        <v>17.008299999999998</v>
      </c>
      <c r="C728">
        <v>0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17.196849999999998</v>
      </c>
      <c r="S728">
        <f>AVERAGE(C679:C728)</f>
        <v>0</v>
      </c>
      <c r="U728">
        <f>_xlfn.VAR.P(B679:B728)</f>
        <v>0.5458433949</v>
      </c>
      <c r="V728">
        <f>_xlfn.VAR.P(C679:C728)</f>
        <v>0</v>
      </c>
      <c r="X728">
        <f>1.96*SQRT(U728)/50</f>
        <v>2.89614363307336E-2</v>
      </c>
      <c r="Y728">
        <f>1.96*SQRT(V728)/50</f>
        <v>0</v>
      </c>
    </row>
    <row r="729" spans="1:25" x14ac:dyDescent="0.25">
      <c r="A729" t="s">
        <v>38</v>
      </c>
      <c r="B729">
        <v>890.90419999999995</v>
      </c>
      <c r="C729" t="s">
        <v>36</v>
      </c>
      <c r="U729" t="s">
        <v>81</v>
      </c>
    </row>
    <row r="730" spans="1:25" x14ac:dyDescent="0.25">
      <c r="A730" t="s">
        <v>39</v>
      </c>
      <c r="B730">
        <v>16.662099999999999</v>
      </c>
      <c r="C730">
        <v>2.0479999999999999E-3</v>
      </c>
      <c r="D730">
        <v>0</v>
      </c>
      <c r="E730">
        <v>0</v>
      </c>
      <c r="F730">
        <v>0</v>
      </c>
      <c r="G730">
        <v>32767</v>
      </c>
      <c r="H730">
        <v>-32767</v>
      </c>
      <c r="I730">
        <v>0</v>
      </c>
      <c r="U730">
        <f>_xlfn.STDEV.P(B679:B728)</f>
        <v>0.73881215129422451</v>
      </c>
      <c r="V730">
        <f>_xlfn.STDEV.P(C679:C728)</f>
        <v>0</v>
      </c>
    </row>
    <row r="731" spans="1:25" x14ac:dyDescent="0.25">
      <c r="A731" t="s">
        <v>39</v>
      </c>
      <c r="B731">
        <v>16.7439</v>
      </c>
      <c r="C731">
        <v>2.0479999999999999E-3</v>
      </c>
      <c r="D731">
        <v>0</v>
      </c>
      <c r="E731">
        <v>0</v>
      </c>
      <c r="F731">
        <v>0</v>
      </c>
      <c r="G731">
        <v>32767</v>
      </c>
      <c r="H731">
        <v>-32767</v>
      </c>
      <c r="I731">
        <v>0</v>
      </c>
    </row>
    <row r="732" spans="1:25" x14ac:dyDescent="0.25">
      <c r="A732" t="s">
        <v>39</v>
      </c>
      <c r="B732">
        <v>16.6495</v>
      </c>
      <c r="C732">
        <v>2.0479999999999999E-3</v>
      </c>
      <c r="D732">
        <v>0</v>
      </c>
      <c r="E732">
        <v>0</v>
      </c>
      <c r="F732">
        <v>0</v>
      </c>
      <c r="G732">
        <v>32767</v>
      </c>
      <c r="H732">
        <v>-32767</v>
      </c>
      <c r="I732">
        <v>0</v>
      </c>
    </row>
    <row r="733" spans="1:25" x14ac:dyDescent="0.25">
      <c r="A733" t="s">
        <v>39</v>
      </c>
      <c r="B733">
        <v>16.483499999999999</v>
      </c>
      <c r="C733">
        <v>3.264E-3</v>
      </c>
      <c r="D733">
        <v>0</v>
      </c>
      <c r="E733">
        <v>0</v>
      </c>
      <c r="F733">
        <v>0</v>
      </c>
      <c r="G733">
        <v>32767</v>
      </c>
      <c r="H733">
        <v>-32767</v>
      </c>
      <c r="I733">
        <v>0</v>
      </c>
    </row>
    <row r="734" spans="1:25" x14ac:dyDescent="0.25">
      <c r="A734" t="s">
        <v>39</v>
      </c>
      <c r="B734">
        <v>16.429600000000001</v>
      </c>
      <c r="C734">
        <v>3.0720000000000001E-3</v>
      </c>
      <c r="D734">
        <v>0</v>
      </c>
      <c r="E734">
        <v>0</v>
      </c>
      <c r="F734">
        <v>0</v>
      </c>
      <c r="G734">
        <v>32767</v>
      </c>
      <c r="H734">
        <v>-32767</v>
      </c>
      <c r="I734">
        <v>0</v>
      </c>
    </row>
    <row r="735" spans="1:25" x14ac:dyDescent="0.25">
      <c r="A735" t="s">
        <v>39</v>
      </c>
      <c r="B735">
        <v>16.404199999999999</v>
      </c>
      <c r="C735">
        <v>2.0479999999999999E-3</v>
      </c>
      <c r="D735">
        <v>0</v>
      </c>
      <c r="E735">
        <v>0</v>
      </c>
      <c r="F735">
        <v>0</v>
      </c>
      <c r="G735">
        <v>32767</v>
      </c>
      <c r="H735">
        <v>-32767</v>
      </c>
      <c r="I735">
        <v>0</v>
      </c>
    </row>
    <row r="736" spans="1:25" x14ac:dyDescent="0.25">
      <c r="A736" t="s">
        <v>39</v>
      </c>
      <c r="B736">
        <v>16.3612</v>
      </c>
      <c r="C736">
        <v>1.024E-3</v>
      </c>
      <c r="D736">
        <v>0</v>
      </c>
      <c r="E736">
        <v>0</v>
      </c>
      <c r="F736">
        <v>0</v>
      </c>
      <c r="G736">
        <v>32767</v>
      </c>
      <c r="H736">
        <v>-32767</v>
      </c>
      <c r="I736">
        <v>0</v>
      </c>
    </row>
    <row r="737" spans="1:9" x14ac:dyDescent="0.25">
      <c r="A737" t="s">
        <v>39</v>
      </c>
      <c r="B737">
        <v>17.099</v>
      </c>
      <c r="C737">
        <v>1.024E-3</v>
      </c>
      <c r="D737">
        <v>0</v>
      </c>
      <c r="E737">
        <v>0</v>
      </c>
      <c r="F737">
        <v>0</v>
      </c>
      <c r="G737">
        <v>32767</v>
      </c>
      <c r="H737">
        <v>-32767</v>
      </c>
      <c r="I737">
        <v>0</v>
      </c>
    </row>
    <row r="738" spans="1:9" x14ac:dyDescent="0.25">
      <c r="A738" t="s">
        <v>39</v>
      </c>
      <c r="B738">
        <v>16.7027</v>
      </c>
      <c r="C738">
        <v>2.0479999999999999E-3</v>
      </c>
      <c r="D738">
        <v>0</v>
      </c>
      <c r="E738">
        <v>0</v>
      </c>
      <c r="F738">
        <v>0</v>
      </c>
      <c r="G738">
        <v>32767</v>
      </c>
      <c r="H738">
        <v>-32767</v>
      </c>
      <c r="I738">
        <v>0</v>
      </c>
    </row>
    <row r="739" spans="1:9" x14ac:dyDescent="0.25">
      <c r="A739" t="s">
        <v>39</v>
      </c>
      <c r="B739">
        <v>17.067900000000002</v>
      </c>
      <c r="C739">
        <v>2.0479999999999999E-3</v>
      </c>
      <c r="D739">
        <v>0</v>
      </c>
      <c r="E739">
        <v>0</v>
      </c>
      <c r="F739">
        <v>0</v>
      </c>
      <c r="G739">
        <v>32767</v>
      </c>
      <c r="H739">
        <v>-32767</v>
      </c>
      <c r="I739">
        <v>0</v>
      </c>
    </row>
    <row r="740" spans="1:9" x14ac:dyDescent="0.25">
      <c r="A740" t="s">
        <v>39</v>
      </c>
      <c r="B740">
        <v>17.007999999999999</v>
      </c>
      <c r="C740">
        <v>7.1679999999999999E-3</v>
      </c>
      <c r="D740">
        <v>0</v>
      </c>
      <c r="E740">
        <v>0</v>
      </c>
      <c r="F740">
        <v>0</v>
      </c>
      <c r="G740">
        <v>32767</v>
      </c>
      <c r="H740">
        <v>-32767</v>
      </c>
      <c r="I740">
        <v>0</v>
      </c>
    </row>
    <row r="741" spans="1:9" x14ac:dyDescent="0.25">
      <c r="A741" t="s">
        <v>39</v>
      </c>
      <c r="B741">
        <v>17.0001</v>
      </c>
      <c r="C741">
        <v>4.0959999999999998E-3</v>
      </c>
      <c r="D741">
        <v>0</v>
      </c>
      <c r="E741">
        <v>0</v>
      </c>
      <c r="F741">
        <v>0</v>
      </c>
      <c r="G741">
        <v>32767</v>
      </c>
      <c r="H741">
        <v>-32767</v>
      </c>
      <c r="I741">
        <v>0</v>
      </c>
    </row>
    <row r="742" spans="1:9" x14ac:dyDescent="0.25">
      <c r="A742" t="s">
        <v>39</v>
      </c>
      <c r="B742">
        <v>16.797799999999999</v>
      </c>
      <c r="C742">
        <v>3.0720000000000001E-3</v>
      </c>
      <c r="D742">
        <v>0</v>
      </c>
      <c r="E742">
        <v>0</v>
      </c>
      <c r="F742">
        <v>0</v>
      </c>
      <c r="G742">
        <v>32767</v>
      </c>
      <c r="H742">
        <v>-32767</v>
      </c>
      <c r="I742">
        <v>0</v>
      </c>
    </row>
    <row r="743" spans="1:9" x14ac:dyDescent="0.25">
      <c r="A743" t="s">
        <v>39</v>
      </c>
      <c r="B743">
        <v>17.759399999999999</v>
      </c>
      <c r="C743">
        <v>1.024E-3</v>
      </c>
      <c r="D743">
        <v>0</v>
      </c>
      <c r="E743">
        <v>0</v>
      </c>
      <c r="F743">
        <v>0</v>
      </c>
      <c r="G743">
        <v>32767</v>
      </c>
      <c r="H743">
        <v>-32767</v>
      </c>
      <c r="I743">
        <v>0</v>
      </c>
    </row>
    <row r="744" spans="1:9" x14ac:dyDescent="0.25">
      <c r="A744" t="s">
        <v>39</v>
      </c>
      <c r="B744">
        <v>17.484200000000001</v>
      </c>
      <c r="C744">
        <v>2.0479999999999999E-3</v>
      </c>
      <c r="D744">
        <v>0</v>
      </c>
      <c r="E744">
        <v>0</v>
      </c>
      <c r="F744">
        <v>0</v>
      </c>
      <c r="G744">
        <v>32767</v>
      </c>
      <c r="H744">
        <v>-32767</v>
      </c>
      <c r="I744">
        <v>0</v>
      </c>
    </row>
    <row r="745" spans="1:9" x14ac:dyDescent="0.25">
      <c r="A745" t="s">
        <v>39</v>
      </c>
      <c r="B745">
        <v>17.271699999999999</v>
      </c>
      <c r="C745">
        <v>1.024E-3</v>
      </c>
      <c r="D745">
        <v>0</v>
      </c>
      <c r="E745">
        <v>0</v>
      </c>
      <c r="F745">
        <v>0</v>
      </c>
      <c r="G745">
        <v>32767</v>
      </c>
      <c r="H745">
        <v>-32767</v>
      </c>
      <c r="I745">
        <v>0</v>
      </c>
    </row>
    <row r="746" spans="1:9" x14ac:dyDescent="0.25">
      <c r="A746" t="s">
        <v>39</v>
      </c>
      <c r="B746">
        <v>17.3108</v>
      </c>
      <c r="C746">
        <v>3.2320000000000001E-3</v>
      </c>
      <c r="D746">
        <v>0</v>
      </c>
      <c r="E746">
        <v>0</v>
      </c>
      <c r="F746">
        <v>0</v>
      </c>
      <c r="G746">
        <v>32767</v>
      </c>
      <c r="H746">
        <v>-32767</v>
      </c>
      <c r="I746">
        <v>0</v>
      </c>
    </row>
    <row r="747" spans="1:9" x14ac:dyDescent="0.25">
      <c r="A747" t="s">
        <v>39</v>
      </c>
      <c r="B747">
        <v>16.686</v>
      </c>
      <c r="C747">
        <v>4.0959999999999998E-3</v>
      </c>
      <c r="D747">
        <v>0</v>
      </c>
      <c r="E747">
        <v>0</v>
      </c>
      <c r="F747">
        <v>0</v>
      </c>
      <c r="G747">
        <v>32767</v>
      </c>
      <c r="H747">
        <v>-32767</v>
      </c>
      <c r="I747">
        <v>0</v>
      </c>
    </row>
    <row r="748" spans="1:9" x14ac:dyDescent="0.25">
      <c r="A748" t="s">
        <v>39</v>
      </c>
      <c r="B748">
        <v>16.230899999999998</v>
      </c>
      <c r="C748">
        <v>4.0959999999999998E-3</v>
      </c>
      <c r="D748">
        <v>0</v>
      </c>
      <c r="E748">
        <v>0</v>
      </c>
      <c r="F748">
        <v>0</v>
      </c>
      <c r="G748">
        <v>32767</v>
      </c>
      <c r="H748">
        <v>-32767</v>
      </c>
      <c r="I748">
        <v>0</v>
      </c>
    </row>
    <row r="749" spans="1:9" x14ac:dyDescent="0.25">
      <c r="A749" t="s">
        <v>39</v>
      </c>
      <c r="B749">
        <v>16.345400000000001</v>
      </c>
      <c r="C749">
        <v>4.0959999999999998E-3</v>
      </c>
      <c r="D749">
        <v>0</v>
      </c>
      <c r="E749">
        <v>0</v>
      </c>
      <c r="F749">
        <v>0</v>
      </c>
      <c r="G749">
        <v>32767</v>
      </c>
      <c r="H749">
        <v>-32767</v>
      </c>
      <c r="I749">
        <v>0</v>
      </c>
    </row>
    <row r="750" spans="1:9" x14ac:dyDescent="0.25">
      <c r="A750" t="s">
        <v>39</v>
      </c>
      <c r="B750">
        <v>16.851400000000002</v>
      </c>
      <c r="C750">
        <v>4.0959999999999998E-3</v>
      </c>
      <c r="D750">
        <v>0</v>
      </c>
      <c r="E750">
        <v>0</v>
      </c>
      <c r="F750">
        <v>0</v>
      </c>
      <c r="G750">
        <v>32767</v>
      </c>
      <c r="H750">
        <v>-32767</v>
      </c>
      <c r="I750">
        <v>0</v>
      </c>
    </row>
    <row r="751" spans="1:9" x14ac:dyDescent="0.25">
      <c r="A751" t="s">
        <v>39</v>
      </c>
      <c r="B751">
        <v>16.343699999999998</v>
      </c>
      <c r="C751">
        <v>3.0720000000000001E-3</v>
      </c>
      <c r="D751">
        <v>0</v>
      </c>
      <c r="E751">
        <v>0</v>
      </c>
      <c r="F751">
        <v>0</v>
      </c>
      <c r="G751">
        <v>32767</v>
      </c>
      <c r="H751">
        <v>-32767</v>
      </c>
      <c r="I751">
        <v>0</v>
      </c>
    </row>
    <row r="752" spans="1:9" x14ac:dyDescent="0.25">
      <c r="A752" t="s">
        <v>39</v>
      </c>
      <c r="B752">
        <v>16.647099999999998</v>
      </c>
      <c r="C752">
        <v>1.024E-3</v>
      </c>
      <c r="D752">
        <v>0</v>
      </c>
      <c r="E752">
        <v>0</v>
      </c>
      <c r="F752">
        <v>0</v>
      </c>
      <c r="G752">
        <v>32767</v>
      </c>
      <c r="H752">
        <v>-32767</v>
      </c>
      <c r="I752">
        <v>0</v>
      </c>
    </row>
    <row r="753" spans="1:9" x14ac:dyDescent="0.25">
      <c r="A753" t="s">
        <v>39</v>
      </c>
      <c r="B753">
        <v>16.503499999999999</v>
      </c>
      <c r="C753">
        <v>4.0959999999999998E-3</v>
      </c>
      <c r="D753">
        <v>0</v>
      </c>
      <c r="E753">
        <v>0</v>
      </c>
      <c r="F753">
        <v>0</v>
      </c>
      <c r="G753">
        <v>32767</v>
      </c>
      <c r="H753">
        <v>-32767</v>
      </c>
      <c r="I753">
        <v>0</v>
      </c>
    </row>
    <row r="754" spans="1:9" x14ac:dyDescent="0.25">
      <c r="A754" t="s">
        <v>39</v>
      </c>
      <c r="B754">
        <v>17.2013</v>
      </c>
      <c r="C754">
        <v>2.0479999999999999E-3</v>
      </c>
      <c r="D754">
        <v>0</v>
      </c>
      <c r="E754">
        <v>0</v>
      </c>
      <c r="F754">
        <v>0</v>
      </c>
      <c r="G754">
        <v>32767</v>
      </c>
      <c r="H754">
        <v>-32767</v>
      </c>
      <c r="I754">
        <v>0</v>
      </c>
    </row>
    <row r="755" spans="1:9" x14ac:dyDescent="0.25">
      <c r="A755" t="s">
        <v>39</v>
      </c>
      <c r="B755">
        <v>16.9727</v>
      </c>
      <c r="C755">
        <v>1.024E-3</v>
      </c>
      <c r="D755">
        <v>0</v>
      </c>
      <c r="E755">
        <v>0</v>
      </c>
      <c r="F755">
        <v>0</v>
      </c>
      <c r="G755">
        <v>32767</v>
      </c>
      <c r="H755">
        <v>-32767</v>
      </c>
      <c r="I755">
        <v>0</v>
      </c>
    </row>
    <row r="756" spans="1:9" x14ac:dyDescent="0.25">
      <c r="A756" t="s">
        <v>39</v>
      </c>
      <c r="B756">
        <v>16.6706</v>
      </c>
      <c r="C756">
        <v>4.0959999999999998E-3</v>
      </c>
      <c r="D756">
        <v>0</v>
      </c>
      <c r="E756">
        <v>0</v>
      </c>
      <c r="F756">
        <v>0</v>
      </c>
      <c r="G756">
        <v>32767</v>
      </c>
      <c r="H756">
        <v>-32767</v>
      </c>
      <c r="I756">
        <v>0</v>
      </c>
    </row>
    <row r="757" spans="1:9" x14ac:dyDescent="0.25">
      <c r="A757" t="s">
        <v>39</v>
      </c>
      <c r="B757">
        <v>17.131799999999998</v>
      </c>
      <c r="C757">
        <v>1.024E-3</v>
      </c>
      <c r="D757">
        <v>0</v>
      </c>
      <c r="E757">
        <v>0</v>
      </c>
      <c r="F757">
        <v>0</v>
      </c>
      <c r="G757">
        <v>32767</v>
      </c>
      <c r="H757">
        <v>-32767</v>
      </c>
      <c r="I757">
        <v>0</v>
      </c>
    </row>
    <row r="758" spans="1:9" x14ac:dyDescent="0.25">
      <c r="A758" t="s">
        <v>39</v>
      </c>
      <c r="B758">
        <v>16.338000000000001</v>
      </c>
      <c r="C758">
        <v>1.024E-3</v>
      </c>
      <c r="D758">
        <v>0</v>
      </c>
      <c r="E758">
        <v>0</v>
      </c>
      <c r="F758">
        <v>0</v>
      </c>
      <c r="G758">
        <v>32767</v>
      </c>
      <c r="H758">
        <v>-32767</v>
      </c>
      <c r="I758">
        <v>0</v>
      </c>
    </row>
    <row r="759" spans="1:9" x14ac:dyDescent="0.25">
      <c r="A759" t="s">
        <v>39</v>
      </c>
      <c r="B759">
        <v>16.5914</v>
      </c>
      <c r="C759">
        <v>1.024E-3</v>
      </c>
      <c r="D759">
        <v>0</v>
      </c>
      <c r="E759">
        <v>0</v>
      </c>
      <c r="F759">
        <v>0</v>
      </c>
      <c r="G759">
        <v>32767</v>
      </c>
      <c r="H759">
        <v>-32767</v>
      </c>
      <c r="I759">
        <v>0</v>
      </c>
    </row>
    <row r="760" spans="1:9" x14ac:dyDescent="0.25">
      <c r="A760" t="s">
        <v>39</v>
      </c>
      <c r="B760">
        <v>16.681899999999999</v>
      </c>
      <c r="C760">
        <v>2.0479999999999999E-3</v>
      </c>
      <c r="D760">
        <v>0</v>
      </c>
      <c r="E760">
        <v>0</v>
      </c>
      <c r="F760">
        <v>0</v>
      </c>
      <c r="G760">
        <v>32767</v>
      </c>
      <c r="H760">
        <v>-32767</v>
      </c>
      <c r="I760">
        <v>0</v>
      </c>
    </row>
    <row r="761" spans="1:9" x14ac:dyDescent="0.25">
      <c r="A761" t="s">
        <v>39</v>
      </c>
      <c r="B761">
        <v>16.7806</v>
      </c>
      <c r="C761">
        <v>3.104E-3</v>
      </c>
      <c r="D761">
        <v>0</v>
      </c>
      <c r="E761">
        <v>0</v>
      </c>
      <c r="F761">
        <v>0</v>
      </c>
      <c r="G761">
        <v>32767</v>
      </c>
      <c r="H761">
        <v>-32767</v>
      </c>
      <c r="I761">
        <v>0</v>
      </c>
    </row>
    <row r="762" spans="1:9" x14ac:dyDescent="0.25">
      <c r="A762" t="s">
        <v>39</v>
      </c>
      <c r="B762">
        <v>17.2485</v>
      </c>
      <c r="C762">
        <v>2.0479999999999999E-3</v>
      </c>
      <c r="D762">
        <v>0</v>
      </c>
      <c r="E762">
        <v>0</v>
      </c>
      <c r="F762">
        <v>0</v>
      </c>
      <c r="G762">
        <v>32767</v>
      </c>
      <c r="H762">
        <v>-32767</v>
      </c>
      <c r="I762">
        <v>0</v>
      </c>
    </row>
    <row r="763" spans="1:9" x14ac:dyDescent="0.25">
      <c r="A763" t="s">
        <v>39</v>
      </c>
      <c r="B763">
        <v>17.528500000000001</v>
      </c>
      <c r="C763">
        <v>1.024E-3</v>
      </c>
      <c r="D763">
        <v>0</v>
      </c>
      <c r="E763">
        <v>0</v>
      </c>
      <c r="F763">
        <v>0</v>
      </c>
      <c r="G763">
        <v>32767</v>
      </c>
      <c r="H763">
        <v>-32767</v>
      </c>
      <c r="I763">
        <v>0</v>
      </c>
    </row>
    <row r="764" spans="1:9" x14ac:dyDescent="0.25">
      <c r="A764" t="s">
        <v>39</v>
      </c>
      <c r="B764">
        <v>20.023599999999998</v>
      </c>
      <c r="C764">
        <v>3.264E-3</v>
      </c>
      <c r="D764">
        <v>0</v>
      </c>
      <c r="E764">
        <v>0</v>
      </c>
      <c r="F764">
        <v>0</v>
      </c>
      <c r="G764">
        <v>32767</v>
      </c>
      <c r="H764">
        <v>-32767</v>
      </c>
      <c r="I764">
        <v>0</v>
      </c>
    </row>
    <row r="765" spans="1:9" x14ac:dyDescent="0.25">
      <c r="A765" t="s">
        <v>39</v>
      </c>
      <c r="B765">
        <v>16.2805</v>
      </c>
      <c r="C765">
        <v>4.0959999999999998E-3</v>
      </c>
      <c r="D765">
        <v>0</v>
      </c>
      <c r="E765">
        <v>0</v>
      </c>
      <c r="F765">
        <v>0</v>
      </c>
      <c r="G765">
        <v>32767</v>
      </c>
      <c r="H765">
        <v>-32767</v>
      </c>
      <c r="I765">
        <v>0</v>
      </c>
    </row>
    <row r="766" spans="1:9" x14ac:dyDescent="0.25">
      <c r="A766" t="s">
        <v>39</v>
      </c>
      <c r="B766">
        <v>16.617699999999999</v>
      </c>
      <c r="C766">
        <v>1.024E-3</v>
      </c>
      <c r="D766">
        <v>0</v>
      </c>
      <c r="E766">
        <v>0</v>
      </c>
      <c r="F766">
        <v>0</v>
      </c>
      <c r="G766">
        <v>32767</v>
      </c>
      <c r="H766">
        <v>-32767</v>
      </c>
      <c r="I766">
        <v>0</v>
      </c>
    </row>
    <row r="767" spans="1:9" x14ac:dyDescent="0.25">
      <c r="A767" t="s">
        <v>39</v>
      </c>
      <c r="B767">
        <v>16.658000000000001</v>
      </c>
      <c r="C767">
        <v>3.392E-3</v>
      </c>
      <c r="D767">
        <v>0</v>
      </c>
      <c r="E767">
        <v>0</v>
      </c>
      <c r="F767">
        <v>0</v>
      </c>
      <c r="G767">
        <v>32767</v>
      </c>
      <c r="H767">
        <v>-32767</v>
      </c>
      <c r="I767">
        <v>0</v>
      </c>
    </row>
    <row r="768" spans="1:9" x14ac:dyDescent="0.25">
      <c r="A768" t="s">
        <v>39</v>
      </c>
      <c r="B768">
        <v>16.253299999999999</v>
      </c>
      <c r="C768">
        <v>1.024E-3</v>
      </c>
      <c r="D768">
        <v>0</v>
      </c>
      <c r="E768">
        <v>0</v>
      </c>
      <c r="F768">
        <v>0</v>
      </c>
      <c r="G768">
        <v>32767</v>
      </c>
      <c r="H768">
        <v>-32767</v>
      </c>
      <c r="I768">
        <v>0</v>
      </c>
    </row>
    <row r="769" spans="1:25" x14ac:dyDescent="0.25">
      <c r="A769" t="s">
        <v>39</v>
      </c>
      <c r="B769">
        <v>16.798500000000001</v>
      </c>
      <c r="C769">
        <v>2.0479999999999999E-3</v>
      </c>
      <c r="D769">
        <v>0</v>
      </c>
      <c r="E769">
        <v>0</v>
      </c>
      <c r="F769">
        <v>0</v>
      </c>
      <c r="G769">
        <v>32767</v>
      </c>
      <c r="H769">
        <v>-32767</v>
      </c>
      <c r="I769">
        <v>0</v>
      </c>
    </row>
    <row r="770" spans="1:25" x14ac:dyDescent="0.25">
      <c r="A770" t="s">
        <v>39</v>
      </c>
      <c r="B770">
        <v>16.359100000000002</v>
      </c>
      <c r="C770">
        <v>1.024E-3</v>
      </c>
      <c r="D770">
        <v>0</v>
      </c>
      <c r="E770">
        <v>0</v>
      </c>
      <c r="F770">
        <v>0</v>
      </c>
      <c r="G770">
        <v>32767</v>
      </c>
      <c r="H770">
        <v>-32767</v>
      </c>
      <c r="I770">
        <v>0</v>
      </c>
    </row>
    <row r="771" spans="1:25" x14ac:dyDescent="0.25">
      <c r="A771" t="s">
        <v>39</v>
      </c>
      <c r="B771">
        <v>16.732399999999998</v>
      </c>
      <c r="C771">
        <v>3.264E-3</v>
      </c>
      <c r="D771">
        <v>0</v>
      </c>
      <c r="E771">
        <v>0</v>
      </c>
      <c r="F771">
        <v>0</v>
      </c>
      <c r="G771">
        <v>32767</v>
      </c>
      <c r="H771">
        <v>-32767</v>
      </c>
      <c r="I771">
        <v>0</v>
      </c>
    </row>
    <row r="772" spans="1:25" x14ac:dyDescent="0.25">
      <c r="A772" t="s">
        <v>39</v>
      </c>
      <c r="B772">
        <v>16.299600000000002</v>
      </c>
      <c r="C772">
        <v>2.0479999999999999E-3</v>
      </c>
      <c r="D772">
        <v>0</v>
      </c>
      <c r="E772">
        <v>0</v>
      </c>
      <c r="F772">
        <v>0</v>
      </c>
      <c r="G772">
        <v>32767</v>
      </c>
      <c r="H772">
        <v>-32767</v>
      </c>
      <c r="I772">
        <v>0</v>
      </c>
    </row>
    <row r="773" spans="1:25" x14ac:dyDescent="0.25">
      <c r="A773" t="s">
        <v>39</v>
      </c>
      <c r="B773">
        <v>16.279199999999999</v>
      </c>
      <c r="C773">
        <v>1.024E-3</v>
      </c>
      <c r="D773">
        <v>0</v>
      </c>
      <c r="E773">
        <v>0</v>
      </c>
      <c r="F773">
        <v>0</v>
      </c>
      <c r="G773">
        <v>32767</v>
      </c>
      <c r="H773">
        <v>-32767</v>
      </c>
      <c r="I773">
        <v>0</v>
      </c>
    </row>
    <row r="774" spans="1:25" x14ac:dyDescent="0.25">
      <c r="A774" t="s">
        <v>39</v>
      </c>
      <c r="B774">
        <v>16.573399999999999</v>
      </c>
      <c r="C774">
        <v>1.024E-3</v>
      </c>
      <c r="D774">
        <v>0</v>
      </c>
      <c r="E774">
        <v>0</v>
      </c>
      <c r="F774">
        <v>0</v>
      </c>
      <c r="G774">
        <v>32767</v>
      </c>
      <c r="H774">
        <v>-32767</v>
      </c>
      <c r="I774">
        <v>0</v>
      </c>
    </row>
    <row r="775" spans="1:25" x14ac:dyDescent="0.25">
      <c r="A775" t="s">
        <v>39</v>
      </c>
      <c r="B775">
        <v>18.5961</v>
      </c>
      <c r="C775">
        <v>4.0959999999999998E-3</v>
      </c>
      <c r="D775">
        <v>0</v>
      </c>
      <c r="E775">
        <v>0</v>
      </c>
      <c r="F775">
        <v>0</v>
      </c>
      <c r="G775">
        <v>32767</v>
      </c>
      <c r="H775">
        <v>-32767</v>
      </c>
      <c r="I775">
        <v>0</v>
      </c>
    </row>
    <row r="776" spans="1:25" x14ac:dyDescent="0.25">
      <c r="A776" t="s">
        <v>39</v>
      </c>
      <c r="B776">
        <v>16.543900000000001</v>
      </c>
      <c r="C776">
        <v>1.024E-3</v>
      </c>
      <c r="D776">
        <v>0</v>
      </c>
      <c r="E776">
        <v>0</v>
      </c>
      <c r="F776">
        <v>0</v>
      </c>
      <c r="G776">
        <v>32767</v>
      </c>
      <c r="H776">
        <v>-32767</v>
      </c>
      <c r="I776">
        <v>0</v>
      </c>
    </row>
    <row r="777" spans="1:25" x14ac:dyDescent="0.25">
      <c r="A777" t="s">
        <v>39</v>
      </c>
      <c r="B777">
        <v>16.366199999999999</v>
      </c>
      <c r="C777">
        <v>4.0959999999999998E-3</v>
      </c>
      <c r="D777">
        <v>0</v>
      </c>
      <c r="E777">
        <v>0</v>
      </c>
      <c r="F777">
        <v>0</v>
      </c>
      <c r="G777">
        <v>32767</v>
      </c>
      <c r="H777">
        <v>-32767</v>
      </c>
      <c r="I777">
        <v>0</v>
      </c>
    </row>
    <row r="778" spans="1:25" x14ac:dyDescent="0.25">
      <c r="A778" t="s">
        <v>39</v>
      </c>
      <c r="B778">
        <v>17.6891</v>
      </c>
      <c r="C778">
        <v>3.0720000000000001E-3</v>
      </c>
      <c r="D778">
        <v>0</v>
      </c>
      <c r="E778">
        <v>0</v>
      </c>
      <c r="F778">
        <v>0</v>
      </c>
      <c r="G778">
        <v>32767</v>
      </c>
      <c r="H778">
        <v>-32767</v>
      </c>
      <c r="I778">
        <v>0</v>
      </c>
    </row>
    <row r="779" spans="1:25" x14ac:dyDescent="0.25">
      <c r="A779" t="s">
        <v>39</v>
      </c>
      <c r="B779">
        <v>16.501200000000001</v>
      </c>
      <c r="C779">
        <v>3.2959999999999999E-3</v>
      </c>
      <c r="D779">
        <v>0</v>
      </c>
      <c r="E779">
        <v>0</v>
      </c>
      <c r="F779">
        <v>0</v>
      </c>
      <c r="G779">
        <v>32767</v>
      </c>
      <c r="H779">
        <v>-32767</v>
      </c>
      <c r="I779">
        <v>0</v>
      </c>
    </row>
    <row r="780" spans="1:25" x14ac:dyDescent="0.25">
      <c r="A780" t="s">
        <v>39</v>
      </c>
      <c r="B780">
        <v>16.961300000000001</v>
      </c>
      <c r="C780">
        <v>2.0479999999999999E-3</v>
      </c>
      <c r="D780">
        <v>0</v>
      </c>
      <c r="E780">
        <v>0</v>
      </c>
      <c r="F780">
        <v>0</v>
      </c>
      <c r="G780">
        <v>32767</v>
      </c>
      <c r="H780">
        <v>-32767</v>
      </c>
      <c r="I780">
        <v>0</v>
      </c>
    </row>
    <row r="781" spans="1:25" x14ac:dyDescent="0.25">
      <c r="A781" t="s">
        <v>39</v>
      </c>
      <c r="B781">
        <v>17.430800000000001</v>
      </c>
      <c r="C781">
        <v>2.0479999999999999E-3</v>
      </c>
      <c r="D781">
        <v>0</v>
      </c>
      <c r="E781">
        <v>0</v>
      </c>
      <c r="F781">
        <v>0</v>
      </c>
      <c r="G781">
        <v>32767</v>
      </c>
      <c r="H781">
        <v>-32767</v>
      </c>
      <c r="I781">
        <v>0</v>
      </c>
    </row>
    <row r="782" spans="1:25" x14ac:dyDescent="0.25">
      <c r="A782" t="s">
        <v>39</v>
      </c>
      <c r="B782">
        <v>17.2517</v>
      </c>
      <c r="C782">
        <v>2.0479999999999999E-3</v>
      </c>
      <c r="D782">
        <v>0</v>
      </c>
      <c r="E782">
        <v>0</v>
      </c>
      <c r="F782">
        <v>0</v>
      </c>
      <c r="G782">
        <v>32767</v>
      </c>
      <c r="H782">
        <v>-32767</v>
      </c>
      <c r="I782">
        <v>0</v>
      </c>
    </row>
    <row r="783" spans="1:25" x14ac:dyDescent="0.25">
      <c r="A783" t="s">
        <v>39</v>
      </c>
      <c r="B783">
        <v>17.1388</v>
      </c>
      <c r="C783">
        <v>1.024E-3</v>
      </c>
      <c r="D783">
        <v>0</v>
      </c>
      <c r="E783">
        <v>0</v>
      </c>
      <c r="F783">
        <v>0</v>
      </c>
      <c r="G783">
        <v>32767</v>
      </c>
      <c r="H783">
        <v>-32767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39</v>
      </c>
      <c r="B784">
        <v>17.328700000000001</v>
      </c>
      <c r="C784">
        <v>4.2880000000000001E-3</v>
      </c>
      <c r="D784">
        <v>0</v>
      </c>
      <c r="E784">
        <v>0</v>
      </c>
      <c r="F784">
        <v>0</v>
      </c>
      <c r="G784">
        <v>32767</v>
      </c>
      <c r="H784">
        <v>-32767</v>
      </c>
      <c r="I784">
        <v>0</v>
      </c>
      <c r="R784">
        <f>AVERAGE(B735:B784)</f>
        <v>16.914068</v>
      </c>
      <c r="S784">
        <f>AVERAGE(C735:C784)</f>
        <v>2.4633599999999991E-3</v>
      </c>
      <c r="U784">
        <f>_xlfn.VAR.P(B735:B784)</f>
        <v>0.42357176097599997</v>
      </c>
      <c r="V784">
        <f>_xlfn.VAR.P(C735:C784)</f>
        <v>1.8871701503999986E-6</v>
      </c>
      <c r="X784">
        <f>1.96*SQRT(U784)/50</f>
        <v>2.5512297246350835E-2</v>
      </c>
      <c r="Y784">
        <f>1.96*SQRT(V784)/50</f>
        <v>5.3850730170636073E-5</v>
      </c>
    </row>
    <row r="785" spans="1:9" x14ac:dyDescent="0.25">
      <c r="A785" t="s">
        <v>38</v>
      </c>
      <c r="B785">
        <v>879.81089999999995</v>
      </c>
      <c r="C785" t="s">
        <v>36</v>
      </c>
    </row>
    <row r="786" spans="1:9" x14ac:dyDescent="0.25">
      <c r="A786" t="s">
        <v>40</v>
      </c>
      <c r="B786" s="11" t="s">
        <v>521</v>
      </c>
      <c r="C786">
        <v>2.0479999999999999E-3</v>
      </c>
      <c r="D786">
        <v>0</v>
      </c>
      <c r="E786">
        <v>0</v>
      </c>
      <c r="F786">
        <v>0</v>
      </c>
      <c r="G786">
        <v>32767</v>
      </c>
      <c r="H786">
        <v>-32767</v>
      </c>
      <c r="I786">
        <v>0</v>
      </c>
    </row>
    <row r="787" spans="1:9" x14ac:dyDescent="0.25">
      <c r="A787" t="s">
        <v>40</v>
      </c>
      <c r="B787">
        <v>13.563499999999999</v>
      </c>
      <c r="C787">
        <v>1.024E-3</v>
      </c>
      <c r="D787">
        <v>0</v>
      </c>
      <c r="E787">
        <v>0</v>
      </c>
      <c r="F787">
        <v>0</v>
      </c>
      <c r="G787">
        <v>32767</v>
      </c>
      <c r="H787">
        <v>-32767</v>
      </c>
      <c r="I787">
        <v>0</v>
      </c>
    </row>
    <row r="788" spans="1:9" x14ac:dyDescent="0.25">
      <c r="A788" t="s">
        <v>40</v>
      </c>
      <c r="B788" s="11" t="s">
        <v>522</v>
      </c>
      <c r="C788">
        <v>1.024E-3</v>
      </c>
      <c r="D788">
        <v>0</v>
      </c>
      <c r="E788">
        <v>0</v>
      </c>
      <c r="F788">
        <v>0</v>
      </c>
      <c r="G788">
        <v>32767</v>
      </c>
      <c r="H788">
        <v>-32767</v>
      </c>
      <c r="I788">
        <v>0</v>
      </c>
    </row>
    <row r="789" spans="1:9" x14ac:dyDescent="0.25">
      <c r="A789" t="s">
        <v>40</v>
      </c>
      <c r="B789">
        <v>13.005100000000001</v>
      </c>
      <c r="C789">
        <v>1.024E-3</v>
      </c>
      <c r="D789">
        <v>0</v>
      </c>
      <c r="E789">
        <v>0</v>
      </c>
      <c r="F789">
        <v>0</v>
      </c>
      <c r="G789">
        <v>32767</v>
      </c>
      <c r="H789">
        <v>-32767</v>
      </c>
      <c r="I789">
        <v>0</v>
      </c>
    </row>
    <row r="790" spans="1:9" x14ac:dyDescent="0.25">
      <c r="A790" t="s">
        <v>40</v>
      </c>
      <c r="B790" s="11" t="s">
        <v>523</v>
      </c>
      <c r="C790">
        <v>4.0959999999999998E-3</v>
      </c>
      <c r="D790">
        <v>0</v>
      </c>
      <c r="E790">
        <v>0</v>
      </c>
      <c r="F790">
        <v>0</v>
      </c>
      <c r="G790">
        <v>32767</v>
      </c>
      <c r="H790">
        <v>-32767</v>
      </c>
      <c r="I790">
        <v>0</v>
      </c>
    </row>
    <row r="791" spans="1:9" x14ac:dyDescent="0.25">
      <c r="A791" t="s">
        <v>40</v>
      </c>
      <c r="B791" s="11" t="s">
        <v>524</v>
      </c>
      <c r="C791">
        <v>1.024E-3</v>
      </c>
      <c r="D791">
        <v>0</v>
      </c>
      <c r="E791">
        <v>0</v>
      </c>
      <c r="F791">
        <v>0</v>
      </c>
      <c r="G791">
        <v>32767</v>
      </c>
      <c r="H791">
        <v>-32767</v>
      </c>
      <c r="I791">
        <v>0</v>
      </c>
    </row>
    <row r="792" spans="1:9" x14ac:dyDescent="0.25">
      <c r="A792" t="s">
        <v>40</v>
      </c>
      <c r="B792" s="11" t="s">
        <v>525</v>
      </c>
      <c r="C792">
        <v>1.024E-3</v>
      </c>
      <c r="D792">
        <v>0</v>
      </c>
      <c r="E792">
        <v>0</v>
      </c>
      <c r="F792">
        <v>0</v>
      </c>
      <c r="G792">
        <v>32767</v>
      </c>
      <c r="H792">
        <v>-32767</v>
      </c>
      <c r="I792">
        <v>0</v>
      </c>
    </row>
    <row r="793" spans="1:9" x14ac:dyDescent="0.25">
      <c r="A793" t="s">
        <v>40</v>
      </c>
      <c r="B793" s="11" t="s">
        <v>526</v>
      </c>
      <c r="C793">
        <v>1.024E-3</v>
      </c>
      <c r="D793">
        <v>0</v>
      </c>
      <c r="E793">
        <v>0</v>
      </c>
      <c r="F793">
        <v>0</v>
      </c>
      <c r="G793">
        <v>32767</v>
      </c>
      <c r="H793">
        <v>-32767</v>
      </c>
      <c r="I793">
        <v>0</v>
      </c>
    </row>
    <row r="794" spans="1:9" x14ac:dyDescent="0.25">
      <c r="A794" t="s">
        <v>40</v>
      </c>
      <c r="B794">
        <v>12.324999999999999</v>
      </c>
      <c r="C794">
        <v>1.024E-3</v>
      </c>
      <c r="D794">
        <v>0</v>
      </c>
      <c r="E794">
        <v>0</v>
      </c>
      <c r="F794">
        <v>0</v>
      </c>
      <c r="G794">
        <v>32767</v>
      </c>
      <c r="H794">
        <v>-32767</v>
      </c>
      <c r="I794">
        <v>0</v>
      </c>
    </row>
    <row r="795" spans="1:9" x14ac:dyDescent="0.25">
      <c r="A795" t="s">
        <v>40</v>
      </c>
      <c r="B795">
        <v>13.272</v>
      </c>
      <c r="C795">
        <v>2.0479999999999999E-3</v>
      </c>
      <c r="D795">
        <v>0</v>
      </c>
      <c r="E795">
        <v>0</v>
      </c>
      <c r="F795">
        <v>0</v>
      </c>
      <c r="G795">
        <v>32767</v>
      </c>
      <c r="H795">
        <v>-32767</v>
      </c>
      <c r="I795">
        <v>0</v>
      </c>
    </row>
    <row r="796" spans="1:9" x14ac:dyDescent="0.25">
      <c r="A796" t="s">
        <v>40</v>
      </c>
      <c r="B796" s="11" t="s">
        <v>527</v>
      </c>
      <c r="C796">
        <v>2.0479999999999999E-3</v>
      </c>
      <c r="D796">
        <v>0</v>
      </c>
      <c r="E796">
        <v>0</v>
      </c>
      <c r="F796">
        <v>0</v>
      </c>
      <c r="G796">
        <v>32767</v>
      </c>
      <c r="H796">
        <v>-32767</v>
      </c>
      <c r="I796">
        <v>0</v>
      </c>
    </row>
    <row r="797" spans="1:9" x14ac:dyDescent="0.25">
      <c r="A797" t="s">
        <v>40</v>
      </c>
      <c r="B797" s="11" t="s">
        <v>528</v>
      </c>
      <c r="C797">
        <v>2.0479999999999999E-3</v>
      </c>
      <c r="D797">
        <v>0</v>
      </c>
      <c r="E797">
        <v>0</v>
      </c>
      <c r="F797">
        <v>0</v>
      </c>
      <c r="G797">
        <v>32767</v>
      </c>
      <c r="H797">
        <v>-32767</v>
      </c>
      <c r="I797">
        <v>0</v>
      </c>
    </row>
    <row r="798" spans="1:9" x14ac:dyDescent="0.25">
      <c r="A798" t="s">
        <v>40</v>
      </c>
      <c r="B798">
        <v>12.554</v>
      </c>
      <c r="C798">
        <v>2.0479999999999999E-3</v>
      </c>
      <c r="D798">
        <v>0</v>
      </c>
      <c r="E798">
        <v>0</v>
      </c>
      <c r="F798">
        <v>0</v>
      </c>
      <c r="G798">
        <v>32767</v>
      </c>
      <c r="H798">
        <v>-32767</v>
      </c>
      <c r="I798">
        <v>0</v>
      </c>
    </row>
    <row r="799" spans="1:9" x14ac:dyDescent="0.25">
      <c r="A799" t="s">
        <v>40</v>
      </c>
      <c r="B799" s="11" t="s">
        <v>529</v>
      </c>
      <c r="C799">
        <v>5.1200000000000004E-3</v>
      </c>
      <c r="D799">
        <v>0</v>
      </c>
      <c r="E799">
        <v>0</v>
      </c>
      <c r="F799">
        <v>0</v>
      </c>
      <c r="G799">
        <v>32767</v>
      </c>
      <c r="H799">
        <v>-32767</v>
      </c>
      <c r="I799">
        <v>0</v>
      </c>
    </row>
    <row r="800" spans="1:9" x14ac:dyDescent="0.25">
      <c r="A800" t="s">
        <v>40</v>
      </c>
      <c r="B800">
        <v>12.486000000000001</v>
      </c>
      <c r="C800">
        <v>2.0479999999999999E-3</v>
      </c>
      <c r="D800">
        <v>0</v>
      </c>
      <c r="E800">
        <v>0</v>
      </c>
      <c r="F800">
        <v>0</v>
      </c>
      <c r="G800">
        <v>32767</v>
      </c>
      <c r="H800">
        <v>-32767</v>
      </c>
      <c r="I800">
        <v>0</v>
      </c>
    </row>
    <row r="801" spans="1:9" x14ac:dyDescent="0.25">
      <c r="A801" t="s">
        <v>40</v>
      </c>
      <c r="B801" s="11" t="s">
        <v>530</v>
      </c>
      <c r="C801">
        <v>2.0479999999999999E-3</v>
      </c>
      <c r="D801">
        <v>0</v>
      </c>
      <c r="E801">
        <v>0</v>
      </c>
      <c r="F801">
        <v>0</v>
      </c>
      <c r="G801">
        <v>32767</v>
      </c>
      <c r="H801">
        <v>-32767</v>
      </c>
      <c r="I801">
        <v>0</v>
      </c>
    </row>
    <row r="802" spans="1:9" x14ac:dyDescent="0.25">
      <c r="A802" t="s">
        <v>40</v>
      </c>
      <c r="B802">
        <v>13.5411</v>
      </c>
      <c r="C802">
        <v>1.024E-3</v>
      </c>
      <c r="D802">
        <v>0</v>
      </c>
      <c r="E802">
        <v>0</v>
      </c>
      <c r="F802">
        <v>0</v>
      </c>
      <c r="G802">
        <v>32767</v>
      </c>
      <c r="H802">
        <v>-32767</v>
      </c>
      <c r="I802">
        <v>0</v>
      </c>
    </row>
    <row r="803" spans="1:9" x14ac:dyDescent="0.25">
      <c r="A803" t="s">
        <v>40</v>
      </c>
      <c r="B803">
        <v>13.4499</v>
      </c>
      <c r="C803">
        <v>1.024E-3</v>
      </c>
      <c r="D803">
        <v>0</v>
      </c>
      <c r="E803">
        <v>0</v>
      </c>
      <c r="F803">
        <v>0</v>
      </c>
      <c r="G803">
        <v>32767</v>
      </c>
      <c r="H803">
        <v>-32767</v>
      </c>
      <c r="I803">
        <v>0</v>
      </c>
    </row>
    <row r="804" spans="1:9" x14ac:dyDescent="0.25">
      <c r="A804" t="s">
        <v>40</v>
      </c>
      <c r="B804">
        <v>13.1808</v>
      </c>
      <c r="C804">
        <v>2.0479999999999999E-3</v>
      </c>
      <c r="D804">
        <v>0</v>
      </c>
      <c r="E804">
        <v>0</v>
      </c>
      <c r="F804">
        <v>0</v>
      </c>
      <c r="G804">
        <v>32767</v>
      </c>
      <c r="H804">
        <v>-32767</v>
      </c>
      <c r="I804">
        <v>0</v>
      </c>
    </row>
    <row r="805" spans="1:9" x14ac:dyDescent="0.25">
      <c r="A805" t="s">
        <v>40</v>
      </c>
      <c r="B805" s="11" t="s">
        <v>531</v>
      </c>
      <c r="C805">
        <v>2.0479999999999999E-3</v>
      </c>
      <c r="D805">
        <v>0</v>
      </c>
      <c r="E805">
        <v>0</v>
      </c>
      <c r="F805">
        <v>0</v>
      </c>
      <c r="G805">
        <v>32767</v>
      </c>
      <c r="H805">
        <v>-32767</v>
      </c>
      <c r="I805">
        <v>0</v>
      </c>
    </row>
    <row r="806" spans="1:9" x14ac:dyDescent="0.25">
      <c r="A806" t="s">
        <v>40</v>
      </c>
      <c r="B806" s="11" t="s">
        <v>532</v>
      </c>
      <c r="C806">
        <v>2.0479999999999999E-3</v>
      </c>
      <c r="D806">
        <v>0</v>
      </c>
      <c r="E806">
        <v>0</v>
      </c>
      <c r="F806">
        <v>0</v>
      </c>
      <c r="G806">
        <v>32767</v>
      </c>
      <c r="H806">
        <v>-32767</v>
      </c>
      <c r="I806">
        <v>0</v>
      </c>
    </row>
    <row r="807" spans="1:9" x14ac:dyDescent="0.25">
      <c r="A807" t="s">
        <v>40</v>
      </c>
      <c r="B807" s="11" t="s">
        <v>533</v>
      </c>
      <c r="C807">
        <v>4.2880000000000001E-3</v>
      </c>
      <c r="D807">
        <v>0</v>
      </c>
      <c r="E807">
        <v>0</v>
      </c>
      <c r="F807">
        <v>0</v>
      </c>
      <c r="G807">
        <v>32767</v>
      </c>
      <c r="H807">
        <v>-32767</v>
      </c>
      <c r="I807">
        <v>0</v>
      </c>
    </row>
    <row r="808" spans="1:9" x14ac:dyDescent="0.25">
      <c r="A808" t="s">
        <v>40</v>
      </c>
      <c r="B808" s="11" t="s">
        <v>534</v>
      </c>
      <c r="C808">
        <v>2.0479999999999999E-3</v>
      </c>
      <c r="D808">
        <v>0</v>
      </c>
      <c r="E808">
        <v>0</v>
      </c>
      <c r="F808">
        <v>0</v>
      </c>
      <c r="G808">
        <v>32767</v>
      </c>
      <c r="H808">
        <v>-32767</v>
      </c>
      <c r="I808">
        <v>0</v>
      </c>
    </row>
    <row r="809" spans="1:9" x14ac:dyDescent="0.25">
      <c r="A809" t="s">
        <v>40</v>
      </c>
      <c r="B809" s="11" t="s">
        <v>535</v>
      </c>
      <c r="C809">
        <v>2.0479999999999999E-3</v>
      </c>
      <c r="D809">
        <v>0</v>
      </c>
      <c r="E809">
        <v>0</v>
      </c>
      <c r="F809">
        <v>0</v>
      </c>
      <c r="G809">
        <v>32767</v>
      </c>
      <c r="H809">
        <v>-32767</v>
      </c>
      <c r="I809">
        <v>0</v>
      </c>
    </row>
    <row r="810" spans="1:9" x14ac:dyDescent="0.25">
      <c r="A810" t="s">
        <v>40</v>
      </c>
      <c r="B810" s="11" t="s">
        <v>536</v>
      </c>
      <c r="C810">
        <v>4.0959999999999998E-3</v>
      </c>
      <c r="D810">
        <v>0</v>
      </c>
      <c r="E810">
        <v>0</v>
      </c>
      <c r="F810">
        <v>0</v>
      </c>
      <c r="G810">
        <v>32767</v>
      </c>
      <c r="H810">
        <v>-32767</v>
      </c>
      <c r="I810">
        <v>0</v>
      </c>
    </row>
    <row r="811" spans="1:9" x14ac:dyDescent="0.25">
      <c r="A811" t="s">
        <v>40</v>
      </c>
      <c r="B811" s="11" t="s">
        <v>537</v>
      </c>
      <c r="C811">
        <v>4.0959999999999998E-3</v>
      </c>
      <c r="D811">
        <v>0</v>
      </c>
      <c r="E811">
        <v>0</v>
      </c>
      <c r="F811">
        <v>0</v>
      </c>
      <c r="G811">
        <v>32767</v>
      </c>
      <c r="H811">
        <v>-32767</v>
      </c>
      <c r="I811">
        <v>0</v>
      </c>
    </row>
    <row r="812" spans="1:9" x14ac:dyDescent="0.25">
      <c r="A812" t="s">
        <v>40</v>
      </c>
      <c r="B812" s="11" t="s">
        <v>538</v>
      </c>
      <c r="C812">
        <v>2.0479999999999999E-3</v>
      </c>
      <c r="D812">
        <v>0</v>
      </c>
      <c r="E812">
        <v>0</v>
      </c>
      <c r="F812">
        <v>0</v>
      </c>
      <c r="G812">
        <v>32767</v>
      </c>
      <c r="H812">
        <v>-32767</v>
      </c>
      <c r="I812">
        <v>0</v>
      </c>
    </row>
    <row r="813" spans="1:9" x14ac:dyDescent="0.25">
      <c r="A813" t="s">
        <v>40</v>
      </c>
      <c r="B813" s="11" t="s">
        <v>539</v>
      </c>
      <c r="C813">
        <v>1.024E-3</v>
      </c>
      <c r="D813">
        <v>0</v>
      </c>
      <c r="E813">
        <v>0</v>
      </c>
      <c r="F813">
        <v>0</v>
      </c>
      <c r="G813">
        <v>32767</v>
      </c>
      <c r="H813">
        <v>-32767</v>
      </c>
      <c r="I813">
        <v>0</v>
      </c>
    </row>
    <row r="814" spans="1:9" x14ac:dyDescent="0.25">
      <c r="A814" t="s">
        <v>40</v>
      </c>
      <c r="B814" s="11" t="s">
        <v>540</v>
      </c>
      <c r="C814">
        <v>2.0479999999999999E-3</v>
      </c>
      <c r="D814">
        <v>0</v>
      </c>
      <c r="E814">
        <v>0</v>
      </c>
      <c r="F814">
        <v>0</v>
      </c>
      <c r="G814">
        <v>32767</v>
      </c>
      <c r="H814">
        <v>-32767</v>
      </c>
      <c r="I814">
        <v>0</v>
      </c>
    </row>
    <row r="815" spans="1:9" x14ac:dyDescent="0.25">
      <c r="A815" t="s">
        <v>40</v>
      </c>
      <c r="B815" s="11" t="s">
        <v>541</v>
      </c>
      <c r="C815">
        <v>1.024E-3</v>
      </c>
      <c r="D815">
        <v>0</v>
      </c>
      <c r="E815">
        <v>0</v>
      </c>
      <c r="F815">
        <v>0</v>
      </c>
      <c r="G815">
        <v>32767</v>
      </c>
      <c r="H815">
        <v>-32767</v>
      </c>
      <c r="I815">
        <v>0</v>
      </c>
    </row>
    <row r="816" spans="1:9" x14ac:dyDescent="0.25">
      <c r="A816" t="s">
        <v>40</v>
      </c>
      <c r="B816" s="11" t="s">
        <v>542</v>
      </c>
      <c r="C816">
        <v>2.0479999999999999E-3</v>
      </c>
      <c r="D816">
        <v>0</v>
      </c>
      <c r="E816">
        <v>0</v>
      </c>
      <c r="F816">
        <v>0</v>
      </c>
      <c r="G816">
        <v>32767</v>
      </c>
      <c r="H816">
        <v>-32767</v>
      </c>
      <c r="I816">
        <v>0</v>
      </c>
    </row>
    <row r="817" spans="1:9" x14ac:dyDescent="0.25">
      <c r="A817" t="s">
        <v>40</v>
      </c>
      <c r="B817" s="11" t="s">
        <v>543</v>
      </c>
      <c r="C817">
        <v>1.024E-3</v>
      </c>
      <c r="D817">
        <v>0</v>
      </c>
      <c r="E817">
        <v>0</v>
      </c>
      <c r="F817">
        <v>0</v>
      </c>
      <c r="G817">
        <v>32767</v>
      </c>
      <c r="H817">
        <v>-32767</v>
      </c>
      <c r="I817">
        <v>0</v>
      </c>
    </row>
    <row r="818" spans="1:9" x14ac:dyDescent="0.25">
      <c r="A818" t="s">
        <v>40</v>
      </c>
      <c r="B818">
        <v>14.9124</v>
      </c>
      <c r="C818">
        <v>2.0479999999999999E-3</v>
      </c>
      <c r="D818">
        <v>0</v>
      </c>
      <c r="E818">
        <v>0</v>
      </c>
      <c r="F818">
        <v>0</v>
      </c>
      <c r="G818">
        <v>32767</v>
      </c>
      <c r="H818">
        <v>-32767</v>
      </c>
      <c r="I818">
        <v>0</v>
      </c>
    </row>
    <row r="819" spans="1:9" x14ac:dyDescent="0.25">
      <c r="A819" t="s">
        <v>40</v>
      </c>
      <c r="B819">
        <v>13.146800000000001</v>
      </c>
      <c r="C819">
        <v>1.024E-3</v>
      </c>
      <c r="D819">
        <v>0</v>
      </c>
      <c r="E819">
        <v>0</v>
      </c>
      <c r="F819">
        <v>0</v>
      </c>
      <c r="G819">
        <v>32767</v>
      </c>
      <c r="H819">
        <v>-32767</v>
      </c>
      <c r="I819">
        <v>0</v>
      </c>
    </row>
    <row r="820" spans="1:9" x14ac:dyDescent="0.25">
      <c r="A820" t="s">
        <v>40</v>
      </c>
      <c r="B820">
        <v>12.544</v>
      </c>
      <c r="C820">
        <v>2.0479999999999999E-3</v>
      </c>
      <c r="D820">
        <v>0</v>
      </c>
      <c r="E820">
        <v>0</v>
      </c>
      <c r="F820">
        <v>0</v>
      </c>
      <c r="G820">
        <v>32767</v>
      </c>
      <c r="H820">
        <v>-32767</v>
      </c>
      <c r="I820">
        <v>0</v>
      </c>
    </row>
    <row r="821" spans="1:9" x14ac:dyDescent="0.25">
      <c r="A821" t="s">
        <v>40</v>
      </c>
      <c r="B821" s="11" t="s">
        <v>544</v>
      </c>
      <c r="C821">
        <v>2.0479999999999999E-3</v>
      </c>
      <c r="D821">
        <v>0</v>
      </c>
      <c r="E821">
        <v>0</v>
      </c>
      <c r="F821">
        <v>0</v>
      </c>
      <c r="G821">
        <v>32767</v>
      </c>
      <c r="H821">
        <v>-32767</v>
      </c>
      <c r="I821">
        <v>0</v>
      </c>
    </row>
    <row r="822" spans="1:9" x14ac:dyDescent="0.25">
      <c r="A822" t="s">
        <v>40</v>
      </c>
      <c r="B822">
        <v>12.506</v>
      </c>
      <c r="C822">
        <v>1.024E-3</v>
      </c>
      <c r="D822">
        <v>0</v>
      </c>
      <c r="E822">
        <v>0</v>
      </c>
      <c r="F822">
        <v>0</v>
      </c>
      <c r="G822">
        <v>32767</v>
      </c>
      <c r="H822">
        <v>-32767</v>
      </c>
      <c r="I822">
        <v>0</v>
      </c>
    </row>
    <row r="823" spans="1:9" x14ac:dyDescent="0.25">
      <c r="A823" t="s">
        <v>40</v>
      </c>
      <c r="B823" s="11" t="s">
        <v>545</v>
      </c>
      <c r="C823">
        <v>1.024E-3</v>
      </c>
      <c r="D823">
        <v>0</v>
      </c>
      <c r="E823">
        <v>0</v>
      </c>
      <c r="F823">
        <v>0</v>
      </c>
      <c r="G823">
        <v>32767</v>
      </c>
      <c r="H823">
        <v>-32767</v>
      </c>
      <c r="I823">
        <v>0</v>
      </c>
    </row>
    <row r="824" spans="1:9" x14ac:dyDescent="0.25">
      <c r="A824" t="s">
        <v>40</v>
      </c>
      <c r="B824" s="11" t="s">
        <v>546</v>
      </c>
      <c r="C824">
        <v>2.0479999999999999E-3</v>
      </c>
      <c r="D824">
        <v>0</v>
      </c>
      <c r="E824">
        <v>0</v>
      </c>
      <c r="F824">
        <v>0</v>
      </c>
      <c r="G824">
        <v>32767</v>
      </c>
      <c r="H824">
        <v>-32767</v>
      </c>
      <c r="I824">
        <v>0</v>
      </c>
    </row>
    <row r="825" spans="1:9" x14ac:dyDescent="0.25">
      <c r="A825" t="s">
        <v>40</v>
      </c>
      <c r="B825">
        <v>13.162800000000001</v>
      </c>
      <c r="C825">
        <v>2.0479999999999999E-3</v>
      </c>
      <c r="D825">
        <v>0</v>
      </c>
      <c r="E825">
        <v>0</v>
      </c>
      <c r="F825">
        <v>0</v>
      </c>
      <c r="G825">
        <v>32767</v>
      </c>
      <c r="H825">
        <v>-32767</v>
      </c>
      <c r="I825">
        <v>0</v>
      </c>
    </row>
    <row r="826" spans="1:9" x14ac:dyDescent="0.25">
      <c r="A826" t="s">
        <v>40</v>
      </c>
      <c r="B826">
        <v>13.3271</v>
      </c>
      <c r="C826">
        <v>2.0479999999999999E-3</v>
      </c>
      <c r="D826">
        <v>0</v>
      </c>
      <c r="E826">
        <v>0</v>
      </c>
      <c r="F826">
        <v>0</v>
      </c>
      <c r="G826">
        <v>32767</v>
      </c>
      <c r="H826">
        <v>-32767</v>
      </c>
      <c r="I826">
        <v>0</v>
      </c>
    </row>
    <row r="827" spans="1:9" x14ac:dyDescent="0.25">
      <c r="A827" t="s">
        <v>40</v>
      </c>
      <c r="B827">
        <v>13.063599999999999</v>
      </c>
      <c r="C827">
        <v>2.0479999999999999E-3</v>
      </c>
      <c r="D827">
        <v>0</v>
      </c>
      <c r="E827">
        <v>0</v>
      </c>
      <c r="F827">
        <v>0</v>
      </c>
      <c r="G827">
        <v>32767</v>
      </c>
      <c r="H827">
        <v>-32767</v>
      </c>
      <c r="I827">
        <v>0</v>
      </c>
    </row>
    <row r="828" spans="1:9" x14ac:dyDescent="0.25">
      <c r="A828" t="s">
        <v>40</v>
      </c>
      <c r="B828" s="11" t="s">
        <v>547</v>
      </c>
      <c r="C828">
        <v>2.0479999999999999E-3</v>
      </c>
      <c r="D828">
        <v>0</v>
      </c>
      <c r="E828">
        <v>0</v>
      </c>
      <c r="F828">
        <v>0</v>
      </c>
      <c r="G828">
        <v>32767</v>
      </c>
      <c r="H828">
        <v>-32767</v>
      </c>
      <c r="I828">
        <v>0</v>
      </c>
    </row>
    <row r="829" spans="1:9" x14ac:dyDescent="0.25">
      <c r="A829" t="s">
        <v>40</v>
      </c>
      <c r="B829" s="11" t="s">
        <v>548</v>
      </c>
      <c r="C829">
        <v>2.0479999999999999E-3</v>
      </c>
      <c r="D829">
        <v>0</v>
      </c>
      <c r="E829">
        <v>0</v>
      </c>
      <c r="F829">
        <v>0</v>
      </c>
      <c r="G829">
        <v>32767</v>
      </c>
      <c r="H829">
        <v>-32767</v>
      </c>
      <c r="I829">
        <v>0</v>
      </c>
    </row>
    <row r="830" spans="1:9" x14ac:dyDescent="0.25">
      <c r="A830" t="s">
        <v>40</v>
      </c>
      <c r="B830" s="11" t="s">
        <v>549</v>
      </c>
      <c r="C830">
        <v>1.024E-3</v>
      </c>
      <c r="D830">
        <v>0</v>
      </c>
      <c r="E830">
        <v>0</v>
      </c>
      <c r="F830">
        <v>0</v>
      </c>
      <c r="G830">
        <v>32767</v>
      </c>
      <c r="H830">
        <v>-32767</v>
      </c>
      <c r="I830">
        <v>0</v>
      </c>
    </row>
    <row r="831" spans="1:9" x14ac:dyDescent="0.25">
      <c r="A831" t="s">
        <v>40</v>
      </c>
      <c r="B831" s="11" t="s">
        <v>550</v>
      </c>
      <c r="C831">
        <v>2.0479999999999999E-3</v>
      </c>
      <c r="D831">
        <v>0</v>
      </c>
      <c r="E831">
        <v>0</v>
      </c>
      <c r="F831">
        <v>0</v>
      </c>
      <c r="G831">
        <v>32767</v>
      </c>
      <c r="H831">
        <v>-32767</v>
      </c>
      <c r="I831">
        <v>0</v>
      </c>
    </row>
    <row r="832" spans="1:9" x14ac:dyDescent="0.25">
      <c r="A832" t="s">
        <v>40</v>
      </c>
      <c r="B832">
        <v>15.1195</v>
      </c>
      <c r="C832">
        <v>4.0959999999999998E-3</v>
      </c>
      <c r="D832">
        <v>0</v>
      </c>
      <c r="E832">
        <v>0</v>
      </c>
      <c r="F832">
        <v>0</v>
      </c>
      <c r="G832">
        <v>32767</v>
      </c>
      <c r="H832">
        <v>-32767</v>
      </c>
      <c r="I832">
        <v>0</v>
      </c>
    </row>
    <row r="833" spans="1:25" x14ac:dyDescent="0.25">
      <c r="A833" t="s">
        <v>40</v>
      </c>
      <c r="B833" s="11" t="s">
        <v>551</v>
      </c>
      <c r="C833">
        <v>5.1200000000000004E-3</v>
      </c>
      <c r="D833">
        <v>0</v>
      </c>
      <c r="E833">
        <v>0</v>
      </c>
      <c r="F833">
        <v>0</v>
      </c>
      <c r="G833">
        <v>32767</v>
      </c>
      <c r="H833">
        <v>-32767</v>
      </c>
      <c r="I833">
        <v>0</v>
      </c>
    </row>
    <row r="834" spans="1:25" x14ac:dyDescent="0.25">
      <c r="A834" t="s">
        <v>40</v>
      </c>
      <c r="B834" s="11" t="s">
        <v>552</v>
      </c>
      <c r="C834">
        <v>2.0479999999999999E-3</v>
      </c>
      <c r="D834">
        <v>0</v>
      </c>
      <c r="E834">
        <v>0</v>
      </c>
      <c r="F834">
        <v>0</v>
      </c>
      <c r="G834">
        <v>32767</v>
      </c>
      <c r="H834">
        <v>-32767</v>
      </c>
      <c r="I834">
        <v>0</v>
      </c>
    </row>
    <row r="835" spans="1:25" x14ac:dyDescent="0.25">
      <c r="A835" t="s">
        <v>40</v>
      </c>
      <c r="B835" s="11" t="s">
        <v>553</v>
      </c>
      <c r="C835">
        <v>2.0479999999999999E-3</v>
      </c>
      <c r="D835">
        <v>0</v>
      </c>
      <c r="E835">
        <v>0</v>
      </c>
      <c r="F835">
        <v>0</v>
      </c>
      <c r="G835">
        <v>32767</v>
      </c>
      <c r="H835">
        <v>-32767</v>
      </c>
      <c r="I835">
        <v>0</v>
      </c>
    </row>
    <row r="836" spans="1:25" x14ac:dyDescent="0.25">
      <c r="A836" t="s">
        <v>40</v>
      </c>
      <c r="B836">
        <v>13.450699999999999</v>
      </c>
      <c r="C836">
        <v>1.024E-3</v>
      </c>
      <c r="D836">
        <v>0</v>
      </c>
      <c r="E836">
        <v>0</v>
      </c>
      <c r="F836">
        <v>0</v>
      </c>
      <c r="G836">
        <v>32767</v>
      </c>
      <c r="H836">
        <v>-32767</v>
      </c>
      <c r="I836">
        <v>0</v>
      </c>
    </row>
    <row r="837" spans="1:25" x14ac:dyDescent="0.25">
      <c r="A837" t="s">
        <v>40</v>
      </c>
      <c r="B837">
        <v>13.260400000000001</v>
      </c>
      <c r="C837">
        <v>2.0479999999999999E-3</v>
      </c>
      <c r="D837">
        <v>0</v>
      </c>
      <c r="E837">
        <v>0</v>
      </c>
      <c r="F837">
        <v>0</v>
      </c>
      <c r="G837">
        <v>32767</v>
      </c>
      <c r="H837">
        <v>-32767</v>
      </c>
      <c r="I837">
        <v>0</v>
      </c>
    </row>
    <row r="838" spans="1:25" x14ac:dyDescent="0.25">
      <c r="A838" t="s">
        <v>40</v>
      </c>
      <c r="B838" s="11" t="s">
        <v>554</v>
      </c>
      <c r="C838">
        <v>1.024E-3</v>
      </c>
      <c r="D838">
        <v>0</v>
      </c>
      <c r="E838">
        <v>0</v>
      </c>
      <c r="F838">
        <v>0</v>
      </c>
      <c r="G838">
        <v>32767</v>
      </c>
      <c r="H838">
        <v>-32767</v>
      </c>
      <c r="I838">
        <v>0</v>
      </c>
    </row>
    <row r="839" spans="1:25" x14ac:dyDescent="0.25">
      <c r="A839" t="s">
        <v>40</v>
      </c>
      <c r="B839" s="11" t="s">
        <v>555</v>
      </c>
      <c r="C839">
        <v>2.0479999999999999E-3</v>
      </c>
      <c r="D839">
        <v>0</v>
      </c>
      <c r="E839">
        <v>0</v>
      </c>
      <c r="F839">
        <v>0</v>
      </c>
      <c r="G839">
        <v>32767</v>
      </c>
      <c r="H839">
        <v>-32767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40</v>
      </c>
      <c r="B840" s="11" t="s">
        <v>556</v>
      </c>
      <c r="C840">
        <v>1.024E-3</v>
      </c>
      <c r="D840">
        <v>0</v>
      </c>
      <c r="E840">
        <v>0</v>
      </c>
      <c r="F840">
        <v>0</v>
      </c>
      <c r="G840">
        <v>32767</v>
      </c>
      <c r="H840">
        <v>-32767</v>
      </c>
      <c r="I840">
        <v>0</v>
      </c>
      <c r="R840">
        <f>AVERAGE(B791:B840)</f>
        <v>13.253064705882354</v>
      </c>
      <c r="S840">
        <f>AVERAGE(C791:C840)</f>
        <v>2.0108799999999983E-3</v>
      </c>
      <c r="U840">
        <f>_xlfn.VAR.P(B791:B840)</f>
        <v>0.55667395875432524</v>
      </c>
      <c r="V840">
        <f>_xlfn.VAR.P(C791:C840)</f>
        <v>1.0636640255999991E-6</v>
      </c>
      <c r="X840">
        <f>1.96*SQRT(U840)/50</f>
        <v>2.9247349828321986E-2</v>
      </c>
      <c r="Y840">
        <f>1.96*SQRT(V840)/50</f>
        <v>4.0428562778040756E-5</v>
      </c>
    </row>
    <row r="841" spans="1:25" x14ac:dyDescent="0.25">
      <c r="A841" t="s">
        <v>40</v>
      </c>
      <c r="B841">
        <v>679.33309999999994</v>
      </c>
      <c r="C841" t="s">
        <v>36</v>
      </c>
    </row>
    <row r="842" spans="1:25" x14ac:dyDescent="0.25">
      <c r="A842" t="s">
        <v>97</v>
      </c>
      <c r="B842">
        <v>5144.6099999999997</v>
      </c>
      <c r="C842">
        <v>5126.3500000000004</v>
      </c>
      <c r="D842">
        <v>5095.9799999999996</v>
      </c>
      <c r="E842">
        <v>4389.1000000000004</v>
      </c>
      <c r="F842">
        <v>0</v>
      </c>
      <c r="G842">
        <v>0.32174399999999997</v>
      </c>
      <c r="H842">
        <v>0.67040200000000005</v>
      </c>
      <c r="I842">
        <v>0</v>
      </c>
    </row>
    <row r="843" spans="1:25" x14ac:dyDescent="0.25">
      <c r="A843" t="s">
        <v>97</v>
      </c>
      <c r="B843">
        <v>5023.63</v>
      </c>
      <c r="C843">
        <v>5007.18</v>
      </c>
      <c r="D843">
        <v>4978.28</v>
      </c>
      <c r="E843">
        <v>4288.43</v>
      </c>
      <c r="F843">
        <v>0</v>
      </c>
      <c r="G843">
        <v>0.329926</v>
      </c>
      <c r="H843">
        <v>0.68610499999999996</v>
      </c>
      <c r="I843">
        <v>0</v>
      </c>
    </row>
    <row r="844" spans="1:25" x14ac:dyDescent="0.25">
      <c r="A844" t="s">
        <v>97</v>
      </c>
      <c r="B844">
        <v>5060.22</v>
      </c>
      <c r="C844">
        <v>5042.91</v>
      </c>
      <c r="D844">
        <v>5012.16</v>
      </c>
      <c r="E844">
        <v>4317.6000000000004</v>
      </c>
      <c r="F844">
        <v>0</v>
      </c>
      <c r="G844">
        <v>0.32134600000000002</v>
      </c>
      <c r="H844">
        <v>0.67036099999999998</v>
      </c>
      <c r="I844">
        <v>0</v>
      </c>
    </row>
    <row r="845" spans="1:25" x14ac:dyDescent="0.25">
      <c r="A845" t="s">
        <v>97</v>
      </c>
      <c r="B845">
        <v>5112.57</v>
      </c>
      <c r="C845">
        <v>5096.24</v>
      </c>
      <c r="D845">
        <v>5060.1099999999997</v>
      </c>
      <c r="E845">
        <v>4359.41</v>
      </c>
      <c r="F845">
        <v>0</v>
      </c>
      <c r="G845">
        <v>0.32164199999999998</v>
      </c>
      <c r="H845">
        <v>0.67039300000000002</v>
      </c>
      <c r="I845">
        <v>0</v>
      </c>
    </row>
    <row r="846" spans="1:25" x14ac:dyDescent="0.25">
      <c r="A846" t="s">
        <v>97</v>
      </c>
      <c r="B846">
        <v>5011.9799999999996</v>
      </c>
      <c r="C846">
        <v>4995.72</v>
      </c>
      <c r="D846">
        <v>4966.47</v>
      </c>
      <c r="E846">
        <v>4278.45</v>
      </c>
      <c r="F846">
        <v>0</v>
      </c>
      <c r="G846">
        <v>0.32228299999999999</v>
      </c>
      <c r="H846">
        <v>0.67037100000000005</v>
      </c>
      <c r="I846">
        <v>0</v>
      </c>
    </row>
    <row r="847" spans="1:25" x14ac:dyDescent="0.25">
      <c r="A847" t="s">
        <v>97</v>
      </c>
      <c r="B847">
        <v>5008.79</v>
      </c>
      <c r="C847">
        <v>4992.34</v>
      </c>
      <c r="D847">
        <v>4963.29</v>
      </c>
      <c r="E847">
        <v>4275.96</v>
      </c>
      <c r="F847">
        <v>0</v>
      </c>
      <c r="G847">
        <v>0.32483699999999999</v>
      </c>
      <c r="H847">
        <v>0.670373</v>
      </c>
      <c r="I847">
        <v>0</v>
      </c>
    </row>
    <row r="848" spans="1:25" x14ac:dyDescent="0.25">
      <c r="A848" t="s">
        <v>97</v>
      </c>
      <c r="B848">
        <v>5009.3500000000004</v>
      </c>
      <c r="C848">
        <v>4992.6899999999996</v>
      </c>
      <c r="D848">
        <v>4963.7299999999996</v>
      </c>
      <c r="E848">
        <v>4276.07</v>
      </c>
      <c r="F848">
        <v>0</v>
      </c>
      <c r="G848">
        <v>0.32761699999999999</v>
      </c>
      <c r="H848">
        <v>0.67039000000000004</v>
      </c>
      <c r="I848">
        <v>0</v>
      </c>
    </row>
    <row r="849" spans="1:9" x14ac:dyDescent="0.25">
      <c r="A849" t="s">
        <v>97</v>
      </c>
      <c r="B849">
        <v>5020.2299999999996</v>
      </c>
      <c r="C849">
        <v>5004.1000000000004</v>
      </c>
      <c r="D849">
        <v>4974.38</v>
      </c>
      <c r="E849">
        <v>4285.18</v>
      </c>
      <c r="F849">
        <v>0</v>
      </c>
      <c r="G849">
        <v>0.33738600000000002</v>
      </c>
      <c r="H849">
        <v>0.67034899999999997</v>
      </c>
      <c r="I849">
        <v>0</v>
      </c>
    </row>
    <row r="850" spans="1:9" x14ac:dyDescent="0.25">
      <c r="A850" t="s">
        <v>97</v>
      </c>
      <c r="B850">
        <v>5050.6099999999997</v>
      </c>
      <c r="C850">
        <v>5034.3900000000003</v>
      </c>
      <c r="D850">
        <v>5003.66</v>
      </c>
      <c r="E850">
        <v>4311.2</v>
      </c>
      <c r="F850">
        <v>0</v>
      </c>
      <c r="G850">
        <v>0.32132699999999997</v>
      </c>
      <c r="H850">
        <v>0.67040599999999995</v>
      </c>
      <c r="I850">
        <v>0</v>
      </c>
    </row>
    <row r="851" spans="1:9" x14ac:dyDescent="0.25">
      <c r="A851" t="s">
        <v>97</v>
      </c>
      <c r="B851">
        <v>5029.54</v>
      </c>
      <c r="C851">
        <v>5013.4399999999996</v>
      </c>
      <c r="D851">
        <v>4982.7700000000004</v>
      </c>
      <c r="E851">
        <v>4292.38</v>
      </c>
      <c r="F851">
        <v>0</v>
      </c>
      <c r="G851">
        <v>0.33738600000000002</v>
      </c>
      <c r="H851">
        <v>0.67040900000000003</v>
      </c>
      <c r="I851">
        <v>0</v>
      </c>
    </row>
    <row r="852" spans="1:9" x14ac:dyDescent="0.25">
      <c r="A852" t="s">
        <v>97</v>
      </c>
      <c r="B852">
        <v>5018.97</v>
      </c>
      <c r="C852">
        <v>5002.83</v>
      </c>
      <c r="D852">
        <v>4973.38</v>
      </c>
      <c r="E852">
        <v>4283.79</v>
      </c>
      <c r="F852">
        <v>0</v>
      </c>
      <c r="G852">
        <v>0.32615699999999997</v>
      </c>
      <c r="H852">
        <v>0.67040699999999998</v>
      </c>
      <c r="I852">
        <v>0</v>
      </c>
    </row>
    <row r="853" spans="1:9" x14ac:dyDescent="0.25">
      <c r="A853" t="s">
        <v>97</v>
      </c>
      <c r="B853">
        <v>5061.4399999999996</v>
      </c>
      <c r="C853">
        <v>5045.74</v>
      </c>
      <c r="D853">
        <v>5014.6000000000004</v>
      </c>
      <c r="E853">
        <v>4319.9399999999996</v>
      </c>
      <c r="F853">
        <v>0</v>
      </c>
      <c r="G853">
        <v>0.33738600000000002</v>
      </c>
      <c r="H853">
        <v>0.67039000000000004</v>
      </c>
      <c r="I853">
        <v>0</v>
      </c>
    </row>
    <row r="854" spans="1:9" x14ac:dyDescent="0.25">
      <c r="A854" t="s">
        <v>97</v>
      </c>
      <c r="B854">
        <v>5078.88</v>
      </c>
      <c r="C854">
        <v>5063.01</v>
      </c>
      <c r="D854">
        <v>5031.0200000000004</v>
      </c>
      <c r="E854">
        <v>4333.8999999999996</v>
      </c>
      <c r="F854">
        <v>0</v>
      </c>
      <c r="G854">
        <v>0.32749200000000001</v>
      </c>
      <c r="H854">
        <v>0.67040500000000003</v>
      </c>
      <c r="I854">
        <v>0</v>
      </c>
    </row>
    <row r="855" spans="1:9" x14ac:dyDescent="0.25">
      <c r="A855" t="s">
        <v>97</v>
      </c>
      <c r="B855">
        <v>5046.49</v>
      </c>
      <c r="C855">
        <v>5030.6000000000004</v>
      </c>
      <c r="D855">
        <v>4999.4399999999996</v>
      </c>
      <c r="E855">
        <v>4308.05</v>
      </c>
      <c r="F855">
        <v>0</v>
      </c>
      <c r="G855">
        <v>0.32389800000000002</v>
      </c>
      <c r="H855">
        <v>0.67039499999999996</v>
      </c>
      <c r="I855">
        <v>0</v>
      </c>
    </row>
    <row r="856" spans="1:9" x14ac:dyDescent="0.25">
      <c r="A856" t="s">
        <v>97</v>
      </c>
      <c r="B856">
        <v>5020.68</v>
      </c>
      <c r="C856">
        <v>5002.6899999999996</v>
      </c>
      <c r="D856">
        <v>4973.1400000000003</v>
      </c>
      <c r="E856">
        <v>4284.04</v>
      </c>
      <c r="F856">
        <v>0</v>
      </c>
      <c r="G856">
        <v>0.322384</v>
      </c>
      <c r="H856">
        <v>0.67039400000000005</v>
      </c>
      <c r="I856">
        <v>0</v>
      </c>
    </row>
    <row r="857" spans="1:9" x14ac:dyDescent="0.25">
      <c r="A857" t="s">
        <v>97</v>
      </c>
      <c r="B857">
        <v>5023.1899999999996</v>
      </c>
      <c r="C857">
        <v>5007.08</v>
      </c>
      <c r="D857">
        <v>4977.22</v>
      </c>
      <c r="E857">
        <v>4287.2700000000004</v>
      </c>
      <c r="F857">
        <v>0</v>
      </c>
      <c r="G857">
        <v>0.33458599999999999</v>
      </c>
      <c r="H857">
        <v>0.66952599999999995</v>
      </c>
      <c r="I857">
        <v>0</v>
      </c>
    </row>
    <row r="858" spans="1:9" x14ac:dyDescent="0.25">
      <c r="A858" t="s">
        <v>97</v>
      </c>
      <c r="B858">
        <v>5029.28</v>
      </c>
      <c r="C858">
        <v>5013.3900000000003</v>
      </c>
      <c r="D858">
        <v>4983.2</v>
      </c>
      <c r="E858">
        <v>4292.05</v>
      </c>
      <c r="F858">
        <v>0</v>
      </c>
      <c r="G858">
        <v>0.32233899999999999</v>
      </c>
      <c r="H858">
        <v>0.67040900000000003</v>
      </c>
      <c r="I858">
        <v>0</v>
      </c>
    </row>
    <row r="859" spans="1:9" x14ac:dyDescent="0.25">
      <c r="A859" t="s">
        <v>97</v>
      </c>
      <c r="B859">
        <v>5048.79</v>
      </c>
      <c r="C859">
        <v>5032.87</v>
      </c>
      <c r="D859">
        <v>5001.97</v>
      </c>
      <c r="E859">
        <v>4309.42</v>
      </c>
      <c r="F859">
        <v>0</v>
      </c>
      <c r="G859">
        <v>0.33596900000000002</v>
      </c>
      <c r="H859">
        <v>0.67040900000000003</v>
      </c>
      <c r="I859">
        <v>0</v>
      </c>
    </row>
    <row r="860" spans="1:9" x14ac:dyDescent="0.25">
      <c r="A860" t="s">
        <v>97</v>
      </c>
      <c r="B860">
        <v>5062.72</v>
      </c>
      <c r="C860">
        <v>5046.82</v>
      </c>
      <c r="D860">
        <v>5017.0600000000004</v>
      </c>
      <c r="E860">
        <v>4322.1499999999996</v>
      </c>
      <c r="F860">
        <v>0</v>
      </c>
      <c r="G860">
        <v>0.32155099999999998</v>
      </c>
      <c r="H860">
        <v>0.66971599999999998</v>
      </c>
      <c r="I860">
        <v>0</v>
      </c>
    </row>
    <row r="861" spans="1:9" x14ac:dyDescent="0.25">
      <c r="A861" t="s">
        <v>97</v>
      </c>
      <c r="B861">
        <v>5039.0200000000004</v>
      </c>
      <c r="C861">
        <v>5022.8999999999996</v>
      </c>
      <c r="D861">
        <v>4993.24</v>
      </c>
      <c r="E861">
        <v>4300.91</v>
      </c>
      <c r="F861">
        <v>0</v>
      </c>
      <c r="G861">
        <v>0.32133400000000001</v>
      </c>
      <c r="H861">
        <v>0.67013199999999995</v>
      </c>
      <c r="I861">
        <v>0</v>
      </c>
    </row>
    <row r="862" spans="1:9" x14ac:dyDescent="0.25">
      <c r="A862" t="s">
        <v>97</v>
      </c>
      <c r="B862">
        <v>5070.96</v>
      </c>
      <c r="C862">
        <v>5054.68</v>
      </c>
      <c r="D862">
        <v>5023.97</v>
      </c>
      <c r="E862">
        <v>4328.58</v>
      </c>
      <c r="F862">
        <v>0</v>
      </c>
      <c r="G862">
        <v>0.32613900000000001</v>
      </c>
      <c r="H862">
        <v>0.67020999999999997</v>
      </c>
      <c r="I862">
        <v>0</v>
      </c>
    </row>
    <row r="863" spans="1:9" x14ac:dyDescent="0.25">
      <c r="A863" t="s">
        <v>97</v>
      </c>
      <c r="B863">
        <v>5168.83</v>
      </c>
      <c r="C863">
        <v>5153.04</v>
      </c>
      <c r="D863">
        <v>5118.99</v>
      </c>
      <c r="E863">
        <v>4407.8100000000004</v>
      </c>
      <c r="F863">
        <v>0</v>
      </c>
      <c r="G863">
        <v>0.32144</v>
      </c>
      <c r="H863">
        <v>0.67040599999999995</v>
      </c>
      <c r="I863">
        <v>0</v>
      </c>
    </row>
    <row r="864" spans="1:9" x14ac:dyDescent="0.25">
      <c r="A864" t="s">
        <v>97</v>
      </c>
      <c r="B864">
        <v>5164.79</v>
      </c>
      <c r="C864">
        <v>5148.3999999999996</v>
      </c>
      <c r="D864">
        <v>5116.95</v>
      </c>
      <c r="E864">
        <v>4410.16</v>
      </c>
      <c r="F864">
        <v>0</v>
      </c>
      <c r="G864">
        <v>0.32136599999999999</v>
      </c>
      <c r="H864">
        <v>0.67033399999999999</v>
      </c>
      <c r="I864">
        <v>0</v>
      </c>
    </row>
    <row r="865" spans="1:9" x14ac:dyDescent="0.25">
      <c r="A865" t="s">
        <v>97</v>
      </c>
      <c r="B865">
        <v>5132.79</v>
      </c>
      <c r="C865">
        <v>5116.92</v>
      </c>
      <c r="D865">
        <v>5086.07</v>
      </c>
      <c r="E865">
        <v>4383.17</v>
      </c>
      <c r="F865">
        <v>0</v>
      </c>
      <c r="G865">
        <v>0.33738499999999999</v>
      </c>
      <c r="H865">
        <v>0.67039800000000005</v>
      </c>
      <c r="I865">
        <v>0</v>
      </c>
    </row>
    <row r="866" spans="1:9" x14ac:dyDescent="0.25">
      <c r="A866" t="s">
        <v>97</v>
      </c>
      <c r="B866">
        <v>5184.28</v>
      </c>
      <c r="C866">
        <v>5167.6400000000003</v>
      </c>
      <c r="D866">
        <v>5129.74</v>
      </c>
      <c r="E866">
        <v>4420.05</v>
      </c>
      <c r="F866">
        <v>0</v>
      </c>
      <c r="G866">
        <v>0.32402300000000001</v>
      </c>
      <c r="H866">
        <v>0.67035999999999996</v>
      </c>
      <c r="I866">
        <v>0</v>
      </c>
    </row>
    <row r="867" spans="1:9" x14ac:dyDescent="0.25">
      <c r="A867" t="s">
        <v>97</v>
      </c>
      <c r="B867">
        <v>5011.78</v>
      </c>
      <c r="C867">
        <v>4994.8</v>
      </c>
      <c r="D867">
        <v>4966.5200000000004</v>
      </c>
      <c r="E867">
        <v>4278.8</v>
      </c>
      <c r="F867">
        <v>0</v>
      </c>
      <c r="G867">
        <v>0.33738499999999999</v>
      </c>
      <c r="H867">
        <v>0.670373</v>
      </c>
      <c r="I867">
        <v>0</v>
      </c>
    </row>
    <row r="868" spans="1:9" x14ac:dyDescent="0.25">
      <c r="A868" t="s">
        <v>97</v>
      </c>
      <c r="B868">
        <v>5017.13</v>
      </c>
      <c r="C868">
        <v>5001.33</v>
      </c>
      <c r="D868">
        <v>4973.3900000000003</v>
      </c>
      <c r="E868">
        <v>4284.21</v>
      </c>
      <c r="F868">
        <v>0</v>
      </c>
      <c r="G868">
        <v>0.33738499999999999</v>
      </c>
      <c r="H868">
        <v>0.67039000000000004</v>
      </c>
      <c r="I868">
        <v>0</v>
      </c>
    </row>
    <row r="869" spans="1:9" x14ac:dyDescent="0.25">
      <c r="A869" t="s">
        <v>97</v>
      </c>
      <c r="B869">
        <v>5022</v>
      </c>
      <c r="C869">
        <v>5005.8500000000004</v>
      </c>
      <c r="D869">
        <v>4977.01</v>
      </c>
      <c r="E869">
        <v>4288.42</v>
      </c>
      <c r="F869">
        <v>0</v>
      </c>
      <c r="G869">
        <v>0.32480399999999998</v>
      </c>
      <c r="H869">
        <v>0.67039700000000002</v>
      </c>
      <c r="I869">
        <v>0</v>
      </c>
    </row>
    <row r="870" spans="1:9" x14ac:dyDescent="0.25">
      <c r="A870" t="s">
        <v>97</v>
      </c>
      <c r="B870">
        <v>5012.01</v>
      </c>
      <c r="C870">
        <v>4996.3</v>
      </c>
      <c r="D870">
        <v>4968.74</v>
      </c>
      <c r="E870">
        <v>4280.57</v>
      </c>
      <c r="F870">
        <v>0</v>
      </c>
      <c r="G870">
        <v>0.33738600000000002</v>
      </c>
      <c r="H870">
        <v>0.67038799999999998</v>
      </c>
      <c r="I870">
        <v>0</v>
      </c>
    </row>
    <row r="871" spans="1:9" x14ac:dyDescent="0.25">
      <c r="A871" t="s">
        <v>97</v>
      </c>
      <c r="B871">
        <v>5099.34</v>
      </c>
      <c r="C871">
        <v>5080.3900000000003</v>
      </c>
      <c r="D871">
        <v>5040.7700000000004</v>
      </c>
      <c r="E871">
        <v>4341.75</v>
      </c>
      <c r="F871">
        <v>0</v>
      </c>
      <c r="G871">
        <v>0.33526400000000001</v>
      </c>
      <c r="H871">
        <v>0.67040900000000003</v>
      </c>
      <c r="I871">
        <v>0</v>
      </c>
    </row>
    <row r="872" spans="1:9" x14ac:dyDescent="0.25">
      <c r="A872" t="s">
        <v>97</v>
      </c>
      <c r="B872">
        <v>5011.34</v>
      </c>
      <c r="C872">
        <v>4994.99</v>
      </c>
      <c r="D872">
        <v>4967.0200000000004</v>
      </c>
      <c r="E872">
        <v>4278.7700000000004</v>
      </c>
      <c r="F872">
        <v>0</v>
      </c>
      <c r="G872">
        <v>0.322403</v>
      </c>
      <c r="H872">
        <v>0.67040299999999997</v>
      </c>
      <c r="I872">
        <v>0</v>
      </c>
    </row>
    <row r="873" spans="1:9" x14ac:dyDescent="0.25">
      <c r="A873" t="s">
        <v>97</v>
      </c>
      <c r="B873">
        <v>5085.66</v>
      </c>
      <c r="C873">
        <v>5069.66</v>
      </c>
      <c r="D873">
        <v>5036.41</v>
      </c>
      <c r="E873">
        <v>4340.05</v>
      </c>
      <c r="F873">
        <v>0</v>
      </c>
      <c r="G873">
        <v>0.324324</v>
      </c>
      <c r="H873">
        <v>0.67032400000000003</v>
      </c>
      <c r="I873">
        <v>0</v>
      </c>
    </row>
    <row r="874" spans="1:9" x14ac:dyDescent="0.25">
      <c r="A874" t="s">
        <v>97</v>
      </c>
      <c r="B874">
        <v>5057.6099999999997</v>
      </c>
      <c r="C874">
        <v>5040.67</v>
      </c>
      <c r="D874">
        <v>5008.59</v>
      </c>
      <c r="E874">
        <v>4315.25</v>
      </c>
      <c r="F874">
        <v>0</v>
      </c>
      <c r="G874">
        <v>0.324768</v>
      </c>
      <c r="H874">
        <v>0.67036300000000004</v>
      </c>
      <c r="I874">
        <v>0</v>
      </c>
    </row>
    <row r="875" spans="1:9" x14ac:dyDescent="0.25">
      <c r="A875" t="s">
        <v>97</v>
      </c>
      <c r="B875">
        <v>5007.72</v>
      </c>
      <c r="C875">
        <v>4991.8500000000004</v>
      </c>
      <c r="D875">
        <v>4963.3100000000004</v>
      </c>
      <c r="E875">
        <v>4275.55</v>
      </c>
      <c r="F875">
        <v>0</v>
      </c>
      <c r="G875">
        <v>0.32671800000000001</v>
      </c>
      <c r="H875">
        <v>0.67037800000000003</v>
      </c>
      <c r="I875">
        <v>0</v>
      </c>
    </row>
    <row r="876" spans="1:9" x14ac:dyDescent="0.25">
      <c r="A876" t="s">
        <v>97</v>
      </c>
      <c r="B876">
        <v>5091.07</v>
      </c>
      <c r="C876">
        <v>5075.0200000000004</v>
      </c>
      <c r="D876">
        <v>5040.74</v>
      </c>
      <c r="E876">
        <v>4343.46</v>
      </c>
      <c r="F876">
        <v>0</v>
      </c>
      <c r="G876">
        <v>0.32264999999999999</v>
      </c>
      <c r="H876">
        <v>0.67039099999999996</v>
      </c>
      <c r="I876">
        <v>0</v>
      </c>
    </row>
    <row r="877" spans="1:9" x14ac:dyDescent="0.25">
      <c r="A877" t="s">
        <v>97</v>
      </c>
      <c r="B877">
        <v>5092.88</v>
      </c>
      <c r="C877">
        <v>5076.57</v>
      </c>
      <c r="D877">
        <v>5042.82</v>
      </c>
      <c r="E877">
        <v>4344.9799999999996</v>
      </c>
      <c r="F877">
        <v>0</v>
      </c>
      <c r="G877">
        <v>0.32142300000000001</v>
      </c>
      <c r="H877">
        <v>0.67040599999999995</v>
      </c>
      <c r="I877">
        <v>0</v>
      </c>
    </row>
    <row r="878" spans="1:9" x14ac:dyDescent="0.25">
      <c r="A878" t="s">
        <v>97</v>
      </c>
      <c r="B878">
        <v>5007.58</v>
      </c>
      <c r="C878">
        <v>4991.1899999999996</v>
      </c>
      <c r="D878">
        <v>4962.5600000000004</v>
      </c>
      <c r="E878">
        <v>4275.1899999999996</v>
      </c>
      <c r="F878">
        <v>0</v>
      </c>
      <c r="G878">
        <v>0.32256800000000002</v>
      </c>
      <c r="H878">
        <v>0.68133999999999995</v>
      </c>
      <c r="I878">
        <v>0</v>
      </c>
    </row>
    <row r="879" spans="1:9" x14ac:dyDescent="0.25">
      <c r="A879" t="s">
        <v>97</v>
      </c>
      <c r="B879">
        <v>5008.55</v>
      </c>
      <c r="C879">
        <v>4991.58</v>
      </c>
      <c r="D879">
        <v>4962.8999999999996</v>
      </c>
      <c r="E879">
        <v>4275.41</v>
      </c>
      <c r="F879">
        <v>0</v>
      </c>
      <c r="G879">
        <v>0.322073</v>
      </c>
      <c r="H879">
        <v>0.67022300000000001</v>
      </c>
      <c r="I879">
        <v>0</v>
      </c>
    </row>
    <row r="880" spans="1:9" x14ac:dyDescent="0.25">
      <c r="A880" t="s">
        <v>97</v>
      </c>
      <c r="B880">
        <v>5074.3500000000004</v>
      </c>
      <c r="C880">
        <v>5058.3999999999996</v>
      </c>
      <c r="D880">
        <v>5024.3999999999996</v>
      </c>
      <c r="E880">
        <v>4328.93</v>
      </c>
      <c r="F880">
        <v>0</v>
      </c>
      <c r="G880">
        <v>0.32187399999999999</v>
      </c>
      <c r="H880">
        <v>0.670404</v>
      </c>
      <c r="I880">
        <v>0</v>
      </c>
    </row>
    <row r="881" spans="1:25" x14ac:dyDescent="0.25">
      <c r="A881" t="s">
        <v>97</v>
      </c>
      <c r="B881">
        <v>5037.1899999999996</v>
      </c>
      <c r="C881">
        <v>5021.21</v>
      </c>
      <c r="D881">
        <v>4989.63</v>
      </c>
      <c r="E881">
        <v>4299.38</v>
      </c>
      <c r="F881">
        <v>0</v>
      </c>
      <c r="G881">
        <v>0.322909</v>
      </c>
      <c r="H881">
        <v>0.67022300000000001</v>
      </c>
      <c r="I881">
        <v>0</v>
      </c>
    </row>
    <row r="882" spans="1:25" x14ac:dyDescent="0.25">
      <c r="A882" t="s">
        <v>97</v>
      </c>
      <c r="B882">
        <v>5110.1499999999996</v>
      </c>
      <c r="C882">
        <v>5093.67</v>
      </c>
      <c r="D882">
        <v>5059.96</v>
      </c>
      <c r="E882">
        <v>4360.84</v>
      </c>
      <c r="F882">
        <v>0</v>
      </c>
      <c r="G882">
        <v>0.32148500000000002</v>
      </c>
      <c r="H882">
        <v>0.6704</v>
      </c>
      <c r="I882">
        <v>0</v>
      </c>
    </row>
    <row r="883" spans="1:25" x14ac:dyDescent="0.25">
      <c r="A883" t="s">
        <v>97</v>
      </c>
      <c r="B883">
        <v>5045.0600000000004</v>
      </c>
      <c r="C883">
        <v>5027.28</v>
      </c>
      <c r="D883">
        <v>4997.04</v>
      </c>
      <c r="E883">
        <v>4305.37</v>
      </c>
      <c r="F883">
        <v>0</v>
      </c>
      <c r="G883">
        <v>0.32661200000000001</v>
      </c>
      <c r="H883">
        <v>0.67039700000000002</v>
      </c>
      <c r="I883">
        <v>0</v>
      </c>
    </row>
    <row r="884" spans="1:25" x14ac:dyDescent="0.25">
      <c r="A884" t="s">
        <v>97</v>
      </c>
      <c r="B884">
        <v>5014.97</v>
      </c>
      <c r="C884">
        <v>4998.78</v>
      </c>
      <c r="D884">
        <v>4970.04</v>
      </c>
      <c r="E884">
        <v>4282.6899999999996</v>
      </c>
      <c r="F884">
        <v>0</v>
      </c>
      <c r="G884">
        <v>0.33249000000000001</v>
      </c>
      <c r="H884">
        <v>0.67039400000000005</v>
      </c>
      <c r="I884">
        <v>0</v>
      </c>
    </row>
    <row r="885" spans="1:25" x14ac:dyDescent="0.25">
      <c r="A885" t="s">
        <v>97</v>
      </c>
      <c r="B885">
        <v>5015.8999999999996</v>
      </c>
      <c r="C885">
        <v>4996.78</v>
      </c>
      <c r="D885">
        <v>4968.1899999999996</v>
      </c>
      <c r="E885">
        <v>4280.55</v>
      </c>
      <c r="F885">
        <v>0</v>
      </c>
      <c r="G885">
        <v>0.33738600000000002</v>
      </c>
      <c r="H885">
        <v>0.67040699999999998</v>
      </c>
      <c r="I885">
        <v>0</v>
      </c>
    </row>
    <row r="886" spans="1:25" x14ac:dyDescent="0.25">
      <c r="A886" t="s">
        <v>97</v>
      </c>
      <c r="B886">
        <v>5007.1400000000003</v>
      </c>
      <c r="C886">
        <v>4991.05</v>
      </c>
      <c r="D886">
        <v>4962.54</v>
      </c>
      <c r="E886">
        <v>4274.78</v>
      </c>
      <c r="F886">
        <v>0</v>
      </c>
      <c r="G886">
        <v>0.32334600000000002</v>
      </c>
      <c r="H886">
        <v>0.67039800000000005</v>
      </c>
      <c r="I886">
        <v>0</v>
      </c>
    </row>
    <row r="887" spans="1:25" x14ac:dyDescent="0.25">
      <c r="A887" t="s">
        <v>97</v>
      </c>
      <c r="B887">
        <v>5024.79</v>
      </c>
      <c r="C887">
        <v>5008.3500000000004</v>
      </c>
      <c r="D887">
        <v>4979.1000000000004</v>
      </c>
      <c r="E887">
        <v>4288.66</v>
      </c>
      <c r="F887">
        <v>0</v>
      </c>
      <c r="G887">
        <v>0.32226100000000002</v>
      </c>
      <c r="H887">
        <v>0.67038600000000004</v>
      </c>
      <c r="I887">
        <v>0</v>
      </c>
    </row>
    <row r="888" spans="1:25" x14ac:dyDescent="0.25">
      <c r="A888" t="s">
        <v>97</v>
      </c>
      <c r="B888">
        <v>5027.3100000000004</v>
      </c>
      <c r="C888">
        <v>5011.4799999999996</v>
      </c>
      <c r="D888">
        <v>4981.63</v>
      </c>
      <c r="E888">
        <v>4291.82</v>
      </c>
      <c r="F888">
        <v>0</v>
      </c>
      <c r="G888">
        <v>0.33738499999999999</v>
      </c>
      <c r="H888">
        <v>0.67008100000000004</v>
      </c>
      <c r="I888">
        <v>0</v>
      </c>
    </row>
    <row r="889" spans="1:25" x14ac:dyDescent="0.25">
      <c r="A889" t="s">
        <v>97</v>
      </c>
      <c r="B889">
        <v>5047.62</v>
      </c>
      <c r="C889">
        <v>5031.01</v>
      </c>
      <c r="D889">
        <v>5000.29</v>
      </c>
      <c r="E889">
        <v>4307.16</v>
      </c>
      <c r="F889">
        <v>0</v>
      </c>
      <c r="G889">
        <v>0.33738499999999999</v>
      </c>
      <c r="H889">
        <v>0.67257400000000001</v>
      </c>
      <c r="I889">
        <v>0</v>
      </c>
    </row>
    <row r="890" spans="1:25" x14ac:dyDescent="0.25">
      <c r="A890" t="s">
        <v>97</v>
      </c>
      <c r="B890">
        <v>5077.6899999999996</v>
      </c>
      <c r="C890">
        <v>5062.08</v>
      </c>
      <c r="D890">
        <v>5030.4799999999996</v>
      </c>
      <c r="E890">
        <v>4331.21</v>
      </c>
      <c r="F890">
        <v>0</v>
      </c>
      <c r="G890">
        <v>0.32184099999999999</v>
      </c>
      <c r="H890">
        <v>0.66853399999999996</v>
      </c>
      <c r="I890">
        <v>0</v>
      </c>
    </row>
    <row r="891" spans="1:25" x14ac:dyDescent="0.25">
      <c r="A891" t="s">
        <v>97</v>
      </c>
      <c r="B891">
        <v>5050.55</v>
      </c>
      <c r="C891">
        <v>5033.93</v>
      </c>
      <c r="D891">
        <v>5003.49</v>
      </c>
      <c r="E891">
        <v>4312.16</v>
      </c>
      <c r="F891">
        <v>0</v>
      </c>
      <c r="G891">
        <v>0.33020899999999997</v>
      </c>
      <c r="H891">
        <v>0.67037000000000002</v>
      </c>
      <c r="I891">
        <v>0</v>
      </c>
    </row>
    <row r="892" spans="1:25" x14ac:dyDescent="0.25">
      <c r="A892" t="s">
        <v>97</v>
      </c>
      <c r="B892">
        <v>5028.3999999999996</v>
      </c>
      <c r="C892">
        <v>5012.2299999999996</v>
      </c>
      <c r="D892">
        <v>4982.47</v>
      </c>
      <c r="E892">
        <v>4292.07</v>
      </c>
      <c r="F892">
        <v>0</v>
      </c>
      <c r="G892">
        <v>0.32478699999999999</v>
      </c>
      <c r="H892">
        <v>0.670319</v>
      </c>
      <c r="I892">
        <v>0</v>
      </c>
    </row>
    <row r="893" spans="1:25" x14ac:dyDescent="0.25">
      <c r="A893" t="s">
        <v>97</v>
      </c>
      <c r="B893">
        <v>5028.78</v>
      </c>
      <c r="C893">
        <v>5011.8500000000004</v>
      </c>
      <c r="D893">
        <v>4981.75</v>
      </c>
      <c r="E893">
        <v>4293.7299999999996</v>
      </c>
      <c r="F893">
        <v>0</v>
      </c>
      <c r="G893">
        <v>0.32202700000000001</v>
      </c>
      <c r="H893">
        <v>0.67040599999999995</v>
      </c>
      <c r="I893">
        <v>0</v>
      </c>
    </row>
    <row r="894" spans="1:25" x14ac:dyDescent="0.25">
      <c r="A894" t="s">
        <v>97</v>
      </c>
      <c r="B894">
        <v>5124.47</v>
      </c>
      <c r="C894">
        <v>5106.3999999999996</v>
      </c>
      <c r="D894">
        <v>5070.2</v>
      </c>
      <c r="E894">
        <v>4368.87</v>
      </c>
      <c r="F894">
        <v>0</v>
      </c>
      <c r="G894">
        <v>0.32132699999999997</v>
      </c>
      <c r="H894">
        <v>0.67005499999999996</v>
      </c>
      <c r="I894">
        <v>0</v>
      </c>
    </row>
    <row r="895" spans="1:25" x14ac:dyDescent="0.25">
      <c r="A895" t="s">
        <v>97</v>
      </c>
      <c r="B895">
        <v>5081.91</v>
      </c>
      <c r="C895">
        <v>5065.26</v>
      </c>
      <c r="D895">
        <v>5032.09</v>
      </c>
      <c r="E895">
        <v>4335.32</v>
      </c>
      <c r="F895">
        <v>0</v>
      </c>
      <c r="G895">
        <v>0.32152700000000001</v>
      </c>
      <c r="H895">
        <v>0.670404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97</v>
      </c>
      <c r="B896">
        <v>5030.34</v>
      </c>
      <c r="C896">
        <v>5013.76</v>
      </c>
      <c r="D896">
        <v>4984.3</v>
      </c>
      <c r="E896">
        <v>4295.01</v>
      </c>
      <c r="F896">
        <v>0</v>
      </c>
      <c r="G896">
        <v>0.32694000000000001</v>
      </c>
      <c r="H896">
        <v>0.67007799999999995</v>
      </c>
      <c r="I896">
        <v>0</v>
      </c>
      <c r="R896">
        <f>AVERAGE(B847:B896)</f>
        <v>5052.4183999999987</v>
      </c>
      <c r="S896">
        <f>AVERAGE(C847:C896)</f>
        <v>5035.9858000000004</v>
      </c>
      <c r="U896">
        <f>_xlfn.VAR.P(B847:B896)</f>
        <v>1969.8309694399968</v>
      </c>
      <c r="V896">
        <f>_xlfn.VAR.P(C847:C896)</f>
        <v>1969.3168363600014</v>
      </c>
      <c r="X896">
        <f>1.96*SQRT(U896)/50</f>
        <v>1.7398048916129292</v>
      </c>
      <c r="Y896">
        <f>1.96*SQRT(V896)/50</f>
        <v>1.7395778290792949</v>
      </c>
    </row>
    <row r="897" spans="1:9" x14ac:dyDescent="0.25">
      <c r="A897" t="s">
        <v>97</v>
      </c>
      <c r="B897">
        <v>252669.14980000001</v>
      </c>
      <c r="C897" t="s">
        <v>36</v>
      </c>
    </row>
    <row r="898" spans="1:9" x14ac:dyDescent="0.25">
      <c r="A898" t="s">
        <v>98</v>
      </c>
      <c r="B898">
        <v>4127.5600000000004</v>
      </c>
      <c r="C898">
        <v>4115.1000000000004</v>
      </c>
      <c r="D898">
        <v>4079.59</v>
      </c>
      <c r="E898">
        <v>3373.11</v>
      </c>
      <c r="F898">
        <v>0</v>
      </c>
      <c r="G898">
        <v>0.33738800000000002</v>
      </c>
      <c r="H898">
        <v>0.670377</v>
      </c>
      <c r="I898">
        <v>0</v>
      </c>
    </row>
    <row r="899" spans="1:9" x14ac:dyDescent="0.25">
      <c r="A899" t="s">
        <v>98</v>
      </c>
      <c r="B899">
        <v>4150.92</v>
      </c>
      <c r="C899">
        <v>4138</v>
      </c>
      <c r="D899">
        <v>4103.4399999999996</v>
      </c>
      <c r="E899">
        <v>3392.47</v>
      </c>
      <c r="F899">
        <v>0</v>
      </c>
      <c r="G899">
        <v>0.32134299999999999</v>
      </c>
      <c r="H899">
        <v>0.66984299999999997</v>
      </c>
      <c r="I899">
        <v>0</v>
      </c>
    </row>
    <row r="900" spans="1:9" x14ac:dyDescent="0.25">
      <c r="A900" t="s">
        <v>98</v>
      </c>
      <c r="B900">
        <v>4090</v>
      </c>
      <c r="C900">
        <v>4076.95</v>
      </c>
      <c r="D900">
        <v>4043.71</v>
      </c>
      <c r="E900">
        <v>3343.15</v>
      </c>
      <c r="F900">
        <v>0</v>
      </c>
      <c r="G900">
        <v>0.33738499999999999</v>
      </c>
      <c r="H900">
        <v>0.67040900000000003</v>
      </c>
      <c r="I900">
        <v>0</v>
      </c>
    </row>
    <row r="901" spans="1:9" x14ac:dyDescent="0.25">
      <c r="A901" t="s">
        <v>98</v>
      </c>
      <c r="B901">
        <v>4035.36</v>
      </c>
      <c r="C901">
        <v>4020.32</v>
      </c>
      <c r="D901">
        <v>3991.08</v>
      </c>
      <c r="E901">
        <v>3299.07</v>
      </c>
      <c r="F901">
        <v>0</v>
      </c>
      <c r="G901">
        <v>0.32316800000000001</v>
      </c>
      <c r="H901">
        <v>0.66693400000000003</v>
      </c>
      <c r="I901">
        <v>0</v>
      </c>
    </row>
    <row r="902" spans="1:9" x14ac:dyDescent="0.25">
      <c r="A902" t="s">
        <v>98</v>
      </c>
      <c r="B902">
        <v>4015.28</v>
      </c>
      <c r="C902">
        <v>4002.79</v>
      </c>
      <c r="D902">
        <v>3975.07</v>
      </c>
      <c r="E902">
        <v>3286.04</v>
      </c>
      <c r="F902">
        <v>0</v>
      </c>
      <c r="G902">
        <v>0.321328</v>
      </c>
      <c r="H902">
        <v>0.67039099999999996</v>
      </c>
      <c r="I902">
        <v>0</v>
      </c>
    </row>
    <row r="903" spans="1:9" x14ac:dyDescent="0.25">
      <c r="A903" t="s">
        <v>98</v>
      </c>
      <c r="B903">
        <v>4004.84</v>
      </c>
      <c r="C903">
        <v>3992.01</v>
      </c>
      <c r="D903">
        <v>3965.02</v>
      </c>
      <c r="E903">
        <v>3277.44</v>
      </c>
      <c r="F903">
        <v>0</v>
      </c>
      <c r="G903">
        <v>0.32133099999999998</v>
      </c>
      <c r="H903">
        <v>0.68729399999999996</v>
      </c>
      <c r="I903">
        <v>0</v>
      </c>
    </row>
    <row r="904" spans="1:9" x14ac:dyDescent="0.25">
      <c r="A904" t="s">
        <v>98</v>
      </c>
      <c r="B904">
        <v>4016.05</v>
      </c>
      <c r="C904">
        <v>4003.37</v>
      </c>
      <c r="D904">
        <v>3975.78</v>
      </c>
      <c r="E904">
        <v>3286.43</v>
      </c>
      <c r="F904">
        <v>0</v>
      </c>
      <c r="G904">
        <v>0.325656</v>
      </c>
      <c r="H904">
        <v>0.67040100000000002</v>
      </c>
      <c r="I904">
        <v>0</v>
      </c>
    </row>
    <row r="905" spans="1:9" x14ac:dyDescent="0.25">
      <c r="A905" t="s">
        <v>98</v>
      </c>
      <c r="B905">
        <v>4027.21</v>
      </c>
      <c r="C905">
        <v>4014.57</v>
      </c>
      <c r="D905">
        <v>3985</v>
      </c>
      <c r="E905">
        <v>3294.03</v>
      </c>
      <c r="F905">
        <v>0</v>
      </c>
      <c r="G905">
        <v>0.32771499999999998</v>
      </c>
      <c r="H905">
        <v>0.67037400000000003</v>
      </c>
      <c r="I905">
        <v>0</v>
      </c>
    </row>
    <row r="906" spans="1:9" x14ac:dyDescent="0.25">
      <c r="A906" t="s">
        <v>98</v>
      </c>
      <c r="B906">
        <v>4025.05</v>
      </c>
      <c r="C906">
        <v>4011.79</v>
      </c>
      <c r="D906">
        <v>3983.73</v>
      </c>
      <c r="E906">
        <v>3293.88</v>
      </c>
      <c r="F906">
        <v>0</v>
      </c>
      <c r="G906">
        <v>0.32253100000000001</v>
      </c>
      <c r="H906">
        <v>0.67034099999999996</v>
      </c>
      <c r="I906">
        <v>0</v>
      </c>
    </row>
    <row r="907" spans="1:9" x14ac:dyDescent="0.25">
      <c r="A907" t="s">
        <v>98</v>
      </c>
      <c r="B907">
        <v>4030.93</v>
      </c>
      <c r="C907">
        <v>4017.57</v>
      </c>
      <c r="D907">
        <v>3988.68</v>
      </c>
      <c r="E907">
        <v>3297.44</v>
      </c>
      <c r="F907">
        <v>0</v>
      </c>
      <c r="G907">
        <v>0.32696700000000001</v>
      </c>
      <c r="H907">
        <v>0.67040100000000002</v>
      </c>
      <c r="I907">
        <v>0</v>
      </c>
    </row>
    <row r="908" spans="1:9" x14ac:dyDescent="0.25">
      <c r="A908" t="s">
        <v>98</v>
      </c>
      <c r="B908">
        <v>4071.38</v>
      </c>
      <c r="C908">
        <v>4058.62</v>
      </c>
      <c r="D908">
        <v>4025.16</v>
      </c>
      <c r="E908">
        <v>3327.47</v>
      </c>
      <c r="F908">
        <v>0</v>
      </c>
      <c r="G908">
        <v>0.32147900000000001</v>
      </c>
      <c r="H908">
        <v>0.67016900000000001</v>
      </c>
      <c r="I908">
        <v>0</v>
      </c>
    </row>
    <row r="909" spans="1:9" x14ac:dyDescent="0.25">
      <c r="A909" t="s">
        <v>98</v>
      </c>
      <c r="B909">
        <v>4082.17</v>
      </c>
      <c r="C909">
        <v>4069.47</v>
      </c>
      <c r="D909">
        <v>4036.74</v>
      </c>
      <c r="E909">
        <v>3336.13</v>
      </c>
      <c r="F909">
        <v>0</v>
      </c>
      <c r="G909">
        <v>0.32601999999999998</v>
      </c>
      <c r="H909">
        <v>0.67035100000000003</v>
      </c>
      <c r="I909">
        <v>0</v>
      </c>
    </row>
    <row r="910" spans="1:9" x14ac:dyDescent="0.25">
      <c r="A910" t="s">
        <v>98</v>
      </c>
      <c r="B910">
        <v>4024.87</v>
      </c>
      <c r="C910">
        <v>4012.32</v>
      </c>
      <c r="D910">
        <v>3983.16</v>
      </c>
      <c r="E910">
        <v>3292.72</v>
      </c>
      <c r="F910">
        <v>0</v>
      </c>
      <c r="G910">
        <v>0.33738800000000002</v>
      </c>
      <c r="H910">
        <v>0.67040500000000003</v>
      </c>
      <c r="I910">
        <v>0</v>
      </c>
    </row>
    <row r="911" spans="1:9" x14ac:dyDescent="0.25">
      <c r="A911" t="s">
        <v>98</v>
      </c>
      <c r="B911">
        <v>4079</v>
      </c>
      <c r="C911">
        <v>4066.33</v>
      </c>
      <c r="D911">
        <v>4033.99</v>
      </c>
      <c r="E911">
        <v>3336.89</v>
      </c>
      <c r="F911">
        <v>0</v>
      </c>
      <c r="G911">
        <v>0.33732099999999998</v>
      </c>
      <c r="H911">
        <v>0.670404</v>
      </c>
      <c r="I911">
        <v>0</v>
      </c>
    </row>
    <row r="912" spans="1:9" x14ac:dyDescent="0.25">
      <c r="A912" t="s">
        <v>98</v>
      </c>
      <c r="B912">
        <v>4010.13</v>
      </c>
      <c r="C912">
        <v>3997.3</v>
      </c>
      <c r="D912">
        <v>3969.53</v>
      </c>
      <c r="E912">
        <v>3281.19</v>
      </c>
      <c r="F912">
        <v>0</v>
      </c>
      <c r="G912">
        <v>0.32177099999999997</v>
      </c>
      <c r="H912">
        <v>0.670095</v>
      </c>
      <c r="I912">
        <v>0</v>
      </c>
    </row>
    <row r="913" spans="1:9" x14ac:dyDescent="0.25">
      <c r="A913" t="s">
        <v>98</v>
      </c>
      <c r="B913">
        <v>4022.96</v>
      </c>
      <c r="C913">
        <v>4009.88</v>
      </c>
      <c r="D913">
        <v>3981.15</v>
      </c>
      <c r="E913">
        <v>3289.99</v>
      </c>
      <c r="F913">
        <v>0</v>
      </c>
      <c r="G913">
        <v>0.32134299999999999</v>
      </c>
      <c r="H913">
        <v>0.67039300000000002</v>
      </c>
      <c r="I913">
        <v>0</v>
      </c>
    </row>
    <row r="914" spans="1:9" x14ac:dyDescent="0.25">
      <c r="A914" t="s">
        <v>98</v>
      </c>
      <c r="B914">
        <v>4029.51</v>
      </c>
      <c r="C914">
        <v>4017.05</v>
      </c>
      <c r="D914">
        <v>3986.56</v>
      </c>
      <c r="E914">
        <v>3296.05</v>
      </c>
      <c r="F914">
        <v>0</v>
      </c>
      <c r="G914">
        <v>0.33280300000000002</v>
      </c>
      <c r="H914">
        <v>0.67039700000000002</v>
      </c>
      <c r="I914">
        <v>0</v>
      </c>
    </row>
    <row r="915" spans="1:9" x14ac:dyDescent="0.25">
      <c r="A915" t="s">
        <v>98</v>
      </c>
      <c r="B915">
        <v>4132.82</v>
      </c>
      <c r="C915">
        <v>4120.17</v>
      </c>
      <c r="D915">
        <v>4084.57</v>
      </c>
      <c r="E915">
        <v>3378.74</v>
      </c>
      <c r="F915">
        <v>0</v>
      </c>
      <c r="G915">
        <v>0.32152500000000001</v>
      </c>
      <c r="H915">
        <v>0.67040900000000003</v>
      </c>
      <c r="I915">
        <v>0</v>
      </c>
    </row>
    <row r="916" spans="1:9" x14ac:dyDescent="0.25">
      <c r="A916" t="s">
        <v>98</v>
      </c>
      <c r="B916">
        <v>4014.56</v>
      </c>
      <c r="C916">
        <v>4000.69</v>
      </c>
      <c r="D916">
        <v>3972.6</v>
      </c>
      <c r="E916">
        <v>3285.2</v>
      </c>
      <c r="F916">
        <v>0</v>
      </c>
      <c r="G916">
        <v>0.321353</v>
      </c>
      <c r="H916">
        <v>0.67029399999999995</v>
      </c>
      <c r="I916">
        <v>0</v>
      </c>
    </row>
    <row r="917" spans="1:9" x14ac:dyDescent="0.25">
      <c r="A917" t="s">
        <v>98</v>
      </c>
      <c r="B917">
        <v>4005.27</v>
      </c>
      <c r="C917">
        <v>3991.91</v>
      </c>
      <c r="D917">
        <v>3964.92</v>
      </c>
      <c r="E917">
        <v>3276.25</v>
      </c>
      <c r="F917">
        <v>0</v>
      </c>
      <c r="G917">
        <v>0.337395</v>
      </c>
      <c r="H917">
        <v>0.67037599999999997</v>
      </c>
      <c r="I917">
        <v>0</v>
      </c>
    </row>
    <row r="918" spans="1:9" x14ac:dyDescent="0.25">
      <c r="A918" t="s">
        <v>98</v>
      </c>
      <c r="B918">
        <v>4040.01</v>
      </c>
      <c r="C918">
        <v>4027.12</v>
      </c>
      <c r="D918">
        <v>3996.7</v>
      </c>
      <c r="E918">
        <v>3304.37</v>
      </c>
      <c r="F918">
        <v>0</v>
      </c>
      <c r="G918">
        <v>0.32414199999999999</v>
      </c>
      <c r="H918">
        <v>0.67040299999999997</v>
      </c>
      <c r="I918">
        <v>0</v>
      </c>
    </row>
    <row r="919" spans="1:9" x14ac:dyDescent="0.25">
      <c r="A919" t="s">
        <v>98</v>
      </c>
      <c r="B919">
        <v>4017.53</v>
      </c>
      <c r="C919">
        <v>4004.67</v>
      </c>
      <c r="D919">
        <v>3976.63</v>
      </c>
      <c r="E919">
        <v>3287.58</v>
      </c>
      <c r="F919">
        <v>0</v>
      </c>
      <c r="G919">
        <v>0.33738499999999999</v>
      </c>
      <c r="H919">
        <v>0.67038299999999995</v>
      </c>
      <c r="I919">
        <v>0</v>
      </c>
    </row>
    <row r="920" spans="1:9" x14ac:dyDescent="0.25">
      <c r="A920" t="s">
        <v>98</v>
      </c>
      <c r="B920">
        <v>4018.31</v>
      </c>
      <c r="C920">
        <v>4004.75</v>
      </c>
      <c r="D920">
        <v>3977.1</v>
      </c>
      <c r="E920">
        <v>3287.96</v>
      </c>
      <c r="F920">
        <v>0</v>
      </c>
      <c r="G920">
        <v>0.33738499999999999</v>
      </c>
      <c r="H920">
        <v>0.67036700000000005</v>
      </c>
      <c r="I920">
        <v>0</v>
      </c>
    </row>
    <row r="921" spans="1:9" x14ac:dyDescent="0.25">
      <c r="A921" t="s">
        <v>98</v>
      </c>
      <c r="B921">
        <v>4077.92</v>
      </c>
      <c r="C921">
        <v>4064.42</v>
      </c>
      <c r="D921">
        <v>4030.99</v>
      </c>
      <c r="E921">
        <v>3331.4</v>
      </c>
      <c r="F921">
        <v>0</v>
      </c>
      <c r="G921">
        <v>0.33013399999999998</v>
      </c>
      <c r="H921">
        <v>0.67040900000000003</v>
      </c>
      <c r="I921">
        <v>0</v>
      </c>
    </row>
    <row r="922" spans="1:9" x14ac:dyDescent="0.25">
      <c r="A922" t="s">
        <v>98</v>
      </c>
      <c r="B922">
        <v>4161.37</v>
      </c>
      <c r="C922">
        <v>4148.62</v>
      </c>
      <c r="D922">
        <v>4111.46</v>
      </c>
      <c r="E922">
        <v>3400.57</v>
      </c>
      <c r="F922">
        <v>0</v>
      </c>
      <c r="G922">
        <v>0.32179000000000002</v>
      </c>
      <c r="H922">
        <v>0.67025500000000005</v>
      </c>
      <c r="I922">
        <v>0</v>
      </c>
    </row>
    <row r="923" spans="1:9" x14ac:dyDescent="0.25">
      <c r="A923" t="s">
        <v>98</v>
      </c>
      <c r="B923">
        <v>4099.71</v>
      </c>
      <c r="C923">
        <v>4087.29</v>
      </c>
      <c r="D923">
        <v>4056.94</v>
      </c>
      <c r="E923">
        <v>3358.09</v>
      </c>
      <c r="F923">
        <v>0</v>
      </c>
      <c r="G923">
        <v>0.321799</v>
      </c>
      <c r="H923">
        <v>0.68464700000000001</v>
      </c>
      <c r="I923">
        <v>0</v>
      </c>
    </row>
    <row r="924" spans="1:9" x14ac:dyDescent="0.25">
      <c r="A924" t="s">
        <v>98</v>
      </c>
      <c r="B924">
        <v>4078.76</v>
      </c>
      <c r="C924">
        <v>4066.05</v>
      </c>
      <c r="D924">
        <v>4036.05</v>
      </c>
      <c r="E924">
        <v>3336.87</v>
      </c>
      <c r="F924">
        <v>0</v>
      </c>
      <c r="G924">
        <v>0.33162700000000001</v>
      </c>
      <c r="H924">
        <v>0.67040699999999998</v>
      </c>
      <c r="I924">
        <v>0</v>
      </c>
    </row>
    <row r="925" spans="1:9" x14ac:dyDescent="0.25">
      <c r="A925" t="s">
        <v>98</v>
      </c>
      <c r="B925">
        <v>4077.82</v>
      </c>
      <c r="C925">
        <v>4065.15</v>
      </c>
      <c r="D925">
        <v>4035.17</v>
      </c>
      <c r="E925">
        <v>3337.16</v>
      </c>
      <c r="F925">
        <v>0</v>
      </c>
      <c r="G925">
        <v>0.33671899999999999</v>
      </c>
      <c r="H925">
        <v>0.6704</v>
      </c>
      <c r="I925">
        <v>0</v>
      </c>
    </row>
    <row r="926" spans="1:9" x14ac:dyDescent="0.25">
      <c r="A926" t="s">
        <v>98</v>
      </c>
      <c r="B926">
        <v>4078.42</v>
      </c>
      <c r="C926">
        <v>4065.18</v>
      </c>
      <c r="D926">
        <v>4035.09</v>
      </c>
      <c r="E926">
        <v>3337.49</v>
      </c>
      <c r="F926">
        <v>0</v>
      </c>
      <c r="G926">
        <v>0.33738499999999999</v>
      </c>
      <c r="H926">
        <v>0.67038399999999998</v>
      </c>
      <c r="I926">
        <v>0</v>
      </c>
    </row>
    <row r="927" spans="1:9" x14ac:dyDescent="0.25">
      <c r="A927" t="s">
        <v>98</v>
      </c>
      <c r="B927">
        <v>4076.87</v>
      </c>
      <c r="C927">
        <v>4064.25</v>
      </c>
      <c r="D927">
        <v>4034.41</v>
      </c>
      <c r="E927">
        <v>3336.27</v>
      </c>
      <c r="F927">
        <v>0</v>
      </c>
      <c r="G927">
        <v>0.32315500000000003</v>
      </c>
      <c r="H927">
        <v>0.67264100000000004</v>
      </c>
      <c r="I927">
        <v>0</v>
      </c>
    </row>
    <row r="928" spans="1:9" x14ac:dyDescent="0.25">
      <c r="A928" t="s">
        <v>98</v>
      </c>
      <c r="B928">
        <v>4078.09</v>
      </c>
      <c r="C928">
        <v>4064.75</v>
      </c>
      <c r="D928">
        <v>4034.58</v>
      </c>
      <c r="E928">
        <v>3337.58</v>
      </c>
      <c r="F928">
        <v>0</v>
      </c>
      <c r="G928">
        <v>0.33502399999999999</v>
      </c>
      <c r="H928">
        <v>0.67040299999999997</v>
      </c>
      <c r="I928">
        <v>0</v>
      </c>
    </row>
    <row r="929" spans="1:9" x14ac:dyDescent="0.25">
      <c r="A929" t="s">
        <v>98</v>
      </c>
      <c r="B929">
        <v>4077.84</v>
      </c>
      <c r="C929">
        <v>4064.37</v>
      </c>
      <c r="D929">
        <v>4034.81</v>
      </c>
      <c r="E929">
        <v>3337.86</v>
      </c>
      <c r="F929">
        <v>0</v>
      </c>
      <c r="G929">
        <v>0.32139499999999999</v>
      </c>
      <c r="H929">
        <v>0.67030100000000004</v>
      </c>
      <c r="I929">
        <v>0</v>
      </c>
    </row>
    <row r="930" spans="1:9" x14ac:dyDescent="0.25">
      <c r="A930" t="s">
        <v>98</v>
      </c>
      <c r="B930">
        <v>4076.66</v>
      </c>
      <c r="C930">
        <v>4063.28</v>
      </c>
      <c r="D930">
        <v>4033.03</v>
      </c>
      <c r="E930">
        <v>3336.39</v>
      </c>
      <c r="F930">
        <v>0</v>
      </c>
      <c r="G930">
        <v>0.32777299999999998</v>
      </c>
      <c r="H930">
        <v>0.66992099999999999</v>
      </c>
      <c r="I930">
        <v>0</v>
      </c>
    </row>
    <row r="931" spans="1:9" x14ac:dyDescent="0.25">
      <c r="A931" t="s">
        <v>98</v>
      </c>
      <c r="B931">
        <v>4076.69</v>
      </c>
      <c r="C931">
        <v>4063.86</v>
      </c>
      <c r="D931">
        <v>4033.64</v>
      </c>
      <c r="E931">
        <v>3336.95</v>
      </c>
      <c r="F931">
        <v>0</v>
      </c>
      <c r="G931">
        <v>0.32828200000000002</v>
      </c>
      <c r="H931">
        <v>0.670408</v>
      </c>
      <c r="I931">
        <v>0</v>
      </c>
    </row>
    <row r="932" spans="1:9" x14ac:dyDescent="0.25">
      <c r="A932" t="s">
        <v>98</v>
      </c>
      <c r="B932">
        <v>4077.78</v>
      </c>
      <c r="C932">
        <v>4064.95</v>
      </c>
      <c r="D932">
        <v>4034.76</v>
      </c>
      <c r="E932">
        <v>3336.29</v>
      </c>
      <c r="F932">
        <v>0</v>
      </c>
      <c r="G932">
        <v>0.33738499999999999</v>
      </c>
      <c r="H932">
        <v>0.67020800000000003</v>
      </c>
      <c r="I932">
        <v>0</v>
      </c>
    </row>
    <row r="933" spans="1:9" x14ac:dyDescent="0.25">
      <c r="A933" t="s">
        <v>98</v>
      </c>
      <c r="B933">
        <v>4077.11</v>
      </c>
      <c r="C933">
        <v>4064.06</v>
      </c>
      <c r="D933">
        <v>4034.12</v>
      </c>
      <c r="E933">
        <v>3336.91</v>
      </c>
      <c r="F933">
        <v>0</v>
      </c>
      <c r="G933">
        <v>0.32585500000000001</v>
      </c>
      <c r="H933">
        <v>0.67039300000000002</v>
      </c>
      <c r="I933">
        <v>0</v>
      </c>
    </row>
    <row r="934" spans="1:9" x14ac:dyDescent="0.25">
      <c r="A934" t="s">
        <v>98</v>
      </c>
      <c r="B934">
        <v>4076.4</v>
      </c>
      <c r="C934">
        <v>4063.46</v>
      </c>
      <c r="D934">
        <v>4033.37</v>
      </c>
      <c r="E934">
        <v>3337.2</v>
      </c>
      <c r="F934">
        <v>0</v>
      </c>
      <c r="G934">
        <v>0.33739400000000003</v>
      </c>
      <c r="H934">
        <v>0.68118999999999996</v>
      </c>
      <c r="I934">
        <v>0</v>
      </c>
    </row>
    <row r="935" spans="1:9" x14ac:dyDescent="0.25">
      <c r="A935" t="s">
        <v>98</v>
      </c>
      <c r="B935">
        <v>4076.63</v>
      </c>
      <c r="C935">
        <v>4064.06</v>
      </c>
      <c r="D935">
        <v>4034.08</v>
      </c>
      <c r="E935">
        <v>3337.29</v>
      </c>
      <c r="F935">
        <v>0</v>
      </c>
      <c r="G935">
        <v>0.33738699999999999</v>
      </c>
      <c r="H935">
        <v>0.670408</v>
      </c>
      <c r="I935">
        <v>0</v>
      </c>
    </row>
    <row r="936" spans="1:9" x14ac:dyDescent="0.25">
      <c r="A936" t="s">
        <v>98</v>
      </c>
      <c r="B936">
        <v>4078.43</v>
      </c>
      <c r="C936">
        <v>4064.44</v>
      </c>
      <c r="D936">
        <v>4034.7</v>
      </c>
      <c r="E936">
        <v>3337.43</v>
      </c>
      <c r="F936">
        <v>0</v>
      </c>
      <c r="G936">
        <v>0.33738499999999999</v>
      </c>
      <c r="H936">
        <v>0.67017300000000002</v>
      </c>
      <c r="I936">
        <v>0</v>
      </c>
    </row>
    <row r="937" spans="1:9" x14ac:dyDescent="0.25">
      <c r="A937" t="s">
        <v>98</v>
      </c>
      <c r="B937">
        <v>4078.26</v>
      </c>
      <c r="C937">
        <v>4064.78</v>
      </c>
      <c r="D937">
        <v>4035.37</v>
      </c>
      <c r="E937">
        <v>3338.54</v>
      </c>
      <c r="F937">
        <v>0</v>
      </c>
      <c r="G937">
        <v>0.32321</v>
      </c>
      <c r="H937">
        <v>0.670404</v>
      </c>
      <c r="I937">
        <v>0</v>
      </c>
    </row>
    <row r="938" spans="1:9" x14ac:dyDescent="0.25">
      <c r="A938" t="s">
        <v>98</v>
      </c>
      <c r="B938">
        <v>4076.35</v>
      </c>
      <c r="C938">
        <v>4063.57</v>
      </c>
      <c r="D938">
        <v>4034.3</v>
      </c>
      <c r="E938">
        <v>3337.89</v>
      </c>
      <c r="F938">
        <v>0</v>
      </c>
      <c r="G938">
        <v>0.33336199999999999</v>
      </c>
      <c r="H938">
        <v>0.67031300000000005</v>
      </c>
      <c r="I938">
        <v>0</v>
      </c>
    </row>
    <row r="939" spans="1:9" x14ac:dyDescent="0.25">
      <c r="A939" t="s">
        <v>98</v>
      </c>
      <c r="B939">
        <v>4077.15</v>
      </c>
      <c r="C939">
        <v>4064.18</v>
      </c>
      <c r="D939">
        <v>4033.85</v>
      </c>
      <c r="E939">
        <v>3336.83</v>
      </c>
      <c r="F939">
        <v>0</v>
      </c>
      <c r="G939">
        <v>0.33738600000000002</v>
      </c>
      <c r="H939">
        <v>0.67029899999999998</v>
      </c>
      <c r="I939">
        <v>0</v>
      </c>
    </row>
    <row r="940" spans="1:9" x14ac:dyDescent="0.25">
      <c r="A940" t="s">
        <v>98</v>
      </c>
      <c r="B940">
        <v>4082.6</v>
      </c>
      <c r="C940">
        <v>4065.95</v>
      </c>
      <c r="D940">
        <v>4035.28</v>
      </c>
      <c r="E940">
        <v>3338.25</v>
      </c>
      <c r="F940">
        <v>0</v>
      </c>
      <c r="G940">
        <v>0.32179999999999997</v>
      </c>
      <c r="H940">
        <v>0.67021699999999995</v>
      </c>
      <c r="I940">
        <v>0</v>
      </c>
    </row>
    <row r="941" spans="1:9" x14ac:dyDescent="0.25">
      <c r="A941" t="s">
        <v>98</v>
      </c>
      <c r="B941">
        <v>4077.84</v>
      </c>
      <c r="C941">
        <v>4064.84</v>
      </c>
      <c r="D941">
        <v>4033.94</v>
      </c>
      <c r="E941">
        <v>3338.07</v>
      </c>
      <c r="F941">
        <v>0</v>
      </c>
      <c r="G941">
        <v>0.32528400000000002</v>
      </c>
      <c r="H941">
        <v>0.67040900000000003</v>
      </c>
      <c r="I941">
        <v>0</v>
      </c>
    </row>
    <row r="942" spans="1:9" x14ac:dyDescent="0.25">
      <c r="A942" t="s">
        <v>98</v>
      </c>
      <c r="B942">
        <v>4079.06</v>
      </c>
      <c r="C942">
        <v>4065.54</v>
      </c>
      <c r="D942">
        <v>4035.45</v>
      </c>
      <c r="E942">
        <v>3336.44</v>
      </c>
      <c r="F942">
        <v>0</v>
      </c>
      <c r="G942">
        <v>0.32786599999999999</v>
      </c>
      <c r="H942">
        <v>0.67037899999999995</v>
      </c>
      <c r="I942">
        <v>0</v>
      </c>
    </row>
    <row r="943" spans="1:9" x14ac:dyDescent="0.25">
      <c r="A943" t="s">
        <v>98</v>
      </c>
      <c r="B943">
        <v>4076.2</v>
      </c>
      <c r="C943">
        <v>4063.34</v>
      </c>
      <c r="D943">
        <v>4033.61</v>
      </c>
      <c r="E943">
        <v>3336.63</v>
      </c>
      <c r="F943">
        <v>0</v>
      </c>
      <c r="G943">
        <v>0.32202700000000001</v>
      </c>
      <c r="H943">
        <v>0.67037100000000005</v>
      </c>
      <c r="I943">
        <v>0</v>
      </c>
    </row>
    <row r="944" spans="1:9" x14ac:dyDescent="0.25">
      <c r="A944" t="s">
        <v>98</v>
      </c>
      <c r="B944">
        <v>4075.78</v>
      </c>
      <c r="C944">
        <v>4062.88</v>
      </c>
      <c r="D944">
        <v>4033.24</v>
      </c>
      <c r="E944">
        <v>3336.22</v>
      </c>
      <c r="F944">
        <v>0</v>
      </c>
      <c r="G944">
        <v>0.32439099999999998</v>
      </c>
      <c r="H944">
        <v>0.67040900000000003</v>
      </c>
      <c r="I944">
        <v>0</v>
      </c>
    </row>
    <row r="945" spans="1:25" x14ac:dyDescent="0.25">
      <c r="A945" t="s">
        <v>98</v>
      </c>
      <c r="B945">
        <v>4075.99</v>
      </c>
      <c r="C945">
        <v>4063.07</v>
      </c>
      <c r="D945">
        <v>4034.32</v>
      </c>
      <c r="E945">
        <v>3337.67</v>
      </c>
      <c r="F945">
        <v>0</v>
      </c>
      <c r="G945">
        <v>0.33738600000000002</v>
      </c>
      <c r="H945">
        <v>0.670408</v>
      </c>
      <c r="I945">
        <v>0</v>
      </c>
    </row>
    <row r="946" spans="1:25" x14ac:dyDescent="0.25">
      <c r="A946" t="s">
        <v>98</v>
      </c>
      <c r="B946">
        <v>4077.79</v>
      </c>
      <c r="C946">
        <v>4064.84</v>
      </c>
      <c r="D946">
        <v>4035.26</v>
      </c>
      <c r="E946">
        <v>3337.01</v>
      </c>
      <c r="F946">
        <v>0</v>
      </c>
      <c r="G946">
        <v>0.32455800000000001</v>
      </c>
      <c r="H946">
        <v>0.67032899999999995</v>
      </c>
      <c r="I946">
        <v>0</v>
      </c>
    </row>
    <row r="947" spans="1:25" x14ac:dyDescent="0.25">
      <c r="A947" t="s">
        <v>98</v>
      </c>
      <c r="B947">
        <v>4077.74</v>
      </c>
      <c r="C947">
        <v>4063.73</v>
      </c>
      <c r="D947">
        <v>4033.66</v>
      </c>
      <c r="E947">
        <v>3336.39</v>
      </c>
      <c r="F947">
        <v>0</v>
      </c>
      <c r="G947">
        <v>0.321355</v>
      </c>
      <c r="H947">
        <v>0.67040900000000003</v>
      </c>
      <c r="I947">
        <v>0</v>
      </c>
    </row>
    <row r="948" spans="1:25" x14ac:dyDescent="0.25">
      <c r="A948" t="s">
        <v>98</v>
      </c>
      <c r="B948">
        <v>4077.83</v>
      </c>
      <c r="C948">
        <v>4065.02</v>
      </c>
      <c r="D948">
        <v>4034.5</v>
      </c>
      <c r="E948">
        <v>3335.71</v>
      </c>
      <c r="F948">
        <v>0</v>
      </c>
      <c r="G948">
        <v>0.33738499999999999</v>
      </c>
      <c r="H948">
        <v>0.67037199999999997</v>
      </c>
      <c r="I948">
        <v>0</v>
      </c>
    </row>
    <row r="949" spans="1:25" x14ac:dyDescent="0.25">
      <c r="A949" t="s">
        <v>98</v>
      </c>
      <c r="B949">
        <v>4076.61</v>
      </c>
      <c r="C949">
        <v>4063.72</v>
      </c>
      <c r="D949">
        <v>4032.25</v>
      </c>
      <c r="E949">
        <v>3335.48</v>
      </c>
      <c r="F949">
        <v>0</v>
      </c>
      <c r="G949">
        <v>0.33387299999999998</v>
      </c>
      <c r="H949">
        <v>0.67035199999999995</v>
      </c>
      <c r="I949">
        <v>0</v>
      </c>
    </row>
    <row r="950" spans="1:25" x14ac:dyDescent="0.25">
      <c r="A950" t="s">
        <v>98</v>
      </c>
      <c r="B950">
        <v>4077.08</v>
      </c>
      <c r="C950">
        <v>4064.15</v>
      </c>
      <c r="D950">
        <v>4034.49</v>
      </c>
      <c r="E950">
        <v>3335.63</v>
      </c>
      <c r="F950">
        <v>0</v>
      </c>
      <c r="G950">
        <v>0.32147999999999999</v>
      </c>
      <c r="H950">
        <v>0.67039700000000002</v>
      </c>
      <c r="I950">
        <v>0</v>
      </c>
    </row>
    <row r="951" spans="1:25" x14ac:dyDescent="0.25">
      <c r="A951" t="s">
        <v>98</v>
      </c>
      <c r="B951">
        <v>4077.58</v>
      </c>
      <c r="C951">
        <v>4064.74</v>
      </c>
      <c r="D951">
        <v>4034.6</v>
      </c>
      <c r="E951">
        <v>3337.95</v>
      </c>
      <c r="F951">
        <v>0</v>
      </c>
      <c r="G951">
        <v>0.32132899999999998</v>
      </c>
      <c r="H951">
        <v>0.67036899999999999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98</v>
      </c>
      <c r="B952">
        <v>4077.79</v>
      </c>
      <c r="C952">
        <v>4065.27</v>
      </c>
      <c r="D952">
        <v>4034.93</v>
      </c>
      <c r="E952">
        <v>3339.01</v>
      </c>
      <c r="F952">
        <v>0</v>
      </c>
      <c r="G952">
        <v>0.32156099999999999</v>
      </c>
      <c r="H952">
        <v>0.670184</v>
      </c>
      <c r="I952">
        <v>0</v>
      </c>
      <c r="R952">
        <f>AVERAGE(B903:B952)</f>
        <v>4064.8149999999987</v>
      </c>
      <c r="S952">
        <f>AVERAGE(C903:C952)</f>
        <v>4051.748</v>
      </c>
      <c r="U952">
        <f>_xlfn.VAR.P(B903:B952)</f>
        <v>988.50642899999798</v>
      </c>
      <c r="V952">
        <f>_xlfn.VAR.P(C903:C952)</f>
        <v>989.46511599999837</v>
      </c>
      <c r="X952">
        <f>1.96*SQRT(U952)/50</f>
        <v>1.2324684657461045</v>
      </c>
      <c r="Y952">
        <f>1.96*SQRT(V952)/50</f>
        <v>1.233065965733479</v>
      </c>
    </row>
    <row r="953" spans="1:25" x14ac:dyDescent="0.25">
      <c r="A953" t="s">
        <v>98</v>
      </c>
      <c r="B953">
        <v>203289.72700000001</v>
      </c>
      <c r="C953" t="s">
        <v>36</v>
      </c>
    </row>
    <row r="954" spans="1:25" x14ac:dyDescent="0.25">
      <c r="A954" t="s">
        <v>115</v>
      </c>
      <c r="B954">
        <v>4741.7700000000004</v>
      </c>
      <c r="C954">
        <v>4725.76</v>
      </c>
      <c r="D954">
        <v>4695.8100000000004</v>
      </c>
      <c r="E954">
        <v>4343.8999999999996</v>
      </c>
      <c r="F954">
        <v>0</v>
      </c>
      <c r="G954">
        <v>0.32755400000000001</v>
      </c>
      <c r="H954">
        <v>0.670408</v>
      </c>
      <c r="I954">
        <v>0</v>
      </c>
    </row>
    <row r="955" spans="1:25" x14ac:dyDescent="0.25">
      <c r="A955" t="s">
        <v>115</v>
      </c>
      <c r="B955">
        <v>4743.29</v>
      </c>
      <c r="C955">
        <v>4727.29</v>
      </c>
      <c r="D955">
        <v>4696.7700000000004</v>
      </c>
      <c r="E955">
        <v>4344.8</v>
      </c>
      <c r="F955">
        <v>0</v>
      </c>
      <c r="G955">
        <v>0.33738899999999999</v>
      </c>
      <c r="H955">
        <v>0.66677500000000001</v>
      </c>
      <c r="I955">
        <v>0</v>
      </c>
    </row>
    <row r="956" spans="1:25" x14ac:dyDescent="0.25">
      <c r="A956" t="s">
        <v>115</v>
      </c>
      <c r="B956">
        <v>4744.82</v>
      </c>
      <c r="C956">
        <v>4728.53</v>
      </c>
      <c r="D956">
        <v>4698.08</v>
      </c>
      <c r="E956">
        <v>4345.5600000000004</v>
      </c>
      <c r="F956">
        <v>0</v>
      </c>
      <c r="G956">
        <v>0.32176700000000003</v>
      </c>
      <c r="H956">
        <v>0.67040699999999998</v>
      </c>
      <c r="I956">
        <v>0</v>
      </c>
    </row>
    <row r="957" spans="1:25" x14ac:dyDescent="0.25">
      <c r="A957" t="s">
        <v>115</v>
      </c>
      <c r="B957">
        <v>4744.2299999999996</v>
      </c>
      <c r="C957">
        <v>4728.1000000000004</v>
      </c>
      <c r="D957">
        <v>4696.99</v>
      </c>
      <c r="E957">
        <v>4345.84</v>
      </c>
      <c r="F957">
        <v>0</v>
      </c>
      <c r="G957">
        <v>0.33738600000000002</v>
      </c>
      <c r="H957">
        <v>0.66987399999999997</v>
      </c>
      <c r="I957">
        <v>0</v>
      </c>
    </row>
    <row r="958" spans="1:25" x14ac:dyDescent="0.25">
      <c r="A958" t="s">
        <v>115</v>
      </c>
      <c r="B958">
        <v>4744.3599999999997</v>
      </c>
      <c r="C958">
        <v>4727.92</v>
      </c>
      <c r="D958">
        <v>4697.33</v>
      </c>
      <c r="E958">
        <v>4345.7</v>
      </c>
      <c r="F958">
        <v>0</v>
      </c>
      <c r="G958">
        <v>0.32445499999999999</v>
      </c>
      <c r="H958">
        <v>0.67040500000000003</v>
      </c>
      <c r="I958">
        <v>0</v>
      </c>
    </row>
    <row r="959" spans="1:25" x14ac:dyDescent="0.25">
      <c r="A959" t="s">
        <v>115</v>
      </c>
      <c r="B959">
        <v>4743.62</v>
      </c>
      <c r="C959">
        <v>4727.26</v>
      </c>
      <c r="D959">
        <v>4696.97</v>
      </c>
      <c r="E959">
        <v>4345.18</v>
      </c>
      <c r="F959">
        <v>0</v>
      </c>
      <c r="G959">
        <v>0.32172800000000001</v>
      </c>
      <c r="H959">
        <v>0.67031799999999997</v>
      </c>
      <c r="I959">
        <v>0</v>
      </c>
    </row>
    <row r="960" spans="1:25" x14ac:dyDescent="0.25">
      <c r="A960" t="s">
        <v>115</v>
      </c>
      <c r="B960">
        <v>4743.47</v>
      </c>
      <c r="C960">
        <v>4727.1000000000004</v>
      </c>
      <c r="D960">
        <v>4697.26</v>
      </c>
      <c r="E960">
        <v>4345.8900000000003</v>
      </c>
      <c r="F960">
        <v>0</v>
      </c>
      <c r="G960">
        <v>0.32242999999999999</v>
      </c>
      <c r="H960">
        <v>0.67032899999999995</v>
      </c>
      <c r="I960">
        <v>0</v>
      </c>
    </row>
    <row r="961" spans="1:9" x14ac:dyDescent="0.25">
      <c r="A961" t="s">
        <v>115</v>
      </c>
      <c r="B961">
        <v>4752.87</v>
      </c>
      <c r="C961">
        <v>4736.79</v>
      </c>
      <c r="D961">
        <v>4705.28</v>
      </c>
      <c r="E961">
        <v>4352.83</v>
      </c>
      <c r="F961">
        <v>0</v>
      </c>
      <c r="G961">
        <v>0.33738499999999999</v>
      </c>
      <c r="H961">
        <v>0.670404</v>
      </c>
      <c r="I961">
        <v>0</v>
      </c>
    </row>
    <row r="962" spans="1:9" x14ac:dyDescent="0.25">
      <c r="A962" t="s">
        <v>115</v>
      </c>
      <c r="B962">
        <v>4783.54</v>
      </c>
      <c r="C962">
        <v>4767.4799999999996</v>
      </c>
      <c r="D962">
        <v>4736.08</v>
      </c>
      <c r="E962">
        <v>4383.3</v>
      </c>
      <c r="F962">
        <v>0</v>
      </c>
      <c r="G962">
        <v>0.32184099999999999</v>
      </c>
      <c r="H962">
        <v>0.670319</v>
      </c>
      <c r="I962">
        <v>0</v>
      </c>
    </row>
    <row r="963" spans="1:9" x14ac:dyDescent="0.25">
      <c r="A963" t="s">
        <v>115</v>
      </c>
      <c r="B963">
        <v>4743.87</v>
      </c>
      <c r="C963">
        <v>4727.62</v>
      </c>
      <c r="D963">
        <v>4697.34</v>
      </c>
      <c r="E963">
        <v>4344.1400000000003</v>
      </c>
      <c r="F963">
        <v>0</v>
      </c>
      <c r="G963">
        <v>0.33133499999999999</v>
      </c>
      <c r="H963">
        <v>0.670408</v>
      </c>
      <c r="I963">
        <v>0</v>
      </c>
    </row>
    <row r="964" spans="1:9" x14ac:dyDescent="0.25">
      <c r="A964" t="s">
        <v>115</v>
      </c>
      <c r="B964">
        <v>4742.91</v>
      </c>
      <c r="C964">
        <v>4727.0600000000004</v>
      </c>
      <c r="D964">
        <v>4696.7299999999996</v>
      </c>
      <c r="E964">
        <v>4345.1000000000004</v>
      </c>
      <c r="F964">
        <v>0</v>
      </c>
      <c r="G964">
        <v>0.32269700000000001</v>
      </c>
      <c r="H964">
        <v>0.67036399999999996</v>
      </c>
      <c r="I964">
        <v>0</v>
      </c>
    </row>
    <row r="965" spans="1:9" x14ac:dyDescent="0.25">
      <c r="A965" t="s">
        <v>115</v>
      </c>
      <c r="B965">
        <v>4742.7299999999996</v>
      </c>
      <c r="C965">
        <v>4726.24</v>
      </c>
      <c r="D965">
        <v>4696.3500000000004</v>
      </c>
      <c r="E965">
        <v>4343.6099999999997</v>
      </c>
      <c r="F965">
        <v>0</v>
      </c>
      <c r="G965">
        <v>0.32134400000000002</v>
      </c>
      <c r="H965">
        <v>0.6704</v>
      </c>
      <c r="I965">
        <v>0</v>
      </c>
    </row>
    <row r="966" spans="1:9" x14ac:dyDescent="0.25">
      <c r="A966" t="s">
        <v>115</v>
      </c>
      <c r="B966">
        <v>4745.6899999999996</v>
      </c>
      <c r="C966">
        <v>4727.41</v>
      </c>
      <c r="D966">
        <v>4697.07</v>
      </c>
      <c r="E966">
        <v>4345.2299999999996</v>
      </c>
      <c r="F966">
        <v>0</v>
      </c>
      <c r="G966">
        <v>0.33738499999999999</v>
      </c>
      <c r="H966">
        <v>0.67037000000000002</v>
      </c>
      <c r="I966">
        <v>0</v>
      </c>
    </row>
    <row r="967" spans="1:9" x14ac:dyDescent="0.25">
      <c r="A967" t="s">
        <v>115</v>
      </c>
      <c r="B967">
        <v>4743.43</v>
      </c>
      <c r="C967">
        <v>4727.29</v>
      </c>
      <c r="D967">
        <v>4696.78</v>
      </c>
      <c r="E967">
        <v>4344.97</v>
      </c>
      <c r="F967">
        <v>0</v>
      </c>
      <c r="G967">
        <v>0.321357</v>
      </c>
      <c r="H967">
        <v>0.67028900000000002</v>
      </c>
      <c r="I967">
        <v>0</v>
      </c>
    </row>
    <row r="968" spans="1:9" x14ac:dyDescent="0.25">
      <c r="A968" t="s">
        <v>115</v>
      </c>
      <c r="B968">
        <v>4743.47</v>
      </c>
      <c r="C968">
        <v>4726.84</v>
      </c>
      <c r="D968">
        <v>4696.9399999999996</v>
      </c>
      <c r="E968">
        <v>4345.13</v>
      </c>
      <c r="F968">
        <v>0</v>
      </c>
      <c r="G968">
        <v>0.33738499999999999</v>
      </c>
      <c r="H968">
        <v>0.67036499999999999</v>
      </c>
      <c r="I968">
        <v>0</v>
      </c>
    </row>
    <row r="969" spans="1:9" x14ac:dyDescent="0.25">
      <c r="A969" t="s">
        <v>115</v>
      </c>
      <c r="B969">
        <v>4747.37</v>
      </c>
      <c r="C969">
        <v>4727.4799999999996</v>
      </c>
      <c r="D969">
        <v>4696.46</v>
      </c>
      <c r="E969">
        <v>4344.6099999999997</v>
      </c>
      <c r="F969">
        <v>0</v>
      </c>
      <c r="G969">
        <v>0.32242700000000002</v>
      </c>
      <c r="H969">
        <v>0.67030999999999996</v>
      </c>
      <c r="I969">
        <v>0</v>
      </c>
    </row>
    <row r="970" spans="1:9" x14ac:dyDescent="0.25">
      <c r="A970" t="s">
        <v>115</v>
      </c>
      <c r="B970">
        <v>4741.8999999999996</v>
      </c>
      <c r="C970">
        <v>4725.7299999999996</v>
      </c>
      <c r="D970">
        <v>4695.6899999999996</v>
      </c>
      <c r="E970">
        <v>4344.13</v>
      </c>
      <c r="F970">
        <v>0</v>
      </c>
      <c r="G970">
        <v>0.326405</v>
      </c>
      <c r="H970">
        <v>0.67037599999999997</v>
      </c>
      <c r="I970">
        <v>0</v>
      </c>
    </row>
    <row r="971" spans="1:9" x14ac:dyDescent="0.25">
      <c r="A971" t="s">
        <v>115</v>
      </c>
      <c r="B971">
        <v>4742.5</v>
      </c>
      <c r="C971">
        <v>4726.29</v>
      </c>
      <c r="D971">
        <v>4696.46</v>
      </c>
      <c r="E971">
        <v>4345.43</v>
      </c>
      <c r="F971">
        <v>0</v>
      </c>
      <c r="G971">
        <v>0.32505400000000001</v>
      </c>
      <c r="H971">
        <v>0.67040900000000003</v>
      </c>
      <c r="I971">
        <v>0</v>
      </c>
    </row>
    <row r="972" spans="1:9" x14ac:dyDescent="0.25">
      <c r="A972" t="s">
        <v>115</v>
      </c>
      <c r="B972">
        <v>4776.37</v>
      </c>
      <c r="C972">
        <v>4760.05</v>
      </c>
      <c r="D972">
        <v>4729.28</v>
      </c>
      <c r="E972">
        <v>4375.6899999999996</v>
      </c>
      <c r="F972">
        <v>0</v>
      </c>
      <c r="G972">
        <v>0.32135799999999998</v>
      </c>
      <c r="H972">
        <v>0.67040900000000003</v>
      </c>
      <c r="I972">
        <v>0</v>
      </c>
    </row>
    <row r="973" spans="1:9" x14ac:dyDescent="0.25">
      <c r="A973" t="s">
        <v>115</v>
      </c>
      <c r="B973">
        <v>4816.1499999999996</v>
      </c>
      <c r="C973">
        <v>4800.2700000000004</v>
      </c>
      <c r="D973">
        <v>4767.04</v>
      </c>
      <c r="E973">
        <v>4410.8599999999997</v>
      </c>
      <c r="F973">
        <v>0</v>
      </c>
      <c r="G973">
        <v>0.33738699999999999</v>
      </c>
      <c r="H973">
        <v>0.66915999999999998</v>
      </c>
      <c r="I973">
        <v>0</v>
      </c>
    </row>
    <row r="974" spans="1:9" x14ac:dyDescent="0.25">
      <c r="A974" t="s">
        <v>115</v>
      </c>
      <c r="B974">
        <v>4753.07</v>
      </c>
      <c r="C974">
        <v>4736.96</v>
      </c>
      <c r="D974">
        <v>4702.3599999999997</v>
      </c>
      <c r="E974">
        <v>4349.5</v>
      </c>
      <c r="F974">
        <v>0</v>
      </c>
      <c r="G974">
        <v>0.32164900000000002</v>
      </c>
      <c r="H974">
        <v>0.67040599999999995</v>
      </c>
      <c r="I974">
        <v>0</v>
      </c>
    </row>
    <row r="975" spans="1:9" x14ac:dyDescent="0.25">
      <c r="A975" t="s">
        <v>115</v>
      </c>
      <c r="B975">
        <v>4754.29</v>
      </c>
      <c r="C975">
        <v>4738.3500000000004</v>
      </c>
      <c r="D975">
        <v>4705.1899999999996</v>
      </c>
      <c r="E975">
        <v>4352.26</v>
      </c>
      <c r="F975">
        <v>0</v>
      </c>
      <c r="G975">
        <v>0.32909500000000003</v>
      </c>
      <c r="H975">
        <v>0.67028299999999996</v>
      </c>
      <c r="I975">
        <v>0</v>
      </c>
    </row>
    <row r="976" spans="1:9" x14ac:dyDescent="0.25">
      <c r="A976" t="s">
        <v>115</v>
      </c>
      <c r="B976">
        <v>4774.8</v>
      </c>
      <c r="C976">
        <v>4758.49</v>
      </c>
      <c r="D976">
        <v>4718.63</v>
      </c>
      <c r="E976">
        <v>4365.6000000000004</v>
      </c>
      <c r="F976">
        <v>0</v>
      </c>
      <c r="G976">
        <v>0.32272299999999998</v>
      </c>
      <c r="H976">
        <v>0.67005000000000003</v>
      </c>
      <c r="I976">
        <v>0</v>
      </c>
    </row>
    <row r="977" spans="1:9" x14ac:dyDescent="0.25">
      <c r="A977" t="s">
        <v>115</v>
      </c>
      <c r="B977">
        <v>4829.16</v>
      </c>
      <c r="C977">
        <v>4812.87</v>
      </c>
      <c r="D977">
        <v>4778.45</v>
      </c>
      <c r="E977">
        <v>4422.87</v>
      </c>
      <c r="F977">
        <v>0</v>
      </c>
      <c r="G977">
        <v>0.32151299999999999</v>
      </c>
      <c r="H977">
        <v>0.67032000000000003</v>
      </c>
      <c r="I977">
        <v>0</v>
      </c>
    </row>
    <row r="978" spans="1:9" x14ac:dyDescent="0.25">
      <c r="A978" t="s">
        <v>115</v>
      </c>
      <c r="B978">
        <v>4751.71</v>
      </c>
      <c r="C978">
        <v>4735.43</v>
      </c>
      <c r="D978">
        <v>4703.29</v>
      </c>
      <c r="E978">
        <v>4352.3500000000004</v>
      </c>
      <c r="F978">
        <v>0</v>
      </c>
      <c r="G978">
        <v>0.32146000000000002</v>
      </c>
      <c r="H978">
        <v>0.670408</v>
      </c>
      <c r="I978">
        <v>0</v>
      </c>
    </row>
    <row r="979" spans="1:9" x14ac:dyDescent="0.25">
      <c r="A979" t="s">
        <v>115</v>
      </c>
      <c r="B979">
        <v>4751.05</v>
      </c>
      <c r="C979">
        <v>4735.05</v>
      </c>
      <c r="D979">
        <v>4703.79</v>
      </c>
      <c r="E979">
        <v>4351.8599999999997</v>
      </c>
      <c r="F979">
        <v>0</v>
      </c>
      <c r="G979">
        <v>0.32224900000000001</v>
      </c>
      <c r="H979">
        <v>0.67040900000000003</v>
      </c>
      <c r="I979">
        <v>0</v>
      </c>
    </row>
    <row r="980" spans="1:9" x14ac:dyDescent="0.25">
      <c r="A980" t="s">
        <v>115</v>
      </c>
      <c r="B980">
        <v>4749.7299999999996</v>
      </c>
      <c r="C980">
        <v>4733.75</v>
      </c>
      <c r="D980">
        <v>4702.46</v>
      </c>
      <c r="E980">
        <v>4350.6000000000004</v>
      </c>
      <c r="F980">
        <v>0</v>
      </c>
      <c r="G980">
        <v>0.32143300000000002</v>
      </c>
      <c r="H980">
        <v>0.67040900000000003</v>
      </c>
      <c r="I980">
        <v>0</v>
      </c>
    </row>
    <row r="981" spans="1:9" x14ac:dyDescent="0.25">
      <c r="A981" t="s">
        <v>115</v>
      </c>
      <c r="B981">
        <v>4750.1499999999996</v>
      </c>
      <c r="C981">
        <v>4734.3599999999997</v>
      </c>
      <c r="D981">
        <v>4703.3</v>
      </c>
      <c r="E981">
        <v>4351.1000000000004</v>
      </c>
      <c r="F981">
        <v>0</v>
      </c>
      <c r="G981">
        <v>0.33613599999999999</v>
      </c>
      <c r="H981">
        <v>0.67035299999999998</v>
      </c>
      <c r="I981">
        <v>0</v>
      </c>
    </row>
    <row r="982" spans="1:9" x14ac:dyDescent="0.25">
      <c r="A982" t="s">
        <v>115</v>
      </c>
      <c r="B982">
        <v>4750.51</v>
      </c>
      <c r="C982">
        <v>4734.3900000000003</v>
      </c>
      <c r="D982">
        <v>4703.1000000000004</v>
      </c>
      <c r="E982">
        <v>4351.75</v>
      </c>
      <c r="F982">
        <v>0</v>
      </c>
      <c r="G982">
        <v>0.33738499999999999</v>
      </c>
      <c r="H982">
        <v>0.67028600000000005</v>
      </c>
      <c r="I982">
        <v>0</v>
      </c>
    </row>
    <row r="983" spans="1:9" x14ac:dyDescent="0.25">
      <c r="A983" t="s">
        <v>115</v>
      </c>
      <c r="B983">
        <v>4751.26</v>
      </c>
      <c r="C983">
        <v>4735.41</v>
      </c>
      <c r="D983">
        <v>4703.59</v>
      </c>
      <c r="E983">
        <v>4351.5200000000004</v>
      </c>
      <c r="F983">
        <v>0</v>
      </c>
      <c r="G983">
        <v>0.33738600000000002</v>
      </c>
      <c r="H983">
        <v>0.67040699999999998</v>
      </c>
      <c r="I983">
        <v>0</v>
      </c>
    </row>
    <row r="984" spans="1:9" x14ac:dyDescent="0.25">
      <c r="A984" t="s">
        <v>115</v>
      </c>
      <c r="B984">
        <v>4751.9399999999996</v>
      </c>
      <c r="C984">
        <v>4735.83</v>
      </c>
      <c r="D984">
        <v>4704.5600000000004</v>
      </c>
      <c r="E984">
        <v>4352.1499999999996</v>
      </c>
      <c r="F984">
        <v>0</v>
      </c>
      <c r="G984">
        <v>0.33480500000000002</v>
      </c>
      <c r="H984">
        <v>0.670408</v>
      </c>
      <c r="I984">
        <v>0</v>
      </c>
    </row>
    <row r="985" spans="1:9" x14ac:dyDescent="0.25">
      <c r="A985" t="s">
        <v>115</v>
      </c>
      <c r="B985">
        <v>4750.97</v>
      </c>
      <c r="C985">
        <v>4734.99</v>
      </c>
      <c r="D985">
        <v>4703.8</v>
      </c>
      <c r="E985">
        <v>4350.91</v>
      </c>
      <c r="F985">
        <v>0</v>
      </c>
      <c r="G985">
        <v>0.32142999999999999</v>
      </c>
      <c r="H985">
        <v>0.67040599999999995</v>
      </c>
      <c r="I985">
        <v>0</v>
      </c>
    </row>
    <row r="986" spans="1:9" x14ac:dyDescent="0.25">
      <c r="A986" t="s">
        <v>115</v>
      </c>
      <c r="B986">
        <v>4750.66</v>
      </c>
      <c r="C986">
        <v>4734.09</v>
      </c>
      <c r="D986">
        <v>4703.1499999999996</v>
      </c>
      <c r="E986">
        <v>4351.4799999999996</v>
      </c>
      <c r="F986">
        <v>0</v>
      </c>
      <c r="G986">
        <v>0.33738499999999999</v>
      </c>
      <c r="H986">
        <v>0.67040900000000003</v>
      </c>
      <c r="I986">
        <v>0</v>
      </c>
    </row>
    <row r="987" spans="1:9" x14ac:dyDescent="0.25">
      <c r="A987" t="s">
        <v>115</v>
      </c>
      <c r="B987">
        <v>4750.28</v>
      </c>
      <c r="C987">
        <v>4734.4399999999996</v>
      </c>
      <c r="D987">
        <v>4703.17</v>
      </c>
      <c r="E987">
        <v>4351.75</v>
      </c>
      <c r="F987">
        <v>0</v>
      </c>
      <c r="G987">
        <v>0.33738499999999999</v>
      </c>
      <c r="H987">
        <v>0.67039499999999996</v>
      </c>
      <c r="I987">
        <v>0</v>
      </c>
    </row>
    <row r="988" spans="1:9" x14ac:dyDescent="0.25">
      <c r="A988" t="s">
        <v>115</v>
      </c>
      <c r="B988">
        <v>4749.71</v>
      </c>
      <c r="C988">
        <v>4733.92</v>
      </c>
      <c r="D988">
        <v>4703.2299999999996</v>
      </c>
      <c r="E988">
        <v>4350.2299999999996</v>
      </c>
      <c r="F988">
        <v>0</v>
      </c>
      <c r="G988">
        <v>0.32276899999999997</v>
      </c>
      <c r="H988">
        <v>0.67030599999999996</v>
      </c>
      <c r="I988">
        <v>0</v>
      </c>
    </row>
    <row r="989" spans="1:9" x14ac:dyDescent="0.25">
      <c r="A989" t="s">
        <v>115</v>
      </c>
      <c r="B989">
        <v>4751.63</v>
      </c>
      <c r="C989">
        <v>4735.0600000000004</v>
      </c>
      <c r="D989">
        <v>4704.1400000000003</v>
      </c>
      <c r="E989">
        <v>4351.97</v>
      </c>
      <c r="F989">
        <v>0</v>
      </c>
      <c r="G989">
        <v>0.33739000000000002</v>
      </c>
      <c r="H989">
        <v>0.67038200000000003</v>
      </c>
      <c r="I989">
        <v>0</v>
      </c>
    </row>
    <row r="990" spans="1:9" x14ac:dyDescent="0.25">
      <c r="A990" t="s">
        <v>115</v>
      </c>
      <c r="B990">
        <v>4751.9799999999996</v>
      </c>
      <c r="C990">
        <v>4735.9799999999996</v>
      </c>
      <c r="D990">
        <v>4704.9799999999996</v>
      </c>
      <c r="E990">
        <v>4352.55</v>
      </c>
      <c r="F990">
        <v>0</v>
      </c>
      <c r="G990">
        <v>0.33738499999999999</v>
      </c>
      <c r="H990">
        <v>0.67038699999999996</v>
      </c>
      <c r="I990">
        <v>0</v>
      </c>
    </row>
    <row r="991" spans="1:9" x14ac:dyDescent="0.25">
      <c r="A991" t="s">
        <v>115</v>
      </c>
      <c r="B991">
        <v>4751.34</v>
      </c>
      <c r="C991">
        <v>4735.13</v>
      </c>
      <c r="D991">
        <v>4704.57</v>
      </c>
      <c r="E991">
        <v>4352.26</v>
      </c>
      <c r="F991">
        <v>0</v>
      </c>
      <c r="G991">
        <v>0.32137199999999999</v>
      </c>
      <c r="H991">
        <v>0.67040900000000003</v>
      </c>
      <c r="I991">
        <v>0</v>
      </c>
    </row>
    <row r="992" spans="1:9" x14ac:dyDescent="0.25">
      <c r="A992" t="s">
        <v>115</v>
      </c>
      <c r="B992">
        <v>4751.91</v>
      </c>
      <c r="C992">
        <v>4735.97</v>
      </c>
      <c r="D992">
        <v>4704.3100000000004</v>
      </c>
      <c r="E992">
        <v>4352.62</v>
      </c>
      <c r="F992">
        <v>0</v>
      </c>
      <c r="G992">
        <v>0.32136199999999998</v>
      </c>
      <c r="H992">
        <v>0.67028200000000004</v>
      </c>
      <c r="I992">
        <v>0</v>
      </c>
    </row>
    <row r="993" spans="1:25" x14ac:dyDescent="0.25">
      <c r="A993" t="s">
        <v>115</v>
      </c>
      <c r="B993">
        <v>4751.22</v>
      </c>
      <c r="C993">
        <v>4734.7299999999996</v>
      </c>
      <c r="D993">
        <v>4703</v>
      </c>
      <c r="E993">
        <v>4350.5600000000004</v>
      </c>
      <c r="F993">
        <v>0</v>
      </c>
      <c r="G993">
        <v>0.32733099999999998</v>
      </c>
      <c r="H993">
        <v>0.67039700000000002</v>
      </c>
      <c r="I993">
        <v>0</v>
      </c>
    </row>
    <row r="994" spans="1:25" x14ac:dyDescent="0.25">
      <c r="A994" t="s">
        <v>115</v>
      </c>
      <c r="B994">
        <v>4751.26</v>
      </c>
      <c r="C994">
        <v>4734.78</v>
      </c>
      <c r="D994">
        <v>4704.28</v>
      </c>
      <c r="E994">
        <v>4352.92</v>
      </c>
      <c r="F994">
        <v>0</v>
      </c>
      <c r="G994">
        <v>0.33349299999999998</v>
      </c>
      <c r="H994">
        <v>0.6704</v>
      </c>
      <c r="I994">
        <v>0</v>
      </c>
    </row>
    <row r="995" spans="1:25" x14ac:dyDescent="0.25">
      <c r="A995" t="s">
        <v>115</v>
      </c>
      <c r="B995">
        <v>4750.3</v>
      </c>
      <c r="C995">
        <v>4734.5</v>
      </c>
      <c r="D995">
        <v>4703.42</v>
      </c>
      <c r="E995">
        <v>4350.99</v>
      </c>
      <c r="F995">
        <v>0</v>
      </c>
      <c r="G995">
        <v>0.32825700000000002</v>
      </c>
      <c r="H995">
        <v>0.67029899999999998</v>
      </c>
      <c r="I995">
        <v>0</v>
      </c>
    </row>
    <row r="996" spans="1:25" x14ac:dyDescent="0.25">
      <c r="A996" t="s">
        <v>115</v>
      </c>
      <c r="B996">
        <v>4750.13</v>
      </c>
      <c r="C996">
        <v>4734.16</v>
      </c>
      <c r="D996">
        <v>4703.24</v>
      </c>
      <c r="E996">
        <v>4351.37</v>
      </c>
      <c r="F996">
        <v>0</v>
      </c>
      <c r="G996">
        <v>0.32167899999999999</v>
      </c>
      <c r="H996">
        <v>0.67030800000000001</v>
      </c>
      <c r="I996">
        <v>0</v>
      </c>
    </row>
    <row r="997" spans="1:25" x14ac:dyDescent="0.25">
      <c r="A997" t="s">
        <v>115</v>
      </c>
      <c r="B997">
        <v>4753.95</v>
      </c>
      <c r="C997">
        <v>4735.62</v>
      </c>
      <c r="D997">
        <v>4704.74</v>
      </c>
      <c r="E997">
        <v>4353.1000000000004</v>
      </c>
      <c r="F997">
        <v>0</v>
      </c>
      <c r="G997">
        <v>0.32166899999999998</v>
      </c>
      <c r="H997">
        <v>0.67040100000000002</v>
      </c>
      <c r="I997">
        <v>0</v>
      </c>
    </row>
    <row r="998" spans="1:25" x14ac:dyDescent="0.25">
      <c r="A998" t="s">
        <v>115</v>
      </c>
      <c r="B998">
        <v>4751.57</v>
      </c>
      <c r="C998">
        <v>4735.08</v>
      </c>
      <c r="D998">
        <v>4704.07</v>
      </c>
      <c r="E998">
        <v>4351.68</v>
      </c>
      <c r="F998">
        <v>0</v>
      </c>
      <c r="G998">
        <v>0.32185200000000003</v>
      </c>
      <c r="H998">
        <v>0.670404</v>
      </c>
      <c r="I998">
        <v>0</v>
      </c>
    </row>
    <row r="999" spans="1:25" x14ac:dyDescent="0.25">
      <c r="A999" t="s">
        <v>115</v>
      </c>
      <c r="B999">
        <v>4750.47</v>
      </c>
      <c r="C999">
        <v>4734.66</v>
      </c>
      <c r="D999">
        <v>4703.91</v>
      </c>
      <c r="E999">
        <v>4351.74</v>
      </c>
      <c r="F999">
        <v>0</v>
      </c>
      <c r="G999">
        <v>0.32144800000000001</v>
      </c>
      <c r="H999">
        <v>0.67032899999999995</v>
      </c>
      <c r="I999">
        <v>0</v>
      </c>
    </row>
    <row r="1000" spans="1:25" x14ac:dyDescent="0.25">
      <c r="A1000" t="s">
        <v>115</v>
      </c>
      <c r="B1000">
        <v>4751.2299999999996</v>
      </c>
      <c r="C1000">
        <v>4734.55</v>
      </c>
      <c r="D1000">
        <v>4704.13</v>
      </c>
      <c r="E1000">
        <v>4351.9399999999996</v>
      </c>
      <c r="F1000">
        <v>0</v>
      </c>
      <c r="G1000">
        <v>0.33738499999999999</v>
      </c>
      <c r="H1000">
        <v>0.67481899999999995</v>
      </c>
      <c r="I1000">
        <v>0</v>
      </c>
    </row>
    <row r="1001" spans="1:25" x14ac:dyDescent="0.25">
      <c r="A1001" t="s">
        <v>115</v>
      </c>
      <c r="B1001">
        <v>4750.49</v>
      </c>
      <c r="C1001">
        <v>4734.26</v>
      </c>
      <c r="D1001">
        <v>4703.92</v>
      </c>
      <c r="E1001">
        <v>4352.01</v>
      </c>
      <c r="F1001">
        <v>0</v>
      </c>
      <c r="G1001">
        <v>0.32410800000000001</v>
      </c>
      <c r="H1001">
        <v>0.670346</v>
      </c>
      <c r="I1001">
        <v>0</v>
      </c>
    </row>
    <row r="1002" spans="1:25" x14ac:dyDescent="0.25">
      <c r="A1002" t="s">
        <v>115</v>
      </c>
      <c r="B1002">
        <v>4750.04</v>
      </c>
      <c r="C1002">
        <v>4734.3</v>
      </c>
      <c r="D1002">
        <v>4703.9399999999996</v>
      </c>
      <c r="E1002">
        <v>4352.38</v>
      </c>
      <c r="F1002">
        <v>0</v>
      </c>
      <c r="G1002">
        <v>0.30882399999999999</v>
      </c>
      <c r="H1002">
        <v>0.67040599999999995</v>
      </c>
      <c r="I1002">
        <v>0</v>
      </c>
    </row>
    <row r="1003" spans="1:25" x14ac:dyDescent="0.25">
      <c r="A1003" t="s">
        <v>115</v>
      </c>
      <c r="B1003">
        <v>4751.6099999999997</v>
      </c>
      <c r="C1003">
        <v>4735.34</v>
      </c>
      <c r="D1003">
        <v>4705.05</v>
      </c>
      <c r="E1003">
        <v>4352.87</v>
      </c>
      <c r="F1003">
        <v>0</v>
      </c>
      <c r="G1003">
        <v>0.33738499999999999</v>
      </c>
      <c r="H1003">
        <v>0.67040500000000003</v>
      </c>
      <c r="I1003">
        <v>0</v>
      </c>
    </row>
    <row r="1004" spans="1:25" x14ac:dyDescent="0.25">
      <c r="A1004" t="s">
        <v>115</v>
      </c>
      <c r="B1004">
        <v>4750.22</v>
      </c>
      <c r="C1004">
        <v>4734.29</v>
      </c>
      <c r="D1004">
        <v>4703.93</v>
      </c>
      <c r="E1004">
        <v>4352.88</v>
      </c>
      <c r="F1004">
        <v>0</v>
      </c>
      <c r="G1004">
        <v>0.324463</v>
      </c>
      <c r="H1004">
        <v>0.670408</v>
      </c>
      <c r="I1004">
        <v>0</v>
      </c>
    </row>
    <row r="1005" spans="1:25" x14ac:dyDescent="0.25">
      <c r="A1005" t="s">
        <v>115</v>
      </c>
      <c r="B1005">
        <v>4753.1400000000003</v>
      </c>
      <c r="C1005">
        <v>4736.91</v>
      </c>
      <c r="D1005">
        <v>4705.05</v>
      </c>
      <c r="E1005">
        <v>4352.75</v>
      </c>
      <c r="F1005">
        <v>0</v>
      </c>
      <c r="G1005">
        <v>0.32169799999999998</v>
      </c>
      <c r="H1005">
        <v>0.67038699999999996</v>
      </c>
      <c r="I1005">
        <v>0</v>
      </c>
    </row>
    <row r="1006" spans="1:25" x14ac:dyDescent="0.25">
      <c r="A1006" t="s">
        <v>115</v>
      </c>
      <c r="B1006">
        <v>4756.07</v>
      </c>
      <c r="C1006">
        <v>4736.2299999999996</v>
      </c>
      <c r="D1006">
        <v>4704.12</v>
      </c>
      <c r="E1006">
        <v>4351.6400000000003</v>
      </c>
      <c r="F1006">
        <v>0</v>
      </c>
      <c r="G1006">
        <v>0.32204300000000002</v>
      </c>
      <c r="H1006">
        <v>0.67040900000000003</v>
      </c>
      <c r="I1006">
        <v>0</v>
      </c>
    </row>
    <row r="1007" spans="1:25" x14ac:dyDescent="0.25">
      <c r="A1007" t="s">
        <v>115</v>
      </c>
      <c r="B1007">
        <v>4749.8999999999996</v>
      </c>
      <c r="C1007">
        <v>4733.96</v>
      </c>
      <c r="D1007">
        <v>4702.84</v>
      </c>
      <c r="E1007">
        <v>4351.4399999999996</v>
      </c>
      <c r="F1007">
        <v>0</v>
      </c>
      <c r="G1007">
        <v>0.32147100000000001</v>
      </c>
      <c r="H1007">
        <v>0.67011699999999996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115</v>
      </c>
      <c r="B1008">
        <v>4749.54</v>
      </c>
      <c r="C1008">
        <v>4733.42</v>
      </c>
      <c r="D1008">
        <v>4702.41</v>
      </c>
      <c r="E1008">
        <v>4350.57</v>
      </c>
      <c r="F1008">
        <v>0</v>
      </c>
      <c r="G1008">
        <v>0.33738699999999999</v>
      </c>
      <c r="H1008">
        <v>0.67038600000000004</v>
      </c>
      <c r="I1008">
        <v>0</v>
      </c>
      <c r="R1008">
        <f>AVERAGE(B959:B1008)</f>
        <v>4754.1436000000003</v>
      </c>
      <c r="S1008">
        <f>AVERAGE(C959:C1008)</f>
        <v>4737.7634000000016</v>
      </c>
      <c r="U1008">
        <f>_xlfn.VAR.P(B959:B1008)</f>
        <v>256.16718303999909</v>
      </c>
      <c r="V1008">
        <f>_xlfn.VAR.P(C959:C1008)</f>
        <v>258.65882244000039</v>
      </c>
      <c r="X1008">
        <f>1.96*SQRT(U1008)/50</f>
        <v>0.62740476579843119</v>
      </c>
      <c r="Y1008">
        <f>1.96*SQRT(V1008)/50</f>
        <v>0.63044864415287794</v>
      </c>
    </row>
    <row r="1009" spans="1:9" x14ac:dyDescent="0.25">
      <c r="A1009" t="s">
        <v>115</v>
      </c>
      <c r="B1009">
        <v>237754.59460000001</v>
      </c>
      <c r="C1009" t="s">
        <v>36</v>
      </c>
    </row>
    <row r="1010" spans="1:9" x14ac:dyDescent="0.25">
      <c r="A1010" t="s">
        <v>206</v>
      </c>
      <c r="B1010">
        <v>4791.0200000000004</v>
      </c>
      <c r="C1010">
        <v>4775.0200000000004</v>
      </c>
      <c r="D1010">
        <v>4744.18</v>
      </c>
      <c r="E1010">
        <v>4392.54</v>
      </c>
      <c r="F1010">
        <v>0</v>
      </c>
      <c r="G1010">
        <v>0.33738600000000002</v>
      </c>
      <c r="H1010">
        <v>0.67040200000000005</v>
      </c>
      <c r="I1010">
        <v>0</v>
      </c>
    </row>
    <row r="1011" spans="1:9" x14ac:dyDescent="0.25">
      <c r="A1011" t="s">
        <v>206</v>
      </c>
      <c r="B1011">
        <v>4793.1499999999996</v>
      </c>
      <c r="C1011">
        <v>4776.63</v>
      </c>
      <c r="D1011">
        <v>4744.96</v>
      </c>
      <c r="E1011">
        <v>4392.29</v>
      </c>
      <c r="F1011">
        <v>0</v>
      </c>
      <c r="G1011">
        <v>0.33738600000000002</v>
      </c>
      <c r="H1011">
        <v>0.67038799999999998</v>
      </c>
      <c r="I1011">
        <v>0</v>
      </c>
    </row>
    <row r="1012" spans="1:9" x14ac:dyDescent="0.25">
      <c r="A1012" t="s">
        <v>206</v>
      </c>
      <c r="B1012">
        <v>4793.88</v>
      </c>
      <c r="C1012">
        <v>4776.92</v>
      </c>
      <c r="D1012">
        <v>4744.55</v>
      </c>
      <c r="E1012">
        <v>4391.79</v>
      </c>
      <c r="F1012">
        <v>0</v>
      </c>
      <c r="G1012">
        <v>0.33738499999999999</v>
      </c>
      <c r="H1012">
        <v>0.67005400000000004</v>
      </c>
      <c r="I1012">
        <v>0</v>
      </c>
    </row>
    <row r="1013" spans="1:9" x14ac:dyDescent="0.25">
      <c r="A1013" t="s">
        <v>206</v>
      </c>
      <c r="B1013">
        <v>4793.2</v>
      </c>
      <c r="C1013">
        <v>4777.07</v>
      </c>
      <c r="D1013">
        <v>4744.4799999999996</v>
      </c>
      <c r="E1013">
        <v>4391.72</v>
      </c>
      <c r="F1013">
        <v>0</v>
      </c>
      <c r="G1013">
        <v>0.32159500000000002</v>
      </c>
      <c r="H1013">
        <v>0.67037100000000005</v>
      </c>
      <c r="I1013">
        <v>0</v>
      </c>
    </row>
    <row r="1014" spans="1:9" x14ac:dyDescent="0.25">
      <c r="A1014" t="s">
        <v>206</v>
      </c>
      <c r="B1014">
        <v>4792.43</v>
      </c>
      <c r="C1014">
        <v>4776.41</v>
      </c>
      <c r="D1014">
        <v>4743.71</v>
      </c>
      <c r="E1014">
        <v>4390.58</v>
      </c>
      <c r="F1014">
        <v>0</v>
      </c>
      <c r="G1014">
        <v>0.32625599999999999</v>
      </c>
      <c r="H1014">
        <v>0.67030500000000004</v>
      </c>
      <c r="I1014">
        <v>0</v>
      </c>
    </row>
    <row r="1015" spans="1:9" x14ac:dyDescent="0.25">
      <c r="A1015" t="s">
        <v>206</v>
      </c>
      <c r="B1015">
        <v>4792.25</v>
      </c>
      <c r="C1015">
        <v>4775.83</v>
      </c>
      <c r="D1015">
        <v>4743.88</v>
      </c>
      <c r="E1015">
        <v>4390.59</v>
      </c>
      <c r="F1015">
        <v>0</v>
      </c>
      <c r="G1015">
        <v>0.32638699999999998</v>
      </c>
      <c r="H1015">
        <v>0.67040200000000005</v>
      </c>
      <c r="I1015">
        <v>0</v>
      </c>
    </row>
    <row r="1016" spans="1:9" x14ac:dyDescent="0.25">
      <c r="A1016" t="s">
        <v>206</v>
      </c>
      <c r="B1016">
        <v>4792.0200000000004</v>
      </c>
      <c r="C1016">
        <v>4775.3900000000003</v>
      </c>
      <c r="D1016">
        <v>4743.57</v>
      </c>
      <c r="E1016">
        <v>4391.66</v>
      </c>
      <c r="F1016">
        <v>0</v>
      </c>
      <c r="G1016">
        <v>0.33738699999999999</v>
      </c>
      <c r="H1016">
        <v>0.67040900000000003</v>
      </c>
      <c r="I1016">
        <v>0</v>
      </c>
    </row>
    <row r="1017" spans="1:9" x14ac:dyDescent="0.25">
      <c r="A1017" t="s">
        <v>206</v>
      </c>
      <c r="B1017">
        <v>4791.41</v>
      </c>
      <c r="C1017">
        <v>4775.6099999999997</v>
      </c>
      <c r="D1017">
        <v>4744.1099999999997</v>
      </c>
      <c r="E1017">
        <v>4391.34</v>
      </c>
      <c r="F1017">
        <v>0</v>
      </c>
      <c r="G1017">
        <v>0.32133099999999998</v>
      </c>
      <c r="H1017">
        <v>0.67038500000000001</v>
      </c>
      <c r="I1017">
        <v>0</v>
      </c>
    </row>
    <row r="1018" spans="1:9" x14ac:dyDescent="0.25">
      <c r="A1018" t="s">
        <v>206</v>
      </c>
      <c r="B1018">
        <v>4793.26</v>
      </c>
      <c r="C1018">
        <v>4776.2299999999996</v>
      </c>
      <c r="D1018">
        <v>4744.4799999999996</v>
      </c>
      <c r="E1018">
        <v>4392.29</v>
      </c>
      <c r="F1018">
        <v>0</v>
      </c>
      <c r="G1018">
        <v>0.33738699999999999</v>
      </c>
      <c r="H1018">
        <v>0.67028600000000005</v>
      </c>
      <c r="I1018">
        <v>0</v>
      </c>
    </row>
    <row r="1019" spans="1:9" x14ac:dyDescent="0.25">
      <c r="A1019" t="s">
        <v>206</v>
      </c>
      <c r="B1019">
        <v>4793.2700000000004</v>
      </c>
      <c r="C1019">
        <v>4776.57</v>
      </c>
      <c r="D1019">
        <v>4744.84</v>
      </c>
      <c r="E1019">
        <v>4392.7</v>
      </c>
      <c r="F1019">
        <v>0</v>
      </c>
      <c r="G1019">
        <v>0.32882800000000001</v>
      </c>
      <c r="H1019">
        <v>0.67345500000000003</v>
      </c>
      <c r="I1019">
        <v>0</v>
      </c>
    </row>
    <row r="1020" spans="1:9" x14ac:dyDescent="0.25">
      <c r="A1020" t="s">
        <v>206</v>
      </c>
      <c r="B1020">
        <v>4792.6400000000003</v>
      </c>
      <c r="C1020">
        <v>4776.3599999999997</v>
      </c>
      <c r="D1020">
        <v>4743.9399999999996</v>
      </c>
      <c r="E1020">
        <v>4391.63</v>
      </c>
      <c r="F1020">
        <v>0</v>
      </c>
      <c r="G1020">
        <v>0.32146000000000002</v>
      </c>
      <c r="H1020">
        <v>0.68092200000000003</v>
      </c>
      <c r="I1020">
        <v>0</v>
      </c>
    </row>
    <row r="1021" spans="1:9" x14ac:dyDescent="0.25">
      <c r="A1021" t="s">
        <v>206</v>
      </c>
      <c r="B1021">
        <v>4795.6899999999996</v>
      </c>
      <c r="C1021">
        <v>4775.9799999999996</v>
      </c>
      <c r="D1021">
        <v>4743.87</v>
      </c>
      <c r="E1021">
        <v>4391.5</v>
      </c>
      <c r="F1021">
        <v>0</v>
      </c>
      <c r="G1021">
        <v>0.32186799999999999</v>
      </c>
      <c r="H1021">
        <v>0.67040699999999998</v>
      </c>
      <c r="I1021">
        <v>0</v>
      </c>
    </row>
    <row r="1022" spans="1:9" x14ac:dyDescent="0.25">
      <c r="A1022" t="s">
        <v>206</v>
      </c>
      <c r="B1022">
        <v>4793.1899999999996</v>
      </c>
      <c r="C1022">
        <v>4776.96</v>
      </c>
      <c r="D1022">
        <v>4744.8100000000004</v>
      </c>
      <c r="E1022">
        <v>4392.45</v>
      </c>
      <c r="F1022">
        <v>0</v>
      </c>
      <c r="G1022">
        <v>0.32289800000000002</v>
      </c>
      <c r="H1022">
        <v>0.67036899999999999</v>
      </c>
      <c r="I1022">
        <v>0</v>
      </c>
    </row>
    <row r="1023" spans="1:9" x14ac:dyDescent="0.25">
      <c r="A1023" t="s">
        <v>206</v>
      </c>
      <c r="B1023">
        <v>4792.12</v>
      </c>
      <c r="C1023">
        <v>4775.5600000000004</v>
      </c>
      <c r="D1023">
        <v>4742.96</v>
      </c>
      <c r="E1023">
        <v>4390.1000000000004</v>
      </c>
      <c r="F1023">
        <v>0</v>
      </c>
      <c r="G1023">
        <v>0.33694600000000002</v>
      </c>
      <c r="H1023">
        <v>0.67039899999999997</v>
      </c>
      <c r="I1023">
        <v>0</v>
      </c>
    </row>
    <row r="1024" spans="1:9" x14ac:dyDescent="0.25">
      <c r="A1024" t="s">
        <v>206</v>
      </c>
      <c r="B1024">
        <v>4902.62</v>
      </c>
      <c r="C1024">
        <v>4886.01</v>
      </c>
      <c r="D1024">
        <v>4848.22</v>
      </c>
      <c r="E1024">
        <v>4487.78</v>
      </c>
      <c r="F1024">
        <v>0</v>
      </c>
      <c r="G1024">
        <v>0.33066899999999999</v>
      </c>
      <c r="H1024">
        <v>0.67039199999999999</v>
      </c>
      <c r="I1024">
        <v>0</v>
      </c>
    </row>
    <row r="1025" spans="1:9" x14ac:dyDescent="0.25">
      <c r="A1025" t="s">
        <v>206</v>
      </c>
      <c r="B1025">
        <v>4811.51</v>
      </c>
      <c r="C1025">
        <v>4795.21</v>
      </c>
      <c r="D1025">
        <v>4761.96</v>
      </c>
      <c r="E1025">
        <v>4408.05</v>
      </c>
      <c r="F1025">
        <v>0</v>
      </c>
      <c r="G1025">
        <v>0.322911</v>
      </c>
      <c r="H1025">
        <v>0.67039499999999996</v>
      </c>
      <c r="I1025">
        <v>0</v>
      </c>
    </row>
    <row r="1026" spans="1:9" x14ac:dyDescent="0.25">
      <c r="A1026" t="s">
        <v>206</v>
      </c>
      <c r="B1026">
        <v>4877.6099999999997</v>
      </c>
      <c r="C1026">
        <v>4861.22</v>
      </c>
      <c r="D1026">
        <v>4824.8</v>
      </c>
      <c r="E1026">
        <v>4468.8900000000003</v>
      </c>
      <c r="F1026">
        <v>0</v>
      </c>
      <c r="G1026">
        <v>0.33635999999999999</v>
      </c>
      <c r="H1026">
        <v>0.67040699999999998</v>
      </c>
      <c r="I1026">
        <v>0</v>
      </c>
    </row>
    <row r="1027" spans="1:9" x14ac:dyDescent="0.25">
      <c r="A1027" t="s">
        <v>206</v>
      </c>
      <c r="B1027">
        <v>4776.26</v>
      </c>
      <c r="C1027">
        <v>4759.17</v>
      </c>
      <c r="D1027">
        <v>4726.57</v>
      </c>
      <c r="E1027">
        <v>4373.54</v>
      </c>
      <c r="F1027">
        <v>0</v>
      </c>
      <c r="G1027">
        <v>0.32245299999999999</v>
      </c>
      <c r="H1027">
        <v>0.670408</v>
      </c>
      <c r="I1027">
        <v>0</v>
      </c>
    </row>
    <row r="1028" spans="1:9" x14ac:dyDescent="0.25">
      <c r="A1028" t="s">
        <v>206</v>
      </c>
      <c r="B1028">
        <v>4791.07</v>
      </c>
      <c r="C1028">
        <v>4774.2</v>
      </c>
      <c r="D1028">
        <v>4741.74</v>
      </c>
      <c r="E1028">
        <v>4389.54</v>
      </c>
      <c r="F1028">
        <v>0</v>
      </c>
      <c r="G1028">
        <v>0.33256599999999997</v>
      </c>
      <c r="H1028">
        <v>0.67467500000000002</v>
      </c>
      <c r="I1028">
        <v>0</v>
      </c>
    </row>
    <row r="1029" spans="1:9" x14ac:dyDescent="0.25">
      <c r="A1029" t="s">
        <v>206</v>
      </c>
      <c r="B1029">
        <v>4726.13</v>
      </c>
      <c r="C1029">
        <v>4709.5</v>
      </c>
      <c r="D1029">
        <v>4680.1899999999996</v>
      </c>
      <c r="E1029">
        <v>4330.1899999999996</v>
      </c>
      <c r="F1029">
        <v>0</v>
      </c>
      <c r="G1029">
        <v>0.33738499999999999</v>
      </c>
      <c r="H1029">
        <v>0.67010499999999995</v>
      </c>
      <c r="I1029">
        <v>0</v>
      </c>
    </row>
    <row r="1030" spans="1:9" x14ac:dyDescent="0.25">
      <c r="A1030" t="s">
        <v>206</v>
      </c>
      <c r="B1030">
        <v>4883.53</v>
      </c>
      <c r="C1030">
        <v>4867.45</v>
      </c>
      <c r="D1030">
        <v>4830.68</v>
      </c>
      <c r="E1030">
        <v>4474.6000000000004</v>
      </c>
      <c r="F1030">
        <v>0</v>
      </c>
      <c r="G1030">
        <v>0.32132699999999997</v>
      </c>
      <c r="H1030">
        <v>0.67039000000000004</v>
      </c>
      <c r="I1030">
        <v>0</v>
      </c>
    </row>
    <row r="1031" spans="1:9" x14ac:dyDescent="0.25">
      <c r="A1031" t="s">
        <v>206</v>
      </c>
      <c r="B1031">
        <v>4731.46</v>
      </c>
      <c r="C1031">
        <v>4714.67</v>
      </c>
      <c r="D1031">
        <v>4684.0600000000004</v>
      </c>
      <c r="E1031">
        <v>4334.2299999999996</v>
      </c>
      <c r="F1031">
        <v>0</v>
      </c>
      <c r="G1031">
        <v>0.32255600000000001</v>
      </c>
      <c r="H1031">
        <v>0.67040900000000003</v>
      </c>
      <c r="I1031">
        <v>0</v>
      </c>
    </row>
    <row r="1032" spans="1:9" x14ac:dyDescent="0.25">
      <c r="A1032" t="s">
        <v>206</v>
      </c>
      <c r="B1032">
        <v>4709.99</v>
      </c>
      <c r="C1032">
        <v>4693.76</v>
      </c>
      <c r="D1032">
        <v>4664.32</v>
      </c>
      <c r="E1032">
        <v>4314.91</v>
      </c>
      <c r="F1032">
        <v>0</v>
      </c>
      <c r="G1032">
        <v>0.33738600000000002</v>
      </c>
      <c r="H1032">
        <v>0.670408</v>
      </c>
      <c r="I1032">
        <v>0</v>
      </c>
    </row>
    <row r="1033" spans="1:9" x14ac:dyDescent="0.25">
      <c r="A1033" t="s">
        <v>206</v>
      </c>
      <c r="B1033">
        <v>4709.78</v>
      </c>
      <c r="C1033">
        <v>4693.37</v>
      </c>
      <c r="D1033">
        <v>4664.3999999999996</v>
      </c>
      <c r="E1033">
        <v>4315.13</v>
      </c>
      <c r="F1033">
        <v>0</v>
      </c>
      <c r="G1033">
        <v>0.33738499999999999</v>
      </c>
      <c r="H1033">
        <v>0.669678</v>
      </c>
      <c r="I1033">
        <v>0</v>
      </c>
    </row>
    <row r="1034" spans="1:9" x14ac:dyDescent="0.25">
      <c r="A1034" t="s">
        <v>206</v>
      </c>
      <c r="B1034">
        <v>4708.37</v>
      </c>
      <c r="C1034">
        <v>4691.88</v>
      </c>
      <c r="D1034">
        <v>4663.87</v>
      </c>
      <c r="E1034">
        <v>4314.83</v>
      </c>
      <c r="F1034">
        <v>0</v>
      </c>
      <c r="G1034">
        <v>0.33738499999999999</v>
      </c>
      <c r="H1034">
        <v>0.67017800000000005</v>
      </c>
      <c r="I1034">
        <v>0</v>
      </c>
    </row>
    <row r="1035" spans="1:9" x14ac:dyDescent="0.25">
      <c r="A1035" t="s">
        <v>206</v>
      </c>
      <c r="B1035">
        <v>4709.08</v>
      </c>
      <c r="C1035">
        <v>4692.6899999999996</v>
      </c>
      <c r="D1035">
        <v>4664.3</v>
      </c>
      <c r="E1035">
        <v>4315.04</v>
      </c>
      <c r="F1035">
        <v>0</v>
      </c>
      <c r="G1035">
        <v>0.33738499999999999</v>
      </c>
      <c r="H1035">
        <v>0.67038799999999998</v>
      </c>
      <c r="I1035">
        <v>0</v>
      </c>
    </row>
    <row r="1036" spans="1:9" x14ac:dyDescent="0.25">
      <c r="A1036" t="s">
        <v>206</v>
      </c>
      <c r="B1036">
        <v>4709.75</v>
      </c>
      <c r="C1036">
        <v>4693.34</v>
      </c>
      <c r="D1036">
        <v>4664.72</v>
      </c>
      <c r="E1036">
        <v>4315.3599999999997</v>
      </c>
      <c r="F1036">
        <v>0</v>
      </c>
      <c r="G1036">
        <v>0.321876</v>
      </c>
      <c r="H1036">
        <v>0.67040699999999998</v>
      </c>
      <c r="I1036">
        <v>0</v>
      </c>
    </row>
    <row r="1037" spans="1:9" x14ac:dyDescent="0.25">
      <c r="A1037" t="s">
        <v>206</v>
      </c>
      <c r="B1037">
        <v>4709.53</v>
      </c>
      <c r="C1037">
        <v>4693.3100000000004</v>
      </c>
      <c r="D1037">
        <v>4664.42</v>
      </c>
      <c r="E1037">
        <v>4314.87</v>
      </c>
      <c r="F1037">
        <v>0</v>
      </c>
      <c r="G1037">
        <v>0.332681</v>
      </c>
      <c r="H1037">
        <v>0.68445299999999998</v>
      </c>
      <c r="I1037">
        <v>0</v>
      </c>
    </row>
    <row r="1038" spans="1:9" x14ac:dyDescent="0.25">
      <c r="A1038" t="s">
        <v>206</v>
      </c>
      <c r="B1038">
        <v>4710.0600000000004</v>
      </c>
      <c r="C1038">
        <v>4693.2</v>
      </c>
      <c r="D1038">
        <v>4664.5200000000004</v>
      </c>
      <c r="E1038">
        <v>4315.12</v>
      </c>
      <c r="F1038">
        <v>0</v>
      </c>
      <c r="G1038">
        <v>0.323245</v>
      </c>
      <c r="H1038">
        <v>0.67038399999999998</v>
      </c>
      <c r="I1038">
        <v>0</v>
      </c>
    </row>
    <row r="1039" spans="1:9" x14ac:dyDescent="0.25">
      <c r="A1039" t="s">
        <v>206</v>
      </c>
      <c r="B1039">
        <v>4709.13</v>
      </c>
      <c r="C1039">
        <v>4692.75</v>
      </c>
      <c r="D1039">
        <v>4664.29</v>
      </c>
      <c r="E1039">
        <v>4314.7</v>
      </c>
      <c r="F1039">
        <v>0</v>
      </c>
      <c r="G1039">
        <v>0.32182100000000002</v>
      </c>
      <c r="H1039">
        <v>0.67031700000000005</v>
      </c>
      <c r="I1039">
        <v>0</v>
      </c>
    </row>
    <row r="1040" spans="1:9" x14ac:dyDescent="0.25">
      <c r="A1040" t="s">
        <v>206</v>
      </c>
      <c r="B1040">
        <v>4709.3500000000004</v>
      </c>
      <c r="C1040">
        <v>4693.07</v>
      </c>
      <c r="D1040">
        <v>4664.76</v>
      </c>
      <c r="E1040">
        <v>4315.47</v>
      </c>
      <c r="F1040">
        <v>0</v>
      </c>
      <c r="G1040">
        <v>0.32222000000000001</v>
      </c>
      <c r="H1040">
        <v>0.67039499999999996</v>
      </c>
      <c r="I1040">
        <v>0</v>
      </c>
    </row>
    <row r="1041" spans="1:9" x14ac:dyDescent="0.25">
      <c r="A1041" t="s">
        <v>206</v>
      </c>
      <c r="B1041">
        <v>4709.8900000000003</v>
      </c>
      <c r="C1041">
        <v>4692.5600000000004</v>
      </c>
      <c r="D1041">
        <v>4664.53</v>
      </c>
      <c r="E1041">
        <v>4314.93</v>
      </c>
      <c r="F1041">
        <v>0</v>
      </c>
      <c r="G1041">
        <v>0.329374</v>
      </c>
      <c r="H1041">
        <v>0.67038399999999998</v>
      </c>
      <c r="I1041">
        <v>0</v>
      </c>
    </row>
    <row r="1042" spans="1:9" x14ac:dyDescent="0.25">
      <c r="A1042" t="s">
        <v>206</v>
      </c>
      <c r="B1042">
        <v>4709.51</v>
      </c>
      <c r="C1042">
        <v>4692.63</v>
      </c>
      <c r="D1042">
        <v>4664.5600000000004</v>
      </c>
      <c r="E1042">
        <v>4314.96</v>
      </c>
      <c r="F1042">
        <v>0</v>
      </c>
      <c r="G1042">
        <v>0.32384099999999999</v>
      </c>
      <c r="H1042">
        <v>0.670234</v>
      </c>
      <c r="I1042">
        <v>0</v>
      </c>
    </row>
    <row r="1043" spans="1:9" x14ac:dyDescent="0.25">
      <c r="A1043" t="s">
        <v>206</v>
      </c>
      <c r="B1043">
        <v>4709.6099999999997</v>
      </c>
      <c r="C1043">
        <v>4693.29</v>
      </c>
      <c r="D1043">
        <v>4664.9399999999996</v>
      </c>
      <c r="E1043">
        <v>4315.0600000000004</v>
      </c>
      <c r="F1043">
        <v>0</v>
      </c>
      <c r="G1043">
        <v>0.32177600000000001</v>
      </c>
      <c r="H1043">
        <v>0.67155799999999999</v>
      </c>
      <c r="I1043">
        <v>0</v>
      </c>
    </row>
    <row r="1044" spans="1:9" x14ac:dyDescent="0.25">
      <c r="A1044" t="s">
        <v>206</v>
      </c>
      <c r="B1044">
        <v>4709.74</v>
      </c>
      <c r="C1044">
        <v>4693.37</v>
      </c>
      <c r="D1044">
        <v>4664.8100000000004</v>
      </c>
      <c r="E1044">
        <v>4315.28</v>
      </c>
      <c r="F1044">
        <v>0</v>
      </c>
      <c r="G1044">
        <v>0.33738499999999999</v>
      </c>
      <c r="H1044">
        <v>0.67039800000000005</v>
      </c>
      <c r="I1044">
        <v>0</v>
      </c>
    </row>
    <row r="1045" spans="1:9" x14ac:dyDescent="0.25">
      <c r="A1045" t="s">
        <v>206</v>
      </c>
      <c r="B1045">
        <v>4709.59</v>
      </c>
      <c r="C1045">
        <v>4693.43</v>
      </c>
      <c r="D1045">
        <v>4664.8900000000003</v>
      </c>
      <c r="E1045">
        <v>4315.51</v>
      </c>
      <c r="F1045">
        <v>0</v>
      </c>
      <c r="G1045">
        <v>0.321571</v>
      </c>
      <c r="H1045">
        <v>0.670404</v>
      </c>
      <c r="I1045">
        <v>0</v>
      </c>
    </row>
    <row r="1046" spans="1:9" x14ac:dyDescent="0.25">
      <c r="A1046" t="s">
        <v>206</v>
      </c>
      <c r="B1046">
        <v>4709.29</v>
      </c>
      <c r="C1046">
        <v>4692.66</v>
      </c>
      <c r="D1046">
        <v>4664.1400000000003</v>
      </c>
      <c r="E1046">
        <v>4314.59</v>
      </c>
      <c r="F1046">
        <v>0</v>
      </c>
      <c r="G1046">
        <v>0.33738600000000002</v>
      </c>
      <c r="H1046">
        <v>0.67040200000000005</v>
      </c>
      <c r="I1046">
        <v>0</v>
      </c>
    </row>
    <row r="1047" spans="1:9" x14ac:dyDescent="0.25">
      <c r="A1047" t="s">
        <v>206</v>
      </c>
      <c r="B1047">
        <v>4709.46</v>
      </c>
      <c r="C1047">
        <v>4692.82</v>
      </c>
      <c r="D1047">
        <v>4664.8999999999996</v>
      </c>
      <c r="E1047">
        <v>4315.18</v>
      </c>
      <c r="F1047">
        <v>0</v>
      </c>
      <c r="G1047">
        <v>0.32169199999999998</v>
      </c>
      <c r="H1047">
        <v>0.67039899999999997</v>
      </c>
      <c r="I1047">
        <v>0</v>
      </c>
    </row>
    <row r="1048" spans="1:9" x14ac:dyDescent="0.25">
      <c r="A1048" t="s">
        <v>206</v>
      </c>
      <c r="B1048">
        <v>4708.8900000000003</v>
      </c>
      <c r="C1048">
        <v>4692.59</v>
      </c>
      <c r="D1048">
        <v>4664.7700000000004</v>
      </c>
      <c r="E1048">
        <v>4314.84</v>
      </c>
      <c r="F1048">
        <v>0</v>
      </c>
      <c r="G1048">
        <v>0.32299699999999998</v>
      </c>
      <c r="H1048">
        <v>0.670408</v>
      </c>
      <c r="I1048">
        <v>0</v>
      </c>
    </row>
    <row r="1049" spans="1:9" x14ac:dyDescent="0.25">
      <c r="A1049" t="s">
        <v>206</v>
      </c>
      <c r="B1049">
        <v>4709.24</v>
      </c>
      <c r="C1049">
        <v>4692.62</v>
      </c>
      <c r="D1049">
        <v>4664.28</v>
      </c>
      <c r="E1049">
        <v>4314.8100000000004</v>
      </c>
      <c r="F1049">
        <v>0</v>
      </c>
      <c r="G1049">
        <v>0.33736500000000003</v>
      </c>
      <c r="H1049">
        <v>0.67040900000000003</v>
      </c>
      <c r="I1049">
        <v>0</v>
      </c>
    </row>
    <row r="1050" spans="1:9" x14ac:dyDescent="0.25">
      <c r="A1050" t="s">
        <v>206</v>
      </c>
      <c r="B1050">
        <v>4709.99</v>
      </c>
      <c r="C1050">
        <v>4693.33</v>
      </c>
      <c r="D1050">
        <v>4665.37</v>
      </c>
      <c r="E1050">
        <v>4315.93</v>
      </c>
      <c r="F1050">
        <v>0</v>
      </c>
      <c r="G1050">
        <v>0.32338899999999998</v>
      </c>
      <c r="H1050">
        <v>0.67023299999999997</v>
      </c>
      <c r="I1050">
        <v>0</v>
      </c>
    </row>
    <row r="1051" spans="1:9" x14ac:dyDescent="0.25">
      <c r="A1051" t="s">
        <v>206</v>
      </c>
      <c r="B1051">
        <v>4709.16</v>
      </c>
      <c r="C1051">
        <v>4692.8599999999997</v>
      </c>
      <c r="D1051">
        <v>4664.71</v>
      </c>
      <c r="E1051">
        <v>4315.3999999999996</v>
      </c>
      <c r="F1051">
        <v>0</v>
      </c>
      <c r="G1051">
        <v>0.332509</v>
      </c>
      <c r="H1051">
        <v>0.67688000000000004</v>
      </c>
      <c r="I1051">
        <v>0</v>
      </c>
    </row>
    <row r="1052" spans="1:9" x14ac:dyDescent="0.25">
      <c r="A1052" t="s">
        <v>206</v>
      </c>
      <c r="B1052">
        <v>4714.08</v>
      </c>
      <c r="C1052">
        <v>4697.8900000000003</v>
      </c>
      <c r="D1052">
        <v>4669.08</v>
      </c>
      <c r="E1052">
        <v>4319.79</v>
      </c>
      <c r="F1052">
        <v>0</v>
      </c>
      <c r="G1052">
        <v>0.32821699999999998</v>
      </c>
      <c r="H1052">
        <v>0.67038500000000001</v>
      </c>
      <c r="I1052">
        <v>0</v>
      </c>
    </row>
    <row r="1053" spans="1:9" x14ac:dyDescent="0.25">
      <c r="A1053" t="s">
        <v>206</v>
      </c>
      <c r="B1053">
        <v>4709.54</v>
      </c>
      <c r="C1053">
        <v>4693.26</v>
      </c>
      <c r="D1053">
        <v>4664.43</v>
      </c>
      <c r="E1053">
        <v>4315.3500000000004</v>
      </c>
      <c r="F1053">
        <v>0</v>
      </c>
      <c r="G1053">
        <v>0.33738499999999999</v>
      </c>
      <c r="H1053">
        <v>0.67039199999999999</v>
      </c>
      <c r="I1053">
        <v>0</v>
      </c>
    </row>
    <row r="1054" spans="1:9" x14ac:dyDescent="0.25">
      <c r="A1054" t="s">
        <v>206</v>
      </c>
      <c r="B1054">
        <v>4709.1400000000003</v>
      </c>
      <c r="C1054">
        <v>4692.82</v>
      </c>
      <c r="D1054">
        <v>4664.25</v>
      </c>
      <c r="E1054">
        <v>4315.13</v>
      </c>
      <c r="F1054">
        <v>0</v>
      </c>
      <c r="G1054">
        <v>0.32158700000000001</v>
      </c>
      <c r="H1054">
        <v>0.6704</v>
      </c>
      <c r="I1054">
        <v>0</v>
      </c>
    </row>
    <row r="1055" spans="1:9" x14ac:dyDescent="0.25">
      <c r="A1055" t="s">
        <v>206</v>
      </c>
      <c r="B1055">
        <v>4709.42</v>
      </c>
      <c r="C1055">
        <v>4693.3599999999997</v>
      </c>
      <c r="D1055">
        <v>4664.5</v>
      </c>
      <c r="E1055">
        <v>4314.8</v>
      </c>
      <c r="F1055">
        <v>0</v>
      </c>
      <c r="G1055">
        <v>0.33739200000000003</v>
      </c>
      <c r="H1055">
        <v>0.67034199999999999</v>
      </c>
      <c r="I1055">
        <v>0</v>
      </c>
    </row>
    <row r="1056" spans="1:9" x14ac:dyDescent="0.25">
      <c r="A1056" t="s">
        <v>206</v>
      </c>
      <c r="B1056">
        <v>4709.12</v>
      </c>
      <c r="C1056">
        <v>4692.6099999999997</v>
      </c>
      <c r="D1056">
        <v>4664.0600000000004</v>
      </c>
      <c r="E1056">
        <v>4315.0200000000004</v>
      </c>
      <c r="F1056">
        <v>0</v>
      </c>
      <c r="G1056">
        <v>0.32163000000000003</v>
      </c>
      <c r="H1056">
        <v>0.670377</v>
      </c>
      <c r="I1056">
        <v>0</v>
      </c>
    </row>
    <row r="1057" spans="1:25" x14ac:dyDescent="0.25">
      <c r="A1057" t="s">
        <v>206</v>
      </c>
      <c r="B1057">
        <v>4709.18</v>
      </c>
      <c r="C1057">
        <v>4692.8900000000003</v>
      </c>
      <c r="D1057">
        <v>4664.3900000000003</v>
      </c>
      <c r="E1057">
        <v>4315.2700000000004</v>
      </c>
      <c r="F1057">
        <v>0</v>
      </c>
      <c r="G1057">
        <v>0.32135399999999997</v>
      </c>
      <c r="H1057">
        <v>0.67035500000000003</v>
      </c>
      <c r="I1057">
        <v>0</v>
      </c>
    </row>
    <row r="1058" spans="1:25" x14ac:dyDescent="0.25">
      <c r="A1058" t="s">
        <v>206</v>
      </c>
      <c r="B1058">
        <v>4708.72</v>
      </c>
      <c r="C1058">
        <v>4692.5</v>
      </c>
      <c r="D1058">
        <v>4663.83</v>
      </c>
      <c r="E1058">
        <v>4314.49</v>
      </c>
      <c r="F1058">
        <v>0</v>
      </c>
      <c r="G1058">
        <v>0.32261099999999998</v>
      </c>
      <c r="H1058">
        <v>0.67035999999999996</v>
      </c>
      <c r="I1058">
        <v>0</v>
      </c>
    </row>
    <row r="1059" spans="1:25" x14ac:dyDescent="0.25">
      <c r="A1059" t="s">
        <v>206</v>
      </c>
      <c r="B1059">
        <v>4709.5</v>
      </c>
      <c r="C1059">
        <v>4692.8599999999997</v>
      </c>
      <c r="D1059">
        <v>4664.47</v>
      </c>
      <c r="E1059">
        <v>4315.13</v>
      </c>
      <c r="F1059">
        <v>0</v>
      </c>
      <c r="G1059">
        <v>0.32342799999999999</v>
      </c>
      <c r="H1059">
        <v>0.67033399999999999</v>
      </c>
      <c r="I1059">
        <v>0</v>
      </c>
    </row>
    <row r="1060" spans="1:25" x14ac:dyDescent="0.25">
      <c r="A1060" t="s">
        <v>206</v>
      </c>
      <c r="B1060">
        <v>4709.33</v>
      </c>
      <c r="C1060">
        <v>4692.79</v>
      </c>
      <c r="D1060">
        <v>4664.32</v>
      </c>
      <c r="E1060">
        <v>4315.22</v>
      </c>
      <c r="F1060">
        <v>0</v>
      </c>
      <c r="G1060">
        <v>0.32133</v>
      </c>
      <c r="H1060">
        <v>0.67040900000000003</v>
      </c>
      <c r="I1060">
        <v>0</v>
      </c>
    </row>
    <row r="1061" spans="1:25" x14ac:dyDescent="0.25">
      <c r="A1061" t="s">
        <v>206</v>
      </c>
      <c r="B1061">
        <v>4709.01</v>
      </c>
      <c r="C1061">
        <v>4692.18</v>
      </c>
      <c r="D1061">
        <v>4664.0200000000004</v>
      </c>
      <c r="E1061">
        <v>4315.1400000000003</v>
      </c>
      <c r="F1061">
        <v>0</v>
      </c>
      <c r="G1061">
        <v>0.33738600000000002</v>
      </c>
      <c r="H1061">
        <v>0.67040900000000003</v>
      </c>
      <c r="I1061">
        <v>0</v>
      </c>
    </row>
    <row r="1062" spans="1:25" x14ac:dyDescent="0.25">
      <c r="A1062" t="s">
        <v>206</v>
      </c>
      <c r="B1062">
        <v>4713.54</v>
      </c>
      <c r="C1062">
        <v>4697.17</v>
      </c>
      <c r="D1062">
        <v>4668.9799999999996</v>
      </c>
      <c r="E1062">
        <v>4319.8100000000004</v>
      </c>
      <c r="F1062">
        <v>0</v>
      </c>
      <c r="G1062">
        <v>0.32144299999999998</v>
      </c>
      <c r="H1062">
        <v>0.68730199999999997</v>
      </c>
      <c r="I1062">
        <v>0</v>
      </c>
    </row>
    <row r="1063" spans="1:25" x14ac:dyDescent="0.25">
      <c r="A1063" t="s">
        <v>206</v>
      </c>
      <c r="B1063">
        <v>4709.4799999999996</v>
      </c>
      <c r="C1063">
        <v>4693.05</v>
      </c>
      <c r="D1063">
        <v>4664.3500000000004</v>
      </c>
      <c r="E1063">
        <v>4315.2</v>
      </c>
      <c r="F1063">
        <v>0</v>
      </c>
      <c r="G1063">
        <v>0.33738600000000002</v>
      </c>
      <c r="H1063">
        <v>0.67145699999999997</v>
      </c>
      <c r="I1063">
        <v>0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206</v>
      </c>
      <c r="B1064">
        <v>4709.59</v>
      </c>
      <c r="C1064">
        <v>4693.24</v>
      </c>
      <c r="D1064">
        <v>4664.7</v>
      </c>
      <c r="E1064">
        <v>4315.08</v>
      </c>
      <c r="F1064">
        <v>0</v>
      </c>
      <c r="G1064">
        <v>0.32220399999999999</v>
      </c>
      <c r="H1064">
        <v>0.67028100000000002</v>
      </c>
      <c r="I1064">
        <v>0</v>
      </c>
      <c r="R1064">
        <f>AVERAGE(B1015:B1064)</f>
        <v>4741.1020000000008</v>
      </c>
      <c r="S1064">
        <f>AVERAGE(C1015:C1064)</f>
        <v>4724.5613999999987</v>
      </c>
      <c r="U1064">
        <f>_xlfn.VAR.P(B1015:B1064)</f>
        <v>2615.9268719999959</v>
      </c>
      <c r="V1064">
        <f>_xlfn.VAR.P(C1015:C1064)</f>
        <v>2609.3826200399985</v>
      </c>
      <c r="X1064">
        <f>1.96*SQRT(U1064)/50</f>
        <v>2.0049283948784988</v>
      </c>
      <c r="Y1064">
        <f>1.96*SQRT(V1064)/50</f>
        <v>2.0024189644672923</v>
      </c>
    </row>
    <row r="1065" spans="1:25" x14ac:dyDescent="0.25">
      <c r="A1065" t="s">
        <v>206</v>
      </c>
      <c r="B1065">
        <v>237103.16149999999</v>
      </c>
      <c r="C1065" t="s">
        <v>36</v>
      </c>
    </row>
    <row r="1066" spans="1:25" x14ac:dyDescent="0.25">
      <c r="A1066" t="s">
        <v>178</v>
      </c>
      <c r="B1066">
        <v>16.968699999999998</v>
      </c>
      <c r="C1066">
        <v>7.1679999999999999E-3</v>
      </c>
      <c r="D1066">
        <v>0</v>
      </c>
      <c r="E1066">
        <v>0</v>
      </c>
      <c r="F1066">
        <v>0</v>
      </c>
      <c r="G1066">
        <v>32767</v>
      </c>
      <c r="H1066">
        <v>-32767</v>
      </c>
      <c r="I1066">
        <v>0</v>
      </c>
    </row>
    <row r="1067" spans="1:25" x14ac:dyDescent="0.25">
      <c r="A1067" t="s">
        <v>178</v>
      </c>
      <c r="B1067">
        <v>16.062799999999999</v>
      </c>
      <c r="C1067">
        <v>3.0720000000000001E-3</v>
      </c>
      <c r="D1067">
        <v>0</v>
      </c>
      <c r="E1067">
        <v>0</v>
      </c>
      <c r="F1067">
        <v>0</v>
      </c>
      <c r="G1067">
        <v>32767</v>
      </c>
      <c r="H1067">
        <v>-32767</v>
      </c>
      <c r="I1067">
        <v>0</v>
      </c>
    </row>
    <row r="1068" spans="1:25" x14ac:dyDescent="0.25">
      <c r="A1068" t="s">
        <v>178</v>
      </c>
      <c r="B1068">
        <v>15.1747</v>
      </c>
      <c r="C1068">
        <v>3.0720000000000001E-3</v>
      </c>
      <c r="D1068">
        <v>0</v>
      </c>
      <c r="E1068">
        <v>0</v>
      </c>
      <c r="F1068">
        <v>0</v>
      </c>
      <c r="G1068">
        <v>32767</v>
      </c>
      <c r="H1068">
        <v>-32767</v>
      </c>
      <c r="I1068">
        <v>0</v>
      </c>
    </row>
    <row r="1069" spans="1:25" x14ac:dyDescent="0.25">
      <c r="A1069" t="s">
        <v>178</v>
      </c>
      <c r="B1069">
        <v>15.9002</v>
      </c>
      <c r="C1069">
        <v>7.1679999999999999E-3</v>
      </c>
      <c r="D1069">
        <v>0</v>
      </c>
      <c r="E1069">
        <v>0</v>
      </c>
      <c r="F1069">
        <v>0</v>
      </c>
      <c r="G1069">
        <v>32767</v>
      </c>
      <c r="H1069">
        <v>-32767</v>
      </c>
      <c r="I1069">
        <v>0</v>
      </c>
    </row>
    <row r="1070" spans="1:25" x14ac:dyDescent="0.25">
      <c r="A1070" t="s">
        <v>178</v>
      </c>
      <c r="B1070">
        <v>15.5497</v>
      </c>
      <c r="C1070">
        <v>3.2000000000000002E-3</v>
      </c>
      <c r="D1070">
        <v>0</v>
      </c>
      <c r="E1070">
        <v>0</v>
      </c>
      <c r="F1070">
        <v>0</v>
      </c>
      <c r="G1070">
        <v>32767</v>
      </c>
      <c r="H1070">
        <v>-32767</v>
      </c>
      <c r="I1070">
        <v>0</v>
      </c>
    </row>
    <row r="1071" spans="1:25" x14ac:dyDescent="0.25">
      <c r="A1071" t="s">
        <v>178</v>
      </c>
      <c r="B1071">
        <v>15.589499999999999</v>
      </c>
      <c r="C1071">
        <v>3.264E-3</v>
      </c>
      <c r="D1071">
        <v>0</v>
      </c>
      <c r="E1071">
        <v>0</v>
      </c>
      <c r="F1071">
        <v>0</v>
      </c>
      <c r="G1071">
        <v>32767</v>
      </c>
      <c r="H1071">
        <v>-32767</v>
      </c>
      <c r="I1071">
        <v>0</v>
      </c>
    </row>
    <row r="1072" spans="1:25" x14ac:dyDescent="0.25">
      <c r="A1072" t="s">
        <v>178</v>
      </c>
      <c r="B1072">
        <v>15.5006</v>
      </c>
      <c r="C1072">
        <v>3.0720000000000001E-3</v>
      </c>
      <c r="D1072">
        <v>0</v>
      </c>
      <c r="E1072">
        <v>0</v>
      </c>
      <c r="F1072">
        <v>0</v>
      </c>
      <c r="G1072">
        <v>32767</v>
      </c>
      <c r="H1072">
        <v>-32767</v>
      </c>
      <c r="I1072">
        <v>0</v>
      </c>
    </row>
    <row r="1073" spans="1:9" x14ac:dyDescent="0.25">
      <c r="A1073" t="s">
        <v>178</v>
      </c>
      <c r="B1073">
        <v>15.258800000000001</v>
      </c>
      <c r="C1073">
        <v>3.0720000000000001E-3</v>
      </c>
      <c r="D1073">
        <v>0</v>
      </c>
      <c r="E1073">
        <v>0</v>
      </c>
      <c r="F1073">
        <v>0</v>
      </c>
      <c r="G1073">
        <v>32767</v>
      </c>
      <c r="H1073">
        <v>-32767</v>
      </c>
      <c r="I1073">
        <v>0</v>
      </c>
    </row>
    <row r="1074" spans="1:9" x14ac:dyDescent="0.25">
      <c r="A1074" t="s">
        <v>178</v>
      </c>
      <c r="B1074">
        <v>15.1998</v>
      </c>
      <c r="C1074">
        <v>3.104E-3</v>
      </c>
      <c r="D1074">
        <v>0</v>
      </c>
      <c r="E1074">
        <v>0</v>
      </c>
      <c r="F1074">
        <v>0</v>
      </c>
      <c r="G1074">
        <v>32767</v>
      </c>
      <c r="H1074">
        <v>-32767</v>
      </c>
      <c r="I1074">
        <v>0</v>
      </c>
    </row>
    <row r="1075" spans="1:9" x14ac:dyDescent="0.25">
      <c r="A1075" t="s">
        <v>178</v>
      </c>
      <c r="B1075">
        <v>15.557499999999999</v>
      </c>
      <c r="C1075">
        <v>3.264E-3</v>
      </c>
      <c r="D1075">
        <v>0</v>
      </c>
      <c r="E1075">
        <v>0</v>
      </c>
      <c r="F1075">
        <v>0</v>
      </c>
      <c r="G1075">
        <v>32767</v>
      </c>
      <c r="H1075">
        <v>-32767</v>
      </c>
      <c r="I1075">
        <v>0</v>
      </c>
    </row>
    <row r="1076" spans="1:9" x14ac:dyDescent="0.25">
      <c r="A1076" t="s">
        <v>178</v>
      </c>
      <c r="B1076">
        <v>15.5405</v>
      </c>
      <c r="C1076">
        <v>3.1679999999999998E-3</v>
      </c>
      <c r="D1076">
        <v>0</v>
      </c>
      <c r="E1076">
        <v>0</v>
      </c>
      <c r="F1076">
        <v>0</v>
      </c>
      <c r="G1076">
        <v>32767</v>
      </c>
      <c r="H1076">
        <v>-32767</v>
      </c>
      <c r="I1076">
        <v>0</v>
      </c>
    </row>
    <row r="1077" spans="1:9" x14ac:dyDescent="0.25">
      <c r="A1077" t="s">
        <v>178</v>
      </c>
      <c r="B1077">
        <v>15.6714</v>
      </c>
      <c r="C1077">
        <v>3.3279999999999998E-3</v>
      </c>
      <c r="D1077">
        <v>0</v>
      </c>
      <c r="E1077">
        <v>0</v>
      </c>
      <c r="F1077">
        <v>0</v>
      </c>
      <c r="G1077">
        <v>32767</v>
      </c>
      <c r="H1077">
        <v>-32767</v>
      </c>
      <c r="I1077">
        <v>0</v>
      </c>
    </row>
    <row r="1078" spans="1:9" x14ac:dyDescent="0.25">
      <c r="A1078" t="s">
        <v>178</v>
      </c>
      <c r="B1078">
        <v>16.0017</v>
      </c>
      <c r="C1078">
        <v>1.024E-3</v>
      </c>
      <c r="D1078">
        <v>0</v>
      </c>
      <c r="E1078">
        <v>0</v>
      </c>
      <c r="F1078">
        <v>0</v>
      </c>
      <c r="G1078">
        <v>32767</v>
      </c>
      <c r="H1078">
        <v>-32767</v>
      </c>
      <c r="I1078">
        <v>0</v>
      </c>
    </row>
    <row r="1079" spans="1:9" x14ac:dyDescent="0.25">
      <c r="A1079" t="s">
        <v>178</v>
      </c>
      <c r="B1079">
        <v>15.6675</v>
      </c>
      <c r="C1079">
        <v>3.0720000000000001E-3</v>
      </c>
      <c r="D1079">
        <v>0</v>
      </c>
      <c r="E1079">
        <v>0</v>
      </c>
      <c r="F1079">
        <v>0</v>
      </c>
      <c r="G1079">
        <v>32767</v>
      </c>
      <c r="H1079">
        <v>-32767</v>
      </c>
      <c r="I1079">
        <v>0</v>
      </c>
    </row>
    <row r="1080" spans="1:9" x14ac:dyDescent="0.25">
      <c r="A1080" t="s">
        <v>178</v>
      </c>
      <c r="B1080">
        <v>16.611699999999999</v>
      </c>
      <c r="C1080">
        <v>3.0720000000000001E-3</v>
      </c>
      <c r="D1080">
        <v>0</v>
      </c>
      <c r="E1080">
        <v>0</v>
      </c>
      <c r="F1080">
        <v>0</v>
      </c>
      <c r="G1080">
        <v>32767</v>
      </c>
      <c r="H1080">
        <v>-32767</v>
      </c>
      <c r="I1080">
        <v>0</v>
      </c>
    </row>
    <row r="1081" spans="1:9" x14ac:dyDescent="0.25">
      <c r="A1081" t="s">
        <v>178</v>
      </c>
      <c r="B1081">
        <v>14.9993</v>
      </c>
      <c r="C1081">
        <v>1.024E-3</v>
      </c>
      <c r="D1081">
        <v>0</v>
      </c>
      <c r="E1081">
        <v>0</v>
      </c>
      <c r="F1081">
        <v>0</v>
      </c>
      <c r="G1081">
        <v>32767</v>
      </c>
      <c r="H1081">
        <v>-32767</v>
      </c>
      <c r="I1081">
        <v>0</v>
      </c>
    </row>
    <row r="1082" spans="1:9" x14ac:dyDescent="0.25">
      <c r="A1082" t="s">
        <v>178</v>
      </c>
      <c r="B1082">
        <v>15.4443</v>
      </c>
      <c r="C1082">
        <v>1.024E-3</v>
      </c>
      <c r="D1082">
        <v>0</v>
      </c>
      <c r="E1082">
        <v>0</v>
      </c>
      <c r="F1082">
        <v>0</v>
      </c>
      <c r="G1082">
        <v>32767</v>
      </c>
      <c r="H1082">
        <v>-32767</v>
      </c>
      <c r="I1082">
        <v>0</v>
      </c>
    </row>
    <row r="1083" spans="1:9" x14ac:dyDescent="0.25">
      <c r="A1083" t="s">
        <v>178</v>
      </c>
      <c r="B1083">
        <v>16.1614</v>
      </c>
      <c r="C1083">
        <v>3.0720000000000001E-3</v>
      </c>
      <c r="D1083">
        <v>0</v>
      </c>
      <c r="E1083">
        <v>0</v>
      </c>
      <c r="F1083">
        <v>0</v>
      </c>
      <c r="G1083">
        <v>32767</v>
      </c>
      <c r="H1083">
        <v>-32767</v>
      </c>
      <c r="I1083">
        <v>0</v>
      </c>
    </row>
    <row r="1084" spans="1:9" x14ac:dyDescent="0.25">
      <c r="A1084" t="s">
        <v>178</v>
      </c>
      <c r="B1084">
        <v>15.666</v>
      </c>
      <c r="C1084">
        <v>2.2079999999999999E-3</v>
      </c>
      <c r="D1084">
        <v>0</v>
      </c>
      <c r="E1084">
        <v>0</v>
      </c>
      <c r="F1084">
        <v>0</v>
      </c>
      <c r="G1084">
        <v>32767</v>
      </c>
      <c r="H1084">
        <v>-32767</v>
      </c>
      <c r="I1084">
        <v>0</v>
      </c>
    </row>
    <row r="1085" spans="1:9" x14ac:dyDescent="0.25">
      <c r="A1085" t="s">
        <v>178</v>
      </c>
      <c r="B1085">
        <v>16.142099999999999</v>
      </c>
      <c r="C1085">
        <v>2.0479999999999999E-3</v>
      </c>
      <c r="D1085">
        <v>0</v>
      </c>
      <c r="E1085">
        <v>0</v>
      </c>
      <c r="F1085">
        <v>0</v>
      </c>
      <c r="G1085">
        <v>32767</v>
      </c>
      <c r="H1085">
        <v>-32767</v>
      </c>
      <c r="I1085">
        <v>0</v>
      </c>
    </row>
    <row r="1086" spans="1:9" x14ac:dyDescent="0.25">
      <c r="A1086" t="s">
        <v>178</v>
      </c>
      <c r="B1086">
        <v>15.7079</v>
      </c>
      <c r="C1086">
        <v>3.0720000000000001E-3</v>
      </c>
      <c r="D1086">
        <v>0</v>
      </c>
      <c r="E1086">
        <v>0</v>
      </c>
      <c r="F1086">
        <v>0</v>
      </c>
      <c r="G1086">
        <v>32767</v>
      </c>
      <c r="H1086">
        <v>-32767</v>
      </c>
      <c r="I1086">
        <v>0</v>
      </c>
    </row>
    <row r="1087" spans="1:9" x14ac:dyDescent="0.25">
      <c r="A1087" t="s">
        <v>178</v>
      </c>
      <c r="B1087">
        <v>15.5388</v>
      </c>
      <c r="C1087">
        <v>2.0479999999999999E-3</v>
      </c>
      <c r="D1087">
        <v>0</v>
      </c>
      <c r="E1087">
        <v>0</v>
      </c>
      <c r="F1087">
        <v>0</v>
      </c>
      <c r="G1087">
        <v>32767</v>
      </c>
      <c r="H1087">
        <v>-32767</v>
      </c>
      <c r="I1087">
        <v>0</v>
      </c>
    </row>
    <row r="1088" spans="1:9" x14ac:dyDescent="0.25">
      <c r="A1088" t="s">
        <v>178</v>
      </c>
      <c r="B1088">
        <v>15.4682</v>
      </c>
      <c r="C1088">
        <v>3.0720000000000001E-3</v>
      </c>
      <c r="D1088">
        <v>0</v>
      </c>
      <c r="E1088">
        <v>0</v>
      </c>
      <c r="F1088">
        <v>0</v>
      </c>
      <c r="G1088">
        <v>32767</v>
      </c>
      <c r="H1088">
        <v>-32767</v>
      </c>
      <c r="I1088">
        <v>0</v>
      </c>
    </row>
    <row r="1089" spans="1:9" x14ac:dyDescent="0.25">
      <c r="A1089" t="s">
        <v>178</v>
      </c>
      <c r="B1089">
        <v>15.4977</v>
      </c>
      <c r="C1089">
        <v>3.0720000000000001E-3</v>
      </c>
      <c r="D1089">
        <v>0</v>
      </c>
      <c r="E1089">
        <v>0</v>
      </c>
      <c r="F1089">
        <v>0</v>
      </c>
      <c r="G1089">
        <v>32767</v>
      </c>
      <c r="H1089">
        <v>-32767</v>
      </c>
      <c r="I1089">
        <v>0</v>
      </c>
    </row>
    <row r="1090" spans="1:9" x14ac:dyDescent="0.25">
      <c r="A1090" t="s">
        <v>178</v>
      </c>
      <c r="B1090">
        <v>16.298500000000001</v>
      </c>
      <c r="C1090">
        <v>8.1919999999999996E-3</v>
      </c>
      <c r="D1090">
        <v>0</v>
      </c>
      <c r="E1090">
        <v>0</v>
      </c>
      <c r="F1090">
        <v>0</v>
      </c>
      <c r="G1090">
        <v>32767</v>
      </c>
      <c r="H1090">
        <v>-32767</v>
      </c>
      <c r="I1090">
        <v>0</v>
      </c>
    </row>
    <row r="1091" spans="1:9" x14ac:dyDescent="0.25">
      <c r="A1091" t="s">
        <v>178</v>
      </c>
      <c r="B1091">
        <v>15.880100000000001</v>
      </c>
      <c r="C1091">
        <v>3.0720000000000001E-3</v>
      </c>
      <c r="D1091">
        <v>0</v>
      </c>
      <c r="E1091">
        <v>0</v>
      </c>
      <c r="F1091">
        <v>0</v>
      </c>
      <c r="G1091">
        <v>32767</v>
      </c>
      <c r="H1091">
        <v>-32767</v>
      </c>
      <c r="I1091">
        <v>0</v>
      </c>
    </row>
    <row r="1092" spans="1:9" x14ac:dyDescent="0.25">
      <c r="A1092" t="s">
        <v>178</v>
      </c>
      <c r="B1092">
        <v>15.401199999999999</v>
      </c>
      <c r="C1092">
        <v>3.0720000000000001E-3</v>
      </c>
      <c r="D1092">
        <v>0</v>
      </c>
      <c r="E1092">
        <v>0</v>
      </c>
      <c r="F1092">
        <v>0</v>
      </c>
      <c r="G1092">
        <v>32767</v>
      </c>
      <c r="H1092">
        <v>-32767</v>
      </c>
      <c r="I1092">
        <v>0</v>
      </c>
    </row>
    <row r="1093" spans="1:9" x14ac:dyDescent="0.25">
      <c r="A1093" t="s">
        <v>178</v>
      </c>
      <c r="B1093">
        <v>15.593</v>
      </c>
      <c r="C1093">
        <v>4.0959999999999998E-3</v>
      </c>
      <c r="D1093">
        <v>0</v>
      </c>
      <c r="E1093">
        <v>0</v>
      </c>
      <c r="F1093">
        <v>0</v>
      </c>
      <c r="G1093">
        <v>32767</v>
      </c>
      <c r="H1093">
        <v>-32767</v>
      </c>
      <c r="I1093">
        <v>0</v>
      </c>
    </row>
    <row r="1094" spans="1:9" x14ac:dyDescent="0.25">
      <c r="A1094" t="s">
        <v>178</v>
      </c>
      <c r="B1094">
        <v>15.5456</v>
      </c>
      <c r="C1094">
        <v>3.0720000000000001E-3</v>
      </c>
      <c r="D1094">
        <v>0</v>
      </c>
      <c r="E1094">
        <v>0</v>
      </c>
      <c r="F1094">
        <v>0</v>
      </c>
      <c r="G1094">
        <v>32767</v>
      </c>
      <c r="H1094">
        <v>-32767</v>
      </c>
      <c r="I1094">
        <v>0</v>
      </c>
    </row>
    <row r="1095" spans="1:9" x14ac:dyDescent="0.25">
      <c r="A1095" t="s">
        <v>178</v>
      </c>
      <c r="B1095">
        <v>15.3803</v>
      </c>
      <c r="C1095">
        <v>3.3279999999999998E-3</v>
      </c>
      <c r="D1095">
        <v>0</v>
      </c>
      <c r="E1095">
        <v>0</v>
      </c>
      <c r="F1095">
        <v>0</v>
      </c>
      <c r="G1095">
        <v>32767</v>
      </c>
      <c r="H1095">
        <v>-32767</v>
      </c>
      <c r="I1095">
        <v>0</v>
      </c>
    </row>
    <row r="1096" spans="1:9" x14ac:dyDescent="0.25">
      <c r="A1096" t="s">
        <v>178</v>
      </c>
      <c r="B1096">
        <v>15.6188</v>
      </c>
      <c r="C1096">
        <v>3.0720000000000001E-3</v>
      </c>
      <c r="D1096">
        <v>0</v>
      </c>
      <c r="E1096">
        <v>0</v>
      </c>
      <c r="F1096">
        <v>0</v>
      </c>
      <c r="G1096">
        <v>32767</v>
      </c>
      <c r="H1096">
        <v>-32767</v>
      </c>
      <c r="I1096">
        <v>0</v>
      </c>
    </row>
    <row r="1097" spans="1:9" x14ac:dyDescent="0.25">
      <c r="A1097" t="s">
        <v>178</v>
      </c>
      <c r="B1097">
        <v>15.445</v>
      </c>
      <c r="C1097">
        <v>2.464E-3</v>
      </c>
      <c r="D1097">
        <v>0</v>
      </c>
      <c r="E1097">
        <v>0</v>
      </c>
      <c r="F1097">
        <v>0</v>
      </c>
      <c r="G1097">
        <v>32767</v>
      </c>
      <c r="H1097">
        <v>-32767</v>
      </c>
      <c r="I1097">
        <v>0</v>
      </c>
    </row>
    <row r="1098" spans="1:9" x14ac:dyDescent="0.25">
      <c r="A1098" t="s">
        <v>178</v>
      </c>
      <c r="B1098">
        <v>15.5595</v>
      </c>
      <c r="C1098">
        <v>3.0720000000000001E-3</v>
      </c>
      <c r="D1098">
        <v>0</v>
      </c>
      <c r="E1098">
        <v>0</v>
      </c>
      <c r="F1098">
        <v>0</v>
      </c>
      <c r="G1098">
        <v>32767</v>
      </c>
      <c r="H1098">
        <v>-32767</v>
      </c>
      <c r="I1098">
        <v>0</v>
      </c>
    </row>
    <row r="1099" spans="1:9" x14ac:dyDescent="0.25">
      <c r="A1099" t="s">
        <v>178</v>
      </c>
      <c r="B1099">
        <v>15.165100000000001</v>
      </c>
      <c r="C1099">
        <v>3.0720000000000001E-3</v>
      </c>
      <c r="D1099">
        <v>0</v>
      </c>
      <c r="E1099">
        <v>0</v>
      </c>
      <c r="F1099">
        <v>0</v>
      </c>
      <c r="G1099">
        <v>32767</v>
      </c>
      <c r="H1099">
        <v>-32767</v>
      </c>
      <c r="I1099">
        <v>0</v>
      </c>
    </row>
    <row r="1100" spans="1:9" x14ac:dyDescent="0.25">
      <c r="A1100" t="s">
        <v>178</v>
      </c>
      <c r="B1100">
        <v>15.450699999999999</v>
      </c>
      <c r="C1100">
        <v>1.024E-3</v>
      </c>
      <c r="D1100">
        <v>0</v>
      </c>
      <c r="E1100">
        <v>0</v>
      </c>
      <c r="F1100">
        <v>0</v>
      </c>
      <c r="G1100">
        <v>32767</v>
      </c>
      <c r="H1100">
        <v>-32767</v>
      </c>
      <c r="I1100">
        <v>0</v>
      </c>
    </row>
    <row r="1101" spans="1:9" x14ac:dyDescent="0.25">
      <c r="A1101" t="s">
        <v>178</v>
      </c>
      <c r="B1101">
        <v>15.3522</v>
      </c>
      <c r="C1101">
        <v>3.0720000000000001E-3</v>
      </c>
      <c r="D1101">
        <v>0</v>
      </c>
      <c r="E1101">
        <v>0</v>
      </c>
      <c r="F1101">
        <v>0</v>
      </c>
      <c r="G1101">
        <v>32767</v>
      </c>
      <c r="H1101">
        <v>-32767</v>
      </c>
      <c r="I1101">
        <v>0</v>
      </c>
    </row>
    <row r="1102" spans="1:9" x14ac:dyDescent="0.25">
      <c r="A1102" t="s">
        <v>178</v>
      </c>
      <c r="B1102">
        <v>15.6968</v>
      </c>
      <c r="C1102">
        <v>2.4320000000000001E-3</v>
      </c>
      <c r="D1102">
        <v>0</v>
      </c>
      <c r="E1102">
        <v>0</v>
      </c>
      <c r="F1102">
        <v>0</v>
      </c>
      <c r="G1102">
        <v>32767</v>
      </c>
      <c r="H1102">
        <v>-32767</v>
      </c>
      <c r="I1102">
        <v>0</v>
      </c>
    </row>
    <row r="1103" spans="1:9" x14ac:dyDescent="0.25">
      <c r="A1103" t="s">
        <v>178</v>
      </c>
      <c r="B1103">
        <v>15.772600000000001</v>
      </c>
      <c r="C1103">
        <v>3.0720000000000001E-3</v>
      </c>
      <c r="D1103">
        <v>0</v>
      </c>
      <c r="E1103">
        <v>0</v>
      </c>
      <c r="F1103">
        <v>0</v>
      </c>
      <c r="G1103">
        <v>32767</v>
      </c>
      <c r="H1103">
        <v>-32767</v>
      </c>
      <c r="I1103">
        <v>0</v>
      </c>
    </row>
    <row r="1104" spans="1:9" x14ac:dyDescent="0.25">
      <c r="A1104" t="s">
        <v>178</v>
      </c>
      <c r="B1104">
        <v>16.9955</v>
      </c>
      <c r="C1104">
        <v>3.2320000000000001E-3</v>
      </c>
      <c r="D1104">
        <v>0</v>
      </c>
      <c r="E1104">
        <v>0</v>
      </c>
      <c r="F1104">
        <v>0</v>
      </c>
      <c r="G1104">
        <v>32767</v>
      </c>
      <c r="H1104">
        <v>-32767</v>
      </c>
      <c r="I1104">
        <v>0</v>
      </c>
    </row>
    <row r="1105" spans="1:25" x14ac:dyDescent="0.25">
      <c r="A1105" t="s">
        <v>178</v>
      </c>
      <c r="B1105">
        <v>15.6264</v>
      </c>
      <c r="C1105">
        <v>2.176E-3</v>
      </c>
      <c r="D1105">
        <v>0</v>
      </c>
      <c r="E1105">
        <v>0</v>
      </c>
      <c r="F1105">
        <v>0</v>
      </c>
      <c r="G1105">
        <v>32767</v>
      </c>
      <c r="H1105">
        <v>-32767</v>
      </c>
      <c r="I1105">
        <v>0</v>
      </c>
    </row>
    <row r="1106" spans="1:25" x14ac:dyDescent="0.25">
      <c r="A1106" t="s">
        <v>178</v>
      </c>
      <c r="B1106">
        <v>15.7157</v>
      </c>
      <c r="C1106">
        <v>3.0720000000000001E-3</v>
      </c>
      <c r="D1106">
        <v>0</v>
      </c>
      <c r="E1106">
        <v>0</v>
      </c>
      <c r="F1106">
        <v>0</v>
      </c>
      <c r="G1106">
        <v>32767</v>
      </c>
      <c r="H1106">
        <v>-32767</v>
      </c>
      <c r="I1106">
        <v>0</v>
      </c>
    </row>
    <row r="1107" spans="1:25" x14ac:dyDescent="0.25">
      <c r="A1107" t="s">
        <v>178</v>
      </c>
      <c r="B1107">
        <v>15.442399999999999</v>
      </c>
      <c r="C1107">
        <v>2.0479999999999999E-3</v>
      </c>
      <c r="D1107">
        <v>0</v>
      </c>
      <c r="E1107">
        <v>0</v>
      </c>
      <c r="F1107">
        <v>0</v>
      </c>
      <c r="G1107">
        <v>32767</v>
      </c>
      <c r="H1107">
        <v>-32767</v>
      </c>
      <c r="I1107">
        <v>0</v>
      </c>
    </row>
    <row r="1108" spans="1:25" x14ac:dyDescent="0.25">
      <c r="A1108" t="s">
        <v>178</v>
      </c>
      <c r="B1108">
        <v>15.707700000000001</v>
      </c>
      <c r="C1108">
        <v>3.0720000000000001E-3</v>
      </c>
      <c r="D1108">
        <v>0</v>
      </c>
      <c r="E1108">
        <v>0</v>
      </c>
      <c r="F1108">
        <v>0</v>
      </c>
      <c r="G1108">
        <v>32767</v>
      </c>
      <c r="H1108">
        <v>-32767</v>
      </c>
      <c r="I1108">
        <v>0</v>
      </c>
    </row>
    <row r="1109" spans="1:25" x14ac:dyDescent="0.25">
      <c r="A1109" t="s">
        <v>178</v>
      </c>
      <c r="B1109">
        <v>16.214200000000002</v>
      </c>
      <c r="C1109">
        <v>2.336E-3</v>
      </c>
      <c r="D1109">
        <v>0</v>
      </c>
      <c r="E1109">
        <v>0</v>
      </c>
      <c r="F1109">
        <v>0</v>
      </c>
      <c r="G1109">
        <v>32767</v>
      </c>
      <c r="H1109">
        <v>-32767</v>
      </c>
      <c r="I1109">
        <v>0</v>
      </c>
    </row>
    <row r="1110" spans="1:25" x14ac:dyDescent="0.25">
      <c r="A1110" t="s">
        <v>178</v>
      </c>
      <c r="B1110">
        <v>15.427199999999999</v>
      </c>
      <c r="C1110">
        <v>3.0720000000000001E-3</v>
      </c>
      <c r="D1110">
        <v>0</v>
      </c>
      <c r="E1110">
        <v>0</v>
      </c>
      <c r="F1110">
        <v>0</v>
      </c>
      <c r="G1110">
        <v>32767</v>
      </c>
      <c r="H1110">
        <v>-32767</v>
      </c>
      <c r="I1110">
        <v>0</v>
      </c>
    </row>
    <row r="1111" spans="1:25" x14ac:dyDescent="0.25">
      <c r="A1111" t="s">
        <v>178</v>
      </c>
      <c r="B1111">
        <v>15.4802</v>
      </c>
      <c r="C1111">
        <v>3.0720000000000001E-3</v>
      </c>
      <c r="D1111">
        <v>0</v>
      </c>
      <c r="E1111">
        <v>0</v>
      </c>
      <c r="F1111">
        <v>0</v>
      </c>
      <c r="G1111">
        <v>32767</v>
      </c>
      <c r="H1111">
        <v>-32767</v>
      </c>
      <c r="I1111">
        <v>0</v>
      </c>
    </row>
    <row r="1112" spans="1:25" x14ac:dyDescent="0.25">
      <c r="A1112" t="s">
        <v>178</v>
      </c>
      <c r="B1112">
        <v>15.535500000000001</v>
      </c>
      <c r="C1112">
        <v>3.104E-3</v>
      </c>
      <c r="D1112">
        <v>0</v>
      </c>
      <c r="E1112">
        <v>0</v>
      </c>
      <c r="F1112">
        <v>0</v>
      </c>
      <c r="G1112">
        <v>32767</v>
      </c>
      <c r="H1112">
        <v>-32767</v>
      </c>
      <c r="I1112">
        <v>0</v>
      </c>
    </row>
    <row r="1113" spans="1:25" x14ac:dyDescent="0.25">
      <c r="A1113" t="s">
        <v>178</v>
      </c>
      <c r="B1113">
        <v>15.471500000000001</v>
      </c>
      <c r="C1113">
        <v>3.0720000000000001E-3</v>
      </c>
      <c r="D1113">
        <v>0</v>
      </c>
      <c r="E1113">
        <v>0</v>
      </c>
      <c r="F1113">
        <v>0</v>
      </c>
      <c r="G1113">
        <v>32767</v>
      </c>
      <c r="H1113">
        <v>-32767</v>
      </c>
      <c r="I1113">
        <v>0</v>
      </c>
    </row>
    <row r="1114" spans="1:25" x14ac:dyDescent="0.25">
      <c r="A1114" t="s">
        <v>178</v>
      </c>
      <c r="B1114">
        <v>15.4306</v>
      </c>
      <c r="C1114">
        <v>2.336E-3</v>
      </c>
      <c r="D1114">
        <v>0</v>
      </c>
      <c r="E1114">
        <v>0</v>
      </c>
      <c r="F1114">
        <v>0</v>
      </c>
      <c r="G1114">
        <v>32767</v>
      </c>
      <c r="H1114">
        <v>-32767</v>
      </c>
      <c r="I1114">
        <v>0</v>
      </c>
    </row>
    <row r="1115" spans="1:25" x14ac:dyDescent="0.25">
      <c r="A1115" t="s">
        <v>178</v>
      </c>
      <c r="B1115">
        <v>15.6965</v>
      </c>
      <c r="C1115">
        <v>5.5360000000000001E-3</v>
      </c>
      <c r="D1115">
        <v>0</v>
      </c>
      <c r="E1115">
        <v>0</v>
      </c>
      <c r="F1115">
        <v>0</v>
      </c>
      <c r="G1115">
        <v>32767</v>
      </c>
      <c r="H1115">
        <v>-32767</v>
      </c>
      <c r="I1115">
        <v>0</v>
      </c>
    </row>
    <row r="1116" spans="1:25" x14ac:dyDescent="0.25">
      <c r="A1116" t="s">
        <v>178</v>
      </c>
      <c r="B1116">
        <v>15.573399999999999</v>
      </c>
      <c r="C1116">
        <v>3.2959999999999999E-3</v>
      </c>
      <c r="D1116">
        <v>0</v>
      </c>
      <c r="E1116">
        <v>0</v>
      </c>
      <c r="F1116">
        <v>0</v>
      </c>
      <c r="G1116">
        <v>32767</v>
      </c>
      <c r="H1116">
        <v>-32767</v>
      </c>
      <c r="I1116">
        <v>0</v>
      </c>
    </row>
    <row r="1117" spans="1:25" x14ac:dyDescent="0.25">
      <c r="A1117" t="s">
        <v>178</v>
      </c>
      <c r="B1117">
        <v>15.5884</v>
      </c>
      <c r="C1117">
        <v>3.0720000000000001E-3</v>
      </c>
      <c r="D1117">
        <v>0</v>
      </c>
      <c r="E1117">
        <v>0</v>
      </c>
      <c r="F1117">
        <v>0</v>
      </c>
      <c r="G1117">
        <v>32767</v>
      </c>
      <c r="H1117">
        <v>-32767</v>
      </c>
      <c r="I1117">
        <v>0</v>
      </c>
    </row>
    <row r="1118" spans="1:25" x14ac:dyDescent="0.25">
      <c r="A1118" t="s">
        <v>178</v>
      </c>
      <c r="B1118">
        <v>15.6096</v>
      </c>
      <c r="C1118">
        <v>3.0720000000000001E-3</v>
      </c>
      <c r="D1118">
        <v>0</v>
      </c>
      <c r="E1118">
        <v>0</v>
      </c>
      <c r="F1118">
        <v>0</v>
      </c>
      <c r="G1118">
        <v>32767</v>
      </c>
      <c r="H1118">
        <v>-32767</v>
      </c>
      <c r="I1118">
        <v>0</v>
      </c>
    </row>
    <row r="1119" spans="1:25" x14ac:dyDescent="0.25">
      <c r="A1119" t="s">
        <v>178</v>
      </c>
      <c r="B1119">
        <v>15.529299999999999</v>
      </c>
      <c r="C1119">
        <v>1.024E-3</v>
      </c>
      <c r="D1119">
        <v>0</v>
      </c>
      <c r="E1119">
        <v>0</v>
      </c>
      <c r="F1119">
        <v>0</v>
      </c>
      <c r="G1119">
        <v>32767</v>
      </c>
      <c r="H1119">
        <v>-32767</v>
      </c>
      <c r="I1119">
        <v>0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178</v>
      </c>
      <c r="B1120">
        <v>15.7074</v>
      </c>
      <c r="C1120">
        <v>1.024E-3</v>
      </c>
      <c r="D1120">
        <v>0</v>
      </c>
      <c r="E1120">
        <v>0</v>
      </c>
      <c r="F1120">
        <v>0</v>
      </c>
      <c r="G1120">
        <v>32767</v>
      </c>
      <c r="H1120">
        <v>-32767</v>
      </c>
      <c r="I1120">
        <v>0</v>
      </c>
      <c r="R1120">
        <f>AVERAGE(B1071:B1120)</f>
        <v>15.642712</v>
      </c>
      <c r="S1120">
        <f>AVERAGE(C1071:C1120)</f>
        <v>2.8761600000000004E-3</v>
      </c>
      <c r="U1120">
        <f>_xlfn.VAR.P(B1071:B1120)</f>
        <v>0.11855341305599999</v>
      </c>
      <c r="V1120">
        <f>_xlfn.VAR.P(C1071:C1120)</f>
        <v>1.2686393344000005E-6</v>
      </c>
      <c r="X1120">
        <f>1.96*SQRT(U1120)/50</f>
        <v>1.3497181803560765E-2</v>
      </c>
      <c r="Y1120">
        <f>1.96*SQRT(V1120)/50</f>
        <v>4.4152485171419472E-5</v>
      </c>
    </row>
    <row r="1121" spans="1:9" x14ac:dyDescent="0.25">
      <c r="A1121" t="s">
        <v>179</v>
      </c>
      <c r="B1121">
        <v>814.14710000000002</v>
      </c>
      <c r="C1121" t="s">
        <v>36</v>
      </c>
    </row>
    <row r="1122" spans="1:9" x14ac:dyDescent="0.25">
      <c r="A1122" t="s">
        <v>180</v>
      </c>
      <c r="B1122">
        <v>458282</v>
      </c>
      <c r="C1122">
        <v>458264</v>
      </c>
      <c r="D1122">
        <v>0</v>
      </c>
      <c r="E1122">
        <v>0</v>
      </c>
      <c r="F1122">
        <v>0</v>
      </c>
      <c r="G1122">
        <v>0.28373700000000002</v>
      </c>
      <c r="H1122">
        <v>0.72114800000000001</v>
      </c>
      <c r="I1122">
        <v>0</v>
      </c>
    </row>
    <row r="1123" spans="1:9" x14ac:dyDescent="0.25">
      <c r="A1123" t="s">
        <v>180</v>
      </c>
      <c r="B1123">
        <v>459093</v>
      </c>
      <c r="C1123">
        <v>459065</v>
      </c>
      <c r="D1123">
        <v>0</v>
      </c>
      <c r="E1123">
        <v>0</v>
      </c>
      <c r="F1123">
        <v>0</v>
      </c>
      <c r="G1123">
        <v>0.28329700000000002</v>
      </c>
      <c r="H1123">
        <v>0.72380599999999995</v>
      </c>
      <c r="I1123">
        <v>0</v>
      </c>
    </row>
    <row r="1124" spans="1:9" x14ac:dyDescent="0.25">
      <c r="A1124" t="s">
        <v>180</v>
      </c>
      <c r="B1124">
        <v>459733</v>
      </c>
      <c r="C1124">
        <v>459711</v>
      </c>
      <c r="D1124">
        <v>0</v>
      </c>
      <c r="E1124">
        <v>0</v>
      </c>
      <c r="F1124">
        <v>0</v>
      </c>
      <c r="G1124">
        <v>0.28354499999999999</v>
      </c>
      <c r="H1124">
        <v>0.72137700000000005</v>
      </c>
      <c r="I1124">
        <v>0</v>
      </c>
    </row>
    <row r="1125" spans="1:9" x14ac:dyDescent="0.25">
      <c r="A1125" t="s">
        <v>180</v>
      </c>
      <c r="B1125">
        <v>458776</v>
      </c>
      <c r="C1125">
        <v>458760</v>
      </c>
      <c r="D1125">
        <v>0</v>
      </c>
      <c r="E1125">
        <v>0</v>
      </c>
      <c r="F1125">
        <v>0</v>
      </c>
      <c r="G1125">
        <v>0.28353800000000001</v>
      </c>
      <c r="H1125">
        <v>0.725831</v>
      </c>
      <c r="I1125">
        <v>0</v>
      </c>
    </row>
    <row r="1126" spans="1:9" x14ac:dyDescent="0.25">
      <c r="A1126" t="s">
        <v>180</v>
      </c>
      <c r="B1126">
        <v>458794</v>
      </c>
      <c r="C1126">
        <v>458776</v>
      </c>
      <c r="D1126">
        <v>0</v>
      </c>
      <c r="E1126">
        <v>0</v>
      </c>
      <c r="F1126">
        <v>0</v>
      </c>
      <c r="G1126">
        <v>0.28393000000000002</v>
      </c>
      <c r="H1126">
        <v>0.70630899999999996</v>
      </c>
      <c r="I1126">
        <v>0</v>
      </c>
    </row>
    <row r="1127" spans="1:9" x14ac:dyDescent="0.25">
      <c r="A1127" t="s">
        <v>180</v>
      </c>
      <c r="B1127">
        <v>458790</v>
      </c>
      <c r="C1127">
        <v>458775</v>
      </c>
      <c r="D1127">
        <v>0</v>
      </c>
      <c r="E1127">
        <v>0</v>
      </c>
      <c r="F1127">
        <v>0</v>
      </c>
      <c r="G1127">
        <v>0.28308</v>
      </c>
      <c r="H1127">
        <v>0.72663</v>
      </c>
      <c r="I1127">
        <v>0</v>
      </c>
    </row>
    <row r="1128" spans="1:9" x14ac:dyDescent="0.25">
      <c r="A1128" t="s">
        <v>180</v>
      </c>
      <c r="B1128">
        <v>458791</v>
      </c>
      <c r="C1128">
        <v>458773</v>
      </c>
      <c r="D1128">
        <v>0</v>
      </c>
      <c r="E1128">
        <v>0</v>
      </c>
      <c r="F1128">
        <v>0</v>
      </c>
      <c r="G1128">
        <v>0.28331400000000001</v>
      </c>
      <c r="H1128">
        <v>0.72764799999999996</v>
      </c>
      <c r="I1128">
        <v>0</v>
      </c>
    </row>
    <row r="1129" spans="1:9" x14ac:dyDescent="0.25">
      <c r="A1129" t="s">
        <v>180</v>
      </c>
      <c r="B1129">
        <v>458789</v>
      </c>
      <c r="C1129">
        <v>458774</v>
      </c>
      <c r="D1129">
        <v>0</v>
      </c>
      <c r="E1129">
        <v>0</v>
      </c>
      <c r="F1129">
        <v>0</v>
      </c>
      <c r="G1129">
        <v>0.283167</v>
      </c>
      <c r="H1129">
        <v>0.724194</v>
      </c>
      <c r="I1129">
        <v>0</v>
      </c>
    </row>
    <row r="1130" spans="1:9" x14ac:dyDescent="0.25">
      <c r="A1130" t="s">
        <v>180</v>
      </c>
      <c r="B1130">
        <v>458797</v>
      </c>
      <c r="C1130">
        <v>458780</v>
      </c>
      <c r="D1130">
        <v>0</v>
      </c>
      <c r="E1130">
        <v>0</v>
      </c>
      <c r="F1130">
        <v>0</v>
      </c>
      <c r="G1130">
        <v>0.28327200000000002</v>
      </c>
      <c r="H1130">
        <v>0.72423099999999996</v>
      </c>
      <c r="I1130">
        <v>0</v>
      </c>
    </row>
    <row r="1131" spans="1:9" x14ac:dyDescent="0.25">
      <c r="A1131" t="s">
        <v>180</v>
      </c>
      <c r="B1131">
        <v>458798</v>
      </c>
      <c r="C1131">
        <v>458783</v>
      </c>
      <c r="D1131">
        <v>0</v>
      </c>
      <c r="E1131">
        <v>0</v>
      </c>
      <c r="F1131">
        <v>0</v>
      </c>
      <c r="G1131">
        <v>0.28373799999999999</v>
      </c>
      <c r="H1131">
        <v>0.72245499999999996</v>
      </c>
      <c r="I1131">
        <v>0</v>
      </c>
    </row>
    <row r="1132" spans="1:9" x14ac:dyDescent="0.25">
      <c r="A1132" t="s">
        <v>180</v>
      </c>
      <c r="B1132">
        <v>458781</v>
      </c>
      <c r="C1132">
        <v>458764</v>
      </c>
      <c r="D1132">
        <v>0</v>
      </c>
      <c r="E1132">
        <v>0</v>
      </c>
      <c r="F1132">
        <v>0</v>
      </c>
      <c r="G1132">
        <v>0.283252</v>
      </c>
      <c r="H1132">
        <v>0.72736599999999996</v>
      </c>
      <c r="I1132">
        <v>0</v>
      </c>
    </row>
    <row r="1133" spans="1:9" x14ac:dyDescent="0.25">
      <c r="A1133" t="s">
        <v>180</v>
      </c>
      <c r="B1133">
        <v>458776</v>
      </c>
      <c r="C1133">
        <v>458761</v>
      </c>
      <c r="D1133">
        <v>0</v>
      </c>
      <c r="E1133">
        <v>0</v>
      </c>
      <c r="F1133">
        <v>0</v>
      </c>
      <c r="G1133">
        <v>0.28400599999999998</v>
      </c>
      <c r="H1133">
        <v>0.72661399999999998</v>
      </c>
      <c r="I1133">
        <v>0</v>
      </c>
    </row>
    <row r="1134" spans="1:9" x14ac:dyDescent="0.25">
      <c r="A1134" t="s">
        <v>180</v>
      </c>
      <c r="B1134">
        <v>458800</v>
      </c>
      <c r="C1134">
        <v>458782</v>
      </c>
      <c r="D1134">
        <v>0</v>
      </c>
      <c r="E1134">
        <v>0</v>
      </c>
      <c r="F1134">
        <v>0</v>
      </c>
      <c r="G1134">
        <v>0.28898099999999999</v>
      </c>
      <c r="H1134">
        <v>0.72660999999999998</v>
      </c>
      <c r="I1134">
        <v>0</v>
      </c>
    </row>
    <row r="1135" spans="1:9" x14ac:dyDescent="0.25">
      <c r="A1135" t="s">
        <v>180</v>
      </c>
      <c r="B1135">
        <v>458780</v>
      </c>
      <c r="C1135">
        <v>458765</v>
      </c>
      <c r="D1135">
        <v>0</v>
      </c>
      <c r="E1135">
        <v>0</v>
      </c>
      <c r="F1135">
        <v>0</v>
      </c>
      <c r="G1135">
        <v>0.28327000000000002</v>
      </c>
      <c r="H1135">
        <v>0.72736599999999996</v>
      </c>
      <c r="I1135">
        <v>0</v>
      </c>
    </row>
    <row r="1136" spans="1:9" x14ac:dyDescent="0.25">
      <c r="A1136" t="s">
        <v>180</v>
      </c>
      <c r="B1136">
        <v>458786</v>
      </c>
      <c r="C1136">
        <v>458768</v>
      </c>
      <c r="D1136">
        <v>0</v>
      </c>
      <c r="E1136">
        <v>0</v>
      </c>
      <c r="F1136">
        <v>0</v>
      </c>
      <c r="G1136">
        <v>0.28366000000000002</v>
      </c>
      <c r="H1136">
        <v>0.72704199999999997</v>
      </c>
      <c r="I1136">
        <v>0</v>
      </c>
    </row>
    <row r="1137" spans="1:9" x14ac:dyDescent="0.25">
      <c r="A1137" t="s">
        <v>180</v>
      </c>
      <c r="B1137">
        <v>458783</v>
      </c>
      <c r="C1137">
        <v>458767</v>
      </c>
      <c r="D1137">
        <v>0</v>
      </c>
      <c r="E1137">
        <v>0</v>
      </c>
      <c r="F1137">
        <v>0</v>
      </c>
      <c r="G1137">
        <v>0.28317500000000001</v>
      </c>
      <c r="H1137">
        <v>0.72781700000000005</v>
      </c>
      <c r="I1137">
        <v>0</v>
      </c>
    </row>
    <row r="1138" spans="1:9" x14ac:dyDescent="0.25">
      <c r="A1138" t="s">
        <v>180</v>
      </c>
      <c r="B1138">
        <v>458802</v>
      </c>
      <c r="C1138">
        <v>458784</v>
      </c>
      <c r="D1138">
        <v>0</v>
      </c>
      <c r="E1138">
        <v>0</v>
      </c>
      <c r="F1138">
        <v>0</v>
      </c>
      <c r="G1138">
        <v>0.28401500000000002</v>
      </c>
      <c r="H1138">
        <v>0.72398799999999996</v>
      </c>
      <c r="I1138">
        <v>0</v>
      </c>
    </row>
    <row r="1139" spans="1:9" x14ac:dyDescent="0.25">
      <c r="A1139" t="s">
        <v>180</v>
      </c>
      <c r="B1139">
        <v>458786</v>
      </c>
      <c r="C1139">
        <v>458770</v>
      </c>
      <c r="D1139">
        <v>0</v>
      </c>
      <c r="E1139">
        <v>0</v>
      </c>
      <c r="F1139">
        <v>0</v>
      </c>
      <c r="G1139">
        <v>0.28373700000000002</v>
      </c>
      <c r="H1139">
        <v>0.72788600000000003</v>
      </c>
      <c r="I1139">
        <v>0</v>
      </c>
    </row>
    <row r="1140" spans="1:9" x14ac:dyDescent="0.25">
      <c r="A1140" t="s">
        <v>180</v>
      </c>
      <c r="B1140">
        <v>458800</v>
      </c>
      <c r="C1140">
        <v>458782</v>
      </c>
      <c r="D1140">
        <v>0</v>
      </c>
      <c r="E1140">
        <v>0</v>
      </c>
      <c r="F1140">
        <v>0</v>
      </c>
      <c r="G1140">
        <v>0.28308</v>
      </c>
      <c r="H1140">
        <v>0.71390699999999996</v>
      </c>
      <c r="I1140">
        <v>0</v>
      </c>
    </row>
    <row r="1141" spans="1:9" x14ac:dyDescent="0.25">
      <c r="A1141" t="s">
        <v>180</v>
      </c>
      <c r="B1141">
        <v>458785</v>
      </c>
      <c r="C1141">
        <v>458769</v>
      </c>
      <c r="D1141">
        <v>0</v>
      </c>
      <c r="E1141">
        <v>0</v>
      </c>
      <c r="F1141">
        <v>0</v>
      </c>
      <c r="G1141">
        <v>0.28314699999999998</v>
      </c>
      <c r="H1141">
        <v>0.70653100000000002</v>
      </c>
      <c r="I1141">
        <v>0</v>
      </c>
    </row>
    <row r="1142" spans="1:9" x14ac:dyDescent="0.25">
      <c r="A1142" t="s">
        <v>180</v>
      </c>
      <c r="B1142">
        <v>458812</v>
      </c>
      <c r="C1142">
        <v>458794</v>
      </c>
      <c r="D1142">
        <v>0</v>
      </c>
      <c r="E1142">
        <v>0</v>
      </c>
      <c r="F1142">
        <v>0</v>
      </c>
      <c r="G1142">
        <v>0.28338200000000002</v>
      </c>
      <c r="H1142">
        <v>0.72666699999999995</v>
      </c>
      <c r="I1142">
        <v>0</v>
      </c>
    </row>
    <row r="1143" spans="1:9" x14ac:dyDescent="0.25">
      <c r="A1143" t="s">
        <v>180</v>
      </c>
      <c r="B1143">
        <v>458799</v>
      </c>
      <c r="C1143">
        <v>458784</v>
      </c>
      <c r="D1143">
        <v>0</v>
      </c>
      <c r="E1143">
        <v>0</v>
      </c>
      <c r="F1143">
        <v>0</v>
      </c>
      <c r="G1143">
        <v>0.28308</v>
      </c>
      <c r="H1143">
        <v>0.727711</v>
      </c>
      <c r="I1143">
        <v>0</v>
      </c>
    </row>
    <row r="1144" spans="1:9" x14ac:dyDescent="0.25">
      <c r="A1144" t="s">
        <v>180</v>
      </c>
      <c r="B1144">
        <v>460025</v>
      </c>
      <c r="C1144">
        <v>460007</v>
      </c>
      <c r="D1144">
        <v>0</v>
      </c>
      <c r="E1144">
        <v>0</v>
      </c>
      <c r="F1144">
        <v>0</v>
      </c>
      <c r="G1144">
        <v>0.283105</v>
      </c>
      <c r="H1144">
        <v>0.72769899999999998</v>
      </c>
      <c r="I1144">
        <v>0</v>
      </c>
    </row>
    <row r="1145" spans="1:9" x14ac:dyDescent="0.25">
      <c r="A1145" t="s">
        <v>180</v>
      </c>
      <c r="B1145">
        <v>458971</v>
      </c>
      <c r="C1145">
        <v>458956</v>
      </c>
      <c r="D1145">
        <v>0</v>
      </c>
      <c r="E1145">
        <v>0</v>
      </c>
      <c r="F1145">
        <v>0</v>
      </c>
      <c r="G1145">
        <v>0.28375</v>
      </c>
      <c r="H1145">
        <v>0.725688</v>
      </c>
      <c r="I1145">
        <v>0</v>
      </c>
    </row>
    <row r="1146" spans="1:9" x14ac:dyDescent="0.25">
      <c r="A1146" t="s">
        <v>180</v>
      </c>
      <c r="B1146">
        <v>458979</v>
      </c>
      <c r="C1146">
        <v>458962</v>
      </c>
      <c r="D1146">
        <v>0</v>
      </c>
      <c r="E1146">
        <v>0</v>
      </c>
      <c r="F1146">
        <v>0</v>
      </c>
      <c r="G1146">
        <v>0.28312100000000001</v>
      </c>
      <c r="H1146">
        <v>0.72498799999999997</v>
      </c>
      <c r="I1146">
        <v>0</v>
      </c>
    </row>
    <row r="1147" spans="1:9" x14ac:dyDescent="0.25">
      <c r="A1147" t="s">
        <v>180</v>
      </c>
      <c r="B1147">
        <v>458963</v>
      </c>
      <c r="C1147">
        <v>458948</v>
      </c>
      <c r="D1147">
        <v>0</v>
      </c>
      <c r="E1147">
        <v>0</v>
      </c>
      <c r="F1147">
        <v>0</v>
      </c>
      <c r="G1147">
        <v>0.28351799999999999</v>
      </c>
      <c r="H1147">
        <v>0.72664300000000004</v>
      </c>
      <c r="I1147">
        <v>0</v>
      </c>
    </row>
    <row r="1148" spans="1:9" x14ac:dyDescent="0.25">
      <c r="A1148" t="s">
        <v>180</v>
      </c>
      <c r="B1148">
        <v>463363</v>
      </c>
      <c r="C1148">
        <v>463346</v>
      </c>
      <c r="D1148">
        <v>0</v>
      </c>
      <c r="E1148">
        <v>0</v>
      </c>
      <c r="F1148">
        <v>0</v>
      </c>
      <c r="G1148">
        <v>0.28360800000000003</v>
      </c>
      <c r="H1148">
        <v>0.72562000000000004</v>
      </c>
      <c r="I1148">
        <v>0</v>
      </c>
    </row>
    <row r="1149" spans="1:9" x14ac:dyDescent="0.25">
      <c r="A1149" t="s">
        <v>180</v>
      </c>
      <c r="B1149">
        <v>458978</v>
      </c>
      <c r="C1149">
        <v>458962</v>
      </c>
      <c r="D1149">
        <v>0</v>
      </c>
      <c r="E1149">
        <v>0</v>
      </c>
      <c r="F1149">
        <v>0</v>
      </c>
      <c r="G1149">
        <v>0.28312100000000001</v>
      </c>
      <c r="H1149">
        <v>0.72169700000000003</v>
      </c>
      <c r="I1149">
        <v>0</v>
      </c>
    </row>
    <row r="1150" spans="1:9" x14ac:dyDescent="0.25">
      <c r="A1150" t="s">
        <v>180</v>
      </c>
      <c r="B1150">
        <v>458986</v>
      </c>
      <c r="C1150">
        <v>458968</v>
      </c>
      <c r="D1150">
        <v>0</v>
      </c>
      <c r="E1150">
        <v>0</v>
      </c>
      <c r="F1150">
        <v>0</v>
      </c>
      <c r="G1150">
        <v>0.28358</v>
      </c>
      <c r="H1150">
        <v>0.723889</v>
      </c>
      <c r="I1150">
        <v>0</v>
      </c>
    </row>
    <row r="1151" spans="1:9" x14ac:dyDescent="0.25">
      <c r="A1151" t="s">
        <v>180</v>
      </c>
      <c r="B1151">
        <v>459006</v>
      </c>
      <c r="C1151">
        <v>458991</v>
      </c>
      <c r="D1151">
        <v>0</v>
      </c>
      <c r="E1151">
        <v>0</v>
      </c>
      <c r="F1151">
        <v>0</v>
      </c>
      <c r="G1151">
        <v>0.28371200000000002</v>
      </c>
      <c r="H1151">
        <v>0.72642700000000004</v>
      </c>
      <c r="I1151">
        <v>0</v>
      </c>
    </row>
    <row r="1152" spans="1:9" x14ac:dyDescent="0.25">
      <c r="A1152" t="s">
        <v>180</v>
      </c>
      <c r="B1152">
        <v>458964</v>
      </c>
      <c r="C1152">
        <v>458946</v>
      </c>
      <c r="D1152">
        <v>0</v>
      </c>
      <c r="E1152">
        <v>0</v>
      </c>
      <c r="F1152">
        <v>0</v>
      </c>
      <c r="G1152">
        <v>0.28339900000000001</v>
      </c>
      <c r="H1152">
        <v>0.72406599999999999</v>
      </c>
      <c r="I1152">
        <v>0</v>
      </c>
    </row>
    <row r="1153" spans="1:9" x14ac:dyDescent="0.25">
      <c r="A1153" t="s">
        <v>180</v>
      </c>
      <c r="B1153">
        <v>458959</v>
      </c>
      <c r="C1153">
        <v>458943</v>
      </c>
      <c r="D1153">
        <v>0</v>
      </c>
      <c r="E1153">
        <v>0</v>
      </c>
      <c r="F1153">
        <v>0</v>
      </c>
      <c r="G1153">
        <v>0.28369800000000001</v>
      </c>
      <c r="H1153">
        <v>0.71944300000000005</v>
      </c>
      <c r="I1153">
        <v>0</v>
      </c>
    </row>
    <row r="1154" spans="1:9" x14ac:dyDescent="0.25">
      <c r="A1154" t="s">
        <v>180</v>
      </c>
      <c r="B1154">
        <v>458969</v>
      </c>
      <c r="C1154">
        <v>458951</v>
      </c>
      <c r="D1154">
        <v>0</v>
      </c>
      <c r="E1154">
        <v>0</v>
      </c>
      <c r="F1154">
        <v>0</v>
      </c>
      <c r="G1154">
        <v>0.28320400000000001</v>
      </c>
      <c r="H1154">
        <v>0.72663100000000003</v>
      </c>
      <c r="I1154">
        <v>0</v>
      </c>
    </row>
    <row r="1155" spans="1:9" x14ac:dyDescent="0.25">
      <c r="A1155" t="s">
        <v>180</v>
      </c>
      <c r="B1155">
        <v>458975</v>
      </c>
      <c r="C1155">
        <v>458959</v>
      </c>
      <c r="D1155">
        <v>0</v>
      </c>
      <c r="E1155">
        <v>0</v>
      </c>
      <c r="F1155">
        <v>0</v>
      </c>
      <c r="G1155">
        <v>0.28373999999999999</v>
      </c>
      <c r="H1155">
        <v>0.72090299999999996</v>
      </c>
      <c r="I1155">
        <v>0</v>
      </c>
    </row>
    <row r="1156" spans="1:9" x14ac:dyDescent="0.25">
      <c r="A1156" t="s">
        <v>180</v>
      </c>
      <c r="B1156">
        <v>458969</v>
      </c>
      <c r="C1156">
        <v>458950</v>
      </c>
      <c r="D1156">
        <v>0</v>
      </c>
      <c r="E1156">
        <v>0</v>
      </c>
      <c r="F1156">
        <v>0</v>
      </c>
      <c r="G1156">
        <v>0.28334399999999998</v>
      </c>
      <c r="H1156">
        <v>0.72680699999999998</v>
      </c>
      <c r="I1156">
        <v>0</v>
      </c>
    </row>
    <row r="1157" spans="1:9" x14ac:dyDescent="0.25">
      <c r="A1157" t="s">
        <v>180</v>
      </c>
      <c r="B1157">
        <v>458972</v>
      </c>
      <c r="C1157">
        <v>458957</v>
      </c>
      <c r="D1157">
        <v>0</v>
      </c>
      <c r="E1157">
        <v>0</v>
      </c>
      <c r="F1157">
        <v>0</v>
      </c>
      <c r="G1157">
        <v>0.28332000000000002</v>
      </c>
      <c r="H1157">
        <v>0.72579800000000005</v>
      </c>
      <c r="I1157">
        <v>0</v>
      </c>
    </row>
    <row r="1158" spans="1:9" x14ac:dyDescent="0.25">
      <c r="A1158" t="s">
        <v>180</v>
      </c>
      <c r="B1158">
        <v>458974</v>
      </c>
      <c r="C1158">
        <v>458957</v>
      </c>
      <c r="D1158">
        <v>0</v>
      </c>
      <c r="E1158">
        <v>0</v>
      </c>
      <c r="F1158">
        <v>0</v>
      </c>
      <c r="G1158">
        <v>0.283302</v>
      </c>
      <c r="H1158">
        <v>0.72669700000000004</v>
      </c>
      <c r="I1158">
        <v>0</v>
      </c>
    </row>
    <row r="1159" spans="1:9" x14ac:dyDescent="0.25">
      <c r="A1159" t="s">
        <v>180</v>
      </c>
      <c r="B1159">
        <v>458965</v>
      </c>
      <c r="C1159">
        <v>458949</v>
      </c>
      <c r="D1159">
        <v>0</v>
      </c>
      <c r="E1159">
        <v>0</v>
      </c>
      <c r="F1159">
        <v>0</v>
      </c>
      <c r="G1159">
        <v>0.28325899999999998</v>
      </c>
      <c r="H1159">
        <v>0.70650000000000002</v>
      </c>
      <c r="I1159">
        <v>0</v>
      </c>
    </row>
    <row r="1160" spans="1:9" x14ac:dyDescent="0.25">
      <c r="A1160" t="s">
        <v>180</v>
      </c>
      <c r="B1160">
        <v>458967</v>
      </c>
      <c r="C1160">
        <v>458949</v>
      </c>
      <c r="D1160">
        <v>0</v>
      </c>
      <c r="E1160">
        <v>0</v>
      </c>
      <c r="F1160">
        <v>0</v>
      </c>
      <c r="G1160">
        <v>0.28339900000000001</v>
      </c>
      <c r="H1160">
        <v>0.72422200000000003</v>
      </c>
      <c r="I1160">
        <v>0</v>
      </c>
    </row>
    <row r="1161" spans="1:9" x14ac:dyDescent="0.25">
      <c r="A1161" t="s">
        <v>180</v>
      </c>
      <c r="B1161">
        <v>460134</v>
      </c>
      <c r="C1161">
        <v>460119</v>
      </c>
      <c r="D1161">
        <v>0</v>
      </c>
      <c r="E1161">
        <v>0</v>
      </c>
      <c r="F1161">
        <v>0</v>
      </c>
      <c r="G1161">
        <v>0.28338099999999999</v>
      </c>
      <c r="H1161">
        <v>0.72675500000000004</v>
      </c>
      <c r="I1161">
        <v>0</v>
      </c>
    </row>
    <row r="1162" spans="1:9" x14ac:dyDescent="0.25">
      <c r="A1162" t="s">
        <v>180</v>
      </c>
      <c r="B1162">
        <v>459311</v>
      </c>
      <c r="C1162">
        <v>459292</v>
      </c>
      <c r="D1162">
        <v>0</v>
      </c>
      <c r="E1162">
        <v>0</v>
      </c>
      <c r="F1162">
        <v>0</v>
      </c>
      <c r="G1162">
        <v>0.283082</v>
      </c>
      <c r="H1162">
        <v>0.72208300000000003</v>
      </c>
      <c r="I1162">
        <v>0</v>
      </c>
    </row>
    <row r="1163" spans="1:9" x14ac:dyDescent="0.25">
      <c r="A1163" t="s">
        <v>180</v>
      </c>
      <c r="B1163">
        <v>459095</v>
      </c>
      <c r="C1163">
        <v>459079</v>
      </c>
      <c r="D1163">
        <v>0</v>
      </c>
      <c r="E1163">
        <v>0</v>
      </c>
      <c r="F1163">
        <v>0</v>
      </c>
      <c r="G1163">
        <v>0.28314800000000001</v>
      </c>
      <c r="H1163">
        <v>0.72241299999999997</v>
      </c>
      <c r="I1163">
        <v>0</v>
      </c>
    </row>
    <row r="1164" spans="1:9" x14ac:dyDescent="0.25">
      <c r="A1164" t="s">
        <v>180</v>
      </c>
      <c r="B1164">
        <v>458954</v>
      </c>
      <c r="C1164">
        <v>458937</v>
      </c>
      <c r="D1164">
        <v>0</v>
      </c>
      <c r="E1164">
        <v>0</v>
      </c>
      <c r="F1164">
        <v>0</v>
      </c>
      <c r="G1164">
        <v>0.28311999999999998</v>
      </c>
      <c r="H1164">
        <v>0.72423099999999996</v>
      </c>
      <c r="I1164">
        <v>0</v>
      </c>
    </row>
    <row r="1165" spans="1:9" x14ac:dyDescent="0.25">
      <c r="A1165" t="s">
        <v>180</v>
      </c>
      <c r="B1165">
        <v>459760</v>
      </c>
      <c r="C1165">
        <v>459744</v>
      </c>
      <c r="D1165">
        <v>0</v>
      </c>
      <c r="E1165">
        <v>0</v>
      </c>
      <c r="F1165">
        <v>0</v>
      </c>
      <c r="G1165">
        <v>0.28380899999999998</v>
      </c>
      <c r="H1165">
        <v>0.70737000000000005</v>
      </c>
      <c r="I1165">
        <v>0</v>
      </c>
    </row>
    <row r="1166" spans="1:9" x14ac:dyDescent="0.25">
      <c r="A1166" t="s">
        <v>180</v>
      </c>
      <c r="B1166">
        <v>471872</v>
      </c>
      <c r="C1166">
        <v>471856</v>
      </c>
      <c r="D1166">
        <v>0</v>
      </c>
      <c r="E1166">
        <v>0</v>
      </c>
      <c r="F1166">
        <v>0</v>
      </c>
      <c r="G1166">
        <v>0.28373700000000002</v>
      </c>
      <c r="H1166">
        <v>0.72762499999999997</v>
      </c>
      <c r="I1166">
        <v>0</v>
      </c>
    </row>
    <row r="1167" spans="1:9" x14ac:dyDescent="0.25">
      <c r="A1167" t="s">
        <v>180</v>
      </c>
      <c r="B1167">
        <v>476730</v>
      </c>
      <c r="C1167">
        <v>476713</v>
      </c>
      <c r="D1167">
        <v>0</v>
      </c>
      <c r="E1167">
        <v>0</v>
      </c>
      <c r="F1167">
        <v>0</v>
      </c>
      <c r="G1167">
        <v>0.28373799999999999</v>
      </c>
      <c r="H1167">
        <v>0.72245800000000004</v>
      </c>
      <c r="I1167">
        <v>0</v>
      </c>
    </row>
    <row r="1168" spans="1:9" x14ac:dyDescent="0.25">
      <c r="A1168" t="s">
        <v>180</v>
      </c>
      <c r="B1168">
        <v>472944</v>
      </c>
      <c r="C1168">
        <v>472925</v>
      </c>
      <c r="D1168">
        <v>0</v>
      </c>
      <c r="E1168">
        <v>0</v>
      </c>
      <c r="F1168">
        <v>0</v>
      </c>
      <c r="G1168">
        <v>0.28448600000000002</v>
      </c>
      <c r="H1168">
        <v>0.72241200000000005</v>
      </c>
      <c r="I1168">
        <v>0</v>
      </c>
    </row>
    <row r="1169" spans="1:25" x14ac:dyDescent="0.25">
      <c r="A1169" t="s">
        <v>180</v>
      </c>
      <c r="B1169">
        <v>472670</v>
      </c>
      <c r="C1169">
        <v>472655</v>
      </c>
      <c r="D1169">
        <v>0</v>
      </c>
      <c r="E1169">
        <v>0</v>
      </c>
      <c r="F1169">
        <v>0</v>
      </c>
      <c r="G1169">
        <v>0.28311199999999997</v>
      </c>
      <c r="H1169">
        <v>0.72220499999999999</v>
      </c>
      <c r="I1169">
        <v>0</v>
      </c>
    </row>
    <row r="1170" spans="1:25" x14ac:dyDescent="0.25">
      <c r="A1170" t="s">
        <v>180</v>
      </c>
      <c r="B1170">
        <v>472661</v>
      </c>
      <c r="C1170">
        <v>472643</v>
      </c>
      <c r="D1170">
        <v>0</v>
      </c>
      <c r="E1170">
        <v>0</v>
      </c>
      <c r="F1170">
        <v>0</v>
      </c>
      <c r="G1170">
        <v>0.28331099999999998</v>
      </c>
      <c r="H1170">
        <v>0.72314299999999998</v>
      </c>
      <c r="I1170">
        <v>0</v>
      </c>
    </row>
    <row r="1171" spans="1:25" x14ac:dyDescent="0.25">
      <c r="A1171" t="s">
        <v>180</v>
      </c>
      <c r="B1171">
        <v>464679</v>
      </c>
      <c r="C1171">
        <v>464664</v>
      </c>
      <c r="D1171">
        <v>0</v>
      </c>
      <c r="E1171">
        <v>0</v>
      </c>
      <c r="F1171">
        <v>0</v>
      </c>
      <c r="G1171">
        <v>0.28356300000000001</v>
      </c>
      <c r="H1171">
        <v>0.72268699999999997</v>
      </c>
      <c r="I1171">
        <v>0</v>
      </c>
    </row>
    <row r="1172" spans="1:25" x14ac:dyDescent="0.25">
      <c r="A1172" t="s">
        <v>180</v>
      </c>
      <c r="B1172">
        <v>459088</v>
      </c>
      <c r="C1172">
        <v>459070</v>
      </c>
      <c r="D1172">
        <v>0</v>
      </c>
      <c r="E1172">
        <v>0</v>
      </c>
      <c r="F1172">
        <v>0</v>
      </c>
      <c r="G1172">
        <v>0.28373700000000002</v>
      </c>
      <c r="H1172">
        <v>0.72662800000000005</v>
      </c>
      <c r="I1172">
        <v>0</v>
      </c>
    </row>
    <row r="1173" spans="1:25" x14ac:dyDescent="0.25">
      <c r="A1173" t="s">
        <v>180</v>
      </c>
      <c r="B1173">
        <v>460154</v>
      </c>
      <c r="C1173">
        <v>460137</v>
      </c>
      <c r="D1173">
        <v>0</v>
      </c>
      <c r="E1173">
        <v>0</v>
      </c>
      <c r="F1173">
        <v>0</v>
      </c>
      <c r="G1173">
        <v>0.283111</v>
      </c>
      <c r="H1173">
        <v>0.71385200000000004</v>
      </c>
      <c r="I1173">
        <v>0</v>
      </c>
    </row>
    <row r="1174" spans="1:25" x14ac:dyDescent="0.25">
      <c r="A1174" t="s">
        <v>180</v>
      </c>
      <c r="B1174">
        <v>483664</v>
      </c>
      <c r="C1174">
        <v>483646</v>
      </c>
      <c r="D1174">
        <v>0</v>
      </c>
      <c r="E1174">
        <v>0</v>
      </c>
      <c r="F1174">
        <v>0</v>
      </c>
      <c r="G1174">
        <v>0.28327000000000002</v>
      </c>
      <c r="H1174">
        <v>0.72509599999999996</v>
      </c>
      <c r="I1174">
        <v>0</v>
      </c>
    </row>
    <row r="1175" spans="1:25" x14ac:dyDescent="0.25">
      <c r="A1175" t="s">
        <v>180</v>
      </c>
      <c r="B1175">
        <v>483530</v>
      </c>
      <c r="C1175">
        <v>483514</v>
      </c>
      <c r="D1175">
        <v>0</v>
      </c>
      <c r="E1175">
        <v>0</v>
      </c>
      <c r="F1175">
        <v>0</v>
      </c>
      <c r="G1175">
        <v>0.28379599999999999</v>
      </c>
      <c r="H1175">
        <v>0.71385200000000004</v>
      </c>
      <c r="I1175">
        <v>0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180</v>
      </c>
      <c r="B1176">
        <v>484116</v>
      </c>
      <c r="C1176">
        <v>484098</v>
      </c>
      <c r="D1176">
        <v>0</v>
      </c>
      <c r="E1176">
        <v>0</v>
      </c>
      <c r="F1176">
        <v>0</v>
      </c>
      <c r="G1176">
        <v>0.28336299999999998</v>
      </c>
      <c r="H1176">
        <v>0.72599199999999997</v>
      </c>
      <c r="I1176">
        <v>0</v>
      </c>
      <c r="R1176">
        <f>AVERAGE(B1127:B1176)</f>
        <v>462136.04</v>
      </c>
      <c r="S1176">
        <f>AVERAGE(C1127:C1176)</f>
        <v>462119.36</v>
      </c>
      <c r="U1176">
        <f>_xlfn.VAR.P(B1127:B1176)</f>
        <v>49069596.67840001</v>
      </c>
      <c r="V1176">
        <f>_xlfn.VAR.P(C1127:C1176)</f>
        <v>49066953.830399998</v>
      </c>
      <c r="X1176">
        <f>1.96*SQRT(U1176)/50</f>
        <v>274.59480155293653</v>
      </c>
      <c r="Y1176">
        <f>1.96*SQRT(V1176)/50</f>
        <v>274.58740672861501</v>
      </c>
    </row>
    <row r="1177" spans="1:25" x14ac:dyDescent="0.25">
      <c r="A1177" t="s">
        <v>181</v>
      </c>
      <c r="B1177">
        <v>23106382.877900001</v>
      </c>
      <c r="C1177" t="s">
        <v>36</v>
      </c>
    </row>
    <row r="1178" spans="1:25" x14ac:dyDescent="0.25">
      <c r="A1178" t="s">
        <v>182</v>
      </c>
      <c r="B1178">
        <v>25456.799999999999</v>
      </c>
      <c r="C1178">
        <v>25440.2</v>
      </c>
      <c r="D1178">
        <v>0</v>
      </c>
      <c r="E1178">
        <v>0</v>
      </c>
      <c r="F1178">
        <v>0</v>
      </c>
      <c r="G1178">
        <v>0.28425</v>
      </c>
      <c r="H1178">
        <v>0.70653200000000005</v>
      </c>
      <c r="I1178">
        <v>0</v>
      </c>
    </row>
    <row r="1179" spans="1:25" x14ac:dyDescent="0.25">
      <c r="A1179" t="s">
        <v>182</v>
      </c>
      <c r="B1179">
        <v>25217.4</v>
      </c>
      <c r="C1179">
        <v>25202.1</v>
      </c>
      <c r="D1179">
        <v>0</v>
      </c>
      <c r="E1179">
        <v>0</v>
      </c>
      <c r="F1179">
        <v>0</v>
      </c>
      <c r="G1179">
        <v>0.28308100000000003</v>
      </c>
      <c r="H1179">
        <v>0.71561300000000005</v>
      </c>
      <c r="I1179">
        <v>0</v>
      </c>
    </row>
    <row r="1180" spans="1:25" x14ac:dyDescent="0.25">
      <c r="A1180" t="s">
        <v>182</v>
      </c>
      <c r="B1180">
        <v>25278</v>
      </c>
      <c r="C1180">
        <v>25258.1</v>
      </c>
      <c r="D1180">
        <v>0</v>
      </c>
      <c r="E1180">
        <v>0</v>
      </c>
      <c r="F1180">
        <v>0</v>
      </c>
      <c r="G1180">
        <v>0.28308499999999998</v>
      </c>
      <c r="H1180">
        <v>0.72767300000000001</v>
      </c>
      <c r="I1180">
        <v>0</v>
      </c>
    </row>
    <row r="1181" spans="1:25" x14ac:dyDescent="0.25">
      <c r="A1181" t="s">
        <v>182</v>
      </c>
      <c r="B1181">
        <v>25231.8</v>
      </c>
      <c r="C1181">
        <v>25215.4</v>
      </c>
      <c r="D1181">
        <v>0</v>
      </c>
      <c r="E1181">
        <v>0</v>
      </c>
      <c r="F1181">
        <v>0</v>
      </c>
      <c r="G1181">
        <v>0.283082</v>
      </c>
      <c r="H1181">
        <v>0.70652999999999999</v>
      </c>
      <c r="I1181">
        <v>0</v>
      </c>
    </row>
    <row r="1182" spans="1:25" x14ac:dyDescent="0.25">
      <c r="A1182" t="s">
        <v>182</v>
      </c>
      <c r="B1182">
        <v>25247.200000000001</v>
      </c>
      <c r="C1182">
        <v>25231.599999999999</v>
      </c>
      <c r="D1182">
        <v>0</v>
      </c>
      <c r="E1182">
        <v>0</v>
      </c>
      <c r="F1182">
        <v>0</v>
      </c>
      <c r="G1182">
        <v>0.283082</v>
      </c>
      <c r="H1182">
        <v>0.71370699999999998</v>
      </c>
      <c r="I1182">
        <v>0</v>
      </c>
    </row>
    <row r="1183" spans="1:25" x14ac:dyDescent="0.25">
      <c r="A1183" t="s">
        <v>182</v>
      </c>
      <c r="B1183">
        <v>25241.599999999999</v>
      </c>
      <c r="C1183">
        <v>25226</v>
      </c>
      <c r="D1183">
        <v>0</v>
      </c>
      <c r="E1183">
        <v>0</v>
      </c>
      <c r="F1183">
        <v>0</v>
      </c>
      <c r="G1183">
        <v>0.283082</v>
      </c>
      <c r="H1183">
        <v>0.72633899999999996</v>
      </c>
      <c r="I1183">
        <v>0</v>
      </c>
    </row>
    <row r="1184" spans="1:25" x14ac:dyDescent="0.25">
      <c r="A1184" t="s">
        <v>182</v>
      </c>
      <c r="B1184">
        <v>25240.5</v>
      </c>
      <c r="C1184">
        <v>25224.6</v>
      </c>
      <c r="D1184">
        <v>0</v>
      </c>
      <c r="E1184">
        <v>0</v>
      </c>
      <c r="F1184">
        <v>0</v>
      </c>
      <c r="G1184">
        <v>0.28334599999999999</v>
      </c>
      <c r="H1184">
        <v>0.720051</v>
      </c>
      <c r="I1184">
        <v>0</v>
      </c>
    </row>
    <row r="1185" spans="1:9" x14ac:dyDescent="0.25">
      <c r="A1185" t="s">
        <v>182</v>
      </c>
      <c r="B1185">
        <v>25236.2</v>
      </c>
      <c r="C1185">
        <v>25219.8</v>
      </c>
      <c r="D1185">
        <v>0</v>
      </c>
      <c r="E1185">
        <v>0</v>
      </c>
      <c r="F1185">
        <v>0</v>
      </c>
      <c r="G1185">
        <v>0.28307900000000003</v>
      </c>
      <c r="H1185">
        <v>0.71885299999999996</v>
      </c>
      <c r="I1185">
        <v>0</v>
      </c>
    </row>
    <row r="1186" spans="1:9" x14ac:dyDescent="0.25">
      <c r="A1186" t="s">
        <v>182</v>
      </c>
      <c r="B1186">
        <v>25270.7</v>
      </c>
      <c r="C1186">
        <v>25254.6</v>
      </c>
      <c r="D1186">
        <v>0</v>
      </c>
      <c r="E1186">
        <v>0</v>
      </c>
      <c r="F1186">
        <v>0</v>
      </c>
      <c r="G1186">
        <v>0.283082</v>
      </c>
      <c r="H1186">
        <v>0.71559099999999998</v>
      </c>
      <c r="I1186">
        <v>0</v>
      </c>
    </row>
    <row r="1187" spans="1:9" x14ac:dyDescent="0.25">
      <c r="A1187" t="s">
        <v>182</v>
      </c>
      <c r="B1187">
        <v>25243.5</v>
      </c>
      <c r="C1187">
        <v>25227.3</v>
      </c>
      <c r="D1187">
        <v>0</v>
      </c>
      <c r="E1187">
        <v>0</v>
      </c>
      <c r="F1187">
        <v>0</v>
      </c>
      <c r="G1187">
        <v>0.283078</v>
      </c>
      <c r="H1187">
        <v>0.72453000000000001</v>
      </c>
      <c r="I1187">
        <v>0</v>
      </c>
    </row>
    <row r="1188" spans="1:9" x14ac:dyDescent="0.25">
      <c r="A1188" t="s">
        <v>182</v>
      </c>
      <c r="B1188">
        <v>25245.9</v>
      </c>
      <c r="C1188">
        <v>25229.7</v>
      </c>
      <c r="D1188">
        <v>0</v>
      </c>
      <c r="E1188">
        <v>0</v>
      </c>
      <c r="F1188">
        <v>0</v>
      </c>
      <c r="G1188">
        <v>0.28334599999999999</v>
      </c>
      <c r="H1188">
        <v>0.70730599999999999</v>
      </c>
      <c r="I1188">
        <v>0</v>
      </c>
    </row>
    <row r="1189" spans="1:9" x14ac:dyDescent="0.25">
      <c r="A1189" t="s">
        <v>182</v>
      </c>
      <c r="B1189">
        <v>25248.1</v>
      </c>
      <c r="C1189">
        <v>25232.5</v>
      </c>
      <c r="D1189">
        <v>0</v>
      </c>
      <c r="E1189">
        <v>0</v>
      </c>
      <c r="F1189">
        <v>0</v>
      </c>
      <c r="G1189">
        <v>0.28310099999999999</v>
      </c>
      <c r="H1189">
        <v>0.72054700000000005</v>
      </c>
      <c r="I1189">
        <v>0</v>
      </c>
    </row>
    <row r="1190" spans="1:9" x14ac:dyDescent="0.25">
      <c r="A1190" t="s">
        <v>182</v>
      </c>
      <c r="B1190">
        <v>25242.5</v>
      </c>
      <c r="C1190">
        <v>25226.7</v>
      </c>
      <c r="D1190">
        <v>0</v>
      </c>
      <c r="E1190">
        <v>0</v>
      </c>
      <c r="F1190">
        <v>0</v>
      </c>
      <c r="G1190">
        <v>0.283078</v>
      </c>
      <c r="H1190">
        <v>0.72036299999999998</v>
      </c>
      <c r="I1190">
        <v>0</v>
      </c>
    </row>
    <row r="1191" spans="1:9" x14ac:dyDescent="0.25">
      <c r="A1191" t="s">
        <v>182</v>
      </c>
      <c r="B1191">
        <v>25249.4</v>
      </c>
      <c r="C1191">
        <v>25233.3</v>
      </c>
      <c r="D1191">
        <v>0</v>
      </c>
      <c r="E1191">
        <v>0</v>
      </c>
      <c r="F1191">
        <v>0</v>
      </c>
      <c r="G1191">
        <v>0.28309899999999999</v>
      </c>
      <c r="H1191">
        <v>0.727572</v>
      </c>
      <c r="I1191">
        <v>0</v>
      </c>
    </row>
    <row r="1192" spans="1:9" x14ac:dyDescent="0.25">
      <c r="A1192" t="s">
        <v>182</v>
      </c>
      <c r="B1192">
        <v>25299.200000000001</v>
      </c>
      <c r="C1192">
        <v>25281.9</v>
      </c>
      <c r="D1192">
        <v>0</v>
      </c>
      <c r="E1192">
        <v>0</v>
      </c>
      <c r="F1192">
        <v>0</v>
      </c>
      <c r="G1192">
        <v>0.283078</v>
      </c>
      <c r="H1192">
        <v>0.72787999999999997</v>
      </c>
      <c r="I1192">
        <v>0</v>
      </c>
    </row>
    <row r="1193" spans="1:9" x14ac:dyDescent="0.25">
      <c r="A1193" t="s">
        <v>182</v>
      </c>
      <c r="B1193">
        <v>25374.9</v>
      </c>
      <c r="C1193">
        <v>25358.7</v>
      </c>
      <c r="D1193">
        <v>0</v>
      </c>
      <c r="E1193">
        <v>0</v>
      </c>
      <c r="F1193">
        <v>0</v>
      </c>
      <c r="G1193">
        <v>0.28308100000000003</v>
      </c>
      <c r="H1193">
        <v>0.71175900000000003</v>
      </c>
      <c r="I1193">
        <v>0</v>
      </c>
    </row>
    <row r="1194" spans="1:9" x14ac:dyDescent="0.25">
      <c r="A1194" t="s">
        <v>182</v>
      </c>
      <c r="B1194">
        <v>25320.1</v>
      </c>
      <c r="C1194">
        <v>25304.7</v>
      </c>
      <c r="D1194">
        <v>0</v>
      </c>
      <c r="E1194">
        <v>0</v>
      </c>
      <c r="F1194">
        <v>0</v>
      </c>
      <c r="G1194">
        <v>0.283082</v>
      </c>
      <c r="H1194">
        <v>0.72037099999999998</v>
      </c>
      <c r="I1194">
        <v>0</v>
      </c>
    </row>
    <row r="1195" spans="1:9" x14ac:dyDescent="0.25">
      <c r="A1195" t="s">
        <v>182</v>
      </c>
      <c r="B1195">
        <v>25382</v>
      </c>
      <c r="C1195">
        <v>25366</v>
      </c>
      <c r="D1195">
        <v>0</v>
      </c>
      <c r="E1195">
        <v>0</v>
      </c>
      <c r="F1195">
        <v>0</v>
      </c>
      <c r="G1195">
        <v>0.283084</v>
      </c>
      <c r="H1195">
        <v>0.70859399999999995</v>
      </c>
      <c r="I1195">
        <v>0</v>
      </c>
    </row>
    <row r="1196" spans="1:9" x14ac:dyDescent="0.25">
      <c r="A1196" t="s">
        <v>182</v>
      </c>
      <c r="B1196">
        <v>25384.6</v>
      </c>
      <c r="C1196">
        <v>25368.7</v>
      </c>
      <c r="D1196">
        <v>0</v>
      </c>
      <c r="E1196">
        <v>0</v>
      </c>
      <c r="F1196">
        <v>0</v>
      </c>
      <c r="G1196">
        <v>0.283078</v>
      </c>
      <c r="H1196">
        <v>0.72374300000000003</v>
      </c>
      <c r="I1196">
        <v>0</v>
      </c>
    </row>
    <row r="1197" spans="1:9" x14ac:dyDescent="0.25">
      <c r="A1197" t="s">
        <v>182</v>
      </c>
      <c r="B1197">
        <v>25352.5</v>
      </c>
      <c r="C1197">
        <v>25337</v>
      </c>
      <c r="D1197">
        <v>0</v>
      </c>
      <c r="E1197">
        <v>0</v>
      </c>
      <c r="F1197">
        <v>0</v>
      </c>
      <c r="G1197">
        <v>0.28308100000000003</v>
      </c>
      <c r="H1197">
        <v>0.72783600000000004</v>
      </c>
      <c r="I1197">
        <v>0</v>
      </c>
    </row>
    <row r="1198" spans="1:9" x14ac:dyDescent="0.25">
      <c r="A1198" t="s">
        <v>182</v>
      </c>
      <c r="B1198">
        <v>25380.2</v>
      </c>
      <c r="C1198">
        <v>25364.2</v>
      </c>
      <c r="D1198">
        <v>0</v>
      </c>
      <c r="E1198">
        <v>0</v>
      </c>
      <c r="F1198">
        <v>0</v>
      </c>
      <c r="G1198">
        <v>0.28308</v>
      </c>
      <c r="H1198">
        <v>0.72708499999999998</v>
      </c>
      <c r="I1198">
        <v>0</v>
      </c>
    </row>
    <row r="1199" spans="1:9" x14ac:dyDescent="0.25">
      <c r="A1199" t="s">
        <v>182</v>
      </c>
      <c r="B1199">
        <v>25384.9</v>
      </c>
      <c r="C1199">
        <v>25369.7</v>
      </c>
      <c r="D1199">
        <v>0</v>
      </c>
      <c r="E1199">
        <v>0</v>
      </c>
      <c r="F1199">
        <v>0</v>
      </c>
      <c r="G1199">
        <v>0.28308499999999998</v>
      </c>
      <c r="H1199">
        <v>0.71364099999999997</v>
      </c>
      <c r="I1199">
        <v>0</v>
      </c>
    </row>
    <row r="1200" spans="1:9" x14ac:dyDescent="0.25">
      <c r="A1200" t="s">
        <v>182</v>
      </c>
      <c r="B1200">
        <v>25387.5</v>
      </c>
      <c r="C1200">
        <v>25372.2</v>
      </c>
      <c r="D1200">
        <v>0</v>
      </c>
      <c r="E1200">
        <v>0</v>
      </c>
      <c r="F1200">
        <v>0</v>
      </c>
      <c r="G1200">
        <v>0.283078</v>
      </c>
      <c r="H1200">
        <v>0.72789899999999996</v>
      </c>
      <c r="I1200">
        <v>0</v>
      </c>
    </row>
    <row r="1201" spans="1:9" x14ac:dyDescent="0.25">
      <c r="A1201" t="s">
        <v>182</v>
      </c>
      <c r="B1201">
        <v>25373.3</v>
      </c>
      <c r="C1201">
        <v>25357.3</v>
      </c>
      <c r="D1201">
        <v>0</v>
      </c>
      <c r="E1201">
        <v>0</v>
      </c>
      <c r="F1201">
        <v>0</v>
      </c>
      <c r="G1201">
        <v>0.283084</v>
      </c>
      <c r="H1201">
        <v>0.70653200000000005</v>
      </c>
      <c r="I1201">
        <v>0</v>
      </c>
    </row>
    <row r="1202" spans="1:9" x14ac:dyDescent="0.25">
      <c r="A1202" t="s">
        <v>182</v>
      </c>
      <c r="B1202">
        <v>25388.400000000001</v>
      </c>
      <c r="C1202">
        <v>25372.7</v>
      </c>
      <c r="D1202">
        <v>0</v>
      </c>
      <c r="E1202">
        <v>0</v>
      </c>
      <c r="F1202">
        <v>0</v>
      </c>
      <c r="G1202">
        <v>0.28308299999999997</v>
      </c>
      <c r="H1202">
        <v>0.70958699999999997</v>
      </c>
      <c r="I1202">
        <v>0</v>
      </c>
    </row>
    <row r="1203" spans="1:9" x14ac:dyDescent="0.25">
      <c r="A1203" t="s">
        <v>182</v>
      </c>
      <c r="B1203">
        <v>25390.2</v>
      </c>
      <c r="C1203">
        <v>25371.8</v>
      </c>
      <c r="D1203">
        <v>0</v>
      </c>
      <c r="E1203">
        <v>0</v>
      </c>
      <c r="F1203">
        <v>0</v>
      </c>
      <c r="G1203">
        <v>0.28308</v>
      </c>
      <c r="H1203">
        <v>0.70652800000000004</v>
      </c>
      <c r="I1203">
        <v>0</v>
      </c>
    </row>
    <row r="1204" spans="1:9" x14ac:dyDescent="0.25">
      <c r="A1204" t="s">
        <v>182</v>
      </c>
      <c r="B1204">
        <v>25385</v>
      </c>
      <c r="C1204">
        <v>25368.9</v>
      </c>
      <c r="D1204">
        <v>0</v>
      </c>
      <c r="E1204">
        <v>0</v>
      </c>
      <c r="F1204">
        <v>0</v>
      </c>
      <c r="G1204">
        <v>0.28308299999999997</v>
      </c>
      <c r="H1204">
        <v>0.72685599999999995</v>
      </c>
      <c r="I1204">
        <v>0</v>
      </c>
    </row>
    <row r="1205" spans="1:9" x14ac:dyDescent="0.25">
      <c r="A1205" t="s">
        <v>182</v>
      </c>
      <c r="B1205">
        <v>25366.3</v>
      </c>
      <c r="C1205">
        <v>25350.799999999999</v>
      </c>
      <c r="D1205">
        <v>0</v>
      </c>
      <c r="E1205">
        <v>0</v>
      </c>
      <c r="F1205">
        <v>0</v>
      </c>
      <c r="G1205">
        <v>0.28310099999999999</v>
      </c>
      <c r="H1205">
        <v>0.727719</v>
      </c>
      <c r="I1205">
        <v>0</v>
      </c>
    </row>
    <row r="1206" spans="1:9" x14ac:dyDescent="0.25">
      <c r="A1206" t="s">
        <v>182</v>
      </c>
      <c r="B1206">
        <v>25400.9</v>
      </c>
      <c r="C1206">
        <v>25385.7</v>
      </c>
      <c r="D1206">
        <v>0</v>
      </c>
      <c r="E1206">
        <v>0</v>
      </c>
      <c r="F1206">
        <v>0</v>
      </c>
      <c r="G1206">
        <v>0.28308</v>
      </c>
      <c r="H1206">
        <v>0.72412699999999997</v>
      </c>
      <c r="I1206">
        <v>0</v>
      </c>
    </row>
    <row r="1207" spans="1:9" x14ac:dyDescent="0.25">
      <c r="A1207" t="s">
        <v>182</v>
      </c>
      <c r="B1207">
        <v>25362.2</v>
      </c>
      <c r="C1207">
        <v>25346.1</v>
      </c>
      <c r="D1207">
        <v>0</v>
      </c>
      <c r="E1207">
        <v>0</v>
      </c>
      <c r="F1207">
        <v>0</v>
      </c>
      <c r="G1207">
        <v>0.283078</v>
      </c>
      <c r="H1207">
        <v>0.72317900000000002</v>
      </c>
      <c r="I1207">
        <v>0</v>
      </c>
    </row>
    <row r="1208" spans="1:9" x14ac:dyDescent="0.25">
      <c r="A1208" t="s">
        <v>182</v>
      </c>
      <c r="B1208">
        <v>25392.6</v>
      </c>
      <c r="C1208">
        <v>25377.1</v>
      </c>
      <c r="D1208">
        <v>0</v>
      </c>
      <c r="E1208">
        <v>0</v>
      </c>
      <c r="F1208">
        <v>0</v>
      </c>
      <c r="G1208">
        <v>0.28309899999999999</v>
      </c>
      <c r="H1208">
        <v>0.72707500000000003</v>
      </c>
      <c r="I1208">
        <v>0</v>
      </c>
    </row>
    <row r="1209" spans="1:9" x14ac:dyDescent="0.25">
      <c r="A1209" t="s">
        <v>182</v>
      </c>
      <c r="B1209">
        <v>25380.9</v>
      </c>
      <c r="C1209">
        <v>25364.7</v>
      </c>
      <c r="D1209">
        <v>0</v>
      </c>
      <c r="E1209">
        <v>0</v>
      </c>
      <c r="F1209">
        <v>0</v>
      </c>
      <c r="G1209">
        <v>0.28309899999999999</v>
      </c>
      <c r="H1209">
        <v>0.72339399999999998</v>
      </c>
      <c r="I1209">
        <v>0</v>
      </c>
    </row>
    <row r="1210" spans="1:9" x14ac:dyDescent="0.25">
      <c r="A1210" t="s">
        <v>182</v>
      </c>
      <c r="B1210">
        <v>25386.1</v>
      </c>
      <c r="C1210">
        <v>25370.3</v>
      </c>
      <c r="D1210">
        <v>0</v>
      </c>
      <c r="E1210">
        <v>0</v>
      </c>
      <c r="F1210">
        <v>0</v>
      </c>
      <c r="G1210">
        <v>0.28310099999999999</v>
      </c>
      <c r="H1210">
        <v>0.72789700000000002</v>
      </c>
      <c r="I1210">
        <v>0</v>
      </c>
    </row>
    <row r="1211" spans="1:9" x14ac:dyDescent="0.25">
      <c r="A1211" t="s">
        <v>182</v>
      </c>
      <c r="B1211">
        <v>25447.599999999999</v>
      </c>
      <c r="C1211">
        <v>25432.1</v>
      </c>
      <c r="D1211">
        <v>0</v>
      </c>
      <c r="E1211">
        <v>0</v>
      </c>
      <c r="F1211">
        <v>0</v>
      </c>
      <c r="G1211">
        <v>0.283078</v>
      </c>
      <c r="H1211">
        <v>0.70653200000000005</v>
      </c>
      <c r="I1211">
        <v>0</v>
      </c>
    </row>
    <row r="1212" spans="1:9" x14ac:dyDescent="0.25">
      <c r="A1212" t="s">
        <v>182</v>
      </c>
      <c r="B1212">
        <v>25384.799999999999</v>
      </c>
      <c r="C1212">
        <v>25369.4</v>
      </c>
      <c r="D1212">
        <v>0</v>
      </c>
      <c r="E1212">
        <v>0</v>
      </c>
      <c r="F1212">
        <v>0</v>
      </c>
      <c r="G1212">
        <v>0.28308100000000003</v>
      </c>
      <c r="H1212">
        <v>0.72763299999999997</v>
      </c>
      <c r="I1212">
        <v>0</v>
      </c>
    </row>
    <row r="1213" spans="1:9" x14ac:dyDescent="0.25">
      <c r="A1213" t="s">
        <v>182</v>
      </c>
      <c r="B1213">
        <v>25382.9</v>
      </c>
      <c r="C1213">
        <v>25366.6</v>
      </c>
      <c r="D1213">
        <v>0</v>
      </c>
      <c r="E1213">
        <v>0</v>
      </c>
      <c r="F1213">
        <v>0</v>
      </c>
      <c r="G1213">
        <v>0.28309000000000001</v>
      </c>
      <c r="H1213">
        <v>0.71999500000000005</v>
      </c>
      <c r="I1213">
        <v>0</v>
      </c>
    </row>
    <row r="1214" spans="1:9" x14ac:dyDescent="0.25">
      <c r="A1214" t="s">
        <v>182</v>
      </c>
      <c r="B1214">
        <v>25379.200000000001</v>
      </c>
      <c r="C1214">
        <v>25363.5</v>
      </c>
      <c r="D1214">
        <v>0</v>
      </c>
      <c r="E1214">
        <v>0</v>
      </c>
      <c r="F1214">
        <v>0</v>
      </c>
      <c r="G1214">
        <v>0.283082</v>
      </c>
      <c r="H1214">
        <v>0.70653200000000005</v>
      </c>
      <c r="I1214">
        <v>0</v>
      </c>
    </row>
    <row r="1215" spans="1:9" x14ac:dyDescent="0.25">
      <c r="A1215" t="s">
        <v>182</v>
      </c>
      <c r="B1215">
        <v>25375.9</v>
      </c>
      <c r="C1215">
        <v>25360.7</v>
      </c>
      <c r="D1215">
        <v>0</v>
      </c>
      <c r="E1215">
        <v>0</v>
      </c>
      <c r="F1215">
        <v>0</v>
      </c>
      <c r="G1215">
        <v>0.28308100000000003</v>
      </c>
      <c r="H1215">
        <v>0.71415600000000001</v>
      </c>
      <c r="I1215">
        <v>0</v>
      </c>
    </row>
    <row r="1216" spans="1:9" x14ac:dyDescent="0.25">
      <c r="A1216" t="s">
        <v>182</v>
      </c>
      <c r="B1216">
        <v>25401.5</v>
      </c>
      <c r="C1216">
        <v>25385.3</v>
      </c>
      <c r="D1216">
        <v>0</v>
      </c>
      <c r="E1216">
        <v>0</v>
      </c>
      <c r="F1216">
        <v>0</v>
      </c>
      <c r="G1216">
        <v>0.28308899999999998</v>
      </c>
      <c r="H1216">
        <v>0.71452899999999997</v>
      </c>
      <c r="I1216">
        <v>0</v>
      </c>
    </row>
    <row r="1217" spans="1:25" x14ac:dyDescent="0.25">
      <c r="A1217" t="s">
        <v>182</v>
      </c>
      <c r="B1217">
        <v>25370.7</v>
      </c>
      <c r="C1217">
        <v>25354.799999999999</v>
      </c>
      <c r="D1217">
        <v>0</v>
      </c>
      <c r="E1217">
        <v>0</v>
      </c>
      <c r="F1217">
        <v>0</v>
      </c>
      <c r="G1217">
        <v>0.28309000000000001</v>
      </c>
      <c r="H1217">
        <v>0.70652999999999999</v>
      </c>
      <c r="I1217">
        <v>0</v>
      </c>
    </row>
    <row r="1218" spans="1:25" x14ac:dyDescent="0.25">
      <c r="A1218" t="s">
        <v>182</v>
      </c>
      <c r="B1218">
        <v>25391.8</v>
      </c>
      <c r="C1218">
        <v>25375.9</v>
      </c>
      <c r="D1218">
        <v>0</v>
      </c>
      <c r="E1218">
        <v>0</v>
      </c>
      <c r="F1218">
        <v>0</v>
      </c>
      <c r="G1218">
        <v>0.28307900000000003</v>
      </c>
      <c r="H1218">
        <v>0.72789800000000004</v>
      </c>
      <c r="I1218">
        <v>0</v>
      </c>
    </row>
    <row r="1219" spans="1:25" x14ac:dyDescent="0.25">
      <c r="A1219" t="s">
        <v>182</v>
      </c>
      <c r="B1219">
        <v>25379.8</v>
      </c>
      <c r="C1219">
        <v>25363.599999999999</v>
      </c>
      <c r="D1219">
        <v>0</v>
      </c>
      <c r="E1219">
        <v>0</v>
      </c>
      <c r="F1219">
        <v>0</v>
      </c>
      <c r="G1219">
        <v>0.28307900000000003</v>
      </c>
      <c r="H1219">
        <v>0.72718000000000005</v>
      </c>
      <c r="I1219">
        <v>0</v>
      </c>
    </row>
    <row r="1220" spans="1:25" x14ac:dyDescent="0.25">
      <c r="A1220" t="s">
        <v>182</v>
      </c>
      <c r="B1220">
        <v>25369.3</v>
      </c>
      <c r="C1220">
        <v>25353.4</v>
      </c>
      <c r="D1220">
        <v>0</v>
      </c>
      <c r="E1220">
        <v>0</v>
      </c>
      <c r="F1220">
        <v>0</v>
      </c>
      <c r="G1220">
        <v>0.283078</v>
      </c>
      <c r="H1220">
        <v>0.72051799999999999</v>
      </c>
      <c r="I1220">
        <v>0</v>
      </c>
    </row>
    <row r="1221" spans="1:25" x14ac:dyDescent="0.25">
      <c r="A1221" t="s">
        <v>182</v>
      </c>
      <c r="B1221">
        <v>25407.599999999999</v>
      </c>
      <c r="C1221">
        <v>25387.9</v>
      </c>
      <c r="D1221">
        <v>0</v>
      </c>
      <c r="E1221">
        <v>0</v>
      </c>
      <c r="F1221">
        <v>0</v>
      </c>
      <c r="G1221">
        <v>0.28308100000000003</v>
      </c>
      <c r="H1221">
        <v>0.71745599999999998</v>
      </c>
      <c r="I1221">
        <v>0</v>
      </c>
    </row>
    <row r="1222" spans="1:25" x14ac:dyDescent="0.25">
      <c r="A1222" t="s">
        <v>182</v>
      </c>
      <c r="B1222">
        <v>25379.200000000001</v>
      </c>
      <c r="C1222">
        <v>25363.200000000001</v>
      </c>
      <c r="D1222">
        <v>0</v>
      </c>
      <c r="E1222">
        <v>0</v>
      </c>
      <c r="F1222">
        <v>0</v>
      </c>
      <c r="G1222">
        <v>0.28307900000000003</v>
      </c>
      <c r="H1222">
        <v>0.70651900000000001</v>
      </c>
      <c r="I1222">
        <v>0</v>
      </c>
    </row>
    <row r="1223" spans="1:25" x14ac:dyDescent="0.25">
      <c r="A1223" t="s">
        <v>182</v>
      </c>
      <c r="B1223">
        <v>25379.9</v>
      </c>
      <c r="C1223">
        <v>25363.1</v>
      </c>
      <c r="D1223">
        <v>0</v>
      </c>
      <c r="E1223">
        <v>0</v>
      </c>
      <c r="F1223">
        <v>0</v>
      </c>
      <c r="G1223">
        <v>0.283082</v>
      </c>
      <c r="H1223">
        <v>0.70653200000000005</v>
      </c>
      <c r="I1223">
        <v>0</v>
      </c>
    </row>
    <row r="1224" spans="1:25" x14ac:dyDescent="0.25">
      <c r="A1224" t="s">
        <v>182</v>
      </c>
      <c r="B1224">
        <v>25375.3</v>
      </c>
      <c r="C1224">
        <v>25359.8</v>
      </c>
      <c r="D1224">
        <v>0</v>
      </c>
      <c r="E1224">
        <v>0</v>
      </c>
      <c r="F1224">
        <v>0</v>
      </c>
      <c r="G1224">
        <v>0.28307900000000003</v>
      </c>
      <c r="H1224">
        <v>0.72787800000000002</v>
      </c>
      <c r="I1224">
        <v>0</v>
      </c>
    </row>
    <row r="1225" spans="1:25" x14ac:dyDescent="0.25">
      <c r="A1225" t="s">
        <v>182</v>
      </c>
      <c r="B1225">
        <v>25374.2</v>
      </c>
      <c r="C1225">
        <v>25358.799999999999</v>
      </c>
      <c r="D1225">
        <v>0</v>
      </c>
      <c r="E1225">
        <v>0</v>
      </c>
      <c r="F1225">
        <v>0</v>
      </c>
      <c r="G1225">
        <v>0.28309899999999999</v>
      </c>
      <c r="H1225">
        <v>0.71532799999999996</v>
      </c>
      <c r="I1225">
        <v>0</v>
      </c>
    </row>
    <row r="1226" spans="1:25" x14ac:dyDescent="0.25">
      <c r="A1226" t="s">
        <v>182</v>
      </c>
      <c r="B1226">
        <v>25380.7</v>
      </c>
      <c r="C1226">
        <v>25364.400000000001</v>
      </c>
      <c r="D1226">
        <v>0</v>
      </c>
      <c r="E1226">
        <v>0</v>
      </c>
      <c r="F1226">
        <v>0</v>
      </c>
      <c r="G1226">
        <v>0.28307900000000003</v>
      </c>
      <c r="H1226">
        <v>0.70652199999999998</v>
      </c>
      <c r="I1226">
        <v>0</v>
      </c>
    </row>
    <row r="1227" spans="1:25" x14ac:dyDescent="0.25">
      <c r="A1227" t="s">
        <v>182</v>
      </c>
      <c r="B1227">
        <v>25391.3</v>
      </c>
      <c r="C1227">
        <v>25375.9</v>
      </c>
      <c r="D1227">
        <v>0</v>
      </c>
      <c r="E1227">
        <v>0</v>
      </c>
      <c r="F1227">
        <v>0</v>
      </c>
      <c r="G1227">
        <v>0.28307900000000003</v>
      </c>
      <c r="H1227">
        <v>0.70652700000000002</v>
      </c>
      <c r="I1227">
        <v>0</v>
      </c>
    </row>
    <row r="1228" spans="1:25" x14ac:dyDescent="0.25">
      <c r="A1228" t="s">
        <v>182</v>
      </c>
      <c r="B1228">
        <v>25385.3</v>
      </c>
      <c r="C1228">
        <v>25369.200000000001</v>
      </c>
      <c r="D1228">
        <v>0</v>
      </c>
      <c r="E1228">
        <v>0</v>
      </c>
      <c r="F1228">
        <v>0</v>
      </c>
      <c r="G1228">
        <v>0.283082</v>
      </c>
      <c r="H1228">
        <v>0.726437</v>
      </c>
      <c r="I1228">
        <v>0</v>
      </c>
    </row>
    <row r="1229" spans="1:25" x14ac:dyDescent="0.25">
      <c r="A1229" t="s">
        <v>182</v>
      </c>
      <c r="B1229">
        <v>25378.2</v>
      </c>
      <c r="C1229">
        <v>25362.9</v>
      </c>
      <c r="D1229">
        <v>0</v>
      </c>
      <c r="E1229">
        <v>0</v>
      </c>
      <c r="F1229">
        <v>0</v>
      </c>
      <c r="G1229">
        <v>0.28307900000000003</v>
      </c>
      <c r="H1229">
        <v>0.72579899999999997</v>
      </c>
      <c r="I1229">
        <v>0</v>
      </c>
    </row>
    <row r="1230" spans="1:25" x14ac:dyDescent="0.25">
      <c r="A1230" t="s">
        <v>182</v>
      </c>
      <c r="B1230">
        <v>25392.7</v>
      </c>
      <c r="C1230">
        <v>25376.7</v>
      </c>
      <c r="D1230">
        <v>0</v>
      </c>
      <c r="E1230">
        <v>0</v>
      </c>
      <c r="F1230">
        <v>0</v>
      </c>
      <c r="G1230">
        <v>0.283078</v>
      </c>
      <c r="H1230">
        <v>0.72474000000000005</v>
      </c>
      <c r="I1230">
        <v>0</v>
      </c>
    </row>
    <row r="1231" spans="1:25" x14ac:dyDescent="0.25">
      <c r="A1231" t="s">
        <v>182</v>
      </c>
      <c r="B1231">
        <v>25393.3</v>
      </c>
      <c r="C1231">
        <v>25378</v>
      </c>
      <c r="D1231">
        <v>0</v>
      </c>
      <c r="E1231">
        <v>0</v>
      </c>
      <c r="F1231">
        <v>0</v>
      </c>
      <c r="G1231">
        <v>0.28310099999999999</v>
      </c>
      <c r="H1231">
        <v>0.71748199999999995</v>
      </c>
      <c r="I1231">
        <v>0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182</v>
      </c>
      <c r="B1232">
        <v>25363.1</v>
      </c>
      <c r="C1232">
        <v>25347.5</v>
      </c>
      <c r="D1232">
        <v>0</v>
      </c>
      <c r="E1232">
        <v>0</v>
      </c>
      <c r="F1232">
        <v>0</v>
      </c>
      <c r="G1232">
        <v>0.28307900000000003</v>
      </c>
      <c r="H1232">
        <v>0.71432899999999999</v>
      </c>
      <c r="I1232">
        <v>0</v>
      </c>
      <c r="R1232">
        <f>AVERAGE(B1183:B1232)</f>
        <v>25355.89</v>
      </c>
      <c r="S1232">
        <f>AVERAGE(C1183:C1232)</f>
        <v>25339.913999999993</v>
      </c>
      <c r="U1232">
        <f>_xlfn.VAR.P(B1183:B1232)</f>
        <v>3031.2000999999941</v>
      </c>
      <c r="V1232">
        <f>_xlfn.VAR.P(C1183:C1232)</f>
        <v>3031.9528040000168</v>
      </c>
      <c r="X1232">
        <f>1.96*SQRT(U1232)/50</f>
        <v>2.1582083591868493</v>
      </c>
      <c r="Y1232">
        <f>1.96*SQRT(V1232)/50</f>
        <v>2.1584763044190654</v>
      </c>
    </row>
    <row r="1233" spans="1:15" x14ac:dyDescent="0.25">
      <c r="A1233" t="s">
        <v>183</v>
      </c>
      <c r="B1233">
        <v>1267816.8840000001</v>
      </c>
      <c r="C1233" t="s">
        <v>36</v>
      </c>
    </row>
    <row r="1234" spans="1:15" x14ac:dyDescent="0.25">
      <c r="A1234" t="s">
        <v>41</v>
      </c>
      <c r="B1234">
        <v>25314.6</v>
      </c>
      <c r="C1234">
        <v>25253.200000000001</v>
      </c>
      <c r="D1234">
        <v>25253</v>
      </c>
      <c r="E1234">
        <v>25224</v>
      </c>
      <c r="F1234">
        <v>1467.7</v>
      </c>
      <c r="G1234">
        <v>1827.15</v>
      </c>
      <c r="H1234">
        <v>453.20400000000001</v>
      </c>
      <c r="I1234">
        <v>594.00800000000004</v>
      </c>
      <c r="J1234">
        <v>750.19</v>
      </c>
      <c r="K1234">
        <v>21908.3</v>
      </c>
      <c r="L1234">
        <v>0.28341</v>
      </c>
      <c r="M1234">
        <v>0.72787100000000005</v>
      </c>
      <c r="N1234">
        <v>38885</v>
      </c>
      <c r="O1234" t="s">
        <v>42</v>
      </c>
    </row>
    <row r="1235" spans="1:15" x14ac:dyDescent="0.25">
      <c r="A1235" t="s">
        <v>41</v>
      </c>
      <c r="B1235">
        <v>25331.4</v>
      </c>
      <c r="C1235">
        <v>25255.1</v>
      </c>
      <c r="D1235">
        <v>25254.9</v>
      </c>
      <c r="E1235">
        <v>25225.9</v>
      </c>
      <c r="F1235">
        <v>1471.98</v>
      </c>
      <c r="G1235">
        <v>1824.85</v>
      </c>
      <c r="H1235">
        <v>451.98099999999999</v>
      </c>
      <c r="I1235">
        <v>593.096</v>
      </c>
      <c r="J1235">
        <v>749.99699999999996</v>
      </c>
      <c r="K1235">
        <v>21908.3</v>
      </c>
      <c r="L1235">
        <v>0.28309800000000002</v>
      </c>
      <c r="M1235">
        <v>0.72782599999999997</v>
      </c>
      <c r="N1235">
        <v>39874</v>
      </c>
      <c r="O1235" t="s">
        <v>42</v>
      </c>
    </row>
    <row r="1236" spans="1:15" x14ac:dyDescent="0.25">
      <c r="A1236" t="s">
        <v>41</v>
      </c>
      <c r="B1236">
        <v>25359.9</v>
      </c>
      <c r="C1236">
        <v>25288.799999999999</v>
      </c>
      <c r="D1236">
        <v>25288.7</v>
      </c>
      <c r="E1236">
        <v>25259.9</v>
      </c>
      <c r="F1236">
        <v>1469.11</v>
      </c>
      <c r="G1236">
        <v>1826.04</v>
      </c>
      <c r="H1236">
        <v>451.73</v>
      </c>
      <c r="I1236">
        <v>592.51499999999999</v>
      </c>
      <c r="J1236">
        <v>751.85799999999995</v>
      </c>
      <c r="K1236">
        <v>21943.7</v>
      </c>
      <c r="L1236">
        <v>0.26710899999999999</v>
      </c>
      <c r="M1236">
        <v>0.72619699999999998</v>
      </c>
      <c r="N1236">
        <v>39861</v>
      </c>
      <c r="O1236" t="s">
        <v>42</v>
      </c>
    </row>
    <row r="1237" spans="1:15" x14ac:dyDescent="0.25">
      <c r="A1237" t="s">
        <v>41</v>
      </c>
      <c r="B1237">
        <v>25269.9</v>
      </c>
      <c r="C1237">
        <v>25194</v>
      </c>
      <c r="D1237">
        <v>25193.8</v>
      </c>
      <c r="E1237">
        <v>25164.7</v>
      </c>
      <c r="F1237">
        <v>1468.78</v>
      </c>
      <c r="G1237">
        <v>1825.39</v>
      </c>
      <c r="H1237">
        <v>452.64699999999999</v>
      </c>
      <c r="I1237">
        <v>593.58900000000006</v>
      </c>
      <c r="J1237">
        <v>749.51599999999996</v>
      </c>
      <c r="K1237">
        <v>21849.8</v>
      </c>
      <c r="L1237">
        <v>0.28336600000000001</v>
      </c>
      <c r="M1237">
        <v>0.70653200000000005</v>
      </c>
      <c r="N1237">
        <v>39401</v>
      </c>
      <c r="O1237" t="s">
        <v>42</v>
      </c>
    </row>
    <row r="1238" spans="1:15" x14ac:dyDescent="0.25">
      <c r="A1238" t="s">
        <v>41</v>
      </c>
      <c r="B1238">
        <v>25297.200000000001</v>
      </c>
      <c r="C1238">
        <v>25219.5</v>
      </c>
      <c r="D1238">
        <v>25219.3</v>
      </c>
      <c r="E1238">
        <v>25190.6</v>
      </c>
      <c r="F1238">
        <v>1468.88</v>
      </c>
      <c r="G1238">
        <v>1824.33</v>
      </c>
      <c r="H1238">
        <v>451.99200000000002</v>
      </c>
      <c r="I1238">
        <v>593.39700000000005</v>
      </c>
      <c r="J1238">
        <v>749.25</v>
      </c>
      <c r="K1238">
        <v>21876.6</v>
      </c>
      <c r="L1238">
        <v>0.28331299999999998</v>
      </c>
      <c r="M1238">
        <v>0.72465599999999997</v>
      </c>
      <c r="N1238">
        <v>39388</v>
      </c>
      <c r="O1238" t="s">
        <v>42</v>
      </c>
    </row>
    <row r="1239" spans="1:15" x14ac:dyDescent="0.25">
      <c r="A1239" t="s">
        <v>41</v>
      </c>
      <c r="B1239">
        <v>25708.9</v>
      </c>
      <c r="C1239">
        <v>25638.2</v>
      </c>
      <c r="D1239">
        <v>25638.1</v>
      </c>
      <c r="E1239">
        <v>25609</v>
      </c>
      <c r="F1239">
        <v>1492.47</v>
      </c>
      <c r="G1239">
        <v>1817.42</v>
      </c>
      <c r="H1239">
        <v>450.03800000000001</v>
      </c>
      <c r="I1239">
        <v>584.62599999999998</v>
      </c>
      <c r="J1239">
        <v>752.26599999999996</v>
      </c>
      <c r="K1239">
        <v>22277.3</v>
      </c>
      <c r="L1239">
        <v>0.28308299999999997</v>
      </c>
      <c r="M1239">
        <v>0.72777800000000004</v>
      </c>
      <c r="N1239">
        <v>42888</v>
      </c>
      <c r="O1239" t="s">
        <v>42</v>
      </c>
    </row>
    <row r="1240" spans="1:15" x14ac:dyDescent="0.25">
      <c r="A1240" t="s">
        <v>41</v>
      </c>
      <c r="B1240">
        <v>25318.7</v>
      </c>
      <c r="C1240">
        <v>25245.7</v>
      </c>
      <c r="D1240">
        <v>25245.5</v>
      </c>
      <c r="E1240">
        <v>25216.400000000001</v>
      </c>
      <c r="F1240">
        <v>1469.06</v>
      </c>
      <c r="G1240">
        <v>1823.38</v>
      </c>
      <c r="H1240">
        <v>451.69200000000001</v>
      </c>
      <c r="I1240">
        <v>591.96100000000001</v>
      </c>
      <c r="J1240">
        <v>750.05499999999995</v>
      </c>
      <c r="K1240">
        <v>21903.1</v>
      </c>
      <c r="L1240">
        <v>0.28315200000000001</v>
      </c>
      <c r="M1240">
        <v>0.72762700000000002</v>
      </c>
      <c r="N1240">
        <v>39909</v>
      </c>
      <c r="O1240" t="s">
        <v>42</v>
      </c>
    </row>
    <row r="1241" spans="1:15" x14ac:dyDescent="0.25">
      <c r="A1241" t="s">
        <v>41</v>
      </c>
      <c r="B1241">
        <v>25399.4</v>
      </c>
      <c r="C1241">
        <v>25322</v>
      </c>
      <c r="D1241">
        <v>25321.8</v>
      </c>
      <c r="E1241">
        <v>25292.7</v>
      </c>
      <c r="F1241">
        <v>1479.6</v>
      </c>
      <c r="G1241">
        <v>1823.68</v>
      </c>
      <c r="H1241">
        <v>451.49900000000002</v>
      </c>
      <c r="I1241">
        <v>591.173</v>
      </c>
      <c r="J1241">
        <v>751.09699999999998</v>
      </c>
      <c r="K1241">
        <v>21968.5</v>
      </c>
      <c r="L1241">
        <v>0.28323399999999999</v>
      </c>
      <c r="M1241">
        <v>0.70734699999999995</v>
      </c>
      <c r="N1241">
        <v>40397</v>
      </c>
      <c r="O1241" t="s">
        <v>42</v>
      </c>
    </row>
    <row r="1242" spans="1:15" x14ac:dyDescent="0.25">
      <c r="A1242" t="s">
        <v>41</v>
      </c>
      <c r="B1242">
        <v>25298.7</v>
      </c>
      <c r="C1242">
        <v>25227.8</v>
      </c>
      <c r="D1242">
        <v>25227.599999999999</v>
      </c>
      <c r="E1242">
        <v>25198.6</v>
      </c>
      <c r="F1242">
        <v>1471.78</v>
      </c>
      <c r="G1242">
        <v>1822.97</v>
      </c>
      <c r="H1242">
        <v>451.98099999999999</v>
      </c>
      <c r="I1242">
        <v>592.346</v>
      </c>
      <c r="J1242">
        <v>748.92100000000005</v>
      </c>
      <c r="K1242">
        <v>21883.200000000001</v>
      </c>
      <c r="L1242">
        <v>0.28875800000000001</v>
      </c>
      <c r="M1242">
        <v>0.71962899999999996</v>
      </c>
      <c r="N1242">
        <v>39408</v>
      </c>
      <c r="O1242" t="s">
        <v>42</v>
      </c>
    </row>
    <row r="1243" spans="1:15" x14ac:dyDescent="0.25">
      <c r="A1243" t="s">
        <v>41</v>
      </c>
      <c r="B1243">
        <v>25304.3</v>
      </c>
      <c r="C1243">
        <v>25226.3</v>
      </c>
      <c r="D1243">
        <v>25226.1</v>
      </c>
      <c r="E1243">
        <v>25197.200000000001</v>
      </c>
      <c r="F1243">
        <v>1467.21</v>
      </c>
      <c r="G1243">
        <v>1824</v>
      </c>
      <c r="H1243">
        <v>452.14100000000002</v>
      </c>
      <c r="I1243">
        <v>593.12199999999996</v>
      </c>
      <c r="J1243">
        <v>749.03599999999994</v>
      </c>
      <c r="K1243">
        <v>21885.3</v>
      </c>
      <c r="L1243">
        <v>0.28311700000000001</v>
      </c>
      <c r="M1243">
        <v>0.70653200000000005</v>
      </c>
      <c r="N1243">
        <v>38897</v>
      </c>
      <c r="O1243" t="s">
        <v>42</v>
      </c>
    </row>
    <row r="1244" spans="1:15" x14ac:dyDescent="0.25">
      <c r="A1244" t="s">
        <v>41</v>
      </c>
      <c r="B1244">
        <v>25423.599999999999</v>
      </c>
      <c r="C1244">
        <v>25347.3</v>
      </c>
      <c r="D1244">
        <v>25347.1</v>
      </c>
      <c r="E1244">
        <v>25318.3</v>
      </c>
      <c r="F1244">
        <v>1466.5</v>
      </c>
      <c r="G1244">
        <v>1820.73</v>
      </c>
      <c r="H1244">
        <v>451.245</v>
      </c>
      <c r="I1244">
        <v>589.50400000000002</v>
      </c>
      <c r="J1244">
        <v>749.81100000000004</v>
      </c>
      <c r="K1244">
        <v>22010.1</v>
      </c>
      <c r="L1244">
        <v>0.283078</v>
      </c>
      <c r="M1244">
        <v>0.71132600000000001</v>
      </c>
      <c r="N1244">
        <v>40881</v>
      </c>
      <c r="O1244" t="s">
        <v>42</v>
      </c>
    </row>
    <row r="1245" spans="1:15" x14ac:dyDescent="0.25">
      <c r="A1245" t="s">
        <v>41</v>
      </c>
      <c r="B1245">
        <v>25441.3</v>
      </c>
      <c r="C1245">
        <v>25359.8</v>
      </c>
      <c r="D1245">
        <v>25359.599999999999</v>
      </c>
      <c r="E1245">
        <v>25330.400000000001</v>
      </c>
      <c r="F1245">
        <v>1483.22</v>
      </c>
      <c r="G1245">
        <v>1820.25</v>
      </c>
      <c r="H1245">
        <v>449.60700000000003</v>
      </c>
      <c r="I1245">
        <v>589.89400000000001</v>
      </c>
      <c r="J1245">
        <v>750.68700000000001</v>
      </c>
      <c r="K1245">
        <v>22005.9</v>
      </c>
      <c r="L1245">
        <v>0.28308</v>
      </c>
      <c r="M1245">
        <v>0.71613199999999999</v>
      </c>
      <c r="N1245">
        <v>40895</v>
      </c>
      <c r="O1245" t="s">
        <v>42</v>
      </c>
    </row>
    <row r="1246" spans="1:15" x14ac:dyDescent="0.25">
      <c r="A1246" t="s">
        <v>41</v>
      </c>
      <c r="B1246">
        <v>25354.6</v>
      </c>
      <c r="C1246">
        <v>25279.7</v>
      </c>
      <c r="D1246">
        <v>25279.5</v>
      </c>
      <c r="E1246">
        <v>25249.8</v>
      </c>
      <c r="F1246">
        <v>1469.19</v>
      </c>
      <c r="G1246">
        <v>1822.67</v>
      </c>
      <c r="H1246">
        <v>452.15499999999997</v>
      </c>
      <c r="I1246">
        <v>590.79200000000003</v>
      </c>
      <c r="J1246">
        <v>749.98199999999997</v>
      </c>
      <c r="K1246">
        <v>21937</v>
      </c>
      <c r="L1246">
        <v>0.28309000000000001</v>
      </c>
      <c r="M1246">
        <v>0.72787299999999999</v>
      </c>
      <c r="N1246">
        <v>39909</v>
      </c>
      <c r="O1246" t="s">
        <v>42</v>
      </c>
    </row>
    <row r="1247" spans="1:15" x14ac:dyDescent="0.25">
      <c r="A1247" t="s">
        <v>41</v>
      </c>
      <c r="B1247">
        <v>25271.5</v>
      </c>
      <c r="C1247">
        <v>25199.7</v>
      </c>
      <c r="D1247">
        <v>25199.5</v>
      </c>
      <c r="E1247">
        <v>25170.7</v>
      </c>
      <c r="F1247">
        <v>1474.17</v>
      </c>
      <c r="G1247">
        <v>1823.2</v>
      </c>
      <c r="H1247">
        <v>451.61700000000002</v>
      </c>
      <c r="I1247">
        <v>592.37400000000002</v>
      </c>
      <c r="J1247">
        <v>749.44</v>
      </c>
      <c r="K1247">
        <v>21852.7</v>
      </c>
      <c r="L1247">
        <v>0.283086</v>
      </c>
      <c r="M1247">
        <v>0.724441</v>
      </c>
      <c r="N1247">
        <v>39372</v>
      </c>
      <c r="O1247" t="s">
        <v>42</v>
      </c>
    </row>
    <row r="1248" spans="1:15" x14ac:dyDescent="0.25">
      <c r="A1248" t="s">
        <v>41</v>
      </c>
      <c r="B1248">
        <v>25218.799999999999</v>
      </c>
      <c r="C1248">
        <v>25158.9</v>
      </c>
      <c r="D1248">
        <v>25158.7</v>
      </c>
      <c r="E1248">
        <v>25130</v>
      </c>
      <c r="F1248">
        <v>1460.3</v>
      </c>
      <c r="G1248">
        <v>1826.09</v>
      </c>
      <c r="H1248">
        <v>453.363</v>
      </c>
      <c r="I1248">
        <v>594.79999999999995</v>
      </c>
      <c r="J1248">
        <v>748.13400000000001</v>
      </c>
      <c r="K1248">
        <v>21822.9</v>
      </c>
      <c r="L1248">
        <v>0.271814</v>
      </c>
      <c r="M1248">
        <v>0.72025600000000001</v>
      </c>
      <c r="N1248">
        <v>38911</v>
      </c>
      <c r="O1248" t="s">
        <v>42</v>
      </c>
    </row>
    <row r="1249" spans="1:15" x14ac:dyDescent="0.25">
      <c r="A1249" t="s">
        <v>41</v>
      </c>
      <c r="B1249">
        <v>25433.4</v>
      </c>
      <c r="C1249">
        <v>25359.9</v>
      </c>
      <c r="D1249">
        <v>25359.7</v>
      </c>
      <c r="E1249">
        <v>25330.799999999999</v>
      </c>
      <c r="F1249">
        <v>1477.6</v>
      </c>
      <c r="G1249">
        <v>1825.02</v>
      </c>
      <c r="H1249">
        <v>451.72300000000001</v>
      </c>
      <c r="I1249">
        <v>592.1</v>
      </c>
      <c r="J1249">
        <v>750.90899999999999</v>
      </c>
      <c r="K1249">
        <v>22006.9</v>
      </c>
      <c r="L1249">
        <v>0.283082</v>
      </c>
      <c r="M1249">
        <v>0.72788699999999995</v>
      </c>
      <c r="N1249">
        <v>40380</v>
      </c>
      <c r="O1249" t="s">
        <v>42</v>
      </c>
    </row>
    <row r="1250" spans="1:15" x14ac:dyDescent="0.25">
      <c r="A1250" t="s">
        <v>41</v>
      </c>
      <c r="B1250">
        <v>25395.599999999999</v>
      </c>
      <c r="C1250">
        <v>25326.2</v>
      </c>
      <c r="D1250">
        <v>25326.1</v>
      </c>
      <c r="E1250">
        <v>25296.9</v>
      </c>
      <c r="F1250">
        <v>1473.25</v>
      </c>
      <c r="G1250">
        <v>1826.64</v>
      </c>
      <c r="H1250">
        <v>452.48200000000003</v>
      </c>
      <c r="I1250">
        <v>592.54499999999996</v>
      </c>
      <c r="J1250">
        <v>751.81799999999998</v>
      </c>
      <c r="K1250">
        <v>21976.1</v>
      </c>
      <c r="L1250">
        <v>0.28309600000000001</v>
      </c>
      <c r="M1250">
        <v>0.70652000000000004</v>
      </c>
      <c r="N1250">
        <v>39882</v>
      </c>
      <c r="O1250" t="s">
        <v>42</v>
      </c>
    </row>
    <row r="1251" spans="1:15" x14ac:dyDescent="0.25">
      <c r="A1251" t="s">
        <v>41</v>
      </c>
      <c r="B1251">
        <v>25302.7</v>
      </c>
      <c r="C1251">
        <v>25233.4</v>
      </c>
      <c r="D1251">
        <v>25233.200000000001</v>
      </c>
      <c r="E1251">
        <v>25204.5</v>
      </c>
      <c r="F1251">
        <v>1466.25</v>
      </c>
      <c r="G1251">
        <v>1823.99</v>
      </c>
      <c r="H1251">
        <v>452.334</v>
      </c>
      <c r="I1251">
        <v>592.39200000000005</v>
      </c>
      <c r="J1251">
        <v>749.63699999999994</v>
      </c>
      <c r="K1251">
        <v>21893.5</v>
      </c>
      <c r="L1251">
        <v>0.283084</v>
      </c>
      <c r="M1251">
        <v>0.72714199999999996</v>
      </c>
      <c r="N1251">
        <v>39373</v>
      </c>
      <c r="O1251" t="s">
        <v>42</v>
      </c>
    </row>
    <row r="1252" spans="1:15" x14ac:dyDescent="0.25">
      <c r="A1252" t="s">
        <v>41</v>
      </c>
      <c r="B1252">
        <v>25594.3</v>
      </c>
      <c r="C1252">
        <v>25515.5</v>
      </c>
      <c r="D1252">
        <v>25515.3</v>
      </c>
      <c r="E1252">
        <v>25486.2</v>
      </c>
      <c r="F1252">
        <v>1477.25</v>
      </c>
      <c r="G1252">
        <v>1817.48</v>
      </c>
      <c r="H1252">
        <v>449.47300000000001</v>
      </c>
      <c r="I1252">
        <v>586.01700000000005</v>
      </c>
      <c r="J1252">
        <v>751.75699999999995</v>
      </c>
      <c r="K1252">
        <v>22170.1</v>
      </c>
      <c r="L1252">
        <v>0.283084</v>
      </c>
      <c r="M1252">
        <v>0.72786399999999996</v>
      </c>
      <c r="N1252">
        <v>42407</v>
      </c>
      <c r="O1252" t="s">
        <v>42</v>
      </c>
    </row>
    <row r="1253" spans="1:15" x14ac:dyDescent="0.25">
      <c r="A1253" t="s">
        <v>41</v>
      </c>
      <c r="B1253">
        <v>25391.599999999999</v>
      </c>
      <c r="C1253">
        <v>25319.8</v>
      </c>
      <c r="D1253">
        <v>25319.599999999999</v>
      </c>
      <c r="E1253">
        <v>25290.400000000001</v>
      </c>
      <c r="F1253">
        <v>1485.22</v>
      </c>
      <c r="G1253">
        <v>1823.18</v>
      </c>
      <c r="H1253">
        <v>451.18</v>
      </c>
      <c r="I1253">
        <v>591.08299999999997</v>
      </c>
      <c r="J1253">
        <v>751.02599999999995</v>
      </c>
      <c r="K1253">
        <v>21961</v>
      </c>
      <c r="L1253">
        <v>0.283082</v>
      </c>
      <c r="M1253">
        <v>0.713113</v>
      </c>
      <c r="N1253">
        <v>40380</v>
      </c>
      <c r="O1253" t="s">
        <v>42</v>
      </c>
    </row>
    <row r="1254" spans="1:15" x14ac:dyDescent="0.25">
      <c r="A1254" t="s">
        <v>41</v>
      </c>
      <c r="B1254">
        <v>25434.7</v>
      </c>
      <c r="C1254">
        <v>25363.1</v>
      </c>
      <c r="D1254">
        <v>25362.9</v>
      </c>
      <c r="E1254">
        <v>25333.9</v>
      </c>
      <c r="F1254">
        <v>1473.91</v>
      </c>
      <c r="G1254">
        <v>1823.52</v>
      </c>
      <c r="H1254">
        <v>451.536</v>
      </c>
      <c r="I1254">
        <v>590.63900000000001</v>
      </c>
      <c r="J1254">
        <v>751.24599999999998</v>
      </c>
      <c r="K1254">
        <v>22015.4</v>
      </c>
      <c r="L1254">
        <v>0.27507599999999999</v>
      </c>
      <c r="M1254">
        <v>0.72779700000000003</v>
      </c>
      <c r="N1254">
        <v>40381</v>
      </c>
      <c r="O1254" t="s">
        <v>42</v>
      </c>
    </row>
    <row r="1255" spans="1:15" x14ac:dyDescent="0.25">
      <c r="A1255" t="s">
        <v>41</v>
      </c>
      <c r="B1255">
        <v>25361.3</v>
      </c>
      <c r="C1255">
        <v>25290.9</v>
      </c>
      <c r="D1255">
        <v>25290.7</v>
      </c>
      <c r="E1255">
        <v>25261.599999999999</v>
      </c>
      <c r="F1255">
        <v>1483.78</v>
      </c>
      <c r="G1255">
        <v>1823.25</v>
      </c>
      <c r="H1255">
        <v>451.76799999999997</v>
      </c>
      <c r="I1255">
        <v>592.02800000000002</v>
      </c>
      <c r="J1255">
        <v>749.62699999999995</v>
      </c>
      <c r="K1255">
        <v>21933.599999999999</v>
      </c>
      <c r="L1255">
        <v>0.28309400000000001</v>
      </c>
      <c r="M1255">
        <v>0.72457499999999997</v>
      </c>
      <c r="N1255">
        <v>39876</v>
      </c>
      <c r="O1255" t="s">
        <v>42</v>
      </c>
    </row>
    <row r="1256" spans="1:15" x14ac:dyDescent="0.25">
      <c r="A1256" t="s">
        <v>41</v>
      </c>
      <c r="B1256">
        <v>25207.8</v>
      </c>
      <c r="C1256">
        <v>25135.1</v>
      </c>
      <c r="D1256">
        <v>25134.9</v>
      </c>
      <c r="E1256">
        <v>25106.5</v>
      </c>
      <c r="F1256">
        <v>1462.91</v>
      </c>
      <c r="G1256">
        <v>1826.87</v>
      </c>
      <c r="H1256">
        <v>452.39499999999998</v>
      </c>
      <c r="I1256">
        <v>595.34699999999998</v>
      </c>
      <c r="J1256">
        <v>749.36199999999997</v>
      </c>
      <c r="K1256">
        <v>21796.2</v>
      </c>
      <c r="L1256">
        <v>0.26494200000000001</v>
      </c>
      <c r="M1256">
        <v>0.727047</v>
      </c>
      <c r="N1256">
        <v>38899</v>
      </c>
      <c r="O1256" t="s">
        <v>42</v>
      </c>
    </row>
    <row r="1257" spans="1:15" x14ac:dyDescent="0.25">
      <c r="A1257" t="s">
        <v>41</v>
      </c>
      <c r="B1257">
        <v>25375</v>
      </c>
      <c r="C1257">
        <v>25307.8</v>
      </c>
      <c r="D1257">
        <v>25307.599999999999</v>
      </c>
      <c r="E1257">
        <v>25278.7</v>
      </c>
      <c r="F1257">
        <v>1467.7</v>
      </c>
      <c r="G1257">
        <v>1823.5</v>
      </c>
      <c r="H1257">
        <v>452.553</v>
      </c>
      <c r="I1257">
        <v>590.59299999999996</v>
      </c>
      <c r="J1257">
        <v>750.45699999999999</v>
      </c>
      <c r="K1257">
        <v>21966.400000000001</v>
      </c>
      <c r="L1257">
        <v>0.28317900000000001</v>
      </c>
      <c r="M1257">
        <v>0.72689800000000004</v>
      </c>
      <c r="N1257">
        <v>40401</v>
      </c>
      <c r="O1257" t="s">
        <v>42</v>
      </c>
    </row>
    <row r="1258" spans="1:15" x14ac:dyDescent="0.25">
      <c r="A1258" t="s">
        <v>41</v>
      </c>
      <c r="B1258">
        <v>25432.400000000001</v>
      </c>
      <c r="C1258">
        <v>25356.5</v>
      </c>
      <c r="D1258">
        <v>25356.3</v>
      </c>
      <c r="E1258">
        <v>25327.3</v>
      </c>
      <c r="F1258">
        <v>1481.9</v>
      </c>
      <c r="G1258">
        <v>1823.88</v>
      </c>
      <c r="H1258">
        <v>452.37299999999999</v>
      </c>
      <c r="I1258">
        <v>590.29100000000005</v>
      </c>
      <c r="J1258">
        <v>751.096</v>
      </c>
      <c r="K1258">
        <v>22000.400000000001</v>
      </c>
      <c r="L1258">
        <v>0.26383299999999998</v>
      </c>
      <c r="M1258">
        <v>0.70653100000000002</v>
      </c>
      <c r="N1258">
        <v>40398</v>
      </c>
      <c r="O1258" t="s">
        <v>42</v>
      </c>
    </row>
    <row r="1259" spans="1:15" x14ac:dyDescent="0.25">
      <c r="A1259" t="s">
        <v>41</v>
      </c>
      <c r="B1259">
        <v>25364.9</v>
      </c>
      <c r="C1259">
        <v>25299.9</v>
      </c>
      <c r="D1259">
        <v>25299.7</v>
      </c>
      <c r="E1259">
        <v>25270.799999999999</v>
      </c>
      <c r="F1259">
        <v>1485.26</v>
      </c>
      <c r="G1259">
        <v>1825.87</v>
      </c>
      <c r="H1259">
        <v>452.36900000000003</v>
      </c>
      <c r="I1259">
        <v>592.04399999999998</v>
      </c>
      <c r="J1259">
        <v>751.50099999999998</v>
      </c>
      <c r="K1259">
        <v>21938.799999999999</v>
      </c>
      <c r="L1259">
        <v>0.28346300000000002</v>
      </c>
      <c r="M1259">
        <v>0.72560899999999995</v>
      </c>
      <c r="N1259">
        <v>39891</v>
      </c>
      <c r="O1259" t="s">
        <v>42</v>
      </c>
    </row>
    <row r="1260" spans="1:15" x14ac:dyDescent="0.25">
      <c r="A1260" t="s">
        <v>41</v>
      </c>
      <c r="B1260">
        <v>25440.5</v>
      </c>
      <c r="C1260">
        <v>25368.3</v>
      </c>
      <c r="D1260">
        <v>25368.1</v>
      </c>
      <c r="E1260">
        <v>25339</v>
      </c>
      <c r="F1260">
        <v>1477.21</v>
      </c>
      <c r="G1260">
        <v>1825.78</v>
      </c>
      <c r="H1260">
        <v>451.86500000000001</v>
      </c>
      <c r="I1260">
        <v>591.20500000000004</v>
      </c>
      <c r="J1260">
        <v>752.73900000000003</v>
      </c>
      <c r="K1260">
        <v>22014.9</v>
      </c>
      <c r="L1260">
        <v>0.28362900000000002</v>
      </c>
      <c r="M1260">
        <v>0.70651200000000003</v>
      </c>
      <c r="N1260">
        <v>40352</v>
      </c>
      <c r="O1260" t="s">
        <v>42</v>
      </c>
    </row>
    <row r="1261" spans="1:15" x14ac:dyDescent="0.25">
      <c r="A1261" t="s">
        <v>41</v>
      </c>
      <c r="B1261">
        <v>25411.4</v>
      </c>
      <c r="C1261">
        <v>25346.5</v>
      </c>
      <c r="D1261">
        <v>25346.3</v>
      </c>
      <c r="E1261">
        <v>25317</v>
      </c>
      <c r="F1261">
        <v>1498.37</v>
      </c>
      <c r="G1261">
        <v>1823.68</v>
      </c>
      <c r="H1261">
        <v>452.26</v>
      </c>
      <c r="I1261">
        <v>590.42999999999995</v>
      </c>
      <c r="J1261">
        <v>751.02599999999995</v>
      </c>
      <c r="K1261">
        <v>21974</v>
      </c>
      <c r="L1261">
        <v>0.28334399999999998</v>
      </c>
      <c r="M1261">
        <v>0.71215200000000001</v>
      </c>
      <c r="N1261">
        <v>39894</v>
      </c>
      <c r="O1261" t="s">
        <v>42</v>
      </c>
    </row>
    <row r="1262" spans="1:15" x14ac:dyDescent="0.25">
      <c r="A1262" t="s">
        <v>41</v>
      </c>
      <c r="B1262">
        <v>25430.7</v>
      </c>
      <c r="C1262">
        <v>25355.7</v>
      </c>
      <c r="D1262">
        <v>25355.5</v>
      </c>
      <c r="E1262">
        <v>25326.1</v>
      </c>
      <c r="F1262">
        <v>1482.19</v>
      </c>
      <c r="G1262">
        <v>1820.29</v>
      </c>
      <c r="H1262">
        <v>450.83</v>
      </c>
      <c r="I1262">
        <v>589.33600000000001</v>
      </c>
      <c r="J1262">
        <v>750.11099999999999</v>
      </c>
      <c r="K1262">
        <v>22002.5</v>
      </c>
      <c r="L1262">
        <v>0.283082</v>
      </c>
      <c r="M1262">
        <v>0.72789899999999996</v>
      </c>
      <c r="N1262">
        <v>40901</v>
      </c>
      <c r="O1262" t="s">
        <v>42</v>
      </c>
    </row>
    <row r="1263" spans="1:15" x14ac:dyDescent="0.25">
      <c r="A1263" t="s">
        <v>41</v>
      </c>
      <c r="B1263">
        <v>25460.9</v>
      </c>
      <c r="C1263">
        <v>25396</v>
      </c>
      <c r="D1263">
        <v>25395.8</v>
      </c>
      <c r="E1263">
        <v>25366.400000000001</v>
      </c>
      <c r="F1263">
        <v>1505.71</v>
      </c>
      <c r="G1263">
        <v>1825.28</v>
      </c>
      <c r="H1263">
        <v>451.613</v>
      </c>
      <c r="I1263">
        <v>591.49099999999999</v>
      </c>
      <c r="J1263">
        <v>752.24</v>
      </c>
      <c r="K1263">
        <v>22014.400000000001</v>
      </c>
      <c r="L1263">
        <v>0.28308299999999997</v>
      </c>
      <c r="M1263">
        <v>0.72467199999999998</v>
      </c>
      <c r="N1263">
        <v>40388</v>
      </c>
      <c r="O1263" t="s">
        <v>42</v>
      </c>
    </row>
    <row r="1264" spans="1:15" x14ac:dyDescent="0.25">
      <c r="A1264" t="s">
        <v>41</v>
      </c>
      <c r="B1264">
        <v>25303.3</v>
      </c>
      <c r="C1264">
        <v>25227.4</v>
      </c>
      <c r="D1264">
        <v>25227.200000000001</v>
      </c>
      <c r="E1264">
        <v>25198.2</v>
      </c>
      <c r="F1264">
        <v>1468.62</v>
      </c>
      <c r="G1264">
        <v>1824.98</v>
      </c>
      <c r="H1264">
        <v>451.72800000000001</v>
      </c>
      <c r="I1264">
        <v>592.99</v>
      </c>
      <c r="J1264">
        <v>750.48699999999997</v>
      </c>
      <c r="K1264">
        <v>21883.9</v>
      </c>
      <c r="L1264">
        <v>0.264789</v>
      </c>
      <c r="M1264">
        <v>0.72755899999999996</v>
      </c>
      <c r="N1264">
        <v>39380</v>
      </c>
      <c r="O1264" t="s">
        <v>42</v>
      </c>
    </row>
    <row r="1265" spans="1:15" x14ac:dyDescent="0.25">
      <c r="A1265" t="s">
        <v>41</v>
      </c>
      <c r="B1265">
        <v>25511.1</v>
      </c>
      <c r="C1265">
        <v>25438</v>
      </c>
      <c r="D1265">
        <v>25437.8</v>
      </c>
      <c r="E1265">
        <v>25409</v>
      </c>
      <c r="F1265">
        <v>1476.13</v>
      </c>
      <c r="G1265">
        <v>1827.72</v>
      </c>
      <c r="H1265">
        <v>452.93400000000003</v>
      </c>
      <c r="I1265">
        <v>592.70000000000005</v>
      </c>
      <c r="J1265">
        <v>752.08699999999999</v>
      </c>
      <c r="K1265">
        <v>22084</v>
      </c>
      <c r="L1265">
        <v>0.28310800000000003</v>
      </c>
      <c r="M1265">
        <v>0.72753699999999999</v>
      </c>
      <c r="N1265">
        <v>39896</v>
      </c>
      <c r="O1265" t="s">
        <v>42</v>
      </c>
    </row>
    <row r="1266" spans="1:15" x14ac:dyDescent="0.25">
      <c r="A1266" t="s">
        <v>41</v>
      </c>
      <c r="B1266">
        <v>25426.400000000001</v>
      </c>
      <c r="C1266">
        <v>25346.9</v>
      </c>
      <c r="D1266">
        <v>25346.7</v>
      </c>
      <c r="E1266">
        <v>25317.5</v>
      </c>
      <c r="F1266">
        <v>1500.45</v>
      </c>
      <c r="G1266">
        <v>1824.73</v>
      </c>
      <c r="H1266">
        <v>451.137</v>
      </c>
      <c r="I1266">
        <v>591.38599999999997</v>
      </c>
      <c r="J1266">
        <v>752.18</v>
      </c>
      <c r="K1266">
        <v>21971.3</v>
      </c>
      <c r="L1266">
        <v>0.283078</v>
      </c>
      <c r="M1266">
        <v>0.72212799999999999</v>
      </c>
      <c r="N1266">
        <v>40407</v>
      </c>
      <c r="O1266" t="s">
        <v>42</v>
      </c>
    </row>
    <row r="1267" spans="1:15" x14ac:dyDescent="0.25">
      <c r="A1267" t="s">
        <v>41</v>
      </c>
      <c r="B1267">
        <v>25176.7</v>
      </c>
      <c r="C1267">
        <v>25112.5</v>
      </c>
      <c r="D1267">
        <v>25112.3</v>
      </c>
      <c r="E1267">
        <v>25083.599999999999</v>
      </c>
      <c r="F1267">
        <v>1459.44</v>
      </c>
      <c r="G1267">
        <v>1824.02</v>
      </c>
      <c r="H1267">
        <v>452.017</v>
      </c>
      <c r="I1267">
        <v>593.59500000000003</v>
      </c>
      <c r="J1267">
        <v>748.66099999999994</v>
      </c>
      <c r="K1267">
        <v>21779.7</v>
      </c>
      <c r="L1267">
        <v>0.283134</v>
      </c>
      <c r="M1267">
        <v>0.70652999999999999</v>
      </c>
      <c r="N1267">
        <v>38894</v>
      </c>
      <c r="O1267" t="s">
        <v>42</v>
      </c>
    </row>
    <row r="1268" spans="1:15" x14ac:dyDescent="0.25">
      <c r="A1268" t="s">
        <v>41</v>
      </c>
      <c r="B1268">
        <v>25572.3</v>
      </c>
      <c r="C1268">
        <v>25494</v>
      </c>
      <c r="D1268">
        <v>25493.8</v>
      </c>
      <c r="E1268">
        <v>25465</v>
      </c>
      <c r="F1268">
        <v>1474.7</v>
      </c>
      <c r="G1268">
        <v>1818.62</v>
      </c>
      <c r="H1268">
        <v>450.35599999999999</v>
      </c>
      <c r="I1268">
        <v>586.83799999999997</v>
      </c>
      <c r="J1268">
        <v>751.13699999999994</v>
      </c>
      <c r="K1268">
        <v>22150.400000000001</v>
      </c>
      <c r="L1268">
        <v>0.28317599999999998</v>
      </c>
      <c r="M1268">
        <v>0.72728999999999999</v>
      </c>
      <c r="N1268">
        <v>41876</v>
      </c>
      <c r="O1268" t="s">
        <v>42</v>
      </c>
    </row>
    <row r="1269" spans="1:15" x14ac:dyDescent="0.25">
      <c r="A1269" t="s">
        <v>41</v>
      </c>
      <c r="B1269">
        <v>25493.4</v>
      </c>
      <c r="C1269">
        <v>25425.200000000001</v>
      </c>
      <c r="D1269">
        <v>25425</v>
      </c>
      <c r="E1269">
        <v>25395.599999999999</v>
      </c>
      <c r="F1269">
        <v>1470.62</v>
      </c>
      <c r="G1269">
        <v>1817.55</v>
      </c>
      <c r="H1269">
        <v>450.51400000000001</v>
      </c>
      <c r="I1269">
        <v>586.78700000000003</v>
      </c>
      <c r="J1269">
        <v>750.1</v>
      </c>
      <c r="K1269">
        <v>22086.3</v>
      </c>
      <c r="L1269">
        <v>0.26557599999999998</v>
      </c>
      <c r="M1269">
        <v>0.72104299999999999</v>
      </c>
      <c r="N1269">
        <v>41868</v>
      </c>
      <c r="O1269" t="s">
        <v>42</v>
      </c>
    </row>
    <row r="1270" spans="1:15" x14ac:dyDescent="0.25">
      <c r="A1270" t="s">
        <v>41</v>
      </c>
      <c r="B1270">
        <v>25428.1</v>
      </c>
      <c r="C1270">
        <v>25356.1</v>
      </c>
      <c r="D1270">
        <v>25355.9</v>
      </c>
      <c r="E1270">
        <v>25326.6</v>
      </c>
      <c r="F1270">
        <v>1478.68</v>
      </c>
      <c r="G1270">
        <v>1824.31</v>
      </c>
      <c r="H1270">
        <v>451.25700000000001</v>
      </c>
      <c r="I1270">
        <v>592.11199999999997</v>
      </c>
      <c r="J1270">
        <v>750.96500000000003</v>
      </c>
      <c r="K1270">
        <v>22002.400000000001</v>
      </c>
      <c r="L1270">
        <v>0.28308</v>
      </c>
      <c r="M1270">
        <v>0.72779300000000002</v>
      </c>
      <c r="N1270">
        <v>40378</v>
      </c>
      <c r="O1270" t="s">
        <v>42</v>
      </c>
    </row>
    <row r="1271" spans="1:15" x14ac:dyDescent="0.25">
      <c r="A1271" t="s">
        <v>41</v>
      </c>
      <c r="B1271">
        <v>25284.2</v>
      </c>
      <c r="C1271">
        <v>25208.6</v>
      </c>
      <c r="D1271">
        <v>25208.400000000001</v>
      </c>
      <c r="E1271">
        <v>25179.599999999999</v>
      </c>
      <c r="F1271">
        <v>1468.22</v>
      </c>
      <c r="G1271">
        <v>1825.07</v>
      </c>
      <c r="H1271">
        <v>452.71600000000001</v>
      </c>
      <c r="I1271">
        <v>593.73099999999999</v>
      </c>
      <c r="J1271">
        <v>749.12400000000002</v>
      </c>
      <c r="K1271">
        <v>21865.5</v>
      </c>
      <c r="L1271">
        <v>0.26801999999999998</v>
      </c>
      <c r="M1271">
        <v>0.72784899999999997</v>
      </c>
      <c r="N1271">
        <v>38875</v>
      </c>
      <c r="O1271" t="s">
        <v>42</v>
      </c>
    </row>
    <row r="1272" spans="1:15" x14ac:dyDescent="0.25">
      <c r="A1272" t="s">
        <v>41</v>
      </c>
      <c r="B1272">
        <v>25302.5</v>
      </c>
      <c r="C1272">
        <v>25233.3</v>
      </c>
      <c r="D1272">
        <v>25233.1</v>
      </c>
      <c r="E1272">
        <v>25204.400000000001</v>
      </c>
      <c r="F1272">
        <v>1465.1</v>
      </c>
      <c r="G1272">
        <v>1824.34</v>
      </c>
      <c r="H1272">
        <v>452.18900000000002</v>
      </c>
      <c r="I1272">
        <v>593.00400000000002</v>
      </c>
      <c r="J1272">
        <v>749.42100000000005</v>
      </c>
      <c r="K1272">
        <v>21894</v>
      </c>
      <c r="L1272">
        <v>0.28315800000000002</v>
      </c>
      <c r="M1272">
        <v>0.72716700000000001</v>
      </c>
      <c r="N1272">
        <v>39389</v>
      </c>
      <c r="O1272" t="s">
        <v>42</v>
      </c>
    </row>
    <row r="1273" spans="1:15" x14ac:dyDescent="0.25">
      <c r="A1273" t="s">
        <v>41</v>
      </c>
      <c r="B1273">
        <v>25364.7</v>
      </c>
      <c r="C1273">
        <v>25295</v>
      </c>
      <c r="D1273">
        <v>25294.799999999999</v>
      </c>
      <c r="E1273">
        <v>25266</v>
      </c>
      <c r="F1273">
        <v>1468.44</v>
      </c>
      <c r="G1273">
        <v>1824.14</v>
      </c>
      <c r="H1273">
        <v>452.00099999999998</v>
      </c>
      <c r="I1273">
        <v>591.39499999999998</v>
      </c>
      <c r="J1273">
        <v>750.87900000000002</v>
      </c>
      <c r="K1273">
        <v>21952.5</v>
      </c>
      <c r="L1273">
        <v>0.28309000000000001</v>
      </c>
      <c r="M1273">
        <v>0.72602500000000003</v>
      </c>
      <c r="N1273">
        <v>39924</v>
      </c>
      <c r="O1273" t="s">
        <v>42</v>
      </c>
    </row>
    <row r="1274" spans="1:15" x14ac:dyDescent="0.25">
      <c r="A1274" t="s">
        <v>41</v>
      </c>
      <c r="B1274">
        <v>25376.799999999999</v>
      </c>
      <c r="C1274">
        <v>25300.5</v>
      </c>
      <c r="D1274">
        <v>25300.3</v>
      </c>
      <c r="E1274">
        <v>25271.3</v>
      </c>
      <c r="F1274">
        <v>1476.01</v>
      </c>
      <c r="G1274">
        <v>1827.86</v>
      </c>
      <c r="H1274">
        <v>452.899</v>
      </c>
      <c r="I1274">
        <v>592.92899999999997</v>
      </c>
      <c r="J1274">
        <v>752.20600000000002</v>
      </c>
      <c r="K1274">
        <v>21946.400000000001</v>
      </c>
      <c r="L1274">
        <v>0.28313500000000003</v>
      </c>
      <c r="M1274">
        <v>0.72294800000000004</v>
      </c>
      <c r="N1274">
        <v>39411</v>
      </c>
      <c r="O1274" t="s">
        <v>42</v>
      </c>
    </row>
    <row r="1275" spans="1:15" x14ac:dyDescent="0.25">
      <c r="A1275" t="s">
        <v>41</v>
      </c>
      <c r="B1275">
        <v>25659.5</v>
      </c>
      <c r="C1275">
        <v>25580.799999999999</v>
      </c>
      <c r="D1275">
        <v>25580.6</v>
      </c>
      <c r="E1275">
        <v>25551.5</v>
      </c>
      <c r="F1275">
        <v>1473.8</v>
      </c>
      <c r="G1275">
        <v>1821.85</v>
      </c>
      <c r="H1275">
        <v>450.28399999999999</v>
      </c>
      <c r="I1275">
        <v>588.61800000000005</v>
      </c>
      <c r="J1275">
        <v>752.63300000000004</v>
      </c>
      <c r="K1275">
        <v>22234.2</v>
      </c>
      <c r="L1275">
        <v>0.283109</v>
      </c>
      <c r="M1275">
        <v>0.70652400000000004</v>
      </c>
      <c r="N1275">
        <v>42891</v>
      </c>
      <c r="O1275" t="s">
        <v>42</v>
      </c>
    </row>
    <row r="1276" spans="1:15" x14ac:dyDescent="0.25">
      <c r="A1276" t="s">
        <v>41</v>
      </c>
      <c r="B1276">
        <v>25288.2</v>
      </c>
      <c r="C1276">
        <v>25228.7</v>
      </c>
      <c r="D1276">
        <v>25228.5</v>
      </c>
      <c r="E1276">
        <v>25199.599999999999</v>
      </c>
      <c r="F1276">
        <v>1462.58</v>
      </c>
      <c r="G1276">
        <v>1826.96</v>
      </c>
      <c r="H1276">
        <v>452.41399999999999</v>
      </c>
      <c r="I1276">
        <v>593.71199999999999</v>
      </c>
      <c r="J1276">
        <v>751.12599999999998</v>
      </c>
      <c r="K1276">
        <v>21889.3</v>
      </c>
      <c r="L1276">
        <v>0.28349299999999999</v>
      </c>
      <c r="M1276">
        <v>0.72002699999999997</v>
      </c>
      <c r="N1276">
        <v>38903</v>
      </c>
      <c r="O1276" t="s">
        <v>42</v>
      </c>
    </row>
    <row r="1277" spans="1:15" x14ac:dyDescent="0.25">
      <c r="A1277" t="s">
        <v>41</v>
      </c>
      <c r="B1277">
        <v>25450.6</v>
      </c>
      <c r="C1277">
        <v>25387.4</v>
      </c>
      <c r="D1277">
        <v>25387.200000000001</v>
      </c>
      <c r="E1277">
        <v>25358.2</v>
      </c>
      <c r="F1277">
        <v>1487.88</v>
      </c>
      <c r="G1277">
        <v>1821.85</v>
      </c>
      <c r="H1277">
        <v>450.70499999999998</v>
      </c>
      <c r="I1277">
        <v>589.447</v>
      </c>
      <c r="J1277">
        <v>751.84199999999998</v>
      </c>
      <c r="K1277">
        <v>22027.3</v>
      </c>
      <c r="L1277">
        <v>0.28308</v>
      </c>
      <c r="M1277">
        <v>0.72134500000000001</v>
      </c>
      <c r="N1277">
        <v>40906</v>
      </c>
      <c r="O1277" t="s">
        <v>42</v>
      </c>
    </row>
    <row r="1278" spans="1:15" x14ac:dyDescent="0.25">
      <c r="A1278" t="s">
        <v>41</v>
      </c>
      <c r="B1278">
        <v>25395</v>
      </c>
      <c r="C1278">
        <v>25338.1</v>
      </c>
      <c r="D1278">
        <v>25337.9</v>
      </c>
      <c r="E1278">
        <v>25309.1</v>
      </c>
      <c r="F1278">
        <v>1471.32</v>
      </c>
      <c r="G1278">
        <v>1821.43</v>
      </c>
      <c r="H1278">
        <v>451.34699999999998</v>
      </c>
      <c r="I1278">
        <v>589.72</v>
      </c>
      <c r="J1278">
        <v>750.31899999999996</v>
      </c>
      <c r="K1278">
        <v>21995.3</v>
      </c>
      <c r="L1278">
        <v>0.28325499999999998</v>
      </c>
      <c r="M1278">
        <v>0.72783299999999995</v>
      </c>
      <c r="N1278">
        <v>40886</v>
      </c>
      <c r="O1278" t="s">
        <v>42</v>
      </c>
    </row>
    <row r="1279" spans="1:15" x14ac:dyDescent="0.25">
      <c r="A1279" t="s">
        <v>41</v>
      </c>
      <c r="B1279">
        <v>25356.3</v>
      </c>
      <c r="C1279">
        <v>25279.4</v>
      </c>
      <c r="D1279">
        <v>25279.200000000001</v>
      </c>
      <c r="E1279">
        <v>25250.5</v>
      </c>
      <c r="F1279">
        <v>1471.63</v>
      </c>
      <c r="G1279">
        <v>1825.1</v>
      </c>
      <c r="H1279">
        <v>451.11700000000002</v>
      </c>
      <c r="I1279">
        <v>593.428</v>
      </c>
      <c r="J1279">
        <v>750.79200000000003</v>
      </c>
      <c r="K1279">
        <v>21932.6</v>
      </c>
      <c r="L1279">
        <v>0.28318599999999999</v>
      </c>
      <c r="M1279">
        <v>0.71258999999999995</v>
      </c>
      <c r="N1279">
        <v>39871</v>
      </c>
      <c r="O1279" t="s">
        <v>42</v>
      </c>
    </row>
    <row r="1280" spans="1:15" x14ac:dyDescent="0.25">
      <c r="A1280" t="s">
        <v>41</v>
      </c>
      <c r="B1280">
        <v>25386.2</v>
      </c>
      <c r="C1280">
        <v>25303.7</v>
      </c>
      <c r="D1280">
        <v>25303.5</v>
      </c>
      <c r="E1280">
        <v>25274.5</v>
      </c>
      <c r="F1280">
        <v>1476.11</v>
      </c>
      <c r="G1280">
        <v>1824.16</v>
      </c>
      <c r="H1280">
        <v>451.71300000000002</v>
      </c>
      <c r="I1280">
        <v>591.66800000000001</v>
      </c>
      <c r="J1280">
        <v>751.06399999999996</v>
      </c>
      <c r="K1280">
        <v>21953.200000000001</v>
      </c>
      <c r="L1280">
        <v>0.28315000000000001</v>
      </c>
      <c r="M1280">
        <v>0.72774700000000003</v>
      </c>
      <c r="N1280">
        <v>40386</v>
      </c>
      <c r="O1280" t="s">
        <v>42</v>
      </c>
    </row>
    <row r="1281" spans="1:25" x14ac:dyDescent="0.25">
      <c r="A1281" t="s">
        <v>41</v>
      </c>
      <c r="B1281">
        <v>25314.400000000001</v>
      </c>
      <c r="C1281">
        <v>25246</v>
      </c>
      <c r="D1281">
        <v>25245.8</v>
      </c>
      <c r="E1281">
        <v>25217.200000000001</v>
      </c>
      <c r="F1281">
        <v>1474.34</v>
      </c>
      <c r="G1281">
        <v>1824.24</v>
      </c>
      <c r="H1281">
        <v>451.94799999999998</v>
      </c>
      <c r="I1281">
        <v>592.82899999999995</v>
      </c>
      <c r="J1281">
        <v>749.548</v>
      </c>
      <c r="K1281">
        <v>21897.8</v>
      </c>
      <c r="L1281">
        <v>0.28309099999999998</v>
      </c>
      <c r="M1281">
        <v>0.72080599999999995</v>
      </c>
      <c r="N1281">
        <v>39376</v>
      </c>
      <c r="O1281" t="s">
        <v>42</v>
      </c>
    </row>
    <row r="1282" spans="1:25" x14ac:dyDescent="0.25">
      <c r="A1282" t="s">
        <v>41</v>
      </c>
      <c r="B1282">
        <v>25368.3</v>
      </c>
      <c r="C1282">
        <v>25308</v>
      </c>
      <c r="D1282">
        <v>25307.8</v>
      </c>
      <c r="E1282">
        <v>25278.7</v>
      </c>
      <c r="F1282">
        <v>1492</v>
      </c>
      <c r="G1282">
        <v>1822.63</v>
      </c>
      <c r="H1282">
        <v>451.68099999999998</v>
      </c>
      <c r="I1282">
        <v>591.38199999999995</v>
      </c>
      <c r="J1282">
        <v>749.88300000000004</v>
      </c>
      <c r="K1282">
        <v>21943.3</v>
      </c>
      <c r="L1282">
        <v>0.28359899999999999</v>
      </c>
      <c r="M1282">
        <v>0.72614999999999996</v>
      </c>
      <c r="N1282">
        <v>39900</v>
      </c>
      <c r="O1282" t="s">
        <v>42</v>
      </c>
    </row>
    <row r="1283" spans="1:25" x14ac:dyDescent="0.25">
      <c r="A1283" t="s">
        <v>41</v>
      </c>
      <c r="B1283">
        <v>25310.2</v>
      </c>
      <c r="C1283">
        <v>25235.7</v>
      </c>
      <c r="D1283">
        <v>25235.5</v>
      </c>
      <c r="E1283">
        <v>25206.5</v>
      </c>
      <c r="F1283">
        <v>1466.92</v>
      </c>
      <c r="G1283">
        <v>1826.61</v>
      </c>
      <c r="H1283">
        <v>452.66500000000002</v>
      </c>
      <c r="I1283">
        <v>593.54399999999998</v>
      </c>
      <c r="J1283">
        <v>750.55399999999997</v>
      </c>
      <c r="K1283">
        <v>21892.1</v>
      </c>
      <c r="L1283">
        <v>0.28309800000000002</v>
      </c>
      <c r="M1283">
        <v>0.72772000000000003</v>
      </c>
      <c r="N1283">
        <v>39373</v>
      </c>
      <c r="O1283" t="s">
        <v>42</v>
      </c>
    </row>
    <row r="1284" spans="1:25" x14ac:dyDescent="0.25">
      <c r="A1284" t="s">
        <v>41</v>
      </c>
      <c r="B1284">
        <v>25488.6</v>
      </c>
      <c r="C1284">
        <v>25424.5</v>
      </c>
      <c r="D1284">
        <v>25424.3</v>
      </c>
      <c r="E1284">
        <v>25395</v>
      </c>
      <c r="F1284">
        <v>1472.46</v>
      </c>
      <c r="G1284">
        <v>1823.66</v>
      </c>
      <c r="H1284">
        <v>451.48700000000002</v>
      </c>
      <c r="I1284">
        <v>589.54899999999998</v>
      </c>
      <c r="J1284">
        <v>752.55899999999997</v>
      </c>
      <c r="K1284">
        <v>22077.7</v>
      </c>
      <c r="L1284">
        <v>0.28308100000000003</v>
      </c>
      <c r="M1284">
        <v>0.72550700000000001</v>
      </c>
      <c r="N1284">
        <v>41379</v>
      </c>
      <c r="O1284" t="s">
        <v>42</v>
      </c>
    </row>
    <row r="1285" spans="1:25" x14ac:dyDescent="0.25">
      <c r="A1285" t="s">
        <v>41</v>
      </c>
      <c r="B1285">
        <v>26454.5</v>
      </c>
      <c r="C1285">
        <v>26383.9</v>
      </c>
      <c r="D1285">
        <v>26383.7</v>
      </c>
      <c r="E1285">
        <v>26353.599999999999</v>
      </c>
      <c r="F1285">
        <v>1492.52</v>
      </c>
      <c r="G1285">
        <v>1791.31</v>
      </c>
      <c r="H1285">
        <v>442.32900000000001</v>
      </c>
      <c r="I1285">
        <v>563.39</v>
      </c>
      <c r="J1285">
        <v>754.01</v>
      </c>
      <c r="K1285">
        <v>23047.200000000001</v>
      </c>
      <c r="L1285">
        <v>0.28392000000000001</v>
      </c>
      <c r="M1285">
        <v>0.72601499999999997</v>
      </c>
      <c r="N1285">
        <v>51393</v>
      </c>
      <c r="O1285" t="s">
        <v>42</v>
      </c>
    </row>
    <row r="1286" spans="1:25" x14ac:dyDescent="0.25">
      <c r="A1286" t="s">
        <v>41</v>
      </c>
      <c r="B1286">
        <v>25421.200000000001</v>
      </c>
      <c r="C1286">
        <v>25337.7</v>
      </c>
      <c r="D1286">
        <v>25337.5</v>
      </c>
      <c r="E1286">
        <v>25308.9</v>
      </c>
      <c r="F1286">
        <v>1473.9</v>
      </c>
      <c r="G1286">
        <v>1822.41</v>
      </c>
      <c r="H1286">
        <v>451.21100000000001</v>
      </c>
      <c r="I1286">
        <v>589.91600000000005</v>
      </c>
      <c r="J1286">
        <v>751.22699999999998</v>
      </c>
      <c r="K1286">
        <v>21991.200000000001</v>
      </c>
      <c r="L1286">
        <v>0.28309200000000001</v>
      </c>
      <c r="M1286">
        <v>0.72439900000000002</v>
      </c>
      <c r="N1286">
        <v>40407</v>
      </c>
      <c r="O1286" t="s">
        <v>42</v>
      </c>
    </row>
    <row r="1287" spans="1:25" x14ac:dyDescent="0.25">
      <c r="A1287" t="s">
        <v>41</v>
      </c>
      <c r="B1287">
        <v>25356.7</v>
      </c>
      <c r="C1287">
        <v>25291.1</v>
      </c>
      <c r="D1287">
        <v>25290.9</v>
      </c>
      <c r="E1287">
        <v>25262</v>
      </c>
      <c r="F1287">
        <v>1484.02</v>
      </c>
      <c r="G1287">
        <v>1824.05</v>
      </c>
      <c r="H1287">
        <v>451.64600000000002</v>
      </c>
      <c r="I1287">
        <v>592.14400000000001</v>
      </c>
      <c r="J1287">
        <v>750.40499999999997</v>
      </c>
      <c r="K1287">
        <v>21933</v>
      </c>
      <c r="L1287">
        <v>0.27040799999999998</v>
      </c>
      <c r="M1287">
        <v>0.72763299999999997</v>
      </c>
      <c r="N1287">
        <v>39896</v>
      </c>
      <c r="O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41</v>
      </c>
      <c r="B1288">
        <v>25327.1</v>
      </c>
      <c r="C1288">
        <v>25253</v>
      </c>
      <c r="D1288">
        <v>25252.799999999999</v>
      </c>
      <c r="E1288">
        <v>25224.1</v>
      </c>
      <c r="F1288">
        <v>1466.76</v>
      </c>
      <c r="G1288">
        <v>1822.87</v>
      </c>
      <c r="H1288">
        <v>451.041</v>
      </c>
      <c r="I1288">
        <v>591.96100000000001</v>
      </c>
      <c r="J1288">
        <v>750.11500000000001</v>
      </c>
      <c r="K1288">
        <v>21913.1</v>
      </c>
      <c r="L1288">
        <v>0.26144499999999998</v>
      </c>
      <c r="M1288">
        <v>0.70653100000000002</v>
      </c>
      <c r="N1288">
        <v>39906</v>
      </c>
      <c r="O1288" t="s">
        <v>42</v>
      </c>
      <c r="R1288">
        <f>AVERAGE(B1239:B1288)</f>
        <v>25411.866000000002</v>
      </c>
      <c r="S1288">
        <f>AVERAGE(C1239:C1288)</f>
        <v>25340.31</v>
      </c>
      <c r="U1288">
        <f>_xlfn.VAR.P(B1239:B1288)</f>
        <v>32600.197044</v>
      </c>
      <c r="V1288">
        <f>_xlfn.VAR.P(C1239:C1288)</f>
        <v>32363.696100000048</v>
      </c>
      <c r="X1288">
        <f>1.96*SQRT(U1288)/50</f>
        <v>7.0777656633779671</v>
      </c>
      <c r="Y1288">
        <f>1.96*SQRT(V1288)/50</f>
        <v>7.0520458006952902</v>
      </c>
    </row>
    <row r="1289" spans="1:25" x14ac:dyDescent="0.25">
      <c r="A1289" t="s">
        <v>43</v>
      </c>
      <c r="B1289">
        <v>1270687.5784</v>
      </c>
      <c r="C1289" t="s">
        <v>36</v>
      </c>
    </row>
    <row r="1290" spans="1:25" x14ac:dyDescent="0.25">
      <c r="A1290" t="s">
        <v>44</v>
      </c>
      <c r="B1290">
        <v>25314.5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0.28326299999999999</v>
      </c>
      <c r="L1290">
        <v>0.71756799999999998</v>
      </c>
      <c r="M1290">
        <v>39891</v>
      </c>
      <c r="N1290" t="s">
        <v>42</v>
      </c>
    </row>
    <row r="1291" spans="1:25" x14ac:dyDescent="0.25">
      <c r="A1291" t="s">
        <v>44</v>
      </c>
      <c r="B1291">
        <v>25273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0.28309899999999999</v>
      </c>
      <c r="L1291">
        <v>0.71350800000000003</v>
      </c>
      <c r="M1291">
        <v>38880</v>
      </c>
      <c r="N1291" t="s">
        <v>42</v>
      </c>
    </row>
    <row r="1292" spans="1:25" x14ac:dyDescent="0.25">
      <c r="A1292" t="s">
        <v>44</v>
      </c>
      <c r="B1292">
        <v>25273.599999999999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0.28308499999999998</v>
      </c>
      <c r="L1292">
        <v>0.70653200000000005</v>
      </c>
      <c r="M1292">
        <v>38915</v>
      </c>
      <c r="N1292" t="s">
        <v>42</v>
      </c>
    </row>
    <row r="1293" spans="1:25" x14ac:dyDescent="0.25">
      <c r="A1293" t="s">
        <v>44</v>
      </c>
      <c r="B1293">
        <v>25408.3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0.28315800000000002</v>
      </c>
      <c r="L1293">
        <v>0.72744500000000001</v>
      </c>
      <c r="M1293">
        <v>40405</v>
      </c>
      <c r="N1293" t="s">
        <v>42</v>
      </c>
    </row>
    <row r="1294" spans="1:25" x14ac:dyDescent="0.25">
      <c r="A1294" t="s">
        <v>44</v>
      </c>
      <c r="B1294">
        <v>25462.9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0.28307900000000003</v>
      </c>
      <c r="L1294">
        <v>0.72659200000000002</v>
      </c>
      <c r="M1294">
        <v>40899</v>
      </c>
      <c r="N1294" t="s">
        <v>42</v>
      </c>
    </row>
    <row r="1295" spans="1:25" x14ac:dyDescent="0.25">
      <c r="A1295" t="s">
        <v>44</v>
      </c>
      <c r="B1295">
        <v>25304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0.26154500000000003</v>
      </c>
      <c r="L1295">
        <v>0.72028300000000001</v>
      </c>
      <c r="M1295">
        <v>39406</v>
      </c>
      <c r="N1295" t="s">
        <v>42</v>
      </c>
    </row>
    <row r="1296" spans="1:25" x14ac:dyDescent="0.25">
      <c r="A1296" t="s">
        <v>44</v>
      </c>
      <c r="B1296">
        <v>25326.1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0.28308</v>
      </c>
      <c r="L1296">
        <v>0.72088099999999999</v>
      </c>
      <c r="M1296">
        <v>39384</v>
      </c>
      <c r="N1296" t="s">
        <v>42</v>
      </c>
    </row>
    <row r="1297" spans="1:14" x14ac:dyDescent="0.25">
      <c r="A1297" t="s">
        <v>44</v>
      </c>
      <c r="B1297">
        <v>25249.8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0.26789200000000002</v>
      </c>
      <c r="L1297">
        <v>0.72750800000000004</v>
      </c>
      <c r="M1297">
        <v>38906</v>
      </c>
      <c r="N1297" t="s">
        <v>42</v>
      </c>
    </row>
    <row r="1298" spans="1:14" x14ac:dyDescent="0.25">
      <c r="A1298" t="s">
        <v>44</v>
      </c>
      <c r="B1298">
        <v>25316.799999999999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0.28307900000000003</v>
      </c>
      <c r="L1298">
        <v>0.72789499999999996</v>
      </c>
      <c r="M1298">
        <v>39367</v>
      </c>
      <c r="N1298" t="s">
        <v>42</v>
      </c>
    </row>
    <row r="1299" spans="1:14" x14ac:dyDescent="0.25">
      <c r="A1299" t="s">
        <v>44</v>
      </c>
      <c r="B1299">
        <v>25219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0.283086</v>
      </c>
      <c r="L1299">
        <v>0.70653200000000005</v>
      </c>
      <c r="M1299">
        <v>38914</v>
      </c>
      <c r="N1299" t="s">
        <v>42</v>
      </c>
    </row>
    <row r="1300" spans="1:14" x14ac:dyDescent="0.25">
      <c r="A1300" t="s">
        <v>44</v>
      </c>
      <c r="B1300">
        <v>25325.599999999999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0.283167</v>
      </c>
      <c r="L1300">
        <v>0.70652999999999999</v>
      </c>
      <c r="M1300">
        <v>39391</v>
      </c>
      <c r="N1300" t="s">
        <v>42</v>
      </c>
    </row>
    <row r="1301" spans="1:14" x14ac:dyDescent="0.25">
      <c r="A1301" t="s">
        <v>44</v>
      </c>
      <c r="B1301">
        <v>25160.3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0.283138</v>
      </c>
      <c r="L1301">
        <v>0.70929799999999998</v>
      </c>
      <c r="M1301">
        <v>38418</v>
      </c>
      <c r="N1301" t="s">
        <v>42</v>
      </c>
    </row>
    <row r="1302" spans="1:14" x14ac:dyDescent="0.25">
      <c r="A1302" t="s">
        <v>44</v>
      </c>
      <c r="B1302">
        <v>25280.9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0.28309899999999999</v>
      </c>
      <c r="L1302">
        <v>0.72751600000000005</v>
      </c>
      <c r="M1302">
        <v>39379</v>
      </c>
      <c r="N1302" t="s">
        <v>42</v>
      </c>
    </row>
    <row r="1303" spans="1:14" x14ac:dyDescent="0.25">
      <c r="A1303" t="s">
        <v>44</v>
      </c>
      <c r="B1303">
        <v>25277.599999999999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0.283717</v>
      </c>
      <c r="L1303">
        <v>0.71495299999999995</v>
      </c>
      <c r="M1303">
        <v>38888</v>
      </c>
      <c r="N1303" t="s">
        <v>42</v>
      </c>
    </row>
    <row r="1304" spans="1:14" x14ac:dyDescent="0.25">
      <c r="A1304" t="s">
        <v>44</v>
      </c>
      <c r="B1304">
        <v>25221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0.28308100000000003</v>
      </c>
      <c r="L1304">
        <v>0.72767499999999996</v>
      </c>
      <c r="M1304">
        <v>38405</v>
      </c>
      <c r="N1304" t="s">
        <v>42</v>
      </c>
    </row>
    <row r="1305" spans="1:14" x14ac:dyDescent="0.25">
      <c r="A1305" t="s">
        <v>44</v>
      </c>
      <c r="B1305">
        <v>25172.1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0.28337699999999999</v>
      </c>
      <c r="L1305">
        <v>0.72601199999999999</v>
      </c>
      <c r="M1305">
        <v>38383</v>
      </c>
      <c r="N1305" t="s">
        <v>42</v>
      </c>
    </row>
    <row r="1306" spans="1:14" x14ac:dyDescent="0.25">
      <c r="A1306" t="s">
        <v>44</v>
      </c>
      <c r="B1306">
        <v>25347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0.28309000000000001</v>
      </c>
      <c r="L1306">
        <v>0.72771699999999995</v>
      </c>
      <c r="M1306">
        <v>39385</v>
      </c>
      <c r="N1306" t="s">
        <v>42</v>
      </c>
    </row>
    <row r="1307" spans="1:14" x14ac:dyDescent="0.25">
      <c r="A1307" t="s">
        <v>44</v>
      </c>
      <c r="B1307">
        <v>25250.6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0.28316000000000002</v>
      </c>
      <c r="L1307">
        <v>0.71723099999999995</v>
      </c>
      <c r="M1307">
        <v>37916</v>
      </c>
      <c r="N1307" t="s">
        <v>42</v>
      </c>
    </row>
    <row r="1308" spans="1:14" x14ac:dyDescent="0.25">
      <c r="A1308" t="s">
        <v>44</v>
      </c>
      <c r="B1308">
        <v>25246.799999999999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0.28307900000000003</v>
      </c>
      <c r="L1308">
        <v>0.72769300000000003</v>
      </c>
      <c r="M1308">
        <v>38378</v>
      </c>
      <c r="N1308" t="s">
        <v>42</v>
      </c>
    </row>
    <row r="1309" spans="1:14" x14ac:dyDescent="0.25">
      <c r="A1309" t="s">
        <v>44</v>
      </c>
      <c r="B1309">
        <v>25318.6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0.283078</v>
      </c>
      <c r="L1309">
        <v>0.71845499999999995</v>
      </c>
      <c r="M1309">
        <v>38877</v>
      </c>
      <c r="N1309" t="s">
        <v>42</v>
      </c>
    </row>
    <row r="1310" spans="1:14" x14ac:dyDescent="0.25">
      <c r="A1310" t="s">
        <v>44</v>
      </c>
      <c r="B1310">
        <v>25292.7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0.28308499999999998</v>
      </c>
      <c r="L1310">
        <v>0.72663599999999995</v>
      </c>
      <c r="M1310">
        <v>38930</v>
      </c>
      <c r="N1310" t="s">
        <v>42</v>
      </c>
    </row>
    <row r="1311" spans="1:14" x14ac:dyDescent="0.25">
      <c r="A1311" t="s">
        <v>44</v>
      </c>
      <c r="B1311">
        <v>25803.599999999999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0.283078</v>
      </c>
      <c r="L1311">
        <v>0.71111599999999997</v>
      </c>
      <c r="M1311">
        <v>40411</v>
      </c>
      <c r="N1311" t="s">
        <v>42</v>
      </c>
    </row>
    <row r="1312" spans="1:14" x14ac:dyDescent="0.25">
      <c r="A1312" t="s">
        <v>44</v>
      </c>
      <c r="B1312">
        <v>25299.9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0.28130899999999998</v>
      </c>
      <c r="L1312">
        <v>0.72638599999999998</v>
      </c>
      <c r="M1312">
        <v>38882</v>
      </c>
      <c r="N1312" t="s">
        <v>42</v>
      </c>
    </row>
    <row r="1313" spans="1:14" x14ac:dyDescent="0.25">
      <c r="A1313" t="s">
        <v>44</v>
      </c>
      <c r="B1313">
        <v>25294.9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0.28310200000000002</v>
      </c>
      <c r="L1313">
        <v>0.72546299999999997</v>
      </c>
      <c r="M1313">
        <v>38871</v>
      </c>
      <c r="N1313" t="s">
        <v>42</v>
      </c>
    </row>
    <row r="1314" spans="1:14" x14ac:dyDescent="0.25">
      <c r="A1314" t="s">
        <v>44</v>
      </c>
      <c r="B1314">
        <v>25431.3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0.28345500000000001</v>
      </c>
      <c r="L1314">
        <v>0.70652099999999995</v>
      </c>
      <c r="M1314">
        <v>40407</v>
      </c>
      <c r="N1314" t="s">
        <v>42</v>
      </c>
    </row>
    <row r="1315" spans="1:14" x14ac:dyDescent="0.25">
      <c r="A1315" t="s">
        <v>44</v>
      </c>
      <c r="B1315">
        <v>25315.9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0.28308800000000001</v>
      </c>
      <c r="L1315">
        <v>0.71329600000000004</v>
      </c>
      <c r="M1315">
        <v>39392</v>
      </c>
      <c r="N1315" t="s">
        <v>42</v>
      </c>
    </row>
    <row r="1316" spans="1:14" x14ac:dyDescent="0.25">
      <c r="A1316" t="s">
        <v>44</v>
      </c>
      <c r="B1316">
        <v>25345.5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0.283082</v>
      </c>
      <c r="L1316">
        <v>0.70652899999999996</v>
      </c>
      <c r="M1316">
        <v>39416</v>
      </c>
      <c r="N1316" t="s">
        <v>42</v>
      </c>
    </row>
    <row r="1317" spans="1:14" x14ac:dyDescent="0.25">
      <c r="A1317" t="s">
        <v>44</v>
      </c>
      <c r="B1317">
        <v>25302.6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0.283161</v>
      </c>
      <c r="L1317">
        <v>0.70653100000000002</v>
      </c>
      <c r="M1317">
        <v>39377</v>
      </c>
      <c r="N1317" t="s">
        <v>42</v>
      </c>
    </row>
    <row r="1318" spans="1:14" x14ac:dyDescent="0.25">
      <c r="A1318" t="s">
        <v>44</v>
      </c>
      <c r="B1318">
        <v>25174.1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0.283078</v>
      </c>
      <c r="L1318">
        <v>0.71394500000000005</v>
      </c>
      <c r="M1318">
        <v>38383</v>
      </c>
      <c r="N1318" t="s">
        <v>42</v>
      </c>
    </row>
    <row r="1319" spans="1:14" x14ac:dyDescent="0.25">
      <c r="A1319" t="s">
        <v>44</v>
      </c>
      <c r="B1319">
        <v>25560.799999999999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0.28315499999999999</v>
      </c>
      <c r="L1319">
        <v>0.71684199999999998</v>
      </c>
      <c r="M1319">
        <v>41407</v>
      </c>
      <c r="N1319" t="s">
        <v>42</v>
      </c>
    </row>
    <row r="1320" spans="1:14" x14ac:dyDescent="0.25">
      <c r="A1320" t="s">
        <v>44</v>
      </c>
      <c r="B1320">
        <v>25199.4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0.28312900000000002</v>
      </c>
      <c r="L1320">
        <v>0.72206099999999995</v>
      </c>
      <c r="M1320">
        <v>38393</v>
      </c>
      <c r="N1320" t="s">
        <v>42</v>
      </c>
    </row>
    <row r="1321" spans="1:14" x14ac:dyDescent="0.25">
      <c r="A1321" t="s">
        <v>44</v>
      </c>
      <c r="B1321">
        <v>25318.6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0.28308699999999998</v>
      </c>
      <c r="L1321">
        <v>0.70650599999999997</v>
      </c>
      <c r="M1321">
        <v>39904</v>
      </c>
      <c r="N1321" t="s">
        <v>42</v>
      </c>
    </row>
    <row r="1322" spans="1:14" x14ac:dyDescent="0.25">
      <c r="A1322" t="s">
        <v>44</v>
      </c>
      <c r="B1322">
        <v>25204.3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0.28325499999999998</v>
      </c>
      <c r="L1322">
        <v>0.72330300000000003</v>
      </c>
      <c r="M1322">
        <v>38900</v>
      </c>
      <c r="N1322" t="s">
        <v>42</v>
      </c>
    </row>
    <row r="1323" spans="1:14" x14ac:dyDescent="0.25">
      <c r="A1323" t="s">
        <v>44</v>
      </c>
      <c r="B1323">
        <v>25295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0.28323199999999998</v>
      </c>
      <c r="L1323">
        <v>0.72587800000000002</v>
      </c>
      <c r="M1323">
        <v>39871</v>
      </c>
      <c r="N1323" t="s">
        <v>42</v>
      </c>
    </row>
    <row r="1324" spans="1:14" x14ac:dyDescent="0.25">
      <c r="A1324" t="s">
        <v>44</v>
      </c>
      <c r="B1324">
        <v>25151.1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0.28308800000000001</v>
      </c>
      <c r="L1324">
        <v>0.726997</v>
      </c>
      <c r="M1324">
        <v>37883</v>
      </c>
      <c r="N1324" t="s">
        <v>42</v>
      </c>
    </row>
    <row r="1325" spans="1:14" x14ac:dyDescent="0.25">
      <c r="A1325" t="s">
        <v>44</v>
      </c>
      <c r="B1325">
        <v>25323.3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0.28315600000000002</v>
      </c>
      <c r="L1325">
        <v>0.72767000000000004</v>
      </c>
      <c r="M1325">
        <v>39408</v>
      </c>
      <c r="N1325" t="s">
        <v>42</v>
      </c>
    </row>
    <row r="1326" spans="1:14" x14ac:dyDescent="0.25">
      <c r="A1326" t="s">
        <v>44</v>
      </c>
      <c r="B1326">
        <v>25352.9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0.28308</v>
      </c>
      <c r="L1326">
        <v>0.70950800000000003</v>
      </c>
      <c r="M1326">
        <v>39373</v>
      </c>
      <c r="N1326" t="s">
        <v>42</v>
      </c>
    </row>
    <row r="1327" spans="1:14" x14ac:dyDescent="0.25">
      <c r="A1327" t="s">
        <v>44</v>
      </c>
      <c r="B1327">
        <v>25299.1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0.283161</v>
      </c>
      <c r="L1327">
        <v>0.70652999999999999</v>
      </c>
      <c r="M1327">
        <v>39382</v>
      </c>
      <c r="N1327" t="s">
        <v>42</v>
      </c>
    </row>
    <row r="1328" spans="1:14" x14ac:dyDescent="0.25">
      <c r="A1328" t="s">
        <v>44</v>
      </c>
      <c r="B1328">
        <v>25296.3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0.283105</v>
      </c>
      <c r="L1328">
        <v>0.72223099999999996</v>
      </c>
      <c r="M1328">
        <v>39393</v>
      </c>
      <c r="N1328" t="s">
        <v>42</v>
      </c>
    </row>
    <row r="1329" spans="1:25" x14ac:dyDescent="0.25">
      <c r="A1329" t="s">
        <v>44</v>
      </c>
      <c r="B1329">
        <v>25358.7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0.26192500000000002</v>
      </c>
      <c r="L1329">
        <v>0.72720799999999997</v>
      </c>
      <c r="M1329">
        <v>39883</v>
      </c>
      <c r="N1329" t="s">
        <v>42</v>
      </c>
    </row>
    <row r="1330" spans="1:25" x14ac:dyDescent="0.25">
      <c r="A1330" t="s">
        <v>44</v>
      </c>
      <c r="B1330">
        <v>25252.1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0.283109</v>
      </c>
      <c r="L1330">
        <v>0.70652999999999999</v>
      </c>
      <c r="M1330">
        <v>38880</v>
      </c>
      <c r="N1330" t="s">
        <v>42</v>
      </c>
    </row>
    <row r="1331" spans="1:25" x14ac:dyDescent="0.25">
      <c r="A1331" t="s">
        <v>44</v>
      </c>
      <c r="B1331">
        <v>25212.5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0.28361199999999998</v>
      </c>
      <c r="L1331">
        <v>0.72079199999999999</v>
      </c>
      <c r="M1331">
        <v>38391</v>
      </c>
      <c r="N1331" t="s">
        <v>42</v>
      </c>
    </row>
    <row r="1332" spans="1:25" x14ac:dyDescent="0.25">
      <c r="A1332" t="s">
        <v>44</v>
      </c>
      <c r="B1332">
        <v>25181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0.283109</v>
      </c>
      <c r="L1332">
        <v>0.72727600000000003</v>
      </c>
      <c r="M1332">
        <v>37889</v>
      </c>
      <c r="N1332" t="s">
        <v>42</v>
      </c>
    </row>
    <row r="1333" spans="1:25" x14ac:dyDescent="0.25">
      <c r="A1333" t="s">
        <v>44</v>
      </c>
      <c r="B1333">
        <v>25322.2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0.27171200000000001</v>
      </c>
      <c r="L1333">
        <v>0.72600600000000004</v>
      </c>
      <c r="M1333">
        <v>39875</v>
      </c>
      <c r="N1333" t="s">
        <v>42</v>
      </c>
    </row>
    <row r="1334" spans="1:25" x14ac:dyDescent="0.25">
      <c r="A1334" t="s">
        <v>44</v>
      </c>
      <c r="B1334">
        <v>25169.7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0.28311399999999998</v>
      </c>
      <c r="L1334">
        <v>0.72307500000000002</v>
      </c>
      <c r="M1334">
        <v>38397</v>
      </c>
      <c r="N1334" t="s">
        <v>42</v>
      </c>
    </row>
    <row r="1335" spans="1:25" x14ac:dyDescent="0.25">
      <c r="A1335" t="s">
        <v>44</v>
      </c>
      <c r="B1335">
        <v>25551.599999999999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0.283078</v>
      </c>
      <c r="L1335">
        <v>0.72755899999999996</v>
      </c>
      <c r="M1335">
        <v>41384</v>
      </c>
      <c r="N1335" t="s">
        <v>42</v>
      </c>
    </row>
    <row r="1336" spans="1:25" x14ac:dyDescent="0.25">
      <c r="A1336" t="s">
        <v>44</v>
      </c>
      <c r="B1336">
        <v>25174.9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0.28309499999999999</v>
      </c>
      <c r="L1336">
        <v>0.72615399999999997</v>
      </c>
      <c r="M1336">
        <v>38373</v>
      </c>
      <c r="N1336" t="s">
        <v>42</v>
      </c>
    </row>
    <row r="1337" spans="1:25" x14ac:dyDescent="0.25">
      <c r="A1337" t="s">
        <v>44</v>
      </c>
      <c r="B1337">
        <v>25343.3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0.283192</v>
      </c>
      <c r="L1337">
        <v>0.72659200000000002</v>
      </c>
      <c r="M1337">
        <v>38379</v>
      </c>
      <c r="N1337" t="s">
        <v>42</v>
      </c>
    </row>
    <row r="1338" spans="1:25" x14ac:dyDescent="0.25">
      <c r="A1338" t="s">
        <v>44</v>
      </c>
      <c r="B1338">
        <v>25304.2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0.28320299999999998</v>
      </c>
      <c r="L1338">
        <v>0.72457800000000006</v>
      </c>
      <c r="M1338">
        <v>38914</v>
      </c>
      <c r="N1338" t="s">
        <v>42</v>
      </c>
    </row>
    <row r="1339" spans="1:25" x14ac:dyDescent="0.25">
      <c r="A1339" t="s">
        <v>44</v>
      </c>
      <c r="B1339">
        <v>25263.9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0.28311999999999998</v>
      </c>
      <c r="L1339">
        <v>0.71584000000000003</v>
      </c>
      <c r="M1339">
        <v>38880</v>
      </c>
      <c r="N1339" t="s">
        <v>42</v>
      </c>
    </row>
    <row r="1340" spans="1:25" x14ac:dyDescent="0.25">
      <c r="A1340" t="s">
        <v>44</v>
      </c>
      <c r="B1340">
        <v>25223.5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0.28309800000000002</v>
      </c>
      <c r="L1340">
        <v>0.72244699999999995</v>
      </c>
      <c r="M1340">
        <v>37398</v>
      </c>
      <c r="N1340" t="s">
        <v>42</v>
      </c>
    </row>
    <row r="1341" spans="1:25" x14ac:dyDescent="0.25">
      <c r="A1341" t="s">
        <v>44</v>
      </c>
      <c r="B1341">
        <v>25198.7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0.283109</v>
      </c>
      <c r="L1341">
        <v>0.70801400000000003</v>
      </c>
      <c r="M1341">
        <v>38403</v>
      </c>
      <c r="N1341" t="s">
        <v>42</v>
      </c>
    </row>
    <row r="1342" spans="1:25" x14ac:dyDescent="0.25">
      <c r="A1342" t="s">
        <v>44</v>
      </c>
      <c r="B1342">
        <v>25188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0.283078</v>
      </c>
      <c r="L1342">
        <v>0.725881</v>
      </c>
      <c r="M1342">
        <v>37885</v>
      </c>
      <c r="N1342" t="s">
        <v>42</v>
      </c>
    </row>
    <row r="1343" spans="1:25" x14ac:dyDescent="0.25">
      <c r="A1343" t="s">
        <v>44</v>
      </c>
      <c r="B1343">
        <v>26756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0.283163</v>
      </c>
      <c r="L1343">
        <v>0.70651600000000003</v>
      </c>
      <c r="M1343">
        <v>52363</v>
      </c>
      <c r="N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44</v>
      </c>
      <c r="B1344">
        <v>25164.799999999999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0.28310099999999999</v>
      </c>
      <c r="L1344">
        <v>0.71998700000000004</v>
      </c>
      <c r="M1344">
        <v>38374</v>
      </c>
      <c r="N1344" t="s">
        <v>42</v>
      </c>
      <c r="R1344">
        <f>AVERAGE(B1295:B1344)</f>
        <v>25318.851999999992</v>
      </c>
      <c r="S1344">
        <f>AVERAGE(C1295:C1344)</f>
        <v>0</v>
      </c>
      <c r="U1344">
        <f>_xlfn.VAR.P(B1295:B1344)</f>
        <v>54802.184095999968</v>
      </c>
      <c r="V1344">
        <f>_xlfn.VAR.P(C1295:C1344)</f>
        <v>0</v>
      </c>
      <c r="X1344">
        <f>1.96*SQRT(U1344)/50</f>
        <v>9.1766675960981274</v>
      </c>
      <c r="Y1344">
        <f>1.96*SQRT(V1344)/50</f>
        <v>0</v>
      </c>
    </row>
    <row r="1345" spans="1:13" x14ac:dyDescent="0.25">
      <c r="A1345" t="s">
        <v>45</v>
      </c>
      <c r="B1345">
        <v>1265998.7990999999</v>
      </c>
      <c r="C1345" t="s">
        <v>36</v>
      </c>
    </row>
    <row r="1346" spans="1:13" x14ac:dyDescent="0.25">
      <c r="A1346" t="s">
        <v>46</v>
      </c>
      <c r="B1346">
        <v>24067.4</v>
      </c>
      <c r="C1346">
        <v>24056.6</v>
      </c>
      <c r="D1346">
        <v>24056.400000000001</v>
      </c>
      <c r="E1346">
        <v>24027.599999999999</v>
      </c>
      <c r="F1346">
        <v>1575.33</v>
      </c>
      <c r="G1346">
        <v>0</v>
      </c>
      <c r="H1346">
        <v>537.44799999999998</v>
      </c>
      <c r="I1346">
        <v>0</v>
      </c>
      <c r="J1346">
        <v>0.28327599999999997</v>
      </c>
      <c r="K1346">
        <v>0.72697800000000001</v>
      </c>
      <c r="L1346">
        <v>0</v>
      </c>
      <c r="M1346" t="s">
        <v>42</v>
      </c>
    </row>
    <row r="1347" spans="1:13" x14ac:dyDescent="0.25">
      <c r="A1347" t="s">
        <v>46</v>
      </c>
      <c r="B1347">
        <v>23996.6</v>
      </c>
      <c r="C1347">
        <v>23985.9</v>
      </c>
      <c r="D1347">
        <v>23985.7</v>
      </c>
      <c r="E1347">
        <v>23956.7</v>
      </c>
      <c r="F1347">
        <v>1556.87</v>
      </c>
      <c r="G1347">
        <v>0</v>
      </c>
      <c r="H1347">
        <v>536.27300000000002</v>
      </c>
      <c r="I1347">
        <v>0</v>
      </c>
      <c r="J1347">
        <v>0.26079999999999998</v>
      </c>
      <c r="K1347">
        <v>0.72769399999999995</v>
      </c>
      <c r="L1347">
        <v>0</v>
      </c>
      <c r="M1347" t="s">
        <v>42</v>
      </c>
    </row>
    <row r="1348" spans="1:13" x14ac:dyDescent="0.25">
      <c r="A1348" t="s">
        <v>46</v>
      </c>
      <c r="B1348">
        <v>24394.1</v>
      </c>
      <c r="C1348">
        <v>24383.200000000001</v>
      </c>
      <c r="D1348">
        <v>24383</v>
      </c>
      <c r="E1348">
        <v>24353.7</v>
      </c>
      <c r="F1348">
        <v>1576.03</v>
      </c>
      <c r="G1348">
        <v>0</v>
      </c>
      <c r="H1348">
        <v>540.39099999999996</v>
      </c>
      <c r="I1348">
        <v>0</v>
      </c>
      <c r="J1348">
        <v>0.28310400000000002</v>
      </c>
      <c r="K1348">
        <v>0.72787400000000002</v>
      </c>
      <c r="L1348">
        <v>0</v>
      </c>
      <c r="M1348" t="s">
        <v>42</v>
      </c>
    </row>
    <row r="1349" spans="1:13" x14ac:dyDescent="0.25">
      <c r="A1349" t="s">
        <v>46</v>
      </c>
      <c r="B1349">
        <v>24123.200000000001</v>
      </c>
      <c r="C1349">
        <v>24112.7</v>
      </c>
      <c r="D1349">
        <v>24112.5</v>
      </c>
      <c r="E1349">
        <v>24083.9</v>
      </c>
      <c r="F1349">
        <v>1568.34</v>
      </c>
      <c r="G1349">
        <v>0</v>
      </c>
      <c r="H1349">
        <v>537.51700000000005</v>
      </c>
      <c r="I1349">
        <v>0</v>
      </c>
      <c r="J1349">
        <v>0.28326200000000001</v>
      </c>
      <c r="K1349">
        <v>0.72423800000000005</v>
      </c>
      <c r="L1349">
        <v>0</v>
      </c>
      <c r="M1349" t="s">
        <v>42</v>
      </c>
    </row>
    <row r="1350" spans="1:13" x14ac:dyDescent="0.25">
      <c r="A1350" t="s">
        <v>46</v>
      </c>
      <c r="B1350">
        <v>24119.4</v>
      </c>
      <c r="C1350">
        <v>24107.4</v>
      </c>
      <c r="D1350">
        <v>24107.200000000001</v>
      </c>
      <c r="E1350">
        <v>24078</v>
      </c>
      <c r="F1350">
        <v>1556.87</v>
      </c>
      <c r="G1350">
        <v>0</v>
      </c>
      <c r="H1350">
        <v>538.154</v>
      </c>
      <c r="I1350">
        <v>0</v>
      </c>
      <c r="J1350">
        <v>0.28308499999999998</v>
      </c>
      <c r="K1350">
        <v>0.72789899999999996</v>
      </c>
      <c r="L1350">
        <v>0</v>
      </c>
      <c r="M1350" t="s">
        <v>42</v>
      </c>
    </row>
    <row r="1351" spans="1:13" x14ac:dyDescent="0.25">
      <c r="A1351" t="s">
        <v>46</v>
      </c>
      <c r="B1351">
        <v>24061.4</v>
      </c>
      <c r="C1351">
        <v>24051.200000000001</v>
      </c>
      <c r="D1351">
        <v>24051</v>
      </c>
      <c r="E1351">
        <v>24022.3</v>
      </c>
      <c r="F1351">
        <v>1571.23</v>
      </c>
      <c r="G1351">
        <v>0</v>
      </c>
      <c r="H1351">
        <v>536.83500000000004</v>
      </c>
      <c r="I1351">
        <v>0</v>
      </c>
      <c r="J1351">
        <v>0.283136</v>
      </c>
      <c r="K1351">
        <v>0.70653200000000005</v>
      </c>
      <c r="L1351">
        <v>0</v>
      </c>
      <c r="M1351" t="s">
        <v>42</v>
      </c>
    </row>
    <row r="1352" spans="1:13" x14ac:dyDescent="0.25">
      <c r="A1352" t="s">
        <v>46</v>
      </c>
      <c r="B1352">
        <v>24162.799999999999</v>
      </c>
      <c r="C1352">
        <v>24152.7</v>
      </c>
      <c r="D1352">
        <v>24152.5</v>
      </c>
      <c r="E1352">
        <v>24123.5</v>
      </c>
      <c r="F1352">
        <v>1570.94</v>
      </c>
      <c r="G1352">
        <v>0</v>
      </c>
      <c r="H1352">
        <v>538.51499999999999</v>
      </c>
      <c r="I1352">
        <v>0</v>
      </c>
      <c r="J1352">
        <v>0.28309099999999998</v>
      </c>
      <c r="K1352">
        <v>0.70653100000000002</v>
      </c>
      <c r="L1352">
        <v>0</v>
      </c>
      <c r="M1352" t="s">
        <v>42</v>
      </c>
    </row>
    <row r="1353" spans="1:13" x14ac:dyDescent="0.25">
      <c r="A1353" t="s">
        <v>46</v>
      </c>
      <c r="B1353">
        <v>24106.3</v>
      </c>
      <c r="C1353">
        <v>24095.8</v>
      </c>
      <c r="D1353">
        <v>24095.599999999999</v>
      </c>
      <c r="E1353">
        <v>24066.6</v>
      </c>
      <c r="F1353">
        <v>1572.94</v>
      </c>
      <c r="G1353">
        <v>0</v>
      </c>
      <c r="H1353">
        <v>536.85900000000004</v>
      </c>
      <c r="I1353">
        <v>0</v>
      </c>
      <c r="J1353">
        <v>0.28310000000000002</v>
      </c>
      <c r="K1353">
        <v>0.72680999999999996</v>
      </c>
      <c r="L1353">
        <v>0</v>
      </c>
      <c r="M1353" t="s">
        <v>42</v>
      </c>
    </row>
    <row r="1354" spans="1:13" x14ac:dyDescent="0.25">
      <c r="A1354" t="s">
        <v>46</v>
      </c>
      <c r="B1354">
        <v>24106</v>
      </c>
      <c r="C1354">
        <v>24095</v>
      </c>
      <c r="D1354">
        <v>24094.799999999999</v>
      </c>
      <c r="E1354">
        <v>24065.4</v>
      </c>
      <c r="F1354">
        <v>1564.03</v>
      </c>
      <c r="G1354">
        <v>0</v>
      </c>
      <c r="H1354">
        <v>537.53399999999999</v>
      </c>
      <c r="I1354">
        <v>0</v>
      </c>
      <c r="J1354">
        <v>0.28309400000000001</v>
      </c>
      <c r="K1354">
        <v>0.71875</v>
      </c>
      <c r="L1354">
        <v>0</v>
      </c>
      <c r="M1354" t="s">
        <v>42</v>
      </c>
    </row>
    <row r="1355" spans="1:13" x14ac:dyDescent="0.25">
      <c r="A1355" t="s">
        <v>46</v>
      </c>
      <c r="B1355">
        <v>24102.5</v>
      </c>
      <c r="C1355">
        <v>24092.1</v>
      </c>
      <c r="D1355">
        <v>24091.9</v>
      </c>
      <c r="E1355">
        <v>24063.200000000001</v>
      </c>
      <c r="F1355">
        <v>1590.87</v>
      </c>
      <c r="G1355">
        <v>0</v>
      </c>
      <c r="H1355">
        <v>537.19600000000003</v>
      </c>
      <c r="I1355">
        <v>0</v>
      </c>
      <c r="J1355">
        <v>0.28317599999999998</v>
      </c>
      <c r="K1355">
        <v>0.70653200000000005</v>
      </c>
      <c r="L1355">
        <v>0</v>
      </c>
      <c r="M1355" t="s">
        <v>42</v>
      </c>
    </row>
    <row r="1356" spans="1:13" x14ac:dyDescent="0.25">
      <c r="A1356" t="s">
        <v>46</v>
      </c>
      <c r="B1356">
        <v>24030.6</v>
      </c>
      <c r="C1356">
        <v>24017.9</v>
      </c>
      <c r="D1356">
        <v>24017.7</v>
      </c>
      <c r="E1356">
        <v>23988.5</v>
      </c>
      <c r="F1356">
        <v>1565.63</v>
      </c>
      <c r="G1356">
        <v>0</v>
      </c>
      <c r="H1356">
        <v>535.87099999999998</v>
      </c>
      <c r="I1356">
        <v>0</v>
      </c>
      <c r="J1356">
        <v>0.28308800000000001</v>
      </c>
      <c r="K1356">
        <v>0.71189800000000003</v>
      </c>
      <c r="L1356">
        <v>0</v>
      </c>
      <c r="M1356" t="s">
        <v>42</v>
      </c>
    </row>
    <row r="1357" spans="1:13" x14ac:dyDescent="0.25">
      <c r="A1357" t="s">
        <v>46</v>
      </c>
      <c r="B1357">
        <v>24054.7</v>
      </c>
      <c r="C1357">
        <v>24043.599999999999</v>
      </c>
      <c r="D1357">
        <v>24043.4</v>
      </c>
      <c r="E1357">
        <v>24014.1</v>
      </c>
      <c r="F1357">
        <v>1561.78</v>
      </c>
      <c r="G1357">
        <v>0</v>
      </c>
      <c r="H1357">
        <v>536.09</v>
      </c>
      <c r="I1357">
        <v>0</v>
      </c>
      <c r="J1357">
        <v>0.283142</v>
      </c>
      <c r="K1357">
        <v>0.72789400000000004</v>
      </c>
      <c r="L1357">
        <v>0</v>
      </c>
      <c r="M1357" t="s">
        <v>42</v>
      </c>
    </row>
    <row r="1358" spans="1:13" x14ac:dyDescent="0.25">
      <c r="A1358" t="s">
        <v>46</v>
      </c>
      <c r="B1358">
        <v>24169.8</v>
      </c>
      <c r="C1358">
        <v>24159</v>
      </c>
      <c r="D1358">
        <v>24158.799999999999</v>
      </c>
      <c r="E1358">
        <v>24129.5</v>
      </c>
      <c r="F1358">
        <v>1571.34</v>
      </c>
      <c r="G1358">
        <v>0</v>
      </c>
      <c r="H1358">
        <v>538.63400000000001</v>
      </c>
      <c r="I1358">
        <v>0</v>
      </c>
      <c r="J1358">
        <v>0.28309000000000001</v>
      </c>
      <c r="K1358">
        <v>0.72636999999999996</v>
      </c>
      <c r="L1358">
        <v>0</v>
      </c>
      <c r="M1358" t="s">
        <v>42</v>
      </c>
    </row>
    <row r="1359" spans="1:13" x14ac:dyDescent="0.25">
      <c r="A1359" t="s">
        <v>46</v>
      </c>
      <c r="B1359">
        <v>24122.7</v>
      </c>
      <c r="C1359">
        <v>24110.9</v>
      </c>
      <c r="D1359">
        <v>24110.7</v>
      </c>
      <c r="E1359">
        <v>24081.5</v>
      </c>
      <c r="F1359">
        <v>1572.04</v>
      </c>
      <c r="G1359">
        <v>0</v>
      </c>
      <c r="H1359">
        <v>537.601</v>
      </c>
      <c r="I1359">
        <v>0</v>
      </c>
      <c r="J1359">
        <v>0.28308100000000003</v>
      </c>
      <c r="K1359">
        <v>0.70653200000000005</v>
      </c>
      <c r="L1359">
        <v>0</v>
      </c>
      <c r="M1359" t="s">
        <v>42</v>
      </c>
    </row>
    <row r="1360" spans="1:13" x14ac:dyDescent="0.25">
      <c r="A1360" t="s">
        <v>46</v>
      </c>
      <c r="B1360">
        <v>24070</v>
      </c>
      <c r="C1360">
        <v>24059.7</v>
      </c>
      <c r="D1360">
        <v>24059.5</v>
      </c>
      <c r="E1360">
        <v>24030.6</v>
      </c>
      <c r="F1360">
        <v>1565</v>
      </c>
      <c r="G1360">
        <v>0</v>
      </c>
      <c r="H1360">
        <v>536.78200000000004</v>
      </c>
      <c r="I1360">
        <v>0</v>
      </c>
      <c r="J1360">
        <v>0.28314</v>
      </c>
      <c r="K1360">
        <v>0.72687199999999996</v>
      </c>
      <c r="L1360">
        <v>0</v>
      </c>
      <c r="M1360" t="s">
        <v>42</v>
      </c>
    </row>
    <row r="1361" spans="1:13" x14ac:dyDescent="0.25">
      <c r="A1361" t="s">
        <v>46</v>
      </c>
      <c r="B1361">
        <v>24265.599999999999</v>
      </c>
      <c r="C1361">
        <v>24255.4</v>
      </c>
      <c r="D1361">
        <v>24255.200000000001</v>
      </c>
      <c r="E1361">
        <v>24226.1</v>
      </c>
      <c r="F1361">
        <v>1585.88</v>
      </c>
      <c r="G1361">
        <v>0</v>
      </c>
      <c r="H1361">
        <v>541.495</v>
      </c>
      <c r="I1361">
        <v>0</v>
      </c>
      <c r="J1361">
        <v>0.28308100000000003</v>
      </c>
      <c r="K1361">
        <v>0.716476</v>
      </c>
      <c r="L1361">
        <v>0</v>
      </c>
      <c r="M1361" t="s">
        <v>42</v>
      </c>
    </row>
    <row r="1362" spans="1:13" x14ac:dyDescent="0.25">
      <c r="A1362" t="s">
        <v>46</v>
      </c>
      <c r="B1362">
        <v>24213</v>
      </c>
      <c r="C1362">
        <v>24202.2</v>
      </c>
      <c r="D1362">
        <v>24202</v>
      </c>
      <c r="E1362">
        <v>24173.1</v>
      </c>
      <c r="F1362">
        <v>1571.46</v>
      </c>
      <c r="G1362">
        <v>0</v>
      </c>
      <c r="H1362">
        <v>539.31799999999998</v>
      </c>
      <c r="I1362">
        <v>0</v>
      </c>
      <c r="J1362">
        <v>0.28328399999999998</v>
      </c>
      <c r="K1362">
        <v>0.727854</v>
      </c>
      <c r="L1362">
        <v>0</v>
      </c>
      <c r="M1362" t="s">
        <v>42</v>
      </c>
    </row>
    <row r="1363" spans="1:13" x14ac:dyDescent="0.25">
      <c r="A1363" t="s">
        <v>46</v>
      </c>
      <c r="B1363">
        <v>24247</v>
      </c>
      <c r="C1363">
        <v>24236.9</v>
      </c>
      <c r="D1363">
        <v>24236.7</v>
      </c>
      <c r="E1363">
        <v>24207.7</v>
      </c>
      <c r="F1363">
        <v>1581.82</v>
      </c>
      <c r="G1363">
        <v>0</v>
      </c>
      <c r="H1363">
        <v>538.96299999999997</v>
      </c>
      <c r="I1363">
        <v>0</v>
      </c>
      <c r="J1363">
        <v>0.260548</v>
      </c>
      <c r="K1363">
        <v>0.71931900000000004</v>
      </c>
      <c r="L1363">
        <v>0</v>
      </c>
      <c r="M1363" t="s">
        <v>42</v>
      </c>
    </row>
    <row r="1364" spans="1:13" x14ac:dyDescent="0.25">
      <c r="A1364" t="s">
        <v>46</v>
      </c>
      <c r="B1364">
        <v>24285.1</v>
      </c>
      <c r="C1364">
        <v>24274.3</v>
      </c>
      <c r="D1364">
        <v>24274.1</v>
      </c>
      <c r="E1364">
        <v>24244.5</v>
      </c>
      <c r="F1364">
        <v>1602.14</v>
      </c>
      <c r="G1364">
        <v>0</v>
      </c>
      <c r="H1364">
        <v>539.779</v>
      </c>
      <c r="I1364">
        <v>0</v>
      </c>
      <c r="J1364">
        <v>0.283078</v>
      </c>
      <c r="K1364">
        <v>0.70649700000000004</v>
      </c>
      <c r="L1364">
        <v>0</v>
      </c>
      <c r="M1364" t="s">
        <v>42</v>
      </c>
    </row>
    <row r="1365" spans="1:13" x14ac:dyDescent="0.25">
      <c r="A1365" t="s">
        <v>46</v>
      </c>
      <c r="B1365">
        <v>24225.7</v>
      </c>
      <c r="C1365">
        <v>24215</v>
      </c>
      <c r="D1365">
        <v>24214.799999999999</v>
      </c>
      <c r="E1365">
        <v>24185.5</v>
      </c>
      <c r="F1365">
        <v>1582.77</v>
      </c>
      <c r="G1365">
        <v>0</v>
      </c>
      <c r="H1365">
        <v>539.17499999999995</v>
      </c>
      <c r="I1365">
        <v>0</v>
      </c>
      <c r="J1365">
        <v>0.28307900000000003</v>
      </c>
      <c r="K1365">
        <v>0.71665699999999999</v>
      </c>
      <c r="L1365">
        <v>0</v>
      </c>
      <c r="M1365" t="s">
        <v>42</v>
      </c>
    </row>
    <row r="1366" spans="1:13" x14ac:dyDescent="0.25">
      <c r="A1366" t="s">
        <v>46</v>
      </c>
      <c r="B1366">
        <v>24339.1</v>
      </c>
      <c r="C1366">
        <v>24328.6</v>
      </c>
      <c r="D1366">
        <v>24328.400000000001</v>
      </c>
      <c r="E1366">
        <v>24299.3</v>
      </c>
      <c r="F1366">
        <v>1569.7</v>
      </c>
      <c r="G1366">
        <v>0</v>
      </c>
      <c r="H1366">
        <v>541.77800000000002</v>
      </c>
      <c r="I1366">
        <v>0</v>
      </c>
      <c r="J1366">
        <v>0.26390200000000003</v>
      </c>
      <c r="K1366">
        <v>0.71735499999999996</v>
      </c>
      <c r="L1366">
        <v>0</v>
      </c>
      <c r="M1366" t="s">
        <v>42</v>
      </c>
    </row>
    <row r="1367" spans="1:13" x14ac:dyDescent="0.25">
      <c r="A1367" t="s">
        <v>46</v>
      </c>
      <c r="B1367">
        <v>23884.2</v>
      </c>
      <c r="C1367">
        <v>23873.3</v>
      </c>
      <c r="D1367">
        <v>23873.200000000001</v>
      </c>
      <c r="E1367">
        <v>23844.9</v>
      </c>
      <c r="F1367">
        <v>1528.33</v>
      </c>
      <c r="G1367">
        <v>0</v>
      </c>
      <c r="H1367">
        <v>532.22900000000004</v>
      </c>
      <c r="I1367">
        <v>0</v>
      </c>
      <c r="J1367">
        <v>0.283084</v>
      </c>
      <c r="K1367">
        <v>0.727518</v>
      </c>
      <c r="L1367">
        <v>0</v>
      </c>
      <c r="M1367" t="s">
        <v>42</v>
      </c>
    </row>
    <row r="1368" spans="1:13" x14ac:dyDescent="0.25">
      <c r="A1368" t="s">
        <v>46</v>
      </c>
      <c r="B1368">
        <v>23882.6</v>
      </c>
      <c r="C1368">
        <v>23871.9</v>
      </c>
      <c r="D1368">
        <v>23871.7</v>
      </c>
      <c r="E1368">
        <v>23843.3</v>
      </c>
      <c r="F1368">
        <v>1538.54</v>
      </c>
      <c r="G1368">
        <v>0</v>
      </c>
      <c r="H1368">
        <v>532.54399999999998</v>
      </c>
      <c r="I1368">
        <v>0</v>
      </c>
      <c r="J1368">
        <v>0.28312500000000002</v>
      </c>
      <c r="K1368">
        <v>0.72524699999999998</v>
      </c>
      <c r="L1368">
        <v>0</v>
      </c>
      <c r="M1368" t="s">
        <v>42</v>
      </c>
    </row>
    <row r="1369" spans="1:13" x14ac:dyDescent="0.25">
      <c r="A1369" t="s">
        <v>46</v>
      </c>
      <c r="B1369">
        <v>23606.799999999999</v>
      </c>
      <c r="C1369">
        <v>23596.2</v>
      </c>
      <c r="D1369">
        <v>23596</v>
      </c>
      <c r="E1369">
        <v>23567.7</v>
      </c>
      <c r="F1369">
        <v>1542.3</v>
      </c>
      <c r="G1369">
        <v>0</v>
      </c>
      <c r="H1369">
        <v>527.928</v>
      </c>
      <c r="I1369">
        <v>0</v>
      </c>
      <c r="J1369">
        <v>0.28349400000000002</v>
      </c>
      <c r="K1369">
        <v>0.72622299999999995</v>
      </c>
      <c r="L1369">
        <v>0</v>
      </c>
      <c r="M1369" t="s">
        <v>42</v>
      </c>
    </row>
    <row r="1370" spans="1:13" x14ac:dyDescent="0.25">
      <c r="A1370" t="s">
        <v>46</v>
      </c>
      <c r="B1370">
        <v>24459.1</v>
      </c>
      <c r="C1370">
        <v>24446.7</v>
      </c>
      <c r="D1370">
        <v>24446.400000000001</v>
      </c>
      <c r="E1370">
        <v>24412.2</v>
      </c>
      <c r="F1370">
        <v>1592.42</v>
      </c>
      <c r="G1370">
        <v>0</v>
      </c>
      <c r="H1370">
        <v>538.976</v>
      </c>
      <c r="I1370">
        <v>0</v>
      </c>
      <c r="J1370">
        <v>0.283078</v>
      </c>
      <c r="K1370">
        <v>0.72537300000000005</v>
      </c>
      <c r="L1370">
        <v>0</v>
      </c>
      <c r="M1370" t="s">
        <v>42</v>
      </c>
    </row>
    <row r="1371" spans="1:13" x14ac:dyDescent="0.25">
      <c r="A1371" t="s">
        <v>46</v>
      </c>
      <c r="B1371">
        <v>23723</v>
      </c>
      <c r="C1371">
        <v>23713.1</v>
      </c>
      <c r="D1371">
        <v>23712.9</v>
      </c>
      <c r="E1371">
        <v>23684.400000000001</v>
      </c>
      <c r="F1371">
        <v>1534.86</v>
      </c>
      <c r="G1371">
        <v>0</v>
      </c>
      <c r="H1371">
        <v>532.05200000000002</v>
      </c>
      <c r="I1371">
        <v>0</v>
      </c>
      <c r="J1371">
        <v>0.28313199999999999</v>
      </c>
      <c r="K1371">
        <v>0.72725300000000004</v>
      </c>
      <c r="L1371">
        <v>0</v>
      </c>
      <c r="M1371" t="s">
        <v>42</v>
      </c>
    </row>
    <row r="1372" spans="1:13" x14ac:dyDescent="0.25">
      <c r="A1372" t="s">
        <v>46</v>
      </c>
      <c r="B1372">
        <v>23538.5</v>
      </c>
      <c r="C1372">
        <v>23527.3</v>
      </c>
      <c r="D1372">
        <v>23527.1</v>
      </c>
      <c r="E1372">
        <v>23498.6</v>
      </c>
      <c r="F1372">
        <v>1529.36</v>
      </c>
      <c r="G1372">
        <v>0</v>
      </c>
      <c r="H1372">
        <v>528.39099999999996</v>
      </c>
      <c r="I1372">
        <v>0</v>
      </c>
      <c r="J1372">
        <v>0.28397099999999997</v>
      </c>
      <c r="K1372">
        <v>0.71548</v>
      </c>
      <c r="L1372">
        <v>0</v>
      </c>
      <c r="M1372" t="s">
        <v>42</v>
      </c>
    </row>
    <row r="1373" spans="1:13" x14ac:dyDescent="0.25">
      <c r="A1373" t="s">
        <v>46</v>
      </c>
      <c r="B1373">
        <v>22915.9</v>
      </c>
      <c r="C1373">
        <v>22905.200000000001</v>
      </c>
      <c r="D1373">
        <v>22905.1</v>
      </c>
      <c r="E1373">
        <v>22877.4</v>
      </c>
      <c r="F1373">
        <v>1494.83</v>
      </c>
      <c r="G1373">
        <v>0</v>
      </c>
      <c r="H1373">
        <v>514.81299999999999</v>
      </c>
      <c r="I1373">
        <v>0</v>
      </c>
      <c r="J1373">
        <v>0.28309699999999999</v>
      </c>
      <c r="K1373">
        <v>0.72435899999999998</v>
      </c>
      <c r="L1373">
        <v>0</v>
      </c>
      <c r="M1373" t="s">
        <v>42</v>
      </c>
    </row>
    <row r="1374" spans="1:13" x14ac:dyDescent="0.25">
      <c r="A1374" t="s">
        <v>46</v>
      </c>
      <c r="B1374">
        <v>22880</v>
      </c>
      <c r="C1374">
        <v>22869.5</v>
      </c>
      <c r="D1374">
        <v>22869.4</v>
      </c>
      <c r="E1374">
        <v>22841.8</v>
      </c>
      <c r="F1374">
        <v>1478.3</v>
      </c>
      <c r="G1374">
        <v>0</v>
      </c>
      <c r="H1374">
        <v>514.31600000000003</v>
      </c>
      <c r="I1374">
        <v>0</v>
      </c>
      <c r="J1374">
        <v>0.28307900000000003</v>
      </c>
      <c r="K1374">
        <v>0.70653100000000002</v>
      </c>
      <c r="L1374">
        <v>0</v>
      </c>
      <c r="M1374" t="s">
        <v>42</v>
      </c>
    </row>
    <row r="1375" spans="1:13" x14ac:dyDescent="0.25">
      <c r="A1375" t="s">
        <v>46</v>
      </c>
      <c r="B1375">
        <v>23309.7</v>
      </c>
      <c r="C1375">
        <v>23299.3</v>
      </c>
      <c r="D1375">
        <v>23299.1</v>
      </c>
      <c r="E1375">
        <v>23271</v>
      </c>
      <c r="F1375">
        <v>1525.44</v>
      </c>
      <c r="G1375">
        <v>0</v>
      </c>
      <c r="H1375">
        <v>522.96400000000006</v>
      </c>
      <c r="I1375">
        <v>0</v>
      </c>
      <c r="J1375">
        <v>0.28309400000000001</v>
      </c>
      <c r="K1375">
        <v>0.71867400000000004</v>
      </c>
      <c r="L1375">
        <v>0</v>
      </c>
      <c r="M1375" t="s">
        <v>42</v>
      </c>
    </row>
    <row r="1376" spans="1:13" x14ac:dyDescent="0.25">
      <c r="A1376" t="s">
        <v>46</v>
      </c>
      <c r="B1376">
        <v>23337</v>
      </c>
      <c r="C1376">
        <v>23327</v>
      </c>
      <c r="D1376">
        <v>23326.799999999999</v>
      </c>
      <c r="E1376">
        <v>23298.6</v>
      </c>
      <c r="F1376">
        <v>1531.87</v>
      </c>
      <c r="G1376">
        <v>0</v>
      </c>
      <c r="H1376">
        <v>522.44899999999996</v>
      </c>
      <c r="I1376">
        <v>0</v>
      </c>
      <c r="J1376">
        <v>0.28331899999999999</v>
      </c>
      <c r="K1376">
        <v>0.72689999999999999</v>
      </c>
      <c r="L1376">
        <v>0</v>
      </c>
      <c r="M1376" t="s">
        <v>42</v>
      </c>
    </row>
    <row r="1377" spans="1:13" x14ac:dyDescent="0.25">
      <c r="A1377" t="s">
        <v>46</v>
      </c>
      <c r="B1377">
        <v>23180.400000000001</v>
      </c>
      <c r="C1377">
        <v>23170.3</v>
      </c>
      <c r="D1377">
        <v>23170.1</v>
      </c>
      <c r="E1377">
        <v>23142.3</v>
      </c>
      <c r="F1377">
        <v>1521.11</v>
      </c>
      <c r="G1377">
        <v>0</v>
      </c>
      <c r="H1377">
        <v>519.149</v>
      </c>
      <c r="I1377">
        <v>0</v>
      </c>
      <c r="J1377">
        <v>0.28308</v>
      </c>
      <c r="K1377">
        <v>0.72440499999999997</v>
      </c>
      <c r="L1377">
        <v>0</v>
      </c>
      <c r="M1377" t="s">
        <v>42</v>
      </c>
    </row>
    <row r="1378" spans="1:13" x14ac:dyDescent="0.25">
      <c r="A1378" t="s">
        <v>46</v>
      </c>
      <c r="B1378">
        <v>23204.400000000001</v>
      </c>
      <c r="C1378">
        <v>23194.1</v>
      </c>
      <c r="D1378">
        <v>23193.9</v>
      </c>
      <c r="E1378">
        <v>23166.1</v>
      </c>
      <c r="F1378">
        <v>1521.88</v>
      </c>
      <c r="G1378">
        <v>0</v>
      </c>
      <c r="H1378">
        <v>520.47500000000002</v>
      </c>
      <c r="I1378">
        <v>0</v>
      </c>
      <c r="J1378">
        <v>0.28313700000000003</v>
      </c>
      <c r="K1378">
        <v>0.70652999999999999</v>
      </c>
      <c r="L1378">
        <v>0</v>
      </c>
      <c r="M1378" t="s">
        <v>42</v>
      </c>
    </row>
    <row r="1379" spans="1:13" x14ac:dyDescent="0.25">
      <c r="A1379" t="s">
        <v>46</v>
      </c>
      <c r="B1379">
        <v>23295.599999999999</v>
      </c>
      <c r="C1379">
        <v>23285.4</v>
      </c>
      <c r="D1379">
        <v>23285.200000000001</v>
      </c>
      <c r="E1379">
        <v>23257.200000000001</v>
      </c>
      <c r="F1379">
        <v>1547.86</v>
      </c>
      <c r="G1379">
        <v>0</v>
      </c>
      <c r="H1379">
        <v>520.84299999999996</v>
      </c>
      <c r="I1379">
        <v>0</v>
      </c>
      <c r="J1379">
        <v>0.28315699999999999</v>
      </c>
      <c r="K1379">
        <v>0.72749299999999995</v>
      </c>
      <c r="L1379">
        <v>0</v>
      </c>
      <c r="M1379" t="s">
        <v>42</v>
      </c>
    </row>
    <row r="1380" spans="1:13" x14ac:dyDescent="0.25">
      <c r="A1380" t="s">
        <v>46</v>
      </c>
      <c r="B1380">
        <v>23144.799999999999</v>
      </c>
      <c r="C1380">
        <v>23134.1</v>
      </c>
      <c r="D1380">
        <v>23133.9</v>
      </c>
      <c r="E1380">
        <v>23106.1</v>
      </c>
      <c r="F1380">
        <v>1522.94</v>
      </c>
      <c r="G1380">
        <v>0</v>
      </c>
      <c r="H1380">
        <v>518.91999999999996</v>
      </c>
      <c r="I1380">
        <v>0</v>
      </c>
      <c r="J1380">
        <v>0.28328900000000001</v>
      </c>
      <c r="K1380">
        <v>0.70651299999999995</v>
      </c>
      <c r="L1380">
        <v>0</v>
      </c>
      <c r="M1380" t="s">
        <v>42</v>
      </c>
    </row>
    <row r="1381" spans="1:13" x14ac:dyDescent="0.25">
      <c r="A1381" t="s">
        <v>46</v>
      </c>
      <c r="B1381">
        <v>23242.2</v>
      </c>
      <c r="C1381">
        <v>23231.5</v>
      </c>
      <c r="D1381">
        <v>23231.3</v>
      </c>
      <c r="E1381">
        <v>23203.200000000001</v>
      </c>
      <c r="F1381">
        <v>1532.51</v>
      </c>
      <c r="G1381">
        <v>0</v>
      </c>
      <c r="H1381">
        <v>520.24300000000005</v>
      </c>
      <c r="I1381">
        <v>0</v>
      </c>
      <c r="J1381">
        <v>0.28308499999999998</v>
      </c>
      <c r="K1381">
        <v>0.72597</v>
      </c>
      <c r="L1381">
        <v>0</v>
      </c>
      <c r="M1381" t="s">
        <v>42</v>
      </c>
    </row>
    <row r="1382" spans="1:13" x14ac:dyDescent="0.25">
      <c r="A1382" t="s">
        <v>46</v>
      </c>
      <c r="B1382">
        <v>23201.9</v>
      </c>
      <c r="C1382">
        <v>23189.200000000001</v>
      </c>
      <c r="D1382">
        <v>23189</v>
      </c>
      <c r="E1382">
        <v>23160.799999999999</v>
      </c>
      <c r="F1382">
        <v>1529.19</v>
      </c>
      <c r="G1382">
        <v>0</v>
      </c>
      <c r="H1382">
        <v>519.15899999999999</v>
      </c>
      <c r="I1382">
        <v>0</v>
      </c>
      <c r="J1382">
        <v>0.283078</v>
      </c>
      <c r="K1382">
        <v>0.72783699999999996</v>
      </c>
      <c r="L1382">
        <v>0</v>
      </c>
      <c r="M1382" t="s">
        <v>42</v>
      </c>
    </row>
    <row r="1383" spans="1:13" x14ac:dyDescent="0.25">
      <c r="A1383" t="s">
        <v>46</v>
      </c>
      <c r="B1383">
        <v>23192.799999999999</v>
      </c>
      <c r="C1383">
        <v>23182.2</v>
      </c>
      <c r="D1383">
        <v>23182.1</v>
      </c>
      <c r="E1383">
        <v>23154.3</v>
      </c>
      <c r="F1383">
        <v>1539.65</v>
      </c>
      <c r="G1383">
        <v>0</v>
      </c>
      <c r="H1383">
        <v>519.928</v>
      </c>
      <c r="I1383">
        <v>0</v>
      </c>
      <c r="J1383">
        <v>0.263268</v>
      </c>
      <c r="K1383">
        <v>0.726213</v>
      </c>
      <c r="L1383">
        <v>0</v>
      </c>
      <c r="M1383" t="s">
        <v>42</v>
      </c>
    </row>
    <row r="1384" spans="1:13" x14ac:dyDescent="0.25">
      <c r="A1384" t="s">
        <v>46</v>
      </c>
      <c r="B1384">
        <v>23179.5</v>
      </c>
      <c r="C1384">
        <v>23169.5</v>
      </c>
      <c r="D1384">
        <v>23169.3</v>
      </c>
      <c r="E1384">
        <v>23141.3</v>
      </c>
      <c r="F1384">
        <v>1513.23</v>
      </c>
      <c r="G1384">
        <v>0</v>
      </c>
      <c r="H1384">
        <v>519.24599999999998</v>
      </c>
      <c r="I1384">
        <v>0</v>
      </c>
      <c r="J1384">
        <v>0.28307900000000003</v>
      </c>
      <c r="K1384">
        <v>0.708484</v>
      </c>
      <c r="L1384">
        <v>0</v>
      </c>
      <c r="M1384" t="s">
        <v>42</v>
      </c>
    </row>
    <row r="1385" spans="1:13" x14ac:dyDescent="0.25">
      <c r="A1385" t="s">
        <v>46</v>
      </c>
      <c r="B1385">
        <v>23247.4</v>
      </c>
      <c r="C1385">
        <v>23237.200000000001</v>
      </c>
      <c r="D1385">
        <v>23237</v>
      </c>
      <c r="E1385">
        <v>23209.1</v>
      </c>
      <c r="F1385">
        <v>1528.47</v>
      </c>
      <c r="G1385">
        <v>0</v>
      </c>
      <c r="H1385">
        <v>520.23199999999997</v>
      </c>
      <c r="I1385">
        <v>0</v>
      </c>
      <c r="J1385">
        <v>0.28310299999999999</v>
      </c>
      <c r="K1385">
        <v>0.72637399999999996</v>
      </c>
      <c r="L1385">
        <v>0</v>
      </c>
      <c r="M1385" t="s">
        <v>42</v>
      </c>
    </row>
    <row r="1386" spans="1:13" x14ac:dyDescent="0.25">
      <c r="A1386" t="s">
        <v>46</v>
      </c>
      <c r="B1386">
        <v>23190.6</v>
      </c>
      <c r="C1386">
        <v>23180.1</v>
      </c>
      <c r="D1386">
        <v>23179.9</v>
      </c>
      <c r="E1386">
        <v>23152.1</v>
      </c>
      <c r="F1386">
        <v>1521.66</v>
      </c>
      <c r="G1386">
        <v>0</v>
      </c>
      <c r="H1386">
        <v>519.87599999999998</v>
      </c>
      <c r="I1386">
        <v>0</v>
      </c>
      <c r="J1386">
        <v>0.283086</v>
      </c>
      <c r="K1386">
        <v>0.72598799999999997</v>
      </c>
      <c r="L1386">
        <v>0</v>
      </c>
      <c r="M1386" t="s">
        <v>42</v>
      </c>
    </row>
    <row r="1387" spans="1:13" x14ac:dyDescent="0.25">
      <c r="A1387" t="s">
        <v>46</v>
      </c>
      <c r="B1387">
        <v>23200.1</v>
      </c>
      <c r="C1387">
        <v>23189.9</v>
      </c>
      <c r="D1387">
        <v>23189.7</v>
      </c>
      <c r="E1387">
        <v>23161.8</v>
      </c>
      <c r="F1387">
        <v>1526.62</v>
      </c>
      <c r="G1387">
        <v>0</v>
      </c>
      <c r="H1387">
        <v>519.05499999999995</v>
      </c>
      <c r="I1387">
        <v>0</v>
      </c>
      <c r="J1387">
        <v>0.283107</v>
      </c>
      <c r="K1387">
        <v>0.72618700000000003</v>
      </c>
      <c r="L1387">
        <v>0</v>
      </c>
      <c r="M1387" t="s">
        <v>42</v>
      </c>
    </row>
    <row r="1388" spans="1:13" x14ac:dyDescent="0.25">
      <c r="A1388" t="s">
        <v>46</v>
      </c>
      <c r="B1388">
        <v>23238.7</v>
      </c>
      <c r="C1388">
        <v>23227.8</v>
      </c>
      <c r="D1388">
        <v>23227.599999999999</v>
      </c>
      <c r="E1388">
        <v>23199.599999999999</v>
      </c>
      <c r="F1388">
        <v>1522.35</v>
      </c>
      <c r="G1388">
        <v>0</v>
      </c>
      <c r="H1388">
        <v>519.30600000000004</v>
      </c>
      <c r="I1388">
        <v>0</v>
      </c>
      <c r="J1388">
        <v>0.28307900000000003</v>
      </c>
      <c r="K1388">
        <v>0.70653200000000005</v>
      </c>
      <c r="L1388">
        <v>0</v>
      </c>
      <c r="M1388" t="s">
        <v>42</v>
      </c>
    </row>
    <row r="1389" spans="1:13" x14ac:dyDescent="0.25">
      <c r="A1389" t="s">
        <v>46</v>
      </c>
      <c r="B1389">
        <v>23270.7</v>
      </c>
      <c r="C1389">
        <v>23260</v>
      </c>
      <c r="D1389">
        <v>23259.8</v>
      </c>
      <c r="E1389">
        <v>23232</v>
      </c>
      <c r="F1389">
        <v>1528.73</v>
      </c>
      <c r="G1389">
        <v>0</v>
      </c>
      <c r="H1389">
        <v>520.86099999999999</v>
      </c>
      <c r="I1389">
        <v>0</v>
      </c>
      <c r="J1389">
        <v>0.28311199999999997</v>
      </c>
      <c r="K1389">
        <v>0.72418800000000005</v>
      </c>
      <c r="L1389">
        <v>0</v>
      </c>
      <c r="M1389" t="s">
        <v>42</v>
      </c>
    </row>
    <row r="1390" spans="1:13" x14ac:dyDescent="0.25">
      <c r="A1390" t="s">
        <v>46</v>
      </c>
      <c r="B1390">
        <v>23288.2</v>
      </c>
      <c r="C1390">
        <v>23277.8</v>
      </c>
      <c r="D1390">
        <v>23277.599999999999</v>
      </c>
      <c r="E1390">
        <v>23249.5</v>
      </c>
      <c r="F1390">
        <v>1543.23</v>
      </c>
      <c r="G1390">
        <v>0</v>
      </c>
      <c r="H1390">
        <v>520.77099999999996</v>
      </c>
      <c r="I1390">
        <v>0</v>
      </c>
      <c r="J1390">
        <v>0.28308499999999998</v>
      </c>
      <c r="K1390">
        <v>0.72762899999999997</v>
      </c>
      <c r="L1390">
        <v>0</v>
      </c>
      <c r="M1390" t="s">
        <v>42</v>
      </c>
    </row>
    <row r="1391" spans="1:13" x14ac:dyDescent="0.25">
      <c r="A1391" t="s">
        <v>46</v>
      </c>
      <c r="B1391">
        <v>23250.799999999999</v>
      </c>
      <c r="C1391">
        <v>23240.7</v>
      </c>
      <c r="D1391">
        <v>23240.5</v>
      </c>
      <c r="E1391">
        <v>23212.5</v>
      </c>
      <c r="F1391">
        <v>1531.09</v>
      </c>
      <c r="G1391">
        <v>0</v>
      </c>
      <c r="H1391">
        <v>520.03899999999999</v>
      </c>
      <c r="I1391">
        <v>0</v>
      </c>
      <c r="J1391">
        <v>0.283109</v>
      </c>
      <c r="K1391">
        <v>0.70653200000000005</v>
      </c>
      <c r="L1391">
        <v>0</v>
      </c>
      <c r="M1391" t="s">
        <v>42</v>
      </c>
    </row>
    <row r="1392" spans="1:13" x14ac:dyDescent="0.25">
      <c r="A1392" t="s">
        <v>46</v>
      </c>
      <c r="B1392">
        <v>23121.1</v>
      </c>
      <c r="C1392">
        <v>23111</v>
      </c>
      <c r="D1392">
        <v>23110.799999999999</v>
      </c>
      <c r="E1392">
        <v>23083.1</v>
      </c>
      <c r="F1392">
        <v>1511.77</v>
      </c>
      <c r="G1392">
        <v>0</v>
      </c>
      <c r="H1392">
        <v>517.76300000000003</v>
      </c>
      <c r="I1392">
        <v>0</v>
      </c>
      <c r="J1392">
        <v>0.283082</v>
      </c>
      <c r="K1392">
        <v>0.72472999999999999</v>
      </c>
      <c r="L1392">
        <v>0</v>
      </c>
      <c r="M1392" t="s">
        <v>42</v>
      </c>
    </row>
    <row r="1393" spans="1:25" x14ac:dyDescent="0.25">
      <c r="A1393" t="s">
        <v>46</v>
      </c>
      <c r="B1393">
        <v>23295.1</v>
      </c>
      <c r="C1393">
        <v>23285</v>
      </c>
      <c r="D1393">
        <v>23284.799999999999</v>
      </c>
      <c r="E1393">
        <v>23256.7</v>
      </c>
      <c r="F1393">
        <v>1547.54</v>
      </c>
      <c r="G1393">
        <v>0</v>
      </c>
      <c r="H1393">
        <v>520.26</v>
      </c>
      <c r="I1393">
        <v>0</v>
      </c>
      <c r="J1393">
        <v>0.283306</v>
      </c>
      <c r="K1393">
        <v>0.72779400000000005</v>
      </c>
      <c r="L1393">
        <v>0</v>
      </c>
      <c r="M1393" t="s">
        <v>42</v>
      </c>
    </row>
    <row r="1394" spans="1:25" x14ac:dyDescent="0.25">
      <c r="A1394" t="s">
        <v>46</v>
      </c>
      <c r="B1394">
        <v>23138.1</v>
      </c>
      <c r="C1394">
        <v>23127.4</v>
      </c>
      <c r="D1394">
        <v>23127.200000000001</v>
      </c>
      <c r="E1394">
        <v>23099.5</v>
      </c>
      <c r="F1394">
        <v>1513.7</v>
      </c>
      <c r="G1394">
        <v>0</v>
      </c>
      <c r="H1394">
        <v>518.26099999999997</v>
      </c>
      <c r="I1394">
        <v>0</v>
      </c>
      <c r="J1394">
        <v>0.28322199999999997</v>
      </c>
      <c r="K1394">
        <v>0.717387</v>
      </c>
      <c r="L1394">
        <v>0</v>
      </c>
      <c r="M1394" t="s">
        <v>42</v>
      </c>
    </row>
    <row r="1395" spans="1:25" x14ac:dyDescent="0.25">
      <c r="A1395" t="s">
        <v>46</v>
      </c>
      <c r="B1395">
        <v>22975.4</v>
      </c>
      <c r="C1395">
        <v>22965.4</v>
      </c>
      <c r="D1395">
        <v>22965.200000000001</v>
      </c>
      <c r="E1395">
        <v>22937.5</v>
      </c>
      <c r="F1395">
        <v>1515.46</v>
      </c>
      <c r="G1395">
        <v>0</v>
      </c>
      <c r="H1395">
        <v>515.23400000000004</v>
      </c>
      <c r="I1395">
        <v>0</v>
      </c>
      <c r="J1395">
        <v>0.26609899999999997</v>
      </c>
      <c r="K1395">
        <v>0.72787500000000005</v>
      </c>
      <c r="L1395">
        <v>0</v>
      </c>
      <c r="M1395" t="s">
        <v>42</v>
      </c>
    </row>
    <row r="1396" spans="1:25" x14ac:dyDescent="0.25">
      <c r="A1396" t="s">
        <v>46</v>
      </c>
      <c r="B1396">
        <v>23285.8</v>
      </c>
      <c r="C1396">
        <v>23275.7</v>
      </c>
      <c r="D1396">
        <v>23275.5</v>
      </c>
      <c r="E1396">
        <v>23247.5</v>
      </c>
      <c r="F1396">
        <v>1532.75</v>
      </c>
      <c r="G1396">
        <v>0</v>
      </c>
      <c r="H1396">
        <v>521.024</v>
      </c>
      <c r="I1396">
        <v>0</v>
      </c>
      <c r="J1396">
        <v>0.28316599999999997</v>
      </c>
      <c r="K1396">
        <v>0.73609000000000002</v>
      </c>
      <c r="L1396">
        <v>0</v>
      </c>
      <c r="M1396" t="s">
        <v>42</v>
      </c>
    </row>
    <row r="1397" spans="1:25" x14ac:dyDescent="0.25">
      <c r="A1397" t="s">
        <v>46</v>
      </c>
      <c r="B1397">
        <v>23160.9</v>
      </c>
      <c r="C1397">
        <v>23149.9</v>
      </c>
      <c r="D1397">
        <v>23149.7</v>
      </c>
      <c r="E1397">
        <v>23121.9</v>
      </c>
      <c r="F1397">
        <v>1518.93</v>
      </c>
      <c r="G1397">
        <v>0</v>
      </c>
      <c r="H1397">
        <v>519.53399999999999</v>
      </c>
      <c r="I1397">
        <v>0</v>
      </c>
      <c r="J1397">
        <v>0.26575100000000001</v>
      </c>
      <c r="K1397">
        <v>0.70652899999999996</v>
      </c>
      <c r="L1397">
        <v>0</v>
      </c>
      <c r="M1397" t="s">
        <v>42</v>
      </c>
    </row>
    <row r="1398" spans="1:25" x14ac:dyDescent="0.25">
      <c r="A1398" t="s">
        <v>46</v>
      </c>
      <c r="B1398">
        <v>23269.200000000001</v>
      </c>
      <c r="C1398">
        <v>23259</v>
      </c>
      <c r="D1398">
        <v>23258.799999999999</v>
      </c>
      <c r="E1398">
        <v>23230.9</v>
      </c>
      <c r="F1398">
        <v>1543.28</v>
      </c>
      <c r="G1398">
        <v>0</v>
      </c>
      <c r="H1398">
        <v>522.48400000000004</v>
      </c>
      <c r="I1398">
        <v>0</v>
      </c>
      <c r="J1398">
        <v>0.283084</v>
      </c>
      <c r="K1398">
        <v>0.725858</v>
      </c>
      <c r="L1398">
        <v>0</v>
      </c>
      <c r="M1398" t="s">
        <v>42</v>
      </c>
    </row>
    <row r="1399" spans="1:25" x14ac:dyDescent="0.25">
      <c r="A1399" t="s">
        <v>46</v>
      </c>
      <c r="B1399">
        <v>23190.799999999999</v>
      </c>
      <c r="C1399">
        <v>23180</v>
      </c>
      <c r="D1399">
        <v>23179.8</v>
      </c>
      <c r="E1399">
        <v>23151.9</v>
      </c>
      <c r="F1399">
        <v>1523.92</v>
      </c>
      <c r="G1399">
        <v>0</v>
      </c>
      <c r="H1399">
        <v>520.23099999999999</v>
      </c>
      <c r="I1399">
        <v>0</v>
      </c>
      <c r="J1399">
        <v>0.28309299999999998</v>
      </c>
      <c r="K1399">
        <v>0.70652999999999999</v>
      </c>
      <c r="L1399">
        <v>0</v>
      </c>
      <c r="M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46</v>
      </c>
      <c r="B1400">
        <v>23139</v>
      </c>
      <c r="C1400">
        <v>23128.9</v>
      </c>
      <c r="D1400">
        <v>23128.7</v>
      </c>
      <c r="E1400">
        <v>23100.799999999999</v>
      </c>
      <c r="F1400">
        <v>1521.34</v>
      </c>
      <c r="G1400">
        <v>0</v>
      </c>
      <c r="H1400">
        <v>519.43700000000001</v>
      </c>
      <c r="I1400">
        <v>0</v>
      </c>
      <c r="J1400">
        <v>0.28323900000000002</v>
      </c>
      <c r="K1400">
        <v>0.72788399999999998</v>
      </c>
      <c r="L1400">
        <v>0</v>
      </c>
      <c r="M1400" t="s">
        <v>42</v>
      </c>
      <c r="R1400">
        <f>AVERAGE(B1351:B1400)</f>
        <v>23580.051999999996</v>
      </c>
      <c r="S1400">
        <f>AVERAGE(C1351:C1400)</f>
        <v>23569.437999999995</v>
      </c>
      <c r="U1400">
        <f>_xlfn.VAR.P(B1351:B1400)</f>
        <v>221317.10049599977</v>
      </c>
      <c r="V1400">
        <f>_xlfn.VAR.P(C1351:C1400)</f>
        <v>221159.426756</v>
      </c>
      <c r="X1400">
        <f>1.96*SQRT(U1400)/50</f>
        <v>18.441385775103051</v>
      </c>
      <c r="Y1400">
        <f>1.96*SQRT(V1400)/50</f>
        <v>18.434815473183882</v>
      </c>
    </row>
    <row r="1401" spans="1:25" x14ac:dyDescent="0.25">
      <c r="A1401" t="s">
        <v>46</v>
      </c>
      <c r="B1401">
        <v>1179069.3141999999</v>
      </c>
      <c r="C1401" t="s">
        <v>36</v>
      </c>
    </row>
    <row r="1402" spans="1:25" x14ac:dyDescent="0.25">
      <c r="A1402" t="s">
        <v>47</v>
      </c>
      <c r="B1402">
        <v>172928</v>
      </c>
      <c r="C1402">
        <v>168060</v>
      </c>
      <c r="D1402">
        <v>167891</v>
      </c>
      <c r="E1402">
        <v>167839</v>
      </c>
      <c r="F1402">
        <v>3935.65</v>
      </c>
      <c r="G1402">
        <v>4578.33</v>
      </c>
      <c r="H1402">
        <v>2733.23</v>
      </c>
      <c r="I1402">
        <v>0.28312399999999999</v>
      </c>
      <c r="J1402">
        <v>0.70653200000000005</v>
      </c>
      <c r="K1402">
        <v>0</v>
      </c>
      <c r="L1402" t="s">
        <v>42</v>
      </c>
    </row>
    <row r="1403" spans="1:25" x14ac:dyDescent="0.25">
      <c r="A1403" t="s">
        <v>47</v>
      </c>
      <c r="B1403">
        <v>173094</v>
      </c>
      <c r="C1403">
        <v>168258</v>
      </c>
      <c r="D1403">
        <v>168077</v>
      </c>
      <c r="E1403">
        <v>168026</v>
      </c>
      <c r="F1403">
        <v>3947.47</v>
      </c>
      <c r="G1403">
        <v>4673.93</v>
      </c>
      <c r="H1403">
        <v>2730.52</v>
      </c>
      <c r="I1403">
        <v>0.28309000000000001</v>
      </c>
      <c r="J1403">
        <v>0.72789300000000001</v>
      </c>
      <c r="K1403">
        <v>0</v>
      </c>
      <c r="L1403" t="s">
        <v>42</v>
      </c>
    </row>
    <row r="1404" spans="1:25" x14ac:dyDescent="0.25">
      <c r="A1404" t="s">
        <v>47</v>
      </c>
      <c r="B1404">
        <v>172595</v>
      </c>
      <c r="C1404">
        <v>167787</v>
      </c>
      <c r="D1404">
        <v>167612</v>
      </c>
      <c r="E1404">
        <v>167560</v>
      </c>
      <c r="F1404">
        <v>3943.75</v>
      </c>
      <c r="G1404">
        <v>4711.09</v>
      </c>
      <c r="H1404">
        <v>2734.51</v>
      </c>
      <c r="I1404">
        <v>0.28309400000000001</v>
      </c>
      <c r="J1404">
        <v>0.72243400000000002</v>
      </c>
      <c r="K1404">
        <v>0</v>
      </c>
      <c r="L1404" t="s">
        <v>42</v>
      </c>
    </row>
    <row r="1405" spans="1:25" x14ac:dyDescent="0.25">
      <c r="A1405" t="s">
        <v>47</v>
      </c>
      <c r="B1405">
        <v>173165</v>
      </c>
      <c r="C1405">
        <v>168365</v>
      </c>
      <c r="D1405">
        <v>168184</v>
      </c>
      <c r="E1405">
        <v>168132</v>
      </c>
      <c r="F1405">
        <v>3945.67</v>
      </c>
      <c r="G1405">
        <v>4729.66</v>
      </c>
      <c r="H1405">
        <v>2731.52</v>
      </c>
      <c r="I1405">
        <v>0.283142</v>
      </c>
      <c r="J1405">
        <v>0.72740000000000005</v>
      </c>
      <c r="K1405">
        <v>0</v>
      </c>
      <c r="L1405" t="s">
        <v>42</v>
      </c>
    </row>
    <row r="1406" spans="1:25" x14ac:dyDescent="0.25">
      <c r="A1406" t="s">
        <v>47</v>
      </c>
      <c r="B1406">
        <v>173609</v>
      </c>
      <c r="C1406">
        <v>168746</v>
      </c>
      <c r="D1406">
        <v>168569</v>
      </c>
      <c r="E1406">
        <v>168516</v>
      </c>
      <c r="F1406">
        <v>3950.52</v>
      </c>
      <c r="G1406">
        <v>4744.4799999999996</v>
      </c>
      <c r="H1406">
        <v>2743.62</v>
      </c>
      <c r="I1406">
        <v>0.28309699999999999</v>
      </c>
      <c r="J1406">
        <v>0.71682000000000001</v>
      </c>
      <c r="K1406">
        <v>0</v>
      </c>
      <c r="L1406" t="s">
        <v>42</v>
      </c>
    </row>
    <row r="1407" spans="1:25" x14ac:dyDescent="0.25">
      <c r="A1407" t="s">
        <v>47</v>
      </c>
      <c r="B1407">
        <v>173464</v>
      </c>
      <c r="C1407">
        <v>168634</v>
      </c>
      <c r="D1407">
        <v>168460</v>
      </c>
      <c r="E1407">
        <v>168409</v>
      </c>
      <c r="F1407">
        <v>3956.57</v>
      </c>
      <c r="G1407">
        <v>4733.57</v>
      </c>
      <c r="H1407">
        <v>2748.73</v>
      </c>
      <c r="I1407">
        <v>0.28313500000000003</v>
      </c>
      <c r="J1407">
        <v>0.71340999999999999</v>
      </c>
      <c r="K1407">
        <v>0</v>
      </c>
      <c r="L1407" t="s">
        <v>42</v>
      </c>
    </row>
    <row r="1408" spans="1:25" x14ac:dyDescent="0.25">
      <c r="A1408" t="s">
        <v>47</v>
      </c>
      <c r="B1408">
        <v>172093</v>
      </c>
      <c r="C1408">
        <v>167466</v>
      </c>
      <c r="D1408">
        <v>167296</v>
      </c>
      <c r="E1408">
        <v>167245</v>
      </c>
      <c r="F1408">
        <v>3925.08</v>
      </c>
      <c r="G1408">
        <v>4691.3500000000004</v>
      </c>
      <c r="H1408">
        <v>2730.07</v>
      </c>
      <c r="I1408">
        <v>0.283078</v>
      </c>
      <c r="J1408">
        <v>0.71449600000000002</v>
      </c>
      <c r="K1408">
        <v>0</v>
      </c>
      <c r="L1408" t="s">
        <v>42</v>
      </c>
    </row>
    <row r="1409" spans="1:12" x14ac:dyDescent="0.25">
      <c r="A1409" t="s">
        <v>47</v>
      </c>
      <c r="B1409">
        <v>170986</v>
      </c>
      <c r="C1409">
        <v>166252</v>
      </c>
      <c r="D1409">
        <v>166090</v>
      </c>
      <c r="E1409">
        <v>166038</v>
      </c>
      <c r="F1409">
        <v>3945.45</v>
      </c>
      <c r="G1409">
        <v>4638.5600000000004</v>
      </c>
      <c r="H1409">
        <v>2699.93</v>
      </c>
      <c r="I1409">
        <v>0.28311199999999997</v>
      </c>
      <c r="J1409">
        <v>0.72606300000000001</v>
      </c>
      <c r="K1409">
        <v>0</v>
      </c>
      <c r="L1409" t="s">
        <v>42</v>
      </c>
    </row>
    <row r="1410" spans="1:12" x14ac:dyDescent="0.25">
      <c r="A1410" t="s">
        <v>47</v>
      </c>
      <c r="B1410">
        <v>174940</v>
      </c>
      <c r="C1410">
        <v>170277</v>
      </c>
      <c r="D1410">
        <v>170104</v>
      </c>
      <c r="E1410">
        <v>170052</v>
      </c>
      <c r="F1410">
        <v>3994.1</v>
      </c>
      <c r="G1410">
        <v>4797.76</v>
      </c>
      <c r="H1410">
        <v>2770.74</v>
      </c>
      <c r="I1410">
        <v>0.26486700000000002</v>
      </c>
      <c r="J1410">
        <v>0.72772599999999998</v>
      </c>
      <c r="K1410">
        <v>0</v>
      </c>
      <c r="L1410" t="s">
        <v>42</v>
      </c>
    </row>
    <row r="1411" spans="1:12" x14ac:dyDescent="0.25">
      <c r="A1411" t="s">
        <v>47</v>
      </c>
      <c r="B1411">
        <v>176556</v>
      </c>
      <c r="C1411">
        <v>171639</v>
      </c>
      <c r="D1411">
        <v>171468</v>
      </c>
      <c r="E1411">
        <v>171416</v>
      </c>
      <c r="F1411">
        <v>3987.27</v>
      </c>
      <c r="G1411">
        <v>4841.62</v>
      </c>
      <c r="H1411">
        <v>2789.96</v>
      </c>
      <c r="I1411">
        <v>0.26744800000000002</v>
      </c>
      <c r="J1411">
        <v>0.72786899999999999</v>
      </c>
      <c r="K1411">
        <v>0</v>
      </c>
      <c r="L1411" t="s">
        <v>42</v>
      </c>
    </row>
    <row r="1412" spans="1:12" x14ac:dyDescent="0.25">
      <c r="A1412" t="s">
        <v>47</v>
      </c>
      <c r="B1412">
        <v>177105</v>
      </c>
      <c r="C1412">
        <v>172182</v>
      </c>
      <c r="D1412">
        <v>172008</v>
      </c>
      <c r="E1412">
        <v>171955</v>
      </c>
      <c r="F1412">
        <v>4032.04</v>
      </c>
      <c r="G1412">
        <v>4899.43</v>
      </c>
      <c r="H1412">
        <v>2811.67</v>
      </c>
      <c r="I1412">
        <v>0.28321200000000002</v>
      </c>
      <c r="J1412">
        <v>0.72788399999999998</v>
      </c>
      <c r="K1412">
        <v>0</v>
      </c>
      <c r="L1412" t="s">
        <v>42</v>
      </c>
    </row>
    <row r="1413" spans="1:12" x14ac:dyDescent="0.25">
      <c r="A1413" t="s">
        <v>47</v>
      </c>
      <c r="B1413">
        <v>176594</v>
      </c>
      <c r="C1413">
        <v>171667</v>
      </c>
      <c r="D1413">
        <v>171495</v>
      </c>
      <c r="E1413">
        <v>171444</v>
      </c>
      <c r="F1413">
        <v>4002.88</v>
      </c>
      <c r="G1413">
        <v>4860.2700000000004</v>
      </c>
      <c r="H1413">
        <v>2792.17</v>
      </c>
      <c r="I1413">
        <v>0.28307900000000003</v>
      </c>
      <c r="J1413">
        <v>0.72788200000000003</v>
      </c>
      <c r="K1413">
        <v>0</v>
      </c>
      <c r="L1413" t="s">
        <v>42</v>
      </c>
    </row>
    <row r="1414" spans="1:12" x14ac:dyDescent="0.25">
      <c r="A1414" t="s">
        <v>47</v>
      </c>
      <c r="B1414">
        <v>175695</v>
      </c>
      <c r="C1414">
        <v>170814</v>
      </c>
      <c r="D1414">
        <v>170642</v>
      </c>
      <c r="E1414">
        <v>170589</v>
      </c>
      <c r="F1414">
        <v>3996.95</v>
      </c>
      <c r="G1414">
        <v>4837.09</v>
      </c>
      <c r="H1414">
        <v>2784.61</v>
      </c>
      <c r="I1414">
        <v>0.283078</v>
      </c>
      <c r="J1414">
        <v>0.73525600000000002</v>
      </c>
      <c r="K1414">
        <v>0</v>
      </c>
      <c r="L1414" t="s">
        <v>42</v>
      </c>
    </row>
    <row r="1415" spans="1:12" x14ac:dyDescent="0.25">
      <c r="A1415" t="s">
        <v>47</v>
      </c>
      <c r="B1415">
        <v>176126</v>
      </c>
      <c r="C1415">
        <v>171310</v>
      </c>
      <c r="D1415">
        <v>171133</v>
      </c>
      <c r="E1415">
        <v>171079</v>
      </c>
      <c r="F1415">
        <v>4029.49</v>
      </c>
      <c r="G1415">
        <v>4870.91</v>
      </c>
      <c r="H1415">
        <v>2793.93</v>
      </c>
      <c r="I1415">
        <v>0.28310299999999999</v>
      </c>
      <c r="J1415">
        <v>0.72782999999999998</v>
      </c>
      <c r="K1415">
        <v>0</v>
      </c>
      <c r="L1415" t="s">
        <v>42</v>
      </c>
    </row>
    <row r="1416" spans="1:12" x14ac:dyDescent="0.25">
      <c r="A1416" t="s">
        <v>47</v>
      </c>
      <c r="B1416">
        <v>176113</v>
      </c>
      <c r="C1416">
        <v>171250</v>
      </c>
      <c r="D1416">
        <v>171076</v>
      </c>
      <c r="E1416">
        <v>171024</v>
      </c>
      <c r="F1416">
        <v>3992.63</v>
      </c>
      <c r="G1416">
        <v>4856</v>
      </c>
      <c r="H1416">
        <v>2778.67</v>
      </c>
      <c r="I1416">
        <v>0.28309899999999999</v>
      </c>
      <c r="J1416">
        <v>0.72667400000000004</v>
      </c>
      <c r="K1416">
        <v>0</v>
      </c>
      <c r="L1416" t="s">
        <v>42</v>
      </c>
    </row>
    <row r="1417" spans="1:12" x14ac:dyDescent="0.25">
      <c r="A1417" t="s">
        <v>47</v>
      </c>
      <c r="B1417">
        <v>176997</v>
      </c>
      <c r="C1417">
        <v>172165</v>
      </c>
      <c r="D1417">
        <v>171982</v>
      </c>
      <c r="E1417">
        <v>171929</v>
      </c>
      <c r="F1417">
        <v>4024.25</v>
      </c>
      <c r="G1417">
        <v>4912.57</v>
      </c>
      <c r="H1417">
        <v>2799.38</v>
      </c>
      <c r="I1417">
        <v>0.28320000000000001</v>
      </c>
      <c r="J1417">
        <v>0.72789400000000004</v>
      </c>
      <c r="K1417">
        <v>0</v>
      </c>
      <c r="L1417" t="s">
        <v>42</v>
      </c>
    </row>
    <row r="1418" spans="1:12" x14ac:dyDescent="0.25">
      <c r="A1418" t="s">
        <v>47</v>
      </c>
      <c r="B1418">
        <v>176616</v>
      </c>
      <c r="C1418">
        <v>171425</v>
      </c>
      <c r="D1418">
        <v>171245</v>
      </c>
      <c r="E1418">
        <v>171193</v>
      </c>
      <c r="F1418">
        <v>3992.66</v>
      </c>
      <c r="G1418">
        <v>4891.8900000000003</v>
      </c>
      <c r="H1418">
        <v>2792.07</v>
      </c>
      <c r="I1418">
        <v>0.28310800000000003</v>
      </c>
      <c r="J1418">
        <v>0.72065500000000005</v>
      </c>
      <c r="K1418">
        <v>0</v>
      </c>
      <c r="L1418" t="s">
        <v>42</v>
      </c>
    </row>
    <row r="1419" spans="1:12" x14ac:dyDescent="0.25">
      <c r="A1419" t="s">
        <v>47</v>
      </c>
      <c r="B1419">
        <v>176317</v>
      </c>
      <c r="C1419">
        <v>171426</v>
      </c>
      <c r="D1419">
        <v>171247</v>
      </c>
      <c r="E1419">
        <v>171194</v>
      </c>
      <c r="F1419">
        <v>4018.83</v>
      </c>
      <c r="G1419">
        <v>4879.21</v>
      </c>
      <c r="H1419">
        <v>2780.88</v>
      </c>
      <c r="I1419">
        <v>0.28344799999999998</v>
      </c>
      <c r="J1419">
        <v>0.72785900000000003</v>
      </c>
      <c r="K1419">
        <v>0</v>
      </c>
      <c r="L1419" t="s">
        <v>42</v>
      </c>
    </row>
    <row r="1420" spans="1:12" x14ac:dyDescent="0.25">
      <c r="A1420" t="s">
        <v>47</v>
      </c>
      <c r="B1420">
        <v>176534</v>
      </c>
      <c r="C1420">
        <v>171562</v>
      </c>
      <c r="D1420">
        <v>171385</v>
      </c>
      <c r="E1420">
        <v>171332</v>
      </c>
      <c r="F1420">
        <v>4014.14</v>
      </c>
      <c r="G1420">
        <v>4921.2700000000004</v>
      </c>
      <c r="H1420">
        <v>2810.46</v>
      </c>
      <c r="I1420">
        <v>0.28308800000000001</v>
      </c>
      <c r="J1420">
        <v>0.72173600000000004</v>
      </c>
      <c r="K1420">
        <v>0</v>
      </c>
      <c r="L1420" t="s">
        <v>42</v>
      </c>
    </row>
    <row r="1421" spans="1:12" x14ac:dyDescent="0.25">
      <c r="A1421" t="s">
        <v>47</v>
      </c>
      <c r="B1421">
        <v>175504</v>
      </c>
      <c r="C1421">
        <v>170697</v>
      </c>
      <c r="D1421">
        <v>170526</v>
      </c>
      <c r="E1421">
        <v>170474</v>
      </c>
      <c r="F1421">
        <v>3998.98</v>
      </c>
      <c r="G1421">
        <v>4906.51</v>
      </c>
      <c r="H1421">
        <v>2808.65</v>
      </c>
      <c r="I1421">
        <v>0.283086</v>
      </c>
      <c r="J1421">
        <v>0.72349399999999997</v>
      </c>
      <c r="K1421">
        <v>0</v>
      </c>
      <c r="L1421" t="s">
        <v>42</v>
      </c>
    </row>
    <row r="1422" spans="1:12" x14ac:dyDescent="0.25">
      <c r="A1422" t="s">
        <v>47</v>
      </c>
      <c r="B1422">
        <v>174815</v>
      </c>
      <c r="C1422">
        <v>170012</v>
      </c>
      <c r="D1422">
        <v>169840</v>
      </c>
      <c r="E1422">
        <v>169788</v>
      </c>
      <c r="F1422">
        <v>3988.95</v>
      </c>
      <c r="G1422">
        <v>4830.12</v>
      </c>
      <c r="H1422">
        <v>2764.78</v>
      </c>
      <c r="I1422">
        <v>0.28340199999999999</v>
      </c>
      <c r="J1422">
        <v>0.72776300000000005</v>
      </c>
      <c r="K1422">
        <v>0</v>
      </c>
      <c r="L1422" t="s">
        <v>42</v>
      </c>
    </row>
    <row r="1423" spans="1:12" x14ac:dyDescent="0.25">
      <c r="A1423" t="s">
        <v>47</v>
      </c>
      <c r="B1423">
        <v>177968</v>
      </c>
      <c r="C1423">
        <v>173057</v>
      </c>
      <c r="D1423">
        <v>172881</v>
      </c>
      <c r="E1423">
        <v>172828</v>
      </c>
      <c r="F1423">
        <v>4038.68</v>
      </c>
      <c r="G1423">
        <v>4920.16</v>
      </c>
      <c r="H1423">
        <v>2818.27</v>
      </c>
      <c r="I1423">
        <v>0.26639699999999999</v>
      </c>
      <c r="J1423">
        <v>0.727155</v>
      </c>
      <c r="K1423">
        <v>0</v>
      </c>
      <c r="L1423" t="s">
        <v>42</v>
      </c>
    </row>
    <row r="1424" spans="1:12" x14ac:dyDescent="0.25">
      <c r="A1424" t="s">
        <v>47</v>
      </c>
      <c r="B1424">
        <v>177100</v>
      </c>
      <c r="C1424">
        <v>172018</v>
      </c>
      <c r="D1424">
        <v>171848</v>
      </c>
      <c r="E1424">
        <v>171796</v>
      </c>
      <c r="F1424">
        <v>4006.07</v>
      </c>
      <c r="G1424">
        <v>4888.84</v>
      </c>
      <c r="H1424">
        <v>2791.8</v>
      </c>
      <c r="I1424">
        <v>0.26450899999999999</v>
      </c>
      <c r="J1424">
        <v>0.72255000000000003</v>
      </c>
      <c r="K1424">
        <v>0</v>
      </c>
      <c r="L1424" t="s">
        <v>42</v>
      </c>
    </row>
    <row r="1425" spans="1:12" x14ac:dyDescent="0.25">
      <c r="A1425" t="s">
        <v>47</v>
      </c>
      <c r="B1425">
        <v>177103</v>
      </c>
      <c r="C1425">
        <v>172325</v>
      </c>
      <c r="D1425">
        <v>172152</v>
      </c>
      <c r="E1425">
        <v>172099</v>
      </c>
      <c r="F1425">
        <v>4031.31</v>
      </c>
      <c r="G1425">
        <v>4873.8500000000004</v>
      </c>
      <c r="H1425">
        <v>2793.24</v>
      </c>
      <c r="I1425">
        <v>0.283078</v>
      </c>
      <c r="J1425">
        <v>0.72552300000000003</v>
      </c>
      <c r="K1425">
        <v>0</v>
      </c>
      <c r="L1425" t="s">
        <v>42</v>
      </c>
    </row>
    <row r="1426" spans="1:12" x14ac:dyDescent="0.25">
      <c r="A1426" t="s">
        <v>47</v>
      </c>
      <c r="B1426">
        <v>177693</v>
      </c>
      <c r="C1426">
        <v>172765</v>
      </c>
      <c r="D1426">
        <v>172594</v>
      </c>
      <c r="E1426">
        <v>172541</v>
      </c>
      <c r="F1426">
        <v>4024.88</v>
      </c>
      <c r="G1426">
        <v>4890.2299999999996</v>
      </c>
      <c r="H1426">
        <v>2802.9</v>
      </c>
      <c r="I1426">
        <v>0.283078</v>
      </c>
      <c r="J1426">
        <v>0.71393600000000002</v>
      </c>
      <c r="K1426">
        <v>0</v>
      </c>
      <c r="L1426" t="s">
        <v>42</v>
      </c>
    </row>
    <row r="1427" spans="1:12" x14ac:dyDescent="0.25">
      <c r="A1427" t="s">
        <v>47</v>
      </c>
      <c r="B1427">
        <v>180205</v>
      </c>
      <c r="C1427">
        <v>175293</v>
      </c>
      <c r="D1427">
        <v>175110</v>
      </c>
      <c r="E1427">
        <v>175057</v>
      </c>
      <c r="F1427">
        <v>4066</v>
      </c>
      <c r="G1427">
        <v>5022.32</v>
      </c>
      <c r="H1427">
        <v>2851.8</v>
      </c>
      <c r="I1427">
        <v>0.26213599999999998</v>
      </c>
      <c r="J1427">
        <v>0.71193600000000001</v>
      </c>
      <c r="K1427">
        <v>0</v>
      </c>
      <c r="L1427" t="s">
        <v>42</v>
      </c>
    </row>
    <row r="1428" spans="1:12" x14ac:dyDescent="0.25">
      <c r="A1428" t="s">
        <v>47</v>
      </c>
      <c r="B1428">
        <v>179590</v>
      </c>
      <c r="C1428">
        <v>174519</v>
      </c>
      <c r="D1428">
        <v>174339</v>
      </c>
      <c r="E1428">
        <v>174284</v>
      </c>
      <c r="F1428">
        <v>4083.55</v>
      </c>
      <c r="G1428">
        <v>4978.1000000000004</v>
      </c>
      <c r="H1428">
        <v>2832.52</v>
      </c>
      <c r="I1428">
        <v>0.26111899999999999</v>
      </c>
      <c r="J1428">
        <v>0.72257899999999997</v>
      </c>
      <c r="K1428">
        <v>0</v>
      </c>
      <c r="L1428" t="s">
        <v>42</v>
      </c>
    </row>
    <row r="1429" spans="1:12" x14ac:dyDescent="0.25">
      <c r="A1429" t="s">
        <v>47</v>
      </c>
      <c r="B1429">
        <v>181926</v>
      </c>
      <c r="C1429">
        <v>176514</v>
      </c>
      <c r="D1429">
        <v>176330</v>
      </c>
      <c r="E1429">
        <v>176277</v>
      </c>
      <c r="F1429">
        <v>4114.84</v>
      </c>
      <c r="G1429">
        <v>5106.7700000000004</v>
      </c>
      <c r="H1429">
        <v>2889.97</v>
      </c>
      <c r="I1429">
        <v>0.283105</v>
      </c>
      <c r="J1429">
        <v>0.727024</v>
      </c>
      <c r="K1429">
        <v>0</v>
      </c>
      <c r="L1429" t="s">
        <v>42</v>
      </c>
    </row>
    <row r="1430" spans="1:12" x14ac:dyDescent="0.25">
      <c r="A1430" t="s">
        <v>47</v>
      </c>
      <c r="B1430">
        <v>184006</v>
      </c>
      <c r="C1430">
        <v>178854</v>
      </c>
      <c r="D1430">
        <v>178661</v>
      </c>
      <c r="E1430">
        <v>178606</v>
      </c>
      <c r="F1430">
        <v>4172.9399999999996</v>
      </c>
      <c r="G1430">
        <v>5140.17</v>
      </c>
      <c r="H1430">
        <v>2909.32</v>
      </c>
      <c r="I1430">
        <v>0.28310999999999997</v>
      </c>
      <c r="J1430">
        <v>0.72275</v>
      </c>
      <c r="K1430">
        <v>0</v>
      </c>
      <c r="L1430" t="s">
        <v>42</v>
      </c>
    </row>
    <row r="1431" spans="1:12" x14ac:dyDescent="0.25">
      <c r="A1431" t="s">
        <v>47</v>
      </c>
      <c r="B1431">
        <v>182535</v>
      </c>
      <c r="C1431">
        <v>177436</v>
      </c>
      <c r="D1431">
        <v>177244</v>
      </c>
      <c r="E1431">
        <v>177189</v>
      </c>
      <c r="F1431">
        <v>4156.1000000000004</v>
      </c>
      <c r="G1431">
        <v>5116.22</v>
      </c>
      <c r="H1431">
        <v>2882.4</v>
      </c>
      <c r="I1431">
        <v>0.28354499999999999</v>
      </c>
      <c r="J1431">
        <v>0.72584199999999999</v>
      </c>
      <c r="K1431">
        <v>0</v>
      </c>
      <c r="L1431" t="s">
        <v>42</v>
      </c>
    </row>
    <row r="1432" spans="1:12" x14ac:dyDescent="0.25">
      <c r="A1432" t="s">
        <v>47</v>
      </c>
      <c r="B1432">
        <v>179861</v>
      </c>
      <c r="C1432">
        <v>174817</v>
      </c>
      <c r="D1432">
        <v>174632</v>
      </c>
      <c r="E1432">
        <v>174579</v>
      </c>
      <c r="F1432">
        <v>4075.15</v>
      </c>
      <c r="G1432">
        <v>5066.33</v>
      </c>
      <c r="H1432">
        <v>2834.78</v>
      </c>
      <c r="I1432">
        <v>0.28426400000000002</v>
      </c>
      <c r="J1432">
        <v>0.72084899999999996</v>
      </c>
      <c r="K1432">
        <v>0</v>
      </c>
      <c r="L1432" t="s">
        <v>42</v>
      </c>
    </row>
    <row r="1433" spans="1:12" x14ac:dyDescent="0.25">
      <c r="A1433" t="s">
        <v>47</v>
      </c>
      <c r="B1433">
        <v>178270</v>
      </c>
      <c r="C1433">
        <v>173347</v>
      </c>
      <c r="D1433">
        <v>173163</v>
      </c>
      <c r="E1433">
        <v>173110</v>
      </c>
      <c r="F1433">
        <v>4031.63</v>
      </c>
      <c r="G1433">
        <v>5020.04</v>
      </c>
      <c r="H1433">
        <v>2818.75</v>
      </c>
      <c r="I1433">
        <v>0.283078</v>
      </c>
      <c r="J1433">
        <v>0.71296300000000001</v>
      </c>
      <c r="K1433">
        <v>0</v>
      </c>
      <c r="L1433" t="s">
        <v>42</v>
      </c>
    </row>
    <row r="1434" spans="1:12" x14ac:dyDescent="0.25">
      <c r="A1434" t="s">
        <v>47</v>
      </c>
      <c r="B1434">
        <v>179742</v>
      </c>
      <c r="C1434">
        <v>174545</v>
      </c>
      <c r="D1434">
        <v>174361</v>
      </c>
      <c r="E1434">
        <v>174308</v>
      </c>
      <c r="F1434">
        <v>4067.52</v>
      </c>
      <c r="G1434">
        <v>5051.55</v>
      </c>
      <c r="H1434">
        <v>2835.47</v>
      </c>
      <c r="I1434">
        <v>0.28365200000000002</v>
      </c>
      <c r="J1434">
        <v>0.72725200000000001</v>
      </c>
      <c r="K1434">
        <v>0</v>
      </c>
      <c r="L1434" t="s">
        <v>42</v>
      </c>
    </row>
    <row r="1435" spans="1:12" x14ac:dyDescent="0.25">
      <c r="A1435" t="s">
        <v>47</v>
      </c>
      <c r="B1435">
        <v>182312</v>
      </c>
      <c r="C1435">
        <v>177122</v>
      </c>
      <c r="D1435">
        <v>176931</v>
      </c>
      <c r="E1435">
        <v>176878</v>
      </c>
      <c r="F1435">
        <v>4126.72</v>
      </c>
      <c r="G1435">
        <v>5173.49</v>
      </c>
      <c r="H1435">
        <v>2879.64</v>
      </c>
      <c r="I1435">
        <v>0.28342899999999999</v>
      </c>
      <c r="J1435">
        <v>0.72416499999999995</v>
      </c>
      <c r="K1435">
        <v>0</v>
      </c>
      <c r="L1435" t="s">
        <v>42</v>
      </c>
    </row>
    <row r="1436" spans="1:12" x14ac:dyDescent="0.25">
      <c r="A1436" t="s">
        <v>47</v>
      </c>
      <c r="B1436">
        <v>176798</v>
      </c>
      <c r="C1436">
        <v>171932</v>
      </c>
      <c r="D1436">
        <v>171757</v>
      </c>
      <c r="E1436">
        <v>171704</v>
      </c>
      <c r="F1436">
        <v>4008.54</v>
      </c>
      <c r="G1436">
        <v>4903.91</v>
      </c>
      <c r="H1436">
        <v>2782.24</v>
      </c>
      <c r="I1436">
        <v>0.28333999999999998</v>
      </c>
      <c r="J1436">
        <v>0.72162099999999996</v>
      </c>
      <c r="K1436">
        <v>0</v>
      </c>
      <c r="L1436" t="s">
        <v>42</v>
      </c>
    </row>
    <row r="1437" spans="1:12" x14ac:dyDescent="0.25">
      <c r="A1437" t="s">
        <v>47</v>
      </c>
      <c r="B1437">
        <v>179798</v>
      </c>
      <c r="C1437">
        <v>174788</v>
      </c>
      <c r="D1437">
        <v>174604</v>
      </c>
      <c r="E1437">
        <v>174551</v>
      </c>
      <c r="F1437">
        <v>4076.06</v>
      </c>
      <c r="G1437">
        <v>5040.74</v>
      </c>
      <c r="H1437">
        <v>2851.63</v>
      </c>
      <c r="I1437">
        <v>0.26396700000000001</v>
      </c>
      <c r="J1437">
        <v>0.72220099999999998</v>
      </c>
      <c r="K1437">
        <v>0</v>
      </c>
      <c r="L1437" t="s">
        <v>42</v>
      </c>
    </row>
    <row r="1438" spans="1:12" x14ac:dyDescent="0.25">
      <c r="A1438" t="s">
        <v>47</v>
      </c>
      <c r="B1438">
        <v>178733</v>
      </c>
      <c r="C1438">
        <v>173875</v>
      </c>
      <c r="D1438">
        <v>173693</v>
      </c>
      <c r="E1438">
        <v>173641</v>
      </c>
      <c r="F1438">
        <v>4041.21</v>
      </c>
      <c r="G1438">
        <v>5025.33</v>
      </c>
      <c r="H1438">
        <v>2817.56</v>
      </c>
      <c r="I1438">
        <v>0.28308499999999998</v>
      </c>
      <c r="J1438">
        <v>0.72549300000000005</v>
      </c>
      <c r="K1438">
        <v>0</v>
      </c>
      <c r="L1438" t="s">
        <v>42</v>
      </c>
    </row>
    <row r="1439" spans="1:12" x14ac:dyDescent="0.25">
      <c r="A1439" t="s">
        <v>47</v>
      </c>
      <c r="B1439">
        <v>179888</v>
      </c>
      <c r="C1439">
        <v>174990</v>
      </c>
      <c r="D1439">
        <v>174809</v>
      </c>
      <c r="E1439">
        <v>174756</v>
      </c>
      <c r="F1439">
        <v>4087.53</v>
      </c>
      <c r="G1439">
        <v>5016.09</v>
      </c>
      <c r="H1439">
        <v>2840.18</v>
      </c>
      <c r="I1439">
        <v>0.283084</v>
      </c>
      <c r="J1439">
        <v>0.72690200000000005</v>
      </c>
      <c r="K1439">
        <v>0</v>
      </c>
      <c r="L1439" t="s">
        <v>42</v>
      </c>
    </row>
    <row r="1440" spans="1:12" x14ac:dyDescent="0.25">
      <c r="A1440" t="s">
        <v>47</v>
      </c>
      <c r="B1440">
        <v>180024</v>
      </c>
      <c r="C1440">
        <v>174922</v>
      </c>
      <c r="D1440">
        <v>174742</v>
      </c>
      <c r="E1440">
        <v>174689</v>
      </c>
      <c r="F1440">
        <v>4068.39</v>
      </c>
      <c r="G1440">
        <v>5054.8500000000004</v>
      </c>
      <c r="H1440">
        <v>2843.61</v>
      </c>
      <c r="I1440">
        <v>0.26054300000000002</v>
      </c>
      <c r="J1440">
        <v>0.72738000000000003</v>
      </c>
      <c r="K1440">
        <v>0</v>
      </c>
      <c r="L1440" t="s">
        <v>42</v>
      </c>
    </row>
    <row r="1441" spans="1:25" x14ac:dyDescent="0.25">
      <c r="A1441" t="s">
        <v>47</v>
      </c>
      <c r="B1441">
        <v>179898</v>
      </c>
      <c r="C1441">
        <v>174758</v>
      </c>
      <c r="D1441">
        <v>174594</v>
      </c>
      <c r="E1441">
        <v>174541</v>
      </c>
      <c r="F1441">
        <v>4008.1</v>
      </c>
      <c r="G1441">
        <v>4893.53</v>
      </c>
      <c r="H1441">
        <v>2766.12</v>
      </c>
      <c r="I1441">
        <v>0.28337099999999998</v>
      </c>
      <c r="J1441">
        <v>0.72783500000000001</v>
      </c>
      <c r="K1441">
        <v>0</v>
      </c>
      <c r="L1441" t="s">
        <v>42</v>
      </c>
    </row>
    <row r="1442" spans="1:25" x14ac:dyDescent="0.25">
      <c r="A1442" t="s">
        <v>47</v>
      </c>
      <c r="B1442">
        <v>174612</v>
      </c>
      <c r="C1442">
        <v>169730</v>
      </c>
      <c r="D1442">
        <v>169564</v>
      </c>
      <c r="E1442">
        <v>169513</v>
      </c>
      <c r="F1442">
        <v>3964.77</v>
      </c>
      <c r="G1442">
        <v>4822.4799999999996</v>
      </c>
      <c r="H1442">
        <v>2747.75</v>
      </c>
      <c r="I1442">
        <v>0.26300299999999999</v>
      </c>
      <c r="J1442">
        <v>0.72728400000000004</v>
      </c>
      <c r="K1442">
        <v>0</v>
      </c>
      <c r="L1442" t="s">
        <v>42</v>
      </c>
    </row>
    <row r="1443" spans="1:25" x14ac:dyDescent="0.25">
      <c r="A1443" t="s">
        <v>47</v>
      </c>
      <c r="B1443">
        <v>174551</v>
      </c>
      <c r="C1443">
        <v>169632</v>
      </c>
      <c r="D1443">
        <v>169474</v>
      </c>
      <c r="E1443">
        <v>169422</v>
      </c>
      <c r="F1443">
        <v>3967.44</v>
      </c>
      <c r="G1443">
        <v>4820.75</v>
      </c>
      <c r="H1443">
        <v>2749.87</v>
      </c>
      <c r="I1443">
        <v>0.28309299999999998</v>
      </c>
      <c r="J1443">
        <v>0.72788799999999998</v>
      </c>
      <c r="K1443">
        <v>0</v>
      </c>
      <c r="L1443" t="s">
        <v>42</v>
      </c>
    </row>
    <row r="1444" spans="1:25" x14ac:dyDescent="0.25">
      <c r="A1444" t="s">
        <v>47</v>
      </c>
      <c r="B1444">
        <v>174019</v>
      </c>
      <c r="C1444">
        <v>169062</v>
      </c>
      <c r="D1444">
        <v>168904</v>
      </c>
      <c r="E1444">
        <v>168853</v>
      </c>
      <c r="F1444">
        <v>3956.65</v>
      </c>
      <c r="G1444">
        <v>4810.6899999999996</v>
      </c>
      <c r="H1444">
        <v>2744.19</v>
      </c>
      <c r="I1444">
        <v>0.28308299999999997</v>
      </c>
      <c r="J1444">
        <v>0.72699100000000005</v>
      </c>
      <c r="K1444">
        <v>0</v>
      </c>
      <c r="L1444" t="s">
        <v>42</v>
      </c>
    </row>
    <row r="1445" spans="1:25" x14ac:dyDescent="0.25">
      <c r="A1445" t="s">
        <v>47</v>
      </c>
      <c r="B1445">
        <v>176971</v>
      </c>
      <c r="C1445">
        <v>171983</v>
      </c>
      <c r="D1445">
        <v>171813</v>
      </c>
      <c r="E1445">
        <v>171761</v>
      </c>
      <c r="F1445">
        <v>4024.13</v>
      </c>
      <c r="G1445">
        <v>4919.99</v>
      </c>
      <c r="H1445">
        <v>2807.18</v>
      </c>
      <c r="I1445">
        <v>0.283082</v>
      </c>
      <c r="J1445">
        <v>0.72256200000000004</v>
      </c>
      <c r="K1445">
        <v>0</v>
      </c>
      <c r="L1445" t="s">
        <v>42</v>
      </c>
    </row>
    <row r="1446" spans="1:25" x14ac:dyDescent="0.25">
      <c r="A1446" t="s">
        <v>47</v>
      </c>
      <c r="B1446">
        <v>177309</v>
      </c>
      <c r="C1446">
        <v>172085</v>
      </c>
      <c r="D1446">
        <v>171916</v>
      </c>
      <c r="E1446">
        <v>171863</v>
      </c>
      <c r="F1446">
        <v>4001.87</v>
      </c>
      <c r="G1446">
        <v>4947.01</v>
      </c>
      <c r="H1446">
        <v>2779.49</v>
      </c>
      <c r="I1446">
        <v>0.28327599999999997</v>
      </c>
      <c r="J1446">
        <v>0.72559700000000005</v>
      </c>
      <c r="K1446">
        <v>0</v>
      </c>
      <c r="L1446" t="s">
        <v>42</v>
      </c>
    </row>
    <row r="1447" spans="1:25" x14ac:dyDescent="0.25">
      <c r="A1447" t="s">
        <v>47</v>
      </c>
      <c r="B1447">
        <v>173708</v>
      </c>
      <c r="C1447">
        <v>168740</v>
      </c>
      <c r="D1447">
        <v>168585</v>
      </c>
      <c r="E1447">
        <v>168533</v>
      </c>
      <c r="F1447">
        <v>3958.15</v>
      </c>
      <c r="G1447">
        <v>4859.59</v>
      </c>
      <c r="H1447">
        <v>2743.31</v>
      </c>
      <c r="I1447">
        <v>0.28309800000000002</v>
      </c>
      <c r="J1447">
        <v>0.72729500000000002</v>
      </c>
      <c r="K1447">
        <v>0</v>
      </c>
      <c r="L1447" t="s">
        <v>42</v>
      </c>
    </row>
    <row r="1448" spans="1:25" x14ac:dyDescent="0.25">
      <c r="A1448" t="s">
        <v>47</v>
      </c>
      <c r="B1448">
        <v>173426</v>
      </c>
      <c r="C1448">
        <v>168613</v>
      </c>
      <c r="D1448">
        <v>168456</v>
      </c>
      <c r="E1448">
        <v>168404</v>
      </c>
      <c r="F1448">
        <v>3939.95</v>
      </c>
      <c r="G1448">
        <v>4778.1899999999996</v>
      </c>
      <c r="H1448">
        <v>2726.26</v>
      </c>
      <c r="I1448">
        <v>0.28307900000000003</v>
      </c>
      <c r="J1448">
        <v>0.72706300000000001</v>
      </c>
      <c r="K1448">
        <v>0</v>
      </c>
      <c r="L1448" t="s">
        <v>42</v>
      </c>
    </row>
    <row r="1449" spans="1:25" x14ac:dyDescent="0.25">
      <c r="A1449" t="s">
        <v>47</v>
      </c>
      <c r="B1449">
        <v>172698</v>
      </c>
      <c r="C1449">
        <v>167910</v>
      </c>
      <c r="D1449">
        <v>167756</v>
      </c>
      <c r="E1449">
        <v>167704</v>
      </c>
      <c r="F1449">
        <v>3944.3</v>
      </c>
      <c r="G1449">
        <v>4766.8900000000003</v>
      </c>
      <c r="H1449">
        <v>2713.94</v>
      </c>
      <c r="I1449">
        <v>0.28308100000000003</v>
      </c>
      <c r="J1449">
        <v>0.72538499999999995</v>
      </c>
      <c r="K1449">
        <v>0</v>
      </c>
      <c r="L1449" t="s">
        <v>42</v>
      </c>
    </row>
    <row r="1450" spans="1:25" x14ac:dyDescent="0.25">
      <c r="A1450" t="s">
        <v>47</v>
      </c>
      <c r="B1450">
        <v>172947</v>
      </c>
      <c r="C1450">
        <v>168181</v>
      </c>
      <c r="D1450">
        <v>168026</v>
      </c>
      <c r="E1450">
        <v>167975</v>
      </c>
      <c r="F1450">
        <v>3937.23</v>
      </c>
      <c r="G1450">
        <v>4769.63</v>
      </c>
      <c r="H1450">
        <v>2722.77</v>
      </c>
      <c r="I1450">
        <v>0.28308800000000001</v>
      </c>
      <c r="J1450">
        <v>0.72426599999999997</v>
      </c>
      <c r="K1450">
        <v>0</v>
      </c>
      <c r="L1450" t="s">
        <v>42</v>
      </c>
    </row>
    <row r="1451" spans="1:25" x14ac:dyDescent="0.25">
      <c r="A1451" t="s">
        <v>47</v>
      </c>
      <c r="B1451">
        <v>174546</v>
      </c>
      <c r="C1451">
        <v>169574</v>
      </c>
      <c r="D1451">
        <v>169417</v>
      </c>
      <c r="E1451">
        <v>169365</v>
      </c>
      <c r="F1451">
        <v>3972.64</v>
      </c>
      <c r="G1451">
        <v>4857.91</v>
      </c>
      <c r="H1451">
        <v>2754.27</v>
      </c>
      <c r="I1451">
        <v>0.283188</v>
      </c>
      <c r="J1451">
        <v>0.72761399999999998</v>
      </c>
      <c r="K1451">
        <v>0</v>
      </c>
      <c r="L1451" t="s">
        <v>42</v>
      </c>
    </row>
    <row r="1452" spans="1:25" x14ac:dyDescent="0.25">
      <c r="A1452" t="s">
        <v>47</v>
      </c>
      <c r="B1452">
        <v>173365</v>
      </c>
      <c r="C1452">
        <v>168338</v>
      </c>
      <c r="D1452">
        <v>168187</v>
      </c>
      <c r="E1452">
        <v>168136</v>
      </c>
      <c r="F1452">
        <v>3931.47</v>
      </c>
      <c r="G1452">
        <v>4849.95</v>
      </c>
      <c r="H1452">
        <v>2722.66</v>
      </c>
      <c r="I1452">
        <v>0.28312199999999998</v>
      </c>
      <c r="J1452">
        <v>0.71863500000000002</v>
      </c>
      <c r="K1452">
        <v>0</v>
      </c>
      <c r="L1452" t="s">
        <v>42</v>
      </c>
    </row>
    <row r="1453" spans="1:25" x14ac:dyDescent="0.25">
      <c r="A1453" t="s">
        <v>47</v>
      </c>
      <c r="B1453">
        <v>173917</v>
      </c>
      <c r="C1453">
        <v>169163</v>
      </c>
      <c r="D1453">
        <v>169008</v>
      </c>
      <c r="E1453">
        <v>168956</v>
      </c>
      <c r="F1453">
        <v>3943.42</v>
      </c>
      <c r="G1453">
        <v>4787.8</v>
      </c>
      <c r="H1453">
        <v>2733.11</v>
      </c>
      <c r="I1453">
        <v>0.28308899999999998</v>
      </c>
      <c r="J1453">
        <v>0.71779800000000005</v>
      </c>
      <c r="K1453">
        <v>0</v>
      </c>
      <c r="L1453" t="s">
        <v>42</v>
      </c>
    </row>
    <row r="1454" spans="1:25" x14ac:dyDescent="0.25">
      <c r="A1454" t="s">
        <v>47</v>
      </c>
      <c r="B1454">
        <v>172097</v>
      </c>
      <c r="C1454">
        <v>167293</v>
      </c>
      <c r="D1454">
        <v>167148</v>
      </c>
      <c r="E1454">
        <v>167097</v>
      </c>
      <c r="F1454">
        <v>3911.76</v>
      </c>
      <c r="G1454">
        <v>4681.29</v>
      </c>
      <c r="H1454">
        <v>2700.59</v>
      </c>
      <c r="I1454">
        <v>0.28314699999999998</v>
      </c>
      <c r="J1454">
        <v>0.72782599999999997</v>
      </c>
      <c r="K1454">
        <v>0</v>
      </c>
      <c r="L1454" t="s">
        <v>42</v>
      </c>
    </row>
    <row r="1455" spans="1:25" x14ac:dyDescent="0.25">
      <c r="A1455" t="s">
        <v>47</v>
      </c>
      <c r="B1455">
        <v>171501</v>
      </c>
      <c r="C1455">
        <v>166754</v>
      </c>
      <c r="D1455">
        <v>166611</v>
      </c>
      <c r="E1455">
        <v>166560</v>
      </c>
      <c r="F1455">
        <v>3913.6</v>
      </c>
      <c r="G1455">
        <v>4701.18</v>
      </c>
      <c r="H1455">
        <v>2713.09</v>
      </c>
      <c r="I1455">
        <v>0.28308</v>
      </c>
      <c r="J1455">
        <v>0.72681300000000004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47</v>
      </c>
      <c r="B1456">
        <v>171534</v>
      </c>
      <c r="C1456">
        <v>166826</v>
      </c>
      <c r="D1456">
        <v>166677</v>
      </c>
      <c r="E1456">
        <v>166625</v>
      </c>
      <c r="F1456">
        <v>3906.54</v>
      </c>
      <c r="G1456">
        <v>4728.24</v>
      </c>
      <c r="H1456">
        <v>2699.77</v>
      </c>
      <c r="I1456">
        <v>0.28317100000000001</v>
      </c>
      <c r="J1456">
        <v>0.72137099999999998</v>
      </c>
      <c r="K1456">
        <v>0</v>
      </c>
      <c r="L1456" t="s">
        <v>42</v>
      </c>
      <c r="R1456">
        <f>AVERAGE(B1407:B1456)</f>
        <v>176542.12</v>
      </c>
      <c r="S1456">
        <f>AVERAGE(C1407:C1456)</f>
        <v>171610.78</v>
      </c>
      <c r="U1456">
        <f>_xlfn.VAR.P(B1407:B1456)</f>
        <v>9495974.5055999998</v>
      </c>
      <c r="V1456">
        <f>_xlfn.VAR.P(C1407:C1456)</f>
        <v>8818264.3715999983</v>
      </c>
      <c r="X1456">
        <f>1.96*SQRT(U1456)/50</f>
        <v>120.7969133061155</v>
      </c>
      <c r="Y1456">
        <f>1.96*SQRT(V1456)/50</f>
        <v>116.40660532794273</v>
      </c>
    </row>
    <row r="1457" spans="1:12" x14ac:dyDescent="0.25">
      <c r="A1457" t="s">
        <v>48</v>
      </c>
      <c r="B1457">
        <v>8827249.1799999997</v>
      </c>
      <c r="C1457" t="s">
        <v>36</v>
      </c>
    </row>
    <row r="1458" spans="1:12" x14ac:dyDescent="0.25">
      <c r="A1458" t="s">
        <v>49</v>
      </c>
      <c r="B1458">
        <v>162173</v>
      </c>
      <c r="C1458">
        <v>162157</v>
      </c>
      <c r="D1458">
        <v>162026</v>
      </c>
      <c r="E1458">
        <v>161975</v>
      </c>
      <c r="F1458">
        <v>3903.31</v>
      </c>
      <c r="G1458">
        <v>0</v>
      </c>
      <c r="H1458">
        <v>2685.66</v>
      </c>
      <c r="I1458">
        <v>0.28422199999999997</v>
      </c>
      <c r="J1458">
        <v>0.71372599999999997</v>
      </c>
      <c r="K1458">
        <v>0</v>
      </c>
      <c r="L1458" t="s">
        <v>42</v>
      </c>
    </row>
    <row r="1459" spans="1:12" x14ac:dyDescent="0.25">
      <c r="A1459" t="s">
        <v>49</v>
      </c>
      <c r="B1459">
        <v>163202</v>
      </c>
      <c r="C1459">
        <v>163186</v>
      </c>
      <c r="D1459">
        <v>163059</v>
      </c>
      <c r="E1459">
        <v>163008</v>
      </c>
      <c r="F1459">
        <v>3918.78</v>
      </c>
      <c r="G1459">
        <v>0</v>
      </c>
      <c r="H1459">
        <v>2694.96</v>
      </c>
      <c r="I1459">
        <v>0.28325699999999998</v>
      </c>
      <c r="J1459">
        <v>0.70653200000000005</v>
      </c>
      <c r="K1459">
        <v>0</v>
      </c>
      <c r="L1459" t="s">
        <v>42</v>
      </c>
    </row>
    <row r="1460" spans="1:12" x14ac:dyDescent="0.25">
      <c r="A1460" t="s">
        <v>49</v>
      </c>
      <c r="B1460">
        <v>162745</v>
      </c>
      <c r="C1460">
        <v>162728</v>
      </c>
      <c r="D1460">
        <v>162598</v>
      </c>
      <c r="E1460">
        <v>162546</v>
      </c>
      <c r="F1460">
        <v>3904.81</v>
      </c>
      <c r="G1460">
        <v>0</v>
      </c>
      <c r="H1460">
        <v>2692.1</v>
      </c>
      <c r="I1460">
        <v>0.26057999999999998</v>
      </c>
      <c r="J1460">
        <v>0.716696</v>
      </c>
      <c r="K1460">
        <v>0</v>
      </c>
      <c r="L1460" t="s">
        <v>42</v>
      </c>
    </row>
    <row r="1461" spans="1:12" x14ac:dyDescent="0.25">
      <c r="A1461" t="s">
        <v>49</v>
      </c>
      <c r="B1461">
        <v>161311</v>
      </c>
      <c r="C1461">
        <v>161295</v>
      </c>
      <c r="D1461">
        <v>161171</v>
      </c>
      <c r="E1461">
        <v>161120</v>
      </c>
      <c r="F1461">
        <v>3883.21</v>
      </c>
      <c r="G1461">
        <v>0</v>
      </c>
      <c r="H1461">
        <v>2669.09</v>
      </c>
      <c r="I1461">
        <v>0.28318500000000002</v>
      </c>
      <c r="J1461">
        <v>0.714229</v>
      </c>
      <c r="K1461">
        <v>0</v>
      </c>
      <c r="L1461" t="s">
        <v>42</v>
      </c>
    </row>
    <row r="1462" spans="1:12" x14ac:dyDescent="0.25">
      <c r="A1462" t="s">
        <v>49</v>
      </c>
      <c r="B1462">
        <v>160132</v>
      </c>
      <c r="C1462">
        <v>160116</v>
      </c>
      <c r="D1462">
        <v>159999</v>
      </c>
      <c r="E1462">
        <v>159948</v>
      </c>
      <c r="F1462">
        <v>3866.51</v>
      </c>
      <c r="G1462">
        <v>0</v>
      </c>
      <c r="H1462">
        <v>2653.8</v>
      </c>
      <c r="I1462">
        <v>0.28307900000000003</v>
      </c>
      <c r="J1462">
        <v>0.72716000000000003</v>
      </c>
      <c r="K1462">
        <v>0</v>
      </c>
      <c r="L1462" t="s">
        <v>42</v>
      </c>
    </row>
    <row r="1463" spans="1:12" x14ac:dyDescent="0.25">
      <c r="A1463" t="s">
        <v>49</v>
      </c>
      <c r="B1463">
        <v>160007</v>
      </c>
      <c r="C1463">
        <v>159991</v>
      </c>
      <c r="D1463">
        <v>159872</v>
      </c>
      <c r="E1463">
        <v>159822</v>
      </c>
      <c r="F1463">
        <v>3856.73</v>
      </c>
      <c r="G1463">
        <v>0</v>
      </c>
      <c r="H1463">
        <v>2648.71</v>
      </c>
      <c r="I1463">
        <v>0.283113</v>
      </c>
      <c r="J1463">
        <v>0.72787199999999996</v>
      </c>
      <c r="K1463">
        <v>0</v>
      </c>
      <c r="L1463" t="s">
        <v>42</v>
      </c>
    </row>
    <row r="1464" spans="1:12" x14ac:dyDescent="0.25">
      <c r="A1464" t="s">
        <v>49</v>
      </c>
      <c r="B1464">
        <v>161738</v>
      </c>
      <c r="C1464">
        <v>161722</v>
      </c>
      <c r="D1464">
        <v>161597</v>
      </c>
      <c r="E1464">
        <v>161546</v>
      </c>
      <c r="F1464">
        <v>3884.93</v>
      </c>
      <c r="G1464">
        <v>0</v>
      </c>
      <c r="H1464">
        <v>2680.21</v>
      </c>
      <c r="I1464">
        <v>0.28364899999999998</v>
      </c>
      <c r="J1464">
        <v>0.72760100000000005</v>
      </c>
      <c r="K1464">
        <v>0</v>
      </c>
      <c r="L1464" t="s">
        <v>42</v>
      </c>
    </row>
    <row r="1465" spans="1:12" x14ac:dyDescent="0.25">
      <c r="A1465" t="s">
        <v>49</v>
      </c>
      <c r="B1465">
        <v>171784</v>
      </c>
      <c r="C1465">
        <v>171768</v>
      </c>
      <c r="D1465">
        <v>171608</v>
      </c>
      <c r="E1465">
        <v>171555</v>
      </c>
      <c r="F1465">
        <v>4063.32</v>
      </c>
      <c r="G1465">
        <v>0</v>
      </c>
      <c r="H1465">
        <v>2835.68</v>
      </c>
      <c r="I1465">
        <v>0.283078</v>
      </c>
      <c r="J1465">
        <v>0.70653200000000005</v>
      </c>
      <c r="K1465">
        <v>0</v>
      </c>
      <c r="L1465" t="s">
        <v>42</v>
      </c>
    </row>
    <row r="1466" spans="1:12" x14ac:dyDescent="0.25">
      <c r="A1466" t="s">
        <v>49</v>
      </c>
      <c r="B1466">
        <v>167058</v>
      </c>
      <c r="C1466">
        <v>167042</v>
      </c>
      <c r="D1466">
        <v>166897</v>
      </c>
      <c r="E1466">
        <v>166845</v>
      </c>
      <c r="F1466">
        <v>4008.73</v>
      </c>
      <c r="G1466">
        <v>0</v>
      </c>
      <c r="H1466">
        <v>2769.3</v>
      </c>
      <c r="I1466">
        <v>0.28330100000000003</v>
      </c>
      <c r="J1466">
        <v>0.70653200000000005</v>
      </c>
      <c r="K1466">
        <v>0</v>
      </c>
      <c r="L1466" t="s">
        <v>42</v>
      </c>
    </row>
    <row r="1467" spans="1:12" x14ac:dyDescent="0.25">
      <c r="A1467" t="s">
        <v>49</v>
      </c>
      <c r="B1467">
        <v>170253</v>
      </c>
      <c r="C1467">
        <v>170237</v>
      </c>
      <c r="D1467">
        <v>170114</v>
      </c>
      <c r="E1467">
        <v>170061</v>
      </c>
      <c r="F1467">
        <v>4076.44</v>
      </c>
      <c r="G1467">
        <v>0</v>
      </c>
      <c r="H1467">
        <v>2781.27</v>
      </c>
      <c r="I1467">
        <v>0.28314600000000001</v>
      </c>
      <c r="J1467">
        <v>0.72758900000000004</v>
      </c>
      <c r="K1467">
        <v>0</v>
      </c>
      <c r="L1467" t="s">
        <v>42</v>
      </c>
    </row>
    <row r="1468" spans="1:12" x14ac:dyDescent="0.25">
      <c r="A1468" t="s">
        <v>49</v>
      </c>
      <c r="B1468">
        <v>171945</v>
      </c>
      <c r="C1468">
        <v>171928</v>
      </c>
      <c r="D1468">
        <v>171807</v>
      </c>
      <c r="E1468">
        <v>171753</v>
      </c>
      <c r="F1468">
        <v>4089.82</v>
      </c>
      <c r="G1468">
        <v>0</v>
      </c>
      <c r="H1468">
        <v>2789.76</v>
      </c>
      <c r="I1468">
        <v>0.28308100000000003</v>
      </c>
      <c r="J1468">
        <v>0.71565999999999996</v>
      </c>
      <c r="K1468">
        <v>0</v>
      </c>
      <c r="L1468" t="s">
        <v>42</v>
      </c>
    </row>
    <row r="1469" spans="1:12" x14ac:dyDescent="0.25">
      <c r="A1469" t="s">
        <v>49</v>
      </c>
      <c r="B1469">
        <v>170574</v>
      </c>
      <c r="C1469">
        <v>170558</v>
      </c>
      <c r="D1469">
        <v>170433</v>
      </c>
      <c r="E1469">
        <v>170380</v>
      </c>
      <c r="F1469">
        <v>4098.03</v>
      </c>
      <c r="G1469">
        <v>0</v>
      </c>
      <c r="H1469">
        <v>2784.13</v>
      </c>
      <c r="I1469">
        <v>0.28307900000000003</v>
      </c>
      <c r="J1469">
        <v>0.71944200000000003</v>
      </c>
      <c r="K1469">
        <v>0</v>
      </c>
      <c r="L1469" t="s">
        <v>42</v>
      </c>
    </row>
    <row r="1470" spans="1:12" x14ac:dyDescent="0.25">
      <c r="A1470" t="s">
        <v>49</v>
      </c>
      <c r="B1470">
        <v>169778</v>
      </c>
      <c r="C1470">
        <v>169762</v>
      </c>
      <c r="D1470">
        <v>169645</v>
      </c>
      <c r="E1470">
        <v>169593</v>
      </c>
      <c r="F1470">
        <v>4086.33</v>
      </c>
      <c r="G1470">
        <v>0</v>
      </c>
      <c r="H1470">
        <v>2777.05</v>
      </c>
      <c r="I1470">
        <v>0.26411400000000002</v>
      </c>
      <c r="J1470">
        <v>0.71771200000000002</v>
      </c>
      <c r="K1470">
        <v>0</v>
      </c>
      <c r="L1470" t="s">
        <v>42</v>
      </c>
    </row>
    <row r="1471" spans="1:12" x14ac:dyDescent="0.25">
      <c r="A1471" t="s">
        <v>49</v>
      </c>
      <c r="B1471">
        <v>170227</v>
      </c>
      <c r="C1471">
        <v>170210</v>
      </c>
      <c r="D1471">
        <v>170090</v>
      </c>
      <c r="E1471">
        <v>170038</v>
      </c>
      <c r="F1471">
        <v>4055.5</v>
      </c>
      <c r="G1471">
        <v>0</v>
      </c>
      <c r="H1471">
        <v>2783.26</v>
      </c>
      <c r="I1471">
        <v>0.28328599999999998</v>
      </c>
      <c r="J1471">
        <v>0.72789099999999995</v>
      </c>
      <c r="K1471">
        <v>0</v>
      </c>
      <c r="L1471" t="s">
        <v>42</v>
      </c>
    </row>
    <row r="1472" spans="1:12" x14ac:dyDescent="0.25">
      <c r="A1472" t="s">
        <v>49</v>
      </c>
      <c r="B1472">
        <v>169333</v>
      </c>
      <c r="C1472">
        <v>169317</v>
      </c>
      <c r="D1472">
        <v>169197</v>
      </c>
      <c r="E1472">
        <v>169144</v>
      </c>
      <c r="F1472">
        <v>4063.54</v>
      </c>
      <c r="G1472">
        <v>0</v>
      </c>
      <c r="H1472">
        <v>2772.44</v>
      </c>
      <c r="I1472">
        <v>0.283358</v>
      </c>
      <c r="J1472">
        <v>0.72084400000000004</v>
      </c>
      <c r="K1472">
        <v>0</v>
      </c>
      <c r="L1472" t="s">
        <v>42</v>
      </c>
    </row>
    <row r="1473" spans="1:12" x14ac:dyDescent="0.25">
      <c r="A1473" t="s">
        <v>49</v>
      </c>
      <c r="B1473">
        <v>170203</v>
      </c>
      <c r="C1473">
        <v>170187</v>
      </c>
      <c r="D1473">
        <v>170064</v>
      </c>
      <c r="E1473">
        <v>170011</v>
      </c>
      <c r="F1473">
        <v>4027.86</v>
      </c>
      <c r="G1473">
        <v>0</v>
      </c>
      <c r="H1473">
        <v>2788.16</v>
      </c>
      <c r="I1473">
        <v>0.28328100000000001</v>
      </c>
      <c r="J1473">
        <v>0.727468</v>
      </c>
      <c r="K1473">
        <v>0</v>
      </c>
      <c r="L1473" t="s">
        <v>42</v>
      </c>
    </row>
    <row r="1474" spans="1:12" x14ac:dyDescent="0.25">
      <c r="A1474" t="s">
        <v>49</v>
      </c>
      <c r="B1474">
        <v>169661</v>
      </c>
      <c r="C1474">
        <v>169644</v>
      </c>
      <c r="D1474">
        <v>169525</v>
      </c>
      <c r="E1474">
        <v>169472</v>
      </c>
      <c r="F1474">
        <v>4080.6</v>
      </c>
      <c r="G1474">
        <v>0</v>
      </c>
      <c r="H1474">
        <v>2773.69</v>
      </c>
      <c r="I1474">
        <v>0.28308100000000003</v>
      </c>
      <c r="J1474">
        <v>0.70653200000000005</v>
      </c>
      <c r="K1474">
        <v>0</v>
      </c>
      <c r="L1474" t="s">
        <v>42</v>
      </c>
    </row>
    <row r="1475" spans="1:12" x14ac:dyDescent="0.25">
      <c r="A1475" t="s">
        <v>49</v>
      </c>
      <c r="B1475">
        <v>169651</v>
      </c>
      <c r="C1475">
        <v>169635</v>
      </c>
      <c r="D1475">
        <v>169515</v>
      </c>
      <c r="E1475">
        <v>169462</v>
      </c>
      <c r="F1475">
        <v>4079.53</v>
      </c>
      <c r="G1475">
        <v>0</v>
      </c>
      <c r="H1475">
        <v>2774.64</v>
      </c>
      <c r="I1475">
        <v>0.26082300000000003</v>
      </c>
      <c r="J1475">
        <v>0.72620600000000002</v>
      </c>
      <c r="K1475">
        <v>0</v>
      </c>
      <c r="L1475" t="s">
        <v>42</v>
      </c>
    </row>
    <row r="1476" spans="1:12" x14ac:dyDescent="0.25">
      <c r="A1476" t="s">
        <v>49</v>
      </c>
      <c r="B1476">
        <v>169447</v>
      </c>
      <c r="C1476">
        <v>169432</v>
      </c>
      <c r="D1476">
        <v>169313</v>
      </c>
      <c r="E1476">
        <v>169259</v>
      </c>
      <c r="F1476">
        <v>4053.78</v>
      </c>
      <c r="G1476">
        <v>0</v>
      </c>
      <c r="H1476">
        <v>2769.34</v>
      </c>
      <c r="I1476">
        <v>0.28322799999999998</v>
      </c>
      <c r="J1476">
        <v>0.72336800000000001</v>
      </c>
      <c r="K1476">
        <v>0</v>
      </c>
      <c r="L1476" t="s">
        <v>42</v>
      </c>
    </row>
    <row r="1477" spans="1:12" x14ac:dyDescent="0.25">
      <c r="A1477" t="s">
        <v>49</v>
      </c>
      <c r="B1477">
        <v>170056</v>
      </c>
      <c r="C1477">
        <v>170040</v>
      </c>
      <c r="D1477">
        <v>169919</v>
      </c>
      <c r="E1477">
        <v>169866</v>
      </c>
      <c r="F1477">
        <v>4079.64</v>
      </c>
      <c r="G1477">
        <v>0</v>
      </c>
      <c r="H1477">
        <v>2780.93</v>
      </c>
      <c r="I1477">
        <v>0.28359699999999999</v>
      </c>
      <c r="J1477">
        <v>0.70653200000000005</v>
      </c>
      <c r="K1477">
        <v>0</v>
      </c>
      <c r="L1477" t="s">
        <v>42</v>
      </c>
    </row>
    <row r="1478" spans="1:12" x14ac:dyDescent="0.25">
      <c r="A1478" t="s">
        <v>49</v>
      </c>
      <c r="B1478">
        <v>170223</v>
      </c>
      <c r="C1478">
        <v>170207</v>
      </c>
      <c r="D1478">
        <v>170087</v>
      </c>
      <c r="E1478">
        <v>170034</v>
      </c>
      <c r="F1478">
        <v>4059.91</v>
      </c>
      <c r="G1478">
        <v>0</v>
      </c>
      <c r="H1478">
        <v>2782.63</v>
      </c>
      <c r="I1478">
        <v>0.28310600000000002</v>
      </c>
      <c r="J1478">
        <v>0.70791400000000004</v>
      </c>
      <c r="K1478">
        <v>0</v>
      </c>
      <c r="L1478" t="s">
        <v>42</v>
      </c>
    </row>
    <row r="1479" spans="1:12" x14ac:dyDescent="0.25">
      <c r="A1479" t="s">
        <v>49</v>
      </c>
      <c r="B1479">
        <v>169935</v>
      </c>
      <c r="C1479">
        <v>169919</v>
      </c>
      <c r="D1479">
        <v>169798</v>
      </c>
      <c r="E1479">
        <v>169745</v>
      </c>
      <c r="F1479">
        <v>4034.2</v>
      </c>
      <c r="G1479">
        <v>0</v>
      </c>
      <c r="H1479">
        <v>2780.24</v>
      </c>
      <c r="I1479">
        <v>0.28308499999999998</v>
      </c>
      <c r="J1479">
        <v>0.72665900000000005</v>
      </c>
      <c r="K1479">
        <v>0</v>
      </c>
      <c r="L1479" t="s">
        <v>42</v>
      </c>
    </row>
    <row r="1480" spans="1:12" x14ac:dyDescent="0.25">
      <c r="A1480" t="s">
        <v>49</v>
      </c>
      <c r="B1480">
        <v>163833</v>
      </c>
      <c r="C1480">
        <v>163816</v>
      </c>
      <c r="D1480">
        <v>163711</v>
      </c>
      <c r="E1480">
        <v>163660</v>
      </c>
      <c r="F1480">
        <v>3965.71</v>
      </c>
      <c r="G1480">
        <v>0</v>
      </c>
      <c r="H1480">
        <v>2708.98</v>
      </c>
      <c r="I1480">
        <v>0.28308299999999997</v>
      </c>
      <c r="J1480">
        <v>0.72595100000000001</v>
      </c>
      <c r="K1480">
        <v>0</v>
      </c>
      <c r="L1480" t="s">
        <v>42</v>
      </c>
    </row>
    <row r="1481" spans="1:12" x14ac:dyDescent="0.25">
      <c r="A1481" t="s">
        <v>49</v>
      </c>
      <c r="B1481">
        <v>162212</v>
      </c>
      <c r="C1481">
        <v>162196</v>
      </c>
      <c r="D1481">
        <v>162092</v>
      </c>
      <c r="E1481">
        <v>162041</v>
      </c>
      <c r="F1481">
        <v>3904.22</v>
      </c>
      <c r="G1481">
        <v>0</v>
      </c>
      <c r="H1481">
        <v>2693.41</v>
      </c>
      <c r="I1481">
        <v>0.28309800000000002</v>
      </c>
      <c r="J1481">
        <v>0.72785699999999998</v>
      </c>
      <c r="K1481">
        <v>0</v>
      </c>
      <c r="L1481" t="s">
        <v>42</v>
      </c>
    </row>
    <row r="1482" spans="1:12" x14ac:dyDescent="0.25">
      <c r="A1482" t="s">
        <v>49</v>
      </c>
      <c r="B1482">
        <v>161795</v>
      </c>
      <c r="C1482">
        <v>161779</v>
      </c>
      <c r="D1482">
        <v>161678</v>
      </c>
      <c r="E1482">
        <v>161627</v>
      </c>
      <c r="F1482">
        <v>3917.49</v>
      </c>
      <c r="G1482">
        <v>0</v>
      </c>
      <c r="H1482">
        <v>2684.92</v>
      </c>
      <c r="I1482">
        <v>0.28325</v>
      </c>
      <c r="J1482">
        <v>0.74030899999999999</v>
      </c>
      <c r="K1482">
        <v>0</v>
      </c>
      <c r="L1482" t="s">
        <v>42</v>
      </c>
    </row>
    <row r="1483" spans="1:12" x14ac:dyDescent="0.25">
      <c r="A1483" t="s">
        <v>49</v>
      </c>
      <c r="B1483">
        <v>161496</v>
      </c>
      <c r="C1483">
        <v>161480</v>
      </c>
      <c r="D1483">
        <v>161382</v>
      </c>
      <c r="E1483">
        <v>161330</v>
      </c>
      <c r="F1483">
        <v>3893.82</v>
      </c>
      <c r="G1483">
        <v>0</v>
      </c>
      <c r="H1483">
        <v>2681.98</v>
      </c>
      <c r="I1483">
        <v>0.28319499999999997</v>
      </c>
      <c r="J1483">
        <v>0.71828099999999995</v>
      </c>
      <c r="K1483">
        <v>0</v>
      </c>
      <c r="L1483" t="s">
        <v>42</v>
      </c>
    </row>
    <row r="1484" spans="1:12" x14ac:dyDescent="0.25">
      <c r="A1484" t="s">
        <v>49</v>
      </c>
      <c r="B1484">
        <v>161457</v>
      </c>
      <c r="C1484">
        <v>161440</v>
      </c>
      <c r="D1484">
        <v>161341</v>
      </c>
      <c r="E1484">
        <v>161290</v>
      </c>
      <c r="F1484">
        <v>3900.23</v>
      </c>
      <c r="G1484">
        <v>0</v>
      </c>
      <c r="H1484">
        <v>2678.46</v>
      </c>
      <c r="I1484">
        <v>0.28326000000000001</v>
      </c>
      <c r="J1484">
        <v>0.727271</v>
      </c>
      <c r="K1484">
        <v>0</v>
      </c>
      <c r="L1484" t="s">
        <v>42</v>
      </c>
    </row>
    <row r="1485" spans="1:12" x14ac:dyDescent="0.25">
      <c r="A1485" t="s">
        <v>49</v>
      </c>
      <c r="B1485">
        <v>161288</v>
      </c>
      <c r="C1485">
        <v>161272</v>
      </c>
      <c r="D1485">
        <v>161176</v>
      </c>
      <c r="E1485">
        <v>161125</v>
      </c>
      <c r="F1485">
        <v>3881.4</v>
      </c>
      <c r="G1485">
        <v>0</v>
      </c>
      <c r="H1485">
        <v>2681.02</v>
      </c>
      <c r="I1485">
        <v>0.28320899999999999</v>
      </c>
      <c r="J1485">
        <v>0.712117</v>
      </c>
      <c r="K1485">
        <v>0</v>
      </c>
      <c r="L1485" t="s">
        <v>42</v>
      </c>
    </row>
    <row r="1486" spans="1:12" x14ac:dyDescent="0.25">
      <c r="A1486" t="s">
        <v>49</v>
      </c>
      <c r="B1486">
        <v>161107</v>
      </c>
      <c r="C1486">
        <v>161091</v>
      </c>
      <c r="D1486">
        <v>160998</v>
      </c>
      <c r="E1486">
        <v>160947</v>
      </c>
      <c r="F1486">
        <v>3894.3</v>
      </c>
      <c r="G1486">
        <v>0</v>
      </c>
      <c r="H1486">
        <v>2674.61</v>
      </c>
      <c r="I1486">
        <v>0.28310000000000002</v>
      </c>
      <c r="J1486">
        <v>0.70858900000000002</v>
      </c>
      <c r="K1486">
        <v>0</v>
      </c>
      <c r="L1486" t="s">
        <v>42</v>
      </c>
    </row>
    <row r="1487" spans="1:12" x14ac:dyDescent="0.25">
      <c r="A1487" t="s">
        <v>49</v>
      </c>
      <c r="B1487">
        <v>161078</v>
      </c>
      <c r="C1487">
        <v>161062</v>
      </c>
      <c r="D1487">
        <v>160966</v>
      </c>
      <c r="E1487">
        <v>160915</v>
      </c>
      <c r="F1487">
        <v>3890.87</v>
      </c>
      <c r="G1487">
        <v>0</v>
      </c>
      <c r="H1487">
        <v>2674.81</v>
      </c>
      <c r="I1487">
        <v>0.27202900000000002</v>
      </c>
      <c r="J1487">
        <v>0.72767300000000001</v>
      </c>
      <c r="K1487">
        <v>0</v>
      </c>
      <c r="L1487" t="s">
        <v>42</v>
      </c>
    </row>
    <row r="1488" spans="1:12" x14ac:dyDescent="0.25">
      <c r="A1488" t="s">
        <v>49</v>
      </c>
      <c r="B1488">
        <v>161063</v>
      </c>
      <c r="C1488">
        <v>161048</v>
      </c>
      <c r="D1488">
        <v>160953</v>
      </c>
      <c r="E1488">
        <v>160902</v>
      </c>
      <c r="F1488">
        <v>3898.02</v>
      </c>
      <c r="G1488">
        <v>0</v>
      </c>
      <c r="H1488">
        <v>2673.2</v>
      </c>
      <c r="I1488">
        <v>0.28441100000000002</v>
      </c>
      <c r="J1488">
        <v>0.71943599999999996</v>
      </c>
      <c r="K1488">
        <v>0</v>
      </c>
      <c r="L1488" t="s">
        <v>42</v>
      </c>
    </row>
    <row r="1489" spans="1:12" x14ac:dyDescent="0.25">
      <c r="A1489" t="s">
        <v>49</v>
      </c>
      <c r="B1489">
        <v>161029</v>
      </c>
      <c r="C1489">
        <v>161013</v>
      </c>
      <c r="D1489">
        <v>160920</v>
      </c>
      <c r="E1489">
        <v>160869</v>
      </c>
      <c r="F1489">
        <v>3883.32</v>
      </c>
      <c r="G1489">
        <v>0</v>
      </c>
      <c r="H1489">
        <v>2675.58</v>
      </c>
      <c r="I1489">
        <v>0.27417799999999998</v>
      </c>
      <c r="J1489">
        <v>0.72560999999999998</v>
      </c>
      <c r="K1489">
        <v>0</v>
      </c>
      <c r="L1489" t="s">
        <v>42</v>
      </c>
    </row>
    <row r="1490" spans="1:12" x14ac:dyDescent="0.25">
      <c r="A1490" t="s">
        <v>49</v>
      </c>
      <c r="B1490">
        <v>161248</v>
      </c>
      <c r="C1490">
        <v>161232</v>
      </c>
      <c r="D1490">
        <v>161139</v>
      </c>
      <c r="E1490">
        <v>161088</v>
      </c>
      <c r="F1490">
        <v>3882.18</v>
      </c>
      <c r="G1490">
        <v>0</v>
      </c>
      <c r="H1490">
        <v>2674.6</v>
      </c>
      <c r="I1490">
        <v>0.28309600000000001</v>
      </c>
      <c r="J1490">
        <v>0.72403499999999998</v>
      </c>
      <c r="K1490">
        <v>0</v>
      </c>
      <c r="L1490" t="s">
        <v>42</v>
      </c>
    </row>
    <row r="1491" spans="1:12" x14ac:dyDescent="0.25">
      <c r="A1491" t="s">
        <v>49</v>
      </c>
      <c r="B1491">
        <v>161305</v>
      </c>
      <c r="C1491">
        <v>161283</v>
      </c>
      <c r="D1491">
        <v>161190</v>
      </c>
      <c r="E1491">
        <v>161139</v>
      </c>
      <c r="F1491">
        <v>3888.17</v>
      </c>
      <c r="G1491">
        <v>0</v>
      </c>
      <c r="H1491">
        <v>2676.91</v>
      </c>
      <c r="I1491">
        <v>0.283246</v>
      </c>
      <c r="J1491">
        <v>0.725047</v>
      </c>
      <c r="K1491">
        <v>0</v>
      </c>
      <c r="L1491" t="s">
        <v>42</v>
      </c>
    </row>
    <row r="1492" spans="1:12" x14ac:dyDescent="0.25">
      <c r="A1492" t="s">
        <v>49</v>
      </c>
      <c r="B1492">
        <v>161044</v>
      </c>
      <c r="C1492">
        <v>161021</v>
      </c>
      <c r="D1492">
        <v>160927</v>
      </c>
      <c r="E1492">
        <v>160876</v>
      </c>
      <c r="F1492">
        <v>3891.98</v>
      </c>
      <c r="G1492">
        <v>0</v>
      </c>
      <c r="H1492">
        <v>2671.06</v>
      </c>
      <c r="I1492">
        <v>0.283084</v>
      </c>
      <c r="J1492">
        <v>0.721526</v>
      </c>
      <c r="K1492">
        <v>0</v>
      </c>
      <c r="L1492" t="s">
        <v>42</v>
      </c>
    </row>
    <row r="1493" spans="1:12" x14ac:dyDescent="0.25">
      <c r="A1493" t="s">
        <v>49</v>
      </c>
      <c r="B1493">
        <v>160824</v>
      </c>
      <c r="C1493">
        <v>160808</v>
      </c>
      <c r="D1493">
        <v>160716</v>
      </c>
      <c r="E1493">
        <v>160665</v>
      </c>
      <c r="F1493">
        <v>3881.3</v>
      </c>
      <c r="G1493">
        <v>0</v>
      </c>
      <c r="H1493">
        <v>2670.68</v>
      </c>
      <c r="I1493">
        <v>0.28388799999999997</v>
      </c>
      <c r="J1493">
        <v>0.72746</v>
      </c>
      <c r="K1493">
        <v>0</v>
      </c>
      <c r="L1493" t="s">
        <v>42</v>
      </c>
    </row>
    <row r="1494" spans="1:12" x14ac:dyDescent="0.25">
      <c r="A1494" t="s">
        <v>49</v>
      </c>
      <c r="B1494">
        <v>160933</v>
      </c>
      <c r="C1494">
        <v>160912</v>
      </c>
      <c r="D1494">
        <v>160817</v>
      </c>
      <c r="E1494">
        <v>160766</v>
      </c>
      <c r="F1494">
        <v>3889.9</v>
      </c>
      <c r="G1494">
        <v>0</v>
      </c>
      <c r="H1494">
        <v>2671.73</v>
      </c>
      <c r="I1494">
        <v>0.283271</v>
      </c>
      <c r="J1494">
        <v>0.72769300000000003</v>
      </c>
      <c r="K1494">
        <v>0</v>
      </c>
      <c r="L1494" t="s">
        <v>42</v>
      </c>
    </row>
    <row r="1495" spans="1:12" x14ac:dyDescent="0.25">
      <c r="A1495" t="s">
        <v>49</v>
      </c>
      <c r="B1495">
        <v>161107</v>
      </c>
      <c r="C1495">
        <v>161091</v>
      </c>
      <c r="D1495">
        <v>161000</v>
      </c>
      <c r="E1495">
        <v>160949</v>
      </c>
      <c r="F1495">
        <v>3884.33</v>
      </c>
      <c r="G1495">
        <v>0</v>
      </c>
      <c r="H1495">
        <v>2675.1</v>
      </c>
      <c r="I1495">
        <v>0.28309499999999999</v>
      </c>
      <c r="J1495">
        <v>0.72525799999999996</v>
      </c>
      <c r="K1495">
        <v>0</v>
      </c>
      <c r="L1495" t="s">
        <v>42</v>
      </c>
    </row>
    <row r="1496" spans="1:12" x14ac:dyDescent="0.25">
      <c r="A1496" t="s">
        <v>49</v>
      </c>
      <c r="B1496">
        <v>160922</v>
      </c>
      <c r="C1496">
        <v>160906</v>
      </c>
      <c r="D1496">
        <v>160815</v>
      </c>
      <c r="E1496">
        <v>160764</v>
      </c>
      <c r="F1496">
        <v>3876.92</v>
      </c>
      <c r="G1496">
        <v>0</v>
      </c>
      <c r="H1496">
        <v>2671.95</v>
      </c>
      <c r="I1496">
        <v>0.28308299999999997</v>
      </c>
      <c r="J1496">
        <v>0.72784400000000005</v>
      </c>
      <c r="K1496">
        <v>0</v>
      </c>
      <c r="L1496" t="s">
        <v>42</v>
      </c>
    </row>
    <row r="1497" spans="1:12" x14ac:dyDescent="0.25">
      <c r="A1497" t="s">
        <v>49</v>
      </c>
      <c r="B1497">
        <v>161073</v>
      </c>
      <c r="C1497">
        <v>161057</v>
      </c>
      <c r="D1497">
        <v>160965</v>
      </c>
      <c r="E1497">
        <v>160914</v>
      </c>
      <c r="F1497">
        <v>3899.42</v>
      </c>
      <c r="G1497">
        <v>0</v>
      </c>
      <c r="H1497">
        <v>2673.94</v>
      </c>
      <c r="I1497">
        <v>0.28328599999999998</v>
      </c>
      <c r="J1497">
        <v>0.72784300000000002</v>
      </c>
      <c r="K1497">
        <v>0</v>
      </c>
      <c r="L1497" t="s">
        <v>42</v>
      </c>
    </row>
    <row r="1498" spans="1:12" x14ac:dyDescent="0.25">
      <c r="A1498" t="s">
        <v>49</v>
      </c>
      <c r="B1498">
        <v>161356</v>
      </c>
      <c r="C1498">
        <v>161339</v>
      </c>
      <c r="D1498">
        <v>161245</v>
      </c>
      <c r="E1498">
        <v>161194</v>
      </c>
      <c r="F1498">
        <v>3890.67</v>
      </c>
      <c r="G1498">
        <v>0</v>
      </c>
      <c r="H1498">
        <v>2688.46</v>
      </c>
      <c r="I1498">
        <v>0.26836100000000002</v>
      </c>
      <c r="J1498">
        <v>0.71040700000000001</v>
      </c>
      <c r="K1498">
        <v>0</v>
      </c>
      <c r="L1498" t="s">
        <v>42</v>
      </c>
    </row>
    <row r="1499" spans="1:12" x14ac:dyDescent="0.25">
      <c r="A1499" t="s">
        <v>49</v>
      </c>
      <c r="B1499">
        <v>161253</v>
      </c>
      <c r="C1499">
        <v>161236</v>
      </c>
      <c r="D1499">
        <v>161144</v>
      </c>
      <c r="E1499">
        <v>161093</v>
      </c>
      <c r="F1499">
        <v>3881.08</v>
      </c>
      <c r="G1499">
        <v>0</v>
      </c>
      <c r="H1499">
        <v>2678.07</v>
      </c>
      <c r="I1499">
        <v>0.28308299999999997</v>
      </c>
      <c r="J1499">
        <v>0.72742399999999996</v>
      </c>
      <c r="K1499">
        <v>0</v>
      </c>
      <c r="L1499" t="s">
        <v>42</v>
      </c>
    </row>
    <row r="1500" spans="1:12" x14ac:dyDescent="0.25">
      <c r="A1500" t="s">
        <v>49</v>
      </c>
      <c r="B1500">
        <v>161432</v>
      </c>
      <c r="C1500">
        <v>161416</v>
      </c>
      <c r="D1500">
        <v>161324</v>
      </c>
      <c r="E1500">
        <v>161273</v>
      </c>
      <c r="F1500">
        <v>3895.85</v>
      </c>
      <c r="G1500">
        <v>0</v>
      </c>
      <c r="H1500">
        <v>2680.98</v>
      </c>
      <c r="I1500">
        <v>0.28309299999999998</v>
      </c>
      <c r="J1500">
        <v>0.727854</v>
      </c>
      <c r="K1500">
        <v>0</v>
      </c>
      <c r="L1500" t="s">
        <v>42</v>
      </c>
    </row>
    <row r="1501" spans="1:12" x14ac:dyDescent="0.25">
      <c r="A1501" t="s">
        <v>49</v>
      </c>
      <c r="B1501">
        <v>160962</v>
      </c>
      <c r="C1501">
        <v>160946</v>
      </c>
      <c r="D1501">
        <v>160854</v>
      </c>
      <c r="E1501">
        <v>160804</v>
      </c>
      <c r="F1501">
        <v>3875.1</v>
      </c>
      <c r="G1501">
        <v>0</v>
      </c>
      <c r="H1501">
        <v>2678.68</v>
      </c>
      <c r="I1501">
        <v>0.28308499999999998</v>
      </c>
      <c r="J1501">
        <v>0.71437099999999998</v>
      </c>
      <c r="K1501">
        <v>0</v>
      </c>
      <c r="L1501" t="s">
        <v>42</v>
      </c>
    </row>
    <row r="1502" spans="1:12" x14ac:dyDescent="0.25">
      <c r="A1502" t="s">
        <v>49</v>
      </c>
      <c r="B1502">
        <v>160914</v>
      </c>
      <c r="C1502">
        <v>160897</v>
      </c>
      <c r="D1502">
        <v>160803</v>
      </c>
      <c r="E1502">
        <v>160753</v>
      </c>
      <c r="F1502">
        <v>3896.78</v>
      </c>
      <c r="G1502">
        <v>0</v>
      </c>
      <c r="H1502">
        <v>2671.17</v>
      </c>
      <c r="I1502">
        <v>0.28308800000000001</v>
      </c>
      <c r="J1502">
        <v>0.72696400000000005</v>
      </c>
      <c r="K1502">
        <v>0</v>
      </c>
      <c r="L1502" t="s">
        <v>42</v>
      </c>
    </row>
    <row r="1503" spans="1:12" x14ac:dyDescent="0.25">
      <c r="A1503" t="s">
        <v>49</v>
      </c>
      <c r="B1503">
        <v>160945</v>
      </c>
      <c r="C1503">
        <v>160929</v>
      </c>
      <c r="D1503">
        <v>160838</v>
      </c>
      <c r="E1503">
        <v>160787</v>
      </c>
      <c r="F1503">
        <v>3875.51</v>
      </c>
      <c r="G1503">
        <v>0</v>
      </c>
      <c r="H1503">
        <v>2681.01</v>
      </c>
      <c r="I1503">
        <v>0.283084</v>
      </c>
      <c r="J1503">
        <v>0.72772800000000004</v>
      </c>
      <c r="K1503">
        <v>0</v>
      </c>
      <c r="L1503" t="s">
        <v>42</v>
      </c>
    </row>
    <row r="1504" spans="1:12" x14ac:dyDescent="0.25">
      <c r="A1504" t="s">
        <v>49</v>
      </c>
      <c r="B1504">
        <v>160992</v>
      </c>
      <c r="C1504">
        <v>160976</v>
      </c>
      <c r="D1504">
        <v>160882</v>
      </c>
      <c r="E1504">
        <v>160832</v>
      </c>
      <c r="F1504">
        <v>3888.57</v>
      </c>
      <c r="G1504">
        <v>0</v>
      </c>
      <c r="H1504">
        <v>2676.93</v>
      </c>
      <c r="I1504">
        <v>0.28309699999999999</v>
      </c>
      <c r="J1504">
        <v>0.70735999999999999</v>
      </c>
      <c r="K1504">
        <v>0</v>
      </c>
      <c r="L1504" t="s">
        <v>42</v>
      </c>
    </row>
    <row r="1505" spans="1:25" x14ac:dyDescent="0.25">
      <c r="A1505" t="s">
        <v>49</v>
      </c>
      <c r="B1505">
        <v>161197</v>
      </c>
      <c r="C1505">
        <v>161182</v>
      </c>
      <c r="D1505">
        <v>161086</v>
      </c>
      <c r="E1505">
        <v>161035</v>
      </c>
      <c r="F1505">
        <v>3879.6</v>
      </c>
      <c r="G1505">
        <v>0</v>
      </c>
      <c r="H1505">
        <v>2676.77</v>
      </c>
      <c r="I1505">
        <v>0.27917799999999998</v>
      </c>
      <c r="J1505">
        <v>0.70653200000000005</v>
      </c>
      <c r="K1505">
        <v>0</v>
      </c>
      <c r="L1505" t="s">
        <v>42</v>
      </c>
    </row>
    <row r="1506" spans="1:25" x14ac:dyDescent="0.25">
      <c r="A1506" t="s">
        <v>49</v>
      </c>
      <c r="B1506">
        <v>161072</v>
      </c>
      <c r="C1506">
        <v>161055</v>
      </c>
      <c r="D1506">
        <v>160963</v>
      </c>
      <c r="E1506">
        <v>160913</v>
      </c>
      <c r="F1506">
        <v>3895.94</v>
      </c>
      <c r="G1506">
        <v>0</v>
      </c>
      <c r="H1506">
        <v>2670.74</v>
      </c>
      <c r="I1506">
        <v>0.28367799999999999</v>
      </c>
      <c r="J1506">
        <v>0.70652899999999996</v>
      </c>
      <c r="K1506">
        <v>0</v>
      </c>
      <c r="L1506" t="s">
        <v>42</v>
      </c>
    </row>
    <row r="1507" spans="1:25" x14ac:dyDescent="0.25">
      <c r="A1507" t="s">
        <v>49</v>
      </c>
      <c r="B1507">
        <v>161103</v>
      </c>
      <c r="C1507">
        <v>161087</v>
      </c>
      <c r="D1507">
        <v>160994</v>
      </c>
      <c r="E1507">
        <v>160943</v>
      </c>
      <c r="F1507">
        <v>3883.42</v>
      </c>
      <c r="G1507">
        <v>0</v>
      </c>
      <c r="H1507">
        <v>2675.66</v>
      </c>
      <c r="I1507">
        <v>0.28309200000000001</v>
      </c>
      <c r="J1507">
        <v>0.72041299999999997</v>
      </c>
      <c r="K1507">
        <v>0</v>
      </c>
      <c r="L1507" t="s">
        <v>42</v>
      </c>
    </row>
    <row r="1508" spans="1:25" x14ac:dyDescent="0.25">
      <c r="A1508" t="s">
        <v>49</v>
      </c>
      <c r="B1508">
        <v>160948</v>
      </c>
      <c r="C1508">
        <v>160931</v>
      </c>
      <c r="D1508">
        <v>160841</v>
      </c>
      <c r="E1508">
        <v>160790</v>
      </c>
      <c r="F1508">
        <v>3878.71</v>
      </c>
      <c r="G1508">
        <v>0</v>
      </c>
      <c r="H1508">
        <v>2672.46</v>
      </c>
      <c r="I1508">
        <v>0.28356599999999998</v>
      </c>
      <c r="J1508">
        <v>0.72255899999999995</v>
      </c>
      <c r="K1508">
        <v>0</v>
      </c>
      <c r="L1508" t="s">
        <v>42</v>
      </c>
    </row>
    <row r="1509" spans="1:25" x14ac:dyDescent="0.25">
      <c r="A1509" t="s">
        <v>49</v>
      </c>
      <c r="B1509">
        <v>161371</v>
      </c>
      <c r="C1509">
        <v>161354</v>
      </c>
      <c r="D1509">
        <v>161261</v>
      </c>
      <c r="E1509">
        <v>161210</v>
      </c>
      <c r="F1509">
        <v>3892.33</v>
      </c>
      <c r="G1509">
        <v>0</v>
      </c>
      <c r="H1509">
        <v>2677.93</v>
      </c>
      <c r="I1509">
        <v>0.283136</v>
      </c>
      <c r="J1509">
        <v>0.72518899999999997</v>
      </c>
      <c r="K1509">
        <v>0</v>
      </c>
      <c r="L1509" t="s">
        <v>42</v>
      </c>
    </row>
    <row r="1510" spans="1:25" x14ac:dyDescent="0.25">
      <c r="A1510" t="s">
        <v>49</v>
      </c>
      <c r="B1510">
        <v>161210</v>
      </c>
      <c r="C1510">
        <v>161195</v>
      </c>
      <c r="D1510">
        <v>161102</v>
      </c>
      <c r="E1510">
        <v>161052</v>
      </c>
      <c r="F1510">
        <v>3896.15</v>
      </c>
      <c r="G1510">
        <v>0</v>
      </c>
      <c r="H1510">
        <v>2679.37</v>
      </c>
      <c r="I1510">
        <v>0.28312700000000002</v>
      </c>
      <c r="J1510">
        <v>0.70653100000000002</v>
      </c>
      <c r="K1510">
        <v>0</v>
      </c>
      <c r="L1510" t="s">
        <v>42</v>
      </c>
    </row>
    <row r="1511" spans="1:25" x14ac:dyDescent="0.25">
      <c r="A1511" t="s">
        <v>49</v>
      </c>
      <c r="B1511">
        <v>161028</v>
      </c>
      <c r="C1511">
        <v>161012</v>
      </c>
      <c r="D1511">
        <v>160918</v>
      </c>
      <c r="E1511">
        <v>160867</v>
      </c>
      <c r="F1511">
        <v>3889.72</v>
      </c>
      <c r="G1511">
        <v>0</v>
      </c>
      <c r="H1511">
        <v>2674.33</v>
      </c>
      <c r="I1511">
        <v>0.28315299999999999</v>
      </c>
      <c r="J1511">
        <v>0.72450800000000004</v>
      </c>
      <c r="K1511">
        <v>0</v>
      </c>
      <c r="L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49</v>
      </c>
      <c r="B1512">
        <v>160932</v>
      </c>
      <c r="C1512">
        <v>160917</v>
      </c>
      <c r="D1512">
        <v>160825</v>
      </c>
      <c r="E1512">
        <v>160774</v>
      </c>
      <c r="F1512">
        <v>3888.71</v>
      </c>
      <c r="G1512">
        <v>0</v>
      </c>
      <c r="H1512">
        <v>2679.1</v>
      </c>
      <c r="I1512">
        <v>0.283134</v>
      </c>
      <c r="J1512">
        <v>0.72252300000000003</v>
      </c>
      <c r="K1512">
        <v>0</v>
      </c>
      <c r="L1512" t="s">
        <v>42</v>
      </c>
      <c r="R1512">
        <f>AVERAGE(B1463:B1512)</f>
        <v>163868.04</v>
      </c>
      <c r="S1512">
        <f>AVERAGE(C1463:C1512)</f>
        <v>163851.56</v>
      </c>
      <c r="U1512">
        <f>_xlfn.VAR.P(B1463:B1512)</f>
        <v>16725772.758400001</v>
      </c>
      <c r="V1512">
        <f>_xlfn.VAR.P(C1463:C1512)</f>
        <v>16727488.726400007</v>
      </c>
      <c r="X1512">
        <f>1.96*SQRT(U1512)/50</f>
        <v>160.31684706064979</v>
      </c>
      <c r="Y1512">
        <f>1.96*SQRT(V1512)/50</f>
        <v>160.32507064253957</v>
      </c>
    </row>
    <row r="1513" spans="1:25" x14ac:dyDescent="0.25">
      <c r="A1513" t="s">
        <v>50</v>
      </c>
      <c r="B1513">
        <v>8193562.0883999998</v>
      </c>
      <c r="C1513" t="s">
        <v>36</v>
      </c>
    </row>
    <row r="1514" spans="1:25" x14ac:dyDescent="0.25">
      <c r="A1514" t="s">
        <v>51</v>
      </c>
      <c r="B1514">
        <v>24100.799999999999</v>
      </c>
      <c r="C1514">
        <v>24012.3</v>
      </c>
      <c r="D1514">
        <v>24012.2</v>
      </c>
      <c r="E1514">
        <v>23984.799999999999</v>
      </c>
      <c r="F1514">
        <v>1290.53</v>
      </c>
      <c r="G1514">
        <v>1796.15</v>
      </c>
      <c r="H1514">
        <v>457.77499999999998</v>
      </c>
      <c r="I1514">
        <v>0.28309699999999999</v>
      </c>
      <c r="J1514">
        <v>0.72757400000000005</v>
      </c>
      <c r="K1514">
        <v>28384</v>
      </c>
      <c r="L1514" t="s">
        <v>42</v>
      </c>
    </row>
    <row r="1515" spans="1:25" x14ac:dyDescent="0.25">
      <c r="A1515" t="s">
        <v>51</v>
      </c>
      <c r="B1515">
        <v>24060.799999999999</v>
      </c>
      <c r="C1515">
        <v>23997.5</v>
      </c>
      <c r="D1515">
        <v>23997.4</v>
      </c>
      <c r="E1515">
        <v>23970</v>
      </c>
      <c r="F1515">
        <v>1287.78</v>
      </c>
      <c r="G1515">
        <v>1798.44</v>
      </c>
      <c r="H1515">
        <v>458.78399999999999</v>
      </c>
      <c r="I1515">
        <v>0.28308899999999998</v>
      </c>
      <c r="J1515">
        <v>0.72782800000000003</v>
      </c>
      <c r="K1515">
        <v>27852</v>
      </c>
      <c r="L1515" t="s">
        <v>42</v>
      </c>
    </row>
    <row r="1516" spans="1:25" x14ac:dyDescent="0.25">
      <c r="A1516" t="s">
        <v>51</v>
      </c>
      <c r="B1516">
        <v>24063.4</v>
      </c>
      <c r="C1516">
        <v>23984</v>
      </c>
      <c r="D1516">
        <v>23983.9</v>
      </c>
      <c r="E1516">
        <v>23956.5</v>
      </c>
      <c r="F1516">
        <v>1284.69</v>
      </c>
      <c r="G1516">
        <v>1797.86</v>
      </c>
      <c r="H1516">
        <v>458.48500000000001</v>
      </c>
      <c r="I1516">
        <v>0.283086</v>
      </c>
      <c r="J1516">
        <v>0.72564399999999996</v>
      </c>
      <c r="K1516">
        <v>27899</v>
      </c>
      <c r="L1516" t="s">
        <v>42</v>
      </c>
    </row>
    <row r="1517" spans="1:25" x14ac:dyDescent="0.25">
      <c r="A1517" t="s">
        <v>51</v>
      </c>
      <c r="B1517">
        <v>24017.5</v>
      </c>
      <c r="C1517">
        <v>23950.400000000001</v>
      </c>
      <c r="D1517">
        <v>23950.3</v>
      </c>
      <c r="E1517">
        <v>23923.1</v>
      </c>
      <c r="F1517">
        <v>1279.77</v>
      </c>
      <c r="G1517">
        <v>1796.85</v>
      </c>
      <c r="H1517">
        <v>459.06200000000001</v>
      </c>
      <c r="I1517">
        <v>0.283078</v>
      </c>
      <c r="J1517">
        <v>0.72418899999999997</v>
      </c>
      <c r="K1517">
        <v>27392</v>
      </c>
      <c r="L1517" t="s">
        <v>42</v>
      </c>
    </row>
    <row r="1518" spans="1:25" x14ac:dyDescent="0.25">
      <c r="A1518" t="s">
        <v>51</v>
      </c>
      <c r="B1518">
        <v>24011.5</v>
      </c>
      <c r="C1518">
        <v>23947.5</v>
      </c>
      <c r="D1518">
        <v>23947.4</v>
      </c>
      <c r="E1518">
        <v>23920.2</v>
      </c>
      <c r="F1518">
        <v>1286.1400000000001</v>
      </c>
      <c r="G1518">
        <v>1797.73</v>
      </c>
      <c r="H1518">
        <v>458.97899999999998</v>
      </c>
      <c r="I1518">
        <v>0.26052700000000001</v>
      </c>
      <c r="J1518">
        <v>0.72043299999999999</v>
      </c>
      <c r="K1518">
        <v>27390</v>
      </c>
      <c r="L1518" t="s">
        <v>42</v>
      </c>
    </row>
    <row r="1519" spans="1:25" x14ac:dyDescent="0.25">
      <c r="A1519" t="s">
        <v>51</v>
      </c>
      <c r="B1519">
        <v>24114.400000000001</v>
      </c>
      <c r="C1519">
        <v>24033.1</v>
      </c>
      <c r="D1519">
        <v>24033</v>
      </c>
      <c r="E1519">
        <v>24006</v>
      </c>
      <c r="F1519">
        <v>1286.97</v>
      </c>
      <c r="G1519">
        <v>1797.92</v>
      </c>
      <c r="H1519">
        <v>458.73700000000002</v>
      </c>
      <c r="I1519">
        <v>0.28309499999999999</v>
      </c>
      <c r="J1519">
        <v>0.72453100000000004</v>
      </c>
      <c r="K1519">
        <v>28417</v>
      </c>
      <c r="L1519" t="s">
        <v>42</v>
      </c>
    </row>
    <row r="1520" spans="1:25" x14ac:dyDescent="0.25">
      <c r="A1520" t="s">
        <v>51</v>
      </c>
      <c r="B1520">
        <v>24047.7</v>
      </c>
      <c r="C1520">
        <v>23965.200000000001</v>
      </c>
      <c r="D1520">
        <v>23965.1</v>
      </c>
      <c r="E1520">
        <v>23937.9</v>
      </c>
      <c r="F1520">
        <v>1285.27</v>
      </c>
      <c r="G1520">
        <v>1795.86</v>
      </c>
      <c r="H1520">
        <v>458.24099999999999</v>
      </c>
      <c r="I1520">
        <v>0.28311900000000001</v>
      </c>
      <c r="J1520">
        <v>0.72763199999999995</v>
      </c>
      <c r="K1520">
        <v>27909</v>
      </c>
      <c r="L1520" t="s">
        <v>42</v>
      </c>
    </row>
    <row r="1521" spans="1:12" x14ac:dyDescent="0.25">
      <c r="A1521" t="s">
        <v>51</v>
      </c>
      <c r="B1521">
        <v>24071.5</v>
      </c>
      <c r="C1521">
        <v>23994.9</v>
      </c>
      <c r="D1521">
        <v>23994.799999999999</v>
      </c>
      <c r="E1521">
        <v>23967.599999999999</v>
      </c>
      <c r="F1521">
        <v>1284.5</v>
      </c>
      <c r="G1521">
        <v>1797.91</v>
      </c>
      <c r="H1521">
        <v>458.81200000000001</v>
      </c>
      <c r="I1521">
        <v>0.28308499999999998</v>
      </c>
      <c r="J1521">
        <v>0.727769</v>
      </c>
      <c r="K1521">
        <v>27920</v>
      </c>
      <c r="L1521" t="s">
        <v>42</v>
      </c>
    </row>
    <row r="1522" spans="1:12" x14ac:dyDescent="0.25">
      <c r="A1522" t="s">
        <v>51</v>
      </c>
      <c r="B1522">
        <v>24080.7</v>
      </c>
      <c r="C1522">
        <v>23995.200000000001</v>
      </c>
      <c r="D1522">
        <v>23995.1</v>
      </c>
      <c r="E1522">
        <v>23968</v>
      </c>
      <c r="F1522">
        <v>1287.72</v>
      </c>
      <c r="G1522">
        <v>1796.94</v>
      </c>
      <c r="H1522">
        <v>458.38200000000001</v>
      </c>
      <c r="I1522">
        <v>0.28310000000000002</v>
      </c>
      <c r="J1522">
        <v>0.71859499999999998</v>
      </c>
      <c r="K1522">
        <v>27909</v>
      </c>
      <c r="L1522" t="s">
        <v>42</v>
      </c>
    </row>
    <row r="1523" spans="1:12" x14ac:dyDescent="0.25">
      <c r="A1523" t="s">
        <v>51</v>
      </c>
      <c r="B1523">
        <v>24086.3</v>
      </c>
      <c r="C1523">
        <v>24021.599999999999</v>
      </c>
      <c r="D1523">
        <v>24021.5</v>
      </c>
      <c r="E1523">
        <v>23994.3</v>
      </c>
      <c r="F1523">
        <v>1286.48</v>
      </c>
      <c r="G1523">
        <v>1797.53</v>
      </c>
      <c r="H1523">
        <v>459.20699999999999</v>
      </c>
      <c r="I1523">
        <v>0.284217</v>
      </c>
      <c r="J1523">
        <v>0.72403099999999998</v>
      </c>
      <c r="K1523">
        <v>27894</v>
      </c>
      <c r="L1523" t="s">
        <v>42</v>
      </c>
    </row>
    <row r="1524" spans="1:12" x14ac:dyDescent="0.25">
      <c r="A1524" t="s">
        <v>51</v>
      </c>
      <c r="B1524">
        <v>24013.3</v>
      </c>
      <c r="C1524">
        <v>23935.599999999999</v>
      </c>
      <c r="D1524">
        <v>23935.5</v>
      </c>
      <c r="E1524">
        <v>23908.3</v>
      </c>
      <c r="F1524">
        <v>1282.56</v>
      </c>
      <c r="G1524">
        <v>1795.1</v>
      </c>
      <c r="H1524">
        <v>458.56700000000001</v>
      </c>
      <c r="I1524">
        <v>0.285437</v>
      </c>
      <c r="J1524">
        <v>0.72739100000000001</v>
      </c>
      <c r="K1524">
        <v>27420</v>
      </c>
      <c r="L1524" t="s">
        <v>42</v>
      </c>
    </row>
    <row r="1525" spans="1:12" x14ac:dyDescent="0.25">
      <c r="A1525" t="s">
        <v>51</v>
      </c>
      <c r="B1525">
        <v>24028.3</v>
      </c>
      <c r="C1525">
        <v>23958.400000000001</v>
      </c>
      <c r="D1525">
        <v>23958.3</v>
      </c>
      <c r="E1525">
        <v>23931.1</v>
      </c>
      <c r="F1525">
        <v>1284.1600000000001</v>
      </c>
      <c r="G1525">
        <v>1798.27</v>
      </c>
      <c r="H1525">
        <v>458.71100000000001</v>
      </c>
      <c r="I1525">
        <v>0.28315499999999999</v>
      </c>
      <c r="J1525">
        <v>0.72789800000000004</v>
      </c>
      <c r="K1525">
        <v>27418</v>
      </c>
      <c r="L1525" t="s">
        <v>42</v>
      </c>
    </row>
    <row r="1526" spans="1:12" x14ac:dyDescent="0.25">
      <c r="A1526" t="s">
        <v>51</v>
      </c>
      <c r="B1526">
        <v>24069.1</v>
      </c>
      <c r="C1526">
        <v>23984.400000000001</v>
      </c>
      <c r="D1526">
        <v>23984.2</v>
      </c>
      <c r="E1526">
        <v>23957.1</v>
      </c>
      <c r="F1526">
        <v>1287.6600000000001</v>
      </c>
      <c r="G1526">
        <v>1797.43</v>
      </c>
      <c r="H1526">
        <v>458.346</v>
      </c>
      <c r="I1526">
        <v>0.28309299999999998</v>
      </c>
      <c r="J1526">
        <v>0.72322900000000001</v>
      </c>
      <c r="K1526">
        <v>27895</v>
      </c>
      <c r="L1526" t="s">
        <v>42</v>
      </c>
    </row>
    <row r="1527" spans="1:12" x14ac:dyDescent="0.25">
      <c r="A1527" t="s">
        <v>51</v>
      </c>
      <c r="B1527">
        <v>24045.3</v>
      </c>
      <c r="C1527">
        <v>23973.4</v>
      </c>
      <c r="D1527">
        <v>23973.3</v>
      </c>
      <c r="E1527">
        <v>23946.1</v>
      </c>
      <c r="F1527">
        <v>1279.1099999999999</v>
      </c>
      <c r="G1527">
        <v>1798.47</v>
      </c>
      <c r="H1527">
        <v>459.19099999999997</v>
      </c>
      <c r="I1527">
        <v>0.28318500000000002</v>
      </c>
      <c r="J1527">
        <v>0.70653200000000005</v>
      </c>
      <c r="K1527">
        <v>27411</v>
      </c>
      <c r="L1527" t="s">
        <v>42</v>
      </c>
    </row>
    <row r="1528" spans="1:12" x14ac:dyDescent="0.25">
      <c r="A1528" t="s">
        <v>51</v>
      </c>
      <c r="B1528">
        <v>24036.5</v>
      </c>
      <c r="C1528">
        <v>23967.3</v>
      </c>
      <c r="D1528">
        <v>23967.200000000001</v>
      </c>
      <c r="E1528">
        <v>23940.1</v>
      </c>
      <c r="F1528">
        <v>1285.5</v>
      </c>
      <c r="G1528">
        <v>1798.13</v>
      </c>
      <c r="H1528">
        <v>459.37599999999998</v>
      </c>
      <c r="I1528">
        <v>0.28310600000000002</v>
      </c>
      <c r="J1528">
        <v>0.72772199999999998</v>
      </c>
      <c r="K1528">
        <v>27404</v>
      </c>
      <c r="L1528" t="s">
        <v>42</v>
      </c>
    </row>
    <row r="1529" spans="1:12" x14ac:dyDescent="0.25">
      <c r="A1529" t="s">
        <v>51</v>
      </c>
      <c r="B1529">
        <v>24067.8</v>
      </c>
      <c r="C1529">
        <v>23985.9</v>
      </c>
      <c r="D1529">
        <v>23985.8</v>
      </c>
      <c r="E1529">
        <v>23958.7</v>
      </c>
      <c r="F1529">
        <v>1282.76</v>
      </c>
      <c r="G1529">
        <v>1800.73</v>
      </c>
      <c r="H1529">
        <v>458.59100000000001</v>
      </c>
      <c r="I1529">
        <v>0.28315699999999999</v>
      </c>
      <c r="J1529">
        <v>0.72789400000000004</v>
      </c>
      <c r="K1529">
        <v>27899</v>
      </c>
      <c r="L1529" t="s">
        <v>42</v>
      </c>
    </row>
    <row r="1530" spans="1:12" x14ac:dyDescent="0.25">
      <c r="A1530" t="s">
        <v>51</v>
      </c>
      <c r="B1530">
        <v>24038.799999999999</v>
      </c>
      <c r="C1530">
        <v>23967.1</v>
      </c>
      <c r="D1530">
        <v>23967</v>
      </c>
      <c r="E1530">
        <v>23939.8</v>
      </c>
      <c r="F1530">
        <v>1285.33</v>
      </c>
      <c r="G1530">
        <v>1798.27</v>
      </c>
      <c r="H1530">
        <v>459.47800000000001</v>
      </c>
      <c r="I1530">
        <v>0.283169</v>
      </c>
      <c r="J1530">
        <v>0.72755000000000003</v>
      </c>
      <c r="K1530">
        <v>27396</v>
      </c>
      <c r="L1530" t="s">
        <v>42</v>
      </c>
    </row>
    <row r="1531" spans="1:12" x14ac:dyDescent="0.25">
      <c r="A1531" t="s">
        <v>51</v>
      </c>
      <c r="B1531">
        <v>24015.8</v>
      </c>
      <c r="C1531">
        <v>23943.4</v>
      </c>
      <c r="D1531">
        <v>23943.3</v>
      </c>
      <c r="E1531">
        <v>23916.1</v>
      </c>
      <c r="F1531">
        <v>1291.56</v>
      </c>
      <c r="G1531">
        <v>1796.34</v>
      </c>
      <c r="H1531">
        <v>458.642</v>
      </c>
      <c r="I1531">
        <v>0.283086</v>
      </c>
      <c r="J1531">
        <v>0.70653200000000005</v>
      </c>
      <c r="K1531">
        <v>27377</v>
      </c>
      <c r="L1531" t="s">
        <v>42</v>
      </c>
    </row>
    <row r="1532" spans="1:12" x14ac:dyDescent="0.25">
      <c r="A1532" t="s">
        <v>51</v>
      </c>
      <c r="B1532">
        <v>24029.4</v>
      </c>
      <c r="C1532">
        <v>23956</v>
      </c>
      <c r="D1532">
        <v>23955.9</v>
      </c>
      <c r="E1532">
        <v>23928.799999999999</v>
      </c>
      <c r="F1532">
        <v>1286.18</v>
      </c>
      <c r="G1532">
        <v>1796.76</v>
      </c>
      <c r="H1532">
        <v>458.51</v>
      </c>
      <c r="I1532">
        <v>0.28321499999999999</v>
      </c>
      <c r="J1532">
        <v>0.72614100000000004</v>
      </c>
      <c r="K1532">
        <v>27400</v>
      </c>
      <c r="L1532" t="s">
        <v>42</v>
      </c>
    </row>
    <row r="1533" spans="1:12" x14ac:dyDescent="0.25">
      <c r="A1533" t="s">
        <v>51</v>
      </c>
      <c r="B1533">
        <v>24082.799999999999</v>
      </c>
      <c r="C1533">
        <v>23994.400000000001</v>
      </c>
      <c r="D1533">
        <v>23994.3</v>
      </c>
      <c r="E1533">
        <v>23967.1</v>
      </c>
      <c r="F1533">
        <v>1284.28</v>
      </c>
      <c r="G1533">
        <v>1797.51</v>
      </c>
      <c r="H1533">
        <v>458.46300000000002</v>
      </c>
      <c r="I1533">
        <v>0.283078</v>
      </c>
      <c r="J1533">
        <v>0.72759799999999997</v>
      </c>
      <c r="K1533">
        <v>27896</v>
      </c>
      <c r="L1533" t="s">
        <v>42</v>
      </c>
    </row>
    <row r="1534" spans="1:12" x14ac:dyDescent="0.25">
      <c r="A1534" t="s">
        <v>51</v>
      </c>
      <c r="B1534">
        <v>24026.2</v>
      </c>
      <c r="C1534">
        <v>23961</v>
      </c>
      <c r="D1534">
        <v>23960.9</v>
      </c>
      <c r="E1534">
        <v>23933.9</v>
      </c>
      <c r="F1534">
        <v>1283.94</v>
      </c>
      <c r="G1534">
        <v>1797.87</v>
      </c>
      <c r="H1534">
        <v>459.19099999999997</v>
      </c>
      <c r="I1534">
        <v>0.28316400000000003</v>
      </c>
      <c r="J1534">
        <v>0.70652899999999996</v>
      </c>
      <c r="K1534">
        <v>27399</v>
      </c>
      <c r="L1534" t="s">
        <v>42</v>
      </c>
    </row>
    <row r="1535" spans="1:12" x14ac:dyDescent="0.25">
      <c r="A1535" t="s">
        <v>51</v>
      </c>
      <c r="B1535">
        <v>24067.8</v>
      </c>
      <c r="C1535">
        <v>23997.599999999999</v>
      </c>
      <c r="D1535">
        <v>23997.4</v>
      </c>
      <c r="E1535">
        <v>23969.9</v>
      </c>
      <c r="F1535">
        <v>1288.8</v>
      </c>
      <c r="G1535">
        <v>1795.87</v>
      </c>
      <c r="H1535">
        <v>458.50099999999998</v>
      </c>
      <c r="I1535">
        <v>0.269206</v>
      </c>
      <c r="J1535">
        <v>0.72375900000000004</v>
      </c>
      <c r="K1535">
        <v>27904</v>
      </c>
      <c r="L1535" t="s">
        <v>42</v>
      </c>
    </row>
    <row r="1536" spans="1:12" x14ac:dyDescent="0.25">
      <c r="A1536" t="s">
        <v>51</v>
      </c>
      <c r="B1536">
        <v>24082.2</v>
      </c>
      <c r="C1536">
        <v>24003.1</v>
      </c>
      <c r="D1536">
        <v>24003</v>
      </c>
      <c r="E1536">
        <v>23975.9</v>
      </c>
      <c r="F1536">
        <v>1294.26</v>
      </c>
      <c r="G1536">
        <v>1798.27</v>
      </c>
      <c r="H1536">
        <v>458.67099999999999</v>
      </c>
      <c r="I1536">
        <v>0.28340700000000002</v>
      </c>
      <c r="J1536">
        <v>0.72770199999999996</v>
      </c>
      <c r="K1536">
        <v>27912</v>
      </c>
      <c r="L1536" t="s">
        <v>42</v>
      </c>
    </row>
    <row r="1537" spans="1:12" x14ac:dyDescent="0.25">
      <c r="A1537" t="s">
        <v>51</v>
      </c>
      <c r="B1537">
        <v>24036.5</v>
      </c>
      <c r="C1537">
        <v>23972</v>
      </c>
      <c r="D1537">
        <v>23971.9</v>
      </c>
      <c r="E1537">
        <v>23944.6</v>
      </c>
      <c r="F1537">
        <v>1284.57</v>
      </c>
      <c r="G1537">
        <v>1798.86</v>
      </c>
      <c r="H1537">
        <v>459.13099999999997</v>
      </c>
      <c r="I1537">
        <v>0.28321000000000002</v>
      </c>
      <c r="J1537">
        <v>0.72762199999999999</v>
      </c>
      <c r="K1537">
        <v>27379</v>
      </c>
      <c r="L1537" t="s">
        <v>42</v>
      </c>
    </row>
    <row r="1538" spans="1:12" x14ac:dyDescent="0.25">
      <c r="A1538" t="s">
        <v>51</v>
      </c>
      <c r="B1538">
        <v>24077.599999999999</v>
      </c>
      <c r="C1538">
        <v>23997.5</v>
      </c>
      <c r="D1538">
        <v>23997.4</v>
      </c>
      <c r="E1538">
        <v>23970.1</v>
      </c>
      <c r="F1538">
        <v>1284.73</v>
      </c>
      <c r="G1538">
        <v>1798.58</v>
      </c>
      <c r="H1538">
        <v>459.18700000000001</v>
      </c>
      <c r="I1538">
        <v>0.28308299999999997</v>
      </c>
      <c r="J1538">
        <v>0.72751100000000002</v>
      </c>
      <c r="K1538">
        <v>27389</v>
      </c>
      <c r="L1538" t="s">
        <v>42</v>
      </c>
    </row>
    <row r="1539" spans="1:12" x14ac:dyDescent="0.25">
      <c r="A1539" t="s">
        <v>51</v>
      </c>
      <c r="B1539">
        <v>24063.1</v>
      </c>
      <c r="C1539">
        <v>23995.9</v>
      </c>
      <c r="D1539">
        <v>23995.8</v>
      </c>
      <c r="E1539">
        <v>23968.5</v>
      </c>
      <c r="F1539">
        <v>1292.19</v>
      </c>
      <c r="G1539">
        <v>1799.9</v>
      </c>
      <c r="H1539">
        <v>459.57799999999997</v>
      </c>
      <c r="I1539">
        <v>0.283082</v>
      </c>
      <c r="J1539">
        <v>0.72785100000000003</v>
      </c>
      <c r="K1539">
        <v>27389</v>
      </c>
      <c r="L1539" t="s">
        <v>42</v>
      </c>
    </row>
    <row r="1540" spans="1:12" x14ac:dyDescent="0.25">
      <c r="A1540" t="s">
        <v>51</v>
      </c>
      <c r="B1540">
        <v>24065.9</v>
      </c>
      <c r="C1540">
        <v>23980.3</v>
      </c>
      <c r="D1540">
        <v>23980.2</v>
      </c>
      <c r="E1540">
        <v>23952.9</v>
      </c>
      <c r="F1540">
        <v>1287.46</v>
      </c>
      <c r="G1540">
        <v>1796.02</v>
      </c>
      <c r="H1540">
        <v>458.19400000000002</v>
      </c>
      <c r="I1540">
        <v>0.28309200000000001</v>
      </c>
      <c r="J1540">
        <v>0.72789099999999995</v>
      </c>
      <c r="K1540">
        <v>27896</v>
      </c>
      <c r="L1540" t="s">
        <v>42</v>
      </c>
    </row>
    <row r="1541" spans="1:12" x14ac:dyDescent="0.25">
      <c r="A1541" t="s">
        <v>51</v>
      </c>
      <c r="B1541">
        <v>24034.9</v>
      </c>
      <c r="C1541">
        <v>23966.3</v>
      </c>
      <c r="D1541">
        <v>23966.2</v>
      </c>
      <c r="E1541">
        <v>23939</v>
      </c>
      <c r="F1541">
        <v>1288.1300000000001</v>
      </c>
      <c r="G1541">
        <v>1797.47</v>
      </c>
      <c r="H1541">
        <v>458.97399999999999</v>
      </c>
      <c r="I1541">
        <v>0.26128000000000001</v>
      </c>
      <c r="J1541">
        <v>0.72690200000000005</v>
      </c>
      <c r="K1541">
        <v>27389</v>
      </c>
      <c r="L1541" t="s">
        <v>42</v>
      </c>
    </row>
    <row r="1542" spans="1:12" x14ac:dyDescent="0.25">
      <c r="A1542" t="s">
        <v>51</v>
      </c>
      <c r="B1542">
        <v>24013.1</v>
      </c>
      <c r="C1542">
        <v>23951.5</v>
      </c>
      <c r="D1542">
        <v>23951.4</v>
      </c>
      <c r="E1542">
        <v>23924.1</v>
      </c>
      <c r="F1542">
        <v>1285.93</v>
      </c>
      <c r="G1542">
        <v>1799.19</v>
      </c>
      <c r="H1542">
        <v>459.71300000000002</v>
      </c>
      <c r="I1542">
        <v>0.28309899999999999</v>
      </c>
      <c r="J1542">
        <v>0.72494599999999998</v>
      </c>
      <c r="K1542">
        <v>26917</v>
      </c>
      <c r="L1542" t="s">
        <v>42</v>
      </c>
    </row>
    <row r="1543" spans="1:12" x14ac:dyDescent="0.25">
      <c r="A1543" t="s">
        <v>51</v>
      </c>
      <c r="B1543">
        <v>24041.4</v>
      </c>
      <c r="C1543">
        <v>23985.3</v>
      </c>
      <c r="D1543">
        <v>23985.200000000001</v>
      </c>
      <c r="E1543">
        <v>23958</v>
      </c>
      <c r="F1543">
        <v>1288.3</v>
      </c>
      <c r="G1543">
        <v>1798.77</v>
      </c>
      <c r="H1543">
        <v>459.09300000000002</v>
      </c>
      <c r="I1543">
        <v>0.28338000000000002</v>
      </c>
      <c r="J1543">
        <v>0.72428800000000004</v>
      </c>
      <c r="K1543">
        <v>27409</v>
      </c>
      <c r="L1543" t="s">
        <v>42</v>
      </c>
    </row>
    <row r="1544" spans="1:12" x14ac:dyDescent="0.25">
      <c r="A1544" t="s">
        <v>51</v>
      </c>
      <c r="B1544">
        <v>24044.3</v>
      </c>
      <c r="C1544">
        <v>23962.5</v>
      </c>
      <c r="D1544">
        <v>23962.400000000001</v>
      </c>
      <c r="E1544">
        <v>23935.200000000001</v>
      </c>
      <c r="F1544">
        <v>1286.19</v>
      </c>
      <c r="G1544">
        <v>1795.02</v>
      </c>
      <c r="H1544">
        <v>458.09500000000003</v>
      </c>
      <c r="I1544">
        <v>0.28328300000000001</v>
      </c>
      <c r="J1544">
        <v>0.70752199999999998</v>
      </c>
      <c r="K1544">
        <v>27922</v>
      </c>
      <c r="L1544" t="s">
        <v>42</v>
      </c>
    </row>
    <row r="1545" spans="1:12" x14ac:dyDescent="0.25">
      <c r="A1545" t="s">
        <v>51</v>
      </c>
      <c r="B1545">
        <v>24032.7</v>
      </c>
      <c r="C1545">
        <v>23941.200000000001</v>
      </c>
      <c r="D1545">
        <v>23941.1</v>
      </c>
      <c r="E1545">
        <v>23913.8</v>
      </c>
      <c r="F1545">
        <v>1282.71</v>
      </c>
      <c r="G1545">
        <v>1794.76</v>
      </c>
      <c r="H1545">
        <v>457.94099999999997</v>
      </c>
      <c r="I1545">
        <v>0.28330899999999998</v>
      </c>
      <c r="J1545">
        <v>0.72788699999999995</v>
      </c>
      <c r="K1545">
        <v>27365</v>
      </c>
      <c r="L1545" t="s">
        <v>42</v>
      </c>
    </row>
    <row r="1546" spans="1:12" x14ac:dyDescent="0.25">
      <c r="A1546" t="s">
        <v>51</v>
      </c>
      <c r="B1546">
        <v>24080.7</v>
      </c>
      <c r="C1546">
        <v>24001.7</v>
      </c>
      <c r="D1546">
        <v>24001.599999999999</v>
      </c>
      <c r="E1546">
        <v>23974.3</v>
      </c>
      <c r="F1546">
        <v>1290.19</v>
      </c>
      <c r="G1546">
        <v>1796.88</v>
      </c>
      <c r="H1546">
        <v>458.57900000000001</v>
      </c>
      <c r="I1546">
        <v>0.28310400000000002</v>
      </c>
      <c r="J1546">
        <v>0.71846900000000002</v>
      </c>
      <c r="K1546">
        <v>27904</v>
      </c>
      <c r="L1546" t="s">
        <v>42</v>
      </c>
    </row>
    <row r="1547" spans="1:12" x14ac:dyDescent="0.25">
      <c r="A1547" t="s">
        <v>51</v>
      </c>
      <c r="B1547">
        <v>24034.1</v>
      </c>
      <c r="C1547">
        <v>23970.6</v>
      </c>
      <c r="D1547">
        <v>23970.5</v>
      </c>
      <c r="E1547">
        <v>23943.3</v>
      </c>
      <c r="F1547">
        <v>1285.04</v>
      </c>
      <c r="G1547">
        <v>1798.69</v>
      </c>
      <c r="H1547">
        <v>459.21499999999997</v>
      </c>
      <c r="I1547">
        <v>0.283306</v>
      </c>
      <c r="J1547">
        <v>0.72689099999999995</v>
      </c>
      <c r="K1547">
        <v>27419</v>
      </c>
      <c r="L1547" t="s">
        <v>42</v>
      </c>
    </row>
    <row r="1548" spans="1:12" x14ac:dyDescent="0.25">
      <c r="A1548" t="s">
        <v>51</v>
      </c>
      <c r="B1548">
        <v>24204.9</v>
      </c>
      <c r="C1548">
        <v>24126.1</v>
      </c>
      <c r="D1548">
        <v>24126</v>
      </c>
      <c r="E1548">
        <v>24098.5</v>
      </c>
      <c r="F1548">
        <v>1292.68</v>
      </c>
      <c r="G1548">
        <v>1794.53</v>
      </c>
      <c r="H1548">
        <v>457.60199999999998</v>
      </c>
      <c r="I1548">
        <v>0.28311900000000001</v>
      </c>
      <c r="J1548">
        <v>0.70652999999999999</v>
      </c>
      <c r="K1548">
        <v>29384</v>
      </c>
      <c r="L1548" t="s">
        <v>42</v>
      </c>
    </row>
    <row r="1549" spans="1:12" x14ac:dyDescent="0.25">
      <c r="A1549" t="s">
        <v>51</v>
      </c>
      <c r="B1549">
        <v>24068.3</v>
      </c>
      <c r="C1549">
        <v>23992.799999999999</v>
      </c>
      <c r="D1549">
        <v>23992.7</v>
      </c>
      <c r="E1549">
        <v>23965.4</v>
      </c>
      <c r="F1549">
        <v>1288.33</v>
      </c>
      <c r="G1549">
        <v>1795.37</v>
      </c>
      <c r="H1549">
        <v>458.25799999999998</v>
      </c>
      <c r="I1549">
        <v>0.28309800000000002</v>
      </c>
      <c r="J1549">
        <v>0.72788900000000001</v>
      </c>
      <c r="K1549">
        <v>27885</v>
      </c>
      <c r="L1549" t="s">
        <v>42</v>
      </c>
    </row>
    <row r="1550" spans="1:12" x14ac:dyDescent="0.25">
      <c r="A1550" t="s">
        <v>51</v>
      </c>
      <c r="B1550">
        <v>24029.200000000001</v>
      </c>
      <c r="C1550">
        <v>23966.400000000001</v>
      </c>
      <c r="D1550">
        <v>23966.3</v>
      </c>
      <c r="E1550">
        <v>23939</v>
      </c>
      <c r="F1550">
        <v>1283.28</v>
      </c>
      <c r="G1550">
        <v>1797.95</v>
      </c>
      <c r="H1550">
        <v>458.86599999999999</v>
      </c>
      <c r="I1550">
        <v>0.28309699999999999</v>
      </c>
      <c r="J1550">
        <v>0.72402699999999998</v>
      </c>
      <c r="K1550">
        <v>27415</v>
      </c>
      <c r="L1550" t="s">
        <v>42</v>
      </c>
    </row>
    <row r="1551" spans="1:12" x14ac:dyDescent="0.25">
      <c r="A1551" t="s">
        <v>51</v>
      </c>
      <c r="B1551">
        <v>24026.6</v>
      </c>
      <c r="C1551">
        <v>23961.599999999999</v>
      </c>
      <c r="D1551">
        <v>23961.5</v>
      </c>
      <c r="E1551">
        <v>23934.3</v>
      </c>
      <c r="F1551">
        <v>1287.46</v>
      </c>
      <c r="G1551">
        <v>1797.23</v>
      </c>
      <c r="H1551">
        <v>459.08800000000002</v>
      </c>
      <c r="I1551">
        <v>0.28311999999999998</v>
      </c>
      <c r="J1551">
        <v>0.70653200000000005</v>
      </c>
      <c r="K1551">
        <v>27401</v>
      </c>
      <c r="L1551" t="s">
        <v>42</v>
      </c>
    </row>
    <row r="1552" spans="1:12" x14ac:dyDescent="0.25">
      <c r="A1552" t="s">
        <v>51</v>
      </c>
      <c r="B1552">
        <v>24042.7</v>
      </c>
      <c r="C1552">
        <v>23970.2</v>
      </c>
      <c r="D1552">
        <v>23970.1</v>
      </c>
      <c r="E1552">
        <v>23943</v>
      </c>
      <c r="F1552">
        <v>1285.6400000000001</v>
      </c>
      <c r="G1552">
        <v>1795.19</v>
      </c>
      <c r="H1552">
        <v>458.423</v>
      </c>
      <c r="I1552">
        <v>0.28315699999999999</v>
      </c>
      <c r="J1552">
        <v>0.71625899999999998</v>
      </c>
      <c r="K1552">
        <v>27904</v>
      </c>
      <c r="L1552" t="s">
        <v>42</v>
      </c>
    </row>
    <row r="1553" spans="1:25" x14ac:dyDescent="0.25">
      <c r="A1553" t="s">
        <v>51</v>
      </c>
      <c r="B1553">
        <v>24041.7</v>
      </c>
      <c r="C1553">
        <v>23980.2</v>
      </c>
      <c r="D1553">
        <v>23980.1</v>
      </c>
      <c r="E1553">
        <v>23952.9</v>
      </c>
      <c r="F1553">
        <v>1286.94</v>
      </c>
      <c r="G1553">
        <v>1798.08</v>
      </c>
      <c r="H1553">
        <v>458.87299999999999</v>
      </c>
      <c r="I1553">
        <v>0.28321099999999999</v>
      </c>
      <c r="J1553">
        <v>0.72148500000000004</v>
      </c>
      <c r="K1553">
        <v>27417</v>
      </c>
      <c r="L1553" t="s">
        <v>42</v>
      </c>
    </row>
    <row r="1554" spans="1:25" x14ac:dyDescent="0.25">
      <c r="A1554" t="s">
        <v>51</v>
      </c>
      <c r="B1554">
        <v>24040.1</v>
      </c>
      <c r="C1554">
        <v>23968.9</v>
      </c>
      <c r="D1554">
        <v>23968.799999999999</v>
      </c>
      <c r="E1554">
        <v>23941.5</v>
      </c>
      <c r="F1554">
        <v>1286.25</v>
      </c>
      <c r="G1554">
        <v>1797.52</v>
      </c>
      <c r="H1554">
        <v>458.90899999999999</v>
      </c>
      <c r="I1554">
        <v>0.28314400000000001</v>
      </c>
      <c r="J1554">
        <v>0.72772000000000003</v>
      </c>
      <c r="K1554">
        <v>27413</v>
      </c>
      <c r="L1554" t="s">
        <v>42</v>
      </c>
    </row>
    <row r="1555" spans="1:25" x14ac:dyDescent="0.25">
      <c r="A1555" t="s">
        <v>51</v>
      </c>
      <c r="B1555">
        <v>24030</v>
      </c>
      <c r="C1555">
        <v>23960.6</v>
      </c>
      <c r="D1555">
        <v>23960.5</v>
      </c>
      <c r="E1555">
        <v>23933.3</v>
      </c>
      <c r="F1555">
        <v>1288.71</v>
      </c>
      <c r="G1555">
        <v>1797.25</v>
      </c>
      <c r="H1555">
        <v>458.98899999999998</v>
      </c>
      <c r="I1555">
        <v>0.28317900000000001</v>
      </c>
      <c r="J1555">
        <v>0.70653200000000005</v>
      </c>
      <c r="K1555">
        <v>27397</v>
      </c>
      <c r="L1555" t="s">
        <v>42</v>
      </c>
    </row>
    <row r="1556" spans="1:25" x14ac:dyDescent="0.25">
      <c r="A1556" t="s">
        <v>51</v>
      </c>
      <c r="B1556">
        <v>24056.9</v>
      </c>
      <c r="C1556">
        <v>23976</v>
      </c>
      <c r="D1556">
        <v>23975.9</v>
      </c>
      <c r="E1556">
        <v>23948.7</v>
      </c>
      <c r="F1556">
        <v>1288.92</v>
      </c>
      <c r="G1556">
        <v>1796.74</v>
      </c>
      <c r="H1556">
        <v>458.24400000000003</v>
      </c>
      <c r="I1556">
        <v>0.28310999999999997</v>
      </c>
      <c r="J1556">
        <v>0.71992199999999995</v>
      </c>
      <c r="K1556">
        <v>27904</v>
      </c>
      <c r="L1556" t="s">
        <v>42</v>
      </c>
    </row>
    <row r="1557" spans="1:25" x14ac:dyDescent="0.25">
      <c r="A1557" t="s">
        <v>51</v>
      </c>
      <c r="B1557">
        <v>24042.2</v>
      </c>
      <c r="C1557">
        <v>23968.2</v>
      </c>
      <c r="D1557">
        <v>23968.1</v>
      </c>
      <c r="E1557">
        <v>23940.7</v>
      </c>
      <c r="F1557">
        <v>1290.72</v>
      </c>
      <c r="G1557">
        <v>1796.38</v>
      </c>
      <c r="H1557">
        <v>458.60899999999998</v>
      </c>
      <c r="I1557">
        <v>0.283723</v>
      </c>
      <c r="J1557">
        <v>0.722916</v>
      </c>
      <c r="K1557">
        <v>27393</v>
      </c>
      <c r="L1557" t="s">
        <v>42</v>
      </c>
    </row>
    <row r="1558" spans="1:25" x14ac:dyDescent="0.25">
      <c r="A1558" t="s">
        <v>51</v>
      </c>
      <c r="B1558">
        <v>24031</v>
      </c>
      <c r="C1558">
        <v>23949.200000000001</v>
      </c>
      <c r="D1558">
        <v>23949.1</v>
      </c>
      <c r="E1558">
        <v>23922</v>
      </c>
      <c r="F1558">
        <v>1284.08</v>
      </c>
      <c r="G1558">
        <v>1796.97</v>
      </c>
      <c r="H1558">
        <v>458.846</v>
      </c>
      <c r="I1558">
        <v>0.28311999999999998</v>
      </c>
      <c r="J1558">
        <v>0.71409500000000004</v>
      </c>
      <c r="K1558">
        <v>27405</v>
      </c>
      <c r="L1558" t="s">
        <v>42</v>
      </c>
    </row>
    <row r="1559" spans="1:25" x14ac:dyDescent="0.25">
      <c r="A1559" t="s">
        <v>51</v>
      </c>
      <c r="B1559">
        <v>24062.7</v>
      </c>
      <c r="C1559">
        <v>23974.799999999999</v>
      </c>
      <c r="D1559">
        <v>23974.6</v>
      </c>
      <c r="E1559">
        <v>23947.200000000001</v>
      </c>
      <c r="F1559">
        <v>1291.92</v>
      </c>
      <c r="G1559">
        <v>1795.25</v>
      </c>
      <c r="H1559">
        <v>458.209</v>
      </c>
      <c r="I1559">
        <v>0.28309200000000001</v>
      </c>
      <c r="J1559">
        <v>0.72757099999999997</v>
      </c>
      <c r="K1559">
        <v>27897</v>
      </c>
      <c r="L1559" t="s">
        <v>42</v>
      </c>
    </row>
    <row r="1560" spans="1:25" x14ac:dyDescent="0.25">
      <c r="A1560" t="s">
        <v>51</v>
      </c>
      <c r="B1560">
        <v>24079.599999999999</v>
      </c>
      <c r="C1560">
        <v>24008.799999999999</v>
      </c>
      <c r="D1560">
        <v>24008.6</v>
      </c>
      <c r="E1560">
        <v>23981.3</v>
      </c>
      <c r="F1560">
        <v>1291.2</v>
      </c>
      <c r="G1560">
        <v>1797.03</v>
      </c>
      <c r="H1560">
        <v>458.572</v>
      </c>
      <c r="I1560">
        <v>0.28308699999999998</v>
      </c>
      <c r="J1560">
        <v>0.72761600000000004</v>
      </c>
      <c r="K1560">
        <v>27888</v>
      </c>
      <c r="L1560" t="s">
        <v>42</v>
      </c>
    </row>
    <row r="1561" spans="1:25" x14ac:dyDescent="0.25">
      <c r="A1561" t="s">
        <v>51</v>
      </c>
      <c r="B1561">
        <v>24050.400000000001</v>
      </c>
      <c r="C1561">
        <v>23985.5</v>
      </c>
      <c r="D1561">
        <v>23985.4</v>
      </c>
      <c r="E1561">
        <v>23958.2</v>
      </c>
      <c r="F1561">
        <v>1287.24</v>
      </c>
      <c r="G1561">
        <v>1797.32</v>
      </c>
      <c r="H1561">
        <v>458.59399999999999</v>
      </c>
      <c r="I1561">
        <v>0.28310000000000002</v>
      </c>
      <c r="J1561">
        <v>0.726109</v>
      </c>
      <c r="K1561">
        <v>27898</v>
      </c>
      <c r="L1561" t="s">
        <v>42</v>
      </c>
    </row>
    <row r="1562" spans="1:25" x14ac:dyDescent="0.25">
      <c r="A1562" t="s">
        <v>51</v>
      </c>
      <c r="B1562">
        <v>24033</v>
      </c>
      <c r="C1562">
        <v>23955.9</v>
      </c>
      <c r="D1562">
        <v>23955.8</v>
      </c>
      <c r="E1562">
        <v>23928.6</v>
      </c>
      <c r="F1562">
        <v>1284.51</v>
      </c>
      <c r="G1562">
        <v>1797.36</v>
      </c>
      <c r="H1562">
        <v>459.024</v>
      </c>
      <c r="I1562">
        <v>0.26172899999999999</v>
      </c>
      <c r="J1562">
        <v>0.72569399999999995</v>
      </c>
      <c r="K1562">
        <v>27384</v>
      </c>
      <c r="L1562" t="s">
        <v>42</v>
      </c>
    </row>
    <row r="1563" spans="1:25" x14ac:dyDescent="0.25">
      <c r="A1563" t="s">
        <v>51</v>
      </c>
      <c r="B1563">
        <v>24126.7</v>
      </c>
      <c r="C1563">
        <v>24038.799999999999</v>
      </c>
      <c r="D1563">
        <v>24038.7</v>
      </c>
      <c r="E1563">
        <v>24011.5</v>
      </c>
      <c r="F1563">
        <v>1286.04</v>
      </c>
      <c r="G1563">
        <v>1799.19</v>
      </c>
      <c r="H1563">
        <v>458.899</v>
      </c>
      <c r="I1563">
        <v>0.28313100000000002</v>
      </c>
      <c r="J1563">
        <v>0.72594899999999996</v>
      </c>
      <c r="K1563">
        <v>27882</v>
      </c>
      <c r="L1563" t="s">
        <v>42</v>
      </c>
    </row>
    <row r="1564" spans="1:25" x14ac:dyDescent="0.25">
      <c r="A1564" t="s">
        <v>51</v>
      </c>
      <c r="B1564">
        <v>24088.2</v>
      </c>
      <c r="C1564">
        <v>24011.599999999999</v>
      </c>
      <c r="D1564">
        <v>24011.5</v>
      </c>
      <c r="E1564">
        <v>23984.3</v>
      </c>
      <c r="F1564">
        <v>1283.82</v>
      </c>
      <c r="G1564">
        <v>1799.36</v>
      </c>
      <c r="H1564">
        <v>458.77699999999999</v>
      </c>
      <c r="I1564">
        <v>0.26082100000000003</v>
      </c>
      <c r="J1564">
        <v>0.71953800000000001</v>
      </c>
      <c r="K1564">
        <v>27896</v>
      </c>
      <c r="L1564" t="s">
        <v>42</v>
      </c>
    </row>
    <row r="1565" spans="1:25" x14ac:dyDescent="0.25">
      <c r="A1565" t="s">
        <v>51</v>
      </c>
      <c r="B1565">
        <v>24005.7</v>
      </c>
      <c r="C1565">
        <v>23936.6</v>
      </c>
      <c r="D1565">
        <v>23936.5</v>
      </c>
      <c r="E1565">
        <v>23909.3</v>
      </c>
      <c r="F1565">
        <v>1288.19</v>
      </c>
      <c r="G1565">
        <v>1795.47</v>
      </c>
      <c r="H1565">
        <v>458.43900000000002</v>
      </c>
      <c r="I1565">
        <v>0.283167</v>
      </c>
      <c r="J1565">
        <v>0.71719599999999994</v>
      </c>
      <c r="K1565">
        <v>27397</v>
      </c>
      <c r="L1565" t="s">
        <v>42</v>
      </c>
    </row>
    <row r="1566" spans="1:25" x14ac:dyDescent="0.25">
      <c r="A1566" t="s">
        <v>51</v>
      </c>
      <c r="B1566">
        <v>24030.5</v>
      </c>
      <c r="C1566">
        <v>23943.1</v>
      </c>
      <c r="D1566">
        <v>23943</v>
      </c>
      <c r="E1566">
        <v>23915.8</v>
      </c>
      <c r="F1566">
        <v>1286.8399999999999</v>
      </c>
      <c r="G1566">
        <v>1794.99</v>
      </c>
      <c r="H1566">
        <v>458.59300000000002</v>
      </c>
      <c r="I1566">
        <v>0.28312100000000001</v>
      </c>
      <c r="J1566">
        <v>0.72470000000000001</v>
      </c>
      <c r="K1566">
        <v>27386</v>
      </c>
      <c r="L1566" t="s">
        <v>42</v>
      </c>
    </row>
    <row r="1567" spans="1:25" x14ac:dyDescent="0.25">
      <c r="A1567" t="s">
        <v>51</v>
      </c>
      <c r="B1567">
        <v>24006.3</v>
      </c>
      <c r="C1567">
        <v>23917</v>
      </c>
      <c r="D1567">
        <v>23916.9</v>
      </c>
      <c r="E1567">
        <v>23889.7</v>
      </c>
      <c r="F1567">
        <v>1281.49</v>
      </c>
      <c r="G1567">
        <v>1794.8</v>
      </c>
      <c r="H1567">
        <v>458.25</v>
      </c>
      <c r="I1567">
        <v>0.283086</v>
      </c>
      <c r="J1567">
        <v>0.72772999999999999</v>
      </c>
      <c r="K1567">
        <v>27403</v>
      </c>
      <c r="L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51</v>
      </c>
      <c r="B1568">
        <v>24032.799999999999</v>
      </c>
      <c r="C1568">
        <v>23955.4</v>
      </c>
      <c r="D1568">
        <v>23955.3</v>
      </c>
      <c r="E1568">
        <v>23927.9</v>
      </c>
      <c r="F1568">
        <v>1282.1099999999999</v>
      </c>
      <c r="G1568">
        <v>1797.35</v>
      </c>
      <c r="H1568">
        <v>459.05500000000001</v>
      </c>
      <c r="I1568">
        <v>0.26960200000000001</v>
      </c>
      <c r="J1568">
        <v>0.72241200000000005</v>
      </c>
      <c r="K1568">
        <v>27394</v>
      </c>
      <c r="L1568" t="s">
        <v>42</v>
      </c>
      <c r="R1568">
        <f>AVERAGE(B1519:B1568)</f>
        <v>24053.153999999991</v>
      </c>
      <c r="S1568">
        <f>AVERAGE(C1519:C1568)</f>
        <v>23978.202000000001</v>
      </c>
      <c r="U1568">
        <f>_xlfn.VAR.P(B1519:B1568)</f>
        <v>1159.4340840000157</v>
      </c>
      <c r="V1568">
        <f>_xlfn.VAR.P(C1519:C1568)</f>
        <v>1054.9669959999835</v>
      </c>
      <c r="X1568">
        <f>1.96*SQRT(U1568)/50</f>
        <v>1.3347781803872072</v>
      </c>
      <c r="Y1568">
        <f>1.96*SQRT(V1568)/50</f>
        <v>1.2732260147881895</v>
      </c>
    </row>
    <row r="1569" spans="1:12" x14ac:dyDescent="0.25">
      <c r="A1569" t="s">
        <v>51</v>
      </c>
      <c r="B1569">
        <v>1202735.6936000001</v>
      </c>
      <c r="C1569" t="s">
        <v>36</v>
      </c>
    </row>
    <row r="1570" spans="1:12" x14ac:dyDescent="0.25">
      <c r="A1570" t="s">
        <v>76</v>
      </c>
      <c r="B1570">
        <v>22746.9</v>
      </c>
      <c r="C1570">
        <v>22736.9</v>
      </c>
      <c r="D1570">
        <v>22736.799999999999</v>
      </c>
      <c r="E1570">
        <v>22709.599999999999</v>
      </c>
      <c r="F1570">
        <v>1336.94</v>
      </c>
      <c r="G1570">
        <v>0</v>
      </c>
      <c r="H1570">
        <v>514.84799999999996</v>
      </c>
      <c r="I1570">
        <v>0.28319499999999997</v>
      </c>
      <c r="J1570">
        <v>0.71494899999999995</v>
      </c>
      <c r="K1570">
        <v>0</v>
      </c>
      <c r="L1570" t="s">
        <v>42</v>
      </c>
    </row>
    <row r="1571" spans="1:12" x14ac:dyDescent="0.25">
      <c r="A1571" t="s">
        <v>76</v>
      </c>
      <c r="B1571">
        <v>22718.7</v>
      </c>
      <c r="C1571">
        <v>22708.799999999999</v>
      </c>
      <c r="D1571">
        <v>22708.7</v>
      </c>
      <c r="E1571">
        <v>22681.7</v>
      </c>
      <c r="F1571">
        <v>1326.2</v>
      </c>
      <c r="G1571">
        <v>0</v>
      </c>
      <c r="H1571">
        <v>514.69799999999998</v>
      </c>
      <c r="I1571">
        <v>0.28308</v>
      </c>
      <c r="J1571">
        <v>0.72678699999999996</v>
      </c>
      <c r="K1571">
        <v>0</v>
      </c>
      <c r="L1571" t="s">
        <v>42</v>
      </c>
    </row>
    <row r="1572" spans="1:12" x14ac:dyDescent="0.25">
      <c r="A1572" t="s">
        <v>76</v>
      </c>
      <c r="B1572">
        <v>22750.400000000001</v>
      </c>
      <c r="C1572">
        <v>22740</v>
      </c>
      <c r="D1572">
        <v>22739.9</v>
      </c>
      <c r="E1572">
        <v>22712.7</v>
      </c>
      <c r="F1572">
        <v>1328.94</v>
      </c>
      <c r="G1572">
        <v>0</v>
      </c>
      <c r="H1572">
        <v>515.11900000000003</v>
      </c>
      <c r="I1572">
        <v>0.283364</v>
      </c>
      <c r="J1572">
        <v>0.72777400000000003</v>
      </c>
      <c r="K1572">
        <v>0</v>
      </c>
      <c r="L1572" t="s">
        <v>42</v>
      </c>
    </row>
    <row r="1573" spans="1:12" x14ac:dyDescent="0.25">
      <c r="A1573" t="s">
        <v>76</v>
      </c>
      <c r="B1573">
        <v>22725.3</v>
      </c>
      <c r="C1573">
        <v>22712.400000000001</v>
      </c>
      <c r="D1573">
        <v>22712.3</v>
      </c>
      <c r="E1573">
        <v>22684.9</v>
      </c>
      <c r="F1573">
        <v>1337.34</v>
      </c>
      <c r="G1573">
        <v>0</v>
      </c>
      <c r="H1573">
        <v>514.51900000000001</v>
      </c>
      <c r="I1573">
        <v>0.28314299999999998</v>
      </c>
      <c r="J1573">
        <v>0.72597999999999996</v>
      </c>
      <c r="K1573">
        <v>0</v>
      </c>
      <c r="L1573" t="s">
        <v>42</v>
      </c>
    </row>
    <row r="1574" spans="1:12" x14ac:dyDescent="0.25">
      <c r="A1574" t="s">
        <v>76</v>
      </c>
      <c r="B1574">
        <v>22760.5</v>
      </c>
      <c r="C1574">
        <v>22749.9</v>
      </c>
      <c r="D1574">
        <v>22749.8</v>
      </c>
      <c r="E1574">
        <v>22722.7</v>
      </c>
      <c r="F1574">
        <v>1333.95</v>
      </c>
      <c r="G1574">
        <v>0</v>
      </c>
      <c r="H1574">
        <v>515.45799999999997</v>
      </c>
      <c r="I1574">
        <v>0.28316000000000002</v>
      </c>
      <c r="J1574">
        <v>0.70653200000000005</v>
      </c>
      <c r="K1574">
        <v>0</v>
      </c>
      <c r="L1574" t="s">
        <v>42</v>
      </c>
    </row>
    <row r="1575" spans="1:12" x14ac:dyDescent="0.25">
      <c r="A1575" t="s">
        <v>76</v>
      </c>
      <c r="B1575">
        <v>22762.3</v>
      </c>
      <c r="C1575">
        <v>22752.3</v>
      </c>
      <c r="D1575">
        <v>22752.2</v>
      </c>
      <c r="E1575">
        <v>22725.1</v>
      </c>
      <c r="F1575">
        <v>1333.95</v>
      </c>
      <c r="G1575">
        <v>0</v>
      </c>
      <c r="H1575">
        <v>515.46799999999996</v>
      </c>
      <c r="I1575">
        <v>0.283138</v>
      </c>
      <c r="J1575">
        <v>0.70653100000000002</v>
      </c>
      <c r="K1575">
        <v>0</v>
      </c>
      <c r="L1575" t="s">
        <v>42</v>
      </c>
    </row>
    <row r="1576" spans="1:12" x14ac:dyDescent="0.25">
      <c r="A1576" t="s">
        <v>76</v>
      </c>
      <c r="B1576">
        <v>22790.1</v>
      </c>
      <c r="C1576">
        <v>22780.1</v>
      </c>
      <c r="D1576">
        <v>22780</v>
      </c>
      <c r="E1576">
        <v>22752.7</v>
      </c>
      <c r="F1576">
        <v>1335.85</v>
      </c>
      <c r="G1576">
        <v>0</v>
      </c>
      <c r="H1576">
        <v>515.79200000000003</v>
      </c>
      <c r="I1576">
        <v>0.28310400000000002</v>
      </c>
      <c r="J1576">
        <v>0.72587400000000002</v>
      </c>
      <c r="K1576">
        <v>0</v>
      </c>
      <c r="L1576" t="s">
        <v>42</v>
      </c>
    </row>
    <row r="1577" spans="1:12" x14ac:dyDescent="0.25">
      <c r="A1577" t="s">
        <v>76</v>
      </c>
      <c r="B1577">
        <v>22786.5</v>
      </c>
      <c r="C1577">
        <v>22776.1</v>
      </c>
      <c r="D1577">
        <v>22776</v>
      </c>
      <c r="E1577">
        <v>22748.7</v>
      </c>
      <c r="F1577">
        <v>1340.53</v>
      </c>
      <c r="G1577">
        <v>0</v>
      </c>
      <c r="H1577">
        <v>515.83399999999995</v>
      </c>
      <c r="I1577">
        <v>0.28339999999999999</v>
      </c>
      <c r="J1577">
        <v>0.724885</v>
      </c>
      <c r="K1577">
        <v>0</v>
      </c>
      <c r="L1577" t="s">
        <v>42</v>
      </c>
    </row>
    <row r="1578" spans="1:12" x14ac:dyDescent="0.25">
      <c r="A1578" t="s">
        <v>76</v>
      </c>
      <c r="B1578">
        <v>22754.3</v>
      </c>
      <c r="C1578">
        <v>22744.3</v>
      </c>
      <c r="D1578">
        <v>22744.2</v>
      </c>
      <c r="E1578">
        <v>22717.200000000001</v>
      </c>
      <c r="F1578">
        <v>1333.39</v>
      </c>
      <c r="G1578">
        <v>0</v>
      </c>
      <c r="H1578">
        <v>515.35599999999999</v>
      </c>
      <c r="I1578">
        <v>0.283084</v>
      </c>
      <c r="J1578">
        <v>0.722638</v>
      </c>
      <c r="K1578">
        <v>0</v>
      </c>
      <c r="L1578" t="s">
        <v>42</v>
      </c>
    </row>
    <row r="1579" spans="1:12" x14ac:dyDescent="0.25">
      <c r="A1579" t="s">
        <v>76</v>
      </c>
      <c r="B1579">
        <v>22796.9</v>
      </c>
      <c r="C1579">
        <v>22786.400000000001</v>
      </c>
      <c r="D1579">
        <v>22786.3</v>
      </c>
      <c r="E1579">
        <v>22759.1</v>
      </c>
      <c r="F1579">
        <v>1336.05</v>
      </c>
      <c r="G1579">
        <v>0</v>
      </c>
      <c r="H1579">
        <v>516.39</v>
      </c>
      <c r="I1579">
        <v>0.26430599999999999</v>
      </c>
      <c r="J1579">
        <v>0.72603300000000004</v>
      </c>
      <c r="K1579">
        <v>0</v>
      </c>
      <c r="L1579" t="s">
        <v>42</v>
      </c>
    </row>
    <row r="1580" spans="1:12" x14ac:dyDescent="0.25">
      <c r="A1580" t="s">
        <v>76</v>
      </c>
      <c r="B1580">
        <v>22768.9</v>
      </c>
      <c r="C1580">
        <v>22758.799999999999</v>
      </c>
      <c r="D1580">
        <v>22758.7</v>
      </c>
      <c r="E1580">
        <v>22731.5</v>
      </c>
      <c r="F1580">
        <v>1334.84</v>
      </c>
      <c r="G1580">
        <v>0</v>
      </c>
      <c r="H1580">
        <v>515.54100000000005</v>
      </c>
      <c r="I1580">
        <v>0.28308800000000001</v>
      </c>
      <c r="J1580">
        <v>0.72788799999999998</v>
      </c>
      <c r="K1580">
        <v>0</v>
      </c>
      <c r="L1580" t="s">
        <v>42</v>
      </c>
    </row>
    <row r="1581" spans="1:12" x14ac:dyDescent="0.25">
      <c r="A1581" t="s">
        <v>76</v>
      </c>
      <c r="B1581">
        <v>22780.1</v>
      </c>
      <c r="C1581">
        <v>22769.599999999999</v>
      </c>
      <c r="D1581">
        <v>22769.5</v>
      </c>
      <c r="E1581">
        <v>22742.2</v>
      </c>
      <c r="F1581">
        <v>1336.12</v>
      </c>
      <c r="G1581">
        <v>0</v>
      </c>
      <c r="H1581">
        <v>516.04200000000003</v>
      </c>
      <c r="I1581">
        <v>0.283078</v>
      </c>
      <c r="J1581">
        <v>0.72709000000000001</v>
      </c>
      <c r="K1581">
        <v>0</v>
      </c>
      <c r="L1581" t="s">
        <v>42</v>
      </c>
    </row>
    <row r="1582" spans="1:12" x14ac:dyDescent="0.25">
      <c r="A1582" t="s">
        <v>76</v>
      </c>
      <c r="B1582">
        <v>22770.2</v>
      </c>
      <c r="C1582">
        <v>22760.3</v>
      </c>
      <c r="D1582">
        <v>22760.2</v>
      </c>
      <c r="E1582">
        <v>22733.1</v>
      </c>
      <c r="F1582">
        <v>1336.1</v>
      </c>
      <c r="G1582">
        <v>0</v>
      </c>
      <c r="H1582">
        <v>515.51199999999994</v>
      </c>
      <c r="I1582">
        <v>0.283244</v>
      </c>
      <c r="J1582">
        <v>0.72789899999999996</v>
      </c>
      <c r="K1582">
        <v>0</v>
      </c>
      <c r="L1582" t="s">
        <v>42</v>
      </c>
    </row>
    <row r="1583" spans="1:12" x14ac:dyDescent="0.25">
      <c r="A1583" t="s">
        <v>76</v>
      </c>
      <c r="B1583">
        <v>22729.1</v>
      </c>
      <c r="C1583">
        <v>22718.799999999999</v>
      </c>
      <c r="D1583">
        <v>22718.7</v>
      </c>
      <c r="E1583">
        <v>22691.599999999999</v>
      </c>
      <c r="F1583">
        <v>1328.41</v>
      </c>
      <c r="G1583">
        <v>0</v>
      </c>
      <c r="H1583">
        <v>515.07799999999997</v>
      </c>
      <c r="I1583">
        <v>0.283142</v>
      </c>
      <c r="J1583">
        <v>0.72539900000000002</v>
      </c>
      <c r="K1583">
        <v>0</v>
      </c>
      <c r="L1583" t="s">
        <v>42</v>
      </c>
    </row>
    <row r="1584" spans="1:12" x14ac:dyDescent="0.25">
      <c r="A1584" t="s">
        <v>76</v>
      </c>
      <c r="B1584">
        <v>22746.6</v>
      </c>
      <c r="C1584">
        <v>22736.3</v>
      </c>
      <c r="D1584">
        <v>22736.1</v>
      </c>
      <c r="E1584">
        <v>22708.9</v>
      </c>
      <c r="F1584">
        <v>1333.43</v>
      </c>
      <c r="G1584">
        <v>0</v>
      </c>
      <c r="H1584">
        <v>515.13699999999994</v>
      </c>
      <c r="I1584">
        <v>0.28389399999999998</v>
      </c>
      <c r="J1584">
        <v>0.70648999999999995</v>
      </c>
      <c r="K1584">
        <v>0</v>
      </c>
      <c r="L1584" t="s">
        <v>42</v>
      </c>
    </row>
    <row r="1585" spans="1:12" x14ac:dyDescent="0.25">
      <c r="A1585" t="s">
        <v>76</v>
      </c>
      <c r="B1585">
        <v>22749.3</v>
      </c>
      <c r="C1585">
        <v>22739.200000000001</v>
      </c>
      <c r="D1585">
        <v>22739.1</v>
      </c>
      <c r="E1585">
        <v>22711.9</v>
      </c>
      <c r="F1585">
        <v>1336.22</v>
      </c>
      <c r="G1585">
        <v>0</v>
      </c>
      <c r="H1585">
        <v>515.33900000000006</v>
      </c>
      <c r="I1585">
        <v>0.283082</v>
      </c>
      <c r="J1585">
        <v>0.71884099999999995</v>
      </c>
      <c r="K1585">
        <v>0</v>
      </c>
      <c r="L1585" t="s">
        <v>42</v>
      </c>
    </row>
    <row r="1586" spans="1:12" x14ac:dyDescent="0.25">
      <c r="A1586" t="s">
        <v>76</v>
      </c>
      <c r="B1586">
        <v>22749</v>
      </c>
      <c r="C1586">
        <v>22738.9</v>
      </c>
      <c r="D1586">
        <v>22738.799999999999</v>
      </c>
      <c r="E1586">
        <v>22711.599999999999</v>
      </c>
      <c r="F1586">
        <v>1336.97</v>
      </c>
      <c r="G1586">
        <v>0</v>
      </c>
      <c r="H1586">
        <v>515.23699999999997</v>
      </c>
      <c r="I1586">
        <v>0.28312199999999998</v>
      </c>
      <c r="J1586">
        <v>0.72080599999999995</v>
      </c>
      <c r="K1586">
        <v>0</v>
      </c>
      <c r="L1586" t="s">
        <v>42</v>
      </c>
    </row>
    <row r="1587" spans="1:12" x14ac:dyDescent="0.25">
      <c r="A1587" t="s">
        <v>76</v>
      </c>
      <c r="B1587">
        <v>22782.5</v>
      </c>
      <c r="C1587">
        <v>22772.6</v>
      </c>
      <c r="D1587">
        <v>22772.5</v>
      </c>
      <c r="E1587">
        <v>22745.200000000001</v>
      </c>
      <c r="F1587">
        <v>1337.48</v>
      </c>
      <c r="G1587">
        <v>0</v>
      </c>
      <c r="H1587">
        <v>515.75</v>
      </c>
      <c r="I1587">
        <v>0.28308899999999998</v>
      </c>
      <c r="J1587">
        <v>0.72572199999999998</v>
      </c>
      <c r="K1587">
        <v>0</v>
      </c>
      <c r="L1587" t="s">
        <v>42</v>
      </c>
    </row>
    <row r="1588" spans="1:12" x14ac:dyDescent="0.25">
      <c r="A1588" t="s">
        <v>76</v>
      </c>
      <c r="B1588">
        <v>22765.599999999999</v>
      </c>
      <c r="C1588">
        <v>22755.8</v>
      </c>
      <c r="D1588">
        <v>22755.7</v>
      </c>
      <c r="E1588">
        <v>22728.5</v>
      </c>
      <c r="F1588">
        <v>1332.5</v>
      </c>
      <c r="G1588">
        <v>0</v>
      </c>
      <c r="H1588">
        <v>515.64599999999996</v>
      </c>
      <c r="I1588">
        <v>0.28308499999999998</v>
      </c>
      <c r="J1588">
        <v>0.72788299999999995</v>
      </c>
      <c r="K1588">
        <v>0</v>
      </c>
      <c r="L1588" t="s">
        <v>42</v>
      </c>
    </row>
    <row r="1589" spans="1:12" x14ac:dyDescent="0.25">
      <c r="A1589" t="s">
        <v>76</v>
      </c>
      <c r="B1589">
        <v>22744.1</v>
      </c>
      <c r="C1589">
        <v>22734</v>
      </c>
      <c r="D1589">
        <v>22733.9</v>
      </c>
      <c r="E1589">
        <v>22706.799999999999</v>
      </c>
      <c r="F1589">
        <v>1335.1</v>
      </c>
      <c r="G1589">
        <v>0</v>
      </c>
      <c r="H1589">
        <v>515.27099999999996</v>
      </c>
      <c r="I1589">
        <v>0.28310600000000002</v>
      </c>
      <c r="J1589">
        <v>0.72726400000000002</v>
      </c>
      <c r="K1589">
        <v>0</v>
      </c>
      <c r="L1589" t="s">
        <v>42</v>
      </c>
    </row>
    <row r="1590" spans="1:12" x14ac:dyDescent="0.25">
      <c r="A1590" t="s">
        <v>76</v>
      </c>
      <c r="B1590">
        <v>22804.9</v>
      </c>
      <c r="C1590">
        <v>22794.6</v>
      </c>
      <c r="D1590">
        <v>22794.5</v>
      </c>
      <c r="E1590">
        <v>22767</v>
      </c>
      <c r="F1590">
        <v>1336.76</v>
      </c>
      <c r="G1590">
        <v>0</v>
      </c>
      <c r="H1590">
        <v>516.29399999999998</v>
      </c>
      <c r="I1590">
        <v>0.28307900000000003</v>
      </c>
      <c r="J1590">
        <v>0.72678799999999999</v>
      </c>
      <c r="K1590">
        <v>0</v>
      </c>
      <c r="L1590" t="s">
        <v>42</v>
      </c>
    </row>
    <row r="1591" spans="1:12" x14ac:dyDescent="0.25">
      <c r="A1591" t="s">
        <v>76</v>
      </c>
      <c r="B1591">
        <v>22859.5</v>
      </c>
      <c r="C1591">
        <v>22849.5</v>
      </c>
      <c r="D1591">
        <v>22849.4</v>
      </c>
      <c r="E1591">
        <v>22822</v>
      </c>
      <c r="F1591">
        <v>1343.92</v>
      </c>
      <c r="G1591">
        <v>0</v>
      </c>
      <c r="H1591">
        <v>517.09500000000003</v>
      </c>
      <c r="I1591">
        <v>0.28308100000000003</v>
      </c>
      <c r="J1591">
        <v>0.72768699999999997</v>
      </c>
      <c r="K1591">
        <v>0</v>
      </c>
      <c r="L1591" t="s">
        <v>42</v>
      </c>
    </row>
    <row r="1592" spans="1:12" x14ac:dyDescent="0.25">
      <c r="A1592" t="s">
        <v>76</v>
      </c>
      <c r="B1592">
        <v>22758.2</v>
      </c>
      <c r="C1592">
        <v>22748</v>
      </c>
      <c r="D1592">
        <v>22747.9</v>
      </c>
      <c r="E1592">
        <v>22721</v>
      </c>
      <c r="F1592">
        <v>1336.88</v>
      </c>
      <c r="G1592">
        <v>0</v>
      </c>
      <c r="H1592">
        <v>515.24</v>
      </c>
      <c r="I1592">
        <v>0.28308100000000003</v>
      </c>
      <c r="J1592">
        <v>0.72669399999999995</v>
      </c>
      <c r="K1592">
        <v>0</v>
      </c>
      <c r="L1592" t="s">
        <v>42</v>
      </c>
    </row>
    <row r="1593" spans="1:12" x14ac:dyDescent="0.25">
      <c r="A1593" t="s">
        <v>76</v>
      </c>
      <c r="B1593">
        <v>22743.1</v>
      </c>
      <c r="C1593">
        <v>22732.6</v>
      </c>
      <c r="D1593">
        <v>22732.5</v>
      </c>
      <c r="E1593">
        <v>22705.3</v>
      </c>
      <c r="F1593">
        <v>1335.71</v>
      </c>
      <c r="G1593">
        <v>0</v>
      </c>
      <c r="H1593">
        <v>514.95699999999999</v>
      </c>
      <c r="I1593">
        <v>0.28342800000000001</v>
      </c>
      <c r="J1593">
        <v>0.71829100000000001</v>
      </c>
      <c r="K1593">
        <v>0</v>
      </c>
      <c r="L1593" t="s">
        <v>42</v>
      </c>
    </row>
    <row r="1594" spans="1:12" x14ac:dyDescent="0.25">
      <c r="A1594" t="s">
        <v>76</v>
      </c>
      <c r="B1594">
        <v>22794.6</v>
      </c>
      <c r="C1594">
        <v>22784.400000000001</v>
      </c>
      <c r="D1594">
        <v>22784.3</v>
      </c>
      <c r="E1594">
        <v>22757.3</v>
      </c>
      <c r="F1594">
        <v>1336.69</v>
      </c>
      <c r="G1594">
        <v>0</v>
      </c>
      <c r="H1594">
        <v>516.53</v>
      </c>
      <c r="I1594">
        <v>0.28318300000000002</v>
      </c>
      <c r="J1594">
        <v>0.72723599999999999</v>
      </c>
      <c r="K1594">
        <v>0</v>
      </c>
      <c r="L1594" t="s">
        <v>42</v>
      </c>
    </row>
    <row r="1595" spans="1:12" x14ac:dyDescent="0.25">
      <c r="A1595" t="s">
        <v>76</v>
      </c>
      <c r="B1595">
        <v>22778.2</v>
      </c>
      <c r="C1595">
        <v>22768</v>
      </c>
      <c r="D1595">
        <v>22767.9</v>
      </c>
      <c r="E1595">
        <v>22740.5</v>
      </c>
      <c r="F1595">
        <v>1336.82</v>
      </c>
      <c r="G1595">
        <v>0</v>
      </c>
      <c r="H1595">
        <v>515.71299999999997</v>
      </c>
      <c r="I1595">
        <v>0.283078</v>
      </c>
      <c r="J1595">
        <v>0.72460199999999997</v>
      </c>
      <c r="K1595">
        <v>0</v>
      </c>
      <c r="L1595" t="s">
        <v>42</v>
      </c>
    </row>
    <row r="1596" spans="1:12" x14ac:dyDescent="0.25">
      <c r="A1596" t="s">
        <v>76</v>
      </c>
      <c r="B1596">
        <v>22795.5</v>
      </c>
      <c r="C1596">
        <v>22785.5</v>
      </c>
      <c r="D1596">
        <v>22785.3</v>
      </c>
      <c r="E1596">
        <v>22758.2</v>
      </c>
      <c r="F1596">
        <v>1337.25</v>
      </c>
      <c r="G1596">
        <v>0</v>
      </c>
      <c r="H1596">
        <v>516.04300000000001</v>
      </c>
      <c r="I1596">
        <v>0.28310999999999997</v>
      </c>
      <c r="J1596">
        <v>0.72789700000000002</v>
      </c>
      <c r="K1596">
        <v>0</v>
      </c>
      <c r="L1596" t="s">
        <v>42</v>
      </c>
    </row>
    <row r="1597" spans="1:12" x14ac:dyDescent="0.25">
      <c r="A1597" t="s">
        <v>76</v>
      </c>
      <c r="B1597">
        <v>22723.4</v>
      </c>
      <c r="C1597">
        <v>22713.5</v>
      </c>
      <c r="D1597">
        <v>22713.4</v>
      </c>
      <c r="E1597">
        <v>22686.400000000001</v>
      </c>
      <c r="F1597">
        <v>1327.1</v>
      </c>
      <c r="G1597">
        <v>0</v>
      </c>
      <c r="H1597">
        <v>514.75</v>
      </c>
      <c r="I1597">
        <v>0.28309099999999998</v>
      </c>
      <c r="J1597">
        <v>0.70846399999999998</v>
      </c>
      <c r="K1597">
        <v>0</v>
      </c>
      <c r="L1597" t="s">
        <v>42</v>
      </c>
    </row>
    <row r="1598" spans="1:12" x14ac:dyDescent="0.25">
      <c r="A1598" t="s">
        <v>76</v>
      </c>
      <c r="B1598">
        <v>22738.2</v>
      </c>
      <c r="C1598">
        <v>22728.400000000001</v>
      </c>
      <c r="D1598">
        <v>22728.3</v>
      </c>
      <c r="E1598">
        <v>22701.200000000001</v>
      </c>
      <c r="F1598">
        <v>1331.8</v>
      </c>
      <c r="G1598">
        <v>0</v>
      </c>
      <c r="H1598">
        <v>515.202</v>
      </c>
      <c r="I1598">
        <v>0.28308100000000003</v>
      </c>
      <c r="J1598">
        <v>0.72719299999999998</v>
      </c>
      <c r="K1598">
        <v>0</v>
      </c>
      <c r="L1598" t="s">
        <v>42</v>
      </c>
    </row>
    <row r="1599" spans="1:12" x14ac:dyDescent="0.25">
      <c r="A1599" t="s">
        <v>76</v>
      </c>
      <c r="B1599">
        <v>22762.5</v>
      </c>
      <c r="C1599">
        <v>22751.200000000001</v>
      </c>
      <c r="D1599">
        <v>22751.1</v>
      </c>
      <c r="E1599">
        <v>22724</v>
      </c>
      <c r="F1599">
        <v>1340.84</v>
      </c>
      <c r="G1599">
        <v>0</v>
      </c>
      <c r="H1599">
        <v>515.48900000000003</v>
      </c>
      <c r="I1599">
        <v>0.28307900000000003</v>
      </c>
      <c r="J1599">
        <v>0.72037600000000002</v>
      </c>
      <c r="K1599">
        <v>0</v>
      </c>
      <c r="L1599" t="s">
        <v>42</v>
      </c>
    </row>
    <row r="1600" spans="1:12" x14ac:dyDescent="0.25">
      <c r="A1600" t="s">
        <v>76</v>
      </c>
      <c r="B1600">
        <v>22770</v>
      </c>
      <c r="C1600">
        <v>22759.9</v>
      </c>
      <c r="D1600">
        <v>22759.7</v>
      </c>
      <c r="E1600">
        <v>22732.799999999999</v>
      </c>
      <c r="F1600">
        <v>1332.4</v>
      </c>
      <c r="G1600">
        <v>0</v>
      </c>
      <c r="H1600">
        <v>515.86</v>
      </c>
      <c r="I1600">
        <v>0.283306</v>
      </c>
      <c r="J1600">
        <v>0.70653200000000005</v>
      </c>
      <c r="K1600">
        <v>0</v>
      </c>
      <c r="L1600" t="s">
        <v>42</v>
      </c>
    </row>
    <row r="1601" spans="1:12" x14ac:dyDescent="0.25">
      <c r="A1601" t="s">
        <v>76</v>
      </c>
      <c r="B1601">
        <v>22950.3</v>
      </c>
      <c r="C1601">
        <v>22940</v>
      </c>
      <c r="D1601">
        <v>22939.9</v>
      </c>
      <c r="E1601">
        <v>22912.400000000001</v>
      </c>
      <c r="F1601">
        <v>1353.87</v>
      </c>
      <c r="G1601">
        <v>0</v>
      </c>
      <c r="H1601">
        <v>518.99199999999996</v>
      </c>
      <c r="I1601">
        <v>0.283111</v>
      </c>
      <c r="J1601">
        <v>0.71362999999999999</v>
      </c>
      <c r="K1601">
        <v>0</v>
      </c>
      <c r="L1601" t="s">
        <v>42</v>
      </c>
    </row>
    <row r="1602" spans="1:12" x14ac:dyDescent="0.25">
      <c r="A1602" t="s">
        <v>76</v>
      </c>
      <c r="B1602">
        <v>22774.799999999999</v>
      </c>
      <c r="C1602">
        <v>22764.1</v>
      </c>
      <c r="D1602">
        <v>22763.9</v>
      </c>
      <c r="E1602">
        <v>22736.799999999999</v>
      </c>
      <c r="F1602">
        <v>1331.08</v>
      </c>
      <c r="G1602">
        <v>0</v>
      </c>
      <c r="H1602">
        <v>516.01599999999996</v>
      </c>
      <c r="I1602">
        <v>0.2833</v>
      </c>
      <c r="J1602">
        <v>0.727877</v>
      </c>
      <c r="K1602">
        <v>0</v>
      </c>
      <c r="L1602" t="s">
        <v>42</v>
      </c>
    </row>
    <row r="1603" spans="1:12" x14ac:dyDescent="0.25">
      <c r="A1603" t="s">
        <v>76</v>
      </c>
      <c r="B1603">
        <v>22812.400000000001</v>
      </c>
      <c r="C1603">
        <v>22802.3</v>
      </c>
      <c r="D1603">
        <v>22802.2</v>
      </c>
      <c r="E1603">
        <v>22775</v>
      </c>
      <c r="F1603">
        <v>1345.37</v>
      </c>
      <c r="G1603">
        <v>0</v>
      </c>
      <c r="H1603">
        <v>516.52700000000004</v>
      </c>
      <c r="I1603">
        <v>0.28309699999999999</v>
      </c>
      <c r="J1603">
        <v>0.72767899999999996</v>
      </c>
      <c r="K1603">
        <v>0</v>
      </c>
      <c r="L1603" t="s">
        <v>42</v>
      </c>
    </row>
    <row r="1604" spans="1:12" x14ac:dyDescent="0.25">
      <c r="A1604" t="s">
        <v>76</v>
      </c>
      <c r="B1604">
        <v>22876.400000000001</v>
      </c>
      <c r="C1604">
        <v>22865.8</v>
      </c>
      <c r="D1604">
        <v>22865.7</v>
      </c>
      <c r="E1604">
        <v>22838.2</v>
      </c>
      <c r="F1604">
        <v>1344.87</v>
      </c>
      <c r="G1604">
        <v>0</v>
      </c>
      <c r="H1604">
        <v>517.66300000000001</v>
      </c>
      <c r="I1604">
        <v>0.28307900000000003</v>
      </c>
      <c r="J1604">
        <v>0.72317500000000001</v>
      </c>
      <c r="K1604">
        <v>0</v>
      </c>
      <c r="L1604" t="s">
        <v>42</v>
      </c>
    </row>
    <row r="1605" spans="1:12" x14ac:dyDescent="0.25">
      <c r="A1605" t="s">
        <v>76</v>
      </c>
      <c r="B1605">
        <v>22812</v>
      </c>
      <c r="C1605">
        <v>22801.200000000001</v>
      </c>
      <c r="D1605">
        <v>22801.1</v>
      </c>
      <c r="E1605">
        <v>22773.7</v>
      </c>
      <c r="F1605">
        <v>1343.4</v>
      </c>
      <c r="G1605">
        <v>0</v>
      </c>
      <c r="H1605">
        <v>516.45699999999999</v>
      </c>
      <c r="I1605">
        <v>0.28335700000000003</v>
      </c>
      <c r="J1605">
        <v>0.726441</v>
      </c>
      <c r="K1605">
        <v>0</v>
      </c>
      <c r="L1605" t="s">
        <v>42</v>
      </c>
    </row>
    <row r="1606" spans="1:12" x14ac:dyDescent="0.25">
      <c r="A1606" t="s">
        <v>76</v>
      </c>
      <c r="B1606">
        <v>22785.3</v>
      </c>
      <c r="C1606">
        <v>22775.1</v>
      </c>
      <c r="D1606">
        <v>22775</v>
      </c>
      <c r="E1606">
        <v>22747.7</v>
      </c>
      <c r="F1606">
        <v>1334.99</v>
      </c>
      <c r="G1606">
        <v>0</v>
      </c>
      <c r="H1606">
        <v>515.78</v>
      </c>
      <c r="I1606">
        <v>0.283078</v>
      </c>
      <c r="J1606">
        <v>0.727769</v>
      </c>
      <c r="K1606">
        <v>0</v>
      </c>
      <c r="L1606" t="s">
        <v>42</v>
      </c>
    </row>
    <row r="1607" spans="1:12" x14ac:dyDescent="0.25">
      <c r="A1607" t="s">
        <v>76</v>
      </c>
      <c r="B1607">
        <v>22780.2</v>
      </c>
      <c r="C1607">
        <v>22770.2</v>
      </c>
      <c r="D1607">
        <v>22770.1</v>
      </c>
      <c r="E1607">
        <v>22742.9</v>
      </c>
      <c r="F1607">
        <v>1340.11</v>
      </c>
      <c r="G1607">
        <v>0</v>
      </c>
      <c r="H1607">
        <v>515.43499999999995</v>
      </c>
      <c r="I1607">
        <v>0.28360999999999997</v>
      </c>
      <c r="J1607">
        <v>0.71343100000000004</v>
      </c>
      <c r="K1607">
        <v>0</v>
      </c>
      <c r="L1607" t="s">
        <v>42</v>
      </c>
    </row>
    <row r="1608" spans="1:12" x14ac:dyDescent="0.25">
      <c r="A1608" t="s">
        <v>76</v>
      </c>
      <c r="B1608">
        <v>22761.3</v>
      </c>
      <c r="C1608">
        <v>22751</v>
      </c>
      <c r="D1608">
        <v>22750.9</v>
      </c>
      <c r="E1608">
        <v>22723.8</v>
      </c>
      <c r="F1608">
        <v>1332.55</v>
      </c>
      <c r="G1608">
        <v>0</v>
      </c>
      <c r="H1608">
        <v>515.83799999999997</v>
      </c>
      <c r="I1608">
        <v>0.28310999999999997</v>
      </c>
      <c r="J1608">
        <v>0.72733199999999998</v>
      </c>
      <c r="K1608">
        <v>0</v>
      </c>
      <c r="L1608" t="s">
        <v>42</v>
      </c>
    </row>
    <row r="1609" spans="1:12" x14ac:dyDescent="0.25">
      <c r="A1609" t="s">
        <v>76</v>
      </c>
      <c r="B1609">
        <v>22790.3</v>
      </c>
      <c r="C1609">
        <v>22780.400000000001</v>
      </c>
      <c r="D1609">
        <v>22780.3</v>
      </c>
      <c r="E1609">
        <v>22753.1</v>
      </c>
      <c r="F1609">
        <v>1332.18</v>
      </c>
      <c r="G1609">
        <v>0</v>
      </c>
      <c r="H1609">
        <v>516.25400000000002</v>
      </c>
      <c r="I1609">
        <v>0.28318599999999999</v>
      </c>
      <c r="J1609">
        <v>0.72774099999999997</v>
      </c>
      <c r="K1609">
        <v>0</v>
      </c>
      <c r="L1609" t="s">
        <v>42</v>
      </c>
    </row>
    <row r="1610" spans="1:12" x14ac:dyDescent="0.25">
      <c r="A1610" t="s">
        <v>76</v>
      </c>
      <c r="B1610">
        <v>22766.5</v>
      </c>
      <c r="C1610">
        <v>22756.5</v>
      </c>
      <c r="D1610">
        <v>22756.400000000001</v>
      </c>
      <c r="E1610">
        <v>22729.3</v>
      </c>
      <c r="F1610">
        <v>1335.25</v>
      </c>
      <c r="G1610">
        <v>0</v>
      </c>
      <c r="H1610">
        <v>515.39800000000002</v>
      </c>
      <c r="I1610">
        <v>0.28318700000000002</v>
      </c>
      <c r="J1610">
        <v>0.72360199999999997</v>
      </c>
      <c r="K1610">
        <v>0</v>
      </c>
      <c r="L1610" t="s">
        <v>42</v>
      </c>
    </row>
    <row r="1611" spans="1:12" x14ac:dyDescent="0.25">
      <c r="A1611" t="s">
        <v>76</v>
      </c>
      <c r="B1611">
        <v>22868.7</v>
      </c>
      <c r="C1611">
        <v>22858.799999999999</v>
      </c>
      <c r="D1611">
        <v>22858.7</v>
      </c>
      <c r="E1611">
        <v>22831.5</v>
      </c>
      <c r="F1611">
        <v>1340.27</v>
      </c>
      <c r="G1611">
        <v>0</v>
      </c>
      <c r="H1611">
        <v>517.51700000000005</v>
      </c>
      <c r="I1611">
        <v>0.28343600000000002</v>
      </c>
      <c r="J1611">
        <v>0.71813000000000005</v>
      </c>
      <c r="K1611">
        <v>0</v>
      </c>
      <c r="L1611" t="s">
        <v>42</v>
      </c>
    </row>
    <row r="1612" spans="1:12" x14ac:dyDescent="0.25">
      <c r="A1612" t="s">
        <v>76</v>
      </c>
      <c r="B1612">
        <v>22880.1</v>
      </c>
      <c r="C1612">
        <v>22869.8</v>
      </c>
      <c r="D1612">
        <v>22869.599999999999</v>
      </c>
      <c r="E1612">
        <v>22842.400000000001</v>
      </c>
      <c r="F1612">
        <v>1339.99</v>
      </c>
      <c r="G1612">
        <v>0</v>
      </c>
      <c r="H1612">
        <v>517.29300000000001</v>
      </c>
      <c r="I1612">
        <v>0.28308899999999998</v>
      </c>
      <c r="J1612">
        <v>0.72789400000000004</v>
      </c>
      <c r="K1612">
        <v>0</v>
      </c>
      <c r="L1612" t="s">
        <v>42</v>
      </c>
    </row>
    <row r="1613" spans="1:12" x14ac:dyDescent="0.25">
      <c r="A1613" t="s">
        <v>76</v>
      </c>
      <c r="B1613">
        <v>22791.599999999999</v>
      </c>
      <c r="C1613">
        <v>22781.7</v>
      </c>
      <c r="D1613">
        <v>22781.599999999999</v>
      </c>
      <c r="E1613">
        <v>22754.400000000001</v>
      </c>
      <c r="F1613">
        <v>1340.84</v>
      </c>
      <c r="G1613">
        <v>0</v>
      </c>
      <c r="H1613">
        <v>515.93600000000004</v>
      </c>
      <c r="I1613">
        <v>0.28309299999999998</v>
      </c>
      <c r="J1613">
        <v>0.74977499999999997</v>
      </c>
      <c r="K1613">
        <v>0</v>
      </c>
      <c r="L1613" t="s">
        <v>42</v>
      </c>
    </row>
    <row r="1614" spans="1:12" x14ac:dyDescent="0.25">
      <c r="A1614" t="s">
        <v>76</v>
      </c>
      <c r="B1614">
        <v>22786.799999999999</v>
      </c>
      <c r="C1614">
        <v>22776.9</v>
      </c>
      <c r="D1614">
        <v>22776.799999999999</v>
      </c>
      <c r="E1614">
        <v>22749.8</v>
      </c>
      <c r="F1614">
        <v>1331.34</v>
      </c>
      <c r="G1614">
        <v>0</v>
      </c>
      <c r="H1614">
        <v>516.07600000000002</v>
      </c>
      <c r="I1614">
        <v>0.28307900000000003</v>
      </c>
      <c r="J1614">
        <v>0.72539299999999995</v>
      </c>
      <c r="K1614">
        <v>0</v>
      </c>
      <c r="L1614" t="s">
        <v>42</v>
      </c>
    </row>
    <row r="1615" spans="1:12" x14ac:dyDescent="0.25">
      <c r="A1615" t="s">
        <v>76</v>
      </c>
      <c r="B1615">
        <v>22753.5</v>
      </c>
      <c r="C1615">
        <v>22742.799999999999</v>
      </c>
      <c r="D1615">
        <v>22742.7</v>
      </c>
      <c r="E1615">
        <v>22715.4</v>
      </c>
      <c r="F1615">
        <v>1334.48</v>
      </c>
      <c r="G1615">
        <v>0</v>
      </c>
      <c r="H1615">
        <v>515.31700000000001</v>
      </c>
      <c r="I1615">
        <v>0.28311900000000001</v>
      </c>
      <c r="J1615">
        <v>0.72020300000000004</v>
      </c>
      <c r="K1615">
        <v>0</v>
      </c>
      <c r="L1615" t="s">
        <v>42</v>
      </c>
    </row>
    <row r="1616" spans="1:12" x14ac:dyDescent="0.25">
      <c r="A1616" t="s">
        <v>76</v>
      </c>
      <c r="B1616">
        <v>22765.3</v>
      </c>
      <c r="C1616">
        <v>22754.7</v>
      </c>
      <c r="D1616">
        <v>22754.6</v>
      </c>
      <c r="E1616">
        <v>22727.5</v>
      </c>
      <c r="F1616">
        <v>1335.61</v>
      </c>
      <c r="G1616">
        <v>0</v>
      </c>
      <c r="H1616">
        <v>515.95899999999995</v>
      </c>
      <c r="I1616">
        <v>0.26321499999999998</v>
      </c>
      <c r="J1616">
        <v>0.72425899999999999</v>
      </c>
      <c r="K1616">
        <v>0</v>
      </c>
      <c r="L1616" t="s">
        <v>42</v>
      </c>
    </row>
    <row r="1617" spans="1:25" x14ac:dyDescent="0.25">
      <c r="A1617" t="s">
        <v>76</v>
      </c>
      <c r="B1617">
        <v>22851.5</v>
      </c>
      <c r="C1617">
        <v>22841.7</v>
      </c>
      <c r="D1617">
        <v>22841.5</v>
      </c>
      <c r="E1617">
        <v>22814.1</v>
      </c>
      <c r="F1617">
        <v>1340.69</v>
      </c>
      <c r="G1617">
        <v>0</v>
      </c>
      <c r="H1617">
        <v>516.96500000000003</v>
      </c>
      <c r="I1617">
        <v>0.28309699999999999</v>
      </c>
      <c r="J1617">
        <v>0.72740300000000002</v>
      </c>
      <c r="K1617">
        <v>0</v>
      </c>
      <c r="L1617" t="s">
        <v>42</v>
      </c>
    </row>
    <row r="1618" spans="1:25" x14ac:dyDescent="0.25">
      <c r="A1618" t="s">
        <v>76</v>
      </c>
      <c r="B1618">
        <v>22794.6</v>
      </c>
      <c r="C1618">
        <v>22784.6</v>
      </c>
      <c r="D1618">
        <v>22784.5</v>
      </c>
      <c r="E1618">
        <v>22757.200000000001</v>
      </c>
      <c r="F1618">
        <v>1337.23</v>
      </c>
      <c r="G1618">
        <v>0</v>
      </c>
      <c r="H1618">
        <v>516.09400000000005</v>
      </c>
      <c r="I1618">
        <v>0.26475599999999999</v>
      </c>
      <c r="J1618">
        <v>0.707785</v>
      </c>
      <c r="K1618">
        <v>0</v>
      </c>
      <c r="L1618" t="s">
        <v>42</v>
      </c>
    </row>
    <row r="1619" spans="1:25" x14ac:dyDescent="0.25">
      <c r="A1619" t="s">
        <v>76</v>
      </c>
      <c r="B1619">
        <v>22744.799999999999</v>
      </c>
      <c r="C1619">
        <v>22734.6</v>
      </c>
      <c r="D1619">
        <v>22734.5</v>
      </c>
      <c r="E1619">
        <v>22707.3</v>
      </c>
      <c r="F1619">
        <v>1334.62</v>
      </c>
      <c r="G1619">
        <v>0</v>
      </c>
      <c r="H1619">
        <v>515.23900000000003</v>
      </c>
      <c r="I1619">
        <v>0.28319699999999998</v>
      </c>
      <c r="J1619">
        <v>0.72216899999999995</v>
      </c>
      <c r="K1619">
        <v>0</v>
      </c>
      <c r="L1619" t="s">
        <v>42</v>
      </c>
    </row>
    <row r="1620" spans="1:25" x14ac:dyDescent="0.25">
      <c r="A1620" t="s">
        <v>76</v>
      </c>
      <c r="B1620">
        <v>22766.3</v>
      </c>
      <c r="C1620">
        <v>22755.5</v>
      </c>
      <c r="D1620">
        <v>22755.4</v>
      </c>
      <c r="E1620">
        <v>22728.3</v>
      </c>
      <c r="F1620">
        <v>1330.92</v>
      </c>
      <c r="G1620">
        <v>0</v>
      </c>
      <c r="H1620">
        <v>515.822</v>
      </c>
      <c r="I1620">
        <v>0.28308499999999998</v>
      </c>
      <c r="J1620">
        <v>0.72711800000000004</v>
      </c>
      <c r="K1620">
        <v>0</v>
      </c>
      <c r="L1620" t="s">
        <v>42</v>
      </c>
    </row>
    <row r="1621" spans="1:25" x14ac:dyDescent="0.25">
      <c r="A1621" t="s">
        <v>76</v>
      </c>
      <c r="B1621">
        <v>22751.4</v>
      </c>
      <c r="C1621">
        <v>22741.5</v>
      </c>
      <c r="D1621">
        <v>22741.4</v>
      </c>
      <c r="E1621">
        <v>22714.1</v>
      </c>
      <c r="F1621">
        <v>1334.2</v>
      </c>
      <c r="G1621">
        <v>0</v>
      </c>
      <c r="H1621">
        <v>515.274</v>
      </c>
      <c r="I1621">
        <v>0.28309200000000001</v>
      </c>
      <c r="J1621">
        <v>0.71401499999999996</v>
      </c>
      <c r="K1621">
        <v>0</v>
      </c>
      <c r="L1621" t="s">
        <v>42</v>
      </c>
    </row>
    <row r="1622" spans="1:25" x14ac:dyDescent="0.25">
      <c r="A1622" t="s">
        <v>76</v>
      </c>
      <c r="B1622">
        <v>22781.5</v>
      </c>
      <c r="C1622">
        <v>22771.4</v>
      </c>
      <c r="D1622">
        <v>22771.3</v>
      </c>
      <c r="E1622">
        <v>22743.9</v>
      </c>
      <c r="F1622">
        <v>1339.64</v>
      </c>
      <c r="G1622">
        <v>0</v>
      </c>
      <c r="H1622">
        <v>515.67499999999995</v>
      </c>
      <c r="I1622">
        <v>0.26229200000000003</v>
      </c>
      <c r="J1622">
        <v>0.70653200000000005</v>
      </c>
      <c r="K1622">
        <v>0</v>
      </c>
      <c r="L1622" t="s">
        <v>42</v>
      </c>
    </row>
    <row r="1623" spans="1:25" x14ac:dyDescent="0.25">
      <c r="A1623" t="s">
        <v>76</v>
      </c>
      <c r="B1623">
        <v>22782.9</v>
      </c>
      <c r="C1623">
        <v>22772.400000000001</v>
      </c>
      <c r="D1623">
        <v>22772.3</v>
      </c>
      <c r="E1623">
        <v>22744.7</v>
      </c>
      <c r="F1623">
        <v>1336.11</v>
      </c>
      <c r="G1623">
        <v>0</v>
      </c>
      <c r="H1623">
        <v>515.81399999999996</v>
      </c>
      <c r="I1623">
        <v>0.283078</v>
      </c>
      <c r="J1623">
        <v>0.71638900000000005</v>
      </c>
      <c r="K1623">
        <v>0</v>
      </c>
      <c r="L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76</v>
      </c>
      <c r="B1624">
        <v>22775.8</v>
      </c>
      <c r="C1624">
        <v>22765.9</v>
      </c>
      <c r="D1624">
        <v>22765.8</v>
      </c>
      <c r="E1624">
        <v>22738.7</v>
      </c>
      <c r="F1624">
        <v>1336.19</v>
      </c>
      <c r="G1624">
        <v>0</v>
      </c>
      <c r="H1624">
        <v>516.39300000000003</v>
      </c>
      <c r="I1624">
        <v>0.28321499999999999</v>
      </c>
      <c r="J1624">
        <v>0.72398899999999999</v>
      </c>
      <c r="K1624">
        <v>0</v>
      </c>
      <c r="L1624" t="s">
        <v>42</v>
      </c>
      <c r="R1624">
        <f>AVERAGE(B1575:B1624)</f>
        <v>22784.158000000003</v>
      </c>
      <c r="S1624">
        <f>AVERAGE(C1575:C1624)</f>
        <v>22773.959999999992</v>
      </c>
      <c r="U1624">
        <f>_xlfn.VAR.P(B1575:B1624)</f>
        <v>1802.1760360000076</v>
      </c>
      <c r="V1624">
        <f>_xlfn.VAR.P(C1575:C1624)</f>
        <v>1801.955599999998</v>
      </c>
      <c r="X1624">
        <f>1.96*SQRT(U1624)/50</f>
        <v>1.6641201230557403</v>
      </c>
      <c r="Y1624">
        <f>1.96*SQRT(V1624)/50</f>
        <v>1.6640183452065656</v>
      </c>
    </row>
    <row r="1625" spans="1:25" x14ac:dyDescent="0.25">
      <c r="A1625" t="s">
        <v>76</v>
      </c>
      <c r="B1625">
        <v>1139278.1712</v>
      </c>
      <c r="C1625" t="s">
        <v>36</v>
      </c>
    </row>
    <row r="1626" spans="1:25" x14ac:dyDescent="0.25">
      <c r="A1626" t="s">
        <v>156</v>
      </c>
      <c r="B1626">
        <v>24236.7</v>
      </c>
      <c r="C1626">
        <v>24148.400000000001</v>
      </c>
      <c r="D1626">
        <v>24148.2</v>
      </c>
      <c r="E1626">
        <v>24120.9</v>
      </c>
      <c r="F1626">
        <v>1403.18</v>
      </c>
      <c r="G1626">
        <v>1811.21</v>
      </c>
      <c r="H1626">
        <v>454.72899999999998</v>
      </c>
      <c r="I1626">
        <v>604.31799999999998</v>
      </c>
      <c r="J1626">
        <v>724.74800000000005</v>
      </c>
      <c r="K1626">
        <v>20888.2</v>
      </c>
      <c r="L1626">
        <v>0.28355399999999997</v>
      </c>
      <c r="M1626">
        <v>0.72731500000000004</v>
      </c>
      <c r="N1626">
        <v>29384</v>
      </c>
      <c r="O1626" t="s">
        <v>42</v>
      </c>
    </row>
    <row r="1627" spans="1:25" x14ac:dyDescent="0.25">
      <c r="A1627" t="s">
        <v>156</v>
      </c>
      <c r="B1627">
        <v>24282.2</v>
      </c>
      <c r="C1627">
        <v>24211.4</v>
      </c>
      <c r="D1627">
        <v>24211.200000000001</v>
      </c>
      <c r="E1627">
        <v>24183.7</v>
      </c>
      <c r="F1627">
        <v>1406.08</v>
      </c>
      <c r="G1627">
        <v>1812.74</v>
      </c>
      <c r="H1627">
        <v>454.57</v>
      </c>
      <c r="I1627">
        <v>603.84500000000003</v>
      </c>
      <c r="J1627">
        <v>726.88099999999997</v>
      </c>
      <c r="K1627">
        <v>20946.7</v>
      </c>
      <c r="L1627">
        <v>0.28309800000000002</v>
      </c>
      <c r="M1627">
        <v>0.71231199999999995</v>
      </c>
      <c r="N1627">
        <v>29904</v>
      </c>
      <c r="O1627" t="s">
        <v>42</v>
      </c>
    </row>
    <row r="1628" spans="1:25" x14ac:dyDescent="0.25">
      <c r="A1628" t="s">
        <v>156</v>
      </c>
      <c r="B1628">
        <v>24205.9</v>
      </c>
      <c r="C1628">
        <v>24139.200000000001</v>
      </c>
      <c r="D1628">
        <v>24139.1</v>
      </c>
      <c r="E1628">
        <v>24111.8</v>
      </c>
      <c r="F1628">
        <v>1399.76</v>
      </c>
      <c r="G1628">
        <v>1812.65</v>
      </c>
      <c r="H1628">
        <v>455.255</v>
      </c>
      <c r="I1628">
        <v>605.053</v>
      </c>
      <c r="J1628">
        <v>724.928</v>
      </c>
      <c r="K1628">
        <v>20881.099999999999</v>
      </c>
      <c r="L1628">
        <v>0.26202599999999998</v>
      </c>
      <c r="M1628">
        <v>0.71494199999999997</v>
      </c>
      <c r="N1628">
        <v>29361</v>
      </c>
      <c r="O1628" t="s">
        <v>42</v>
      </c>
    </row>
    <row r="1629" spans="1:25" x14ac:dyDescent="0.25">
      <c r="A1629" t="s">
        <v>156</v>
      </c>
      <c r="B1629">
        <v>24232.400000000001</v>
      </c>
      <c r="C1629">
        <v>24155.8</v>
      </c>
      <c r="D1629">
        <v>24155.599999999999</v>
      </c>
      <c r="E1629">
        <v>24128.3</v>
      </c>
      <c r="F1629">
        <v>1400.44</v>
      </c>
      <c r="G1629">
        <v>1810.98</v>
      </c>
      <c r="H1629">
        <v>454.45100000000002</v>
      </c>
      <c r="I1629">
        <v>603.83900000000006</v>
      </c>
      <c r="J1629">
        <v>725.053</v>
      </c>
      <c r="K1629">
        <v>20898.599999999999</v>
      </c>
      <c r="L1629">
        <v>0.28316200000000002</v>
      </c>
      <c r="M1629">
        <v>0.72767899999999996</v>
      </c>
      <c r="N1629">
        <v>29888</v>
      </c>
      <c r="O1629" t="s">
        <v>42</v>
      </c>
    </row>
    <row r="1630" spans="1:25" x14ac:dyDescent="0.25">
      <c r="A1630" t="s">
        <v>156</v>
      </c>
      <c r="B1630">
        <v>24252.9</v>
      </c>
      <c r="C1630">
        <v>24166.400000000001</v>
      </c>
      <c r="D1630">
        <v>24166.2</v>
      </c>
      <c r="E1630">
        <v>24138.799999999999</v>
      </c>
      <c r="F1630">
        <v>1400.87</v>
      </c>
      <c r="G1630">
        <v>1811.86</v>
      </c>
      <c r="H1630">
        <v>454.15699999999998</v>
      </c>
      <c r="I1630">
        <v>603.89</v>
      </c>
      <c r="J1630">
        <v>726.36699999999996</v>
      </c>
      <c r="K1630">
        <v>20907.8</v>
      </c>
      <c r="L1630">
        <v>0.26841500000000001</v>
      </c>
      <c r="M1630">
        <v>0.72675000000000001</v>
      </c>
      <c r="N1630">
        <v>29914</v>
      </c>
      <c r="O1630" t="s">
        <v>42</v>
      </c>
    </row>
    <row r="1631" spans="1:25" x14ac:dyDescent="0.25">
      <c r="A1631" t="s">
        <v>156</v>
      </c>
      <c r="B1631">
        <v>24252.9</v>
      </c>
      <c r="C1631">
        <v>24178.400000000001</v>
      </c>
      <c r="D1631">
        <v>24178.3</v>
      </c>
      <c r="E1631">
        <v>24151.1</v>
      </c>
      <c r="F1631">
        <v>1403.61</v>
      </c>
      <c r="G1631">
        <v>1811.99</v>
      </c>
      <c r="H1631">
        <v>454.82600000000002</v>
      </c>
      <c r="I1631">
        <v>604.07500000000005</v>
      </c>
      <c r="J1631">
        <v>725.63099999999997</v>
      </c>
      <c r="K1631">
        <v>20917.3</v>
      </c>
      <c r="L1631">
        <v>0.283111</v>
      </c>
      <c r="M1631">
        <v>0.72786499999999998</v>
      </c>
      <c r="N1631">
        <v>29900</v>
      </c>
      <c r="O1631" t="s">
        <v>42</v>
      </c>
    </row>
    <row r="1632" spans="1:25" x14ac:dyDescent="0.25">
      <c r="A1632" t="s">
        <v>156</v>
      </c>
      <c r="B1632">
        <v>24262.799999999999</v>
      </c>
      <c r="C1632">
        <v>24184.9</v>
      </c>
      <c r="D1632">
        <v>24184.799999999999</v>
      </c>
      <c r="E1632">
        <v>24157.5</v>
      </c>
      <c r="F1632">
        <v>1401.29</v>
      </c>
      <c r="G1632">
        <v>1811.14</v>
      </c>
      <c r="H1632">
        <v>454.697</v>
      </c>
      <c r="I1632">
        <v>604.06200000000001</v>
      </c>
      <c r="J1632">
        <v>724.923</v>
      </c>
      <c r="K1632">
        <v>20926.8</v>
      </c>
      <c r="L1632">
        <v>0.28310000000000002</v>
      </c>
      <c r="M1632">
        <v>0.70651399999999998</v>
      </c>
      <c r="N1632">
        <v>29888</v>
      </c>
      <c r="O1632" t="s">
        <v>42</v>
      </c>
    </row>
    <row r="1633" spans="1:15" x14ac:dyDescent="0.25">
      <c r="A1633" t="s">
        <v>156</v>
      </c>
      <c r="B1633">
        <v>24225</v>
      </c>
      <c r="C1633">
        <v>24152.400000000001</v>
      </c>
      <c r="D1633">
        <v>24152.3</v>
      </c>
      <c r="E1633">
        <v>24125.200000000001</v>
      </c>
      <c r="F1633">
        <v>1400.02</v>
      </c>
      <c r="G1633">
        <v>1812.46</v>
      </c>
      <c r="H1633">
        <v>454.779</v>
      </c>
      <c r="I1633">
        <v>604.58199999999999</v>
      </c>
      <c r="J1633">
        <v>725.64800000000002</v>
      </c>
      <c r="K1633">
        <v>20894.5</v>
      </c>
      <c r="L1633">
        <v>0.28309099999999998</v>
      </c>
      <c r="M1633">
        <v>0.72789899999999996</v>
      </c>
      <c r="N1633">
        <v>29386</v>
      </c>
      <c r="O1633" t="s">
        <v>42</v>
      </c>
    </row>
    <row r="1634" spans="1:15" x14ac:dyDescent="0.25">
      <c r="A1634" t="s">
        <v>156</v>
      </c>
      <c r="B1634">
        <v>24230</v>
      </c>
      <c r="C1634">
        <v>24154.799999999999</v>
      </c>
      <c r="D1634">
        <v>24154.7</v>
      </c>
      <c r="E1634">
        <v>24127.599999999999</v>
      </c>
      <c r="F1634">
        <v>1401.51</v>
      </c>
      <c r="G1634">
        <v>1811.5</v>
      </c>
      <c r="H1634">
        <v>454.40199999999999</v>
      </c>
      <c r="I1634">
        <v>604.04</v>
      </c>
      <c r="J1634">
        <v>725.59</v>
      </c>
      <c r="K1634">
        <v>20896.3</v>
      </c>
      <c r="L1634">
        <v>0.283275</v>
      </c>
      <c r="M1634">
        <v>0.72781700000000005</v>
      </c>
      <c r="N1634">
        <v>29885</v>
      </c>
      <c r="O1634" t="s">
        <v>42</v>
      </c>
    </row>
    <row r="1635" spans="1:15" x14ac:dyDescent="0.25">
      <c r="A1635" t="s">
        <v>156</v>
      </c>
      <c r="B1635">
        <v>24177.7</v>
      </c>
      <c r="C1635">
        <v>24109.1</v>
      </c>
      <c r="D1635">
        <v>24109</v>
      </c>
      <c r="E1635">
        <v>24082</v>
      </c>
      <c r="F1635">
        <v>1397.29</v>
      </c>
      <c r="G1635">
        <v>1809.75</v>
      </c>
      <c r="H1635">
        <v>454.61799999999999</v>
      </c>
      <c r="I1635">
        <v>603.976</v>
      </c>
      <c r="J1635">
        <v>723.80100000000004</v>
      </c>
      <c r="K1635">
        <v>20856.7</v>
      </c>
      <c r="L1635">
        <v>0.28312900000000002</v>
      </c>
      <c r="M1635">
        <v>0.71394100000000005</v>
      </c>
      <c r="N1635">
        <v>29385</v>
      </c>
      <c r="O1635" t="s">
        <v>42</v>
      </c>
    </row>
    <row r="1636" spans="1:15" x14ac:dyDescent="0.25">
      <c r="A1636" t="s">
        <v>156</v>
      </c>
      <c r="B1636">
        <v>24189.7</v>
      </c>
      <c r="C1636">
        <v>24120.6</v>
      </c>
      <c r="D1636">
        <v>24120.5</v>
      </c>
      <c r="E1636">
        <v>24093.200000000001</v>
      </c>
      <c r="F1636">
        <v>1403.03</v>
      </c>
      <c r="G1636">
        <v>1808.29</v>
      </c>
      <c r="H1636">
        <v>453.87299999999999</v>
      </c>
      <c r="I1636">
        <v>603.27300000000002</v>
      </c>
      <c r="J1636">
        <v>723.75199999999995</v>
      </c>
      <c r="K1636">
        <v>20863.7</v>
      </c>
      <c r="L1636">
        <v>0.28307900000000003</v>
      </c>
      <c r="M1636">
        <v>0.72508300000000003</v>
      </c>
      <c r="N1636">
        <v>29404</v>
      </c>
      <c r="O1636" t="s">
        <v>42</v>
      </c>
    </row>
    <row r="1637" spans="1:15" x14ac:dyDescent="0.25">
      <c r="A1637" t="s">
        <v>156</v>
      </c>
      <c r="B1637">
        <v>24246.3</v>
      </c>
      <c r="C1637">
        <v>24168.6</v>
      </c>
      <c r="D1637">
        <v>24168.5</v>
      </c>
      <c r="E1637">
        <v>24140.799999999999</v>
      </c>
      <c r="F1637">
        <v>1402.13</v>
      </c>
      <c r="G1637">
        <v>1811.04</v>
      </c>
      <c r="H1637">
        <v>454.101</v>
      </c>
      <c r="I1637">
        <v>603.61</v>
      </c>
      <c r="J1637">
        <v>725.84699999999998</v>
      </c>
      <c r="K1637">
        <v>20909.3</v>
      </c>
      <c r="L1637">
        <v>0.283107</v>
      </c>
      <c r="M1637">
        <v>0.72789899999999996</v>
      </c>
      <c r="N1637">
        <v>29912</v>
      </c>
      <c r="O1637" t="s">
        <v>42</v>
      </c>
    </row>
    <row r="1638" spans="1:15" x14ac:dyDescent="0.25">
      <c r="A1638" t="s">
        <v>156</v>
      </c>
      <c r="B1638">
        <v>24219.200000000001</v>
      </c>
      <c r="C1638">
        <v>24142.5</v>
      </c>
      <c r="D1638">
        <v>24142.400000000001</v>
      </c>
      <c r="E1638">
        <v>24115.1</v>
      </c>
      <c r="F1638">
        <v>1403.76</v>
      </c>
      <c r="G1638">
        <v>1811.64</v>
      </c>
      <c r="H1638">
        <v>454.83300000000003</v>
      </c>
      <c r="I1638">
        <v>604.52499999999998</v>
      </c>
      <c r="J1638">
        <v>724.84799999999996</v>
      </c>
      <c r="K1638">
        <v>20881.599999999999</v>
      </c>
      <c r="L1638">
        <v>0.283136</v>
      </c>
      <c r="M1638">
        <v>0.72635700000000003</v>
      </c>
      <c r="N1638">
        <v>29407</v>
      </c>
      <c r="O1638" t="s">
        <v>42</v>
      </c>
    </row>
    <row r="1639" spans="1:15" x14ac:dyDescent="0.25">
      <c r="A1639" t="s">
        <v>156</v>
      </c>
      <c r="B1639">
        <v>24188.2</v>
      </c>
      <c r="C1639">
        <v>24122.5</v>
      </c>
      <c r="D1639">
        <v>24122.400000000001</v>
      </c>
      <c r="E1639">
        <v>24095.200000000001</v>
      </c>
      <c r="F1639">
        <v>1402.56</v>
      </c>
      <c r="G1639">
        <v>1810.14</v>
      </c>
      <c r="H1639">
        <v>454.61099999999999</v>
      </c>
      <c r="I1639">
        <v>603.81700000000001</v>
      </c>
      <c r="J1639">
        <v>724.22900000000004</v>
      </c>
      <c r="K1639">
        <v>20864.3</v>
      </c>
      <c r="L1639">
        <v>0.283134</v>
      </c>
      <c r="M1639">
        <v>0.71259499999999998</v>
      </c>
      <c r="N1639">
        <v>29399</v>
      </c>
      <c r="O1639" t="s">
        <v>42</v>
      </c>
    </row>
    <row r="1640" spans="1:15" x14ac:dyDescent="0.25">
      <c r="A1640" t="s">
        <v>156</v>
      </c>
      <c r="B1640">
        <v>24269.3</v>
      </c>
      <c r="C1640">
        <v>24188.2</v>
      </c>
      <c r="D1640">
        <v>24188.1</v>
      </c>
      <c r="E1640">
        <v>24160.6</v>
      </c>
      <c r="F1640">
        <v>1404.87</v>
      </c>
      <c r="G1640">
        <v>1812.29</v>
      </c>
      <c r="H1640">
        <v>454.75</v>
      </c>
      <c r="I1640">
        <v>603.83100000000002</v>
      </c>
      <c r="J1640">
        <v>726.24800000000005</v>
      </c>
      <c r="K1640">
        <v>20925.2</v>
      </c>
      <c r="L1640">
        <v>0.283134</v>
      </c>
      <c r="M1640">
        <v>0.70653200000000005</v>
      </c>
      <c r="N1640">
        <v>29891</v>
      </c>
      <c r="O1640" t="s">
        <v>42</v>
      </c>
    </row>
    <row r="1641" spans="1:15" x14ac:dyDescent="0.25">
      <c r="A1641" t="s">
        <v>156</v>
      </c>
      <c r="B1641">
        <v>24220.5</v>
      </c>
      <c r="C1641">
        <v>24140</v>
      </c>
      <c r="D1641">
        <v>24139.9</v>
      </c>
      <c r="E1641">
        <v>24112.6</v>
      </c>
      <c r="F1641">
        <v>1402.66</v>
      </c>
      <c r="G1641">
        <v>1811.55</v>
      </c>
      <c r="H1641">
        <v>454.90199999999999</v>
      </c>
      <c r="I1641">
        <v>604.65499999999997</v>
      </c>
      <c r="J1641">
        <v>724.64300000000003</v>
      </c>
      <c r="K1641">
        <v>20880</v>
      </c>
      <c r="L1641">
        <v>0.28307900000000003</v>
      </c>
      <c r="M1641">
        <v>0.72585599999999995</v>
      </c>
      <c r="N1641">
        <v>29390</v>
      </c>
      <c r="O1641" t="s">
        <v>42</v>
      </c>
    </row>
    <row r="1642" spans="1:15" x14ac:dyDescent="0.25">
      <c r="A1642" t="s">
        <v>156</v>
      </c>
      <c r="B1642">
        <v>24202.1</v>
      </c>
      <c r="C1642">
        <v>24124.6</v>
      </c>
      <c r="D1642">
        <v>24124.400000000001</v>
      </c>
      <c r="E1642">
        <v>24097.4</v>
      </c>
      <c r="F1642">
        <v>1400.47</v>
      </c>
      <c r="G1642">
        <v>1810.98</v>
      </c>
      <c r="H1642">
        <v>454.80799999999999</v>
      </c>
      <c r="I1642">
        <v>604.56600000000003</v>
      </c>
      <c r="J1642">
        <v>724.13400000000001</v>
      </c>
      <c r="K1642">
        <v>20867.7</v>
      </c>
      <c r="L1642">
        <v>0.28315499999999999</v>
      </c>
      <c r="M1642">
        <v>0.727885</v>
      </c>
      <c r="N1642">
        <v>29398</v>
      </c>
      <c r="O1642" t="s">
        <v>42</v>
      </c>
    </row>
    <row r="1643" spans="1:15" x14ac:dyDescent="0.25">
      <c r="A1643" t="s">
        <v>156</v>
      </c>
      <c r="B1643">
        <v>24271.1</v>
      </c>
      <c r="C1643">
        <v>24190.5</v>
      </c>
      <c r="D1643">
        <v>24190.3</v>
      </c>
      <c r="E1643">
        <v>24162.7</v>
      </c>
      <c r="F1643">
        <v>1399.83</v>
      </c>
      <c r="G1643">
        <v>1812.49</v>
      </c>
      <c r="H1643">
        <v>454.77199999999999</v>
      </c>
      <c r="I1643">
        <v>604.19200000000001</v>
      </c>
      <c r="J1643">
        <v>726.02599999999995</v>
      </c>
      <c r="K1643">
        <v>20932.099999999999</v>
      </c>
      <c r="L1643">
        <v>0.26652500000000001</v>
      </c>
      <c r="M1643">
        <v>0.70653200000000005</v>
      </c>
      <c r="N1643">
        <v>29900</v>
      </c>
      <c r="O1643" t="s">
        <v>42</v>
      </c>
    </row>
    <row r="1644" spans="1:15" x14ac:dyDescent="0.25">
      <c r="A1644" t="s">
        <v>156</v>
      </c>
      <c r="B1644">
        <v>24240.9</v>
      </c>
      <c r="C1644">
        <v>24173.9</v>
      </c>
      <c r="D1644">
        <v>24173.8</v>
      </c>
      <c r="E1644">
        <v>24146.6</v>
      </c>
      <c r="F1644">
        <v>1403.19</v>
      </c>
      <c r="G1644">
        <v>1811.82</v>
      </c>
      <c r="H1644">
        <v>454.47500000000002</v>
      </c>
      <c r="I1644">
        <v>603.81100000000004</v>
      </c>
      <c r="J1644">
        <v>726.03700000000003</v>
      </c>
      <c r="K1644">
        <v>20913.3</v>
      </c>
      <c r="L1644">
        <v>0.26474999999999999</v>
      </c>
      <c r="M1644">
        <v>0.72165800000000002</v>
      </c>
      <c r="N1644">
        <v>29884</v>
      </c>
      <c r="O1644" t="s">
        <v>42</v>
      </c>
    </row>
    <row r="1645" spans="1:15" x14ac:dyDescent="0.25">
      <c r="A1645" t="s">
        <v>156</v>
      </c>
      <c r="B1645">
        <v>24256.1</v>
      </c>
      <c r="C1645">
        <v>24182.1</v>
      </c>
      <c r="D1645">
        <v>24182</v>
      </c>
      <c r="E1645">
        <v>24154.6</v>
      </c>
      <c r="F1645">
        <v>1399.74</v>
      </c>
      <c r="G1645">
        <v>1812.37</v>
      </c>
      <c r="H1645">
        <v>454.81</v>
      </c>
      <c r="I1645">
        <v>604.20299999999997</v>
      </c>
      <c r="J1645">
        <v>725.8</v>
      </c>
      <c r="K1645">
        <v>20924.2</v>
      </c>
      <c r="L1645">
        <v>0.26571400000000001</v>
      </c>
      <c r="M1645">
        <v>0.72717500000000002</v>
      </c>
      <c r="N1645">
        <v>29887</v>
      </c>
      <c r="O1645" t="s">
        <v>42</v>
      </c>
    </row>
    <row r="1646" spans="1:15" x14ac:dyDescent="0.25">
      <c r="A1646" t="s">
        <v>156</v>
      </c>
      <c r="B1646">
        <v>24213.8</v>
      </c>
      <c r="C1646">
        <v>24148</v>
      </c>
      <c r="D1646">
        <v>24147.9</v>
      </c>
      <c r="E1646">
        <v>24120.5</v>
      </c>
      <c r="F1646">
        <v>1404.36</v>
      </c>
      <c r="G1646">
        <v>1813.13</v>
      </c>
      <c r="H1646">
        <v>455.05</v>
      </c>
      <c r="I1646">
        <v>605.59500000000003</v>
      </c>
      <c r="J1646">
        <v>724.94</v>
      </c>
      <c r="K1646">
        <v>20884.8</v>
      </c>
      <c r="L1646">
        <v>0.28320600000000001</v>
      </c>
      <c r="M1646">
        <v>0.72638199999999997</v>
      </c>
      <c r="N1646">
        <v>29375</v>
      </c>
      <c r="O1646" t="s">
        <v>42</v>
      </c>
    </row>
    <row r="1647" spans="1:15" x14ac:dyDescent="0.25">
      <c r="A1647" t="s">
        <v>156</v>
      </c>
      <c r="B1647">
        <v>24219.7</v>
      </c>
      <c r="C1647">
        <v>24144.7</v>
      </c>
      <c r="D1647">
        <v>24144.6</v>
      </c>
      <c r="E1647">
        <v>24117.3</v>
      </c>
      <c r="F1647">
        <v>1402.96</v>
      </c>
      <c r="G1647">
        <v>1812.13</v>
      </c>
      <c r="H1647">
        <v>454.76400000000001</v>
      </c>
      <c r="I1647">
        <v>604.63599999999997</v>
      </c>
      <c r="J1647">
        <v>725.31</v>
      </c>
      <c r="K1647">
        <v>20884</v>
      </c>
      <c r="L1647">
        <v>0.28315899999999999</v>
      </c>
      <c r="M1647">
        <v>0.71259499999999998</v>
      </c>
      <c r="N1647">
        <v>29391</v>
      </c>
      <c r="O1647" t="s">
        <v>42</v>
      </c>
    </row>
    <row r="1648" spans="1:15" x14ac:dyDescent="0.25">
      <c r="A1648" t="s">
        <v>156</v>
      </c>
      <c r="B1648">
        <v>24248.9</v>
      </c>
      <c r="C1648">
        <v>24177.3</v>
      </c>
      <c r="D1648">
        <v>24177.1</v>
      </c>
      <c r="E1648">
        <v>24149.5</v>
      </c>
      <c r="F1648">
        <v>1407.06</v>
      </c>
      <c r="G1648">
        <v>1811.07</v>
      </c>
      <c r="H1648">
        <v>454.50200000000001</v>
      </c>
      <c r="I1648">
        <v>603.73900000000003</v>
      </c>
      <c r="J1648">
        <v>725.35599999999999</v>
      </c>
      <c r="K1648">
        <v>20913.099999999999</v>
      </c>
      <c r="L1648">
        <v>0.28308100000000003</v>
      </c>
      <c r="M1648">
        <v>0.71628700000000001</v>
      </c>
      <c r="N1648">
        <v>29886</v>
      </c>
      <c r="O1648" t="s">
        <v>42</v>
      </c>
    </row>
    <row r="1649" spans="1:15" x14ac:dyDescent="0.25">
      <c r="A1649" t="s">
        <v>156</v>
      </c>
      <c r="B1649">
        <v>24220</v>
      </c>
      <c r="C1649">
        <v>24139.599999999999</v>
      </c>
      <c r="D1649">
        <v>24139.5</v>
      </c>
      <c r="E1649">
        <v>24112.3</v>
      </c>
      <c r="F1649">
        <v>1398.9</v>
      </c>
      <c r="G1649">
        <v>1812.11</v>
      </c>
      <c r="H1649">
        <v>454.88299999999998</v>
      </c>
      <c r="I1649">
        <v>604.83799999999997</v>
      </c>
      <c r="J1649">
        <v>724.85900000000004</v>
      </c>
      <c r="K1649">
        <v>20882.900000000001</v>
      </c>
      <c r="L1649">
        <v>0.283109</v>
      </c>
      <c r="M1649">
        <v>0.72069099999999997</v>
      </c>
      <c r="N1649">
        <v>29387</v>
      </c>
      <c r="O1649" t="s">
        <v>42</v>
      </c>
    </row>
    <row r="1650" spans="1:15" x14ac:dyDescent="0.25">
      <c r="A1650" t="s">
        <v>156</v>
      </c>
      <c r="B1650">
        <v>24232.400000000001</v>
      </c>
      <c r="C1650">
        <v>24173.1</v>
      </c>
      <c r="D1650">
        <v>24173</v>
      </c>
      <c r="E1650">
        <v>24145.3</v>
      </c>
      <c r="F1650">
        <v>1404.24</v>
      </c>
      <c r="G1650">
        <v>1813.36</v>
      </c>
      <c r="H1650">
        <v>455.524</v>
      </c>
      <c r="I1650">
        <v>604.73199999999997</v>
      </c>
      <c r="J1650">
        <v>725.71900000000005</v>
      </c>
      <c r="K1650">
        <v>20909.400000000001</v>
      </c>
      <c r="L1650">
        <v>0.28312599999999999</v>
      </c>
      <c r="M1650">
        <v>0.71002399999999999</v>
      </c>
      <c r="N1650">
        <v>29393</v>
      </c>
      <c r="O1650" t="s">
        <v>42</v>
      </c>
    </row>
    <row r="1651" spans="1:15" x14ac:dyDescent="0.25">
      <c r="A1651" t="s">
        <v>156</v>
      </c>
      <c r="B1651">
        <v>24211.4</v>
      </c>
      <c r="C1651">
        <v>24143</v>
      </c>
      <c r="D1651">
        <v>24142.9</v>
      </c>
      <c r="E1651">
        <v>24115.9</v>
      </c>
      <c r="F1651">
        <v>1399.3</v>
      </c>
      <c r="G1651">
        <v>1810.89</v>
      </c>
      <c r="H1651">
        <v>454.80900000000003</v>
      </c>
      <c r="I1651">
        <v>604.45500000000004</v>
      </c>
      <c r="J1651">
        <v>724.23699999999997</v>
      </c>
      <c r="K1651">
        <v>20887.599999999999</v>
      </c>
      <c r="L1651">
        <v>0.283082</v>
      </c>
      <c r="M1651">
        <v>0.72732699999999995</v>
      </c>
      <c r="N1651">
        <v>29398</v>
      </c>
      <c r="O1651" t="s">
        <v>42</v>
      </c>
    </row>
    <row r="1652" spans="1:15" x14ac:dyDescent="0.25">
      <c r="A1652" t="s">
        <v>156</v>
      </c>
      <c r="B1652">
        <v>24225.4</v>
      </c>
      <c r="C1652">
        <v>24147.5</v>
      </c>
      <c r="D1652">
        <v>24147.4</v>
      </c>
      <c r="E1652">
        <v>24120.2</v>
      </c>
      <c r="F1652">
        <v>1404.85</v>
      </c>
      <c r="G1652">
        <v>1810.73</v>
      </c>
      <c r="H1652">
        <v>454.983</v>
      </c>
      <c r="I1652">
        <v>604.15499999999997</v>
      </c>
      <c r="J1652">
        <v>724.02300000000002</v>
      </c>
      <c r="K1652">
        <v>20886.400000000001</v>
      </c>
      <c r="L1652">
        <v>0.283248</v>
      </c>
      <c r="M1652">
        <v>0.71900900000000001</v>
      </c>
      <c r="N1652">
        <v>29387</v>
      </c>
      <c r="O1652" t="s">
        <v>42</v>
      </c>
    </row>
    <row r="1653" spans="1:15" x14ac:dyDescent="0.25">
      <c r="A1653" t="s">
        <v>156</v>
      </c>
      <c r="B1653">
        <v>24231.4</v>
      </c>
      <c r="C1653">
        <v>24174.1</v>
      </c>
      <c r="D1653">
        <v>24174</v>
      </c>
      <c r="E1653">
        <v>24146.7</v>
      </c>
      <c r="F1653">
        <v>1403.19</v>
      </c>
      <c r="G1653">
        <v>1813.67</v>
      </c>
      <c r="H1653">
        <v>455.21</v>
      </c>
      <c r="I1653">
        <v>605.197</v>
      </c>
      <c r="J1653">
        <v>725.81299999999999</v>
      </c>
      <c r="K1653">
        <v>20911.599999999999</v>
      </c>
      <c r="L1653">
        <v>0.283721</v>
      </c>
      <c r="M1653">
        <v>0.70652999999999999</v>
      </c>
      <c r="N1653">
        <v>29404</v>
      </c>
      <c r="O1653" t="s">
        <v>42</v>
      </c>
    </row>
    <row r="1654" spans="1:15" x14ac:dyDescent="0.25">
      <c r="A1654" t="s">
        <v>156</v>
      </c>
      <c r="B1654">
        <v>24237.1</v>
      </c>
      <c r="C1654">
        <v>24153.5</v>
      </c>
      <c r="D1654">
        <v>24153.4</v>
      </c>
      <c r="E1654">
        <v>24125.9</v>
      </c>
      <c r="F1654">
        <v>1405.32</v>
      </c>
      <c r="G1654">
        <v>1812.36</v>
      </c>
      <c r="H1654">
        <v>454.97300000000001</v>
      </c>
      <c r="I1654">
        <v>604.59</v>
      </c>
      <c r="J1654">
        <v>725.34</v>
      </c>
      <c r="K1654">
        <v>20890</v>
      </c>
      <c r="L1654">
        <v>0.28309299999999998</v>
      </c>
      <c r="M1654">
        <v>0.72752499999999998</v>
      </c>
      <c r="N1654">
        <v>29378</v>
      </c>
      <c r="O1654" t="s">
        <v>42</v>
      </c>
    </row>
    <row r="1655" spans="1:15" x14ac:dyDescent="0.25">
      <c r="A1655" t="s">
        <v>156</v>
      </c>
      <c r="B1655">
        <v>24191.4</v>
      </c>
      <c r="C1655">
        <v>24118.6</v>
      </c>
      <c r="D1655">
        <v>24118.5</v>
      </c>
      <c r="E1655">
        <v>24091.200000000001</v>
      </c>
      <c r="F1655">
        <v>1402.06</v>
      </c>
      <c r="G1655">
        <v>1810.54</v>
      </c>
      <c r="H1655">
        <v>454.733</v>
      </c>
      <c r="I1655">
        <v>604.51800000000003</v>
      </c>
      <c r="J1655">
        <v>723.92700000000002</v>
      </c>
      <c r="K1655">
        <v>20860.400000000001</v>
      </c>
      <c r="L1655">
        <v>0.28309299999999998</v>
      </c>
      <c r="M1655">
        <v>0.72701800000000005</v>
      </c>
      <c r="N1655">
        <v>29380</v>
      </c>
      <c r="O1655" t="s">
        <v>42</v>
      </c>
    </row>
    <row r="1656" spans="1:15" x14ac:dyDescent="0.25">
      <c r="A1656" t="s">
        <v>156</v>
      </c>
      <c r="B1656">
        <v>24236.1</v>
      </c>
      <c r="C1656">
        <v>24152.400000000001</v>
      </c>
      <c r="D1656">
        <v>24152.3</v>
      </c>
      <c r="E1656">
        <v>24125.1</v>
      </c>
      <c r="F1656">
        <v>1401.98</v>
      </c>
      <c r="G1656">
        <v>1809.67</v>
      </c>
      <c r="H1656">
        <v>454.23399999999998</v>
      </c>
      <c r="I1656">
        <v>603.39300000000003</v>
      </c>
      <c r="J1656">
        <v>724.57399999999996</v>
      </c>
      <c r="K1656">
        <v>20895.2</v>
      </c>
      <c r="L1656">
        <v>0.27718599999999999</v>
      </c>
      <c r="M1656">
        <v>0.72157800000000005</v>
      </c>
      <c r="N1656">
        <v>29921</v>
      </c>
      <c r="O1656" t="s">
        <v>42</v>
      </c>
    </row>
    <row r="1657" spans="1:15" x14ac:dyDescent="0.25">
      <c r="A1657" t="s">
        <v>156</v>
      </c>
      <c r="B1657">
        <v>24307.8</v>
      </c>
      <c r="C1657">
        <v>24231.7</v>
      </c>
      <c r="D1657">
        <v>24231.599999999999</v>
      </c>
      <c r="E1657">
        <v>24204</v>
      </c>
      <c r="F1657">
        <v>1410.28</v>
      </c>
      <c r="G1657">
        <v>1812.81</v>
      </c>
      <c r="H1657">
        <v>454.54899999999998</v>
      </c>
      <c r="I1657">
        <v>604.08100000000002</v>
      </c>
      <c r="J1657">
        <v>726.66700000000003</v>
      </c>
      <c r="K1657">
        <v>20962.599999999999</v>
      </c>
      <c r="L1657">
        <v>0.26767099999999999</v>
      </c>
      <c r="M1657">
        <v>0.72784899999999997</v>
      </c>
      <c r="N1657">
        <v>29902</v>
      </c>
      <c r="O1657" t="s">
        <v>42</v>
      </c>
    </row>
    <row r="1658" spans="1:15" x14ac:dyDescent="0.25">
      <c r="A1658" t="s">
        <v>156</v>
      </c>
      <c r="B1658">
        <v>24222</v>
      </c>
      <c r="C1658">
        <v>24147.200000000001</v>
      </c>
      <c r="D1658">
        <v>24147.1</v>
      </c>
      <c r="E1658">
        <v>24119.8</v>
      </c>
      <c r="F1658">
        <v>1405.28</v>
      </c>
      <c r="G1658">
        <v>1808.73</v>
      </c>
      <c r="H1658">
        <v>453.99</v>
      </c>
      <c r="I1658">
        <v>603.13900000000001</v>
      </c>
      <c r="J1658">
        <v>724.16200000000003</v>
      </c>
      <c r="K1658">
        <v>20887.599999999999</v>
      </c>
      <c r="L1658">
        <v>0.283497</v>
      </c>
      <c r="M1658">
        <v>0.72722600000000004</v>
      </c>
      <c r="N1658">
        <v>29891</v>
      </c>
      <c r="O1658" t="s">
        <v>42</v>
      </c>
    </row>
    <row r="1659" spans="1:15" x14ac:dyDescent="0.25">
      <c r="A1659" t="s">
        <v>156</v>
      </c>
      <c r="B1659">
        <v>24216.2</v>
      </c>
      <c r="C1659">
        <v>24135.5</v>
      </c>
      <c r="D1659">
        <v>24135.4</v>
      </c>
      <c r="E1659">
        <v>24108.3</v>
      </c>
      <c r="F1659">
        <v>1403.04</v>
      </c>
      <c r="G1659">
        <v>1811.89</v>
      </c>
      <c r="H1659">
        <v>454.89299999999997</v>
      </c>
      <c r="I1659">
        <v>604.64200000000005</v>
      </c>
      <c r="J1659">
        <v>724.91899999999998</v>
      </c>
      <c r="K1659">
        <v>20875.099999999999</v>
      </c>
      <c r="L1659">
        <v>0.28308499999999998</v>
      </c>
      <c r="M1659">
        <v>0.72740800000000005</v>
      </c>
      <c r="N1659">
        <v>29387</v>
      </c>
      <c r="O1659" t="s">
        <v>42</v>
      </c>
    </row>
    <row r="1660" spans="1:15" x14ac:dyDescent="0.25">
      <c r="A1660" t="s">
        <v>156</v>
      </c>
      <c r="B1660">
        <v>24238.799999999999</v>
      </c>
      <c r="C1660">
        <v>24153.9</v>
      </c>
      <c r="D1660">
        <v>24153.8</v>
      </c>
      <c r="E1660">
        <v>24126.5</v>
      </c>
      <c r="F1660">
        <v>1406.67</v>
      </c>
      <c r="G1660">
        <v>1809.97</v>
      </c>
      <c r="H1660">
        <v>453.988</v>
      </c>
      <c r="I1660">
        <v>603.53</v>
      </c>
      <c r="J1660">
        <v>725.05600000000004</v>
      </c>
      <c r="K1660">
        <v>20891.7</v>
      </c>
      <c r="L1660">
        <v>0.28315000000000001</v>
      </c>
      <c r="M1660">
        <v>0.72372499999999995</v>
      </c>
      <c r="N1660">
        <v>29891</v>
      </c>
      <c r="O1660" t="s">
        <v>42</v>
      </c>
    </row>
    <row r="1661" spans="1:15" x14ac:dyDescent="0.25">
      <c r="A1661" t="s">
        <v>156</v>
      </c>
      <c r="B1661">
        <v>24229.1</v>
      </c>
      <c r="C1661">
        <v>24144.3</v>
      </c>
      <c r="D1661">
        <v>24144.1</v>
      </c>
      <c r="E1661">
        <v>24117</v>
      </c>
      <c r="F1661">
        <v>1396.36</v>
      </c>
      <c r="G1661">
        <v>1811.99</v>
      </c>
      <c r="H1661">
        <v>455.03300000000002</v>
      </c>
      <c r="I1661">
        <v>604.87199999999996</v>
      </c>
      <c r="J1661">
        <v>724.56600000000003</v>
      </c>
      <c r="K1661">
        <v>20890.400000000001</v>
      </c>
      <c r="L1661">
        <v>0.28313100000000002</v>
      </c>
      <c r="M1661">
        <v>0.72492800000000002</v>
      </c>
      <c r="N1661">
        <v>29410</v>
      </c>
      <c r="O1661" t="s">
        <v>42</v>
      </c>
    </row>
    <row r="1662" spans="1:15" x14ac:dyDescent="0.25">
      <c r="A1662" t="s">
        <v>156</v>
      </c>
      <c r="B1662">
        <v>24217.1</v>
      </c>
      <c r="C1662">
        <v>24144.400000000001</v>
      </c>
      <c r="D1662">
        <v>24144.2</v>
      </c>
      <c r="E1662">
        <v>24117.3</v>
      </c>
      <c r="F1662">
        <v>1401.92</v>
      </c>
      <c r="G1662">
        <v>1811.93</v>
      </c>
      <c r="H1662">
        <v>455.26</v>
      </c>
      <c r="I1662">
        <v>604.70100000000002</v>
      </c>
      <c r="J1662">
        <v>724.56399999999996</v>
      </c>
      <c r="K1662">
        <v>20885.2</v>
      </c>
      <c r="L1662">
        <v>0.28309000000000001</v>
      </c>
      <c r="M1662">
        <v>0.72726900000000005</v>
      </c>
      <c r="N1662">
        <v>29400</v>
      </c>
      <c r="O1662" t="s">
        <v>42</v>
      </c>
    </row>
    <row r="1663" spans="1:15" x14ac:dyDescent="0.25">
      <c r="A1663" t="s">
        <v>156</v>
      </c>
      <c r="B1663">
        <v>24246.5</v>
      </c>
      <c r="C1663">
        <v>24174.2</v>
      </c>
      <c r="D1663">
        <v>24174.1</v>
      </c>
      <c r="E1663">
        <v>24146.799999999999</v>
      </c>
      <c r="F1663">
        <v>1406.73</v>
      </c>
      <c r="G1663">
        <v>1811.74</v>
      </c>
      <c r="H1663">
        <v>454.29</v>
      </c>
      <c r="I1663">
        <v>603.62599999999998</v>
      </c>
      <c r="J1663">
        <v>726.35199999999998</v>
      </c>
      <c r="K1663">
        <v>20910.2</v>
      </c>
      <c r="L1663">
        <v>0.28308800000000001</v>
      </c>
      <c r="M1663">
        <v>0.72342499999999998</v>
      </c>
      <c r="N1663">
        <v>29898</v>
      </c>
      <c r="O1663" t="s">
        <v>42</v>
      </c>
    </row>
    <row r="1664" spans="1:15" x14ac:dyDescent="0.25">
      <c r="A1664" t="s">
        <v>156</v>
      </c>
      <c r="B1664">
        <v>24270.7</v>
      </c>
      <c r="C1664">
        <v>24190.400000000001</v>
      </c>
      <c r="D1664">
        <v>24190.3</v>
      </c>
      <c r="E1664">
        <v>24162.9</v>
      </c>
      <c r="F1664">
        <v>1403.19</v>
      </c>
      <c r="G1664">
        <v>1811.25</v>
      </c>
      <c r="H1664">
        <v>454.42899999999997</v>
      </c>
      <c r="I1664">
        <v>603.59500000000003</v>
      </c>
      <c r="J1664">
        <v>725.76</v>
      </c>
      <c r="K1664">
        <v>20930.2</v>
      </c>
      <c r="L1664">
        <v>0.28320699999999999</v>
      </c>
      <c r="M1664">
        <v>0.727024</v>
      </c>
      <c r="N1664">
        <v>29890</v>
      </c>
      <c r="O1664" t="s">
        <v>42</v>
      </c>
    </row>
    <row r="1665" spans="1:25" x14ac:dyDescent="0.25">
      <c r="A1665" t="s">
        <v>156</v>
      </c>
      <c r="B1665">
        <v>24309.7</v>
      </c>
      <c r="C1665">
        <v>24225.5</v>
      </c>
      <c r="D1665">
        <v>24225.4</v>
      </c>
      <c r="E1665">
        <v>24197.5</v>
      </c>
      <c r="F1665">
        <v>1407.13</v>
      </c>
      <c r="G1665">
        <v>1812.19</v>
      </c>
      <c r="H1665">
        <v>454.48399999999998</v>
      </c>
      <c r="I1665">
        <v>603.62</v>
      </c>
      <c r="J1665">
        <v>726.60599999999999</v>
      </c>
      <c r="K1665">
        <v>20959.7</v>
      </c>
      <c r="L1665">
        <v>0.283084</v>
      </c>
      <c r="M1665">
        <v>0.72786600000000001</v>
      </c>
      <c r="N1665">
        <v>30392</v>
      </c>
      <c r="O1665" t="s">
        <v>42</v>
      </c>
    </row>
    <row r="1666" spans="1:25" x14ac:dyDescent="0.25">
      <c r="A1666" t="s">
        <v>156</v>
      </c>
      <c r="B1666">
        <v>24204</v>
      </c>
      <c r="C1666">
        <v>24151.5</v>
      </c>
      <c r="D1666">
        <v>24151.4</v>
      </c>
      <c r="E1666">
        <v>24124.2</v>
      </c>
      <c r="F1666">
        <v>1401.59</v>
      </c>
      <c r="G1666">
        <v>1812.99</v>
      </c>
      <c r="H1666">
        <v>455.28399999999999</v>
      </c>
      <c r="I1666">
        <v>604.59799999999996</v>
      </c>
      <c r="J1666">
        <v>725.63099999999997</v>
      </c>
      <c r="K1666">
        <v>20891.3</v>
      </c>
      <c r="L1666">
        <v>0.28309699999999999</v>
      </c>
      <c r="M1666">
        <v>0.718163</v>
      </c>
      <c r="N1666">
        <v>29388</v>
      </c>
      <c r="O1666" t="s">
        <v>42</v>
      </c>
    </row>
    <row r="1667" spans="1:25" x14ac:dyDescent="0.25">
      <c r="A1667" t="s">
        <v>156</v>
      </c>
      <c r="B1667">
        <v>24264.5</v>
      </c>
      <c r="C1667">
        <v>24179.599999999999</v>
      </c>
      <c r="D1667">
        <v>24179.4</v>
      </c>
      <c r="E1667">
        <v>24151.9</v>
      </c>
      <c r="F1667">
        <v>1402.29</v>
      </c>
      <c r="G1667">
        <v>1812.01</v>
      </c>
      <c r="H1667">
        <v>454.65</v>
      </c>
      <c r="I1667">
        <v>603.69399999999996</v>
      </c>
      <c r="J1667">
        <v>726.18399999999997</v>
      </c>
      <c r="K1667">
        <v>20919.3</v>
      </c>
      <c r="L1667">
        <v>0.28325600000000001</v>
      </c>
      <c r="M1667">
        <v>0.71954300000000004</v>
      </c>
      <c r="N1667">
        <v>29886</v>
      </c>
      <c r="O1667" t="s">
        <v>42</v>
      </c>
    </row>
    <row r="1668" spans="1:25" x14ac:dyDescent="0.25">
      <c r="A1668" t="s">
        <v>156</v>
      </c>
      <c r="B1668">
        <v>24247.8</v>
      </c>
      <c r="C1668">
        <v>24165.7</v>
      </c>
      <c r="D1668">
        <v>24165.599999999999</v>
      </c>
      <c r="E1668">
        <v>24138.3</v>
      </c>
      <c r="F1668">
        <v>1401.35</v>
      </c>
      <c r="G1668">
        <v>1811.4</v>
      </c>
      <c r="H1668">
        <v>454.53899999999999</v>
      </c>
      <c r="I1668">
        <v>603.721</v>
      </c>
      <c r="J1668">
        <v>725.73699999999997</v>
      </c>
      <c r="K1668">
        <v>20907.2</v>
      </c>
      <c r="L1668">
        <v>0.28448200000000001</v>
      </c>
      <c r="M1668">
        <v>0.72788900000000001</v>
      </c>
      <c r="N1668">
        <v>29911</v>
      </c>
      <c r="O1668" t="s">
        <v>42</v>
      </c>
    </row>
    <row r="1669" spans="1:25" x14ac:dyDescent="0.25">
      <c r="A1669" t="s">
        <v>156</v>
      </c>
      <c r="B1669">
        <v>24245.599999999999</v>
      </c>
      <c r="C1669">
        <v>24162.799999999999</v>
      </c>
      <c r="D1669">
        <v>24162.7</v>
      </c>
      <c r="E1669">
        <v>24135.200000000001</v>
      </c>
      <c r="F1669">
        <v>1402.44</v>
      </c>
      <c r="G1669">
        <v>1811.65</v>
      </c>
      <c r="H1669">
        <v>454.63499999999999</v>
      </c>
      <c r="I1669">
        <v>604.04700000000003</v>
      </c>
      <c r="J1669">
        <v>725.47900000000004</v>
      </c>
      <c r="K1669">
        <v>20902.8</v>
      </c>
      <c r="L1669">
        <v>0.28309400000000001</v>
      </c>
      <c r="M1669">
        <v>0.70652800000000004</v>
      </c>
      <c r="N1669">
        <v>29909</v>
      </c>
      <c r="O1669" t="s">
        <v>42</v>
      </c>
    </row>
    <row r="1670" spans="1:25" x14ac:dyDescent="0.25">
      <c r="A1670" t="s">
        <v>156</v>
      </c>
      <c r="B1670">
        <v>24251</v>
      </c>
      <c r="C1670">
        <v>24193.3</v>
      </c>
      <c r="D1670">
        <v>24193.200000000001</v>
      </c>
      <c r="E1670">
        <v>24165.599999999999</v>
      </c>
      <c r="F1670">
        <v>1405.64</v>
      </c>
      <c r="G1670">
        <v>1812.41</v>
      </c>
      <c r="H1670">
        <v>454.54199999999997</v>
      </c>
      <c r="I1670">
        <v>604.30100000000004</v>
      </c>
      <c r="J1670">
        <v>726.08699999999999</v>
      </c>
      <c r="K1670">
        <v>20929.3</v>
      </c>
      <c r="L1670">
        <v>0.28308100000000003</v>
      </c>
      <c r="M1670">
        <v>0.70652999999999999</v>
      </c>
      <c r="N1670">
        <v>29894</v>
      </c>
      <c r="O1670" t="s">
        <v>42</v>
      </c>
    </row>
    <row r="1671" spans="1:25" x14ac:dyDescent="0.25">
      <c r="A1671" t="s">
        <v>156</v>
      </c>
      <c r="B1671">
        <v>24230.799999999999</v>
      </c>
      <c r="C1671">
        <v>24157.200000000001</v>
      </c>
      <c r="D1671">
        <v>24157.1</v>
      </c>
      <c r="E1671">
        <v>24129.9</v>
      </c>
      <c r="F1671">
        <v>1402.02</v>
      </c>
      <c r="G1671">
        <v>1810.17</v>
      </c>
      <c r="H1671">
        <v>454.16699999999997</v>
      </c>
      <c r="I1671">
        <v>603.59799999999996</v>
      </c>
      <c r="J1671">
        <v>724.94200000000001</v>
      </c>
      <c r="K1671">
        <v>20899.400000000001</v>
      </c>
      <c r="L1671">
        <v>0.26895000000000002</v>
      </c>
      <c r="M1671">
        <v>0.706511</v>
      </c>
      <c r="N1671">
        <v>29868</v>
      </c>
      <c r="O1671" t="s">
        <v>42</v>
      </c>
    </row>
    <row r="1672" spans="1:25" x14ac:dyDescent="0.25">
      <c r="A1672" t="s">
        <v>156</v>
      </c>
      <c r="B1672">
        <v>24219.3</v>
      </c>
      <c r="C1672">
        <v>24136.1</v>
      </c>
      <c r="D1672">
        <v>24135.9</v>
      </c>
      <c r="E1672">
        <v>24108.799999999999</v>
      </c>
      <c r="F1672">
        <v>1401.66</v>
      </c>
      <c r="G1672">
        <v>1812.28</v>
      </c>
      <c r="H1672">
        <v>455.00299999999999</v>
      </c>
      <c r="I1672">
        <v>604.79700000000003</v>
      </c>
      <c r="J1672">
        <v>725.048</v>
      </c>
      <c r="K1672">
        <v>20876.7</v>
      </c>
      <c r="L1672">
        <v>0.28309299999999998</v>
      </c>
      <c r="M1672">
        <v>0.72789199999999998</v>
      </c>
      <c r="N1672">
        <v>29424</v>
      </c>
      <c r="O1672" t="s">
        <v>42</v>
      </c>
    </row>
    <row r="1673" spans="1:25" x14ac:dyDescent="0.25">
      <c r="A1673" t="s">
        <v>156</v>
      </c>
      <c r="B1673">
        <v>24443.599999999999</v>
      </c>
      <c r="C1673">
        <v>24368.7</v>
      </c>
      <c r="D1673">
        <v>24368.6</v>
      </c>
      <c r="E1673">
        <v>24340.1</v>
      </c>
      <c r="F1673">
        <v>1405.58</v>
      </c>
      <c r="G1673">
        <v>1810</v>
      </c>
      <c r="H1673">
        <v>453.66699999999997</v>
      </c>
      <c r="I1673">
        <v>600.27</v>
      </c>
      <c r="J1673">
        <v>728.23199999999997</v>
      </c>
      <c r="K1673">
        <v>21105.9</v>
      </c>
      <c r="L1673">
        <v>0.283078</v>
      </c>
      <c r="M1673">
        <v>0.71230599999999999</v>
      </c>
      <c r="N1673">
        <v>31905</v>
      </c>
      <c r="O1673" t="s">
        <v>42</v>
      </c>
    </row>
    <row r="1674" spans="1:25" x14ac:dyDescent="0.25">
      <c r="A1674" t="s">
        <v>156</v>
      </c>
      <c r="B1674">
        <v>24265.3</v>
      </c>
      <c r="C1674">
        <v>24191.1</v>
      </c>
      <c r="D1674">
        <v>24191</v>
      </c>
      <c r="E1674">
        <v>24163.4</v>
      </c>
      <c r="F1674">
        <v>1407.29</v>
      </c>
      <c r="G1674">
        <v>1812.46</v>
      </c>
      <c r="H1674">
        <v>454.89499999999998</v>
      </c>
      <c r="I1674">
        <v>604.005</v>
      </c>
      <c r="J1674">
        <v>726.11699999999996</v>
      </c>
      <c r="K1674">
        <v>20925.3</v>
      </c>
      <c r="L1674">
        <v>0.283082</v>
      </c>
      <c r="M1674">
        <v>0.70652999999999999</v>
      </c>
      <c r="N1674">
        <v>29899</v>
      </c>
      <c r="O1674" t="s">
        <v>42</v>
      </c>
    </row>
    <row r="1675" spans="1:25" x14ac:dyDescent="0.25">
      <c r="A1675" t="s">
        <v>156</v>
      </c>
      <c r="B1675">
        <v>24257.1</v>
      </c>
      <c r="C1675">
        <v>24183.3</v>
      </c>
      <c r="D1675">
        <v>24183.1</v>
      </c>
      <c r="E1675">
        <v>24155.9</v>
      </c>
      <c r="F1675">
        <v>1404.37</v>
      </c>
      <c r="G1675">
        <v>1811.96</v>
      </c>
      <c r="H1675">
        <v>454.81200000000001</v>
      </c>
      <c r="I1675">
        <v>604.15800000000002</v>
      </c>
      <c r="J1675">
        <v>725.53700000000003</v>
      </c>
      <c r="K1675">
        <v>20921.2</v>
      </c>
      <c r="L1675">
        <v>0.28330499999999997</v>
      </c>
      <c r="M1675">
        <v>0.71594899999999995</v>
      </c>
      <c r="N1675">
        <v>29898</v>
      </c>
      <c r="O1675" t="s">
        <v>42</v>
      </c>
    </row>
    <row r="1676" spans="1:25" x14ac:dyDescent="0.25">
      <c r="A1676" t="s">
        <v>156</v>
      </c>
      <c r="B1676">
        <v>24204.3</v>
      </c>
      <c r="C1676">
        <v>24120.3</v>
      </c>
      <c r="D1676">
        <v>24120.2</v>
      </c>
      <c r="E1676">
        <v>24093.1</v>
      </c>
      <c r="F1676">
        <v>1402.79</v>
      </c>
      <c r="G1676">
        <v>1808.92</v>
      </c>
      <c r="H1676">
        <v>454.23599999999999</v>
      </c>
      <c r="I1676">
        <v>603.61099999999999</v>
      </c>
      <c r="J1676">
        <v>723.60799999999995</v>
      </c>
      <c r="K1676">
        <v>20863.099999999999</v>
      </c>
      <c r="L1676">
        <v>0.283082</v>
      </c>
      <c r="M1676">
        <v>0.72779099999999997</v>
      </c>
      <c r="N1676">
        <v>29368</v>
      </c>
      <c r="O1676" t="s">
        <v>42</v>
      </c>
    </row>
    <row r="1677" spans="1:25" x14ac:dyDescent="0.25">
      <c r="A1677" t="s">
        <v>156</v>
      </c>
      <c r="B1677">
        <v>24267.9</v>
      </c>
      <c r="C1677">
        <v>24203.4</v>
      </c>
      <c r="D1677">
        <v>24203.3</v>
      </c>
      <c r="E1677">
        <v>24175.9</v>
      </c>
      <c r="F1677">
        <v>1405.37</v>
      </c>
      <c r="G1677">
        <v>1811.79</v>
      </c>
      <c r="H1677">
        <v>454.834</v>
      </c>
      <c r="I1677">
        <v>603.91800000000001</v>
      </c>
      <c r="J1677">
        <v>725.54399999999998</v>
      </c>
      <c r="K1677">
        <v>20940.400000000001</v>
      </c>
      <c r="L1677">
        <v>0.27771000000000001</v>
      </c>
      <c r="M1677">
        <v>0.72710799999999998</v>
      </c>
      <c r="N1677">
        <v>29889</v>
      </c>
      <c r="O1677" t="s">
        <v>42</v>
      </c>
    </row>
    <row r="1678" spans="1:25" x14ac:dyDescent="0.25">
      <c r="A1678" t="s">
        <v>156</v>
      </c>
      <c r="B1678">
        <v>24193.3</v>
      </c>
      <c r="C1678">
        <v>24127.5</v>
      </c>
      <c r="D1678">
        <v>24127.4</v>
      </c>
      <c r="E1678">
        <v>24100.1</v>
      </c>
      <c r="F1678">
        <v>1405.08</v>
      </c>
      <c r="G1678">
        <v>1810.03</v>
      </c>
      <c r="H1678">
        <v>454.786</v>
      </c>
      <c r="I1678">
        <v>604.005</v>
      </c>
      <c r="J1678">
        <v>723.81700000000001</v>
      </c>
      <c r="K1678">
        <v>20866.7</v>
      </c>
      <c r="L1678">
        <v>0.283078</v>
      </c>
      <c r="M1678">
        <v>0.70653200000000005</v>
      </c>
      <c r="N1678">
        <v>29403</v>
      </c>
      <c r="O1678" t="s">
        <v>42</v>
      </c>
    </row>
    <row r="1679" spans="1:25" x14ac:dyDescent="0.25">
      <c r="A1679" t="s">
        <v>156</v>
      </c>
      <c r="B1679">
        <v>24233.4</v>
      </c>
      <c r="C1679">
        <v>24152.5</v>
      </c>
      <c r="D1679">
        <v>24152.400000000001</v>
      </c>
      <c r="E1679">
        <v>24125.200000000001</v>
      </c>
      <c r="F1679">
        <v>1402.83</v>
      </c>
      <c r="G1679">
        <v>1811.17</v>
      </c>
      <c r="H1679">
        <v>454.60500000000002</v>
      </c>
      <c r="I1679">
        <v>604.42899999999997</v>
      </c>
      <c r="J1679">
        <v>724.69</v>
      </c>
      <c r="K1679">
        <v>20892.900000000001</v>
      </c>
      <c r="L1679">
        <v>0.28509400000000001</v>
      </c>
      <c r="M1679">
        <v>0.71979700000000002</v>
      </c>
      <c r="N1679">
        <v>29389</v>
      </c>
      <c r="O1679" t="s">
        <v>42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156</v>
      </c>
      <c r="B1680">
        <v>24236.1</v>
      </c>
      <c r="C1680">
        <v>24163.599999999999</v>
      </c>
      <c r="D1680">
        <v>24163.5</v>
      </c>
      <c r="E1680">
        <v>24136</v>
      </c>
      <c r="F1680">
        <v>1400.7</v>
      </c>
      <c r="G1680">
        <v>1811.71</v>
      </c>
      <c r="H1680">
        <v>454.94600000000003</v>
      </c>
      <c r="I1680">
        <v>604.27200000000005</v>
      </c>
      <c r="J1680">
        <v>725.024</v>
      </c>
      <c r="K1680">
        <v>20905.3</v>
      </c>
      <c r="L1680">
        <v>0.28307900000000003</v>
      </c>
      <c r="M1680">
        <v>0.72787299999999999</v>
      </c>
      <c r="N1680">
        <v>29399</v>
      </c>
      <c r="O1680" t="s">
        <v>42</v>
      </c>
      <c r="R1680">
        <f>AVERAGE(B1631:B1680)</f>
        <v>24238.826000000001</v>
      </c>
      <c r="S1680">
        <f>AVERAGE(C1631:C1680)</f>
        <v>24164.171999999999</v>
      </c>
      <c r="U1680">
        <f>_xlfn.VAR.P(B1631:B1680)</f>
        <v>1616.2639239999805</v>
      </c>
      <c r="V1680">
        <f>_xlfn.VAR.P(C1631:C1680)</f>
        <v>1551.39681600002</v>
      </c>
      <c r="X1680">
        <f>1.96*SQRT(U1680)/50</f>
        <v>1.5759491730938944</v>
      </c>
      <c r="Y1680">
        <f>1.96*SQRT(V1680)/50</f>
        <v>1.5440007782829226</v>
      </c>
    </row>
    <row r="1681" spans="1:14" x14ac:dyDescent="0.25">
      <c r="A1681" t="s">
        <v>157</v>
      </c>
      <c r="B1681">
        <v>1212035.4280000001</v>
      </c>
      <c r="C1681" t="s">
        <v>36</v>
      </c>
    </row>
    <row r="1682" spans="1:14" x14ac:dyDescent="0.25">
      <c r="A1682" t="s">
        <v>158</v>
      </c>
      <c r="B1682">
        <v>24136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0.283194</v>
      </c>
      <c r="L1682">
        <v>0.72782000000000002</v>
      </c>
      <c r="M1682">
        <v>28905</v>
      </c>
      <c r="N1682" t="s">
        <v>42</v>
      </c>
    </row>
    <row r="1683" spans="1:14" x14ac:dyDescent="0.25">
      <c r="A1683" t="s">
        <v>158</v>
      </c>
      <c r="B1683">
        <v>24178.9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0.28308100000000003</v>
      </c>
      <c r="L1683">
        <v>0.70652300000000001</v>
      </c>
      <c r="M1683">
        <v>28917</v>
      </c>
      <c r="N1683" t="s">
        <v>42</v>
      </c>
    </row>
    <row r="1684" spans="1:14" x14ac:dyDescent="0.25">
      <c r="A1684" t="s">
        <v>158</v>
      </c>
      <c r="B1684">
        <v>24242.9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0.28319899999999998</v>
      </c>
      <c r="L1684">
        <v>0.70652800000000004</v>
      </c>
      <c r="M1684">
        <v>29899</v>
      </c>
      <c r="N1684" t="s">
        <v>42</v>
      </c>
    </row>
    <row r="1685" spans="1:14" x14ac:dyDescent="0.25">
      <c r="A1685" t="s">
        <v>158</v>
      </c>
      <c r="B1685">
        <v>24178.2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0.283252</v>
      </c>
      <c r="L1685">
        <v>0.717059</v>
      </c>
      <c r="M1685">
        <v>28884</v>
      </c>
      <c r="N1685" t="s">
        <v>42</v>
      </c>
    </row>
    <row r="1686" spans="1:14" x14ac:dyDescent="0.25">
      <c r="A1686" t="s">
        <v>158</v>
      </c>
      <c r="B1686">
        <v>24181.9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0.28309099999999998</v>
      </c>
      <c r="L1686">
        <v>0.72735000000000005</v>
      </c>
      <c r="M1686">
        <v>29410</v>
      </c>
      <c r="N1686" t="s">
        <v>42</v>
      </c>
    </row>
    <row r="1687" spans="1:14" x14ac:dyDescent="0.25">
      <c r="A1687" t="s">
        <v>158</v>
      </c>
      <c r="B1687">
        <v>24184.799999999999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0.283084</v>
      </c>
      <c r="L1687">
        <v>0.70653200000000005</v>
      </c>
      <c r="M1687">
        <v>28908</v>
      </c>
      <c r="N1687" t="s">
        <v>42</v>
      </c>
    </row>
    <row r="1688" spans="1:14" x14ac:dyDescent="0.25">
      <c r="A1688" t="s">
        <v>158</v>
      </c>
      <c r="B1688">
        <v>24159.4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0.28328799999999998</v>
      </c>
      <c r="L1688">
        <v>0.72302</v>
      </c>
      <c r="M1688">
        <v>28916</v>
      </c>
      <c r="N1688" t="s">
        <v>42</v>
      </c>
    </row>
    <row r="1689" spans="1:14" x14ac:dyDescent="0.25">
      <c r="A1689" t="s">
        <v>158</v>
      </c>
      <c r="B1689">
        <v>24189.7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0.26277400000000001</v>
      </c>
      <c r="L1689">
        <v>0.72750599999999999</v>
      </c>
      <c r="M1689">
        <v>29392</v>
      </c>
      <c r="N1689" t="s">
        <v>42</v>
      </c>
    </row>
    <row r="1690" spans="1:14" x14ac:dyDescent="0.25">
      <c r="A1690" t="s">
        <v>158</v>
      </c>
      <c r="B1690">
        <v>24166.7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0.26319199999999998</v>
      </c>
      <c r="L1690">
        <v>0.70652499999999996</v>
      </c>
      <c r="M1690">
        <v>28891</v>
      </c>
      <c r="N1690" t="s">
        <v>42</v>
      </c>
    </row>
    <row r="1691" spans="1:14" x14ac:dyDescent="0.25">
      <c r="A1691" t="s">
        <v>158</v>
      </c>
      <c r="B1691">
        <v>24199.200000000001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0.28309200000000001</v>
      </c>
      <c r="L1691">
        <v>0.72653500000000004</v>
      </c>
      <c r="M1691">
        <v>29365</v>
      </c>
      <c r="N1691" t="s">
        <v>42</v>
      </c>
    </row>
    <row r="1692" spans="1:14" x14ac:dyDescent="0.25">
      <c r="A1692" t="s">
        <v>158</v>
      </c>
      <c r="B1692">
        <v>24173.4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0.28326600000000002</v>
      </c>
      <c r="L1692">
        <v>0.72621400000000003</v>
      </c>
      <c r="M1692">
        <v>28893</v>
      </c>
      <c r="N1692" t="s">
        <v>42</v>
      </c>
    </row>
    <row r="1693" spans="1:14" x14ac:dyDescent="0.25">
      <c r="A1693" t="s">
        <v>158</v>
      </c>
      <c r="B1693">
        <v>24166.3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0.26603700000000002</v>
      </c>
      <c r="L1693">
        <v>0.72789899999999996</v>
      </c>
      <c r="M1693">
        <v>29388</v>
      </c>
      <c r="N1693" t="s">
        <v>42</v>
      </c>
    </row>
    <row r="1694" spans="1:14" x14ac:dyDescent="0.25">
      <c r="A1694" t="s">
        <v>158</v>
      </c>
      <c r="B1694">
        <v>24210.400000000001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0.28326699999999999</v>
      </c>
      <c r="L1694">
        <v>0.72048800000000002</v>
      </c>
      <c r="M1694">
        <v>29387</v>
      </c>
      <c r="N1694" t="s">
        <v>42</v>
      </c>
    </row>
    <row r="1695" spans="1:14" x14ac:dyDescent="0.25">
      <c r="A1695" t="s">
        <v>158</v>
      </c>
      <c r="B1695">
        <v>24185.3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0.28311500000000001</v>
      </c>
      <c r="L1695">
        <v>0.71613300000000002</v>
      </c>
      <c r="M1695">
        <v>29388</v>
      </c>
      <c r="N1695" t="s">
        <v>42</v>
      </c>
    </row>
    <row r="1696" spans="1:14" x14ac:dyDescent="0.25">
      <c r="A1696" t="s">
        <v>158</v>
      </c>
      <c r="B1696">
        <v>24162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0.28308</v>
      </c>
      <c r="L1696">
        <v>0.70652800000000004</v>
      </c>
      <c r="M1696">
        <v>28883</v>
      </c>
      <c r="N1696" t="s">
        <v>42</v>
      </c>
    </row>
    <row r="1697" spans="1:14" x14ac:dyDescent="0.25">
      <c r="A1697" t="s">
        <v>158</v>
      </c>
      <c r="B1697">
        <v>24190.3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0.283221</v>
      </c>
      <c r="L1697">
        <v>0.72758299999999998</v>
      </c>
      <c r="M1697">
        <v>29396</v>
      </c>
      <c r="N1697" t="s">
        <v>42</v>
      </c>
    </row>
    <row r="1698" spans="1:14" x14ac:dyDescent="0.25">
      <c r="A1698" t="s">
        <v>158</v>
      </c>
      <c r="B1698">
        <v>24181.200000000001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0.28308299999999997</v>
      </c>
      <c r="L1698">
        <v>0.72707999999999995</v>
      </c>
      <c r="M1698">
        <v>28917</v>
      </c>
      <c r="N1698" t="s">
        <v>42</v>
      </c>
    </row>
    <row r="1699" spans="1:14" x14ac:dyDescent="0.25">
      <c r="A1699" t="s">
        <v>158</v>
      </c>
      <c r="B1699">
        <v>24150.6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0.283078</v>
      </c>
      <c r="L1699">
        <v>0.70719200000000004</v>
      </c>
      <c r="M1699">
        <v>28895</v>
      </c>
      <c r="N1699" t="s">
        <v>42</v>
      </c>
    </row>
    <row r="1700" spans="1:14" x14ac:dyDescent="0.25">
      <c r="A1700" t="s">
        <v>158</v>
      </c>
      <c r="B1700">
        <v>24180.400000000001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0.28669499999999998</v>
      </c>
      <c r="L1700">
        <v>0.72041900000000003</v>
      </c>
      <c r="M1700">
        <v>29396</v>
      </c>
      <c r="N1700" t="s">
        <v>42</v>
      </c>
    </row>
    <row r="1701" spans="1:14" x14ac:dyDescent="0.25">
      <c r="A1701" t="s">
        <v>158</v>
      </c>
      <c r="B1701">
        <v>24198.5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0.28324300000000002</v>
      </c>
      <c r="L1701">
        <v>0.71332300000000004</v>
      </c>
      <c r="M1701">
        <v>29402</v>
      </c>
      <c r="N1701" t="s">
        <v>42</v>
      </c>
    </row>
    <row r="1702" spans="1:14" x14ac:dyDescent="0.25">
      <c r="A1702" t="s">
        <v>158</v>
      </c>
      <c r="B1702">
        <v>24184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0.28384599999999999</v>
      </c>
      <c r="L1702">
        <v>0.72783900000000001</v>
      </c>
      <c r="M1702">
        <v>28907</v>
      </c>
      <c r="N1702" t="s">
        <v>42</v>
      </c>
    </row>
    <row r="1703" spans="1:14" x14ac:dyDescent="0.25">
      <c r="A1703" t="s">
        <v>158</v>
      </c>
      <c r="B1703">
        <v>24336.5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0.28308800000000001</v>
      </c>
      <c r="L1703">
        <v>0.72628999999999999</v>
      </c>
      <c r="M1703">
        <v>30896</v>
      </c>
      <c r="N1703" t="s">
        <v>42</v>
      </c>
    </row>
    <row r="1704" spans="1:14" x14ac:dyDescent="0.25">
      <c r="A1704" t="s">
        <v>158</v>
      </c>
      <c r="B1704">
        <v>24166.3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0.27439400000000003</v>
      </c>
      <c r="L1704">
        <v>0.72751200000000005</v>
      </c>
      <c r="M1704">
        <v>28877</v>
      </c>
      <c r="N1704" t="s">
        <v>42</v>
      </c>
    </row>
    <row r="1705" spans="1:14" x14ac:dyDescent="0.25">
      <c r="A1705" t="s">
        <v>158</v>
      </c>
      <c r="B1705">
        <v>24177.599999999999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0.28318399999999999</v>
      </c>
      <c r="L1705">
        <v>0.71956399999999998</v>
      </c>
      <c r="M1705">
        <v>28896</v>
      </c>
      <c r="N1705" t="s">
        <v>42</v>
      </c>
    </row>
    <row r="1706" spans="1:14" x14ac:dyDescent="0.25">
      <c r="A1706" t="s">
        <v>158</v>
      </c>
      <c r="B1706">
        <v>24137.1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0.28309499999999999</v>
      </c>
      <c r="L1706">
        <v>0.725186</v>
      </c>
      <c r="M1706">
        <v>28881</v>
      </c>
      <c r="N1706" t="s">
        <v>42</v>
      </c>
    </row>
    <row r="1707" spans="1:14" x14ac:dyDescent="0.25">
      <c r="A1707" t="s">
        <v>158</v>
      </c>
      <c r="B1707">
        <v>24129.4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0.283078</v>
      </c>
      <c r="L1707">
        <v>0.72784199999999999</v>
      </c>
      <c r="M1707">
        <v>28387</v>
      </c>
      <c r="N1707" t="s">
        <v>42</v>
      </c>
    </row>
    <row r="1708" spans="1:14" x14ac:dyDescent="0.25">
      <c r="A1708" t="s">
        <v>158</v>
      </c>
      <c r="B1708">
        <v>24147.200000000001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0.28322000000000003</v>
      </c>
      <c r="L1708">
        <v>0.72766900000000001</v>
      </c>
      <c r="M1708">
        <v>28874</v>
      </c>
      <c r="N1708" t="s">
        <v>42</v>
      </c>
    </row>
    <row r="1709" spans="1:14" x14ac:dyDescent="0.25">
      <c r="A1709" t="s">
        <v>158</v>
      </c>
      <c r="B1709">
        <v>24176.400000000001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0.28310299999999999</v>
      </c>
      <c r="L1709">
        <v>0.72100900000000001</v>
      </c>
      <c r="M1709">
        <v>29405</v>
      </c>
      <c r="N1709" t="s">
        <v>42</v>
      </c>
    </row>
    <row r="1710" spans="1:14" x14ac:dyDescent="0.25">
      <c r="A1710" t="s">
        <v>158</v>
      </c>
      <c r="B1710">
        <v>24179.4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0.28317300000000001</v>
      </c>
      <c r="L1710">
        <v>0.72749399999999997</v>
      </c>
      <c r="M1710">
        <v>29400</v>
      </c>
      <c r="N1710" t="s">
        <v>42</v>
      </c>
    </row>
    <row r="1711" spans="1:14" x14ac:dyDescent="0.25">
      <c r="A1711" t="s">
        <v>158</v>
      </c>
      <c r="B1711">
        <v>24165.3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0.283084</v>
      </c>
      <c r="L1711">
        <v>0.72394000000000003</v>
      </c>
      <c r="M1711">
        <v>28903</v>
      </c>
      <c r="N1711" t="s">
        <v>42</v>
      </c>
    </row>
    <row r="1712" spans="1:14" x14ac:dyDescent="0.25">
      <c r="A1712" t="s">
        <v>158</v>
      </c>
      <c r="B1712">
        <v>24200.3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0.28314800000000001</v>
      </c>
      <c r="L1712">
        <v>0.71900900000000001</v>
      </c>
      <c r="M1712">
        <v>29404</v>
      </c>
      <c r="N1712" t="s">
        <v>42</v>
      </c>
    </row>
    <row r="1713" spans="1:14" x14ac:dyDescent="0.25">
      <c r="A1713" t="s">
        <v>158</v>
      </c>
      <c r="B1713">
        <v>24144.3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0.28314899999999998</v>
      </c>
      <c r="L1713">
        <v>0.72485900000000003</v>
      </c>
      <c r="M1713">
        <v>28886</v>
      </c>
      <c r="N1713" t="s">
        <v>42</v>
      </c>
    </row>
    <row r="1714" spans="1:14" x14ac:dyDescent="0.25">
      <c r="A1714" t="s">
        <v>158</v>
      </c>
      <c r="B1714">
        <v>24165.9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0.28308699999999998</v>
      </c>
      <c r="L1714">
        <v>0.72434900000000002</v>
      </c>
      <c r="M1714">
        <v>28897</v>
      </c>
      <c r="N1714" t="s">
        <v>42</v>
      </c>
    </row>
    <row r="1715" spans="1:14" x14ac:dyDescent="0.25">
      <c r="A1715" t="s">
        <v>158</v>
      </c>
      <c r="B1715">
        <v>24182.5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0.28308499999999998</v>
      </c>
      <c r="L1715">
        <v>0.72291000000000005</v>
      </c>
      <c r="M1715">
        <v>28894</v>
      </c>
      <c r="N1715" t="s">
        <v>42</v>
      </c>
    </row>
    <row r="1716" spans="1:14" x14ac:dyDescent="0.25">
      <c r="A1716" t="s">
        <v>158</v>
      </c>
      <c r="B1716">
        <v>24374.799999999999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0.26279999999999998</v>
      </c>
      <c r="L1716">
        <v>0.72741100000000003</v>
      </c>
      <c r="M1716">
        <v>30886</v>
      </c>
      <c r="N1716" t="s">
        <v>42</v>
      </c>
    </row>
    <row r="1717" spans="1:14" x14ac:dyDescent="0.25">
      <c r="A1717" t="s">
        <v>158</v>
      </c>
      <c r="B1717">
        <v>24214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0.28307900000000003</v>
      </c>
      <c r="L1717">
        <v>0.72777199999999997</v>
      </c>
      <c r="M1717">
        <v>29395</v>
      </c>
      <c r="N1717" t="s">
        <v>42</v>
      </c>
    </row>
    <row r="1718" spans="1:14" x14ac:dyDescent="0.25">
      <c r="A1718" t="s">
        <v>158</v>
      </c>
      <c r="B1718">
        <v>24273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0.28315000000000001</v>
      </c>
      <c r="L1718">
        <v>0.72675100000000004</v>
      </c>
      <c r="M1718">
        <v>29909</v>
      </c>
      <c r="N1718" t="s">
        <v>42</v>
      </c>
    </row>
    <row r="1719" spans="1:14" x14ac:dyDescent="0.25">
      <c r="A1719" t="s">
        <v>158</v>
      </c>
      <c r="B1719">
        <v>24204.799999999999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0.27354600000000001</v>
      </c>
      <c r="L1719">
        <v>0.72785900000000003</v>
      </c>
      <c r="M1719">
        <v>29402</v>
      </c>
      <c r="N1719" t="s">
        <v>42</v>
      </c>
    </row>
    <row r="1720" spans="1:14" x14ac:dyDescent="0.25">
      <c r="A1720" t="s">
        <v>158</v>
      </c>
      <c r="B1720">
        <v>24127.9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0.283086</v>
      </c>
      <c r="L1720">
        <v>0.72626100000000005</v>
      </c>
      <c r="M1720">
        <v>28909</v>
      </c>
      <c r="N1720" t="s">
        <v>42</v>
      </c>
    </row>
    <row r="1721" spans="1:14" x14ac:dyDescent="0.25">
      <c r="A1721" t="s">
        <v>158</v>
      </c>
      <c r="B1721">
        <v>24188.2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0.28331800000000001</v>
      </c>
      <c r="L1721">
        <v>0.726908</v>
      </c>
      <c r="M1721">
        <v>28878</v>
      </c>
      <c r="N1721" t="s">
        <v>42</v>
      </c>
    </row>
    <row r="1722" spans="1:14" x14ac:dyDescent="0.25">
      <c r="A1722" t="s">
        <v>158</v>
      </c>
      <c r="B1722">
        <v>24182.400000000001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0.28321499999999999</v>
      </c>
      <c r="L1722">
        <v>0.71405700000000005</v>
      </c>
      <c r="M1722">
        <v>29395</v>
      </c>
      <c r="N1722" t="s">
        <v>42</v>
      </c>
    </row>
    <row r="1723" spans="1:14" x14ac:dyDescent="0.25">
      <c r="A1723" t="s">
        <v>158</v>
      </c>
      <c r="B1723">
        <v>24192.5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0.28315299999999999</v>
      </c>
      <c r="L1723">
        <v>0.72789899999999996</v>
      </c>
      <c r="M1723">
        <v>29390</v>
      </c>
      <c r="N1723" t="s">
        <v>42</v>
      </c>
    </row>
    <row r="1724" spans="1:14" x14ac:dyDescent="0.25">
      <c r="A1724" t="s">
        <v>158</v>
      </c>
      <c r="B1724">
        <v>24155.7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0.264181</v>
      </c>
      <c r="L1724">
        <v>0.70652700000000002</v>
      </c>
      <c r="M1724">
        <v>28881</v>
      </c>
      <c r="N1724" t="s">
        <v>42</v>
      </c>
    </row>
    <row r="1725" spans="1:14" x14ac:dyDescent="0.25">
      <c r="A1725" t="s">
        <v>158</v>
      </c>
      <c r="B1725">
        <v>24185.8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0.283078</v>
      </c>
      <c r="L1725">
        <v>0.72290900000000002</v>
      </c>
      <c r="M1725">
        <v>28916</v>
      </c>
      <c r="N1725" t="s">
        <v>42</v>
      </c>
    </row>
    <row r="1726" spans="1:14" x14ac:dyDescent="0.25">
      <c r="A1726" t="s">
        <v>158</v>
      </c>
      <c r="B1726">
        <v>24168.3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0.283078</v>
      </c>
      <c r="L1726">
        <v>0.72739100000000001</v>
      </c>
      <c r="M1726">
        <v>28911</v>
      </c>
      <c r="N1726" t="s">
        <v>42</v>
      </c>
    </row>
    <row r="1727" spans="1:14" x14ac:dyDescent="0.25">
      <c r="A1727" t="s">
        <v>158</v>
      </c>
      <c r="B1727">
        <v>24167.3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0.283134</v>
      </c>
      <c r="L1727">
        <v>0.72655099999999995</v>
      </c>
      <c r="M1727">
        <v>28909</v>
      </c>
      <c r="N1727" t="s">
        <v>42</v>
      </c>
    </row>
    <row r="1728" spans="1:14" x14ac:dyDescent="0.25">
      <c r="A1728" t="s">
        <v>158</v>
      </c>
      <c r="B1728">
        <v>24193.7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0.28313899999999997</v>
      </c>
      <c r="L1728">
        <v>0.72014500000000004</v>
      </c>
      <c r="M1728">
        <v>29417</v>
      </c>
      <c r="N1728" t="s">
        <v>42</v>
      </c>
    </row>
    <row r="1729" spans="1:25" x14ac:dyDescent="0.25">
      <c r="A1729" t="s">
        <v>158</v>
      </c>
      <c r="B1729">
        <v>24158.7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0.26074700000000001</v>
      </c>
      <c r="L1729">
        <v>0.72741199999999995</v>
      </c>
      <c r="M1729">
        <v>28898</v>
      </c>
      <c r="N1729" t="s">
        <v>42</v>
      </c>
    </row>
    <row r="1730" spans="1:25" x14ac:dyDescent="0.25">
      <c r="A1730" t="s">
        <v>158</v>
      </c>
      <c r="B1730">
        <v>24179.8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0.283084</v>
      </c>
      <c r="L1730">
        <v>0.72652000000000005</v>
      </c>
      <c r="M1730">
        <v>28913</v>
      </c>
      <c r="N1730" t="s">
        <v>42</v>
      </c>
    </row>
    <row r="1731" spans="1:25" x14ac:dyDescent="0.25">
      <c r="A1731" t="s">
        <v>158</v>
      </c>
      <c r="B1731">
        <v>24181.599999999999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0.28308</v>
      </c>
      <c r="L1731">
        <v>0.72744799999999998</v>
      </c>
      <c r="M1731">
        <v>29426</v>
      </c>
      <c r="N1731" t="s">
        <v>42</v>
      </c>
    </row>
    <row r="1732" spans="1:25" x14ac:dyDescent="0.25">
      <c r="A1732" t="s">
        <v>158</v>
      </c>
      <c r="B1732">
        <v>24223.4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0.28311599999999998</v>
      </c>
      <c r="L1732">
        <v>0.70652899999999996</v>
      </c>
      <c r="M1732">
        <v>29416</v>
      </c>
      <c r="N1732" t="s">
        <v>42</v>
      </c>
    </row>
    <row r="1733" spans="1:25" x14ac:dyDescent="0.25">
      <c r="A1733" t="s">
        <v>158</v>
      </c>
      <c r="B1733">
        <v>24170.5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0.28308100000000003</v>
      </c>
      <c r="L1733">
        <v>0.72781200000000001</v>
      </c>
      <c r="M1733">
        <v>28896</v>
      </c>
      <c r="N1733" t="s">
        <v>42</v>
      </c>
    </row>
    <row r="1734" spans="1:25" x14ac:dyDescent="0.25">
      <c r="A1734" t="s">
        <v>158</v>
      </c>
      <c r="B1734">
        <v>24313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0.28307900000000003</v>
      </c>
      <c r="L1734">
        <v>0.72586300000000004</v>
      </c>
      <c r="M1734">
        <v>30883</v>
      </c>
      <c r="N1734" t="s">
        <v>42</v>
      </c>
    </row>
    <row r="1735" spans="1:25" x14ac:dyDescent="0.25">
      <c r="A1735" t="s">
        <v>158</v>
      </c>
      <c r="B1735">
        <v>24195.9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0.28188600000000003</v>
      </c>
      <c r="L1735">
        <v>0.70905099999999999</v>
      </c>
      <c r="M1735">
        <v>29397</v>
      </c>
      <c r="N1735" t="s">
        <v>42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158</v>
      </c>
      <c r="B1736">
        <v>24267.3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0.28309899999999999</v>
      </c>
      <c r="L1736">
        <v>0.71321800000000002</v>
      </c>
      <c r="M1736">
        <v>30412</v>
      </c>
      <c r="N1736" t="s">
        <v>42</v>
      </c>
      <c r="R1736">
        <f>AVERAGE(B1687:B1736)</f>
        <v>24190.180000000004</v>
      </c>
      <c r="S1736">
        <f>AVERAGE(C1687:C1736)</f>
        <v>0</v>
      </c>
      <c r="U1736">
        <f>_xlfn.VAR.P(B1687:B1736)</f>
        <v>2228.8099999999895</v>
      </c>
      <c r="V1736">
        <f>_xlfn.VAR.P(C1687:C1736)</f>
        <v>0</v>
      </c>
      <c r="X1736">
        <f>1.96*SQRT(U1736)/50</f>
        <v>1.8506427527753657</v>
      </c>
      <c r="Y1736">
        <f>1.96*SQRT(V1736)/50</f>
        <v>0</v>
      </c>
    </row>
    <row r="1737" spans="1:25" x14ac:dyDescent="0.25">
      <c r="A1737" t="s">
        <v>159</v>
      </c>
      <c r="B1737">
        <v>1209563.7642999999</v>
      </c>
      <c r="C1737" t="s">
        <v>36</v>
      </c>
    </row>
    <row r="1738" spans="1:25" x14ac:dyDescent="0.25">
      <c r="A1738" t="s">
        <v>160</v>
      </c>
      <c r="B1738">
        <v>22988</v>
      </c>
      <c r="C1738">
        <v>22977.200000000001</v>
      </c>
      <c r="D1738">
        <v>22977</v>
      </c>
      <c r="E1738">
        <v>22949.8</v>
      </c>
      <c r="F1738">
        <v>1485.03</v>
      </c>
      <c r="G1738">
        <v>0</v>
      </c>
      <c r="H1738">
        <v>515.88499999999999</v>
      </c>
      <c r="I1738">
        <v>0</v>
      </c>
      <c r="J1738">
        <v>0.28307900000000003</v>
      </c>
      <c r="K1738">
        <v>0.72783600000000004</v>
      </c>
      <c r="L1738">
        <v>0</v>
      </c>
      <c r="M1738" t="s">
        <v>42</v>
      </c>
    </row>
    <row r="1739" spans="1:25" x14ac:dyDescent="0.25">
      <c r="A1739" t="s">
        <v>160</v>
      </c>
      <c r="B1739">
        <v>22949.599999999999</v>
      </c>
      <c r="C1739">
        <v>22939.3</v>
      </c>
      <c r="D1739">
        <v>22939.1</v>
      </c>
      <c r="E1739">
        <v>22911.8</v>
      </c>
      <c r="F1739">
        <v>1486.68</v>
      </c>
      <c r="G1739">
        <v>0</v>
      </c>
      <c r="H1739">
        <v>514.88699999999994</v>
      </c>
      <c r="I1739">
        <v>0</v>
      </c>
      <c r="J1739">
        <v>0.28307900000000003</v>
      </c>
      <c r="K1739">
        <v>0.70653200000000005</v>
      </c>
      <c r="L1739">
        <v>0</v>
      </c>
      <c r="M1739" t="s">
        <v>42</v>
      </c>
    </row>
    <row r="1740" spans="1:25" x14ac:dyDescent="0.25">
      <c r="A1740" t="s">
        <v>160</v>
      </c>
      <c r="B1740">
        <v>22951.7</v>
      </c>
      <c r="C1740">
        <v>22941.7</v>
      </c>
      <c r="D1740">
        <v>22941.599999999999</v>
      </c>
      <c r="E1740">
        <v>22914.5</v>
      </c>
      <c r="F1740">
        <v>1479.4</v>
      </c>
      <c r="G1740">
        <v>0</v>
      </c>
      <c r="H1740">
        <v>514.90599999999995</v>
      </c>
      <c r="I1740">
        <v>0</v>
      </c>
      <c r="J1740">
        <v>0.28309800000000002</v>
      </c>
      <c r="K1740">
        <v>0.72745599999999999</v>
      </c>
      <c r="L1740">
        <v>0</v>
      </c>
      <c r="M1740" t="s">
        <v>42</v>
      </c>
    </row>
    <row r="1741" spans="1:25" x14ac:dyDescent="0.25">
      <c r="A1741" t="s">
        <v>160</v>
      </c>
      <c r="B1741">
        <v>22973.9</v>
      </c>
      <c r="C1741">
        <v>22964.1</v>
      </c>
      <c r="D1741">
        <v>22963.9</v>
      </c>
      <c r="E1741">
        <v>22936.5</v>
      </c>
      <c r="F1741">
        <v>1480.26</v>
      </c>
      <c r="G1741">
        <v>0</v>
      </c>
      <c r="H1741">
        <v>515.57500000000005</v>
      </c>
      <c r="I1741">
        <v>0</v>
      </c>
      <c r="J1741">
        <v>0.28316799999999998</v>
      </c>
      <c r="K1741">
        <v>0.720688</v>
      </c>
      <c r="L1741">
        <v>0</v>
      </c>
      <c r="M1741" t="s">
        <v>42</v>
      </c>
    </row>
    <row r="1742" spans="1:25" x14ac:dyDescent="0.25">
      <c r="A1742" t="s">
        <v>160</v>
      </c>
      <c r="B1742">
        <v>22909.9</v>
      </c>
      <c r="C1742">
        <v>22899.3</v>
      </c>
      <c r="D1742">
        <v>22899.200000000001</v>
      </c>
      <c r="E1742">
        <v>22871.8</v>
      </c>
      <c r="F1742">
        <v>1481.42</v>
      </c>
      <c r="G1742">
        <v>0</v>
      </c>
      <c r="H1742">
        <v>514.13699999999994</v>
      </c>
      <c r="I1742">
        <v>0</v>
      </c>
      <c r="J1742">
        <v>0.28311599999999998</v>
      </c>
      <c r="K1742">
        <v>0.72653999999999996</v>
      </c>
      <c r="L1742">
        <v>0</v>
      </c>
      <c r="M1742" t="s">
        <v>42</v>
      </c>
    </row>
    <row r="1743" spans="1:25" x14ac:dyDescent="0.25">
      <c r="A1743" t="s">
        <v>160</v>
      </c>
      <c r="B1743">
        <v>22955.599999999999</v>
      </c>
      <c r="C1743">
        <v>22945.7</v>
      </c>
      <c r="D1743">
        <v>22945.5</v>
      </c>
      <c r="E1743">
        <v>22918.2</v>
      </c>
      <c r="F1743">
        <v>1480.33</v>
      </c>
      <c r="G1743">
        <v>0</v>
      </c>
      <c r="H1743">
        <v>515.30899999999997</v>
      </c>
      <c r="I1743">
        <v>0</v>
      </c>
      <c r="J1743">
        <v>0.283084</v>
      </c>
      <c r="K1743">
        <v>0.72055899999999995</v>
      </c>
      <c r="L1743">
        <v>0</v>
      </c>
      <c r="M1743" t="s">
        <v>42</v>
      </c>
    </row>
    <row r="1744" spans="1:25" x14ac:dyDescent="0.25">
      <c r="A1744" t="s">
        <v>160</v>
      </c>
      <c r="B1744">
        <v>22978.3</v>
      </c>
      <c r="C1744">
        <v>22967.7</v>
      </c>
      <c r="D1744">
        <v>22967.599999999999</v>
      </c>
      <c r="E1744">
        <v>22940.3</v>
      </c>
      <c r="F1744">
        <v>1484.53</v>
      </c>
      <c r="G1744">
        <v>0</v>
      </c>
      <c r="H1744">
        <v>515.62699999999995</v>
      </c>
      <c r="I1744">
        <v>0</v>
      </c>
      <c r="J1744">
        <v>0.28314299999999998</v>
      </c>
      <c r="K1744">
        <v>0.72278299999999995</v>
      </c>
      <c r="L1744">
        <v>0</v>
      </c>
      <c r="M1744" t="s">
        <v>42</v>
      </c>
    </row>
    <row r="1745" spans="1:13" x14ac:dyDescent="0.25">
      <c r="A1745" t="s">
        <v>160</v>
      </c>
      <c r="B1745">
        <v>22997.200000000001</v>
      </c>
      <c r="C1745">
        <v>22986.9</v>
      </c>
      <c r="D1745">
        <v>22986.7</v>
      </c>
      <c r="E1745">
        <v>22959.3</v>
      </c>
      <c r="F1745">
        <v>1483.52</v>
      </c>
      <c r="G1745">
        <v>0</v>
      </c>
      <c r="H1745">
        <v>516.351</v>
      </c>
      <c r="I1745">
        <v>0</v>
      </c>
      <c r="J1745">
        <v>0.27691399999999999</v>
      </c>
      <c r="K1745">
        <v>0.72512100000000002</v>
      </c>
      <c r="L1745">
        <v>0</v>
      </c>
      <c r="M1745" t="s">
        <v>42</v>
      </c>
    </row>
    <row r="1746" spans="1:13" x14ac:dyDescent="0.25">
      <c r="A1746" t="s">
        <v>160</v>
      </c>
      <c r="B1746">
        <v>22972.3</v>
      </c>
      <c r="C1746">
        <v>22962.3</v>
      </c>
      <c r="D1746">
        <v>22962.1</v>
      </c>
      <c r="E1746">
        <v>22935</v>
      </c>
      <c r="F1746">
        <v>1487.83</v>
      </c>
      <c r="G1746">
        <v>0</v>
      </c>
      <c r="H1746">
        <v>515.63199999999995</v>
      </c>
      <c r="I1746">
        <v>0</v>
      </c>
      <c r="J1746">
        <v>0.283084</v>
      </c>
      <c r="K1746">
        <v>0.72543800000000003</v>
      </c>
      <c r="L1746">
        <v>0</v>
      </c>
      <c r="M1746" t="s">
        <v>42</v>
      </c>
    </row>
    <row r="1747" spans="1:13" x14ac:dyDescent="0.25">
      <c r="A1747" t="s">
        <v>160</v>
      </c>
      <c r="B1747">
        <v>22960.400000000001</v>
      </c>
      <c r="C1747">
        <v>22950.400000000001</v>
      </c>
      <c r="D1747">
        <v>22950.3</v>
      </c>
      <c r="E1747">
        <v>22922.9</v>
      </c>
      <c r="F1747">
        <v>1481.58</v>
      </c>
      <c r="G1747">
        <v>0</v>
      </c>
      <c r="H1747">
        <v>515.41200000000003</v>
      </c>
      <c r="I1747">
        <v>0</v>
      </c>
      <c r="J1747">
        <v>0.28309000000000001</v>
      </c>
      <c r="K1747">
        <v>0.72713899999999998</v>
      </c>
      <c r="L1747">
        <v>0</v>
      </c>
      <c r="M1747" t="s">
        <v>42</v>
      </c>
    </row>
    <row r="1748" spans="1:13" x14ac:dyDescent="0.25">
      <c r="A1748" t="s">
        <v>160</v>
      </c>
      <c r="B1748">
        <v>22998.9</v>
      </c>
      <c r="C1748">
        <v>22988.3</v>
      </c>
      <c r="D1748">
        <v>22988.2</v>
      </c>
      <c r="E1748">
        <v>22960.9</v>
      </c>
      <c r="F1748">
        <v>1487.38</v>
      </c>
      <c r="G1748">
        <v>0</v>
      </c>
      <c r="H1748">
        <v>516.32500000000005</v>
      </c>
      <c r="I1748">
        <v>0</v>
      </c>
      <c r="J1748">
        <v>0.28310000000000002</v>
      </c>
      <c r="K1748">
        <v>0.72786399999999996</v>
      </c>
      <c r="L1748">
        <v>0</v>
      </c>
      <c r="M1748" t="s">
        <v>42</v>
      </c>
    </row>
    <row r="1749" spans="1:13" x14ac:dyDescent="0.25">
      <c r="A1749" t="s">
        <v>160</v>
      </c>
      <c r="B1749">
        <v>22992.9</v>
      </c>
      <c r="C1749">
        <v>22982.7</v>
      </c>
      <c r="D1749">
        <v>22982.6</v>
      </c>
      <c r="E1749">
        <v>22954.799999999999</v>
      </c>
      <c r="F1749">
        <v>1488.8</v>
      </c>
      <c r="G1749">
        <v>0</v>
      </c>
      <c r="H1749">
        <v>516.51199999999994</v>
      </c>
      <c r="I1749">
        <v>0</v>
      </c>
      <c r="J1749">
        <v>0.28310000000000002</v>
      </c>
      <c r="K1749">
        <v>0.72758400000000001</v>
      </c>
      <c r="L1749">
        <v>0</v>
      </c>
      <c r="M1749" t="s">
        <v>42</v>
      </c>
    </row>
    <row r="1750" spans="1:13" x14ac:dyDescent="0.25">
      <c r="A1750" t="s">
        <v>160</v>
      </c>
      <c r="B1750">
        <v>22951.5</v>
      </c>
      <c r="C1750">
        <v>22941.4</v>
      </c>
      <c r="D1750">
        <v>22941.3</v>
      </c>
      <c r="E1750">
        <v>22913.9</v>
      </c>
      <c r="F1750">
        <v>1480.97</v>
      </c>
      <c r="G1750">
        <v>0</v>
      </c>
      <c r="H1750">
        <v>515.14800000000002</v>
      </c>
      <c r="I1750">
        <v>0</v>
      </c>
      <c r="J1750">
        <v>0.28315800000000002</v>
      </c>
      <c r="K1750">
        <v>0.72505900000000001</v>
      </c>
      <c r="L1750">
        <v>0</v>
      </c>
      <c r="M1750" t="s">
        <v>42</v>
      </c>
    </row>
    <row r="1751" spans="1:13" x14ac:dyDescent="0.25">
      <c r="A1751" t="s">
        <v>160</v>
      </c>
      <c r="B1751">
        <v>22932.400000000001</v>
      </c>
      <c r="C1751">
        <v>22918.3</v>
      </c>
      <c r="D1751">
        <v>22918.2</v>
      </c>
      <c r="E1751">
        <v>22891</v>
      </c>
      <c r="F1751">
        <v>1481.4</v>
      </c>
      <c r="G1751">
        <v>0</v>
      </c>
      <c r="H1751">
        <v>514.77700000000004</v>
      </c>
      <c r="I1751">
        <v>0</v>
      </c>
      <c r="J1751">
        <v>0.28309299999999998</v>
      </c>
      <c r="K1751">
        <v>0.72353800000000001</v>
      </c>
      <c r="L1751">
        <v>0</v>
      </c>
      <c r="M1751" t="s">
        <v>42</v>
      </c>
    </row>
    <row r="1752" spans="1:13" x14ac:dyDescent="0.25">
      <c r="A1752" t="s">
        <v>160</v>
      </c>
      <c r="B1752">
        <v>22942.6</v>
      </c>
      <c r="C1752">
        <v>22931.599999999999</v>
      </c>
      <c r="D1752">
        <v>22931.5</v>
      </c>
      <c r="E1752">
        <v>22904.3</v>
      </c>
      <c r="F1752">
        <v>1477.06</v>
      </c>
      <c r="G1752">
        <v>0</v>
      </c>
      <c r="H1752">
        <v>515.08699999999999</v>
      </c>
      <c r="I1752">
        <v>0</v>
      </c>
      <c r="J1752">
        <v>0.28308100000000003</v>
      </c>
      <c r="K1752">
        <v>0.72152700000000003</v>
      </c>
      <c r="L1752">
        <v>0</v>
      </c>
      <c r="M1752" t="s">
        <v>42</v>
      </c>
    </row>
    <row r="1753" spans="1:13" x14ac:dyDescent="0.25">
      <c r="A1753" t="s">
        <v>160</v>
      </c>
      <c r="B1753">
        <v>23015.200000000001</v>
      </c>
      <c r="C1753">
        <v>23005.3</v>
      </c>
      <c r="D1753">
        <v>23005.200000000001</v>
      </c>
      <c r="E1753">
        <v>22977.8</v>
      </c>
      <c r="F1753">
        <v>1485.61</v>
      </c>
      <c r="G1753">
        <v>0</v>
      </c>
      <c r="H1753">
        <v>516.56200000000001</v>
      </c>
      <c r="I1753">
        <v>0</v>
      </c>
      <c r="J1753">
        <v>0.28379199999999999</v>
      </c>
      <c r="K1753">
        <v>0.70897500000000002</v>
      </c>
      <c r="L1753">
        <v>0</v>
      </c>
      <c r="M1753" t="s">
        <v>42</v>
      </c>
    </row>
    <row r="1754" spans="1:13" x14ac:dyDescent="0.25">
      <c r="A1754" t="s">
        <v>160</v>
      </c>
      <c r="B1754">
        <v>23037.4</v>
      </c>
      <c r="C1754">
        <v>23026.9</v>
      </c>
      <c r="D1754">
        <v>23026.799999999999</v>
      </c>
      <c r="E1754">
        <v>22999.3</v>
      </c>
      <c r="F1754">
        <v>1483.5</v>
      </c>
      <c r="G1754">
        <v>0</v>
      </c>
      <c r="H1754">
        <v>516.75599999999997</v>
      </c>
      <c r="I1754">
        <v>0</v>
      </c>
      <c r="J1754">
        <v>0.283082</v>
      </c>
      <c r="K1754">
        <v>0.72787999999999997</v>
      </c>
      <c r="L1754">
        <v>0</v>
      </c>
      <c r="M1754" t="s">
        <v>42</v>
      </c>
    </row>
    <row r="1755" spans="1:13" x14ac:dyDescent="0.25">
      <c r="A1755" t="s">
        <v>160</v>
      </c>
      <c r="B1755">
        <v>22968.7</v>
      </c>
      <c r="C1755">
        <v>22957.5</v>
      </c>
      <c r="D1755">
        <v>22957.4</v>
      </c>
      <c r="E1755">
        <v>22930</v>
      </c>
      <c r="F1755">
        <v>1477.72</v>
      </c>
      <c r="G1755">
        <v>0</v>
      </c>
      <c r="H1755">
        <v>515.55499999999995</v>
      </c>
      <c r="I1755">
        <v>0</v>
      </c>
      <c r="J1755">
        <v>0.28310299999999999</v>
      </c>
      <c r="K1755">
        <v>0.70653100000000002</v>
      </c>
      <c r="L1755">
        <v>0</v>
      </c>
      <c r="M1755" t="s">
        <v>42</v>
      </c>
    </row>
    <row r="1756" spans="1:13" x14ac:dyDescent="0.25">
      <c r="A1756" t="s">
        <v>160</v>
      </c>
      <c r="B1756">
        <v>22965.200000000001</v>
      </c>
      <c r="C1756">
        <v>22955.200000000001</v>
      </c>
      <c r="D1756">
        <v>22955.1</v>
      </c>
      <c r="E1756">
        <v>22927.5</v>
      </c>
      <c r="F1756">
        <v>1486.68</v>
      </c>
      <c r="G1756">
        <v>0</v>
      </c>
      <c r="H1756">
        <v>515.57000000000005</v>
      </c>
      <c r="I1756">
        <v>0</v>
      </c>
      <c r="J1756">
        <v>0.28308299999999997</v>
      </c>
      <c r="K1756">
        <v>0.72551399999999999</v>
      </c>
      <c r="L1756">
        <v>0</v>
      </c>
      <c r="M1756" t="s">
        <v>42</v>
      </c>
    </row>
    <row r="1757" spans="1:13" x14ac:dyDescent="0.25">
      <c r="A1757" t="s">
        <v>160</v>
      </c>
      <c r="B1757">
        <v>22952.7</v>
      </c>
      <c r="C1757">
        <v>22942.799999999999</v>
      </c>
      <c r="D1757">
        <v>22942.7</v>
      </c>
      <c r="E1757">
        <v>22915.1</v>
      </c>
      <c r="F1757">
        <v>1486.13</v>
      </c>
      <c r="G1757">
        <v>0</v>
      </c>
      <c r="H1757">
        <v>514.96199999999999</v>
      </c>
      <c r="I1757">
        <v>0</v>
      </c>
      <c r="J1757">
        <v>0.28326600000000002</v>
      </c>
      <c r="K1757">
        <v>0.72354499999999999</v>
      </c>
      <c r="L1757">
        <v>0</v>
      </c>
      <c r="M1757" t="s">
        <v>42</v>
      </c>
    </row>
    <row r="1758" spans="1:13" x14ac:dyDescent="0.25">
      <c r="A1758" t="s">
        <v>160</v>
      </c>
      <c r="B1758">
        <v>22977.7</v>
      </c>
      <c r="C1758">
        <v>22967.8</v>
      </c>
      <c r="D1758">
        <v>22967.599999999999</v>
      </c>
      <c r="E1758">
        <v>22940.1</v>
      </c>
      <c r="F1758">
        <v>1486.37</v>
      </c>
      <c r="G1758">
        <v>0</v>
      </c>
      <c r="H1758">
        <v>515.73099999999999</v>
      </c>
      <c r="I1758">
        <v>0</v>
      </c>
      <c r="J1758">
        <v>0.283078</v>
      </c>
      <c r="K1758">
        <v>0.72787800000000002</v>
      </c>
      <c r="L1758">
        <v>0</v>
      </c>
      <c r="M1758" t="s">
        <v>42</v>
      </c>
    </row>
    <row r="1759" spans="1:13" x14ac:dyDescent="0.25">
      <c r="A1759" t="s">
        <v>160</v>
      </c>
      <c r="B1759">
        <v>22966.2</v>
      </c>
      <c r="C1759">
        <v>22956.1</v>
      </c>
      <c r="D1759">
        <v>22956</v>
      </c>
      <c r="E1759">
        <v>22928.5</v>
      </c>
      <c r="F1759">
        <v>1478.51</v>
      </c>
      <c r="G1759">
        <v>0</v>
      </c>
      <c r="H1759">
        <v>515.81399999999996</v>
      </c>
      <c r="I1759">
        <v>0</v>
      </c>
      <c r="J1759">
        <v>0.28317100000000001</v>
      </c>
      <c r="K1759">
        <v>0.72569799999999995</v>
      </c>
      <c r="L1759">
        <v>0</v>
      </c>
      <c r="M1759" t="s">
        <v>42</v>
      </c>
    </row>
    <row r="1760" spans="1:13" x14ac:dyDescent="0.25">
      <c r="A1760" t="s">
        <v>160</v>
      </c>
      <c r="B1760">
        <v>22937.4</v>
      </c>
      <c r="C1760">
        <v>22927.3</v>
      </c>
      <c r="D1760">
        <v>22927.200000000001</v>
      </c>
      <c r="E1760">
        <v>22899.7</v>
      </c>
      <c r="F1760">
        <v>1482.26</v>
      </c>
      <c r="G1760">
        <v>0</v>
      </c>
      <c r="H1760">
        <v>515.07799999999997</v>
      </c>
      <c r="I1760">
        <v>0</v>
      </c>
      <c r="J1760">
        <v>0.26357700000000001</v>
      </c>
      <c r="K1760">
        <v>0.71662300000000001</v>
      </c>
      <c r="L1760">
        <v>0</v>
      </c>
      <c r="M1760" t="s">
        <v>42</v>
      </c>
    </row>
    <row r="1761" spans="1:13" x14ac:dyDescent="0.25">
      <c r="A1761" t="s">
        <v>160</v>
      </c>
      <c r="B1761">
        <v>23007.1</v>
      </c>
      <c r="C1761">
        <v>22997.1</v>
      </c>
      <c r="D1761">
        <v>22997</v>
      </c>
      <c r="E1761">
        <v>22969.3</v>
      </c>
      <c r="F1761">
        <v>1488.22</v>
      </c>
      <c r="G1761">
        <v>0</v>
      </c>
      <c r="H1761">
        <v>516.41</v>
      </c>
      <c r="I1761">
        <v>0</v>
      </c>
      <c r="J1761">
        <v>0.283335</v>
      </c>
      <c r="K1761">
        <v>0.70760000000000001</v>
      </c>
      <c r="L1761">
        <v>0</v>
      </c>
      <c r="M1761" t="s">
        <v>42</v>
      </c>
    </row>
    <row r="1762" spans="1:13" x14ac:dyDescent="0.25">
      <c r="A1762" t="s">
        <v>160</v>
      </c>
      <c r="B1762">
        <v>22984.2</v>
      </c>
      <c r="C1762">
        <v>22973.8</v>
      </c>
      <c r="D1762">
        <v>22973.7</v>
      </c>
      <c r="E1762">
        <v>22946.2</v>
      </c>
      <c r="F1762">
        <v>1486.58</v>
      </c>
      <c r="G1762">
        <v>0</v>
      </c>
      <c r="H1762">
        <v>516.14599999999996</v>
      </c>
      <c r="I1762">
        <v>0</v>
      </c>
      <c r="J1762">
        <v>0.28308</v>
      </c>
      <c r="K1762">
        <v>0.72614199999999995</v>
      </c>
      <c r="L1762">
        <v>0</v>
      </c>
      <c r="M1762" t="s">
        <v>42</v>
      </c>
    </row>
    <row r="1763" spans="1:13" x14ac:dyDescent="0.25">
      <c r="A1763" t="s">
        <v>160</v>
      </c>
      <c r="B1763">
        <v>22938.1</v>
      </c>
      <c r="C1763">
        <v>22928.1</v>
      </c>
      <c r="D1763">
        <v>22928</v>
      </c>
      <c r="E1763">
        <v>22900.799999999999</v>
      </c>
      <c r="F1763">
        <v>1481.2</v>
      </c>
      <c r="G1763">
        <v>0</v>
      </c>
      <c r="H1763">
        <v>515.13599999999997</v>
      </c>
      <c r="I1763">
        <v>0</v>
      </c>
      <c r="J1763">
        <v>0.28307900000000003</v>
      </c>
      <c r="K1763">
        <v>0.72377400000000003</v>
      </c>
      <c r="L1763">
        <v>0</v>
      </c>
      <c r="M1763" t="s">
        <v>42</v>
      </c>
    </row>
    <row r="1764" spans="1:13" x14ac:dyDescent="0.25">
      <c r="A1764" t="s">
        <v>160</v>
      </c>
      <c r="B1764">
        <v>22979.5</v>
      </c>
      <c r="C1764">
        <v>22969.599999999999</v>
      </c>
      <c r="D1764">
        <v>22969.5</v>
      </c>
      <c r="E1764">
        <v>22942.2</v>
      </c>
      <c r="F1764">
        <v>1481.5</v>
      </c>
      <c r="G1764">
        <v>0</v>
      </c>
      <c r="H1764">
        <v>515.65300000000002</v>
      </c>
      <c r="I1764">
        <v>0</v>
      </c>
      <c r="J1764">
        <v>0.28365200000000002</v>
      </c>
      <c r="K1764">
        <v>0.72789300000000001</v>
      </c>
      <c r="L1764">
        <v>0</v>
      </c>
      <c r="M1764" t="s">
        <v>42</v>
      </c>
    </row>
    <row r="1765" spans="1:13" x14ac:dyDescent="0.25">
      <c r="A1765" t="s">
        <v>160</v>
      </c>
      <c r="B1765">
        <v>22964.799999999999</v>
      </c>
      <c r="C1765">
        <v>22954</v>
      </c>
      <c r="D1765">
        <v>22953.9</v>
      </c>
      <c r="E1765">
        <v>22926.799999999999</v>
      </c>
      <c r="F1765">
        <v>1482.75</v>
      </c>
      <c r="G1765">
        <v>0</v>
      </c>
      <c r="H1765">
        <v>515.49599999999998</v>
      </c>
      <c r="I1765">
        <v>0</v>
      </c>
      <c r="J1765">
        <v>0.26552199999999998</v>
      </c>
      <c r="K1765">
        <v>0.72426299999999999</v>
      </c>
      <c r="L1765">
        <v>0</v>
      </c>
      <c r="M1765" t="s">
        <v>42</v>
      </c>
    </row>
    <row r="1766" spans="1:13" x14ac:dyDescent="0.25">
      <c r="A1766" t="s">
        <v>160</v>
      </c>
      <c r="B1766">
        <v>22967.4</v>
      </c>
      <c r="C1766">
        <v>22957</v>
      </c>
      <c r="D1766">
        <v>22956.9</v>
      </c>
      <c r="E1766">
        <v>22929.8</v>
      </c>
      <c r="F1766">
        <v>1485.29</v>
      </c>
      <c r="G1766">
        <v>0</v>
      </c>
      <c r="H1766">
        <v>515.46199999999999</v>
      </c>
      <c r="I1766">
        <v>0</v>
      </c>
      <c r="J1766">
        <v>0.283078</v>
      </c>
      <c r="K1766">
        <v>0.72520399999999996</v>
      </c>
      <c r="L1766">
        <v>0</v>
      </c>
      <c r="M1766" t="s">
        <v>42</v>
      </c>
    </row>
    <row r="1767" spans="1:13" x14ac:dyDescent="0.25">
      <c r="A1767" t="s">
        <v>160</v>
      </c>
      <c r="B1767">
        <v>23005.200000000001</v>
      </c>
      <c r="C1767">
        <v>22995.200000000001</v>
      </c>
      <c r="D1767">
        <v>22995.1</v>
      </c>
      <c r="E1767">
        <v>22967.8</v>
      </c>
      <c r="F1767">
        <v>1482.22</v>
      </c>
      <c r="G1767">
        <v>0</v>
      </c>
      <c r="H1767">
        <v>516.02099999999996</v>
      </c>
      <c r="I1767">
        <v>0</v>
      </c>
      <c r="J1767">
        <v>0.28307900000000003</v>
      </c>
      <c r="K1767">
        <v>0.725518</v>
      </c>
      <c r="L1767">
        <v>0</v>
      </c>
      <c r="M1767" t="s">
        <v>42</v>
      </c>
    </row>
    <row r="1768" spans="1:13" x14ac:dyDescent="0.25">
      <c r="A1768" t="s">
        <v>160</v>
      </c>
      <c r="B1768">
        <v>22987.4</v>
      </c>
      <c r="C1768">
        <v>22976.6</v>
      </c>
      <c r="D1768">
        <v>22976.5</v>
      </c>
      <c r="E1768">
        <v>22949.1</v>
      </c>
      <c r="F1768">
        <v>1488.45</v>
      </c>
      <c r="G1768">
        <v>0</v>
      </c>
      <c r="H1768">
        <v>515.70399999999995</v>
      </c>
      <c r="I1768">
        <v>0</v>
      </c>
      <c r="J1768">
        <v>0.26144400000000001</v>
      </c>
      <c r="K1768">
        <v>0.72770400000000002</v>
      </c>
      <c r="L1768">
        <v>0</v>
      </c>
      <c r="M1768" t="s">
        <v>42</v>
      </c>
    </row>
    <row r="1769" spans="1:13" x14ac:dyDescent="0.25">
      <c r="A1769" t="s">
        <v>160</v>
      </c>
      <c r="B1769">
        <v>22973.1</v>
      </c>
      <c r="C1769">
        <v>22962.799999999999</v>
      </c>
      <c r="D1769">
        <v>22962.6</v>
      </c>
      <c r="E1769">
        <v>22935.4</v>
      </c>
      <c r="F1769">
        <v>1484.26</v>
      </c>
      <c r="G1769">
        <v>0</v>
      </c>
      <c r="H1769">
        <v>515.83199999999999</v>
      </c>
      <c r="I1769">
        <v>0</v>
      </c>
      <c r="J1769">
        <v>0.28313500000000003</v>
      </c>
      <c r="K1769">
        <v>0.72748599999999997</v>
      </c>
      <c r="L1769">
        <v>0</v>
      </c>
      <c r="M1769" t="s">
        <v>42</v>
      </c>
    </row>
    <row r="1770" spans="1:13" x14ac:dyDescent="0.25">
      <c r="A1770" t="s">
        <v>160</v>
      </c>
      <c r="B1770">
        <v>22963.4</v>
      </c>
      <c r="C1770">
        <v>22951</v>
      </c>
      <c r="D1770">
        <v>22950.799999999999</v>
      </c>
      <c r="E1770">
        <v>22923.9</v>
      </c>
      <c r="F1770">
        <v>1478.75</v>
      </c>
      <c r="G1770">
        <v>0</v>
      </c>
      <c r="H1770">
        <v>515.58199999999999</v>
      </c>
      <c r="I1770">
        <v>0</v>
      </c>
      <c r="J1770">
        <v>0.26476300000000003</v>
      </c>
      <c r="K1770">
        <v>0.71712600000000004</v>
      </c>
      <c r="L1770">
        <v>0</v>
      </c>
      <c r="M1770" t="s">
        <v>42</v>
      </c>
    </row>
    <row r="1771" spans="1:13" x14ac:dyDescent="0.25">
      <c r="A1771" t="s">
        <v>160</v>
      </c>
      <c r="B1771">
        <v>23016.9</v>
      </c>
      <c r="C1771">
        <v>23007</v>
      </c>
      <c r="D1771">
        <v>23006.9</v>
      </c>
      <c r="E1771">
        <v>22979.599999999999</v>
      </c>
      <c r="F1771">
        <v>1481.95</v>
      </c>
      <c r="G1771">
        <v>0</v>
      </c>
      <c r="H1771">
        <v>516.64</v>
      </c>
      <c r="I1771">
        <v>0</v>
      </c>
      <c r="J1771">
        <v>0.26089800000000002</v>
      </c>
      <c r="K1771">
        <v>0.72759399999999996</v>
      </c>
      <c r="L1771">
        <v>0</v>
      </c>
      <c r="M1771" t="s">
        <v>42</v>
      </c>
    </row>
    <row r="1772" spans="1:13" x14ac:dyDescent="0.25">
      <c r="A1772" t="s">
        <v>160</v>
      </c>
      <c r="B1772">
        <v>22958.6</v>
      </c>
      <c r="C1772">
        <v>22948.6</v>
      </c>
      <c r="D1772">
        <v>22948.5</v>
      </c>
      <c r="E1772">
        <v>22921.1</v>
      </c>
      <c r="F1772">
        <v>1483.5</v>
      </c>
      <c r="G1772">
        <v>0</v>
      </c>
      <c r="H1772">
        <v>515.31500000000005</v>
      </c>
      <c r="I1772">
        <v>0</v>
      </c>
      <c r="J1772">
        <v>0.28587200000000001</v>
      </c>
      <c r="K1772">
        <v>0.72756699999999996</v>
      </c>
      <c r="L1772">
        <v>0</v>
      </c>
      <c r="M1772" t="s">
        <v>42</v>
      </c>
    </row>
    <row r="1773" spans="1:13" x14ac:dyDescent="0.25">
      <c r="A1773" t="s">
        <v>160</v>
      </c>
      <c r="B1773">
        <v>22943.8</v>
      </c>
      <c r="C1773">
        <v>22933.8</v>
      </c>
      <c r="D1773">
        <v>22933.7</v>
      </c>
      <c r="E1773">
        <v>22906.5</v>
      </c>
      <c r="F1773">
        <v>1480.38</v>
      </c>
      <c r="G1773">
        <v>0</v>
      </c>
      <c r="H1773">
        <v>515.10500000000002</v>
      </c>
      <c r="I1773">
        <v>0</v>
      </c>
      <c r="J1773">
        <v>0.28310999999999997</v>
      </c>
      <c r="K1773">
        <v>0.70652899999999996</v>
      </c>
      <c r="L1773">
        <v>0</v>
      </c>
      <c r="M1773" t="s">
        <v>42</v>
      </c>
    </row>
    <row r="1774" spans="1:13" x14ac:dyDescent="0.25">
      <c r="A1774" t="s">
        <v>160</v>
      </c>
      <c r="B1774">
        <v>22975.3</v>
      </c>
      <c r="C1774">
        <v>22965.4</v>
      </c>
      <c r="D1774">
        <v>22965.3</v>
      </c>
      <c r="E1774">
        <v>22938.3</v>
      </c>
      <c r="F1774">
        <v>1481.04</v>
      </c>
      <c r="G1774">
        <v>0</v>
      </c>
      <c r="H1774">
        <v>515.851</v>
      </c>
      <c r="I1774">
        <v>0</v>
      </c>
      <c r="J1774">
        <v>0.28308</v>
      </c>
      <c r="K1774">
        <v>0.72501899999999997</v>
      </c>
      <c r="L1774">
        <v>0</v>
      </c>
      <c r="M1774" t="s">
        <v>42</v>
      </c>
    </row>
    <row r="1775" spans="1:13" x14ac:dyDescent="0.25">
      <c r="A1775" t="s">
        <v>160</v>
      </c>
      <c r="B1775">
        <v>22960.9</v>
      </c>
      <c r="C1775">
        <v>22950.9</v>
      </c>
      <c r="D1775">
        <v>22950.799999999999</v>
      </c>
      <c r="E1775">
        <v>22923.4</v>
      </c>
      <c r="F1775">
        <v>1486.97</v>
      </c>
      <c r="G1775">
        <v>0</v>
      </c>
      <c r="H1775">
        <v>515.52099999999996</v>
      </c>
      <c r="I1775">
        <v>0</v>
      </c>
      <c r="J1775">
        <v>0.28309899999999999</v>
      </c>
      <c r="K1775">
        <v>0.72141</v>
      </c>
      <c r="L1775">
        <v>0</v>
      </c>
      <c r="M1775" t="s">
        <v>42</v>
      </c>
    </row>
    <row r="1776" spans="1:13" x14ac:dyDescent="0.25">
      <c r="A1776" t="s">
        <v>160</v>
      </c>
      <c r="B1776">
        <v>22962.799999999999</v>
      </c>
      <c r="C1776">
        <v>22952.2</v>
      </c>
      <c r="D1776">
        <v>22952.1</v>
      </c>
      <c r="E1776">
        <v>22924.799999999999</v>
      </c>
      <c r="F1776">
        <v>1480.94</v>
      </c>
      <c r="G1776">
        <v>0</v>
      </c>
      <c r="H1776">
        <v>515.59699999999998</v>
      </c>
      <c r="I1776">
        <v>0</v>
      </c>
      <c r="J1776">
        <v>0.283414</v>
      </c>
      <c r="K1776">
        <v>0.70728899999999995</v>
      </c>
      <c r="L1776">
        <v>0</v>
      </c>
      <c r="M1776" t="s">
        <v>42</v>
      </c>
    </row>
    <row r="1777" spans="1:25" x14ac:dyDescent="0.25">
      <c r="A1777" t="s">
        <v>160</v>
      </c>
      <c r="B1777">
        <v>22991.9</v>
      </c>
      <c r="C1777">
        <v>22981.7</v>
      </c>
      <c r="D1777">
        <v>22981.599999999999</v>
      </c>
      <c r="E1777">
        <v>22954.2</v>
      </c>
      <c r="F1777">
        <v>1487.24</v>
      </c>
      <c r="G1777">
        <v>0</v>
      </c>
      <c r="H1777">
        <v>516.20500000000004</v>
      </c>
      <c r="I1777">
        <v>0</v>
      </c>
      <c r="J1777">
        <v>0.28317799999999999</v>
      </c>
      <c r="K1777">
        <v>0.74122600000000005</v>
      </c>
      <c r="L1777">
        <v>0</v>
      </c>
      <c r="M1777" t="s">
        <v>42</v>
      </c>
    </row>
    <row r="1778" spans="1:25" x14ac:dyDescent="0.25">
      <c r="A1778" t="s">
        <v>160</v>
      </c>
      <c r="B1778">
        <v>22966.1</v>
      </c>
      <c r="C1778">
        <v>22955.7</v>
      </c>
      <c r="D1778">
        <v>22955.599999999999</v>
      </c>
      <c r="E1778">
        <v>22928.400000000001</v>
      </c>
      <c r="F1778">
        <v>1483.05</v>
      </c>
      <c r="G1778">
        <v>0</v>
      </c>
      <c r="H1778">
        <v>515.53</v>
      </c>
      <c r="I1778">
        <v>0</v>
      </c>
      <c r="J1778">
        <v>0.28323100000000001</v>
      </c>
      <c r="K1778">
        <v>0.72423599999999999</v>
      </c>
      <c r="L1778">
        <v>0</v>
      </c>
      <c r="M1778" t="s">
        <v>42</v>
      </c>
    </row>
    <row r="1779" spans="1:25" x14ac:dyDescent="0.25">
      <c r="A1779" t="s">
        <v>160</v>
      </c>
      <c r="B1779">
        <v>22973.599999999999</v>
      </c>
      <c r="C1779">
        <v>22962.6</v>
      </c>
      <c r="D1779">
        <v>22962.5</v>
      </c>
      <c r="E1779">
        <v>22935.200000000001</v>
      </c>
      <c r="F1779">
        <v>1479.65</v>
      </c>
      <c r="G1779">
        <v>0</v>
      </c>
      <c r="H1779">
        <v>515.86500000000001</v>
      </c>
      <c r="I1779">
        <v>0</v>
      </c>
      <c r="J1779">
        <v>0.28309200000000001</v>
      </c>
      <c r="K1779">
        <v>0.72689999999999999</v>
      </c>
      <c r="L1779">
        <v>0</v>
      </c>
      <c r="M1779" t="s">
        <v>42</v>
      </c>
    </row>
    <row r="1780" spans="1:25" x14ac:dyDescent="0.25">
      <c r="A1780" t="s">
        <v>160</v>
      </c>
      <c r="B1780">
        <v>22990.3</v>
      </c>
      <c r="C1780">
        <v>22979.599999999999</v>
      </c>
      <c r="D1780">
        <v>22979.5</v>
      </c>
      <c r="E1780">
        <v>22952.1</v>
      </c>
      <c r="F1780">
        <v>1489.66</v>
      </c>
      <c r="G1780">
        <v>0</v>
      </c>
      <c r="H1780">
        <v>515.73299999999995</v>
      </c>
      <c r="I1780">
        <v>0</v>
      </c>
      <c r="J1780">
        <v>0.28308100000000003</v>
      </c>
      <c r="K1780">
        <v>0.71914299999999998</v>
      </c>
      <c r="L1780">
        <v>0</v>
      </c>
      <c r="M1780" t="s">
        <v>42</v>
      </c>
    </row>
    <row r="1781" spans="1:25" x14ac:dyDescent="0.25">
      <c r="A1781" t="s">
        <v>160</v>
      </c>
      <c r="B1781">
        <v>22981.599999999999</v>
      </c>
      <c r="C1781">
        <v>22971.4</v>
      </c>
      <c r="D1781">
        <v>22971.3</v>
      </c>
      <c r="E1781">
        <v>22943.9</v>
      </c>
      <c r="F1781">
        <v>1477.66</v>
      </c>
      <c r="G1781">
        <v>0</v>
      </c>
      <c r="H1781">
        <v>516.30899999999997</v>
      </c>
      <c r="I1781">
        <v>0</v>
      </c>
      <c r="J1781">
        <v>0.283194</v>
      </c>
      <c r="K1781">
        <v>0.72566699999999995</v>
      </c>
      <c r="L1781">
        <v>0</v>
      </c>
      <c r="M1781" t="s">
        <v>42</v>
      </c>
    </row>
    <row r="1782" spans="1:25" x14ac:dyDescent="0.25">
      <c r="A1782" t="s">
        <v>160</v>
      </c>
      <c r="B1782">
        <v>22955.599999999999</v>
      </c>
      <c r="C1782">
        <v>22945.599999999999</v>
      </c>
      <c r="D1782">
        <v>22945.4</v>
      </c>
      <c r="E1782">
        <v>22917.9</v>
      </c>
      <c r="F1782">
        <v>1482.83</v>
      </c>
      <c r="G1782">
        <v>0</v>
      </c>
      <c r="H1782">
        <v>515.14300000000003</v>
      </c>
      <c r="I1782">
        <v>0</v>
      </c>
      <c r="J1782">
        <v>0.283084</v>
      </c>
      <c r="K1782">
        <v>0.72707200000000005</v>
      </c>
      <c r="L1782">
        <v>0</v>
      </c>
      <c r="M1782" t="s">
        <v>42</v>
      </c>
    </row>
    <row r="1783" spans="1:25" x14ac:dyDescent="0.25">
      <c r="A1783" t="s">
        <v>160</v>
      </c>
      <c r="B1783">
        <v>22995.8</v>
      </c>
      <c r="C1783">
        <v>22985</v>
      </c>
      <c r="D1783">
        <v>22984.9</v>
      </c>
      <c r="E1783">
        <v>22957.7</v>
      </c>
      <c r="F1783">
        <v>1479.25</v>
      </c>
      <c r="G1783">
        <v>0</v>
      </c>
      <c r="H1783">
        <v>516.36800000000005</v>
      </c>
      <c r="I1783">
        <v>0</v>
      </c>
      <c r="J1783">
        <v>0.28322199999999997</v>
      </c>
      <c r="K1783">
        <v>0.71773299999999995</v>
      </c>
      <c r="L1783">
        <v>0</v>
      </c>
      <c r="M1783" t="s">
        <v>42</v>
      </c>
    </row>
    <row r="1784" spans="1:25" x14ac:dyDescent="0.25">
      <c r="A1784" t="s">
        <v>160</v>
      </c>
      <c r="B1784">
        <v>23002.5</v>
      </c>
      <c r="C1784">
        <v>22992.5</v>
      </c>
      <c r="D1784">
        <v>22992.400000000001</v>
      </c>
      <c r="E1784">
        <v>22965.1</v>
      </c>
      <c r="F1784">
        <v>1488.96</v>
      </c>
      <c r="G1784">
        <v>0</v>
      </c>
      <c r="H1784">
        <v>516.42499999999995</v>
      </c>
      <c r="I1784">
        <v>0</v>
      </c>
      <c r="J1784">
        <v>0.28315400000000002</v>
      </c>
      <c r="K1784">
        <v>0.72785100000000003</v>
      </c>
      <c r="L1784">
        <v>0</v>
      </c>
      <c r="M1784" t="s">
        <v>42</v>
      </c>
    </row>
    <row r="1785" spans="1:25" x14ac:dyDescent="0.25">
      <c r="A1785" t="s">
        <v>160</v>
      </c>
      <c r="B1785">
        <v>22959.4</v>
      </c>
      <c r="C1785">
        <v>22949.4</v>
      </c>
      <c r="D1785">
        <v>22949.3</v>
      </c>
      <c r="E1785">
        <v>22922.3</v>
      </c>
      <c r="F1785">
        <v>1476.56</v>
      </c>
      <c r="G1785">
        <v>0</v>
      </c>
      <c r="H1785">
        <v>515.524</v>
      </c>
      <c r="I1785">
        <v>0</v>
      </c>
      <c r="J1785">
        <v>0.283082</v>
      </c>
      <c r="K1785">
        <v>0.72630300000000003</v>
      </c>
      <c r="L1785">
        <v>0</v>
      </c>
      <c r="M1785" t="s">
        <v>42</v>
      </c>
    </row>
    <row r="1786" spans="1:25" x14ac:dyDescent="0.25">
      <c r="A1786" t="s">
        <v>160</v>
      </c>
      <c r="B1786">
        <v>22971.1</v>
      </c>
      <c r="C1786">
        <v>22961.1</v>
      </c>
      <c r="D1786">
        <v>22961</v>
      </c>
      <c r="E1786">
        <v>22933.7</v>
      </c>
      <c r="F1786">
        <v>1482.48</v>
      </c>
      <c r="G1786">
        <v>0</v>
      </c>
      <c r="H1786">
        <v>515.79499999999996</v>
      </c>
      <c r="I1786">
        <v>0</v>
      </c>
      <c r="J1786">
        <v>0.283188</v>
      </c>
      <c r="K1786">
        <v>0.72709000000000001</v>
      </c>
      <c r="L1786">
        <v>0</v>
      </c>
      <c r="M1786" t="s">
        <v>42</v>
      </c>
    </row>
    <row r="1787" spans="1:25" x14ac:dyDescent="0.25">
      <c r="A1787" t="s">
        <v>160</v>
      </c>
      <c r="B1787">
        <v>22960.3</v>
      </c>
      <c r="C1787">
        <v>22949.599999999999</v>
      </c>
      <c r="D1787">
        <v>22949.5</v>
      </c>
      <c r="E1787">
        <v>22922.3</v>
      </c>
      <c r="F1787">
        <v>1486.08</v>
      </c>
      <c r="G1787">
        <v>0</v>
      </c>
      <c r="H1787">
        <v>515.60199999999998</v>
      </c>
      <c r="I1787">
        <v>0</v>
      </c>
      <c r="J1787">
        <v>0.283835</v>
      </c>
      <c r="K1787">
        <v>0.72784800000000005</v>
      </c>
      <c r="L1787">
        <v>0</v>
      </c>
      <c r="M1787" t="s">
        <v>42</v>
      </c>
    </row>
    <row r="1788" spans="1:25" x14ac:dyDescent="0.25">
      <c r="A1788" t="s">
        <v>160</v>
      </c>
      <c r="B1788">
        <v>22966.6</v>
      </c>
      <c r="C1788">
        <v>22956.5</v>
      </c>
      <c r="D1788">
        <v>22956.3</v>
      </c>
      <c r="E1788">
        <v>22928.9</v>
      </c>
      <c r="F1788">
        <v>1480.8</v>
      </c>
      <c r="G1788">
        <v>0</v>
      </c>
      <c r="H1788">
        <v>515.93399999999997</v>
      </c>
      <c r="I1788">
        <v>0</v>
      </c>
      <c r="J1788">
        <v>0.28311799999999998</v>
      </c>
      <c r="K1788">
        <v>0.72789499999999996</v>
      </c>
      <c r="L1788">
        <v>0</v>
      </c>
      <c r="M1788" t="s">
        <v>42</v>
      </c>
    </row>
    <row r="1789" spans="1:25" x14ac:dyDescent="0.25">
      <c r="A1789" t="s">
        <v>160</v>
      </c>
      <c r="B1789">
        <v>22984.2</v>
      </c>
      <c r="C1789">
        <v>22973.8</v>
      </c>
      <c r="D1789">
        <v>22973.7</v>
      </c>
      <c r="E1789">
        <v>22946.6</v>
      </c>
      <c r="F1789">
        <v>1483.77</v>
      </c>
      <c r="G1789">
        <v>0</v>
      </c>
      <c r="H1789">
        <v>515.84900000000005</v>
      </c>
      <c r="I1789">
        <v>0</v>
      </c>
      <c r="J1789">
        <v>0.28308100000000003</v>
      </c>
      <c r="K1789">
        <v>0.72750400000000004</v>
      </c>
      <c r="L1789">
        <v>0</v>
      </c>
      <c r="M1789" t="s">
        <v>42</v>
      </c>
    </row>
    <row r="1790" spans="1:25" x14ac:dyDescent="0.25">
      <c r="A1790" t="s">
        <v>160</v>
      </c>
      <c r="B1790">
        <v>22987.4</v>
      </c>
      <c r="C1790">
        <v>22977.3</v>
      </c>
      <c r="D1790">
        <v>22977.200000000001</v>
      </c>
      <c r="E1790">
        <v>22949.9</v>
      </c>
      <c r="F1790">
        <v>1487.29</v>
      </c>
      <c r="G1790">
        <v>0</v>
      </c>
      <c r="H1790">
        <v>515.72400000000005</v>
      </c>
      <c r="I1790">
        <v>0</v>
      </c>
      <c r="J1790">
        <v>0.28346100000000002</v>
      </c>
      <c r="K1790">
        <v>0.72775999999999996</v>
      </c>
      <c r="L1790">
        <v>0</v>
      </c>
      <c r="M1790" t="s">
        <v>42</v>
      </c>
    </row>
    <row r="1791" spans="1:25" x14ac:dyDescent="0.25">
      <c r="A1791" t="s">
        <v>160</v>
      </c>
      <c r="B1791">
        <v>23047.7</v>
      </c>
      <c r="C1791">
        <v>23037.8</v>
      </c>
      <c r="D1791">
        <v>23037.7</v>
      </c>
      <c r="E1791">
        <v>23010.400000000001</v>
      </c>
      <c r="F1791">
        <v>1486.47</v>
      </c>
      <c r="G1791">
        <v>0</v>
      </c>
      <c r="H1791">
        <v>517.21500000000003</v>
      </c>
      <c r="I1791">
        <v>0</v>
      </c>
      <c r="J1791">
        <v>0.26792899999999997</v>
      </c>
      <c r="K1791">
        <v>0.72482999999999997</v>
      </c>
      <c r="L1791">
        <v>0</v>
      </c>
      <c r="M1791" t="s">
        <v>42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160</v>
      </c>
      <c r="B1792">
        <v>22957.7</v>
      </c>
      <c r="C1792">
        <v>22947.8</v>
      </c>
      <c r="D1792">
        <v>22947.7</v>
      </c>
      <c r="E1792">
        <v>22920.400000000001</v>
      </c>
      <c r="F1792">
        <v>1481.6</v>
      </c>
      <c r="G1792">
        <v>0</v>
      </c>
      <c r="H1792">
        <v>515.45799999999997</v>
      </c>
      <c r="I1792">
        <v>0</v>
      </c>
      <c r="J1792">
        <v>0.283078</v>
      </c>
      <c r="K1792">
        <v>0.70652199999999998</v>
      </c>
      <c r="L1792">
        <v>0</v>
      </c>
      <c r="M1792" t="s">
        <v>42</v>
      </c>
      <c r="R1792">
        <f>AVERAGE(B1743:B1792)</f>
        <v>22975.658000000003</v>
      </c>
      <c r="S1792">
        <f>AVERAGE(C1743:C1792)</f>
        <v>22965.293999999994</v>
      </c>
      <c r="U1792">
        <f>_xlfn.VAR.P(B1743:B1792)</f>
        <v>576.29803600001321</v>
      </c>
      <c r="V1792">
        <f>_xlfn.VAR.P(C1743:C1792)</f>
        <v>584.73616400000594</v>
      </c>
      <c r="X1792">
        <f>1.96*SQRT(U1792)/50</f>
        <v>0.94104336459010229</v>
      </c>
      <c r="Y1792">
        <f>1.96*SQRT(V1792)/50</f>
        <v>0.94790768487705013</v>
      </c>
    </row>
    <row r="1793" spans="1:15" x14ac:dyDescent="0.25">
      <c r="A1793" t="s">
        <v>161</v>
      </c>
      <c r="B1793">
        <v>1148854.0671000001</v>
      </c>
      <c r="C1793" t="s">
        <v>36</v>
      </c>
    </row>
    <row r="1794" spans="1:15" x14ac:dyDescent="0.25">
      <c r="A1794" t="s">
        <v>162</v>
      </c>
      <c r="B1794">
        <v>26526.7</v>
      </c>
      <c r="C1794">
        <v>26434.7</v>
      </c>
      <c r="D1794">
        <v>26434.5</v>
      </c>
      <c r="E1794">
        <v>26408.5</v>
      </c>
      <c r="F1794">
        <v>1346.93</v>
      </c>
      <c r="G1794">
        <v>1812.95</v>
      </c>
      <c r="H1794">
        <v>485.53899999999999</v>
      </c>
      <c r="I1794">
        <v>574.053</v>
      </c>
      <c r="J1794">
        <v>725.89300000000003</v>
      </c>
      <c r="K1794">
        <v>23229.8</v>
      </c>
      <c r="L1794">
        <v>0.28314899999999998</v>
      </c>
      <c r="M1794">
        <v>0.72328000000000003</v>
      </c>
      <c r="N1794">
        <v>40860</v>
      </c>
      <c r="O1794" t="s">
        <v>42</v>
      </c>
    </row>
    <row r="1795" spans="1:15" x14ac:dyDescent="0.25">
      <c r="A1795" t="s">
        <v>162</v>
      </c>
      <c r="B1795">
        <v>26477.7</v>
      </c>
      <c r="C1795">
        <v>26406.2</v>
      </c>
      <c r="D1795">
        <v>26406.1</v>
      </c>
      <c r="E1795">
        <v>26380.6</v>
      </c>
      <c r="F1795">
        <v>1350.44</v>
      </c>
      <c r="G1795">
        <v>1815.26</v>
      </c>
      <c r="H1795">
        <v>484.85500000000002</v>
      </c>
      <c r="I1795">
        <v>576.55100000000004</v>
      </c>
      <c r="J1795">
        <v>726.28499999999997</v>
      </c>
      <c r="K1795">
        <v>23196</v>
      </c>
      <c r="L1795">
        <v>0.283528</v>
      </c>
      <c r="M1795">
        <v>0.719723</v>
      </c>
      <c r="N1795">
        <v>39885</v>
      </c>
      <c r="O1795" t="s">
        <v>42</v>
      </c>
    </row>
    <row r="1796" spans="1:15" x14ac:dyDescent="0.25">
      <c r="A1796" t="s">
        <v>162</v>
      </c>
      <c r="B1796">
        <v>26506.9</v>
      </c>
      <c r="C1796">
        <v>26438.6</v>
      </c>
      <c r="D1796">
        <v>26438.5</v>
      </c>
      <c r="E1796">
        <v>26412.3</v>
      </c>
      <c r="F1796">
        <v>1351.6</v>
      </c>
      <c r="G1796">
        <v>1815.41</v>
      </c>
      <c r="H1796">
        <v>482.983</v>
      </c>
      <c r="I1796">
        <v>576.78499999999997</v>
      </c>
      <c r="J1796">
        <v>728.17600000000004</v>
      </c>
      <c r="K1796">
        <v>23226.400000000001</v>
      </c>
      <c r="L1796">
        <v>0.27865499999999999</v>
      </c>
      <c r="M1796">
        <v>0.72191300000000003</v>
      </c>
      <c r="N1796">
        <v>40385</v>
      </c>
      <c r="O1796" t="s">
        <v>42</v>
      </c>
    </row>
    <row r="1797" spans="1:15" x14ac:dyDescent="0.25">
      <c r="A1797" t="s">
        <v>162</v>
      </c>
      <c r="B1797">
        <v>26544</v>
      </c>
      <c r="C1797">
        <v>26460.799999999999</v>
      </c>
      <c r="D1797">
        <v>26460.6</v>
      </c>
      <c r="E1797">
        <v>26434.2</v>
      </c>
      <c r="F1797">
        <v>1351.67</v>
      </c>
      <c r="G1797">
        <v>1812.01</v>
      </c>
      <c r="H1797">
        <v>483.04399999999998</v>
      </c>
      <c r="I1797">
        <v>575.08100000000002</v>
      </c>
      <c r="J1797">
        <v>726.322</v>
      </c>
      <c r="K1797">
        <v>23251.4</v>
      </c>
      <c r="L1797">
        <v>0.28317799999999999</v>
      </c>
      <c r="M1797">
        <v>0.70653100000000002</v>
      </c>
      <c r="N1797">
        <v>40412</v>
      </c>
      <c r="O1797" t="s">
        <v>42</v>
      </c>
    </row>
    <row r="1798" spans="1:15" x14ac:dyDescent="0.25">
      <c r="A1798" t="s">
        <v>162</v>
      </c>
      <c r="B1798">
        <v>26611.7</v>
      </c>
      <c r="C1798">
        <v>26524.2</v>
      </c>
      <c r="D1798">
        <v>26524.1</v>
      </c>
      <c r="E1798">
        <v>26497.8</v>
      </c>
      <c r="F1798">
        <v>1348.54</v>
      </c>
      <c r="G1798">
        <v>1812.75</v>
      </c>
      <c r="H1798">
        <v>480.608</v>
      </c>
      <c r="I1798">
        <v>575.24</v>
      </c>
      <c r="J1798">
        <v>729.19100000000003</v>
      </c>
      <c r="K1798">
        <v>23317.3</v>
      </c>
      <c r="L1798">
        <v>0.28308800000000001</v>
      </c>
      <c r="M1798">
        <v>0.72674799999999995</v>
      </c>
      <c r="N1798">
        <v>40917</v>
      </c>
      <c r="O1798" t="s">
        <v>42</v>
      </c>
    </row>
    <row r="1799" spans="1:15" x14ac:dyDescent="0.25">
      <c r="A1799" t="s">
        <v>162</v>
      </c>
      <c r="B1799">
        <v>26388.9</v>
      </c>
      <c r="C1799">
        <v>26312</v>
      </c>
      <c r="D1799">
        <v>26311.9</v>
      </c>
      <c r="E1799">
        <v>26286.3</v>
      </c>
      <c r="F1799">
        <v>1348.19</v>
      </c>
      <c r="G1799">
        <v>1813.22</v>
      </c>
      <c r="H1799">
        <v>481.88099999999997</v>
      </c>
      <c r="I1799">
        <v>578.02499999999998</v>
      </c>
      <c r="J1799">
        <v>725.93899999999996</v>
      </c>
      <c r="K1799">
        <v>23106.1</v>
      </c>
      <c r="L1799">
        <v>0.28311199999999997</v>
      </c>
      <c r="M1799">
        <v>0.72778100000000001</v>
      </c>
      <c r="N1799">
        <v>39402</v>
      </c>
      <c r="O1799" t="s">
        <v>42</v>
      </c>
    </row>
    <row r="1800" spans="1:15" x14ac:dyDescent="0.25">
      <c r="A1800" t="s">
        <v>162</v>
      </c>
      <c r="B1800">
        <v>26456.5</v>
      </c>
      <c r="C1800">
        <v>26371</v>
      </c>
      <c r="D1800">
        <v>26370.9</v>
      </c>
      <c r="E1800">
        <v>26344.799999999999</v>
      </c>
      <c r="F1800">
        <v>1347.21</v>
      </c>
      <c r="G1800">
        <v>1814.79</v>
      </c>
      <c r="H1800">
        <v>482.49200000000002</v>
      </c>
      <c r="I1800">
        <v>577.68299999999999</v>
      </c>
      <c r="J1800">
        <v>727.16899999999998</v>
      </c>
      <c r="K1800">
        <v>23164</v>
      </c>
      <c r="L1800">
        <v>0.28423700000000002</v>
      </c>
      <c r="M1800">
        <v>0.71493300000000004</v>
      </c>
      <c r="N1800">
        <v>39890</v>
      </c>
      <c r="O1800" t="s">
        <v>42</v>
      </c>
    </row>
    <row r="1801" spans="1:15" x14ac:dyDescent="0.25">
      <c r="A1801" t="s">
        <v>162</v>
      </c>
      <c r="B1801">
        <v>26511.1</v>
      </c>
      <c r="C1801">
        <v>26436.5</v>
      </c>
      <c r="D1801">
        <v>26436.400000000001</v>
      </c>
      <c r="E1801">
        <v>26410.799999999999</v>
      </c>
      <c r="F1801">
        <v>1348.11</v>
      </c>
      <c r="G1801">
        <v>1812.53</v>
      </c>
      <c r="H1801">
        <v>485.19099999999997</v>
      </c>
      <c r="I1801">
        <v>574.86099999999999</v>
      </c>
      <c r="J1801">
        <v>725.11199999999997</v>
      </c>
      <c r="K1801">
        <v>23231.4</v>
      </c>
      <c r="L1801">
        <v>0.26771899999999998</v>
      </c>
      <c r="M1801">
        <v>0.72771600000000003</v>
      </c>
      <c r="N1801">
        <v>40401</v>
      </c>
      <c r="O1801" t="s">
        <v>42</v>
      </c>
    </row>
    <row r="1802" spans="1:15" x14ac:dyDescent="0.25">
      <c r="A1802" t="s">
        <v>162</v>
      </c>
      <c r="B1802">
        <v>26573.3</v>
      </c>
      <c r="C1802">
        <v>26481.4</v>
      </c>
      <c r="D1802">
        <v>26481.3</v>
      </c>
      <c r="E1802">
        <v>26455.599999999999</v>
      </c>
      <c r="F1802">
        <v>1344.81</v>
      </c>
      <c r="G1802">
        <v>1812.73</v>
      </c>
      <c r="H1802">
        <v>484.79199999999997</v>
      </c>
      <c r="I1802">
        <v>574.44200000000001</v>
      </c>
      <c r="J1802">
        <v>726.09</v>
      </c>
      <c r="K1802">
        <v>23279.200000000001</v>
      </c>
      <c r="L1802">
        <v>0.28308899999999998</v>
      </c>
      <c r="M1802">
        <v>0.72726100000000005</v>
      </c>
      <c r="N1802">
        <v>40400</v>
      </c>
      <c r="O1802" t="s">
        <v>42</v>
      </c>
    </row>
    <row r="1803" spans="1:15" x14ac:dyDescent="0.25">
      <c r="A1803" t="s">
        <v>162</v>
      </c>
      <c r="B1803">
        <v>26496.9</v>
      </c>
      <c r="C1803">
        <v>26423.200000000001</v>
      </c>
      <c r="D1803">
        <v>26423.1</v>
      </c>
      <c r="E1803">
        <v>26397.4</v>
      </c>
      <c r="F1803">
        <v>1348.23</v>
      </c>
      <c r="G1803">
        <v>1812.13</v>
      </c>
      <c r="H1803">
        <v>483.27600000000001</v>
      </c>
      <c r="I1803">
        <v>575.70699999999999</v>
      </c>
      <c r="J1803">
        <v>725.75599999999997</v>
      </c>
      <c r="K1803">
        <v>23218</v>
      </c>
      <c r="L1803">
        <v>0.283528</v>
      </c>
      <c r="M1803">
        <v>0.72765100000000005</v>
      </c>
      <c r="N1803">
        <v>40395</v>
      </c>
      <c r="O1803" t="s">
        <v>42</v>
      </c>
    </row>
    <row r="1804" spans="1:15" x14ac:dyDescent="0.25">
      <c r="A1804" t="s">
        <v>162</v>
      </c>
      <c r="B1804">
        <v>26463.7</v>
      </c>
      <c r="C1804">
        <v>26398.3</v>
      </c>
      <c r="D1804">
        <v>26398.2</v>
      </c>
      <c r="E1804">
        <v>26372.400000000001</v>
      </c>
      <c r="F1804">
        <v>1342.94</v>
      </c>
      <c r="G1804">
        <v>1811.36</v>
      </c>
      <c r="H1804">
        <v>486.02300000000002</v>
      </c>
      <c r="I1804">
        <v>573.952</v>
      </c>
      <c r="J1804">
        <v>723.99599999999998</v>
      </c>
      <c r="K1804">
        <v>23199.200000000001</v>
      </c>
      <c r="L1804">
        <v>0.28395500000000001</v>
      </c>
      <c r="M1804">
        <v>0.72751399999999999</v>
      </c>
      <c r="N1804">
        <v>40370</v>
      </c>
      <c r="O1804" t="s">
        <v>42</v>
      </c>
    </row>
    <row r="1805" spans="1:15" x14ac:dyDescent="0.25">
      <c r="A1805" t="s">
        <v>162</v>
      </c>
      <c r="B1805">
        <v>26531.599999999999</v>
      </c>
      <c r="C1805">
        <v>26468</v>
      </c>
      <c r="D1805">
        <v>26467.9</v>
      </c>
      <c r="E1805">
        <v>26442</v>
      </c>
      <c r="F1805">
        <v>1345.41</v>
      </c>
      <c r="G1805">
        <v>1814.38</v>
      </c>
      <c r="H1805">
        <v>486.91300000000001</v>
      </c>
      <c r="I1805">
        <v>574.34</v>
      </c>
      <c r="J1805">
        <v>725.52300000000002</v>
      </c>
      <c r="K1805">
        <v>23263.3</v>
      </c>
      <c r="L1805">
        <v>0.28308100000000003</v>
      </c>
      <c r="M1805">
        <v>0.70648500000000003</v>
      </c>
      <c r="N1805">
        <v>40376</v>
      </c>
      <c r="O1805" t="s">
        <v>42</v>
      </c>
    </row>
    <row r="1806" spans="1:15" x14ac:dyDescent="0.25">
      <c r="A1806" t="s">
        <v>162</v>
      </c>
      <c r="B1806">
        <v>26612.799999999999</v>
      </c>
      <c r="C1806">
        <v>26543.1</v>
      </c>
      <c r="D1806">
        <v>26543</v>
      </c>
      <c r="E1806">
        <v>26516.9</v>
      </c>
      <c r="F1806">
        <v>1345.11</v>
      </c>
      <c r="G1806">
        <v>1811.67</v>
      </c>
      <c r="H1806">
        <v>486.44600000000003</v>
      </c>
      <c r="I1806">
        <v>572.36400000000003</v>
      </c>
      <c r="J1806">
        <v>725.39400000000001</v>
      </c>
      <c r="K1806">
        <v>23341.200000000001</v>
      </c>
      <c r="L1806">
        <v>0.28321800000000003</v>
      </c>
      <c r="M1806">
        <v>0.72742799999999996</v>
      </c>
      <c r="N1806">
        <v>41399</v>
      </c>
      <c r="O1806" t="s">
        <v>42</v>
      </c>
    </row>
    <row r="1807" spans="1:15" x14ac:dyDescent="0.25">
      <c r="A1807" t="s">
        <v>162</v>
      </c>
      <c r="B1807">
        <v>26463.200000000001</v>
      </c>
      <c r="C1807">
        <v>26391.7</v>
      </c>
      <c r="D1807">
        <v>26391.599999999999</v>
      </c>
      <c r="E1807">
        <v>26365.8</v>
      </c>
      <c r="F1807">
        <v>1354.63</v>
      </c>
      <c r="G1807">
        <v>1813.44</v>
      </c>
      <c r="H1807">
        <v>482.34699999999998</v>
      </c>
      <c r="I1807">
        <v>576.92200000000003</v>
      </c>
      <c r="J1807">
        <v>726.702</v>
      </c>
      <c r="K1807">
        <v>23178.799999999999</v>
      </c>
      <c r="L1807">
        <v>0.28326200000000001</v>
      </c>
      <c r="M1807">
        <v>0.72234699999999996</v>
      </c>
      <c r="N1807">
        <v>39918</v>
      </c>
      <c r="O1807" t="s">
        <v>42</v>
      </c>
    </row>
    <row r="1808" spans="1:15" x14ac:dyDescent="0.25">
      <c r="A1808" t="s">
        <v>162</v>
      </c>
      <c r="B1808">
        <v>26581.4</v>
      </c>
      <c r="C1808">
        <v>26499.8</v>
      </c>
      <c r="D1808">
        <v>26499.7</v>
      </c>
      <c r="E1808">
        <v>26473.599999999999</v>
      </c>
      <c r="F1808">
        <v>1346.63</v>
      </c>
      <c r="G1808">
        <v>1812.81</v>
      </c>
      <c r="H1808">
        <v>484.28300000000002</v>
      </c>
      <c r="I1808">
        <v>574.58600000000001</v>
      </c>
      <c r="J1808">
        <v>726.50099999999998</v>
      </c>
      <c r="K1808">
        <v>23295.200000000001</v>
      </c>
      <c r="L1808">
        <v>0.28307900000000003</v>
      </c>
      <c r="M1808">
        <v>0.713472</v>
      </c>
      <c r="N1808">
        <v>40889</v>
      </c>
      <c r="O1808" t="s">
        <v>42</v>
      </c>
    </row>
    <row r="1809" spans="1:15" x14ac:dyDescent="0.25">
      <c r="A1809" t="s">
        <v>162</v>
      </c>
      <c r="B1809">
        <v>26519.4</v>
      </c>
      <c r="C1809">
        <v>26449.200000000001</v>
      </c>
      <c r="D1809">
        <v>26449.1</v>
      </c>
      <c r="E1809">
        <v>26423.5</v>
      </c>
      <c r="F1809">
        <v>1351.32</v>
      </c>
      <c r="G1809">
        <v>1813.61</v>
      </c>
      <c r="H1809">
        <v>484.048</v>
      </c>
      <c r="I1809">
        <v>575.53399999999999</v>
      </c>
      <c r="J1809">
        <v>726.58900000000006</v>
      </c>
      <c r="K1809">
        <v>23239.599999999999</v>
      </c>
      <c r="L1809">
        <v>0.28307900000000003</v>
      </c>
      <c r="M1809">
        <v>0.72789800000000004</v>
      </c>
      <c r="N1809">
        <v>40393</v>
      </c>
      <c r="O1809" t="s">
        <v>42</v>
      </c>
    </row>
    <row r="1810" spans="1:15" x14ac:dyDescent="0.25">
      <c r="A1810" t="s">
        <v>162</v>
      </c>
      <c r="B1810">
        <v>26603.9</v>
      </c>
      <c r="C1810">
        <v>26515.4</v>
      </c>
      <c r="D1810">
        <v>26515.3</v>
      </c>
      <c r="E1810">
        <v>26489.4</v>
      </c>
      <c r="F1810">
        <v>1344.25</v>
      </c>
      <c r="G1810">
        <v>1812</v>
      </c>
      <c r="H1810">
        <v>486.96</v>
      </c>
      <c r="I1810">
        <v>572.93499999999995</v>
      </c>
      <c r="J1810">
        <v>724.79300000000001</v>
      </c>
      <c r="K1810">
        <v>23314.3</v>
      </c>
      <c r="L1810">
        <v>0.283078</v>
      </c>
      <c r="M1810">
        <v>0.72778100000000001</v>
      </c>
      <c r="N1810">
        <v>40885</v>
      </c>
      <c r="O1810" t="s">
        <v>42</v>
      </c>
    </row>
    <row r="1811" spans="1:15" x14ac:dyDescent="0.25">
      <c r="A1811" t="s">
        <v>162</v>
      </c>
      <c r="B1811">
        <v>26628.7</v>
      </c>
      <c r="C1811">
        <v>26556.5</v>
      </c>
      <c r="D1811">
        <v>26556.400000000001</v>
      </c>
      <c r="E1811">
        <v>26530.7</v>
      </c>
      <c r="F1811">
        <v>1346.07</v>
      </c>
      <c r="G1811">
        <v>1811.85</v>
      </c>
      <c r="H1811">
        <v>488.68599999999998</v>
      </c>
      <c r="I1811">
        <v>571.29600000000005</v>
      </c>
      <c r="J1811">
        <v>724.46299999999997</v>
      </c>
      <c r="K1811">
        <v>23354</v>
      </c>
      <c r="L1811">
        <v>0.28309499999999999</v>
      </c>
      <c r="M1811">
        <v>0.71761399999999997</v>
      </c>
      <c r="N1811">
        <v>41387</v>
      </c>
      <c r="O1811" t="s">
        <v>42</v>
      </c>
    </row>
    <row r="1812" spans="1:15" x14ac:dyDescent="0.25">
      <c r="A1812" t="s">
        <v>162</v>
      </c>
      <c r="B1812">
        <v>26419.599999999999</v>
      </c>
      <c r="C1812">
        <v>26345.4</v>
      </c>
      <c r="D1812">
        <v>26345.3</v>
      </c>
      <c r="E1812">
        <v>26319.200000000001</v>
      </c>
      <c r="F1812">
        <v>1353.03</v>
      </c>
      <c r="G1812">
        <v>1813.67</v>
      </c>
      <c r="H1812">
        <v>481.26600000000002</v>
      </c>
      <c r="I1812">
        <v>577.96</v>
      </c>
      <c r="J1812">
        <v>727.00699999999995</v>
      </c>
      <c r="K1812">
        <v>23133.599999999999</v>
      </c>
      <c r="L1812">
        <v>0.28339900000000001</v>
      </c>
      <c r="M1812">
        <v>0.70653200000000005</v>
      </c>
      <c r="N1812">
        <v>39396</v>
      </c>
      <c r="O1812" t="s">
        <v>42</v>
      </c>
    </row>
    <row r="1813" spans="1:15" x14ac:dyDescent="0.25">
      <c r="A1813" t="s">
        <v>162</v>
      </c>
      <c r="B1813">
        <v>26394.9</v>
      </c>
      <c r="C1813">
        <v>26322.7</v>
      </c>
      <c r="D1813">
        <v>26322.6</v>
      </c>
      <c r="E1813">
        <v>26296.799999999999</v>
      </c>
      <c r="F1813">
        <v>1347.55</v>
      </c>
      <c r="G1813">
        <v>1812.62</v>
      </c>
      <c r="H1813">
        <v>482.959</v>
      </c>
      <c r="I1813">
        <v>577.22299999999996</v>
      </c>
      <c r="J1813">
        <v>724.96100000000001</v>
      </c>
      <c r="K1813">
        <v>23117.9</v>
      </c>
      <c r="L1813">
        <v>0.283078</v>
      </c>
      <c r="M1813">
        <v>0.72639600000000004</v>
      </c>
      <c r="N1813">
        <v>39396</v>
      </c>
      <c r="O1813" t="s">
        <v>42</v>
      </c>
    </row>
    <row r="1814" spans="1:15" x14ac:dyDescent="0.25">
      <c r="A1814" t="s">
        <v>162</v>
      </c>
      <c r="B1814">
        <v>26558.9</v>
      </c>
      <c r="C1814">
        <v>26481.200000000001</v>
      </c>
      <c r="D1814">
        <v>26481.1</v>
      </c>
      <c r="E1814">
        <v>26455.3</v>
      </c>
      <c r="F1814">
        <v>1343.76</v>
      </c>
      <c r="G1814">
        <v>1813.8</v>
      </c>
      <c r="H1814">
        <v>485.54700000000003</v>
      </c>
      <c r="I1814">
        <v>575.16499999999996</v>
      </c>
      <c r="J1814">
        <v>725.66600000000005</v>
      </c>
      <c r="K1814">
        <v>23278.799999999999</v>
      </c>
      <c r="L1814">
        <v>0.28308499999999998</v>
      </c>
      <c r="M1814">
        <v>0.715947</v>
      </c>
      <c r="N1814">
        <v>40402</v>
      </c>
      <c r="O1814" t="s">
        <v>42</v>
      </c>
    </row>
    <row r="1815" spans="1:15" x14ac:dyDescent="0.25">
      <c r="A1815" t="s">
        <v>162</v>
      </c>
      <c r="B1815">
        <v>26546.7</v>
      </c>
      <c r="C1815">
        <v>26479.9</v>
      </c>
      <c r="D1815">
        <v>26479.8</v>
      </c>
      <c r="E1815">
        <v>26454.1</v>
      </c>
      <c r="F1815">
        <v>1349.72</v>
      </c>
      <c r="G1815">
        <v>1812.58</v>
      </c>
      <c r="H1815">
        <v>484.13499999999999</v>
      </c>
      <c r="I1815">
        <v>574.39800000000002</v>
      </c>
      <c r="J1815">
        <v>726.596</v>
      </c>
      <c r="K1815">
        <v>23273</v>
      </c>
      <c r="L1815">
        <v>0.28310200000000002</v>
      </c>
      <c r="M1815">
        <v>0.72684599999999999</v>
      </c>
      <c r="N1815">
        <v>40868</v>
      </c>
      <c r="O1815" t="s">
        <v>42</v>
      </c>
    </row>
    <row r="1816" spans="1:15" x14ac:dyDescent="0.25">
      <c r="A1816" t="s">
        <v>162</v>
      </c>
      <c r="B1816">
        <v>26545</v>
      </c>
      <c r="C1816">
        <v>26455.200000000001</v>
      </c>
      <c r="D1816">
        <v>26455.1</v>
      </c>
      <c r="E1816">
        <v>26429.1</v>
      </c>
      <c r="F1816">
        <v>1347.67</v>
      </c>
      <c r="G1816">
        <v>1811.32</v>
      </c>
      <c r="H1816">
        <v>483.13799999999998</v>
      </c>
      <c r="I1816">
        <v>574.29899999999998</v>
      </c>
      <c r="J1816">
        <v>726.33500000000004</v>
      </c>
      <c r="K1816">
        <v>23251.200000000001</v>
      </c>
      <c r="L1816">
        <v>0.283113</v>
      </c>
      <c r="M1816">
        <v>0.72311700000000001</v>
      </c>
      <c r="N1816">
        <v>40867</v>
      </c>
      <c r="O1816" t="s">
        <v>42</v>
      </c>
    </row>
    <row r="1817" spans="1:15" x14ac:dyDescent="0.25">
      <c r="A1817" t="s">
        <v>162</v>
      </c>
      <c r="B1817">
        <v>26596.400000000001</v>
      </c>
      <c r="C1817">
        <v>26517.4</v>
      </c>
      <c r="D1817">
        <v>26517.3</v>
      </c>
      <c r="E1817">
        <v>26491.599999999999</v>
      </c>
      <c r="F1817">
        <v>1346.36</v>
      </c>
      <c r="G1817">
        <v>1811.93</v>
      </c>
      <c r="H1817">
        <v>483.62700000000001</v>
      </c>
      <c r="I1817">
        <v>574.11</v>
      </c>
      <c r="J1817">
        <v>726.75400000000002</v>
      </c>
      <c r="K1817">
        <v>23314.3</v>
      </c>
      <c r="L1817">
        <v>0.28311799999999998</v>
      </c>
      <c r="M1817">
        <v>0.70652599999999999</v>
      </c>
      <c r="N1817">
        <v>40897</v>
      </c>
      <c r="O1817" t="s">
        <v>42</v>
      </c>
    </row>
    <row r="1818" spans="1:15" x14ac:dyDescent="0.25">
      <c r="A1818" t="s">
        <v>162</v>
      </c>
      <c r="B1818">
        <v>26568.2</v>
      </c>
      <c r="C1818">
        <v>26483.200000000001</v>
      </c>
      <c r="D1818">
        <v>26483.1</v>
      </c>
      <c r="E1818">
        <v>26457.200000000001</v>
      </c>
      <c r="F1818">
        <v>1344.51</v>
      </c>
      <c r="G1818">
        <v>1811.51</v>
      </c>
      <c r="H1818">
        <v>486.86799999999999</v>
      </c>
      <c r="I1818">
        <v>572.49800000000005</v>
      </c>
      <c r="J1818">
        <v>724.70299999999997</v>
      </c>
      <c r="K1818">
        <v>23282.400000000001</v>
      </c>
      <c r="L1818">
        <v>0.28308100000000003</v>
      </c>
      <c r="M1818">
        <v>0.72762199999999999</v>
      </c>
      <c r="N1818">
        <v>40896</v>
      </c>
      <c r="O1818" t="s">
        <v>42</v>
      </c>
    </row>
    <row r="1819" spans="1:15" x14ac:dyDescent="0.25">
      <c r="A1819" t="s">
        <v>162</v>
      </c>
      <c r="B1819">
        <v>26560.5</v>
      </c>
      <c r="C1819">
        <v>26477.200000000001</v>
      </c>
      <c r="D1819">
        <v>26477.1</v>
      </c>
      <c r="E1819">
        <v>26451.1</v>
      </c>
      <c r="F1819">
        <v>1345.76</v>
      </c>
      <c r="G1819">
        <v>1811.32</v>
      </c>
      <c r="H1819">
        <v>484.62799999999999</v>
      </c>
      <c r="I1819">
        <v>573.36199999999997</v>
      </c>
      <c r="J1819">
        <v>725.77099999999996</v>
      </c>
      <c r="K1819">
        <v>23275.1</v>
      </c>
      <c r="L1819">
        <v>0.27186500000000002</v>
      </c>
      <c r="M1819">
        <v>0.70653200000000005</v>
      </c>
      <c r="N1819">
        <v>40911</v>
      </c>
      <c r="O1819" t="s">
        <v>42</v>
      </c>
    </row>
    <row r="1820" spans="1:15" x14ac:dyDescent="0.25">
      <c r="A1820" t="s">
        <v>162</v>
      </c>
      <c r="B1820">
        <v>26523.5</v>
      </c>
      <c r="C1820">
        <v>26446.400000000001</v>
      </c>
      <c r="D1820">
        <v>26446.3</v>
      </c>
      <c r="E1820">
        <v>26420.5</v>
      </c>
      <c r="F1820">
        <v>1345.56</v>
      </c>
      <c r="G1820">
        <v>1812</v>
      </c>
      <c r="H1820">
        <v>484.86399999999998</v>
      </c>
      <c r="I1820">
        <v>574.404</v>
      </c>
      <c r="J1820">
        <v>725.13800000000003</v>
      </c>
      <c r="K1820">
        <v>23244</v>
      </c>
      <c r="L1820">
        <v>0.28316599999999997</v>
      </c>
      <c r="M1820">
        <v>0.72770800000000002</v>
      </c>
      <c r="N1820">
        <v>40403</v>
      </c>
      <c r="O1820" t="s">
        <v>42</v>
      </c>
    </row>
    <row r="1821" spans="1:15" x14ac:dyDescent="0.25">
      <c r="A1821" t="s">
        <v>162</v>
      </c>
      <c r="B1821">
        <v>26451.5</v>
      </c>
      <c r="C1821">
        <v>26373</v>
      </c>
      <c r="D1821">
        <v>26372.9</v>
      </c>
      <c r="E1821">
        <v>26346.9</v>
      </c>
      <c r="F1821">
        <v>1346.65</v>
      </c>
      <c r="G1821">
        <v>1812.91</v>
      </c>
      <c r="H1821">
        <v>485.92599999999999</v>
      </c>
      <c r="I1821">
        <v>575.00300000000004</v>
      </c>
      <c r="J1821">
        <v>724.51499999999999</v>
      </c>
      <c r="K1821">
        <v>23168.6</v>
      </c>
      <c r="L1821">
        <v>0.28366200000000003</v>
      </c>
      <c r="M1821">
        <v>0.71070999999999995</v>
      </c>
      <c r="N1821">
        <v>39869</v>
      </c>
      <c r="O1821" t="s">
        <v>42</v>
      </c>
    </row>
    <row r="1822" spans="1:15" x14ac:dyDescent="0.25">
      <c r="A1822" t="s">
        <v>162</v>
      </c>
      <c r="B1822">
        <v>26555.3</v>
      </c>
      <c r="C1822">
        <v>26489.4</v>
      </c>
      <c r="D1822">
        <v>26489.3</v>
      </c>
      <c r="E1822">
        <v>26463.3</v>
      </c>
      <c r="F1822">
        <v>1340.03</v>
      </c>
      <c r="G1822">
        <v>1812.06</v>
      </c>
      <c r="H1822">
        <v>486.33</v>
      </c>
      <c r="I1822">
        <v>573.40599999999995</v>
      </c>
      <c r="J1822">
        <v>724.79700000000003</v>
      </c>
      <c r="K1822">
        <v>23292.3</v>
      </c>
      <c r="L1822">
        <v>0.26167699999999999</v>
      </c>
      <c r="M1822">
        <v>0.72530499999999998</v>
      </c>
      <c r="N1822">
        <v>40909</v>
      </c>
      <c r="O1822" t="s">
        <v>42</v>
      </c>
    </row>
    <row r="1823" spans="1:15" x14ac:dyDescent="0.25">
      <c r="A1823" t="s">
        <v>162</v>
      </c>
      <c r="B1823">
        <v>26614.7</v>
      </c>
      <c r="C1823">
        <v>26531.200000000001</v>
      </c>
      <c r="D1823">
        <v>26531.1</v>
      </c>
      <c r="E1823">
        <v>26505.1</v>
      </c>
      <c r="F1823">
        <v>1343.14</v>
      </c>
      <c r="G1823">
        <v>1812.03</v>
      </c>
      <c r="H1823">
        <v>488.065</v>
      </c>
      <c r="I1823">
        <v>572.13499999999999</v>
      </c>
      <c r="J1823">
        <v>724.46299999999997</v>
      </c>
      <c r="K1823">
        <v>23331.200000000001</v>
      </c>
      <c r="L1823">
        <v>0.28378100000000001</v>
      </c>
      <c r="M1823">
        <v>0.72789899999999996</v>
      </c>
      <c r="N1823">
        <v>40906</v>
      </c>
      <c r="O1823" t="s">
        <v>42</v>
      </c>
    </row>
    <row r="1824" spans="1:15" x14ac:dyDescent="0.25">
      <c r="A1824" t="s">
        <v>162</v>
      </c>
      <c r="B1824">
        <v>26555.1</v>
      </c>
      <c r="C1824">
        <v>26468.2</v>
      </c>
      <c r="D1824">
        <v>26468.1</v>
      </c>
      <c r="E1824">
        <v>26442.1</v>
      </c>
      <c r="F1824">
        <v>1344.21</v>
      </c>
      <c r="G1824">
        <v>1811.82</v>
      </c>
      <c r="H1824">
        <v>482.983</v>
      </c>
      <c r="I1824">
        <v>575.31700000000001</v>
      </c>
      <c r="J1824">
        <v>726.08699999999999</v>
      </c>
      <c r="K1824">
        <v>23267.200000000001</v>
      </c>
      <c r="L1824">
        <v>0.28312300000000001</v>
      </c>
      <c r="M1824">
        <v>0.71499299999999999</v>
      </c>
      <c r="N1824">
        <v>40428</v>
      </c>
      <c r="O1824" t="s">
        <v>42</v>
      </c>
    </row>
    <row r="1825" spans="1:15" x14ac:dyDescent="0.25">
      <c r="A1825" t="s">
        <v>162</v>
      </c>
      <c r="B1825">
        <v>26597.7</v>
      </c>
      <c r="C1825">
        <v>26522.400000000001</v>
      </c>
      <c r="D1825">
        <v>26522.3</v>
      </c>
      <c r="E1825">
        <v>26496.400000000001</v>
      </c>
      <c r="F1825">
        <v>1347.23</v>
      </c>
      <c r="G1825">
        <v>1809.81</v>
      </c>
      <c r="H1825">
        <v>486.64</v>
      </c>
      <c r="I1825">
        <v>571.50199999999995</v>
      </c>
      <c r="J1825">
        <v>724.25800000000004</v>
      </c>
      <c r="K1825">
        <v>23320.400000000001</v>
      </c>
      <c r="L1825">
        <v>0.28307900000000003</v>
      </c>
      <c r="M1825">
        <v>0.72786399999999996</v>
      </c>
      <c r="N1825">
        <v>41381</v>
      </c>
      <c r="O1825" t="s">
        <v>42</v>
      </c>
    </row>
    <row r="1826" spans="1:15" x14ac:dyDescent="0.25">
      <c r="A1826" t="s">
        <v>162</v>
      </c>
      <c r="B1826">
        <v>26630.3</v>
      </c>
      <c r="C1826">
        <v>26552.400000000001</v>
      </c>
      <c r="D1826">
        <v>26552.3</v>
      </c>
      <c r="E1826">
        <v>26526.6</v>
      </c>
      <c r="F1826">
        <v>1341.03</v>
      </c>
      <c r="G1826">
        <v>1810.39</v>
      </c>
      <c r="H1826">
        <v>487.84199999999998</v>
      </c>
      <c r="I1826">
        <v>570.21600000000001</v>
      </c>
      <c r="J1826">
        <v>724.85900000000004</v>
      </c>
      <c r="K1826">
        <v>23356.3</v>
      </c>
      <c r="L1826">
        <v>0.283105</v>
      </c>
      <c r="M1826">
        <v>0.72789899999999996</v>
      </c>
      <c r="N1826">
        <v>41871</v>
      </c>
      <c r="O1826" t="s">
        <v>42</v>
      </c>
    </row>
    <row r="1827" spans="1:15" x14ac:dyDescent="0.25">
      <c r="A1827" t="s">
        <v>162</v>
      </c>
      <c r="B1827">
        <v>26434.3</v>
      </c>
      <c r="C1827">
        <v>26352.2</v>
      </c>
      <c r="D1827">
        <v>26352.1</v>
      </c>
      <c r="E1827">
        <v>26326.3</v>
      </c>
      <c r="F1827">
        <v>1343.33</v>
      </c>
      <c r="G1827">
        <v>1812.81</v>
      </c>
      <c r="H1827">
        <v>485.22800000000001</v>
      </c>
      <c r="I1827">
        <v>575.88699999999994</v>
      </c>
      <c r="J1827">
        <v>724.30700000000002</v>
      </c>
      <c r="K1827">
        <v>23151.4</v>
      </c>
      <c r="L1827">
        <v>0.28428799999999999</v>
      </c>
      <c r="M1827">
        <v>0.70653100000000002</v>
      </c>
      <c r="N1827">
        <v>39878</v>
      </c>
      <c r="O1827" t="s">
        <v>42</v>
      </c>
    </row>
    <row r="1828" spans="1:15" x14ac:dyDescent="0.25">
      <c r="A1828" t="s">
        <v>162</v>
      </c>
      <c r="B1828">
        <v>26613.9</v>
      </c>
      <c r="C1828">
        <v>26536.1</v>
      </c>
      <c r="D1828">
        <v>26535.9</v>
      </c>
      <c r="E1828">
        <v>26509.9</v>
      </c>
      <c r="F1828">
        <v>1349.15</v>
      </c>
      <c r="G1828">
        <v>1813.08</v>
      </c>
      <c r="H1828">
        <v>485.42700000000002</v>
      </c>
      <c r="I1828">
        <v>573.71100000000001</v>
      </c>
      <c r="J1828">
        <v>726.43899999999996</v>
      </c>
      <c r="K1828">
        <v>23328.9</v>
      </c>
      <c r="L1828">
        <v>0.28310099999999999</v>
      </c>
      <c r="M1828">
        <v>0.72513399999999995</v>
      </c>
      <c r="N1828">
        <v>40906</v>
      </c>
      <c r="O1828" t="s">
        <v>42</v>
      </c>
    </row>
    <row r="1829" spans="1:15" x14ac:dyDescent="0.25">
      <c r="A1829" t="s">
        <v>162</v>
      </c>
      <c r="B1829">
        <v>26478.1</v>
      </c>
      <c r="C1829">
        <v>26390.2</v>
      </c>
      <c r="D1829">
        <v>26390</v>
      </c>
      <c r="E1829">
        <v>26363.9</v>
      </c>
      <c r="F1829">
        <v>1348.79</v>
      </c>
      <c r="G1829">
        <v>1811.95</v>
      </c>
      <c r="H1829">
        <v>482.971</v>
      </c>
      <c r="I1829">
        <v>575.327</v>
      </c>
      <c r="J1829">
        <v>726.11</v>
      </c>
      <c r="K1829">
        <v>23184.1</v>
      </c>
      <c r="L1829">
        <v>0.28309699999999999</v>
      </c>
      <c r="M1829">
        <v>0.72400600000000004</v>
      </c>
      <c r="N1829">
        <v>40392</v>
      </c>
      <c r="O1829" t="s">
        <v>42</v>
      </c>
    </row>
    <row r="1830" spans="1:15" x14ac:dyDescent="0.25">
      <c r="A1830" t="s">
        <v>162</v>
      </c>
      <c r="B1830">
        <v>26673.4</v>
      </c>
      <c r="C1830">
        <v>26601.7</v>
      </c>
      <c r="D1830">
        <v>26601.599999999999</v>
      </c>
      <c r="E1830">
        <v>26575.599999999999</v>
      </c>
      <c r="F1830">
        <v>1345.31</v>
      </c>
      <c r="G1830">
        <v>1814</v>
      </c>
      <c r="H1830">
        <v>488.81900000000002</v>
      </c>
      <c r="I1830">
        <v>572.09900000000005</v>
      </c>
      <c r="J1830">
        <v>725.63499999999999</v>
      </c>
      <c r="K1830">
        <v>23397.4</v>
      </c>
      <c r="L1830">
        <v>0.283078</v>
      </c>
      <c r="M1830">
        <v>0.72774399999999995</v>
      </c>
      <c r="N1830">
        <v>41404</v>
      </c>
      <c r="O1830" t="s">
        <v>42</v>
      </c>
    </row>
    <row r="1831" spans="1:15" x14ac:dyDescent="0.25">
      <c r="A1831" t="s">
        <v>162</v>
      </c>
      <c r="B1831">
        <v>26626.799999999999</v>
      </c>
      <c r="C1831">
        <v>26554.799999999999</v>
      </c>
      <c r="D1831">
        <v>26554.7</v>
      </c>
      <c r="E1831">
        <v>26528.3</v>
      </c>
      <c r="F1831">
        <v>1348.17</v>
      </c>
      <c r="G1831">
        <v>1816.64</v>
      </c>
      <c r="H1831">
        <v>486.32100000000003</v>
      </c>
      <c r="I1831">
        <v>574.94799999999998</v>
      </c>
      <c r="J1831">
        <v>727.87800000000004</v>
      </c>
      <c r="K1831">
        <v>23344.5</v>
      </c>
      <c r="L1831">
        <v>0.28309099999999998</v>
      </c>
      <c r="M1831">
        <v>0.727877</v>
      </c>
      <c r="N1831">
        <v>40897</v>
      </c>
      <c r="O1831" t="s">
        <v>42</v>
      </c>
    </row>
    <row r="1832" spans="1:15" x14ac:dyDescent="0.25">
      <c r="A1832" t="s">
        <v>162</v>
      </c>
      <c r="B1832">
        <v>26573.200000000001</v>
      </c>
      <c r="C1832">
        <v>26483.4</v>
      </c>
      <c r="D1832">
        <v>26483.3</v>
      </c>
      <c r="E1832">
        <v>26457.200000000001</v>
      </c>
      <c r="F1832">
        <v>1345.37</v>
      </c>
      <c r="G1832">
        <v>1813.39</v>
      </c>
      <c r="H1832">
        <v>485.83199999999999</v>
      </c>
      <c r="I1832">
        <v>574.12400000000002</v>
      </c>
      <c r="J1832">
        <v>725.91700000000003</v>
      </c>
      <c r="K1832">
        <v>23279.5</v>
      </c>
      <c r="L1832">
        <v>0.28355999999999998</v>
      </c>
      <c r="M1832">
        <v>0.71459099999999998</v>
      </c>
      <c r="N1832">
        <v>40887</v>
      </c>
      <c r="O1832" t="s">
        <v>42</v>
      </c>
    </row>
    <row r="1833" spans="1:15" x14ac:dyDescent="0.25">
      <c r="A1833" t="s">
        <v>162</v>
      </c>
      <c r="B1833">
        <v>26542.799999999999</v>
      </c>
      <c r="C1833">
        <v>26473.4</v>
      </c>
      <c r="D1833">
        <v>26473.3</v>
      </c>
      <c r="E1833">
        <v>26447</v>
      </c>
      <c r="F1833">
        <v>1344.89</v>
      </c>
      <c r="G1833">
        <v>1815.43</v>
      </c>
      <c r="H1833">
        <v>486.00799999999998</v>
      </c>
      <c r="I1833">
        <v>575.00400000000002</v>
      </c>
      <c r="J1833">
        <v>726.89400000000001</v>
      </c>
      <c r="K1833">
        <v>23267.8</v>
      </c>
      <c r="L1833">
        <v>0.28316400000000003</v>
      </c>
      <c r="M1833">
        <v>0.70652999999999999</v>
      </c>
      <c r="N1833">
        <v>40376</v>
      </c>
      <c r="O1833" t="s">
        <v>42</v>
      </c>
    </row>
    <row r="1834" spans="1:15" x14ac:dyDescent="0.25">
      <c r="A1834" t="s">
        <v>162</v>
      </c>
      <c r="B1834">
        <v>26559.1</v>
      </c>
      <c r="C1834">
        <v>26482.3</v>
      </c>
      <c r="D1834">
        <v>26482.1</v>
      </c>
      <c r="E1834">
        <v>26455.9</v>
      </c>
      <c r="F1834">
        <v>1343.19</v>
      </c>
      <c r="G1834">
        <v>1815.57</v>
      </c>
      <c r="H1834">
        <v>485.48</v>
      </c>
      <c r="I1834">
        <v>575.53200000000004</v>
      </c>
      <c r="J1834">
        <v>727.07</v>
      </c>
      <c r="K1834">
        <v>23278.2</v>
      </c>
      <c r="L1834">
        <v>0.28351700000000002</v>
      </c>
      <c r="M1834">
        <v>0.70653200000000005</v>
      </c>
      <c r="N1834">
        <v>40920</v>
      </c>
      <c r="O1834" t="s">
        <v>42</v>
      </c>
    </row>
    <row r="1835" spans="1:15" x14ac:dyDescent="0.25">
      <c r="A1835" t="s">
        <v>162</v>
      </c>
      <c r="B1835">
        <v>26513.4</v>
      </c>
      <c r="C1835">
        <v>26456.400000000001</v>
      </c>
      <c r="D1835">
        <v>26456.3</v>
      </c>
      <c r="E1835">
        <v>26430.1</v>
      </c>
      <c r="F1835">
        <v>1351.14</v>
      </c>
      <c r="G1835">
        <v>1813.47</v>
      </c>
      <c r="H1835">
        <v>485.68400000000003</v>
      </c>
      <c r="I1835">
        <v>574.63</v>
      </c>
      <c r="J1835">
        <v>725.70899999999995</v>
      </c>
      <c r="K1835">
        <v>23246.7</v>
      </c>
      <c r="L1835">
        <v>0.28308899999999998</v>
      </c>
      <c r="M1835">
        <v>0.72377400000000003</v>
      </c>
      <c r="N1835">
        <v>40400</v>
      </c>
      <c r="O1835" t="s">
        <v>42</v>
      </c>
    </row>
    <row r="1836" spans="1:15" x14ac:dyDescent="0.25">
      <c r="A1836" t="s">
        <v>162</v>
      </c>
      <c r="B1836">
        <v>26637.8</v>
      </c>
      <c r="C1836">
        <v>26546.799999999999</v>
      </c>
      <c r="D1836">
        <v>26546.7</v>
      </c>
      <c r="E1836">
        <v>26520.6</v>
      </c>
      <c r="F1836">
        <v>1343.21</v>
      </c>
      <c r="G1836">
        <v>1809.5</v>
      </c>
      <c r="H1836">
        <v>486.51600000000002</v>
      </c>
      <c r="I1836">
        <v>571.54</v>
      </c>
      <c r="J1836">
        <v>724.01700000000005</v>
      </c>
      <c r="K1836">
        <v>23349.1</v>
      </c>
      <c r="L1836">
        <v>0.28307900000000003</v>
      </c>
      <c r="M1836">
        <v>0.72771600000000003</v>
      </c>
      <c r="N1836">
        <v>41391</v>
      </c>
      <c r="O1836" t="s">
        <v>42</v>
      </c>
    </row>
    <row r="1837" spans="1:15" x14ac:dyDescent="0.25">
      <c r="A1837" t="s">
        <v>162</v>
      </c>
      <c r="B1837">
        <v>26573.200000000001</v>
      </c>
      <c r="C1837">
        <v>26498.9</v>
      </c>
      <c r="D1837">
        <v>26498.799999999999</v>
      </c>
      <c r="E1837">
        <v>26472.7</v>
      </c>
      <c r="F1837">
        <v>1345.42</v>
      </c>
      <c r="G1837">
        <v>1810.6</v>
      </c>
      <c r="H1837">
        <v>486.88499999999999</v>
      </c>
      <c r="I1837">
        <v>572.17399999999998</v>
      </c>
      <c r="J1837">
        <v>724.19200000000001</v>
      </c>
      <c r="K1837">
        <v>23297.9</v>
      </c>
      <c r="L1837">
        <v>0.28309099999999998</v>
      </c>
      <c r="M1837">
        <v>0.70654499999999998</v>
      </c>
      <c r="N1837">
        <v>40876</v>
      </c>
      <c r="O1837" t="s">
        <v>42</v>
      </c>
    </row>
    <row r="1838" spans="1:15" x14ac:dyDescent="0.25">
      <c r="A1838" t="s">
        <v>162</v>
      </c>
      <c r="B1838">
        <v>26475.5</v>
      </c>
      <c r="C1838">
        <v>26392</v>
      </c>
      <c r="D1838">
        <v>26391.9</v>
      </c>
      <c r="E1838">
        <v>26365.9</v>
      </c>
      <c r="F1838">
        <v>1344.07</v>
      </c>
      <c r="G1838">
        <v>1812.08</v>
      </c>
      <c r="H1838">
        <v>483.94200000000001</v>
      </c>
      <c r="I1838">
        <v>575.07100000000003</v>
      </c>
      <c r="J1838">
        <v>725.572</v>
      </c>
      <c r="K1838">
        <v>23190.9</v>
      </c>
      <c r="L1838">
        <v>0.27079300000000001</v>
      </c>
      <c r="M1838">
        <v>0.72387100000000004</v>
      </c>
      <c r="N1838">
        <v>40384</v>
      </c>
      <c r="O1838" t="s">
        <v>42</v>
      </c>
    </row>
    <row r="1839" spans="1:15" x14ac:dyDescent="0.25">
      <c r="A1839" t="s">
        <v>162</v>
      </c>
      <c r="B1839">
        <v>26566.9</v>
      </c>
      <c r="C1839">
        <v>26491</v>
      </c>
      <c r="D1839">
        <v>26490.9</v>
      </c>
      <c r="E1839">
        <v>26464.799999999999</v>
      </c>
      <c r="F1839">
        <v>1347.26</v>
      </c>
      <c r="G1839">
        <v>1810.51</v>
      </c>
      <c r="H1839">
        <v>484.49299999999999</v>
      </c>
      <c r="I1839">
        <v>572.96600000000001</v>
      </c>
      <c r="J1839">
        <v>725.51400000000001</v>
      </c>
      <c r="K1839">
        <v>23288.1</v>
      </c>
      <c r="L1839">
        <v>0.283078</v>
      </c>
      <c r="M1839">
        <v>0.70794400000000002</v>
      </c>
      <c r="N1839">
        <v>40894</v>
      </c>
      <c r="O1839" t="s">
        <v>42</v>
      </c>
    </row>
    <row r="1840" spans="1:15" x14ac:dyDescent="0.25">
      <c r="A1840" t="s">
        <v>162</v>
      </c>
      <c r="B1840">
        <v>26632.2</v>
      </c>
      <c r="C1840">
        <v>26544.1</v>
      </c>
      <c r="D1840">
        <v>26544</v>
      </c>
      <c r="E1840">
        <v>26517.8</v>
      </c>
      <c r="F1840">
        <v>1341.94</v>
      </c>
      <c r="G1840">
        <v>1811.4</v>
      </c>
      <c r="H1840">
        <v>487.43299999999999</v>
      </c>
      <c r="I1840">
        <v>571.49300000000005</v>
      </c>
      <c r="J1840">
        <v>725.03300000000002</v>
      </c>
      <c r="K1840">
        <v>23345.599999999999</v>
      </c>
      <c r="L1840">
        <v>0.28308299999999997</v>
      </c>
      <c r="M1840">
        <v>0.72246500000000002</v>
      </c>
      <c r="N1840">
        <v>41387</v>
      </c>
      <c r="O1840" t="s">
        <v>42</v>
      </c>
    </row>
    <row r="1841" spans="1:25" x14ac:dyDescent="0.25">
      <c r="A1841" t="s">
        <v>162</v>
      </c>
      <c r="B1841">
        <v>26582.400000000001</v>
      </c>
      <c r="C1841">
        <v>26497.5</v>
      </c>
      <c r="D1841">
        <v>26497.4</v>
      </c>
      <c r="E1841">
        <v>26471.5</v>
      </c>
      <c r="F1841">
        <v>1343.47</v>
      </c>
      <c r="G1841">
        <v>1809.88</v>
      </c>
      <c r="H1841">
        <v>486.01799999999997</v>
      </c>
      <c r="I1841">
        <v>572.55700000000002</v>
      </c>
      <c r="J1841">
        <v>723.92399999999998</v>
      </c>
      <c r="K1841">
        <v>23299.3</v>
      </c>
      <c r="L1841">
        <v>0.26081500000000002</v>
      </c>
      <c r="M1841">
        <v>0.70653100000000002</v>
      </c>
      <c r="N1841">
        <v>40899</v>
      </c>
      <c r="O1841" t="s">
        <v>42</v>
      </c>
    </row>
    <row r="1842" spans="1:25" x14ac:dyDescent="0.25">
      <c r="A1842" t="s">
        <v>162</v>
      </c>
      <c r="B1842">
        <v>26532.7</v>
      </c>
      <c r="C1842">
        <v>26457.200000000001</v>
      </c>
      <c r="D1842">
        <v>26457.1</v>
      </c>
      <c r="E1842">
        <v>26431</v>
      </c>
      <c r="F1842">
        <v>1344.32</v>
      </c>
      <c r="G1842">
        <v>1813.51</v>
      </c>
      <c r="H1842">
        <v>486.464</v>
      </c>
      <c r="I1842">
        <v>574.45699999999999</v>
      </c>
      <c r="J1842">
        <v>725.21</v>
      </c>
      <c r="K1842">
        <v>23254.3</v>
      </c>
      <c r="L1842">
        <v>0.27467599999999998</v>
      </c>
      <c r="M1842">
        <v>0.70653200000000005</v>
      </c>
      <c r="N1842">
        <v>40383</v>
      </c>
      <c r="O1842" t="s">
        <v>42</v>
      </c>
    </row>
    <row r="1843" spans="1:25" x14ac:dyDescent="0.25">
      <c r="A1843" t="s">
        <v>162</v>
      </c>
      <c r="B1843">
        <v>26534.400000000001</v>
      </c>
      <c r="C1843">
        <v>26470.3</v>
      </c>
      <c r="D1843">
        <v>26470.2</v>
      </c>
      <c r="E1843">
        <v>26444.1</v>
      </c>
      <c r="F1843">
        <v>1349.06</v>
      </c>
      <c r="G1843">
        <v>1812.53</v>
      </c>
      <c r="H1843">
        <v>486.959</v>
      </c>
      <c r="I1843">
        <v>573.20699999999999</v>
      </c>
      <c r="J1843">
        <v>724.91600000000005</v>
      </c>
      <c r="K1843">
        <v>23263.7</v>
      </c>
      <c r="L1843">
        <v>0.28327200000000002</v>
      </c>
      <c r="M1843">
        <v>0.72331000000000001</v>
      </c>
      <c r="N1843">
        <v>40869</v>
      </c>
      <c r="O1843" t="s">
        <v>42</v>
      </c>
    </row>
    <row r="1844" spans="1:25" x14ac:dyDescent="0.25">
      <c r="A1844" t="s">
        <v>162</v>
      </c>
      <c r="B1844">
        <v>26485.4</v>
      </c>
      <c r="C1844">
        <v>26420.3</v>
      </c>
      <c r="D1844">
        <v>26420.2</v>
      </c>
      <c r="E1844">
        <v>26394.1</v>
      </c>
      <c r="F1844">
        <v>1342.62</v>
      </c>
      <c r="G1844">
        <v>1812.45</v>
      </c>
      <c r="H1844">
        <v>485.18299999999999</v>
      </c>
      <c r="I1844">
        <v>574.47199999999998</v>
      </c>
      <c r="J1844">
        <v>725.399</v>
      </c>
      <c r="K1844">
        <v>23220.1</v>
      </c>
      <c r="L1844">
        <v>0.28308100000000003</v>
      </c>
      <c r="M1844">
        <v>0.72787299999999999</v>
      </c>
      <c r="N1844">
        <v>40413</v>
      </c>
      <c r="O1844" t="s">
        <v>42</v>
      </c>
    </row>
    <row r="1845" spans="1:25" x14ac:dyDescent="0.25">
      <c r="A1845" t="s">
        <v>162</v>
      </c>
      <c r="B1845">
        <v>26496.400000000001</v>
      </c>
      <c r="C1845">
        <v>26425.5</v>
      </c>
      <c r="D1845">
        <v>26425.4</v>
      </c>
      <c r="E1845">
        <v>26399</v>
      </c>
      <c r="F1845">
        <v>1346.98</v>
      </c>
      <c r="G1845">
        <v>1813.35</v>
      </c>
      <c r="H1845">
        <v>485.11399999999998</v>
      </c>
      <c r="I1845">
        <v>575.68899999999996</v>
      </c>
      <c r="J1845">
        <v>725.05600000000004</v>
      </c>
      <c r="K1845">
        <v>23219.9</v>
      </c>
      <c r="L1845">
        <v>0.28308499999999998</v>
      </c>
      <c r="M1845">
        <v>0.72089099999999995</v>
      </c>
      <c r="N1845">
        <v>39909</v>
      </c>
      <c r="O1845" t="s">
        <v>42</v>
      </c>
    </row>
    <row r="1846" spans="1:25" x14ac:dyDescent="0.25">
      <c r="A1846" t="s">
        <v>162</v>
      </c>
      <c r="B1846">
        <v>26526.6</v>
      </c>
      <c r="C1846">
        <v>26443.5</v>
      </c>
      <c r="D1846">
        <v>26443.4</v>
      </c>
      <c r="E1846">
        <v>26417.8</v>
      </c>
      <c r="F1846">
        <v>1346.14</v>
      </c>
      <c r="G1846">
        <v>1812.47</v>
      </c>
      <c r="H1846">
        <v>486.57100000000003</v>
      </c>
      <c r="I1846">
        <v>574.31100000000004</v>
      </c>
      <c r="J1846">
        <v>724.21600000000001</v>
      </c>
      <c r="K1846">
        <v>23240.400000000001</v>
      </c>
      <c r="L1846">
        <v>0.28309499999999999</v>
      </c>
      <c r="M1846">
        <v>0.71904500000000005</v>
      </c>
      <c r="N1846">
        <v>40388</v>
      </c>
      <c r="O1846" t="s">
        <v>42</v>
      </c>
    </row>
    <row r="1847" spans="1:25" x14ac:dyDescent="0.25">
      <c r="A1847" t="s">
        <v>162</v>
      </c>
      <c r="B1847">
        <v>26545.3</v>
      </c>
      <c r="C1847">
        <v>26462.400000000001</v>
      </c>
      <c r="D1847">
        <v>26462.3</v>
      </c>
      <c r="E1847">
        <v>26436.400000000001</v>
      </c>
      <c r="F1847">
        <v>1343.07</v>
      </c>
      <c r="G1847">
        <v>1812.51</v>
      </c>
      <c r="H1847">
        <v>486.69499999999999</v>
      </c>
      <c r="I1847">
        <v>573.072</v>
      </c>
      <c r="J1847">
        <v>725.35699999999997</v>
      </c>
      <c r="K1847">
        <v>23262</v>
      </c>
      <c r="L1847">
        <v>0.28336699999999998</v>
      </c>
      <c r="M1847">
        <v>0.70653200000000005</v>
      </c>
      <c r="N1847">
        <v>40860</v>
      </c>
      <c r="O1847" t="s">
        <v>42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162</v>
      </c>
      <c r="B1848">
        <v>26556.3</v>
      </c>
      <c r="C1848">
        <v>26481.4</v>
      </c>
      <c r="D1848">
        <v>26481.3</v>
      </c>
      <c r="E1848">
        <v>26455.4</v>
      </c>
      <c r="F1848">
        <v>1344.54</v>
      </c>
      <c r="G1848">
        <v>1813.11</v>
      </c>
      <c r="H1848">
        <v>484.88</v>
      </c>
      <c r="I1848">
        <v>574.33699999999999</v>
      </c>
      <c r="J1848">
        <v>726.40499999999997</v>
      </c>
      <c r="K1848">
        <v>23278.799999999999</v>
      </c>
      <c r="L1848">
        <v>0.28309800000000002</v>
      </c>
      <c r="M1848">
        <v>0.71436999999999995</v>
      </c>
      <c r="N1848">
        <v>40895</v>
      </c>
      <c r="O1848" t="s">
        <v>42</v>
      </c>
      <c r="R1848">
        <f>AVERAGE(B1799:B1848)</f>
        <v>26542.195999999996</v>
      </c>
      <c r="S1848">
        <f>AVERAGE(C1799:C1848)</f>
        <v>26465.054</v>
      </c>
      <c r="U1848">
        <f>_xlfn.VAR.P(B1799:B1848)</f>
        <v>4196.2919840000068</v>
      </c>
      <c r="V1848">
        <f>_xlfn.VAR.P(C1799:C1848)</f>
        <v>4058.3844839999906</v>
      </c>
      <c r="X1848">
        <f>1.96*SQRT(U1848)/50</f>
        <v>2.5393286739399787</v>
      </c>
      <c r="Y1848">
        <f>1.96*SQRT(V1848)/50</f>
        <v>2.4972536782421098</v>
      </c>
    </row>
    <row r="1849" spans="1:25" x14ac:dyDescent="0.25">
      <c r="A1849" t="s">
        <v>163</v>
      </c>
      <c r="B1849">
        <v>1327203.8207</v>
      </c>
      <c r="C1849" t="s">
        <v>36</v>
      </c>
    </row>
    <row r="1850" spans="1:25" x14ac:dyDescent="0.25">
      <c r="A1850" t="s">
        <v>164</v>
      </c>
      <c r="B1850">
        <v>26406.2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0.283225</v>
      </c>
      <c r="L1850">
        <v>0.716696</v>
      </c>
      <c r="M1850">
        <v>39893</v>
      </c>
      <c r="N1850" t="s">
        <v>42</v>
      </c>
    </row>
    <row r="1851" spans="1:25" x14ac:dyDescent="0.25">
      <c r="A1851" t="s">
        <v>164</v>
      </c>
      <c r="B1851">
        <v>26303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0.26359399999999999</v>
      </c>
      <c r="L1851">
        <v>0.72669300000000003</v>
      </c>
      <c r="M1851">
        <v>39377</v>
      </c>
      <c r="N1851" t="s">
        <v>42</v>
      </c>
    </row>
    <row r="1852" spans="1:25" x14ac:dyDescent="0.25">
      <c r="A1852" t="s">
        <v>164</v>
      </c>
      <c r="B1852">
        <v>26543.3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0.28320800000000002</v>
      </c>
      <c r="L1852">
        <v>0.71410700000000005</v>
      </c>
      <c r="M1852">
        <v>40885</v>
      </c>
      <c r="N1852" t="s">
        <v>42</v>
      </c>
    </row>
    <row r="1853" spans="1:25" x14ac:dyDescent="0.25">
      <c r="A1853" t="s">
        <v>164</v>
      </c>
      <c r="B1853">
        <v>26435.5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0.26061499999999999</v>
      </c>
      <c r="L1853">
        <v>0.72783200000000003</v>
      </c>
      <c r="M1853">
        <v>39901</v>
      </c>
      <c r="N1853" t="s">
        <v>42</v>
      </c>
    </row>
    <row r="1854" spans="1:25" x14ac:dyDescent="0.25">
      <c r="A1854" t="s">
        <v>164</v>
      </c>
      <c r="B1854">
        <v>26583.3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0.283555</v>
      </c>
      <c r="L1854">
        <v>0.70652400000000004</v>
      </c>
      <c r="M1854">
        <v>41380</v>
      </c>
      <c r="N1854" t="s">
        <v>42</v>
      </c>
    </row>
    <row r="1855" spans="1:25" x14ac:dyDescent="0.25">
      <c r="A1855" t="s">
        <v>164</v>
      </c>
      <c r="B1855">
        <v>26436.799999999999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0.28322199999999997</v>
      </c>
      <c r="L1855">
        <v>0.714758</v>
      </c>
      <c r="M1855">
        <v>39894</v>
      </c>
      <c r="N1855" t="s">
        <v>42</v>
      </c>
    </row>
    <row r="1856" spans="1:25" x14ac:dyDescent="0.25">
      <c r="A1856" t="s">
        <v>164</v>
      </c>
      <c r="B1856">
        <v>26409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0.283078</v>
      </c>
      <c r="L1856">
        <v>0.72787299999999999</v>
      </c>
      <c r="M1856">
        <v>39899</v>
      </c>
      <c r="N1856" t="s">
        <v>42</v>
      </c>
    </row>
    <row r="1857" spans="1:14" x14ac:dyDescent="0.25">
      <c r="A1857" t="s">
        <v>164</v>
      </c>
      <c r="B1857">
        <v>26454.7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0.28309400000000001</v>
      </c>
      <c r="L1857">
        <v>0.71584199999999998</v>
      </c>
      <c r="M1857">
        <v>40399</v>
      </c>
      <c r="N1857" t="s">
        <v>42</v>
      </c>
    </row>
    <row r="1858" spans="1:14" x14ac:dyDescent="0.25">
      <c r="A1858" t="s">
        <v>164</v>
      </c>
      <c r="B1858">
        <v>26370.1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0.28423999999999999</v>
      </c>
      <c r="L1858">
        <v>0.72309199999999996</v>
      </c>
      <c r="M1858">
        <v>39403</v>
      </c>
      <c r="N1858" t="s">
        <v>42</v>
      </c>
    </row>
    <row r="1859" spans="1:14" x14ac:dyDescent="0.25">
      <c r="A1859" t="s">
        <v>164</v>
      </c>
      <c r="B1859">
        <v>26373.1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0.26106099999999999</v>
      </c>
      <c r="L1859">
        <v>0.72767899999999996</v>
      </c>
      <c r="M1859">
        <v>39391</v>
      </c>
      <c r="N1859" t="s">
        <v>42</v>
      </c>
    </row>
    <row r="1860" spans="1:14" x14ac:dyDescent="0.25">
      <c r="A1860" t="s">
        <v>164</v>
      </c>
      <c r="B1860">
        <v>26553.3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0.28315800000000002</v>
      </c>
      <c r="L1860">
        <v>0.70653100000000002</v>
      </c>
      <c r="M1860">
        <v>40880</v>
      </c>
      <c r="N1860" t="s">
        <v>42</v>
      </c>
    </row>
    <row r="1861" spans="1:14" x14ac:dyDescent="0.25">
      <c r="A1861" t="s">
        <v>164</v>
      </c>
      <c r="B1861">
        <v>26425.7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0.28311599999999998</v>
      </c>
      <c r="L1861">
        <v>0.72172999999999998</v>
      </c>
      <c r="M1861">
        <v>39889</v>
      </c>
      <c r="N1861" t="s">
        <v>42</v>
      </c>
    </row>
    <row r="1862" spans="1:14" x14ac:dyDescent="0.25">
      <c r="A1862" t="s">
        <v>164</v>
      </c>
      <c r="B1862">
        <v>26428.9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0.28346900000000003</v>
      </c>
      <c r="L1862">
        <v>0.70652899999999996</v>
      </c>
      <c r="M1862">
        <v>39893</v>
      </c>
      <c r="N1862" t="s">
        <v>42</v>
      </c>
    </row>
    <row r="1863" spans="1:14" x14ac:dyDescent="0.25">
      <c r="A1863" t="s">
        <v>164</v>
      </c>
      <c r="B1863">
        <v>26385.9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0.28310000000000002</v>
      </c>
      <c r="L1863">
        <v>0.72242700000000004</v>
      </c>
      <c r="M1863">
        <v>39400</v>
      </c>
      <c r="N1863" t="s">
        <v>42</v>
      </c>
    </row>
    <row r="1864" spans="1:14" x14ac:dyDescent="0.25">
      <c r="A1864" t="s">
        <v>164</v>
      </c>
      <c r="B1864">
        <v>26505.200000000001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0.28319699999999998</v>
      </c>
      <c r="L1864">
        <v>0.72747099999999998</v>
      </c>
      <c r="M1864">
        <v>40411</v>
      </c>
      <c r="N1864" t="s">
        <v>42</v>
      </c>
    </row>
    <row r="1865" spans="1:14" x14ac:dyDescent="0.25">
      <c r="A1865" t="s">
        <v>164</v>
      </c>
      <c r="B1865">
        <v>26418.5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0.283078</v>
      </c>
      <c r="L1865">
        <v>0.72514699999999999</v>
      </c>
      <c r="M1865">
        <v>39899</v>
      </c>
      <c r="N1865" t="s">
        <v>42</v>
      </c>
    </row>
    <row r="1866" spans="1:14" x14ac:dyDescent="0.25">
      <c r="A1866" t="s">
        <v>164</v>
      </c>
      <c r="B1866">
        <v>26373.200000000001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0.26719100000000001</v>
      </c>
      <c r="L1866">
        <v>0.72618799999999994</v>
      </c>
      <c r="M1866">
        <v>39419</v>
      </c>
      <c r="N1866" t="s">
        <v>42</v>
      </c>
    </row>
    <row r="1867" spans="1:14" x14ac:dyDescent="0.25">
      <c r="A1867" t="s">
        <v>164</v>
      </c>
      <c r="B1867">
        <v>26420.7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0.28318199999999999</v>
      </c>
      <c r="L1867">
        <v>0.72599999999999998</v>
      </c>
      <c r="M1867">
        <v>39868</v>
      </c>
      <c r="N1867" t="s">
        <v>42</v>
      </c>
    </row>
    <row r="1868" spans="1:14" x14ac:dyDescent="0.25">
      <c r="A1868" t="s">
        <v>164</v>
      </c>
      <c r="B1868">
        <v>26532.1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0.28338400000000002</v>
      </c>
      <c r="L1868">
        <v>0.72396400000000005</v>
      </c>
      <c r="M1868">
        <v>40893</v>
      </c>
      <c r="N1868" t="s">
        <v>42</v>
      </c>
    </row>
    <row r="1869" spans="1:14" x14ac:dyDescent="0.25">
      <c r="A1869" t="s">
        <v>164</v>
      </c>
      <c r="B1869">
        <v>26448.2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0.28354099999999999</v>
      </c>
      <c r="L1869">
        <v>0.72200399999999998</v>
      </c>
      <c r="M1869">
        <v>40365</v>
      </c>
      <c r="N1869" t="s">
        <v>42</v>
      </c>
    </row>
    <row r="1870" spans="1:14" x14ac:dyDescent="0.25">
      <c r="A1870" t="s">
        <v>164</v>
      </c>
      <c r="B1870">
        <v>26388.1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0.283468</v>
      </c>
      <c r="L1870">
        <v>0.70643400000000001</v>
      </c>
      <c r="M1870">
        <v>39894</v>
      </c>
      <c r="N1870" t="s">
        <v>42</v>
      </c>
    </row>
    <row r="1871" spans="1:14" x14ac:dyDescent="0.25">
      <c r="A1871" t="s">
        <v>164</v>
      </c>
      <c r="B1871">
        <v>26387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0.28321600000000002</v>
      </c>
      <c r="L1871">
        <v>0.72341999999999995</v>
      </c>
      <c r="M1871">
        <v>39408</v>
      </c>
      <c r="N1871" t="s">
        <v>42</v>
      </c>
    </row>
    <row r="1872" spans="1:14" x14ac:dyDescent="0.25">
      <c r="A1872" t="s">
        <v>164</v>
      </c>
      <c r="B1872">
        <v>26451.8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0.26512000000000002</v>
      </c>
      <c r="L1872">
        <v>0.72788200000000003</v>
      </c>
      <c r="M1872">
        <v>39909</v>
      </c>
      <c r="N1872" t="s">
        <v>42</v>
      </c>
    </row>
    <row r="1873" spans="1:14" x14ac:dyDescent="0.25">
      <c r="A1873" t="s">
        <v>164</v>
      </c>
      <c r="B1873">
        <v>26315.5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0.28310299999999999</v>
      </c>
      <c r="L1873">
        <v>0.71813800000000005</v>
      </c>
      <c r="M1873">
        <v>39377</v>
      </c>
      <c r="N1873" t="s">
        <v>42</v>
      </c>
    </row>
    <row r="1874" spans="1:14" x14ac:dyDescent="0.25">
      <c r="A1874" t="s">
        <v>164</v>
      </c>
      <c r="B1874">
        <v>26400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0.28307900000000003</v>
      </c>
      <c r="L1874">
        <v>0.71920700000000004</v>
      </c>
      <c r="M1874">
        <v>39398</v>
      </c>
      <c r="N1874" t="s">
        <v>42</v>
      </c>
    </row>
    <row r="1875" spans="1:14" x14ac:dyDescent="0.25">
      <c r="A1875" t="s">
        <v>164</v>
      </c>
      <c r="B1875">
        <v>26395.599999999999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0.28311399999999998</v>
      </c>
      <c r="L1875">
        <v>0.720059</v>
      </c>
      <c r="M1875">
        <v>39408</v>
      </c>
      <c r="N1875" t="s">
        <v>42</v>
      </c>
    </row>
    <row r="1876" spans="1:14" x14ac:dyDescent="0.25">
      <c r="A1876" t="s">
        <v>164</v>
      </c>
      <c r="B1876">
        <v>26328.799999999999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0.28316200000000002</v>
      </c>
      <c r="L1876">
        <v>0.72616099999999995</v>
      </c>
      <c r="M1876">
        <v>39398</v>
      </c>
      <c r="N1876" t="s">
        <v>42</v>
      </c>
    </row>
    <row r="1877" spans="1:14" x14ac:dyDescent="0.25">
      <c r="A1877" t="s">
        <v>164</v>
      </c>
      <c r="B1877">
        <v>26470.1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0.28311700000000001</v>
      </c>
      <c r="L1877">
        <v>0.72673600000000005</v>
      </c>
      <c r="M1877">
        <v>39897</v>
      </c>
      <c r="N1877" t="s">
        <v>42</v>
      </c>
    </row>
    <row r="1878" spans="1:14" x14ac:dyDescent="0.25">
      <c r="A1878" t="s">
        <v>164</v>
      </c>
      <c r="B1878">
        <v>26385.1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0.28422900000000001</v>
      </c>
      <c r="L1878">
        <v>0.72211400000000003</v>
      </c>
      <c r="M1878">
        <v>39368</v>
      </c>
      <c r="N1878" t="s">
        <v>42</v>
      </c>
    </row>
    <row r="1879" spans="1:14" x14ac:dyDescent="0.25">
      <c r="A1879" t="s">
        <v>164</v>
      </c>
      <c r="B1879">
        <v>26416.2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0.28378500000000001</v>
      </c>
      <c r="L1879">
        <v>0.70653100000000002</v>
      </c>
      <c r="M1879">
        <v>39877</v>
      </c>
      <c r="N1879" t="s">
        <v>42</v>
      </c>
    </row>
    <row r="1880" spans="1:14" x14ac:dyDescent="0.25">
      <c r="A1880" t="s">
        <v>164</v>
      </c>
      <c r="B1880">
        <v>26353.4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0.26136799999999999</v>
      </c>
      <c r="L1880">
        <v>0.72739200000000004</v>
      </c>
      <c r="M1880">
        <v>39390</v>
      </c>
      <c r="N1880" t="s">
        <v>42</v>
      </c>
    </row>
    <row r="1881" spans="1:14" x14ac:dyDescent="0.25">
      <c r="A1881" t="s">
        <v>164</v>
      </c>
      <c r="B1881">
        <v>26417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0.28313199999999999</v>
      </c>
      <c r="L1881">
        <v>0.72245599999999999</v>
      </c>
      <c r="M1881">
        <v>39900</v>
      </c>
      <c r="N1881" t="s">
        <v>42</v>
      </c>
    </row>
    <row r="1882" spans="1:14" x14ac:dyDescent="0.25">
      <c r="A1882" t="s">
        <v>164</v>
      </c>
      <c r="B1882">
        <v>26468.799999999999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0.28320000000000001</v>
      </c>
      <c r="L1882">
        <v>0.70653200000000005</v>
      </c>
      <c r="M1882">
        <v>39873</v>
      </c>
      <c r="N1882" t="s">
        <v>42</v>
      </c>
    </row>
    <row r="1883" spans="1:14" x14ac:dyDescent="0.25">
      <c r="A1883" t="s">
        <v>164</v>
      </c>
      <c r="B1883">
        <v>26376.9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0.28308</v>
      </c>
      <c r="L1883">
        <v>0.70653200000000005</v>
      </c>
      <c r="M1883">
        <v>39898</v>
      </c>
      <c r="N1883" t="s">
        <v>42</v>
      </c>
    </row>
    <row r="1884" spans="1:14" x14ac:dyDescent="0.25">
      <c r="A1884" t="s">
        <v>164</v>
      </c>
      <c r="B1884">
        <v>26383.7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0.28312500000000002</v>
      </c>
      <c r="L1884">
        <v>0.72723099999999996</v>
      </c>
      <c r="M1884">
        <v>39394</v>
      </c>
      <c r="N1884" t="s">
        <v>42</v>
      </c>
    </row>
    <row r="1885" spans="1:14" x14ac:dyDescent="0.25">
      <c r="A1885" t="s">
        <v>164</v>
      </c>
      <c r="B1885">
        <v>26400.5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0.28321800000000003</v>
      </c>
      <c r="L1885">
        <v>0.72716499999999995</v>
      </c>
      <c r="M1885">
        <v>39899</v>
      </c>
      <c r="N1885" t="s">
        <v>42</v>
      </c>
    </row>
    <row r="1886" spans="1:14" x14ac:dyDescent="0.25">
      <c r="A1886" t="s">
        <v>164</v>
      </c>
      <c r="B1886">
        <v>26496.6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0.28326499999999999</v>
      </c>
      <c r="L1886">
        <v>0.72462899999999997</v>
      </c>
      <c r="M1886">
        <v>40873</v>
      </c>
      <c r="N1886" t="s">
        <v>42</v>
      </c>
    </row>
    <row r="1887" spans="1:14" x14ac:dyDescent="0.25">
      <c r="A1887" t="s">
        <v>164</v>
      </c>
      <c r="B1887">
        <v>26442.799999999999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0.283078</v>
      </c>
      <c r="L1887">
        <v>0.70653200000000005</v>
      </c>
      <c r="M1887">
        <v>39897</v>
      </c>
      <c r="N1887" t="s">
        <v>42</v>
      </c>
    </row>
    <row r="1888" spans="1:14" x14ac:dyDescent="0.25">
      <c r="A1888" t="s">
        <v>164</v>
      </c>
      <c r="B1888">
        <v>26391.8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0.28312999999999999</v>
      </c>
      <c r="L1888">
        <v>0.72326100000000004</v>
      </c>
      <c r="M1888">
        <v>39892</v>
      </c>
      <c r="N1888" t="s">
        <v>42</v>
      </c>
    </row>
    <row r="1889" spans="1:25" x14ac:dyDescent="0.25">
      <c r="A1889" t="s">
        <v>164</v>
      </c>
      <c r="B1889">
        <v>26370.799999999999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0.28320400000000001</v>
      </c>
      <c r="L1889">
        <v>0.72687199999999996</v>
      </c>
      <c r="M1889">
        <v>39412</v>
      </c>
      <c r="N1889" t="s">
        <v>42</v>
      </c>
    </row>
    <row r="1890" spans="1:25" x14ac:dyDescent="0.25">
      <c r="A1890" t="s">
        <v>164</v>
      </c>
      <c r="B1890">
        <v>26489.7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0.283084</v>
      </c>
      <c r="L1890">
        <v>0.72702999999999995</v>
      </c>
      <c r="M1890">
        <v>40420</v>
      </c>
      <c r="N1890" t="s">
        <v>42</v>
      </c>
    </row>
    <row r="1891" spans="1:25" x14ac:dyDescent="0.25">
      <c r="A1891" t="s">
        <v>164</v>
      </c>
      <c r="B1891">
        <v>26386.7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0.283248</v>
      </c>
      <c r="L1891">
        <v>0.72633099999999995</v>
      </c>
      <c r="M1891">
        <v>39387</v>
      </c>
      <c r="N1891" t="s">
        <v>42</v>
      </c>
    </row>
    <row r="1892" spans="1:25" x14ac:dyDescent="0.25">
      <c r="A1892" t="s">
        <v>164</v>
      </c>
      <c r="B1892">
        <v>26394.3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0.28307900000000003</v>
      </c>
      <c r="L1892">
        <v>0.72694999999999999</v>
      </c>
      <c r="M1892">
        <v>39400</v>
      </c>
      <c r="N1892" t="s">
        <v>42</v>
      </c>
    </row>
    <row r="1893" spans="1:25" x14ac:dyDescent="0.25">
      <c r="A1893" t="s">
        <v>164</v>
      </c>
      <c r="B1893">
        <v>26449.599999999999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0.28310400000000002</v>
      </c>
      <c r="L1893">
        <v>0.72423999999999999</v>
      </c>
      <c r="M1893">
        <v>40403</v>
      </c>
      <c r="N1893" t="s">
        <v>42</v>
      </c>
    </row>
    <row r="1894" spans="1:25" x14ac:dyDescent="0.25">
      <c r="A1894" t="s">
        <v>164</v>
      </c>
      <c r="B1894">
        <v>26437.7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0.283308</v>
      </c>
      <c r="L1894">
        <v>0.725935</v>
      </c>
      <c r="M1894">
        <v>40388</v>
      </c>
      <c r="N1894" t="s">
        <v>42</v>
      </c>
    </row>
    <row r="1895" spans="1:25" x14ac:dyDescent="0.25">
      <c r="A1895" t="s">
        <v>164</v>
      </c>
      <c r="B1895">
        <v>26487.599999999999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0.28309800000000002</v>
      </c>
      <c r="L1895">
        <v>0.72666799999999998</v>
      </c>
      <c r="M1895">
        <v>40376</v>
      </c>
      <c r="N1895" t="s">
        <v>42</v>
      </c>
    </row>
    <row r="1896" spans="1:25" x14ac:dyDescent="0.25">
      <c r="A1896" t="s">
        <v>164</v>
      </c>
      <c r="B1896">
        <v>26530.5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0.28319800000000001</v>
      </c>
      <c r="L1896">
        <v>0.72468500000000002</v>
      </c>
      <c r="M1896">
        <v>40399</v>
      </c>
      <c r="N1896" t="s">
        <v>42</v>
      </c>
    </row>
    <row r="1897" spans="1:25" x14ac:dyDescent="0.25">
      <c r="A1897" t="s">
        <v>164</v>
      </c>
      <c r="B1897">
        <v>26337.4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0.28322900000000001</v>
      </c>
      <c r="L1897">
        <v>0.70652999999999999</v>
      </c>
      <c r="M1897">
        <v>39393</v>
      </c>
      <c r="N1897" t="s">
        <v>42</v>
      </c>
    </row>
    <row r="1898" spans="1:25" x14ac:dyDescent="0.25">
      <c r="A1898" t="s">
        <v>164</v>
      </c>
      <c r="B1898">
        <v>26404.400000000001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0.28435199999999999</v>
      </c>
      <c r="L1898">
        <v>0.72715099999999999</v>
      </c>
      <c r="M1898">
        <v>39888</v>
      </c>
      <c r="N1898" t="s">
        <v>42</v>
      </c>
    </row>
    <row r="1899" spans="1:25" x14ac:dyDescent="0.25">
      <c r="A1899" t="s">
        <v>164</v>
      </c>
      <c r="B1899">
        <v>26346.400000000001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0.260606</v>
      </c>
      <c r="L1899">
        <v>0.72785</v>
      </c>
      <c r="M1899">
        <v>39364</v>
      </c>
      <c r="N1899" t="s">
        <v>42</v>
      </c>
    </row>
    <row r="1900" spans="1:25" x14ac:dyDescent="0.25">
      <c r="A1900" t="s">
        <v>164</v>
      </c>
      <c r="B1900">
        <v>26387.3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0.27348</v>
      </c>
      <c r="L1900">
        <v>0.72789700000000002</v>
      </c>
      <c r="M1900">
        <v>39901</v>
      </c>
      <c r="N1900" t="s">
        <v>42</v>
      </c>
    </row>
    <row r="1901" spans="1:25" x14ac:dyDescent="0.25">
      <c r="A1901" t="s">
        <v>164</v>
      </c>
      <c r="B1901">
        <v>26397.9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0.28307900000000003</v>
      </c>
      <c r="L1901">
        <v>0.71281700000000003</v>
      </c>
      <c r="M1901">
        <v>39869</v>
      </c>
      <c r="N1901" t="s">
        <v>42</v>
      </c>
    </row>
    <row r="1902" spans="1:25" x14ac:dyDescent="0.25">
      <c r="A1902" t="s">
        <v>164</v>
      </c>
      <c r="B1902">
        <v>26510.3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0.26149099999999997</v>
      </c>
      <c r="L1902">
        <v>0.72632099999999999</v>
      </c>
      <c r="M1902">
        <v>40410</v>
      </c>
      <c r="N1902" t="s">
        <v>42</v>
      </c>
    </row>
    <row r="1903" spans="1:25" x14ac:dyDescent="0.25">
      <c r="A1903" t="s">
        <v>164</v>
      </c>
      <c r="B1903">
        <v>26563.8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0.283078</v>
      </c>
      <c r="L1903">
        <v>0.72679199999999999</v>
      </c>
      <c r="M1903">
        <v>40894</v>
      </c>
      <c r="N1903" t="s">
        <v>42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164</v>
      </c>
      <c r="B1904">
        <v>26440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0.28310800000000003</v>
      </c>
      <c r="L1904">
        <v>0.70652700000000002</v>
      </c>
      <c r="M1904">
        <v>40385</v>
      </c>
      <c r="N1904" t="s">
        <v>42</v>
      </c>
      <c r="R1904">
        <f>AVERAGE(B1855:B1904)</f>
        <v>26422.79</v>
      </c>
      <c r="S1904">
        <f>AVERAGE(C1855:C1904)</f>
        <v>0</v>
      </c>
      <c r="U1904">
        <f>_xlfn.VAR.P(B1855:B1904)</f>
        <v>3254.2648999999683</v>
      </c>
      <c r="V1904">
        <f>_xlfn.VAR.P(C1855:C1904)</f>
        <v>0</v>
      </c>
      <c r="X1904">
        <f>1.96*SQRT(U1904)/50</f>
        <v>2.236209653841954</v>
      </c>
      <c r="Y1904">
        <f>1.96*SQRT(V1904)/50</f>
        <v>0</v>
      </c>
    </row>
    <row r="1905" spans="1:13" x14ac:dyDescent="0.25">
      <c r="A1905" t="s">
        <v>165</v>
      </c>
      <c r="B1905">
        <v>1321195.7109999999</v>
      </c>
      <c r="C1905" t="s">
        <v>36</v>
      </c>
    </row>
    <row r="1906" spans="1:13" x14ac:dyDescent="0.25">
      <c r="A1906" t="s">
        <v>166</v>
      </c>
      <c r="B1906">
        <v>24087.4</v>
      </c>
      <c r="C1906">
        <v>24075.3</v>
      </c>
      <c r="D1906">
        <v>24075.200000000001</v>
      </c>
      <c r="E1906">
        <v>24050.1</v>
      </c>
      <c r="F1906">
        <v>1424.93</v>
      </c>
      <c r="G1906">
        <v>0</v>
      </c>
      <c r="H1906">
        <v>574.21299999999997</v>
      </c>
      <c r="I1906">
        <v>0</v>
      </c>
      <c r="J1906">
        <v>0.28320400000000001</v>
      </c>
      <c r="K1906">
        <v>0.70653100000000002</v>
      </c>
      <c r="L1906">
        <v>0</v>
      </c>
      <c r="M1906" t="s">
        <v>42</v>
      </c>
    </row>
    <row r="1907" spans="1:13" x14ac:dyDescent="0.25">
      <c r="A1907" t="s">
        <v>166</v>
      </c>
      <c r="B1907">
        <v>24046.7</v>
      </c>
      <c r="C1907">
        <v>24036.799999999999</v>
      </c>
      <c r="D1907">
        <v>24036.6</v>
      </c>
      <c r="E1907">
        <v>24011.5</v>
      </c>
      <c r="F1907">
        <v>1425.36</v>
      </c>
      <c r="G1907">
        <v>0</v>
      </c>
      <c r="H1907">
        <v>571.11</v>
      </c>
      <c r="I1907">
        <v>0</v>
      </c>
      <c r="J1907">
        <v>0.28311999999999998</v>
      </c>
      <c r="K1907">
        <v>0.71717799999999998</v>
      </c>
      <c r="L1907">
        <v>0</v>
      </c>
      <c r="M1907" t="s">
        <v>42</v>
      </c>
    </row>
    <row r="1908" spans="1:13" x14ac:dyDescent="0.25">
      <c r="A1908" t="s">
        <v>166</v>
      </c>
      <c r="B1908">
        <v>23905.599999999999</v>
      </c>
      <c r="C1908">
        <v>23895</v>
      </c>
      <c r="D1908">
        <v>23894.9</v>
      </c>
      <c r="E1908">
        <v>23869.7</v>
      </c>
      <c r="F1908">
        <v>1421.78</v>
      </c>
      <c r="G1908">
        <v>0</v>
      </c>
      <c r="H1908">
        <v>564.20299999999997</v>
      </c>
      <c r="I1908">
        <v>0</v>
      </c>
      <c r="J1908">
        <v>0.28315299999999999</v>
      </c>
      <c r="K1908">
        <v>0.727719</v>
      </c>
      <c r="L1908">
        <v>0</v>
      </c>
      <c r="M1908" t="s">
        <v>42</v>
      </c>
    </row>
    <row r="1909" spans="1:13" x14ac:dyDescent="0.25">
      <c r="A1909" t="s">
        <v>166</v>
      </c>
      <c r="B1909">
        <v>24050.6</v>
      </c>
      <c r="C1909">
        <v>24040.400000000001</v>
      </c>
      <c r="D1909">
        <v>24040.3</v>
      </c>
      <c r="E1909">
        <v>24015.1</v>
      </c>
      <c r="F1909">
        <v>1427.22</v>
      </c>
      <c r="G1909">
        <v>0</v>
      </c>
      <c r="H1909">
        <v>571.529</v>
      </c>
      <c r="I1909">
        <v>0</v>
      </c>
      <c r="J1909">
        <v>0.28312100000000001</v>
      </c>
      <c r="K1909">
        <v>0.70652700000000002</v>
      </c>
      <c r="L1909">
        <v>0</v>
      </c>
      <c r="M1909" t="s">
        <v>42</v>
      </c>
    </row>
    <row r="1910" spans="1:13" x14ac:dyDescent="0.25">
      <c r="A1910" t="s">
        <v>166</v>
      </c>
      <c r="B1910">
        <v>24170</v>
      </c>
      <c r="C1910">
        <v>24159.9</v>
      </c>
      <c r="D1910">
        <v>24159.7</v>
      </c>
      <c r="E1910">
        <v>24133.9</v>
      </c>
      <c r="F1910">
        <v>1431.44</v>
      </c>
      <c r="G1910">
        <v>0</v>
      </c>
      <c r="H1910">
        <v>570.98099999999999</v>
      </c>
      <c r="I1910">
        <v>0</v>
      </c>
      <c r="J1910">
        <v>0.283078</v>
      </c>
      <c r="K1910">
        <v>0.72633700000000001</v>
      </c>
      <c r="L1910">
        <v>0</v>
      </c>
      <c r="M1910" t="s">
        <v>42</v>
      </c>
    </row>
    <row r="1911" spans="1:13" x14ac:dyDescent="0.25">
      <c r="A1911" t="s">
        <v>166</v>
      </c>
      <c r="B1911">
        <v>24006.5</v>
      </c>
      <c r="C1911">
        <v>23996.400000000001</v>
      </c>
      <c r="D1911">
        <v>23996.2</v>
      </c>
      <c r="E1911">
        <v>23971.200000000001</v>
      </c>
      <c r="F1911">
        <v>1427.8</v>
      </c>
      <c r="G1911">
        <v>0</v>
      </c>
      <c r="H1911">
        <v>567.46299999999997</v>
      </c>
      <c r="I1911">
        <v>0</v>
      </c>
      <c r="J1911">
        <v>0.276362</v>
      </c>
      <c r="K1911">
        <v>0.72760800000000003</v>
      </c>
      <c r="L1911">
        <v>0</v>
      </c>
      <c r="M1911" t="s">
        <v>42</v>
      </c>
    </row>
    <row r="1912" spans="1:13" x14ac:dyDescent="0.25">
      <c r="A1912" t="s">
        <v>166</v>
      </c>
      <c r="B1912">
        <v>24026.2</v>
      </c>
      <c r="C1912">
        <v>24016</v>
      </c>
      <c r="D1912">
        <v>24015.8</v>
      </c>
      <c r="E1912">
        <v>23990.799999999999</v>
      </c>
      <c r="F1912">
        <v>1426.7</v>
      </c>
      <c r="G1912">
        <v>0</v>
      </c>
      <c r="H1912">
        <v>569.66600000000005</v>
      </c>
      <c r="I1912">
        <v>0</v>
      </c>
      <c r="J1912">
        <v>0.283217</v>
      </c>
      <c r="K1912">
        <v>0.72055400000000003</v>
      </c>
      <c r="L1912">
        <v>0</v>
      </c>
      <c r="M1912" t="s">
        <v>42</v>
      </c>
    </row>
    <row r="1913" spans="1:13" x14ac:dyDescent="0.25">
      <c r="A1913" t="s">
        <v>166</v>
      </c>
      <c r="B1913">
        <v>24138.9</v>
      </c>
      <c r="C1913">
        <v>24128.799999999999</v>
      </c>
      <c r="D1913">
        <v>24128.7</v>
      </c>
      <c r="E1913">
        <v>24102.9</v>
      </c>
      <c r="F1913">
        <v>1427.71</v>
      </c>
      <c r="G1913">
        <v>0</v>
      </c>
      <c r="H1913">
        <v>571.11699999999996</v>
      </c>
      <c r="I1913">
        <v>0</v>
      </c>
      <c r="J1913">
        <v>0.283078</v>
      </c>
      <c r="K1913">
        <v>0.726858</v>
      </c>
      <c r="L1913">
        <v>0</v>
      </c>
      <c r="M1913" t="s">
        <v>42</v>
      </c>
    </row>
    <row r="1914" spans="1:13" x14ac:dyDescent="0.25">
      <c r="A1914" t="s">
        <v>166</v>
      </c>
      <c r="B1914">
        <v>24021.200000000001</v>
      </c>
      <c r="C1914">
        <v>24009.9</v>
      </c>
      <c r="D1914">
        <v>24009.7</v>
      </c>
      <c r="E1914">
        <v>23984.1</v>
      </c>
      <c r="F1914">
        <v>1423.72</v>
      </c>
      <c r="G1914">
        <v>0</v>
      </c>
      <c r="H1914">
        <v>569.79399999999998</v>
      </c>
      <c r="I1914">
        <v>0</v>
      </c>
      <c r="J1914">
        <v>0.28308899999999998</v>
      </c>
      <c r="K1914">
        <v>0.70653200000000005</v>
      </c>
      <c r="L1914">
        <v>0</v>
      </c>
      <c r="M1914" t="s">
        <v>42</v>
      </c>
    </row>
    <row r="1915" spans="1:13" x14ac:dyDescent="0.25">
      <c r="A1915" t="s">
        <v>166</v>
      </c>
      <c r="B1915">
        <v>24007.4</v>
      </c>
      <c r="C1915">
        <v>23997.4</v>
      </c>
      <c r="D1915">
        <v>23997.200000000001</v>
      </c>
      <c r="E1915">
        <v>23972.2</v>
      </c>
      <c r="F1915">
        <v>1427.01</v>
      </c>
      <c r="G1915">
        <v>0</v>
      </c>
      <c r="H1915">
        <v>570.09</v>
      </c>
      <c r="I1915">
        <v>0</v>
      </c>
      <c r="J1915">
        <v>0.28308</v>
      </c>
      <c r="K1915">
        <v>0.70652800000000004</v>
      </c>
      <c r="L1915">
        <v>0</v>
      </c>
      <c r="M1915" t="s">
        <v>42</v>
      </c>
    </row>
    <row r="1916" spans="1:13" x14ac:dyDescent="0.25">
      <c r="A1916" t="s">
        <v>166</v>
      </c>
      <c r="B1916">
        <v>24056.5</v>
      </c>
      <c r="C1916">
        <v>24044</v>
      </c>
      <c r="D1916">
        <v>24043.9</v>
      </c>
      <c r="E1916">
        <v>24018.6</v>
      </c>
      <c r="F1916">
        <v>1426.17</v>
      </c>
      <c r="G1916">
        <v>0</v>
      </c>
      <c r="H1916">
        <v>571.54100000000005</v>
      </c>
      <c r="I1916">
        <v>0</v>
      </c>
      <c r="J1916">
        <v>0.283082</v>
      </c>
      <c r="K1916">
        <v>0.72723599999999999</v>
      </c>
      <c r="L1916">
        <v>0</v>
      </c>
      <c r="M1916" t="s">
        <v>42</v>
      </c>
    </row>
    <row r="1917" spans="1:13" x14ac:dyDescent="0.25">
      <c r="A1917" t="s">
        <v>166</v>
      </c>
      <c r="B1917">
        <v>23950</v>
      </c>
      <c r="C1917">
        <v>23940</v>
      </c>
      <c r="D1917">
        <v>23939.9</v>
      </c>
      <c r="E1917">
        <v>23914.9</v>
      </c>
      <c r="F1917">
        <v>1420.59</v>
      </c>
      <c r="G1917">
        <v>0</v>
      </c>
      <c r="H1917">
        <v>568.01400000000001</v>
      </c>
      <c r="I1917">
        <v>0</v>
      </c>
      <c r="J1917">
        <v>0.28312900000000002</v>
      </c>
      <c r="K1917">
        <v>0.72789700000000002</v>
      </c>
      <c r="L1917">
        <v>0</v>
      </c>
      <c r="M1917" t="s">
        <v>42</v>
      </c>
    </row>
    <row r="1918" spans="1:13" x14ac:dyDescent="0.25">
      <c r="A1918" t="s">
        <v>166</v>
      </c>
      <c r="B1918">
        <v>24093.9</v>
      </c>
      <c r="C1918">
        <v>24083.7</v>
      </c>
      <c r="D1918">
        <v>24083.599999999999</v>
      </c>
      <c r="E1918">
        <v>24058.5</v>
      </c>
      <c r="F1918">
        <v>1422.95</v>
      </c>
      <c r="G1918">
        <v>0</v>
      </c>
      <c r="H1918">
        <v>575.14300000000003</v>
      </c>
      <c r="I1918">
        <v>0</v>
      </c>
      <c r="J1918">
        <v>0.28310000000000002</v>
      </c>
      <c r="K1918">
        <v>0.72272800000000004</v>
      </c>
      <c r="L1918">
        <v>0</v>
      </c>
      <c r="M1918" t="s">
        <v>42</v>
      </c>
    </row>
    <row r="1919" spans="1:13" x14ac:dyDescent="0.25">
      <c r="A1919" t="s">
        <v>166</v>
      </c>
      <c r="B1919">
        <v>24130.9</v>
      </c>
      <c r="C1919">
        <v>24120.799999999999</v>
      </c>
      <c r="D1919">
        <v>24120.6</v>
      </c>
      <c r="E1919">
        <v>24095.7</v>
      </c>
      <c r="F1919">
        <v>1423.85</v>
      </c>
      <c r="G1919">
        <v>0</v>
      </c>
      <c r="H1919">
        <v>576.20699999999999</v>
      </c>
      <c r="I1919">
        <v>0</v>
      </c>
      <c r="J1919">
        <v>0.283078</v>
      </c>
      <c r="K1919">
        <v>0.70820499999999997</v>
      </c>
      <c r="L1919">
        <v>0</v>
      </c>
      <c r="M1919" t="s">
        <v>42</v>
      </c>
    </row>
    <row r="1920" spans="1:13" x14ac:dyDescent="0.25">
      <c r="A1920" t="s">
        <v>166</v>
      </c>
      <c r="B1920">
        <v>23972.2</v>
      </c>
      <c r="C1920">
        <v>23962</v>
      </c>
      <c r="D1920">
        <v>23961.9</v>
      </c>
      <c r="E1920">
        <v>23936.799999999999</v>
      </c>
      <c r="F1920">
        <v>1424.03</v>
      </c>
      <c r="G1920">
        <v>0</v>
      </c>
      <c r="H1920">
        <v>567.93100000000004</v>
      </c>
      <c r="I1920">
        <v>0</v>
      </c>
      <c r="J1920">
        <v>0.283078</v>
      </c>
      <c r="K1920">
        <v>0.72531800000000002</v>
      </c>
      <c r="L1920">
        <v>0</v>
      </c>
      <c r="M1920" t="s">
        <v>42</v>
      </c>
    </row>
    <row r="1921" spans="1:13" x14ac:dyDescent="0.25">
      <c r="A1921" t="s">
        <v>166</v>
      </c>
      <c r="B1921">
        <v>23968.6</v>
      </c>
      <c r="C1921">
        <v>23958.5</v>
      </c>
      <c r="D1921">
        <v>23958.400000000001</v>
      </c>
      <c r="E1921">
        <v>23933.3</v>
      </c>
      <c r="F1921">
        <v>1423.06</v>
      </c>
      <c r="G1921">
        <v>0</v>
      </c>
      <c r="H1921">
        <v>567.75</v>
      </c>
      <c r="I1921">
        <v>0</v>
      </c>
      <c r="J1921">
        <v>0.283078</v>
      </c>
      <c r="K1921">
        <v>0.72772800000000004</v>
      </c>
      <c r="L1921">
        <v>0</v>
      </c>
      <c r="M1921" t="s">
        <v>42</v>
      </c>
    </row>
    <row r="1922" spans="1:13" x14ac:dyDescent="0.25">
      <c r="A1922" t="s">
        <v>166</v>
      </c>
      <c r="B1922">
        <v>24120.799999999999</v>
      </c>
      <c r="C1922">
        <v>24106.5</v>
      </c>
      <c r="D1922">
        <v>24106.400000000001</v>
      </c>
      <c r="E1922">
        <v>24081.3</v>
      </c>
      <c r="F1922">
        <v>1423.4</v>
      </c>
      <c r="G1922">
        <v>0</v>
      </c>
      <c r="H1922">
        <v>575.57899999999995</v>
      </c>
      <c r="I1922">
        <v>0</v>
      </c>
      <c r="J1922">
        <v>0.26064199999999998</v>
      </c>
      <c r="K1922">
        <v>0.72786600000000001</v>
      </c>
      <c r="L1922">
        <v>0</v>
      </c>
      <c r="M1922" t="s">
        <v>42</v>
      </c>
    </row>
    <row r="1923" spans="1:13" x14ac:dyDescent="0.25">
      <c r="A1923" t="s">
        <v>166</v>
      </c>
      <c r="B1923">
        <v>24072.5</v>
      </c>
      <c r="C1923">
        <v>24062.5</v>
      </c>
      <c r="D1923">
        <v>24062.400000000001</v>
      </c>
      <c r="E1923">
        <v>24037.1</v>
      </c>
      <c r="F1923">
        <v>1426.73</v>
      </c>
      <c r="G1923">
        <v>0</v>
      </c>
      <c r="H1923">
        <v>574.29</v>
      </c>
      <c r="I1923">
        <v>0</v>
      </c>
      <c r="J1923">
        <v>0.28307900000000003</v>
      </c>
      <c r="K1923">
        <v>0.709874</v>
      </c>
      <c r="L1923">
        <v>0</v>
      </c>
      <c r="M1923" t="s">
        <v>42</v>
      </c>
    </row>
    <row r="1924" spans="1:13" x14ac:dyDescent="0.25">
      <c r="A1924" t="s">
        <v>166</v>
      </c>
      <c r="B1924">
        <v>24076</v>
      </c>
      <c r="C1924">
        <v>24065.3</v>
      </c>
      <c r="D1924">
        <v>24065.200000000001</v>
      </c>
      <c r="E1924">
        <v>24039.9</v>
      </c>
      <c r="F1924">
        <v>1424.42</v>
      </c>
      <c r="G1924">
        <v>0</v>
      </c>
      <c r="H1924">
        <v>573.86699999999996</v>
      </c>
      <c r="I1924">
        <v>0</v>
      </c>
      <c r="J1924">
        <v>0.28314699999999998</v>
      </c>
      <c r="K1924">
        <v>0.72763299999999997</v>
      </c>
      <c r="L1924">
        <v>0</v>
      </c>
      <c r="M1924" t="s">
        <v>42</v>
      </c>
    </row>
    <row r="1925" spans="1:13" x14ac:dyDescent="0.25">
      <c r="A1925" t="s">
        <v>166</v>
      </c>
      <c r="B1925">
        <v>24039.3</v>
      </c>
      <c r="C1925">
        <v>24028.9</v>
      </c>
      <c r="D1925">
        <v>24028.799999999999</v>
      </c>
      <c r="E1925">
        <v>24003.5</v>
      </c>
      <c r="F1925">
        <v>1429.47</v>
      </c>
      <c r="G1925">
        <v>0</v>
      </c>
      <c r="H1925">
        <v>571.09199999999998</v>
      </c>
      <c r="I1925">
        <v>0</v>
      </c>
      <c r="J1925">
        <v>0.28318300000000002</v>
      </c>
      <c r="K1925">
        <v>0.72789800000000004</v>
      </c>
      <c r="L1925">
        <v>0</v>
      </c>
      <c r="M1925" t="s">
        <v>42</v>
      </c>
    </row>
    <row r="1926" spans="1:13" x14ac:dyDescent="0.25">
      <c r="A1926" t="s">
        <v>166</v>
      </c>
      <c r="B1926">
        <v>24283.1</v>
      </c>
      <c r="C1926">
        <v>24273</v>
      </c>
      <c r="D1926">
        <v>24272.9</v>
      </c>
      <c r="E1926">
        <v>24247.7</v>
      </c>
      <c r="F1926">
        <v>1426.13</v>
      </c>
      <c r="G1926">
        <v>0</v>
      </c>
      <c r="H1926">
        <v>584.149</v>
      </c>
      <c r="I1926">
        <v>0</v>
      </c>
      <c r="J1926">
        <v>0.28336299999999998</v>
      </c>
      <c r="K1926">
        <v>0.70653100000000002</v>
      </c>
      <c r="L1926">
        <v>0</v>
      </c>
      <c r="M1926" t="s">
        <v>42</v>
      </c>
    </row>
    <row r="1927" spans="1:13" x14ac:dyDescent="0.25">
      <c r="A1927" t="s">
        <v>166</v>
      </c>
      <c r="B1927">
        <v>24005</v>
      </c>
      <c r="C1927">
        <v>23989.5</v>
      </c>
      <c r="D1927">
        <v>23989.4</v>
      </c>
      <c r="E1927">
        <v>23964.2</v>
      </c>
      <c r="F1927">
        <v>1423.83</v>
      </c>
      <c r="G1927">
        <v>0</v>
      </c>
      <c r="H1927">
        <v>569.04499999999996</v>
      </c>
      <c r="I1927">
        <v>0</v>
      </c>
      <c r="J1927">
        <v>0.28311199999999997</v>
      </c>
      <c r="K1927">
        <v>0.71377599999999997</v>
      </c>
      <c r="L1927">
        <v>0</v>
      </c>
      <c r="M1927" t="s">
        <v>42</v>
      </c>
    </row>
    <row r="1928" spans="1:13" x14ac:dyDescent="0.25">
      <c r="A1928" t="s">
        <v>166</v>
      </c>
      <c r="B1928">
        <v>23933.5</v>
      </c>
      <c r="C1928">
        <v>23923.5</v>
      </c>
      <c r="D1928">
        <v>23923.4</v>
      </c>
      <c r="E1928">
        <v>23898.3</v>
      </c>
      <c r="F1928">
        <v>1425.29</v>
      </c>
      <c r="G1928">
        <v>0</v>
      </c>
      <c r="H1928">
        <v>566.08799999999997</v>
      </c>
      <c r="I1928">
        <v>0</v>
      </c>
      <c r="J1928">
        <v>0.28383799999999998</v>
      </c>
      <c r="K1928">
        <v>0.70652899999999996</v>
      </c>
      <c r="L1928">
        <v>0</v>
      </c>
      <c r="M1928" t="s">
        <v>42</v>
      </c>
    </row>
    <row r="1929" spans="1:13" x14ac:dyDescent="0.25">
      <c r="A1929" t="s">
        <v>166</v>
      </c>
      <c r="B1929">
        <v>24013.1</v>
      </c>
      <c r="C1929">
        <v>24002.9</v>
      </c>
      <c r="D1929">
        <v>24002.799999999999</v>
      </c>
      <c r="E1929">
        <v>23977.599999999999</v>
      </c>
      <c r="F1929">
        <v>1424.26</v>
      </c>
      <c r="G1929">
        <v>0</v>
      </c>
      <c r="H1929">
        <v>570.423</v>
      </c>
      <c r="I1929">
        <v>0</v>
      </c>
      <c r="J1929">
        <v>0.28309299999999998</v>
      </c>
      <c r="K1929">
        <v>0.72786099999999998</v>
      </c>
      <c r="L1929">
        <v>0</v>
      </c>
      <c r="M1929" t="s">
        <v>42</v>
      </c>
    </row>
    <row r="1930" spans="1:13" x14ac:dyDescent="0.25">
      <c r="A1930" t="s">
        <v>166</v>
      </c>
      <c r="B1930">
        <v>24057.8</v>
      </c>
      <c r="C1930">
        <v>24047.4</v>
      </c>
      <c r="D1930">
        <v>24047.3</v>
      </c>
      <c r="E1930">
        <v>24022.3</v>
      </c>
      <c r="F1930">
        <v>1423.94</v>
      </c>
      <c r="G1930">
        <v>0</v>
      </c>
      <c r="H1930">
        <v>572.23400000000004</v>
      </c>
      <c r="I1930">
        <v>0</v>
      </c>
      <c r="J1930">
        <v>0.28309299999999998</v>
      </c>
      <c r="K1930">
        <v>0.72261299999999995</v>
      </c>
      <c r="L1930">
        <v>0</v>
      </c>
      <c r="M1930" t="s">
        <v>42</v>
      </c>
    </row>
    <row r="1931" spans="1:13" x14ac:dyDescent="0.25">
      <c r="A1931" t="s">
        <v>166</v>
      </c>
      <c r="B1931">
        <v>23957.5</v>
      </c>
      <c r="C1931">
        <v>23946.6</v>
      </c>
      <c r="D1931">
        <v>23946.400000000001</v>
      </c>
      <c r="E1931">
        <v>23921.3</v>
      </c>
      <c r="F1931">
        <v>1422</v>
      </c>
      <c r="G1931">
        <v>0</v>
      </c>
      <c r="H1931">
        <v>566.82799999999997</v>
      </c>
      <c r="I1931">
        <v>0</v>
      </c>
      <c r="J1931">
        <v>0.283078</v>
      </c>
      <c r="K1931">
        <v>0.72113799999999995</v>
      </c>
      <c r="L1931">
        <v>0</v>
      </c>
      <c r="M1931" t="s">
        <v>42</v>
      </c>
    </row>
    <row r="1932" spans="1:13" x14ac:dyDescent="0.25">
      <c r="A1932" t="s">
        <v>166</v>
      </c>
      <c r="B1932">
        <v>23932.400000000001</v>
      </c>
      <c r="C1932">
        <v>23921.4</v>
      </c>
      <c r="D1932">
        <v>23921.3</v>
      </c>
      <c r="E1932">
        <v>23896.2</v>
      </c>
      <c r="F1932">
        <v>1426.16</v>
      </c>
      <c r="G1932">
        <v>0</v>
      </c>
      <c r="H1932">
        <v>566.15</v>
      </c>
      <c r="I1932">
        <v>0</v>
      </c>
      <c r="J1932">
        <v>0.28349999999999997</v>
      </c>
      <c r="K1932">
        <v>0.72767999999999999</v>
      </c>
      <c r="L1932">
        <v>0</v>
      </c>
      <c r="M1932" t="s">
        <v>42</v>
      </c>
    </row>
    <row r="1933" spans="1:13" x14ac:dyDescent="0.25">
      <c r="A1933" t="s">
        <v>166</v>
      </c>
      <c r="B1933">
        <v>24148.7</v>
      </c>
      <c r="C1933">
        <v>24138.799999999999</v>
      </c>
      <c r="D1933">
        <v>24138.7</v>
      </c>
      <c r="E1933">
        <v>24113.5</v>
      </c>
      <c r="F1933">
        <v>1427.72</v>
      </c>
      <c r="G1933">
        <v>0</v>
      </c>
      <c r="H1933">
        <v>576.30200000000002</v>
      </c>
      <c r="I1933">
        <v>0</v>
      </c>
      <c r="J1933">
        <v>0.260627</v>
      </c>
      <c r="K1933">
        <v>0.71330000000000005</v>
      </c>
      <c r="L1933">
        <v>0</v>
      </c>
      <c r="M1933" t="s">
        <v>42</v>
      </c>
    </row>
    <row r="1934" spans="1:13" x14ac:dyDescent="0.25">
      <c r="A1934" t="s">
        <v>166</v>
      </c>
      <c r="B1934">
        <v>24050.799999999999</v>
      </c>
      <c r="C1934">
        <v>24040.799999999999</v>
      </c>
      <c r="D1934">
        <v>24040.7</v>
      </c>
      <c r="E1934">
        <v>24015.5</v>
      </c>
      <c r="F1934">
        <v>1424.01</v>
      </c>
      <c r="G1934">
        <v>0</v>
      </c>
      <c r="H1934">
        <v>572.346</v>
      </c>
      <c r="I1934">
        <v>0</v>
      </c>
      <c r="J1934">
        <v>0.28339799999999998</v>
      </c>
      <c r="K1934">
        <v>0.725325</v>
      </c>
      <c r="L1934">
        <v>0</v>
      </c>
      <c r="M1934" t="s">
        <v>42</v>
      </c>
    </row>
    <row r="1935" spans="1:13" x14ac:dyDescent="0.25">
      <c r="A1935" t="s">
        <v>166</v>
      </c>
      <c r="B1935">
        <v>24002.3</v>
      </c>
      <c r="C1935">
        <v>23992.3</v>
      </c>
      <c r="D1935">
        <v>23992.2</v>
      </c>
      <c r="E1935">
        <v>23966.7</v>
      </c>
      <c r="F1935">
        <v>1429.11</v>
      </c>
      <c r="G1935">
        <v>0</v>
      </c>
      <c r="H1935">
        <v>567.38800000000003</v>
      </c>
      <c r="I1935">
        <v>0</v>
      </c>
      <c r="J1935">
        <v>0.28315499999999999</v>
      </c>
      <c r="K1935">
        <v>0.72680699999999998</v>
      </c>
      <c r="L1935">
        <v>0</v>
      </c>
      <c r="M1935" t="s">
        <v>42</v>
      </c>
    </row>
    <row r="1936" spans="1:13" x14ac:dyDescent="0.25">
      <c r="A1936" t="s">
        <v>166</v>
      </c>
      <c r="B1936">
        <v>23999.5</v>
      </c>
      <c r="C1936">
        <v>23989.5</v>
      </c>
      <c r="D1936">
        <v>23989.4</v>
      </c>
      <c r="E1936">
        <v>23964.400000000001</v>
      </c>
      <c r="F1936">
        <v>1423.52</v>
      </c>
      <c r="G1936">
        <v>0</v>
      </c>
      <c r="H1936">
        <v>568.548</v>
      </c>
      <c r="I1936">
        <v>0</v>
      </c>
      <c r="J1936">
        <v>0.26138400000000001</v>
      </c>
      <c r="K1936">
        <v>0.70993300000000004</v>
      </c>
      <c r="L1936">
        <v>0</v>
      </c>
      <c r="M1936" t="s">
        <v>42</v>
      </c>
    </row>
    <row r="1937" spans="1:13" x14ac:dyDescent="0.25">
      <c r="A1937" t="s">
        <v>166</v>
      </c>
      <c r="B1937">
        <v>24211.8</v>
      </c>
      <c r="C1937">
        <v>24201.7</v>
      </c>
      <c r="D1937">
        <v>24201.5</v>
      </c>
      <c r="E1937">
        <v>24176.5</v>
      </c>
      <c r="F1937">
        <v>1428.44</v>
      </c>
      <c r="G1937">
        <v>0</v>
      </c>
      <c r="H1937">
        <v>579.47699999999998</v>
      </c>
      <c r="I1937">
        <v>0</v>
      </c>
      <c r="J1937">
        <v>0.26054100000000002</v>
      </c>
      <c r="K1937">
        <v>0.72039799999999998</v>
      </c>
      <c r="L1937">
        <v>0</v>
      </c>
      <c r="M1937" t="s">
        <v>42</v>
      </c>
    </row>
    <row r="1938" spans="1:13" x14ac:dyDescent="0.25">
      <c r="A1938" t="s">
        <v>166</v>
      </c>
      <c r="B1938">
        <v>24005</v>
      </c>
      <c r="C1938">
        <v>23995</v>
      </c>
      <c r="D1938">
        <v>23994.9</v>
      </c>
      <c r="E1938">
        <v>23969.200000000001</v>
      </c>
      <c r="F1938">
        <v>1427.13</v>
      </c>
      <c r="G1938">
        <v>0</v>
      </c>
      <c r="H1938">
        <v>568.19399999999996</v>
      </c>
      <c r="I1938">
        <v>0</v>
      </c>
      <c r="J1938">
        <v>0.28317700000000001</v>
      </c>
      <c r="K1938">
        <v>0.72259700000000004</v>
      </c>
      <c r="L1938">
        <v>0</v>
      </c>
      <c r="M1938" t="s">
        <v>42</v>
      </c>
    </row>
    <row r="1939" spans="1:13" x14ac:dyDescent="0.25">
      <c r="A1939" t="s">
        <v>166</v>
      </c>
      <c r="B1939">
        <v>23871.7</v>
      </c>
      <c r="C1939">
        <v>23861.7</v>
      </c>
      <c r="D1939">
        <v>23861.599999999999</v>
      </c>
      <c r="E1939">
        <v>23836.5</v>
      </c>
      <c r="F1939">
        <v>1421.16</v>
      </c>
      <c r="G1939">
        <v>0</v>
      </c>
      <c r="H1939">
        <v>562.42100000000005</v>
      </c>
      <c r="I1939">
        <v>0</v>
      </c>
      <c r="J1939">
        <v>0.283078</v>
      </c>
      <c r="K1939">
        <v>0.72421400000000002</v>
      </c>
      <c r="L1939">
        <v>0</v>
      </c>
      <c r="M1939" t="s">
        <v>42</v>
      </c>
    </row>
    <row r="1940" spans="1:13" x14ac:dyDescent="0.25">
      <c r="A1940" t="s">
        <v>166</v>
      </c>
      <c r="B1940">
        <v>24085.3</v>
      </c>
      <c r="C1940">
        <v>24075.4</v>
      </c>
      <c r="D1940">
        <v>24075.3</v>
      </c>
      <c r="E1940">
        <v>24050.1</v>
      </c>
      <c r="F1940">
        <v>1424.81</v>
      </c>
      <c r="G1940">
        <v>0</v>
      </c>
      <c r="H1940">
        <v>573.80200000000002</v>
      </c>
      <c r="I1940">
        <v>0</v>
      </c>
      <c r="J1940">
        <v>0.28327000000000002</v>
      </c>
      <c r="K1940">
        <v>0.72178299999999995</v>
      </c>
      <c r="L1940">
        <v>0</v>
      </c>
      <c r="M1940" t="s">
        <v>42</v>
      </c>
    </row>
    <row r="1941" spans="1:13" x14ac:dyDescent="0.25">
      <c r="A1941" t="s">
        <v>166</v>
      </c>
      <c r="B1941">
        <v>24050.6</v>
      </c>
      <c r="C1941">
        <v>24040.400000000001</v>
      </c>
      <c r="D1941">
        <v>24040.3</v>
      </c>
      <c r="E1941">
        <v>24015.3</v>
      </c>
      <c r="F1941">
        <v>1425.01</v>
      </c>
      <c r="G1941">
        <v>0</v>
      </c>
      <c r="H1941">
        <v>572.22799999999995</v>
      </c>
      <c r="I1941">
        <v>0</v>
      </c>
      <c r="J1941">
        <v>0.285777</v>
      </c>
      <c r="K1941">
        <v>0.72433599999999998</v>
      </c>
      <c r="L1941">
        <v>0</v>
      </c>
      <c r="M1941" t="s">
        <v>42</v>
      </c>
    </row>
    <row r="1942" spans="1:13" x14ac:dyDescent="0.25">
      <c r="A1942" t="s">
        <v>166</v>
      </c>
      <c r="B1942">
        <v>24028.9</v>
      </c>
      <c r="C1942">
        <v>24018.6</v>
      </c>
      <c r="D1942">
        <v>24018.5</v>
      </c>
      <c r="E1942">
        <v>23993.1</v>
      </c>
      <c r="F1942">
        <v>1427.11</v>
      </c>
      <c r="G1942">
        <v>0</v>
      </c>
      <c r="H1942">
        <v>569.65700000000004</v>
      </c>
      <c r="I1942">
        <v>0</v>
      </c>
      <c r="J1942">
        <v>0.28315000000000001</v>
      </c>
      <c r="K1942">
        <v>0.70652999999999999</v>
      </c>
      <c r="L1942">
        <v>0</v>
      </c>
      <c r="M1942" t="s">
        <v>42</v>
      </c>
    </row>
    <row r="1943" spans="1:13" x14ac:dyDescent="0.25">
      <c r="A1943" t="s">
        <v>166</v>
      </c>
      <c r="B1943">
        <v>24039.200000000001</v>
      </c>
      <c r="C1943">
        <v>24028.3</v>
      </c>
      <c r="D1943">
        <v>24028.2</v>
      </c>
      <c r="E1943">
        <v>24003.3</v>
      </c>
      <c r="F1943">
        <v>1425.86</v>
      </c>
      <c r="G1943">
        <v>0</v>
      </c>
      <c r="H1943">
        <v>571.00300000000004</v>
      </c>
      <c r="I1943">
        <v>0</v>
      </c>
      <c r="J1943">
        <v>0.28312999999999999</v>
      </c>
      <c r="K1943">
        <v>0.72253400000000001</v>
      </c>
      <c r="L1943">
        <v>0</v>
      </c>
      <c r="M1943" t="s">
        <v>42</v>
      </c>
    </row>
    <row r="1944" spans="1:13" x14ac:dyDescent="0.25">
      <c r="A1944" t="s">
        <v>166</v>
      </c>
      <c r="B1944">
        <v>24032.400000000001</v>
      </c>
      <c r="C1944">
        <v>24022.400000000001</v>
      </c>
      <c r="D1944">
        <v>24022.3</v>
      </c>
      <c r="E1944">
        <v>23997</v>
      </c>
      <c r="F1944">
        <v>1425.01</v>
      </c>
      <c r="G1944">
        <v>0</v>
      </c>
      <c r="H1944">
        <v>570.79700000000003</v>
      </c>
      <c r="I1944">
        <v>0</v>
      </c>
      <c r="J1944">
        <v>0.28309000000000001</v>
      </c>
      <c r="K1944">
        <v>0.71521500000000005</v>
      </c>
      <c r="L1944">
        <v>0</v>
      </c>
      <c r="M1944" t="s">
        <v>42</v>
      </c>
    </row>
    <row r="1945" spans="1:13" x14ac:dyDescent="0.25">
      <c r="A1945" t="s">
        <v>166</v>
      </c>
      <c r="B1945">
        <v>24002</v>
      </c>
      <c r="C1945">
        <v>23992.1</v>
      </c>
      <c r="D1945">
        <v>23992</v>
      </c>
      <c r="E1945">
        <v>23967</v>
      </c>
      <c r="F1945">
        <v>1428.9</v>
      </c>
      <c r="G1945">
        <v>0</v>
      </c>
      <c r="H1945">
        <v>568.32799999999997</v>
      </c>
      <c r="I1945">
        <v>0</v>
      </c>
      <c r="J1945">
        <v>0.26978099999999999</v>
      </c>
      <c r="K1945">
        <v>0.71990100000000001</v>
      </c>
      <c r="L1945">
        <v>0</v>
      </c>
      <c r="M1945" t="s">
        <v>42</v>
      </c>
    </row>
    <row r="1946" spans="1:13" x14ac:dyDescent="0.25">
      <c r="A1946" t="s">
        <v>166</v>
      </c>
      <c r="B1946">
        <v>23925.200000000001</v>
      </c>
      <c r="C1946">
        <v>23915.3</v>
      </c>
      <c r="D1946">
        <v>23915.1</v>
      </c>
      <c r="E1946">
        <v>23889.8</v>
      </c>
      <c r="F1946">
        <v>1422.16</v>
      </c>
      <c r="G1946">
        <v>0</v>
      </c>
      <c r="H1946">
        <v>565.21799999999996</v>
      </c>
      <c r="I1946">
        <v>0</v>
      </c>
      <c r="J1946">
        <v>0.28310299999999999</v>
      </c>
      <c r="K1946">
        <v>0.72727299999999995</v>
      </c>
      <c r="L1946">
        <v>0</v>
      </c>
      <c r="M1946" t="s">
        <v>42</v>
      </c>
    </row>
    <row r="1947" spans="1:13" x14ac:dyDescent="0.25">
      <c r="A1947" t="s">
        <v>166</v>
      </c>
      <c r="B1947">
        <v>24137.8</v>
      </c>
      <c r="C1947">
        <v>24127.9</v>
      </c>
      <c r="D1947">
        <v>24127.7</v>
      </c>
      <c r="E1947">
        <v>24102.400000000001</v>
      </c>
      <c r="F1947">
        <v>1433.7</v>
      </c>
      <c r="G1947">
        <v>0</v>
      </c>
      <c r="H1947">
        <v>573.73199999999997</v>
      </c>
      <c r="I1947">
        <v>0</v>
      </c>
      <c r="J1947">
        <v>0.28308800000000001</v>
      </c>
      <c r="K1947">
        <v>0.70653200000000005</v>
      </c>
      <c r="L1947">
        <v>0</v>
      </c>
      <c r="M1947" t="s">
        <v>42</v>
      </c>
    </row>
    <row r="1948" spans="1:13" x14ac:dyDescent="0.25">
      <c r="A1948" t="s">
        <v>166</v>
      </c>
      <c r="B1948">
        <v>24013.599999999999</v>
      </c>
      <c r="C1948">
        <v>24003.599999999999</v>
      </c>
      <c r="D1948">
        <v>24003.5</v>
      </c>
      <c r="E1948">
        <v>23978.400000000001</v>
      </c>
      <c r="F1948">
        <v>1423.99</v>
      </c>
      <c r="G1948">
        <v>0</v>
      </c>
      <c r="H1948">
        <v>570.50099999999998</v>
      </c>
      <c r="I1948">
        <v>0</v>
      </c>
      <c r="J1948">
        <v>0.283078</v>
      </c>
      <c r="K1948">
        <v>0.72440700000000002</v>
      </c>
      <c r="L1948">
        <v>0</v>
      </c>
      <c r="M1948" t="s">
        <v>42</v>
      </c>
    </row>
    <row r="1949" spans="1:13" x14ac:dyDescent="0.25">
      <c r="A1949" t="s">
        <v>166</v>
      </c>
      <c r="B1949">
        <v>23847.4</v>
      </c>
      <c r="C1949">
        <v>23837.4</v>
      </c>
      <c r="D1949">
        <v>23837.3</v>
      </c>
      <c r="E1949">
        <v>23811.9</v>
      </c>
      <c r="F1949">
        <v>1422.54</v>
      </c>
      <c r="G1949">
        <v>0</v>
      </c>
      <c r="H1949">
        <v>561.70799999999997</v>
      </c>
      <c r="I1949">
        <v>0</v>
      </c>
      <c r="J1949">
        <v>0.28439500000000001</v>
      </c>
      <c r="K1949">
        <v>0.71835599999999999</v>
      </c>
      <c r="L1949">
        <v>0</v>
      </c>
      <c r="M1949" t="s">
        <v>42</v>
      </c>
    </row>
    <row r="1950" spans="1:13" x14ac:dyDescent="0.25">
      <c r="A1950" t="s">
        <v>166</v>
      </c>
      <c r="B1950">
        <v>23957.5</v>
      </c>
      <c r="C1950">
        <v>23947.5</v>
      </c>
      <c r="D1950">
        <v>23947.4</v>
      </c>
      <c r="E1950">
        <v>23922.400000000001</v>
      </c>
      <c r="F1950">
        <v>1423.18</v>
      </c>
      <c r="G1950">
        <v>0</v>
      </c>
      <c r="H1950">
        <v>567.779</v>
      </c>
      <c r="I1950">
        <v>0</v>
      </c>
      <c r="J1950">
        <v>0.28318599999999999</v>
      </c>
      <c r="K1950">
        <v>0.726244</v>
      </c>
      <c r="L1950">
        <v>0</v>
      </c>
      <c r="M1950" t="s">
        <v>42</v>
      </c>
    </row>
    <row r="1951" spans="1:13" x14ac:dyDescent="0.25">
      <c r="A1951" t="s">
        <v>166</v>
      </c>
      <c r="B1951">
        <v>23993</v>
      </c>
      <c r="C1951">
        <v>23979.200000000001</v>
      </c>
      <c r="D1951">
        <v>23979.1</v>
      </c>
      <c r="E1951">
        <v>23954.1</v>
      </c>
      <c r="F1951">
        <v>1423.1</v>
      </c>
      <c r="G1951">
        <v>0</v>
      </c>
      <c r="H1951">
        <v>569.20399999999995</v>
      </c>
      <c r="I1951">
        <v>0</v>
      </c>
      <c r="J1951">
        <v>0.26675599999999999</v>
      </c>
      <c r="K1951">
        <v>0.725939</v>
      </c>
      <c r="L1951">
        <v>0</v>
      </c>
      <c r="M1951" t="s">
        <v>42</v>
      </c>
    </row>
    <row r="1952" spans="1:13" x14ac:dyDescent="0.25">
      <c r="A1952" t="s">
        <v>166</v>
      </c>
      <c r="B1952">
        <v>23936.5</v>
      </c>
      <c r="C1952">
        <v>23926.400000000001</v>
      </c>
      <c r="D1952">
        <v>23926.2</v>
      </c>
      <c r="E1952">
        <v>23901.4</v>
      </c>
      <c r="F1952">
        <v>1427.76</v>
      </c>
      <c r="G1952">
        <v>0</v>
      </c>
      <c r="H1952">
        <v>565.16099999999994</v>
      </c>
      <c r="I1952">
        <v>0</v>
      </c>
      <c r="J1952">
        <v>0.283389</v>
      </c>
      <c r="K1952">
        <v>0.72691099999999997</v>
      </c>
      <c r="L1952">
        <v>0</v>
      </c>
      <c r="M1952" t="s">
        <v>42</v>
      </c>
    </row>
    <row r="1953" spans="1:25" x14ac:dyDescent="0.25">
      <c r="A1953" t="s">
        <v>166</v>
      </c>
      <c r="B1953">
        <v>23945.4</v>
      </c>
      <c r="C1953">
        <v>23935.4</v>
      </c>
      <c r="D1953">
        <v>23935.200000000001</v>
      </c>
      <c r="E1953">
        <v>23909.9</v>
      </c>
      <c r="F1953">
        <v>1422.28</v>
      </c>
      <c r="G1953">
        <v>0</v>
      </c>
      <c r="H1953">
        <v>567.39499999999998</v>
      </c>
      <c r="I1953">
        <v>0</v>
      </c>
      <c r="J1953">
        <v>0.28339399999999998</v>
      </c>
      <c r="K1953">
        <v>0.72675400000000001</v>
      </c>
      <c r="L1953">
        <v>0</v>
      </c>
      <c r="M1953" t="s">
        <v>42</v>
      </c>
    </row>
    <row r="1954" spans="1:25" x14ac:dyDescent="0.25">
      <c r="A1954" t="s">
        <v>166</v>
      </c>
      <c r="B1954">
        <v>24131.4</v>
      </c>
      <c r="C1954">
        <v>24121</v>
      </c>
      <c r="D1954">
        <v>24120.799999999999</v>
      </c>
      <c r="E1954">
        <v>24095.7</v>
      </c>
      <c r="F1954">
        <v>1428.38</v>
      </c>
      <c r="G1954">
        <v>0</v>
      </c>
      <c r="H1954">
        <v>575.84500000000003</v>
      </c>
      <c r="I1954">
        <v>0</v>
      </c>
      <c r="J1954">
        <v>0.283107</v>
      </c>
      <c r="K1954">
        <v>0.72742099999999998</v>
      </c>
      <c r="L1954">
        <v>0</v>
      </c>
      <c r="M1954" t="s">
        <v>42</v>
      </c>
    </row>
    <row r="1955" spans="1:25" x14ac:dyDescent="0.25">
      <c r="A1955" t="s">
        <v>166</v>
      </c>
      <c r="B1955">
        <v>24076.5</v>
      </c>
      <c r="C1955">
        <v>24066.5</v>
      </c>
      <c r="D1955">
        <v>24066.400000000001</v>
      </c>
      <c r="E1955">
        <v>24041.4</v>
      </c>
      <c r="F1955">
        <v>1429.05</v>
      </c>
      <c r="G1955">
        <v>0</v>
      </c>
      <c r="H1955">
        <v>574.01199999999994</v>
      </c>
      <c r="I1955">
        <v>0</v>
      </c>
      <c r="J1955">
        <v>0.28312399999999999</v>
      </c>
      <c r="K1955">
        <v>0.72517799999999999</v>
      </c>
      <c r="L1955">
        <v>0</v>
      </c>
      <c r="M1955" t="s">
        <v>42</v>
      </c>
    </row>
    <row r="1956" spans="1:25" x14ac:dyDescent="0.25">
      <c r="A1956" t="s">
        <v>166</v>
      </c>
      <c r="B1956">
        <v>24014</v>
      </c>
      <c r="C1956">
        <v>24003.9</v>
      </c>
      <c r="D1956">
        <v>24003.8</v>
      </c>
      <c r="E1956">
        <v>23978.7</v>
      </c>
      <c r="F1956">
        <v>1426.12</v>
      </c>
      <c r="G1956">
        <v>0</v>
      </c>
      <c r="H1956">
        <v>569.65200000000004</v>
      </c>
      <c r="I1956">
        <v>0</v>
      </c>
      <c r="J1956">
        <v>0.28378700000000001</v>
      </c>
      <c r="K1956">
        <v>0.70652999999999999</v>
      </c>
      <c r="L1956">
        <v>0</v>
      </c>
      <c r="M1956" t="s">
        <v>42</v>
      </c>
    </row>
    <row r="1957" spans="1:25" x14ac:dyDescent="0.25">
      <c r="A1957" t="s">
        <v>166</v>
      </c>
      <c r="B1957">
        <v>24056.5</v>
      </c>
      <c r="C1957">
        <v>24041.1</v>
      </c>
      <c r="D1957">
        <v>24041</v>
      </c>
      <c r="E1957">
        <v>24015.9</v>
      </c>
      <c r="F1957">
        <v>1426.9</v>
      </c>
      <c r="G1957">
        <v>0</v>
      </c>
      <c r="H1957">
        <v>572.36</v>
      </c>
      <c r="I1957">
        <v>0</v>
      </c>
      <c r="J1957">
        <v>0.283078</v>
      </c>
      <c r="K1957">
        <v>0.72505399999999998</v>
      </c>
      <c r="L1957">
        <v>0</v>
      </c>
      <c r="M1957" t="s">
        <v>42</v>
      </c>
    </row>
    <row r="1958" spans="1:25" x14ac:dyDescent="0.25">
      <c r="A1958" t="s">
        <v>166</v>
      </c>
      <c r="B1958">
        <v>24098.799999999999</v>
      </c>
      <c r="C1958">
        <v>24088.799999999999</v>
      </c>
      <c r="D1958">
        <v>24088.7</v>
      </c>
      <c r="E1958">
        <v>24063.7</v>
      </c>
      <c r="F1958">
        <v>1425.64</v>
      </c>
      <c r="G1958">
        <v>0</v>
      </c>
      <c r="H1958">
        <v>574.077</v>
      </c>
      <c r="I1958">
        <v>0</v>
      </c>
      <c r="J1958">
        <v>0.27410099999999998</v>
      </c>
      <c r="K1958">
        <v>0.72789800000000004</v>
      </c>
      <c r="L1958">
        <v>0</v>
      </c>
      <c r="M1958" t="s">
        <v>42</v>
      </c>
    </row>
    <row r="1959" spans="1:25" x14ac:dyDescent="0.25">
      <c r="A1959" t="s">
        <v>166</v>
      </c>
      <c r="B1959">
        <v>24038.2</v>
      </c>
      <c r="C1959">
        <v>24027.9</v>
      </c>
      <c r="D1959">
        <v>24027.8</v>
      </c>
      <c r="E1959">
        <v>24002.799999999999</v>
      </c>
      <c r="F1959">
        <v>1426.37</v>
      </c>
      <c r="G1959">
        <v>0</v>
      </c>
      <c r="H1959">
        <v>570.899</v>
      </c>
      <c r="I1959">
        <v>0</v>
      </c>
      <c r="J1959">
        <v>0.28317999999999999</v>
      </c>
      <c r="K1959">
        <v>0.74602199999999996</v>
      </c>
      <c r="L1959">
        <v>0</v>
      </c>
      <c r="M1959" t="s">
        <v>42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166</v>
      </c>
      <c r="B1960">
        <v>23981.599999999999</v>
      </c>
      <c r="C1960">
        <v>23971.4</v>
      </c>
      <c r="D1960">
        <v>23971.3</v>
      </c>
      <c r="E1960">
        <v>23945.599999999999</v>
      </c>
      <c r="F1960">
        <v>1426.34</v>
      </c>
      <c r="G1960">
        <v>0</v>
      </c>
      <c r="H1960">
        <v>565.95000000000005</v>
      </c>
      <c r="I1960">
        <v>0</v>
      </c>
      <c r="J1960">
        <v>0.28312799999999999</v>
      </c>
      <c r="K1960">
        <v>0.72734799999999999</v>
      </c>
      <c r="L1960">
        <v>0</v>
      </c>
      <c r="M1960" t="s">
        <v>42</v>
      </c>
      <c r="R1960">
        <f>AVERAGE(B1911:B1960)</f>
        <v>24030.898000000001</v>
      </c>
      <c r="S1960">
        <f>AVERAGE(C1911:C1960)</f>
        <v>24020.306</v>
      </c>
      <c r="U1960">
        <f>_xlfn.VAR.P(B1911:B1960)</f>
        <v>6442.8113959999682</v>
      </c>
      <c r="V1960">
        <f>_xlfn.VAR.P(C1911:C1960)</f>
        <v>6434.930163999974</v>
      </c>
      <c r="X1960">
        <f>1.96*SQRT(U1960)/50</f>
        <v>3.1464713098246091</v>
      </c>
      <c r="Y1960">
        <f>1.96*SQRT(V1960)/50</f>
        <v>3.144546245042187</v>
      </c>
    </row>
    <row r="1961" spans="1:25" x14ac:dyDescent="0.25">
      <c r="A1961" t="s">
        <v>167</v>
      </c>
      <c r="B1961">
        <v>1201617.3576</v>
      </c>
      <c r="C1961" t="s">
        <v>36</v>
      </c>
    </row>
    <row r="1962" spans="1:25" x14ac:dyDescent="0.25">
      <c r="A1962" t="s">
        <v>168</v>
      </c>
      <c r="B1962">
        <v>26504.400000000001</v>
      </c>
      <c r="C1962">
        <v>26433.5</v>
      </c>
      <c r="D1962">
        <v>26433.4</v>
      </c>
      <c r="E1962">
        <v>26407.3</v>
      </c>
      <c r="F1962">
        <v>1356.31</v>
      </c>
      <c r="G1962">
        <v>1812.25</v>
      </c>
      <c r="H1962">
        <v>484.755</v>
      </c>
      <c r="I1962">
        <v>574.745</v>
      </c>
      <c r="J1962">
        <v>725.346</v>
      </c>
      <c r="K1962">
        <v>23219.8</v>
      </c>
      <c r="L1962">
        <v>0.260521</v>
      </c>
      <c r="M1962">
        <v>0.72759799999999997</v>
      </c>
      <c r="N1962">
        <v>40413</v>
      </c>
      <c r="O1962" t="s">
        <v>42</v>
      </c>
    </row>
    <row r="1963" spans="1:25" x14ac:dyDescent="0.25">
      <c r="A1963" t="s">
        <v>168</v>
      </c>
      <c r="B1963">
        <v>26525.1</v>
      </c>
      <c r="C1963">
        <v>26460.9</v>
      </c>
      <c r="D1963">
        <v>26460.7</v>
      </c>
      <c r="E1963">
        <v>26435.200000000001</v>
      </c>
      <c r="F1963">
        <v>1352.52</v>
      </c>
      <c r="G1963">
        <v>1815.18</v>
      </c>
      <c r="H1963">
        <v>486.44600000000003</v>
      </c>
      <c r="I1963">
        <v>575.22400000000005</v>
      </c>
      <c r="J1963">
        <v>726.077</v>
      </c>
      <c r="K1963">
        <v>23248.5</v>
      </c>
      <c r="L1963">
        <v>0.27665099999999998</v>
      </c>
      <c r="M1963">
        <v>0.70978600000000003</v>
      </c>
      <c r="N1963">
        <v>40392</v>
      </c>
      <c r="O1963" t="s">
        <v>42</v>
      </c>
    </row>
    <row r="1964" spans="1:25" x14ac:dyDescent="0.25">
      <c r="A1964" t="s">
        <v>168</v>
      </c>
      <c r="B1964">
        <v>26561.1</v>
      </c>
      <c r="C1964">
        <v>26477.8</v>
      </c>
      <c r="D1964">
        <v>26477.7</v>
      </c>
      <c r="E1964">
        <v>26452.1</v>
      </c>
      <c r="F1964">
        <v>1355.71</v>
      </c>
      <c r="G1964">
        <v>1810.98</v>
      </c>
      <c r="H1964">
        <v>483.07400000000001</v>
      </c>
      <c r="I1964">
        <v>574.51099999999997</v>
      </c>
      <c r="J1964">
        <v>725.84100000000001</v>
      </c>
      <c r="K1964">
        <v>23266.3</v>
      </c>
      <c r="L1964">
        <v>0.28395100000000001</v>
      </c>
      <c r="M1964">
        <v>0.72424699999999997</v>
      </c>
      <c r="N1964">
        <v>40900</v>
      </c>
      <c r="O1964" t="s">
        <v>42</v>
      </c>
    </row>
    <row r="1965" spans="1:25" x14ac:dyDescent="0.25">
      <c r="A1965" t="s">
        <v>168</v>
      </c>
      <c r="B1965">
        <v>26596.799999999999</v>
      </c>
      <c r="C1965">
        <v>26513.5</v>
      </c>
      <c r="D1965">
        <v>26513.4</v>
      </c>
      <c r="E1965">
        <v>26487.9</v>
      </c>
      <c r="F1965">
        <v>1351.27</v>
      </c>
      <c r="G1965">
        <v>1811.86</v>
      </c>
      <c r="H1965">
        <v>484.79300000000001</v>
      </c>
      <c r="I1965">
        <v>573.73500000000001</v>
      </c>
      <c r="J1965">
        <v>725.80700000000002</v>
      </c>
      <c r="K1965">
        <v>23305.9</v>
      </c>
      <c r="L1965">
        <v>0.283078</v>
      </c>
      <c r="M1965">
        <v>0.71306499999999995</v>
      </c>
      <c r="N1965">
        <v>40876</v>
      </c>
      <c r="O1965" t="s">
        <v>42</v>
      </c>
    </row>
    <row r="1966" spans="1:25" x14ac:dyDescent="0.25">
      <c r="A1966" t="s">
        <v>168</v>
      </c>
      <c r="B1966">
        <v>26626.799999999999</v>
      </c>
      <c r="C1966">
        <v>26556.5</v>
      </c>
      <c r="D1966">
        <v>26556.3</v>
      </c>
      <c r="E1966">
        <v>26531.1</v>
      </c>
      <c r="F1966">
        <v>1346.49</v>
      </c>
      <c r="G1966">
        <v>1812.43</v>
      </c>
      <c r="H1966">
        <v>487.87</v>
      </c>
      <c r="I1966">
        <v>572.00699999999995</v>
      </c>
      <c r="J1966">
        <v>725.17200000000003</v>
      </c>
      <c r="K1966">
        <v>23353.3</v>
      </c>
      <c r="L1966">
        <v>0.28308100000000003</v>
      </c>
      <c r="M1966">
        <v>0.72787800000000002</v>
      </c>
      <c r="N1966">
        <v>41373</v>
      </c>
      <c r="O1966" t="s">
        <v>42</v>
      </c>
    </row>
    <row r="1967" spans="1:25" x14ac:dyDescent="0.25">
      <c r="A1967" t="s">
        <v>168</v>
      </c>
      <c r="B1967">
        <v>26591.4</v>
      </c>
      <c r="C1967">
        <v>26518.400000000001</v>
      </c>
      <c r="D1967">
        <v>26518.3</v>
      </c>
      <c r="E1967">
        <v>26493.3</v>
      </c>
      <c r="F1967">
        <v>1347.49</v>
      </c>
      <c r="G1967">
        <v>1811.68</v>
      </c>
      <c r="H1967">
        <v>487.09300000000002</v>
      </c>
      <c r="I1967">
        <v>572.91499999999996</v>
      </c>
      <c r="J1967">
        <v>724.27800000000002</v>
      </c>
      <c r="K1967">
        <v>23315.200000000001</v>
      </c>
      <c r="L1967">
        <v>0.283082</v>
      </c>
      <c r="M1967">
        <v>0.70653200000000005</v>
      </c>
      <c r="N1967">
        <v>40895</v>
      </c>
      <c r="O1967" t="s">
        <v>42</v>
      </c>
    </row>
    <row r="1968" spans="1:25" x14ac:dyDescent="0.25">
      <c r="A1968" t="s">
        <v>168</v>
      </c>
      <c r="B1968">
        <v>26490.3</v>
      </c>
      <c r="C1968">
        <v>26417.7</v>
      </c>
      <c r="D1968">
        <v>26417.599999999999</v>
      </c>
      <c r="E1968">
        <v>26392.400000000001</v>
      </c>
      <c r="F1968">
        <v>1351.75</v>
      </c>
      <c r="G1968">
        <v>1813.68</v>
      </c>
      <c r="H1968">
        <v>484.99400000000003</v>
      </c>
      <c r="I1968">
        <v>576.05999999999995</v>
      </c>
      <c r="J1968">
        <v>725.13099999999997</v>
      </c>
      <c r="K1968">
        <v>23208</v>
      </c>
      <c r="L1968">
        <v>0.28378799999999998</v>
      </c>
      <c r="M1968">
        <v>0.72762199999999999</v>
      </c>
      <c r="N1968">
        <v>39906</v>
      </c>
      <c r="O1968" t="s">
        <v>42</v>
      </c>
    </row>
    <row r="1969" spans="1:15" x14ac:dyDescent="0.25">
      <c r="A1969" t="s">
        <v>168</v>
      </c>
      <c r="B1969">
        <v>26495.8</v>
      </c>
      <c r="C1969">
        <v>26429.4</v>
      </c>
      <c r="D1969">
        <v>26429.3</v>
      </c>
      <c r="E1969">
        <v>26403.9</v>
      </c>
      <c r="F1969">
        <v>1354.71</v>
      </c>
      <c r="G1969">
        <v>1812.95</v>
      </c>
      <c r="H1969">
        <v>485.13900000000001</v>
      </c>
      <c r="I1969">
        <v>575.02</v>
      </c>
      <c r="J1969">
        <v>725.28899999999999</v>
      </c>
      <c r="K1969">
        <v>23217.3</v>
      </c>
      <c r="L1969">
        <v>0.28048499999999998</v>
      </c>
      <c r="M1969">
        <v>0.72202900000000003</v>
      </c>
      <c r="N1969">
        <v>40426</v>
      </c>
      <c r="O1969" t="s">
        <v>42</v>
      </c>
    </row>
    <row r="1970" spans="1:15" x14ac:dyDescent="0.25">
      <c r="A1970" t="s">
        <v>168</v>
      </c>
      <c r="B1970">
        <v>26378.1</v>
      </c>
      <c r="C1970">
        <v>26304.3</v>
      </c>
      <c r="D1970">
        <v>26304.2</v>
      </c>
      <c r="E1970">
        <v>26278.7</v>
      </c>
      <c r="F1970">
        <v>1355.69</v>
      </c>
      <c r="G1970">
        <v>1814.59</v>
      </c>
      <c r="H1970">
        <v>482.17399999999998</v>
      </c>
      <c r="I1970">
        <v>579.00699999999995</v>
      </c>
      <c r="J1970">
        <v>725.98099999999999</v>
      </c>
      <c r="K1970">
        <v>23089.5</v>
      </c>
      <c r="L1970">
        <v>0.283078</v>
      </c>
      <c r="M1970">
        <v>0.71326800000000001</v>
      </c>
      <c r="N1970">
        <v>38892</v>
      </c>
      <c r="O1970" t="s">
        <v>42</v>
      </c>
    </row>
    <row r="1971" spans="1:15" x14ac:dyDescent="0.25">
      <c r="A1971" t="s">
        <v>168</v>
      </c>
      <c r="B1971">
        <v>26604.3</v>
      </c>
      <c r="C1971">
        <v>26540.7</v>
      </c>
      <c r="D1971">
        <v>26540.6</v>
      </c>
      <c r="E1971">
        <v>26514.5</v>
      </c>
      <c r="F1971">
        <v>1359.93</v>
      </c>
      <c r="G1971">
        <v>1812.37</v>
      </c>
      <c r="H1971">
        <v>482.90499999999997</v>
      </c>
      <c r="I1971">
        <v>574.12599999999998</v>
      </c>
      <c r="J1971">
        <v>727.774</v>
      </c>
      <c r="K1971">
        <v>23323.1</v>
      </c>
      <c r="L1971">
        <v>0.28308</v>
      </c>
      <c r="M1971">
        <v>0.72563800000000001</v>
      </c>
      <c r="N1971">
        <v>41374</v>
      </c>
      <c r="O1971" t="s">
        <v>42</v>
      </c>
    </row>
    <row r="1972" spans="1:15" x14ac:dyDescent="0.25">
      <c r="A1972" t="s">
        <v>168</v>
      </c>
      <c r="B1972">
        <v>26677.9</v>
      </c>
      <c r="C1972">
        <v>26615</v>
      </c>
      <c r="D1972">
        <v>26614.9</v>
      </c>
      <c r="E1972">
        <v>26589.3</v>
      </c>
      <c r="F1972">
        <v>1353.03</v>
      </c>
      <c r="G1972">
        <v>1814.2</v>
      </c>
      <c r="H1972">
        <v>488.68</v>
      </c>
      <c r="I1972">
        <v>572.18799999999999</v>
      </c>
      <c r="J1972">
        <v>725.851</v>
      </c>
      <c r="K1972">
        <v>23403.1</v>
      </c>
      <c r="L1972">
        <v>0.28307900000000003</v>
      </c>
      <c r="M1972">
        <v>0.71861900000000001</v>
      </c>
      <c r="N1972">
        <v>41387</v>
      </c>
      <c r="O1972" t="s">
        <v>42</v>
      </c>
    </row>
    <row r="1973" spans="1:15" x14ac:dyDescent="0.25">
      <c r="A1973" t="s">
        <v>168</v>
      </c>
      <c r="B1973">
        <v>26433.7</v>
      </c>
      <c r="C1973">
        <v>26353.9</v>
      </c>
      <c r="D1973">
        <v>26353.8</v>
      </c>
      <c r="E1973">
        <v>26328.799999999999</v>
      </c>
      <c r="F1973">
        <v>1350.03</v>
      </c>
      <c r="G1973">
        <v>1813.12</v>
      </c>
      <c r="H1973">
        <v>482.71100000000001</v>
      </c>
      <c r="I1973">
        <v>577.29100000000005</v>
      </c>
      <c r="J1973">
        <v>725.64200000000005</v>
      </c>
      <c r="K1973">
        <v>23146.7</v>
      </c>
      <c r="L1973">
        <v>0.28309699999999999</v>
      </c>
      <c r="M1973">
        <v>0.72706999999999999</v>
      </c>
      <c r="N1973">
        <v>39897</v>
      </c>
      <c r="O1973" t="s">
        <v>42</v>
      </c>
    </row>
    <row r="1974" spans="1:15" x14ac:dyDescent="0.25">
      <c r="A1974" t="s">
        <v>168</v>
      </c>
      <c r="B1974">
        <v>26594.9</v>
      </c>
      <c r="C1974">
        <v>26521.9</v>
      </c>
      <c r="D1974">
        <v>26521.8</v>
      </c>
      <c r="E1974">
        <v>26496.400000000001</v>
      </c>
      <c r="F1974">
        <v>1349.96</v>
      </c>
      <c r="G1974">
        <v>1813</v>
      </c>
      <c r="H1974">
        <v>486.76400000000001</v>
      </c>
      <c r="I1974">
        <v>573.08900000000006</v>
      </c>
      <c r="J1974">
        <v>725.697</v>
      </c>
      <c r="K1974">
        <v>23314.5</v>
      </c>
      <c r="L1974">
        <v>0.283078</v>
      </c>
      <c r="M1974">
        <v>0.71221000000000001</v>
      </c>
      <c r="N1974">
        <v>40902</v>
      </c>
      <c r="O1974" t="s">
        <v>42</v>
      </c>
    </row>
    <row r="1975" spans="1:15" x14ac:dyDescent="0.25">
      <c r="A1975" t="s">
        <v>168</v>
      </c>
      <c r="B1975">
        <v>26520.9</v>
      </c>
      <c r="C1975">
        <v>26453.9</v>
      </c>
      <c r="D1975">
        <v>26453.8</v>
      </c>
      <c r="E1975">
        <v>26428.1</v>
      </c>
      <c r="F1975">
        <v>1353.47</v>
      </c>
      <c r="G1975">
        <v>1813.12</v>
      </c>
      <c r="H1975">
        <v>483.666</v>
      </c>
      <c r="I1975">
        <v>575.851</v>
      </c>
      <c r="J1975">
        <v>726.15099999999995</v>
      </c>
      <c r="K1975">
        <v>23242.5</v>
      </c>
      <c r="L1975">
        <v>0.28308100000000003</v>
      </c>
      <c r="M1975">
        <v>0.72785500000000003</v>
      </c>
      <c r="N1975">
        <v>40383</v>
      </c>
      <c r="O1975" t="s">
        <v>42</v>
      </c>
    </row>
    <row r="1976" spans="1:15" x14ac:dyDescent="0.25">
      <c r="A1976" t="s">
        <v>168</v>
      </c>
      <c r="B1976">
        <v>26512.6</v>
      </c>
      <c r="C1976">
        <v>26456.3</v>
      </c>
      <c r="D1976">
        <v>26456.2</v>
      </c>
      <c r="E1976">
        <v>26430.799999999999</v>
      </c>
      <c r="F1976">
        <v>1348.05</v>
      </c>
      <c r="G1976">
        <v>1811.46</v>
      </c>
      <c r="H1976">
        <v>485.59300000000002</v>
      </c>
      <c r="I1976">
        <v>574.05899999999997</v>
      </c>
      <c r="J1976">
        <v>724.39300000000003</v>
      </c>
      <c r="K1976">
        <v>23252.400000000001</v>
      </c>
      <c r="L1976">
        <v>0.28361500000000001</v>
      </c>
      <c r="M1976">
        <v>0.72780500000000004</v>
      </c>
      <c r="N1976">
        <v>40400</v>
      </c>
      <c r="O1976" t="s">
        <v>42</v>
      </c>
    </row>
    <row r="1977" spans="1:15" x14ac:dyDescent="0.25">
      <c r="A1977" t="s">
        <v>168</v>
      </c>
      <c r="B1977">
        <v>26759</v>
      </c>
      <c r="C1977">
        <v>26697.8</v>
      </c>
      <c r="D1977">
        <v>26697.599999999999</v>
      </c>
      <c r="E1977">
        <v>26672.2</v>
      </c>
      <c r="F1977">
        <v>1344.05</v>
      </c>
      <c r="G1977">
        <v>1811.95</v>
      </c>
      <c r="H1977">
        <v>490.06200000000001</v>
      </c>
      <c r="I1977">
        <v>569.11500000000001</v>
      </c>
      <c r="J1977">
        <v>725.32100000000003</v>
      </c>
      <c r="K1977">
        <v>23497.200000000001</v>
      </c>
      <c r="L1977">
        <v>0.28309099999999998</v>
      </c>
      <c r="M1977">
        <v>0.71804599999999996</v>
      </c>
      <c r="N1977">
        <v>42388</v>
      </c>
      <c r="O1977" t="s">
        <v>42</v>
      </c>
    </row>
    <row r="1978" spans="1:15" x14ac:dyDescent="0.25">
      <c r="A1978" t="s">
        <v>168</v>
      </c>
      <c r="B1978">
        <v>26574.1</v>
      </c>
      <c r="C1978">
        <v>26492.6</v>
      </c>
      <c r="D1978">
        <v>26492.400000000001</v>
      </c>
      <c r="E1978">
        <v>26467</v>
      </c>
      <c r="F1978">
        <v>1352.45</v>
      </c>
      <c r="G1978">
        <v>1811.72</v>
      </c>
      <c r="H1978">
        <v>485.51499999999999</v>
      </c>
      <c r="I1978">
        <v>573.64300000000003</v>
      </c>
      <c r="J1978">
        <v>725.05399999999997</v>
      </c>
      <c r="K1978">
        <v>23283.9</v>
      </c>
      <c r="L1978">
        <v>0.28323399999999999</v>
      </c>
      <c r="M1978">
        <v>0.72702100000000003</v>
      </c>
      <c r="N1978">
        <v>40900</v>
      </c>
      <c r="O1978" t="s">
        <v>42</v>
      </c>
    </row>
    <row r="1979" spans="1:15" x14ac:dyDescent="0.25">
      <c r="A1979" t="s">
        <v>168</v>
      </c>
      <c r="B1979">
        <v>26597.4</v>
      </c>
      <c r="C1979">
        <v>26519.1</v>
      </c>
      <c r="D1979">
        <v>26519</v>
      </c>
      <c r="E1979">
        <v>26493.200000000001</v>
      </c>
      <c r="F1979">
        <v>1349.47</v>
      </c>
      <c r="G1979">
        <v>1811.4</v>
      </c>
      <c r="H1979">
        <v>488.77300000000002</v>
      </c>
      <c r="I1979">
        <v>571.702</v>
      </c>
      <c r="J1979">
        <v>723.44799999999998</v>
      </c>
      <c r="K1979">
        <v>23313.4</v>
      </c>
      <c r="L1979">
        <v>0.28314499999999998</v>
      </c>
      <c r="M1979">
        <v>0.72114299999999998</v>
      </c>
      <c r="N1979">
        <v>40896</v>
      </c>
      <c r="O1979" t="s">
        <v>42</v>
      </c>
    </row>
    <row r="1980" spans="1:15" x14ac:dyDescent="0.25">
      <c r="A1980" t="s">
        <v>168</v>
      </c>
      <c r="B1980">
        <v>26460.5</v>
      </c>
      <c r="C1980">
        <v>26389.5</v>
      </c>
      <c r="D1980">
        <v>26389.4</v>
      </c>
      <c r="E1980">
        <v>26363.7</v>
      </c>
      <c r="F1980">
        <v>1356.67</v>
      </c>
      <c r="G1980">
        <v>1813.38</v>
      </c>
      <c r="H1980">
        <v>482.79399999999998</v>
      </c>
      <c r="I1980">
        <v>576.96199999999999</v>
      </c>
      <c r="J1980">
        <v>726.14</v>
      </c>
      <c r="K1980">
        <v>23174.7</v>
      </c>
      <c r="L1980">
        <v>0.283078</v>
      </c>
      <c r="M1980">
        <v>0.70653200000000005</v>
      </c>
      <c r="N1980">
        <v>39892</v>
      </c>
      <c r="O1980" t="s">
        <v>42</v>
      </c>
    </row>
    <row r="1981" spans="1:15" x14ac:dyDescent="0.25">
      <c r="A1981" t="s">
        <v>168</v>
      </c>
      <c r="B1981">
        <v>26546.3</v>
      </c>
      <c r="C1981">
        <v>26460.5</v>
      </c>
      <c r="D1981">
        <v>26460.400000000001</v>
      </c>
      <c r="E1981">
        <v>26434.9</v>
      </c>
      <c r="F1981">
        <v>1350.15</v>
      </c>
      <c r="G1981">
        <v>1810.14</v>
      </c>
      <c r="H1981">
        <v>485.37200000000001</v>
      </c>
      <c r="I1981">
        <v>573.11800000000005</v>
      </c>
      <c r="J1981">
        <v>724.27</v>
      </c>
      <c r="K1981">
        <v>23255.8</v>
      </c>
      <c r="L1981">
        <v>0.27771000000000001</v>
      </c>
      <c r="M1981">
        <v>0.70653200000000005</v>
      </c>
      <c r="N1981">
        <v>40880</v>
      </c>
      <c r="O1981" t="s">
        <v>42</v>
      </c>
    </row>
    <row r="1982" spans="1:15" x14ac:dyDescent="0.25">
      <c r="A1982" t="s">
        <v>168</v>
      </c>
      <c r="B1982">
        <v>26562.9</v>
      </c>
      <c r="C1982">
        <v>26481</v>
      </c>
      <c r="D1982">
        <v>26480.799999999999</v>
      </c>
      <c r="E1982">
        <v>26455.4</v>
      </c>
      <c r="F1982">
        <v>1347.27</v>
      </c>
      <c r="G1982">
        <v>1810.95</v>
      </c>
      <c r="H1982">
        <v>484.08199999999999</v>
      </c>
      <c r="I1982">
        <v>573.54700000000003</v>
      </c>
      <c r="J1982">
        <v>725.96799999999996</v>
      </c>
      <c r="K1982">
        <v>23278.3</v>
      </c>
      <c r="L1982">
        <v>0.283084</v>
      </c>
      <c r="M1982">
        <v>0.72636000000000001</v>
      </c>
      <c r="N1982">
        <v>40883</v>
      </c>
      <c r="O1982" t="s">
        <v>42</v>
      </c>
    </row>
    <row r="1983" spans="1:15" x14ac:dyDescent="0.25">
      <c r="A1983" t="s">
        <v>168</v>
      </c>
      <c r="B1983">
        <v>26536.400000000001</v>
      </c>
      <c r="C1983">
        <v>26458.1</v>
      </c>
      <c r="D1983">
        <v>26458</v>
      </c>
      <c r="E1983">
        <v>26432.400000000001</v>
      </c>
      <c r="F1983">
        <v>1352.03</v>
      </c>
      <c r="G1983">
        <v>1812.48</v>
      </c>
      <c r="H1983">
        <v>484.423</v>
      </c>
      <c r="I1983">
        <v>575.22400000000005</v>
      </c>
      <c r="J1983">
        <v>725.40499999999997</v>
      </c>
      <c r="K1983">
        <v>23249</v>
      </c>
      <c r="L1983">
        <v>0.283109</v>
      </c>
      <c r="M1983">
        <v>0.70653200000000005</v>
      </c>
      <c r="N1983">
        <v>40407</v>
      </c>
      <c r="O1983" t="s">
        <v>42</v>
      </c>
    </row>
    <row r="1984" spans="1:15" x14ac:dyDescent="0.25">
      <c r="A1984" t="s">
        <v>168</v>
      </c>
      <c r="B1984">
        <v>26562.9</v>
      </c>
      <c r="C1984">
        <v>26493.8</v>
      </c>
      <c r="D1984">
        <v>26493.7</v>
      </c>
      <c r="E1984">
        <v>26468.1</v>
      </c>
      <c r="F1984">
        <v>1355.23</v>
      </c>
      <c r="G1984">
        <v>1813.19</v>
      </c>
      <c r="H1984">
        <v>486.27300000000002</v>
      </c>
      <c r="I1984">
        <v>574.35900000000004</v>
      </c>
      <c r="J1984">
        <v>725.072</v>
      </c>
      <c r="K1984">
        <v>23280.6</v>
      </c>
      <c r="L1984">
        <v>0.283078</v>
      </c>
      <c r="M1984">
        <v>0.72702599999999995</v>
      </c>
      <c r="N1984">
        <v>40401</v>
      </c>
      <c r="O1984" t="s">
        <v>42</v>
      </c>
    </row>
    <row r="1985" spans="1:15" x14ac:dyDescent="0.25">
      <c r="A1985" t="s">
        <v>168</v>
      </c>
      <c r="B1985">
        <v>26522.2</v>
      </c>
      <c r="C1985">
        <v>26448.2</v>
      </c>
      <c r="D1985">
        <v>26448.1</v>
      </c>
      <c r="E1985">
        <v>26422.799999999999</v>
      </c>
      <c r="F1985">
        <v>1351.57</v>
      </c>
      <c r="G1985">
        <v>1812.93</v>
      </c>
      <c r="H1985">
        <v>485.11599999999999</v>
      </c>
      <c r="I1985">
        <v>575.27200000000005</v>
      </c>
      <c r="J1985">
        <v>725.19500000000005</v>
      </c>
      <c r="K1985">
        <v>23239.5</v>
      </c>
      <c r="L1985">
        <v>0.283078</v>
      </c>
      <c r="M1985">
        <v>0.72395900000000002</v>
      </c>
      <c r="N1985">
        <v>40378</v>
      </c>
      <c r="O1985" t="s">
        <v>42</v>
      </c>
    </row>
    <row r="1986" spans="1:15" x14ac:dyDescent="0.25">
      <c r="A1986" t="s">
        <v>168</v>
      </c>
      <c r="B1986">
        <v>26532.6</v>
      </c>
      <c r="C1986">
        <v>26464.400000000001</v>
      </c>
      <c r="D1986">
        <v>26464.3</v>
      </c>
      <c r="E1986">
        <v>26439</v>
      </c>
      <c r="F1986">
        <v>1352.07</v>
      </c>
      <c r="G1986">
        <v>1811.34</v>
      </c>
      <c r="H1986">
        <v>485.21300000000002</v>
      </c>
      <c r="I1986">
        <v>574.51599999999996</v>
      </c>
      <c r="J1986">
        <v>724.202</v>
      </c>
      <c r="K1986">
        <v>23256.7</v>
      </c>
      <c r="L1986">
        <v>0.283078</v>
      </c>
      <c r="M1986">
        <v>0.72751600000000005</v>
      </c>
      <c r="N1986">
        <v>40408</v>
      </c>
      <c r="O1986" t="s">
        <v>42</v>
      </c>
    </row>
    <row r="1987" spans="1:15" x14ac:dyDescent="0.25">
      <c r="A1987" t="s">
        <v>168</v>
      </c>
      <c r="B1987">
        <v>26505.8</v>
      </c>
      <c r="C1987">
        <v>26436.1</v>
      </c>
      <c r="D1987">
        <v>26436</v>
      </c>
      <c r="E1987">
        <v>26410.5</v>
      </c>
      <c r="F1987">
        <v>1348.4</v>
      </c>
      <c r="G1987">
        <v>1811.14</v>
      </c>
      <c r="H1987">
        <v>484.24200000000002</v>
      </c>
      <c r="I1987">
        <v>574.96600000000001</v>
      </c>
      <c r="J1987">
        <v>724.49300000000005</v>
      </c>
      <c r="K1987">
        <v>23232.1</v>
      </c>
      <c r="L1987">
        <v>0.28328999999999999</v>
      </c>
      <c r="M1987">
        <v>0.71393700000000004</v>
      </c>
      <c r="N1987">
        <v>40365</v>
      </c>
      <c r="O1987" t="s">
        <v>42</v>
      </c>
    </row>
    <row r="1988" spans="1:15" x14ac:dyDescent="0.25">
      <c r="A1988" t="s">
        <v>168</v>
      </c>
      <c r="B1988">
        <v>26624.2</v>
      </c>
      <c r="C1988">
        <v>26553.1</v>
      </c>
      <c r="D1988">
        <v>26553</v>
      </c>
      <c r="E1988">
        <v>26527.599999999999</v>
      </c>
      <c r="F1988">
        <v>1345.63</v>
      </c>
      <c r="G1988">
        <v>1811.9</v>
      </c>
      <c r="H1988">
        <v>489.41699999999997</v>
      </c>
      <c r="I1988">
        <v>571.20699999999999</v>
      </c>
      <c r="J1988">
        <v>723.82799999999997</v>
      </c>
      <c r="K1988">
        <v>23351.200000000001</v>
      </c>
      <c r="L1988">
        <v>0.28307900000000003</v>
      </c>
      <c r="M1988">
        <v>0.72755899999999996</v>
      </c>
      <c r="N1988">
        <v>41383</v>
      </c>
      <c r="O1988" t="s">
        <v>42</v>
      </c>
    </row>
    <row r="1989" spans="1:15" x14ac:dyDescent="0.25">
      <c r="A1989" t="s">
        <v>168</v>
      </c>
      <c r="B1989">
        <v>26611.4</v>
      </c>
      <c r="C1989">
        <v>26539</v>
      </c>
      <c r="D1989">
        <v>26538.9</v>
      </c>
      <c r="E1989">
        <v>26513.599999999999</v>
      </c>
      <c r="F1989">
        <v>1345.36</v>
      </c>
      <c r="G1989">
        <v>1812.71</v>
      </c>
      <c r="H1989">
        <v>486.32600000000002</v>
      </c>
      <c r="I1989">
        <v>573.62699999999995</v>
      </c>
      <c r="J1989">
        <v>725.33199999999999</v>
      </c>
      <c r="K1989">
        <v>23336.6</v>
      </c>
      <c r="L1989">
        <v>0.27439200000000002</v>
      </c>
      <c r="M1989">
        <v>0.72735300000000003</v>
      </c>
      <c r="N1989">
        <v>40914</v>
      </c>
      <c r="O1989" t="s">
        <v>42</v>
      </c>
    </row>
    <row r="1990" spans="1:15" x14ac:dyDescent="0.25">
      <c r="A1990" t="s">
        <v>168</v>
      </c>
      <c r="B1990">
        <v>26523.9</v>
      </c>
      <c r="C1990">
        <v>26464</v>
      </c>
      <c r="D1990">
        <v>26463.9</v>
      </c>
      <c r="E1990">
        <v>26438.6</v>
      </c>
      <c r="F1990">
        <v>1355.2</v>
      </c>
      <c r="G1990">
        <v>1813.74</v>
      </c>
      <c r="H1990">
        <v>486.31700000000001</v>
      </c>
      <c r="I1990">
        <v>574.96699999999998</v>
      </c>
      <c r="J1990">
        <v>725.07500000000005</v>
      </c>
      <c r="K1990">
        <v>23250.799999999999</v>
      </c>
      <c r="L1990">
        <v>0.28329199999999999</v>
      </c>
      <c r="M1990">
        <v>0.71562400000000004</v>
      </c>
      <c r="N1990">
        <v>40399</v>
      </c>
      <c r="O1990" t="s">
        <v>42</v>
      </c>
    </row>
    <row r="1991" spans="1:15" x14ac:dyDescent="0.25">
      <c r="A1991" t="s">
        <v>168</v>
      </c>
      <c r="B1991">
        <v>26550.1</v>
      </c>
      <c r="C1991">
        <v>26491.8</v>
      </c>
      <c r="D1991">
        <v>26491.7</v>
      </c>
      <c r="E1991">
        <v>26466.3</v>
      </c>
      <c r="F1991">
        <v>1346.73</v>
      </c>
      <c r="G1991">
        <v>1813.96</v>
      </c>
      <c r="H1991">
        <v>485.60599999999999</v>
      </c>
      <c r="I1991">
        <v>575.27499999999998</v>
      </c>
      <c r="J1991">
        <v>725.65</v>
      </c>
      <c r="K1991">
        <v>23286.799999999999</v>
      </c>
      <c r="L1991">
        <v>0.28332600000000002</v>
      </c>
      <c r="M1991">
        <v>0.72723599999999999</v>
      </c>
      <c r="N1991">
        <v>40398</v>
      </c>
      <c r="O1991" t="s">
        <v>42</v>
      </c>
    </row>
    <row r="1992" spans="1:15" x14ac:dyDescent="0.25">
      <c r="A1992" t="s">
        <v>168</v>
      </c>
      <c r="B1992">
        <v>26561.9</v>
      </c>
      <c r="C1992">
        <v>26474.1</v>
      </c>
      <c r="D1992">
        <v>26474</v>
      </c>
      <c r="E1992">
        <v>26449</v>
      </c>
      <c r="F1992">
        <v>1350.26</v>
      </c>
      <c r="G1992">
        <v>1810.81</v>
      </c>
      <c r="H1992">
        <v>484.45600000000002</v>
      </c>
      <c r="I1992">
        <v>573.64099999999996</v>
      </c>
      <c r="J1992">
        <v>725.36699999999996</v>
      </c>
      <c r="K1992">
        <v>23269</v>
      </c>
      <c r="L1992">
        <v>0.28321499999999999</v>
      </c>
      <c r="M1992">
        <v>0.70653100000000002</v>
      </c>
      <c r="N1992">
        <v>40886</v>
      </c>
      <c r="O1992" t="s">
        <v>42</v>
      </c>
    </row>
    <row r="1993" spans="1:15" x14ac:dyDescent="0.25">
      <c r="A1993" t="s">
        <v>168</v>
      </c>
      <c r="B1993">
        <v>26539.599999999999</v>
      </c>
      <c r="C1993">
        <v>26460</v>
      </c>
      <c r="D1993">
        <v>26459.8</v>
      </c>
      <c r="E1993">
        <v>26434.5</v>
      </c>
      <c r="F1993">
        <v>1347.39</v>
      </c>
      <c r="G1993">
        <v>1813.54</v>
      </c>
      <c r="H1993">
        <v>484.89400000000001</v>
      </c>
      <c r="I1993">
        <v>575.42200000000003</v>
      </c>
      <c r="J1993">
        <v>725.83900000000006</v>
      </c>
      <c r="K1993">
        <v>23254.6</v>
      </c>
      <c r="L1993">
        <v>0.28327799999999997</v>
      </c>
      <c r="M1993">
        <v>0.72779099999999997</v>
      </c>
      <c r="N1993">
        <v>40387</v>
      </c>
      <c r="O1993" t="s">
        <v>42</v>
      </c>
    </row>
    <row r="1994" spans="1:15" x14ac:dyDescent="0.25">
      <c r="A1994" t="s">
        <v>168</v>
      </c>
      <c r="B1994">
        <v>26517.200000000001</v>
      </c>
      <c r="C1994">
        <v>26438.6</v>
      </c>
      <c r="D1994">
        <v>26438.5</v>
      </c>
      <c r="E1994">
        <v>26413</v>
      </c>
      <c r="F1994">
        <v>1355.98</v>
      </c>
      <c r="G1994">
        <v>1813.34</v>
      </c>
      <c r="H1994">
        <v>484.06599999999997</v>
      </c>
      <c r="I1994">
        <v>575.51700000000005</v>
      </c>
      <c r="J1994">
        <v>726.25</v>
      </c>
      <c r="K1994">
        <v>23224.799999999999</v>
      </c>
      <c r="L1994">
        <v>0.28347499999999998</v>
      </c>
      <c r="M1994">
        <v>0.72773600000000005</v>
      </c>
      <c r="N1994">
        <v>40379</v>
      </c>
      <c r="O1994" t="s">
        <v>42</v>
      </c>
    </row>
    <row r="1995" spans="1:15" x14ac:dyDescent="0.25">
      <c r="A1995" t="s">
        <v>168</v>
      </c>
      <c r="B1995">
        <v>26655</v>
      </c>
      <c r="C1995">
        <v>26572.400000000001</v>
      </c>
      <c r="D1995">
        <v>26572.3</v>
      </c>
      <c r="E1995">
        <v>26546.7</v>
      </c>
      <c r="F1995">
        <v>1346.51</v>
      </c>
      <c r="G1995">
        <v>1810.7</v>
      </c>
      <c r="H1995">
        <v>485.81099999999998</v>
      </c>
      <c r="I1995">
        <v>571.96799999999996</v>
      </c>
      <c r="J1995">
        <v>725.48900000000003</v>
      </c>
      <c r="K1995">
        <v>23370.6</v>
      </c>
      <c r="L1995">
        <v>0.28581800000000002</v>
      </c>
      <c r="M1995">
        <v>0.71106800000000003</v>
      </c>
      <c r="N1995">
        <v>41384</v>
      </c>
      <c r="O1995" t="s">
        <v>42</v>
      </c>
    </row>
    <row r="1996" spans="1:15" x14ac:dyDescent="0.25">
      <c r="A1996" t="s">
        <v>168</v>
      </c>
      <c r="B1996">
        <v>26579.200000000001</v>
      </c>
      <c r="C1996">
        <v>26496.7</v>
      </c>
      <c r="D1996">
        <v>26496.5</v>
      </c>
      <c r="E1996">
        <v>26471.1</v>
      </c>
      <c r="F1996">
        <v>1351.61</v>
      </c>
      <c r="G1996">
        <v>1811.73</v>
      </c>
      <c r="H1996">
        <v>484.70499999999998</v>
      </c>
      <c r="I1996">
        <v>573.65499999999997</v>
      </c>
      <c r="J1996">
        <v>725.89499999999998</v>
      </c>
      <c r="K1996">
        <v>23288.9</v>
      </c>
      <c r="L1996">
        <v>0.28315099999999999</v>
      </c>
      <c r="M1996">
        <v>0.70653200000000005</v>
      </c>
      <c r="N1996">
        <v>40884</v>
      </c>
      <c r="O1996" t="s">
        <v>42</v>
      </c>
    </row>
    <row r="1997" spans="1:15" x14ac:dyDescent="0.25">
      <c r="A1997" t="s">
        <v>168</v>
      </c>
      <c r="B1997">
        <v>26513.4</v>
      </c>
      <c r="C1997">
        <v>26460.7</v>
      </c>
      <c r="D1997">
        <v>26460.5</v>
      </c>
      <c r="E1997">
        <v>26435</v>
      </c>
      <c r="F1997">
        <v>1350.33</v>
      </c>
      <c r="G1997">
        <v>1814.07</v>
      </c>
      <c r="H1997">
        <v>485.51499999999999</v>
      </c>
      <c r="I1997">
        <v>575.26599999999996</v>
      </c>
      <c r="J1997">
        <v>725.92200000000003</v>
      </c>
      <c r="K1997">
        <v>23251.599999999999</v>
      </c>
      <c r="L1997">
        <v>0.28334500000000001</v>
      </c>
      <c r="M1997">
        <v>0.723881</v>
      </c>
      <c r="N1997">
        <v>40402</v>
      </c>
      <c r="O1997" t="s">
        <v>42</v>
      </c>
    </row>
    <row r="1998" spans="1:15" x14ac:dyDescent="0.25">
      <c r="A1998" t="s">
        <v>168</v>
      </c>
      <c r="B1998">
        <v>26595.599999999999</v>
      </c>
      <c r="C1998">
        <v>26517.3</v>
      </c>
      <c r="D1998">
        <v>26517.200000000001</v>
      </c>
      <c r="E1998">
        <v>26491.3</v>
      </c>
      <c r="F1998">
        <v>1353.49</v>
      </c>
      <c r="G1998">
        <v>1813.3</v>
      </c>
      <c r="H1998">
        <v>486.74400000000003</v>
      </c>
      <c r="I1998">
        <v>573.22199999999998</v>
      </c>
      <c r="J1998">
        <v>725.84799999999996</v>
      </c>
      <c r="K1998">
        <v>23305.599999999999</v>
      </c>
      <c r="L1998">
        <v>0.283082</v>
      </c>
      <c r="M1998">
        <v>0.71807799999999999</v>
      </c>
      <c r="N1998">
        <v>40896</v>
      </c>
      <c r="O1998" t="s">
        <v>42</v>
      </c>
    </row>
    <row r="1999" spans="1:15" x14ac:dyDescent="0.25">
      <c r="A1999" t="s">
        <v>168</v>
      </c>
      <c r="B1999">
        <v>26612.9</v>
      </c>
      <c r="C1999">
        <v>26534.3</v>
      </c>
      <c r="D1999">
        <v>26534.2</v>
      </c>
      <c r="E1999">
        <v>26508.400000000001</v>
      </c>
      <c r="F1999">
        <v>1348.87</v>
      </c>
      <c r="G1999">
        <v>1810.78</v>
      </c>
      <c r="H1999">
        <v>486.91199999999998</v>
      </c>
      <c r="I1999">
        <v>571.39099999999996</v>
      </c>
      <c r="J1999">
        <v>725.15</v>
      </c>
      <c r="K1999">
        <v>23329.9</v>
      </c>
      <c r="L1999">
        <v>0.28309699999999999</v>
      </c>
      <c r="M1999">
        <v>0.70653200000000005</v>
      </c>
      <c r="N1999">
        <v>41407</v>
      </c>
      <c r="O1999" t="s">
        <v>42</v>
      </c>
    </row>
    <row r="2000" spans="1:15" x14ac:dyDescent="0.25">
      <c r="A2000" t="s">
        <v>168</v>
      </c>
      <c r="B2000">
        <v>26721.3</v>
      </c>
      <c r="C2000">
        <v>26635.4</v>
      </c>
      <c r="D2000">
        <v>26635.200000000001</v>
      </c>
      <c r="E2000">
        <v>26609.200000000001</v>
      </c>
      <c r="F2000">
        <v>1346.85</v>
      </c>
      <c r="G2000">
        <v>1812.11</v>
      </c>
      <c r="H2000">
        <v>489.43700000000001</v>
      </c>
      <c r="I2000">
        <v>570.07299999999998</v>
      </c>
      <c r="J2000">
        <v>725.20699999999999</v>
      </c>
      <c r="K2000">
        <v>23431.4</v>
      </c>
      <c r="L2000">
        <v>0.266123</v>
      </c>
      <c r="M2000">
        <v>0.70653200000000005</v>
      </c>
      <c r="N2000">
        <v>41892</v>
      </c>
      <c r="O2000" t="s">
        <v>42</v>
      </c>
    </row>
    <row r="2001" spans="1:25" x14ac:dyDescent="0.25">
      <c r="A2001" t="s">
        <v>168</v>
      </c>
      <c r="B2001">
        <v>26549.1</v>
      </c>
      <c r="C2001">
        <v>26468.9</v>
      </c>
      <c r="D2001">
        <v>26468.799999999999</v>
      </c>
      <c r="E2001">
        <v>26443</v>
      </c>
      <c r="F2001">
        <v>1351.53</v>
      </c>
      <c r="G2001">
        <v>1810.97</v>
      </c>
      <c r="H2001">
        <v>484.64100000000002</v>
      </c>
      <c r="I2001">
        <v>574.00699999999995</v>
      </c>
      <c r="J2001">
        <v>724.84299999999996</v>
      </c>
      <c r="K2001">
        <v>23261.599999999999</v>
      </c>
      <c r="L2001">
        <v>0.28425</v>
      </c>
      <c r="M2001">
        <v>0.70653100000000002</v>
      </c>
      <c r="N2001">
        <v>40428</v>
      </c>
      <c r="O2001" t="s">
        <v>42</v>
      </c>
    </row>
    <row r="2002" spans="1:25" x14ac:dyDescent="0.25">
      <c r="A2002" t="s">
        <v>168</v>
      </c>
      <c r="B2002">
        <v>26531.3</v>
      </c>
      <c r="C2002">
        <v>26463.4</v>
      </c>
      <c r="D2002">
        <v>26463.3</v>
      </c>
      <c r="E2002">
        <v>26437.599999999999</v>
      </c>
      <c r="F2002">
        <v>1346.98</v>
      </c>
      <c r="G2002">
        <v>1810.87</v>
      </c>
      <c r="H2002">
        <v>485.79399999999998</v>
      </c>
      <c r="I2002">
        <v>573.16899999999998</v>
      </c>
      <c r="J2002">
        <v>724.44500000000005</v>
      </c>
      <c r="K2002">
        <v>23260.9</v>
      </c>
      <c r="L2002">
        <v>0.28352899999999998</v>
      </c>
      <c r="M2002">
        <v>0.72045400000000004</v>
      </c>
      <c r="N2002">
        <v>40887</v>
      </c>
      <c r="O2002" t="s">
        <v>42</v>
      </c>
    </row>
    <row r="2003" spans="1:25" x14ac:dyDescent="0.25">
      <c r="A2003" t="s">
        <v>168</v>
      </c>
      <c r="B2003">
        <v>26538.2</v>
      </c>
      <c r="C2003">
        <v>26451.7</v>
      </c>
      <c r="D2003">
        <v>26451.5</v>
      </c>
      <c r="E2003">
        <v>26426.2</v>
      </c>
      <c r="F2003">
        <v>1346.63</v>
      </c>
      <c r="G2003">
        <v>1814.13</v>
      </c>
      <c r="H2003">
        <v>485.51299999999998</v>
      </c>
      <c r="I2003">
        <v>574.88699999999994</v>
      </c>
      <c r="J2003">
        <v>726.26099999999997</v>
      </c>
      <c r="K2003">
        <v>23246.5</v>
      </c>
      <c r="L2003">
        <v>0.28312599999999999</v>
      </c>
      <c r="M2003">
        <v>0.70653200000000005</v>
      </c>
      <c r="N2003">
        <v>40400</v>
      </c>
      <c r="O2003" t="s">
        <v>42</v>
      </c>
    </row>
    <row r="2004" spans="1:25" x14ac:dyDescent="0.25">
      <c r="A2004" t="s">
        <v>168</v>
      </c>
      <c r="B2004">
        <v>26478.6</v>
      </c>
      <c r="C2004">
        <v>26412.3</v>
      </c>
      <c r="D2004">
        <v>26412.2</v>
      </c>
      <c r="E2004">
        <v>26386.799999999999</v>
      </c>
      <c r="F2004">
        <v>1352.7</v>
      </c>
      <c r="G2004">
        <v>1811.74</v>
      </c>
      <c r="H2004">
        <v>484.26499999999999</v>
      </c>
      <c r="I2004">
        <v>574.82100000000003</v>
      </c>
      <c r="J2004">
        <v>725.23099999999999</v>
      </c>
      <c r="K2004">
        <v>23203.599999999999</v>
      </c>
      <c r="L2004">
        <v>0.28342499999999998</v>
      </c>
      <c r="M2004">
        <v>0.72775699999999999</v>
      </c>
      <c r="N2004">
        <v>40387</v>
      </c>
      <c r="O2004" t="s">
        <v>42</v>
      </c>
    </row>
    <row r="2005" spans="1:25" x14ac:dyDescent="0.25">
      <c r="A2005" t="s">
        <v>168</v>
      </c>
      <c r="B2005">
        <v>26596.2</v>
      </c>
      <c r="C2005">
        <v>26521</v>
      </c>
      <c r="D2005">
        <v>26520.799999999999</v>
      </c>
      <c r="E2005">
        <v>26495.7</v>
      </c>
      <c r="F2005">
        <v>1347.02</v>
      </c>
      <c r="G2005">
        <v>1812.03</v>
      </c>
      <c r="H2005">
        <v>486.77600000000001</v>
      </c>
      <c r="I2005">
        <v>573.06899999999996</v>
      </c>
      <c r="J2005">
        <v>724.81500000000005</v>
      </c>
      <c r="K2005">
        <v>23317.8</v>
      </c>
      <c r="L2005">
        <v>0.28665800000000002</v>
      </c>
      <c r="M2005">
        <v>0.70831599999999995</v>
      </c>
      <c r="N2005">
        <v>40898</v>
      </c>
      <c r="O2005" t="s">
        <v>42</v>
      </c>
    </row>
    <row r="2006" spans="1:25" x14ac:dyDescent="0.25">
      <c r="A2006" t="s">
        <v>168</v>
      </c>
      <c r="B2006">
        <v>26551.200000000001</v>
      </c>
      <c r="C2006">
        <v>26471.9</v>
      </c>
      <c r="D2006">
        <v>26471.8</v>
      </c>
      <c r="E2006">
        <v>26446.1</v>
      </c>
      <c r="F2006">
        <v>1346.98</v>
      </c>
      <c r="G2006">
        <v>1810.74</v>
      </c>
      <c r="H2006">
        <v>485.72</v>
      </c>
      <c r="I2006">
        <v>572.83799999999997</v>
      </c>
      <c r="J2006">
        <v>724.75900000000001</v>
      </c>
      <c r="K2006">
        <v>23269.5</v>
      </c>
      <c r="L2006">
        <v>0.28308800000000001</v>
      </c>
      <c r="M2006">
        <v>0.722881</v>
      </c>
      <c r="N2006">
        <v>40887</v>
      </c>
      <c r="O2006" t="s">
        <v>42</v>
      </c>
    </row>
    <row r="2007" spans="1:25" x14ac:dyDescent="0.25">
      <c r="A2007" t="s">
        <v>168</v>
      </c>
      <c r="B2007">
        <v>26485.3</v>
      </c>
      <c r="C2007">
        <v>26422.9</v>
      </c>
      <c r="D2007">
        <v>26422.799999999999</v>
      </c>
      <c r="E2007">
        <v>26397.4</v>
      </c>
      <c r="F2007">
        <v>1351.94</v>
      </c>
      <c r="G2007">
        <v>1810.91</v>
      </c>
      <c r="H2007">
        <v>485.37099999999998</v>
      </c>
      <c r="I2007">
        <v>574.51499999999999</v>
      </c>
      <c r="J2007">
        <v>723.64400000000001</v>
      </c>
      <c r="K2007">
        <v>23215.8</v>
      </c>
      <c r="L2007">
        <v>0.283078</v>
      </c>
      <c r="M2007">
        <v>0.72054600000000002</v>
      </c>
      <c r="N2007">
        <v>40385</v>
      </c>
      <c r="O2007" t="s">
        <v>42</v>
      </c>
    </row>
    <row r="2008" spans="1:25" x14ac:dyDescent="0.25">
      <c r="A2008" t="s">
        <v>168</v>
      </c>
      <c r="B2008">
        <v>26520.3</v>
      </c>
      <c r="C2008">
        <v>26454.799999999999</v>
      </c>
      <c r="D2008">
        <v>26454.7</v>
      </c>
      <c r="E2008">
        <v>26429.200000000001</v>
      </c>
      <c r="F2008">
        <v>1356.7</v>
      </c>
      <c r="G2008">
        <v>1812.85</v>
      </c>
      <c r="H2008">
        <v>485.06700000000001</v>
      </c>
      <c r="I2008">
        <v>574.98800000000006</v>
      </c>
      <c r="J2008">
        <v>725.45899999999995</v>
      </c>
      <c r="K2008">
        <v>23240.799999999999</v>
      </c>
      <c r="L2008">
        <v>0.28125099999999997</v>
      </c>
      <c r="M2008">
        <v>0.72297500000000003</v>
      </c>
      <c r="N2008">
        <v>40405</v>
      </c>
      <c r="O2008" t="s">
        <v>42</v>
      </c>
    </row>
    <row r="2009" spans="1:25" x14ac:dyDescent="0.25">
      <c r="A2009" t="s">
        <v>168</v>
      </c>
      <c r="B2009">
        <v>26570.2</v>
      </c>
      <c r="C2009">
        <v>26477.8</v>
      </c>
      <c r="D2009">
        <v>26477.7</v>
      </c>
      <c r="E2009">
        <v>26451.8</v>
      </c>
      <c r="F2009">
        <v>1350.03</v>
      </c>
      <c r="G2009">
        <v>1810.9</v>
      </c>
      <c r="H2009">
        <v>483.404</v>
      </c>
      <c r="I2009">
        <v>574.01900000000001</v>
      </c>
      <c r="J2009">
        <v>726.08699999999999</v>
      </c>
      <c r="K2009">
        <v>23271.9</v>
      </c>
      <c r="L2009">
        <v>0.283086</v>
      </c>
      <c r="M2009">
        <v>0.70652800000000004</v>
      </c>
      <c r="N2009">
        <v>40890</v>
      </c>
      <c r="O2009" t="s">
        <v>42</v>
      </c>
    </row>
    <row r="2010" spans="1:25" x14ac:dyDescent="0.25">
      <c r="A2010" t="s">
        <v>168</v>
      </c>
      <c r="B2010">
        <v>26517.1</v>
      </c>
      <c r="C2010">
        <v>26424.7</v>
      </c>
      <c r="D2010">
        <v>26424.5</v>
      </c>
      <c r="E2010">
        <v>26399.4</v>
      </c>
      <c r="F2010">
        <v>1353.43</v>
      </c>
      <c r="G2010">
        <v>1810.44</v>
      </c>
      <c r="H2010">
        <v>483.30700000000002</v>
      </c>
      <c r="I2010">
        <v>574.68499999999995</v>
      </c>
      <c r="J2010">
        <v>724.96100000000001</v>
      </c>
      <c r="K2010">
        <v>23216.6</v>
      </c>
      <c r="L2010">
        <v>0.28307900000000003</v>
      </c>
      <c r="M2010">
        <v>0.72776300000000005</v>
      </c>
      <c r="N2010">
        <v>40383</v>
      </c>
      <c r="O2010" t="s">
        <v>42</v>
      </c>
    </row>
    <row r="2011" spans="1:25" x14ac:dyDescent="0.25">
      <c r="A2011" t="s">
        <v>168</v>
      </c>
      <c r="B2011">
        <v>26592.9</v>
      </c>
      <c r="C2011">
        <v>26534.7</v>
      </c>
      <c r="D2011">
        <v>26534.5</v>
      </c>
      <c r="E2011">
        <v>26509.1</v>
      </c>
      <c r="F2011">
        <v>1348.25</v>
      </c>
      <c r="G2011">
        <v>1811.14</v>
      </c>
      <c r="H2011">
        <v>487.404</v>
      </c>
      <c r="I2011">
        <v>572.60799999999995</v>
      </c>
      <c r="J2011">
        <v>723.73199999999997</v>
      </c>
      <c r="K2011">
        <v>23330.799999999999</v>
      </c>
      <c r="L2011">
        <v>0.283113</v>
      </c>
      <c r="M2011">
        <v>0.72335700000000003</v>
      </c>
      <c r="N2011">
        <v>40919</v>
      </c>
      <c r="O2011" t="s">
        <v>42</v>
      </c>
    </row>
    <row r="2012" spans="1:25" x14ac:dyDescent="0.25">
      <c r="A2012" t="s">
        <v>168</v>
      </c>
      <c r="B2012">
        <v>26692.2</v>
      </c>
      <c r="C2012">
        <v>26625</v>
      </c>
      <c r="D2012">
        <v>26624.9</v>
      </c>
      <c r="E2012">
        <v>26599.200000000001</v>
      </c>
      <c r="F2012">
        <v>1350.42</v>
      </c>
      <c r="G2012">
        <v>1812.97</v>
      </c>
      <c r="H2012">
        <v>486.96899999999999</v>
      </c>
      <c r="I2012">
        <v>572.47400000000005</v>
      </c>
      <c r="J2012">
        <v>726.03499999999997</v>
      </c>
      <c r="K2012">
        <v>23416.799999999999</v>
      </c>
      <c r="L2012">
        <v>0.28362999999999999</v>
      </c>
      <c r="M2012">
        <v>0.70652899999999996</v>
      </c>
      <c r="N2012">
        <v>41385</v>
      </c>
      <c r="O2012" t="s">
        <v>42</v>
      </c>
    </row>
    <row r="2013" spans="1:25" x14ac:dyDescent="0.25">
      <c r="A2013" t="s">
        <v>168</v>
      </c>
      <c r="B2013">
        <v>26614.7</v>
      </c>
      <c r="C2013">
        <v>26539.8</v>
      </c>
      <c r="D2013">
        <v>26539.7</v>
      </c>
      <c r="E2013">
        <v>26514</v>
      </c>
      <c r="F2013">
        <v>1352.01</v>
      </c>
      <c r="G2013">
        <v>1812.44</v>
      </c>
      <c r="H2013">
        <v>487.13799999999998</v>
      </c>
      <c r="I2013">
        <v>572.26599999999996</v>
      </c>
      <c r="J2013">
        <v>725.61900000000003</v>
      </c>
      <c r="K2013">
        <v>23330.7</v>
      </c>
      <c r="L2013">
        <v>0.260994</v>
      </c>
      <c r="M2013">
        <v>0.71949399999999997</v>
      </c>
      <c r="N2013">
        <v>41402</v>
      </c>
      <c r="O2013" t="s">
        <v>42</v>
      </c>
    </row>
    <row r="2014" spans="1:25" x14ac:dyDescent="0.25">
      <c r="A2014" t="s">
        <v>168</v>
      </c>
      <c r="B2014">
        <v>26545.599999999999</v>
      </c>
      <c r="C2014">
        <v>26481.200000000001</v>
      </c>
      <c r="D2014">
        <v>26481.1</v>
      </c>
      <c r="E2014">
        <v>26455.3</v>
      </c>
      <c r="F2014">
        <v>1353.52</v>
      </c>
      <c r="G2014">
        <v>1812.25</v>
      </c>
      <c r="H2014">
        <v>486.23700000000002</v>
      </c>
      <c r="I2014">
        <v>573.23400000000004</v>
      </c>
      <c r="J2014">
        <v>725.303</v>
      </c>
      <c r="K2014">
        <v>23270.6</v>
      </c>
      <c r="L2014">
        <v>0.28308299999999997</v>
      </c>
      <c r="M2014">
        <v>0.72638000000000003</v>
      </c>
      <c r="N2014">
        <v>40888</v>
      </c>
      <c r="O2014" t="s">
        <v>42</v>
      </c>
    </row>
    <row r="2015" spans="1:25" x14ac:dyDescent="0.25">
      <c r="A2015" t="s">
        <v>168</v>
      </c>
      <c r="B2015">
        <v>26584.7</v>
      </c>
      <c r="C2015">
        <v>26496.2</v>
      </c>
      <c r="D2015">
        <v>26496.1</v>
      </c>
      <c r="E2015">
        <v>26470.400000000001</v>
      </c>
      <c r="F2015">
        <v>1344.9</v>
      </c>
      <c r="G2015">
        <v>1811.11</v>
      </c>
      <c r="H2015">
        <v>484.59699999999998</v>
      </c>
      <c r="I2015">
        <v>573.29499999999996</v>
      </c>
      <c r="J2015">
        <v>725.75900000000001</v>
      </c>
      <c r="K2015">
        <v>23295.5</v>
      </c>
      <c r="L2015">
        <v>0.28316200000000002</v>
      </c>
      <c r="M2015">
        <v>0.72257000000000005</v>
      </c>
      <c r="N2015">
        <v>40878</v>
      </c>
      <c r="O2015" t="s">
        <v>42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168</v>
      </c>
      <c r="B2016">
        <v>26556.7</v>
      </c>
      <c r="C2016">
        <v>26484.9</v>
      </c>
      <c r="D2016">
        <v>26484.7</v>
      </c>
      <c r="E2016">
        <v>26459.5</v>
      </c>
      <c r="F2016">
        <v>1348.6</v>
      </c>
      <c r="G2016">
        <v>1812.09</v>
      </c>
      <c r="H2016">
        <v>487.226</v>
      </c>
      <c r="I2016">
        <v>572.72400000000005</v>
      </c>
      <c r="J2016">
        <v>724.71699999999998</v>
      </c>
      <c r="K2016">
        <v>23279.9</v>
      </c>
      <c r="L2016">
        <v>0.26416899999999999</v>
      </c>
      <c r="M2016">
        <v>0.72658100000000003</v>
      </c>
      <c r="N2016">
        <v>40873</v>
      </c>
      <c r="O2016" t="s">
        <v>42</v>
      </c>
      <c r="R2016">
        <f>AVERAGE(B1967:B2016)</f>
        <v>26559.8</v>
      </c>
      <c r="S2016">
        <f>AVERAGE(C1967:C2016)</f>
        <v>26486.423999999995</v>
      </c>
      <c r="U2016">
        <f>_xlfn.VAR.P(B1967:B2016)</f>
        <v>4596.2796000000417</v>
      </c>
      <c r="V2016">
        <f>_xlfn.VAR.P(C1967:C2016)</f>
        <v>4609.9190239999944</v>
      </c>
      <c r="X2016">
        <f>1.96*SQRT(U2016)/50</f>
        <v>2.6575979915224321</v>
      </c>
      <c r="Y2016">
        <f>1.96*SQRT(V2016)/50</f>
        <v>2.6615382711956914</v>
      </c>
    </row>
    <row r="2017" spans="1:22" x14ac:dyDescent="0.25">
      <c r="A2017" t="s">
        <v>169</v>
      </c>
      <c r="B2017">
        <v>1328085.6225999999</v>
      </c>
      <c r="C2017" t="s">
        <v>36</v>
      </c>
      <c r="U2017" t="s">
        <v>81</v>
      </c>
    </row>
    <row r="2018" spans="1:22" x14ac:dyDescent="0.25">
      <c r="A2018" t="s">
        <v>170</v>
      </c>
      <c r="B2018">
        <v>26352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0.28308800000000001</v>
      </c>
      <c r="L2018">
        <v>0.72779799999999994</v>
      </c>
      <c r="M2018">
        <v>39385</v>
      </c>
      <c r="N2018" t="s">
        <v>42</v>
      </c>
      <c r="U2018">
        <f>_xlfn.STDEV.P(B1967:B2016)</f>
        <v>67.795867130674281</v>
      </c>
      <c r="V2018">
        <f>_xlfn.STDEV.P(C1967:C2016)</f>
        <v>67.896384469277848</v>
      </c>
    </row>
    <row r="2019" spans="1:22" x14ac:dyDescent="0.25">
      <c r="A2019" t="s">
        <v>170</v>
      </c>
      <c r="B2019">
        <v>26346.6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0.290024</v>
      </c>
      <c r="L2019">
        <v>0.72771300000000005</v>
      </c>
      <c r="M2019">
        <v>39407</v>
      </c>
      <c r="N2019" t="s">
        <v>42</v>
      </c>
    </row>
    <row r="2020" spans="1:22" x14ac:dyDescent="0.25">
      <c r="A2020" t="s">
        <v>170</v>
      </c>
      <c r="B2020">
        <v>26355.9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0.28308699999999998</v>
      </c>
      <c r="L2020">
        <v>0.72784000000000004</v>
      </c>
      <c r="M2020">
        <v>39369</v>
      </c>
      <c r="N2020" t="s">
        <v>42</v>
      </c>
    </row>
    <row r="2021" spans="1:22" x14ac:dyDescent="0.25">
      <c r="A2021" t="s">
        <v>170</v>
      </c>
      <c r="B2021">
        <v>26398.2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0.28312500000000002</v>
      </c>
      <c r="L2021">
        <v>0.71883799999999998</v>
      </c>
      <c r="M2021">
        <v>39404</v>
      </c>
      <c r="N2021" t="s">
        <v>42</v>
      </c>
    </row>
    <row r="2022" spans="1:22" x14ac:dyDescent="0.25">
      <c r="A2022" t="s">
        <v>170</v>
      </c>
      <c r="B2022">
        <v>26436.5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0.28322700000000001</v>
      </c>
      <c r="L2022">
        <v>0.70653200000000005</v>
      </c>
      <c r="M2022">
        <v>39889</v>
      </c>
      <c r="N2022" t="s">
        <v>42</v>
      </c>
    </row>
    <row r="2023" spans="1:22" x14ac:dyDescent="0.25">
      <c r="A2023" t="s">
        <v>170</v>
      </c>
      <c r="B2023">
        <v>26342.7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0.28308299999999997</v>
      </c>
      <c r="L2023">
        <v>0.717028</v>
      </c>
      <c r="M2023">
        <v>39365</v>
      </c>
      <c r="N2023" t="s">
        <v>42</v>
      </c>
    </row>
    <row r="2024" spans="1:22" x14ac:dyDescent="0.25">
      <c r="A2024" t="s">
        <v>170</v>
      </c>
      <c r="B2024">
        <v>26431.5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0.26325199999999999</v>
      </c>
      <c r="L2024">
        <v>0.70652999999999999</v>
      </c>
      <c r="M2024">
        <v>39915</v>
      </c>
      <c r="N2024" t="s">
        <v>42</v>
      </c>
    </row>
    <row r="2025" spans="1:22" x14ac:dyDescent="0.25">
      <c r="A2025" t="s">
        <v>170</v>
      </c>
      <c r="B2025">
        <v>26483.1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0.283107</v>
      </c>
      <c r="L2025">
        <v>0.70652899999999996</v>
      </c>
      <c r="M2025">
        <v>40366</v>
      </c>
      <c r="N2025" t="s">
        <v>42</v>
      </c>
    </row>
    <row r="2026" spans="1:22" x14ac:dyDescent="0.25">
      <c r="A2026" t="s">
        <v>170</v>
      </c>
      <c r="B2026">
        <v>26568.2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0.283084</v>
      </c>
      <c r="L2026">
        <v>0.706511</v>
      </c>
      <c r="M2026">
        <v>40904</v>
      </c>
      <c r="N2026" t="s">
        <v>42</v>
      </c>
    </row>
    <row r="2027" spans="1:22" x14ac:dyDescent="0.25">
      <c r="A2027" t="s">
        <v>170</v>
      </c>
      <c r="B2027">
        <v>26279.599999999999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0.28308499999999998</v>
      </c>
      <c r="L2027">
        <v>0.72527200000000003</v>
      </c>
      <c r="M2027">
        <v>38883</v>
      </c>
      <c r="N2027" t="s">
        <v>42</v>
      </c>
    </row>
    <row r="2028" spans="1:22" x14ac:dyDescent="0.25">
      <c r="A2028" t="s">
        <v>170</v>
      </c>
      <c r="B2028">
        <v>26443.9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0.28309299999999998</v>
      </c>
      <c r="L2028">
        <v>0.72721100000000005</v>
      </c>
      <c r="M2028">
        <v>39899</v>
      </c>
      <c r="N2028" t="s">
        <v>42</v>
      </c>
    </row>
    <row r="2029" spans="1:22" x14ac:dyDescent="0.25">
      <c r="A2029" t="s">
        <v>170</v>
      </c>
      <c r="B2029">
        <v>26376.799999999999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0.28323199999999998</v>
      </c>
      <c r="L2029">
        <v>0.71838199999999997</v>
      </c>
      <c r="M2029">
        <v>39416</v>
      </c>
      <c r="N2029" t="s">
        <v>42</v>
      </c>
    </row>
    <row r="2030" spans="1:22" x14ac:dyDescent="0.25">
      <c r="A2030" t="s">
        <v>170</v>
      </c>
      <c r="B2030">
        <v>26424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0.283084</v>
      </c>
      <c r="L2030">
        <v>0.724105</v>
      </c>
      <c r="M2030">
        <v>40376</v>
      </c>
      <c r="N2030" t="s">
        <v>42</v>
      </c>
    </row>
    <row r="2031" spans="1:22" x14ac:dyDescent="0.25">
      <c r="A2031" t="s">
        <v>170</v>
      </c>
      <c r="B2031">
        <v>26538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0.28358100000000003</v>
      </c>
      <c r="L2031">
        <v>0.71026599999999995</v>
      </c>
      <c r="M2031">
        <v>40885</v>
      </c>
      <c r="N2031" t="s">
        <v>42</v>
      </c>
    </row>
    <row r="2032" spans="1:22" x14ac:dyDescent="0.25">
      <c r="A2032" t="s">
        <v>170</v>
      </c>
      <c r="B2032">
        <v>26333.8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0.28311999999999998</v>
      </c>
      <c r="L2032">
        <v>0.72785299999999997</v>
      </c>
      <c r="M2032">
        <v>38901</v>
      </c>
      <c r="N2032" t="s">
        <v>42</v>
      </c>
    </row>
    <row r="2033" spans="1:14" x14ac:dyDescent="0.25">
      <c r="A2033" t="s">
        <v>170</v>
      </c>
      <c r="B2033">
        <v>26448.400000000001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0.283078</v>
      </c>
      <c r="L2033">
        <v>0.72772700000000001</v>
      </c>
      <c r="M2033">
        <v>39866</v>
      </c>
      <c r="N2033" t="s">
        <v>42</v>
      </c>
    </row>
    <row r="2034" spans="1:14" x14ac:dyDescent="0.25">
      <c r="A2034" t="s">
        <v>170</v>
      </c>
      <c r="B2034">
        <v>26447.5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0.27064100000000002</v>
      </c>
      <c r="L2034">
        <v>0.727433</v>
      </c>
      <c r="M2034">
        <v>40381</v>
      </c>
      <c r="N2034" t="s">
        <v>42</v>
      </c>
    </row>
    <row r="2035" spans="1:14" x14ac:dyDescent="0.25">
      <c r="A2035" t="s">
        <v>170</v>
      </c>
      <c r="B2035">
        <v>26444.3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0.28310800000000003</v>
      </c>
      <c r="L2035">
        <v>0.72789800000000004</v>
      </c>
      <c r="M2035">
        <v>40406</v>
      </c>
      <c r="N2035" t="s">
        <v>42</v>
      </c>
    </row>
    <row r="2036" spans="1:14" x14ac:dyDescent="0.25">
      <c r="A2036" t="s">
        <v>170</v>
      </c>
      <c r="B2036">
        <v>26291.200000000001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0.283169</v>
      </c>
      <c r="L2036">
        <v>0.72786499999999998</v>
      </c>
      <c r="M2036">
        <v>38913</v>
      </c>
      <c r="N2036" t="s">
        <v>42</v>
      </c>
    </row>
    <row r="2037" spans="1:14" x14ac:dyDescent="0.25">
      <c r="A2037" t="s">
        <v>170</v>
      </c>
      <c r="B2037" s="9">
        <v>13572600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0.28340599999999999</v>
      </c>
      <c r="L2037">
        <v>0.70652899999999996</v>
      </c>
      <c r="M2037">
        <v>116843</v>
      </c>
      <c r="N2037" t="s">
        <v>42</v>
      </c>
    </row>
    <row r="2038" spans="1:14" x14ac:dyDescent="0.25">
      <c r="A2038" t="s">
        <v>170</v>
      </c>
      <c r="B2038">
        <v>28388.1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0.28310299999999999</v>
      </c>
      <c r="L2038">
        <v>0.721526</v>
      </c>
      <c r="M2038">
        <v>53890</v>
      </c>
      <c r="N2038" t="s">
        <v>42</v>
      </c>
    </row>
    <row r="2039" spans="1:14" x14ac:dyDescent="0.25">
      <c r="A2039" t="s">
        <v>170</v>
      </c>
      <c r="B2039">
        <v>27489.5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0.28313700000000003</v>
      </c>
      <c r="L2039">
        <v>0.71157800000000004</v>
      </c>
      <c r="M2039">
        <v>48395</v>
      </c>
      <c r="N2039" t="s">
        <v>42</v>
      </c>
    </row>
    <row r="2040" spans="1:14" x14ac:dyDescent="0.25">
      <c r="A2040" t="s">
        <v>170</v>
      </c>
      <c r="B2040">
        <v>27695.7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0.28309200000000001</v>
      </c>
      <c r="L2040">
        <v>0.72626800000000002</v>
      </c>
      <c r="M2040">
        <v>50383</v>
      </c>
      <c r="N2040" t="s">
        <v>42</v>
      </c>
    </row>
    <row r="2041" spans="1:14" x14ac:dyDescent="0.25">
      <c r="A2041" t="s">
        <v>170</v>
      </c>
      <c r="B2041">
        <v>27460.3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0.26122299999999998</v>
      </c>
      <c r="L2041">
        <v>0.70652899999999996</v>
      </c>
      <c r="M2041">
        <v>48370</v>
      </c>
      <c r="N2041" t="s">
        <v>42</v>
      </c>
    </row>
    <row r="2042" spans="1:14" x14ac:dyDescent="0.25">
      <c r="A2042" t="s">
        <v>170</v>
      </c>
      <c r="B2042">
        <v>27366.7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0.27873500000000001</v>
      </c>
      <c r="L2042">
        <v>0.71574400000000005</v>
      </c>
      <c r="M2042">
        <v>47893</v>
      </c>
      <c r="N2042" t="s">
        <v>42</v>
      </c>
    </row>
    <row r="2043" spans="1:14" x14ac:dyDescent="0.25">
      <c r="A2043" t="s">
        <v>170</v>
      </c>
      <c r="B2043">
        <v>27525.3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0.28336299999999998</v>
      </c>
      <c r="L2043">
        <v>0.70653200000000005</v>
      </c>
      <c r="M2043">
        <v>48895</v>
      </c>
      <c r="N2043" t="s">
        <v>42</v>
      </c>
    </row>
    <row r="2044" spans="1:14" x14ac:dyDescent="0.25">
      <c r="A2044" t="s">
        <v>170</v>
      </c>
      <c r="B2044">
        <v>27589.599999999999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0.28331099999999998</v>
      </c>
      <c r="L2044">
        <v>0.70653200000000005</v>
      </c>
      <c r="M2044">
        <v>49392</v>
      </c>
      <c r="N2044" t="s">
        <v>42</v>
      </c>
    </row>
    <row r="2045" spans="1:14" x14ac:dyDescent="0.25">
      <c r="A2045" t="s">
        <v>170</v>
      </c>
      <c r="B2045">
        <v>27580.799999999999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0.283078</v>
      </c>
      <c r="L2045">
        <v>0.72423400000000004</v>
      </c>
      <c r="M2045">
        <v>49409</v>
      </c>
      <c r="N2045" t="s">
        <v>42</v>
      </c>
    </row>
    <row r="2046" spans="1:14" x14ac:dyDescent="0.25">
      <c r="A2046" t="s">
        <v>170</v>
      </c>
      <c r="B2046">
        <v>27401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0.283113</v>
      </c>
      <c r="L2046">
        <v>0.727796</v>
      </c>
      <c r="M2046">
        <v>48409</v>
      </c>
      <c r="N2046" t="s">
        <v>42</v>
      </c>
    </row>
    <row r="2047" spans="1:14" x14ac:dyDescent="0.25">
      <c r="A2047" t="s">
        <v>170</v>
      </c>
      <c r="B2047">
        <v>27558.9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0.28333900000000001</v>
      </c>
      <c r="L2047">
        <v>0.72759099999999999</v>
      </c>
      <c r="M2047">
        <v>49389</v>
      </c>
      <c r="N2047" t="s">
        <v>42</v>
      </c>
    </row>
    <row r="2048" spans="1:14" x14ac:dyDescent="0.25">
      <c r="A2048" t="s">
        <v>170</v>
      </c>
      <c r="B2048">
        <v>28112.1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0.28312799999999999</v>
      </c>
      <c r="L2048">
        <v>0.71445899999999996</v>
      </c>
      <c r="M2048">
        <v>52386</v>
      </c>
      <c r="N2048" t="s">
        <v>42</v>
      </c>
    </row>
    <row r="2049" spans="1:14" x14ac:dyDescent="0.25">
      <c r="A2049" t="s">
        <v>170</v>
      </c>
      <c r="B2049">
        <v>27765.9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0.27701399999999998</v>
      </c>
      <c r="L2049">
        <v>0.71989400000000003</v>
      </c>
      <c r="M2049">
        <v>50373</v>
      </c>
      <c r="N2049" t="s">
        <v>42</v>
      </c>
    </row>
    <row r="2050" spans="1:14" x14ac:dyDescent="0.25">
      <c r="A2050" t="s">
        <v>170</v>
      </c>
      <c r="B2050">
        <v>27680.400000000001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0.28317900000000001</v>
      </c>
      <c r="L2050">
        <v>0.71314200000000005</v>
      </c>
      <c r="M2050">
        <v>48891</v>
      </c>
      <c r="N2050" t="s">
        <v>42</v>
      </c>
    </row>
    <row r="2051" spans="1:14" x14ac:dyDescent="0.25">
      <c r="A2051" t="s">
        <v>170</v>
      </c>
      <c r="B2051">
        <v>27619.599999999999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0.27731699999999998</v>
      </c>
      <c r="L2051">
        <v>0.70653100000000002</v>
      </c>
      <c r="M2051">
        <v>49366</v>
      </c>
      <c r="N2051" t="s">
        <v>42</v>
      </c>
    </row>
    <row r="2052" spans="1:14" x14ac:dyDescent="0.25">
      <c r="A2052" t="s">
        <v>170</v>
      </c>
      <c r="B2052">
        <v>27536.3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0.28320299999999998</v>
      </c>
      <c r="L2052">
        <v>0.72306400000000004</v>
      </c>
      <c r="M2052">
        <v>48404</v>
      </c>
      <c r="N2052" t="s">
        <v>42</v>
      </c>
    </row>
    <row r="2053" spans="1:14" x14ac:dyDescent="0.25">
      <c r="A2053" t="s">
        <v>170</v>
      </c>
      <c r="B2053">
        <v>27628.400000000001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0.28349400000000002</v>
      </c>
      <c r="L2053">
        <v>0.727136</v>
      </c>
      <c r="M2053">
        <v>49369</v>
      </c>
      <c r="N2053" t="s">
        <v>42</v>
      </c>
    </row>
    <row r="2054" spans="1:14" x14ac:dyDescent="0.25">
      <c r="A2054" t="s">
        <v>170</v>
      </c>
      <c r="B2054">
        <v>27540.3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0.283524</v>
      </c>
      <c r="L2054">
        <v>0.72611800000000004</v>
      </c>
      <c r="M2054">
        <v>48390</v>
      </c>
      <c r="N2054" t="s">
        <v>42</v>
      </c>
    </row>
    <row r="2055" spans="1:14" x14ac:dyDescent="0.25">
      <c r="A2055" t="s">
        <v>170</v>
      </c>
      <c r="B2055">
        <v>27746.400000000001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0.283078</v>
      </c>
      <c r="L2055">
        <v>0.72252099999999997</v>
      </c>
      <c r="M2055">
        <v>50882</v>
      </c>
      <c r="N2055" t="s">
        <v>42</v>
      </c>
    </row>
    <row r="2056" spans="1:14" x14ac:dyDescent="0.25">
      <c r="A2056" t="s">
        <v>170</v>
      </c>
      <c r="B2056">
        <v>27781.7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0.28179500000000002</v>
      </c>
      <c r="L2056">
        <v>0.72752899999999998</v>
      </c>
      <c r="M2056">
        <v>50893</v>
      </c>
      <c r="N2056" t="s">
        <v>42</v>
      </c>
    </row>
    <row r="2057" spans="1:14" x14ac:dyDescent="0.25">
      <c r="A2057" t="s">
        <v>170</v>
      </c>
      <c r="B2057">
        <v>27336.1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0.28307900000000003</v>
      </c>
      <c r="L2057">
        <v>0.72789099999999995</v>
      </c>
      <c r="M2057">
        <v>46903</v>
      </c>
      <c r="N2057" t="s">
        <v>42</v>
      </c>
    </row>
    <row r="2058" spans="1:14" x14ac:dyDescent="0.25">
      <c r="A2058" t="s">
        <v>170</v>
      </c>
      <c r="B2058">
        <v>27481.1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0.28312900000000002</v>
      </c>
      <c r="L2058">
        <v>0.72789599999999999</v>
      </c>
      <c r="M2058">
        <v>48386</v>
      </c>
      <c r="N2058" t="s">
        <v>42</v>
      </c>
    </row>
    <row r="2059" spans="1:14" x14ac:dyDescent="0.25">
      <c r="A2059" t="s">
        <v>170</v>
      </c>
      <c r="B2059">
        <v>27410.3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0.28575099999999998</v>
      </c>
      <c r="L2059">
        <v>0.72758100000000003</v>
      </c>
      <c r="M2059">
        <v>47409</v>
      </c>
      <c r="N2059" t="s">
        <v>42</v>
      </c>
    </row>
    <row r="2060" spans="1:14" x14ac:dyDescent="0.25">
      <c r="A2060" t="s">
        <v>170</v>
      </c>
      <c r="B2060">
        <v>27346.400000000001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0.28311799999999998</v>
      </c>
      <c r="L2060">
        <v>0.72787199999999996</v>
      </c>
      <c r="M2060">
        <v>47379</v>
      </c>
      <c r="N2060" t="s">
        <v>42</v>
      </c>
    </row>
    <row r="2061" spans="1:14" x14ac:dyDescent="0.25">
      <c r="A2061" t="s">
        <v>170</v>
      </c>
      <c r="B2061">
        <v>27450.9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0.28391899999999998</v>
      </c>
      <c r="L2061">
        <v>0.72592699999999999</v>
      </c>
      <c r="M2061">
        <v>48393</v>
      </c>
      <c r="N2061" t="s">
        <v>42</v>
      </c>
    </row>
    <row r="2062" spans="1:14" x14ac:dyDescent="0.25">
      <c r="A2062" t="s">
        <v>170</v>
      </c>
      <c r="B2062">
        <v>27519.599999999999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0.28308100000000003</v>
      </c>
      <c r="L2062">
        <v>0.71500699999999995</v>
      </c>
      <c r="M2062">
        <v>48883</v>
      </c>
      <c r="N2062" t="s">
        <v>42</v>
      </c>
    </row>
    <row r="2063" spans="1:14" x14ac:dyDescent="0.25">
      <c r="A2063" t="s">
        <v>170</v>
      </c>
      <c r="B2063">
        <v>27374.5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0.26882299999999998</v>
      </c>
      <c r="L2063">
        <v>0.72765199999999997</v>
      </c>
      <c r="M2063">
        <v>47878</v>
      </c>
      <c r="N2063" t="s">
        <v>42</v>
      </c>
    </row>
    <row r="2064" spans="1:14" x14ac:dyDescent="0.25">
      <c r="A2064" t="s">
        <v>170</v>
      </c>
      <c r="B2064">
        <v>27305.200000000001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0.283078</v>
      </c>
      <c r="L2064">
        <v>0.70653200000000005</v>
      </c>
      <c r="M2064">
        <v>47381</v>
      </c>
      <c r="N2064" t="s">
        <v>42</v>
      </c>
    </row>
    <row r="2065" spans="1:25" x14ac:dyDescent="0.25">
      <c r="A2065" t="s">
        <v>170</v>
      </c>
      <c r="B2065">
        <v>27446.2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0.28384799999999999</v>
      </c>
      <c r="L2065">
        <v>0.71134699999999995</v>
      </c>
      <c r="M2065">
        <v>48391</v>
      </c>
      <c r="N2065" t="s">
        <v>42</v>
      </c>
    </row>
    <row r="2066" spans="1:25" x14ac:dyDescent="0.25">
      <c r="A2066" t="s">
        <v>170</v>
      </c>
      <c r="B2066">
        <v>27350.7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0.27998200000000001</v>
      </c>
      <c r="L2066">
        <v>0.72772599999999998</v>
      </c>
      <c r="M2066">
        <v>47422</v>
      </c>
      <c r="N2066" t="s">
        <v>42</v>
      </c>
    </row>
    <row r="2067" spans="1:25" x14ac:dyDescent="0.25">
      <c r="A2067" t="s">
        <v>170</v>
      </c>
      <c r="B2067">
        <v>29293.3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0.283273</v>
      </c>
      <c r="L2067">
        <v>0.72199000000000002</v>
      </c>
      <c r="M2067">
        <v>61389</v>
      </c>
      <c r="N2067" t="s">
        <v>42</v>
      </c>
    </row>
    <row r="2068" spans="1:25" x14ac:dyDescent="0.25">
      <c r="A2068" t="s">
        <v>170</v>
      </c>
      <c r="B2068">
        <v>27567.1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0.28331899999999999</v>
      </c>
      <c r="L2068">
        <v>0.72786700000000004</v>
      </c>
      <c r="M2068">
        <v>49393</v>
      </c>
      <c r="N2068" t="s">
        <v>42</v>
      </c>
    </row>
    <row r="2069" spans="1:25" x14ac:dyDescent="0.25">
      <c r="A2069" t="s">
        <v>170</v>
      </c>
      <c r="B2069">
        <v>28893.3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0.283078</v>
      </c>
      <c r="L2069">
        <v>0.72784499999999996</v>
      </c>
      <c r="M2069">
        <v>58889</v>
      </c>
      <c r="N2069" t="s">
        <v>42</v>
      </c>
    </row>
    <row r="2070" spans="1:25" x14ac:dyDescent="0.25">
      <c r="A2070" t="s">
        <v>170</v>
      </c>
      <c r="B2070">
        <v>29443.9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0.26182800000000001</v>
      </c>
      <c r="L2070">
        <v>0.71370900000000004</v>
      </c>
      <c r="M2070">
        <v>60893</v>
      </c>
      <c r="N2070" t="s">
        <v>42</v>
      </c>
    </row>
    <row r="2071" spans="1:25" x14ac:dyDescent="0.25">
      <c r="A2071" t="s">
        <v>170</v>
      </c>
      <c r="B2071">
        <v>30347.4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0.27727800000000002</v>
      </c>
      <c r="L2071">
        <v>0.70653200000000005</v>
      </c>
      <c r="M2071">
        <v>67865</v>
      </c>
      <c r="N2071" t="s">
        <v>42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170</v>
      </c>
      <c r="B2072">
        <v>30533.9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0.28308100000000003</v>
      </c>
      <c r="L2072">
        <v>0.72748800000000002</v>
      </c>
      <c r="M2072">
        <v>69863</v>
      </c>
      <c r="N2072" t="s">
        <v>42</v>
      </c>
      <c r="R2072">
        <f>AVERAGE(B2023:B2072)</f>
        <v>298360.39800000004</v>
      </c>
      <c r="S2072">
        <f>AVERAGE(C2023:C2072)</f>
        <v>0</v>
      </c>
      <c r="U2072">
        <f>_xlfn.VAR.P(B2023:B2072)</f>
        <v>3596030213037.749</v>
      </c>
      <c r="V2072">
        <f>_xlfn.VAR.P(C2023:C2072)</f>
        <v>0</v>
      </c>
      <c r="X2072">
        <f>1.96*SQRT(U2072)/50</f>
        <v>74335.750931582894</v>
      </c>
      <c r="Y2072">
        <f>1.96*SQRT(V2072)/50</f>
        <v>0</v>
      </c>
    </row>
    <row r="2073" spans="1:25" x14ac:dyDescent="0.25">
      <c r="A2073" t="s">
        <v>171</v>
      </c>
      <c r="B2073">
        <v>14918102.890699999</v>
      </c>
      <c r="C2073" t="s">
        <v>36</v>
      </c>
    </row>
    <row r="2074" spans="1:25" x14ac:dyDescent="0.25">
      <c r="A2074" t="s">
        <v>172</v>
      </c>
      <c r="B2074">
        <v>27540.5</v>
      </c>
      <c r="C2074">
        <v>27526.7</v>
      </c>
      <c r="D2074">
        <v>27526.6</v>
      </c>
      <c r="E2074">
        <v>27495.3</v>
      </c>
      <c r="F2074">
        <v>1636.78</v>
      </c>
      <c r="G2074">
        <v>0</v>
      </c>
      <c r="H2074">
        <v>651.10500000000002</v>
      </c>
      <c r="I2074">
        <v>0</v>
      </c>
      <c r="J2074">
        <v>0.283078</v>
      </c>
      <c r="K2074">
        <v>0.72170500000000004</v>
      </c>
      <c r="L2074">
        <v>0</v>
      </c>
      <c r="M2074" t="s">
        <v>42</v>
      </c>
    </row>
    <row r="2075" spans="1:25" x14ac:dyDescent="0.25">
      <c r="A2075" t="s">
        <v>172</v>
      </c>
      <c r="B2075">
        <v>25295.4</v>
      </c>
      <c r="C2075">
        <v>25284.400000000001</v>
      </c>
      <c r="D2075">
        <v>25284.3</v>
      </c>
      <c r="E2075">
        <v>25257.5</v>
      </c>
      <c r="F2075">
        <v>1449.43</v>
      </c>
      <c r="G2075">
        <v>0</v>
      </c>
      <c r="H2075">
        <v>627.33199999999999</v>
      </c>
      <c r="I2075">
        <v>0</v>
      </c>
      <c r="J2075">
        <v>0.28311900000000001</v>
      </c>
      <c r="K2075">
        <v>0.726607</v>
      </c>
      <c r="L2075">
        <v>0</v>
      </c>
      <c r="M2075" t="s">
        <v>42</v>
      </c>
    </row>
    <row r="2076" spans="1:25" x14ac:dyDescent="0.25">
      <c r="A2076" t="s">
        <v>172</v>
      </c>
      <c r="B2076">
        <v>25410.9</v>
      </c>
      <c r="C2076">
        <v>25400.3</v>
      </c>
      <c r="D2076">
        <v>25400.1</v>
      </c>
      <c r="E2076">
        <v>25374</v>
      </c>
      <c r="F2076">
        <v>1439.39</v>
      </c>
      <c r="G2076">
        <v>0</v>
      </c>
      <c r="H2076">
        <v>634.79999999999995</v>
      </c>
      <c r="I2076">
        <v>0</v>
      </c>
      <c r="J2076">
        <v>0.283078</v>
      </c>
      <c r="K2076">
        <v>0.72011400000000003</v>
      </c>
      <c r="L2076">
        <v>0</v>
      </c>
      <c r="M2076" t="s">
        <v>42</v>
      </c>
    </row>
    <row r="2077" spans="1:25" x14ac:dyDescent="0.25">
      <c r="A2077" t="s">
        <v>172</v>
      </c>
      <c r="B2077">
        <v>25293.7</v>
      </c>
      <c r="C2077">
        <v>25282.9</v>
      </c>
      <c r="D2077">
        <v>25282.799999999999</v>
      </c>
      <c r="E2077">
        <v>25256.1</v>
      </c>
      <c r="F2077">
        <v>1447.51</v>
      </c>
      <c r="G2077">
        <v>0</v>
      </c>
      <c r="H2077">
        <v>624.11400000000003</v>
      </c>
      <c r="I2077">
        <v>0</v>
      </c>
      <c r="J2077">
        <v>0.283105</v>
      </c>
      <c r="K2077">
        <v>0.71687100000000004</v>
      </c>
      <c r="L2077">
        <v>0</v>
      </c>
      <c r="M2077" t="s">
        <v>42</v>
      </c>
    </row>
    <row r="2078" spans="1:25" x14ac:dyDescent="0.25">
      <c r="A2078" t="s">
        <v>172</v>
      </c>
      <c r="B2078">
        <v>25771.200000000001</v>
      </c>
      <c r="C2078">
        <v>25759.7</v>
      </c>
      <c r="D2078">
        <v>25759.5</v>
      </c>
      <c r="E2078">
        <v>25731.8</v>
      </c>
      <c r="F2078">
        <v>1482.88</v>
      </c>
      <c r="G2078">
        <v>0</v>
      </c>
      <c r="H2078">
        <v>639.46100000000001</v>
      </c>
      <c r="I2078">
        <v>0</v>
      </c>
      <c r="J2078">
        <v>0.283335</v>
      </c>
      <c r="K2078">
        <v>0.72419900000000004</v>
      </c>
      <c r="L2078">
        <v>0</v>
      </c>
      <c r="M2078" t="s">
        <v>42</v>
      </c>
    </row>
    <row r="2079" spans="1:25" x14ac:dyDescent="0.25">
      <c r="A2079" t="s">
        <v>172</v>
      </c>
      <c r="B2079">
        <v>25508.3</v>
      </c>
      <c r="C2079">
        <v>25495.4</v>
      </c>
      <c r="D2079">
        <v>25495.3</v>
      </c>
      <c r="E2079">
        <v>25468.3</v>
      </c>
      <c r="F2079">
        <v>1452.39</v>
      </c>
      <c r="G2079">
        <v>0</v>
      </c>
      <c r="H2079">
        <v>634.649</v>
      </c>
      <c r="I2079">
        <v>0</v>
      </c>
      <c r="J2079">
        <v>0.283078</v>
      </c>
      <c r="K2079">
        <v>0.70652700000000002</v>
      </c>
      <c r="L2079">
        <v>0</v>
      </c>
      <c r="M2079" t="s">
        <v>42</v>
      </c>
    </row>
    <row r="2080" spans="1:25" x14ac:dyDescent="0.25">
      <c r="A2080" t="s">
        <v>172</v>
      </c>
      <c r="B2080">
        <v>25154.5</v>
      </c>
      <c r="C2080">
        <v>25143.8</v>
      </c>
      <c r="D2080">
        <v>25143.7</v>
      </c>
      <c r="E2080">
        <v>25117.1</v>
      </c>
      <c r="F2080">
        <v>1446.24</v>
      </c>
      <c r="G2080">
        <v>0</v>
      </c>
      <c r="H2080">
        <v>621.16099999999994</v>
      </c>
      <c r="I2080">
        <v>0</v>
      </c>
      <c r="J2080">
        <v>0.28129100000000001</v>
      </c>
      <c r="K2080">
        <v>0.72770699999999999</v>
      </c>
      <c r="L2080">
        <v>0</v>
      </c>
      <c r="M2080" t="s">
        <v>42</v>
      </c>
    </row>
    <row r="2081" spans="1:13" x14ac:dyDescent="0.25">
      <c r="A2081" t="s">
        <v>172</v>
      </c>
      <c r="B2081">
        <v>25396.799999999999</v>
      </c>
      <c r="C2081">
        <v>25386.2</v>
      </c>
      <c r="D2081">
        <v>25386.1</v>
      </c>
      <c r="E2081">
        <v>25359.599999999999</v>
      </c>
      <c r="F2081">
        <v>1442.64</v>
      </c>
      <c r="G2081">
        <v>0</v>
      </c>
      <c r="H2081">
        <v>634.45000000000005</v>
      </c>
      <c r="I2081">
        <v>0</v>
      </c>
      <c r="J2081">
        <v>0.28433999999999998</v>
      </c>
      <c r="K2081">
        <v>0.70880600000000005</v>
      </c>
      <c r="L2081">
        <v>0</v>
      </c>
      <c r="M2081" t="s">
        <v>42</v>
      </c>
    </row>
    <row r="2082" spans="1:13" x14ac:dyDescent="0.25">
      <c r="A2082" t="s">
        <v>172</v>
      </c>
      <c r="B2082">
        <v>25701.7</v>
      </c>
      <c r="C2082">
        <v>25691.5</v>
      </c>
      <c r="D2082">
        <v>25691.4</v>
      </c>
      <c r="E2082">
        <v>25664</v>
      </c>
      <c r="F2082">
        <v>1454.34</v>
      </c>
      <c r="G2082">
        <v>0</v>
      </c>
      <c r="H2082">
        <v>645.86199999999997</v>
      </c>
      <c r="I2082">
        <v>0</v>
      </c>
      <c r="J2082">
        <v>0.285686</v>
      </c>
      <c r="K2082">
        <v>0.72772099999999995</v>
      </c>
      <c r="L2082">
        <v>0</v>
      </c>
      <c r="M2082" t="s">
        <v>42</v>
      </c>
    </row>
    <row r="2083" spans="1:13" x14ac:dyDescent="0.25">
      <c r="A2083" t="s">
        <v>172</v>
      </c>
      <c r="B2083">
        <v>25182</v>
      </c>
      <c r="C2083">
        <v>25170.5</v>
      </c>
      <c r="D2083">
        <v>25170.3</v>
      </c>
      <c r="E2083">
        <v>25143.9</v>
      </c>
      <c r="F2083">
        <v>1441.42</v>
      </c>
      <c r="G2083">
        <v>0</v>
      </c>
      <c r="H2083">
        <v>622.65899999999999</v>
      </c>
      <c r="I2083">
        <v>0</v>
      </c>
      <c r="J2083">
        <v>0.26160099999999997</v>
      </c>
      <c r="K2083">
        <v>0.72409299999999999</v>
      </c>
      <c r="L2083">
        <v>0</v>
      </c>
      <c r="M2083" t="s">
        <v>42</v>
      </c>
    </row>
    <row r="2084" spans="1:13" x14ac:dyDescent="0.25">
      <c r="A2084" t="s">
        <v>172</v>
      </c>
      <c r="B2084">
        <v>25352.9</v>
      </c>
      <c r="C2084">
        <v>25342</v>
      </c>
      <c r="D2084">
        <v>25341.9</v>
      </c>
      <c r="E2084">
        <v>25315</v>
      </c>
      <c r="F2084">
        <v>1448.67</v>
      </c>
      <c r="G2084">
        <v>0</v>
      </c>
      <c r="H2084">
        <v>626.59199999999998</v>
      </c>
      <c r="I2084">
        <v>0</v>
      </c>
      <c r="J2084">
        <v>0.28308</v>
      </c>
      <c r="K2084">
        <v>0.72789800000000004</v>
      </c>
      <c r="L2084">
        <v>0</v>
      </c>
      <c r="M2084" t="s">
        <v>42</v>
      </c>
    </row>
    <row r="2085" spans="1:13" x14ac:dyDescent="0.25">
      <c r="A2085" t="s">
        <v>172</v>
      </c>
      <c r="B2085">
        <v>25385.8</v>
      </c>
      <c r="C2085">
        <v>25374.1</v>
      </c>
      <c r="D2085">
        <v>25374</v>
      </c>
      <c r="E2085">
        <v>25347.5</v>
      </c>
      <c r="F2085">
        <v>1445.59</v>
      </c>
      <c r="G2085">
        <v>0</v>
      </c>
      <c r="H2085">
        <v>633.17600000000004</v>
      </c>
      <c r="I2085">
        <v>0</v>
      </c>
      <c r="J2085">
        <v>0.283078</v>
      </c>
      <c r="K2085">
        <v>0.72785599999999995</v>
      </c>
      <c r="L2085">
        <v>0</v>
      </c>
      <c r="M2085" t="s">
        <v>42</v>
      </c>
    </row>
    <row r="2086" spans="1:13" x14ac:dyDescent="0.25">
      <c r="A2086" t="s">
        <v>172</v>
      </c>
      <c r="B2086">
        <v>26013.4</v>
      </c>
      <c r="C2086">
        <v>26002.2</v>
      </c>
      <c r="D2086">
        <v>26002</v>
      </c>
      <c r="E2086">
        <v>25975.1</v>
      </c>
      <c r="F2086">
        <v>1445.7</v>
      </c>
      <c r="G2086">
        <v>0</v>
      </c>
      <c r="H2086">
        <v>664.96400000000006</v>
      </c>
      <c r="I2086">
        <v>0</v>
      </c>
      <c r="J2086">
        <v>0.28312500000000002</v>
      </c>
      <c r="K2086">
        <v>0.72746900000000003</v>
      </c>
      <c r="L2086">
        <v>0</v>
      </c>
      <c r="M2086" t="s">
        <v>42</v>
      </c>
    </row>
    <row r="2087" spans="1:13" x14ac:dyDescent="0.25">
      <c r="A2087" t="s">
        <v>172</v>
      </c>
      <c r="B2087">
        <v>26104.9</v>
      </c>
      <c r="C2087">
        <v>26093.1</v>
      </c>
      <c r="D2087">
        <v>26093</v>
      </c>
      <c r="E2087">
        <v>26065.8</v>
      </c>
      <c r="F2087">
        <v>1439.07</v>
      </c>
      <c r="G2087">
        <v>0</v>
      </c>
      <c r="H2087">
        <v>670.57799999999997</v>
      </c>
      <c r="I2087">
        <v>0</v>
      </c>
      <c r="J2087">
        <v>0.28323599999999999</v>
      </c>
      <c r="K2087">
        <v>0.70653100000000002</v>
      </c>
      <c r="L2087">
        <v>0</v>
      </c>
      <c r="M2087" t="s">
        <v>42</v>
      </c>
    </row>
    <row r="2088" spans="1:13" x14ac:dyDescent="0.25">
      <c r="A2088" t="s">
        <v>172</v>
      </c>
      <c r="B2088">
        <v>25761.3</v>
      </c>
      <c r="C2088">
        <v>25750.6</v>
      </c>
      <c r="D2088">
        <v>25750.5</v>
      </c>
      <c r="E2088">
        <v>25724.2</v>
      </c>
      <c r="F2088">
        <v>1440.43</v>
      </c>
      <c r="G2088">
        <v>0</v>
      </c>
      <c r="H2088">
        <v>654.29999999999995</v>
      </c>
      <c r="I2088">
        <v>0</v>
      </c>
      <c r="J2088">
        <v>0.283078</v>
      </c>
      <c r="K2088">
        <v>0.727356</v>
      </c>
      <c r="L2088">
        <v>0</v>
      </c>
      <c r="M2088" t="s">
        <v>42</v>
      </c>
    </row>
    <row r="2089" spans="1:13" x14ac:dyDescent="0.25">
      <c r="A2089" t="s">
        <v>172</v>
      </c>
      <c r="B2089">
        <v>25702.1</v>
      </c>
      <c r="C2089">
        <v>25690</v>
      </c>
      <c r="D2089">
        <v>25689.9</v>
      </c>
      <c r="E2089">
        <v>25663.599999999999</v>
      </c>
      <c r="F2089">
        <v>1442.22</v>
      </c>
      <c r="G2089">
        <v>0</v>
      </c>
      <c r="H2089">
        <v>651.44799999999998</v>
      </c>
      <c r="I2089">
        <v>0</v>
      </c>
      <c r="J2089">
        <v>0.28335199999999999</v>
      </c>
      <c r="K2089">
        <v>0.72583500000000001</v>
      </c>
      <c r="L2089">
        <v>0</v>
      </c>
      <c r="M2089" t="s">
        <v>42</v>
      </c>
    </row>
    <row r="2090" spans="1:13" x14ac:dyDescent="0.25">
      <c r="A2090" t="s">
        <v>172</v>
      </c>
      <c r="B2090">
        <v>25449.7</v>
      </c>
      <c r="C2090">
        <v>25439</v>
      </c>
      <c r="D2090">
        <v>25438.9</v>
      </c>
      <c r="E2090">
        <v>25412.7</v>
      </c>
      <c r="F2090">
        <v>1440.64</v>
      </c>
      <c r="G2090">
        <v>0</v>
      </c>
      <c r="H2090">
        <v>635.65499999999997</v>
      </c>
      <c r="I2090">
        <v>0</v>
      </c>
      <c r="J2090">
        <v>0.283082</v>
      </c>
      <c r="K2090">
        <v>0.70653200000000005</v>
      </c>
      <c r="L2090">
        <v>0</v>
      </c>
      <c r="M2090" t="s">
        <v>42</v>
      </c>
    </row>
    <row r="2091" spans="1:13" x14ac:dyDescent="0.25">
      <c r="A2091" t="s">
        <v>172</v>
      </c>
      <c r="B2091">
        <v>25461.200000000001</v>
      </c>
      <c r="C2091">
        <v>25450.400000000001</v>
      </c>
      <c r="D2091">
        <v>25450.2</v>
      </c>
      <c r="E2091">
        <v>25423.200000000001</v>
      </c>
      <c r="F2091">
        <v>1452.87</v>
      </c>
      <c r="G2091">
        <v>0</v>
      </c>
      <c r="H2091">
        <v>631.79499999999996</v>
      </c>
      <c r="I2091">
        <v>0</v>
      </c>
      <c r="J2091">
        <v>0.28375099999999998</v>
      </c>
      <c r="K2091">
        <v>0.71055900000000005</v>
      </c>
      <c r="L2091">
        <v>0</v>
      </c>
      <c r="M2091" t="s">
        <v>42</v>
      </c>
    </row>
    <row r="2092" spans="1:13" x14ac:dyDescent="0.25">
      <c r="A2092" t="s">
        <v>172</v>
      </c>
      <c r="B2092">
        <v>25816</v>
      </c>
      <c r="C2092">
        <v>25800.2</v>
      </c>
      <c r="D2092">
        <v>25800.1</v>
      </c>
      <c r="E2092">
        <v>25771.8</v>
      </c>
      <c r="F2092">
        <v>1477.15</v>
      </c>
      <c r="G2092">
        <v>0</v>
      </c>
      <c r="H2092">
        <v>627.32500000000005</v>
      </c>
      <c r="I2092">
        <v>0</v>
      </c>
      <c r="J2092">
        <v>0.28392600000000001</v>
      </c>
      <c r="K2092">
        <v>0.706507</v>
      </c>
      <c r="L2092">
        <v>0</v>
      </c>
      <c r="M2092" t="s">
        <v>42</v>
      </c>
    </row>
    <row r="2093" spans="1:13" x14ac:dyDescent="0.25">
      <c r="A2093" t="s">
        <v>172</v>
      </c>
      <c r="B2093">
        <v>25648.1</v>
      </c>
      <c r="C2093">
        <v>25637.200000000001</v>
      </c>
      <c r="D2093">
        <v>25637</v>
      </c>
      <c r="E2093">
        <v>25610.5</v>
      </c>
      <c r="F2093">
        <v>1439.11</v>
      </c>
      <c r="G2093">
        <v>0</v>
      </c>
      <c r="H2093">
        <v>644.04200000000003</v>
      </c>
      <c r="I2093">
        <v>0</v>
      </c>
      <c r="J2093">
        <v>0.28325099999999998</v>
      </c>
      <c r="K2093">
        <v>0.72789199999999998</v>
      </c>
      <c r="L2093">
        <v>0</v>
      </c>
      <c r="M2093" t="s">
        <v>42</v>
      </c>
    </row>
    <row r="2094" spans="1:13" x14ac:dyDescent="0.25">
      <c r="A2094" t="s">
        <v>172</v>
      </c>
      <c r="B2094">
        <v>25610</v>
      </c>
      <c r="C2094">
        <v>25599.3</v>
      </c>
      <c r="D2094">
        <v>25599.1</v>
      </c>
      <c r="E2094">
        <v>25567.9</v>
      </c>
      <c r="F2094">
        <v>1477.31</v>
      </c>
      <c r="G2094">
        <v>0</v>
      </c>
      <c r="H2094">
        <v>625.19899999999996</v>
      </c>
      <c r="I2094">
        <v>0</v>
      </c>
      <c r="J2094">
        <v>0.283078</v>
      </c>
      <c r="K2094">
        <v>0.72673500000000002</v>
      </c>
      <c r="L2094">
        <v>0</v>
      </c>
      <c r="M2094" t="s">
        <v>42</v>
      </c>
    </row>
    <row r="2095" spans="1:13" x14ac:dyDescent="0.25">
      <c r="A2095" t="s">
        <v>172</v>
      </c>
      <c r="B2095">
        <v>26112.6</v>
      </c>
      <c r="C2095">
        <v>26101.200000000001</v>
      </c>
      <c r="D2095">
        <v>26101</v>
      </c>
      <c r="E2095">
        <v>26070.5</v>
      </c>
      <c r="F2095">
        <v>1448.63</v>
      </c>
      <c r="G2095">
        <v>0</v>
      </c>
      <c r="H2095">
        <v>666.46100000000001</v>
      </c>
      <c r="I2095">
        <v>0</v>
      </c>
      <c r="J2095">
        <v>0.271567</v>
      </c>
      <c r="K2095">
        <v>0.72510799999999997</v>
      </c>
      <c r="L2095">
        <v>0</v>
      </c>
      <c r="M2095" t="s">
        <v>42</v>
      </c>
    </row>
    <row r="2096" spans="1:13" x14ac:dyDescent="0.25">
      <c r="A2096" t="s">
        <v>172</v>
      </c>
      <c r="B2096">
        <v>25873.5</v>
      </c>
      <c r="C2096">
        <v>25861.8</v>
      </c>
      <c r="D2096">
        <v>25861.7</v>
      </c>
      <c r="E2096">
        <v>25830.6</v>
      </c>
      <c r="F2096">
        <v>1453.57</v>
      </c>
      <c r="G2096">
        <v>0</v>
      </c>
      <c r="H2096">
        <v>654.93600000000004</v>
      </c>
      <c r="I2096">
        <v>0</v>
      </c>
      <c r="J2096">
        <v>0.28318399999999999</v>
      </c>
      <c r="K2096">
        <v>0.72674899999999998</v>
      </c>
      <c r="L2096">
        <v>0</v>
      </c>
      <c r="M2096" t="s">
        <v>42</v>
      </c>
    </row>
    <row r="2097" spans="1:13" x14ac:dyDescent="0.25">
      <c r="A2097" t="s">
        <v>172</v>
      </c>
      <c r="B2097">
        <v>25700.3</v>
      </c>
      <c r="C2097">
        <v>25689.4</v>
      </c>
      <c r="D2097">
        <v>25689.3</v>
      </c>
      <c r="E2097">
        <v>25659.1</v>
      </c>
      <c r="F2097">
        <v>1454.59</v>
      </c>
      <c r="G2097">
        <v>0</v>
      </c>
      <c r="H2097">
        <v>644.76199999999994</v>
      </c>
      <c r="I2097">
        <v>0</v>
      </c>
      <c r="J2097">
        <v>0.26374500000000001</v>
      </c>
      <c r="K2097">
        <v>0.70653200000000005</v>
      </c>
      <c r="L2097">
        <v>0</v>
      </c>
      <c r="M2097" t="s">
        <v>42</v>
      </c>
    </row>
    <row r="2098" spans="1:13" x14ac:dyDescent="0.25">
      <c r="A2098" t="s">
        <v>172</v>
      </c>
      <c r="B2098">
        <v>25971.599999999999</v>
      </c>
      <c r="C2098">
        <v>25960.6</v>
      </c>
      <c r="D2098">
        <v>25960.400000000001</v>
      </c>
      <c r="E2098">
        <v>25930.3</v>
      </c>
      <c r="F2098">
        <v>1460.3</v>
      </c>
      <c r="G2098">
        <v>0</v>
      </c>
      <c r="H2098">
        <v>651.91600000000005</v>
      </c>
      <c r="I2098">
        <v>0</v>
      </c>
      <c r="J2098">
        <v>0.28338400000000002</v>
      </c>
      <c r="K2098">
        <v>0.71160699999999999</v>
      </c>
      <c r="L2098">
        <v>0</v>
      </c>
      <c r="M2098" t="s">
        <v>42</v>
      </c>
    </row>
    <row r="2099" spans="1:13" x14ac:dyDescent="0.25">
      <c r="A2099" t="s">
        <v>172</v>
      </c>
      <c r="B2099">
        <v>25711.5</v>
      </c>
      <c r="C2099">
        <v>25698.400000000001</v>
      </c>
      <c r="D2099">
        <v>25698.3</v>
      </c>
      <c r="E2099">
        <v>25669.7</v>
      </c>
      <c r="F2099">
        <v>1455.17</v>
      </c>
      <c r="G2099">
        <v>0</v>
      </c>
      <c r="H2099">
        <v>641.72400000000005</v>
      </c>
      <c r="I2099">
        <v>0</v>
      </c>
      <c r="J2099">
        <v>0.283082</v>
      </c>
      <c r="K2099">
        <v>0.70651900000000001</v>
      </c>
      <c r="L2099">
        <v>0</v>
      </c>
      <c r="M2099" t="s">
        <v>42</v>
      </c>
    </row>
    <row r="2100" spans="1:13" x14ac:dyDescent="0.25">
      <c r="A2100" t="s">
        <v>172</v>
      </c>
      <c r="B2100">
        <v>25614.799999999999</v>
      </c>
      <c r="C2100">
        <v>25602.6</v>
      </c>
      <c r="D2100">
        <v>25602.5</v>
      </c>
      <c r="E2100">
        <v>25575.599999999999</v>
      </c>
      <c r="F2100">
        <v>1445.87</v>
      </c>
      <c r="G2100">
        <v>0</v>
      </c>
      <c r="H2100">
        <v>644.71900000000005</v>
      </c>
      <c r="I2100">
        <v>0</v>
      </c>
      <c r="J2100">
        <v>0.26088</v>
      </c>
      <c r="K2100">
        <v>0.72601000000000004</v>
      </c>
      <c r="L2100">
        <v>0</v>
      </c>
      <c r="M2100" t="s">
        <v>42</v>
      </c>
    </row>
    <row r="2101" spans="1:13" x14ac:dyDescent="0.25">
      <c r="A2101" t="s">
        <v>172</v>
      </c>
      <c r="B2101">
        <v>25518</v>
      </c>
      <c r="C2101">
        <v>25507.1</v>
      </c>
      <c r="D2101">
        <v>25507</v>
      </c>
      <c r="E2101">
        <v>25480.2</v>
      </c>
      <c r="F2101">
        <v>1442.19</v>
      </c>
      <c r="G2101">
        <v>0</v>
      </c>
      <c r="H2101">
        <v>639.95100000000002</v>
      </c>
      <c r="I2101">
        <v>0</v>
      </c>
      <c r="J2101">
        <v>0.283082</v>
      </c>
      <c r="K2101">
        <v>0.72766500000000001</v>
      </c>
      <c r="L2101">
        <v>0</v>
      </c>
      <c r="M2101" t="s">
        <v>42</v>
      </c>
    </row>
    <row r="2102" spans="1:13" x14ac:dyDescent="0.25">
      <c r="A2102" t="s">
        <v>172</v>
      </c>
      <c r="B2102">
        <v>25747.1</v>
      </c>
      <c r="C2102">
        <v>25736.400000000001</v>
      </c>
      <c r="D2102">
        <v>25736.2</v>
      </c>
      <c r="E2102">
        <v>25709.7</v>
      </c>
      <c r="F2102">
        <v>1449.95</v>
      </c>
      <c r="G2102">
        <v>0</v>
      </c>
      <c r="H2102">
        <v>651.46900000000005</v>
      </c>
      <c r="I2102">
        <v>0</v>
      </c>
      <c r="J2102">
        <v>0.28308899999999998</v>
      </c>
      <c r="K2102">
        <v>0.70653200000000005</v>
      </c>
      <c r="L2102">
        <v>0</v>
      </c>
      <c r="M2102" t="s">
        <v>42</v>
      </c>
    </row>
    <row r="2103" spans="1:13" x14ac:dyDescent="0.25">
      <c r="A2103" t="s">
        <v>172</v>
      </c>
      <c r="B2103">
        <v>25412.5</v>
      </c>
      <c r="C2103">
        <v>25401.599999999999</v>
      </c>
      <c r="D2103">
        <v>25401.5</v>
      </c>
      <c r="E2103">
        <v>25374.6</v>
      </c>
      <c r="F2103">
        <v>1440.9</v>
      </c>
      <c r="G2103">
        <v>0</v>
      </c>
      <c r="H2103">
        <v>635.45799999999997</v>
      </c>
      <c r="I2103">
        <v>0</v>
      </c>
      <c r="J2103">
        <v>0.28314</v>
      </c>
      <c r="K2103">
        <v>0.72762499999999997</v>
      </c>
      <c r="L2103">
        <v>0</v>
      </c>
      <c r="M2103" t="s">
        <v>42</v>
      </c>
    </row>
    <row r="2104" spans="1:13" x14ac:dyDescent="0.25">
      <c r="A2104" t="s">
        <v>172</v>
      </c>
      <c r="B2104">
        <v>25579.9</v>
      </c>
      <c r="C2104">
        <v>25569.200000000001</v>
      </c>
      <c r="D2104">
        <v>25569.1</v>
      </c>
      <c r="E2104">
        <v>25542.6</v>
      </c>
      <c r="F2104">
        <v>1440.46</v>
      </c>
      <c r="G2104">
        <v>0</v>
      </c>
      <c r="H2104">
        <v>643.16</v>
      </c>
      <c r="I2104">
        <v>0</v>
      </c>
      <c r="J2104">
        <v>0.283111</v>
      </c>
      <c r="K2104">
        <v>0.70653200000000005</v>
      </c>
      <c r="L2104">
        <v>0</v>
      </c>
      <c r="M2104" t="s">
        <v>42</v>
      </c>
    </row>
    <row r="2105" spans="1:13" x14ac:dyDescent="0.25">
      <c r="A2105" t="s">
        <v>172</v>
      </c>
      <c r="B2105">
        <v>25653.4</v>
      </c>
      <c r="C2105">
        <v>25642.400000000001</v>
      </c>
      <c r="D2105">
        <v>25642.3</v>
      </c>
      <c r="E2105">
        <v>25615.200000000001</v>
      </c>
      <c r="F2105">
        <v>1451.88</v>
      </c>
      <c r="G2105">
        <v>0</v>
      </c>
      <c r="H2105">
        <v>642.548</v>
      </c>
      <c r="I2105">
        <v>0</v>
      </c>
      <c r="J2105">
        <v>0.26158500000000001</v>
      </c>
      <c r="K2105">
        <v>0.717449</v>
      </c>
      <c r="L2105">
        <v>0</v>
      </c>
      <c r="M2105" t="s">
        <v>42</v>
      </c>
    </row>
    <row r="2106" spans="1:13" x14ac:dyDescent="0.25">
      <c r="A2106" t="s">
        <v>172</v>
      </c>
      <c r="B2106">
        <v>25542</v>
      </c>
      <c r="C2106">
        <v>25531.5</v>
      </c>
      <c r="D2106">
        <v>25531.4</v>
      </c>
      <c r="E2106">
        <v>25504.2</v>
      </c>
      <c r="F2106">
        <v>1455.11</v>
      </c>
      <c r="G2106">
        <v>0</v>
      </c>
      <c r="H2106">
        <v>636.68200000000002</v>
      </c>
      <c r="I2106">
        <v>0</v>
      </c>
      <c r="J2106">
        <v>0.28307900000000003</v>
      </c>
      <c r="K2106">
        <v>0.70652599999999999</v>
      </c>
      <c r="L2106">
        <v>0</v>
      </c>
      <c r="M2106" t="s">
        <v>42</v>
      </c>
    </row>
    <row r="2107" spans="1:13" x14ac:dyDescent="0.25">
      <c r="A2107" t="s">
        <v>172</v>
      </c>
      <c r="B2107">
        <v>25550.799999999999</v>
      </c>
      <c r="C2107">
        <v>25539.599999999999</v>
      </c>
      <c r="D2107">
        <v>25539.5</v>
      </c>
      <c r="E2107">
        <v>25510.9</v>
      </c>
      <c r="F2107">
        <v>1454.13</v>
      </c>
      <c r="G2107">
        <v>0</v>
      </c>
      <c r="H2107">
        <v>633.24099999999999</v>
      </c>
      <c r="I2107">
        <v>0</v>
      </c>
      <c r="J2107">
        <v>0.26523400000000003</v>
      </c>
      <c r="K2107">
        <v>0.725796</v>
      </c>
      <c r="L2107">
        <v>0</v>
      </c>
      <c r="M2107" t="s">
        <v>42</v>
      </c>
    </row>
    <row r="2108" spans="1:13" x14ac:dyDescent="0.25">
      <c r="A2108" t="s">
        <v>172</v>
      </c>
      <c r="B2108">
        <v>26348.799999999999</v>
      </c>
      <c r="C2108">
        <v>26335.5</v>
      </c>
      <c r="D2108">
        <v>26335.3</v>
      </c>
      <c r="E2108">
        <v>26305.9</v>
      </c>
      <c r="F2108">
        <v>1452.95</v>
      </c>
      <c r="G2108">
        <v>0</v>
      </c>
      <c r="H2108">
        <v>673.48599999999999</v>
      </c>
      <c r="I2108">
        <v>0</v>
      </c>
      <c r="J2108">
        <v>0.264762</v>
      </c>
      <c r="K2108">
        <v>0.70753699999999997</v>
      </c>
      <c r="L2108">
        <v>0</v>
      </c>
      <c r="M2108" t="s">
        <v>42</v>
      </c>
    </row>
    <row r="2109" spans="1:13" x14ac:dyDescent="0.25">
      <c r="A2109" t="s">
        <v>172</v>
      </c>
      <c r="B2109">
        <v>26088.9</v>
      </c>
      <c r="C2109">
        <v>26078.1</v>
      </c>
      <c r="D2109">
        <v>26078</v>
      </c>
      <c r="E2109">
        <v>26048.400000000001</v>
      </c>
      <c r="F2109">
        <v>1457.5</v>
      </c>
      <c r="G2109">
        <v>0</v>
      </c>
      <c r="H2109">
        <v>663.779</v>
      </c>
      <c r="I2109">
        <v>0</v>
      </c>
      <c r="J2109">
        <v>0.26458500000000001</v>
      </c>
      <c r="K2109">
        <v>0.72526599999999997</v>
      </c>
      <c r="L2109">
        <v>0</v>
      </c>
      <c r="M2109" t="s">
        <v>42</v>
      </c>
    </row>
    <row r="2110" spans="1:13" x14ac:dyDescent="0.25">
      <c r="A2110" t="s">
        <v>172</v>
      </c>
      <c r="B2110">
        <v>26033.9</v>
      </c>
      <c r="C2110">
        <v>26023.200000000001</v>
      </c>
      <c r="D2110">
        <v>26023</v>
      </c>
      <c r="E2110">
        <v>25993.200000000001</v>
      </c>
      <c r="F2110">
        <v>1452.58</v>
      </c>
      <c r="G2110">
        <v>0</v>
      </c>
      <c r="H2110">
        <v>662.46900000000005</v>
      </c>
      <c r="I2110">
        <v>0</v>
      </c>
      <c r="J2110">
        <v>0.28451199999999999</v>
      </c>
      <c r="K2110">
        <v>0.70804900000000004</v>
      </c>
      <c r="L2110">
        <v>0</v>
      </c>
      <c r="M2110" t="s">
        <v>42</v>
      </c>
    </row>
    <row r="2111" spans="1:13" x14ac:dyDescent="0.25">
      <c r="A2111" t="s">
        <v>172</v>
      </c>
      <c r="B2111">
        <v>25872</v>
      </c>
      <c r="C2111">
        <v>25861.3</v>
      </c>
      <c r="D2111">
        <v>25861.200000000001</v>
      </c>
      <c r="E2111">
        <v>25831.599999999999</v>
      </c>
      <c r="F2111">
        <v>1455.3</v>
      </c>
      <c r="G2111">
        <v>0</v>
      </c>
      <c r="H2111">
        <v>654.65599999999995</v>
      </c>
      <c r="I2111">
        <v>0</v>
      </c>
      <c r="J2111">
        <v>0.28312799999999999</v>
      </c>
      <c r="K2111">
        <v>0.72789400000000004</v>
      </c>
      <c r="L2111">
        <v>0</v>
      </c>
      <c r="M2111" t="s">
        <v>42</v>
      </c>
    </row>
    <row r="2112" spans="1:13" x14ac:dyDescent="0.25">
      <c r="A2112" t="s">
        <v>172</v>
      </c>
      <c r="B2112">
        <v>25749.4</v>
      </c>
      <c r="C2112">
        <v>25738.6</v>
      </c>
      <c r="D2112">
        <v>25738.5</v>
      </c>
      <c r="E2112">
        <v>25707.4</v>
      </c>
      <c r="F2112">
        <v>1465.61</v>
      </c>
      <c r="G2112">
        <v>0</v>
      </c>
      <c r="H2112">
        <v>642.11199999999997</v>
      </c>
      <c r="I2112">
        <v>0</v>
      </c>
      <c r="J2112">
        <v>0.283107</v>
      </c>
      <c r="K2112">
        <v>0.70930099999999996</v>
      </c>
      <c r="L2112">
        <v>0</v>
      </c>
      <c r="M2112" t="s">
        <v>42</v>
      </c>
    </row>
    <row r="2113" spans="1:25" x14ac:dyDescent="0.25">
      <c r="A2113" t="s">
        <v>172</v>
      </c>
      <c r="B2113">
        <v>25552.9</v>
      </c>
      <c r="C2113">
        <v>25542.3</v>
      </c>
      <c r="D2113">
        <v>25542.2</v>
      </c>
      <c r="E2113">
        <v>25512.7</v>
      </c>
      <c r="F2113">
        <v>1447.08</v>
      </c>
      <c r="G2113">
        <v>0</v>
      </c>
      <c r="H2113">
        <v>638.24199999999996</v>
      </c>
      <c r="I2113">
        <v>0</v>
      </c>
      <c r="J2113">
        <v>0.28307900000000003</v>
      </c>
      <c r="K2113">
        <v>0.71826100000000004</v>
      </c>
      <c r="L2113">
        <v>0</v>
      </c>
      <c r="M2113" t="s">
        <v>42</v>
      </c>
    </row>
    <row r="2114" spans="1:25" x14ac:dyDescent="0.25">
      <c r="A2114" t="s">
        <v>172</v>
      </c>
      <c r="B2114">
        <v>25396.799999999999</v>
      </c>
      <c r="C2114">
        <v>25384.5</v>
      </c>
      <c r="D2114">
        <v>25384.400000000001</v>
      </c>
      <c r="E2114">
        <v>25354.9</v>
      </c>
      <c r="F2114">
        <v>1449.45</v>
      </c>
      <c r="G2114">
        <v>0</v>
      </c>
      <c r="H2114">
        <v>630.13800000000003</v>
      </c>
      <c r="I2114">
        <v>0</v>
      </c>
      <c r="J2114">
        <v>0.28317500000000001</v>
      </c>
      <c r="K2114">
        <v>0.75040799999999996</v>
      </c>
      <c r="L2114">
        <v>0</v>
      </c>
      <c r="M2114" t="s">
        <v>42</v>
      </c>
    </row>
    <row r="2115" spans="1:25" x14ac:dyDescent="0.25">
      <c r="A2115" t="s">
        <v>172</v>
      </c>
      <c r="B2115">
        <v>25552</v>
      </c>
      <c r="C2115">
        <v>25540.7</v>
      </c>
      <c r="D2115">
        <v>25540.6</v>
      </c>
      <c r="E2115">
        <v>25511.1</v>
      </c>
      <c r="F2115">
        <v>1444.57</v>
      </c>
      <c r="G2115">
        <v>0</v>
      </c>
      <c r="H2115">
        <v>639.03499999999997</v>
      </c>
      <c r="I2115">
        <v>0</v>
      </c>
      <c r="J2115">
        <v>0.283221</v>
      </c>
      <c r="K2115">
        <v>0.72697599999999996</v>
      </c>
      <c r="L2115">
        <v>0</v>
      </c>
      <c r="M2115" t="s">
        <v>42</v>
      </c>
    </row>
    <row r="2116" spans="1:25" x14ac:dyDescent="0.25">
      <c r="A2116" t="s">
        <v>172</v>
      </c>
      <c r="B2116">
        <v>25740.799999999999</v>
      </c>
      <c r="C2116">
        <v>25729.1</v>
      </c>
      <c r="D2116">
        <v>25729</v>
      </c>
      <c r="E2116">
        <v>25697.9</v>
      </c>
      <c r="F2116">
        <v>1461.81</v>
      </c>
      <c r="G2116">
        <v>0</v>
      </c>
      <c r="H2116">
        <v>636.57399999999996</v>
      </c>
      <c r="I2116">
        <v>0</v>
      </c>
      <c r="J2116">
        <v>0.283082</v>
      </c>
      <c r="K2116">
        <v>0.71980599999999995</v>
      </c>
      <c r="L2116">
        <v>0</v>
      </c>
      <c r="M2116" t="s">
        <v>42</v>
      </c>
    </row>
    <row r="2117" spans="1:25" x14ac:dyDescent="0.25">
      <c r="A2117" t="s">
        <v>172</v>
      </c>
      <c r="B2117">
        <v>25589.200000000001</v>
      </c>
      <c r="C2117">
        <v>25578</v>
      </c>
      <c r="D2117">
        <v>25577.9</v>
      </c>
      <c r="E2117">
        <v>25548</v>
      </c>
      <c r="F2117">
        <v>1459.4</v>
      </c>
      <c r="G2117">
        <v>0</v>
      </c>
      <c r="H2117">
        <v>635.846</v>
      </c>
      <c r="I2117">
        <v>0</v>
      </c>
      <c r="J2117">
        <v>0.28308100000000003</v>
      </c>
      <c r="K2117">
        <v>0.71846600000000005</v>
      </c>
      <c r="L2117">
        <v>0</v>
      </c>
      <c r="M2117" t="s">
        <v>42</v>
      </c>
    </row>
    <row r="2118" spans="1:25" x14ac:dyDescent="0.25">
      <c r="A2118" t="s">
        <v>172</v>
      </c>
      <c r="B2118">
        <v>25775.8</v>
      </c>
      <c r="C2118">
        <v>25763.599999999999</v>
      </c>
      <c r="D2118">
        <v>25763.5</v>
      </c>
      <c r="E2118">
        <v>25734.1</v>
      </c>
      <c r="F2118">
        <v>1446.64</v>
      </c>
      <c r="G2118">
        <v>0</v>
      </c>
      <c r="H2118">
        <v>650.88599999999997</v>
      </c>
      <c r="I2118">
        <v>0</v>
      </c>
      <c r="J2118">
        <v>0.28313500000000003</v>
      </c>
      <c r="K2118">
        <v>0.72754700000000005</v>
      </c>
      <c r="L2118">
        <v>0</v>
      </c>
      <c r="M2118" t="s">
        <v>42</v>
      </c>
    </row>
    <row r="2119" spans="1:25" x14ac:dyDescent="0.25">
      <c r="A2119" t="s">
        <v>172</v>
      </c>
      <c r="B2119">
        <v>25674.3</v>
      </c>
      <c r="C2119">
        <v>25663.5</v>
      </c>
      <c r="D2119">
        <v>25663.3</v>
      </c>
      <c r="E2119">
        <v>25633.9</v>
      </c>
      <c r="F2119">
        <v>1441.52</v>
      </c>
      <c r="G2119">
        <v>0</v>
      </c>
      <c r="H2119">
        <v>646.61800000000005</v>
      </c>
      <c r="I2119">
        <v>0</v>
      </c>
      <c r="J2119">
        <v>0.26261499999999999</v>
      </c>
      <c r="K2119">
        <v>0.72204900000000005</v>
      </c>
      <c r="L2119">
        <v>0</v>
      </c>
      <c r="M2119" t="s">
        <v>42</v>
      </c>
    </row>
    <row r="2120" spans="1:25" x14ac:dyDescent="0.25">
      <c r="A2120" t="s">
        <v>172</v>
      </c>
      <c r="B2120">
        <v>25708.5</v>
      </c>
      <c r="C2120">
        <v>25697.200000000001</v>
      </c>
      <c r="D2120">
        <v>25697.1</v>
      </c>
      <c r="E2120">
        <v>25667.8</v>
      </c>
      <c r="F2120">
        <v>1454.8</v>
      </c>
      <c r="G2120">
        <v>0</v>
      </c>
      <c r="H2120">
        <v>646.50800000000004</v>
      </c>
      <c r="I2120">
        <v>0</v>
      </c>
      <c r="J2120">
        <v>0.28348800000000002</v>
      </c>
      <c r="K2120">
        <v>0.72690699999999997</v>
      </c>
      <c r="L2120">
        <v>0</v>
      </c>
      <c r="M2120" t="s">
        <v>42</v>
      </c>
    </row>
    <row r="2121" spans="1:25" x14ac:dyDescent="0.25">
      <c r="A2121" t="s">
        <v>172</v>
      </c>
      <c r="B2121">
        <v>25702.5</v>
      </c>
      <c r="C2121">
        <v>25691.599999999999</v>
      </c>
      <c r="D2121">
        <v>25691.5</v>
      </c>
      <c r="E2121">
        <v>25662.2</v>
      </c>
      <c r="F2121">
        <v>1446.15</v>
      </c>
      <c r="G2121">
        <v>0</v>
      </c>
      <c r="H2121">
        <v>646.375</v>
      </c>
      <c r="I2121">
        <v>0</v>
      </c>
      <c r="J2121">
        <v>0.28308499999999998</v>
      </c>
      <c r="K2121">
        <v>0.71541900000000003</v>
      </c>
      <c r="L2121">
        <v>0</v>
      </c>
      <c r="M2121" t="s">
        <v>42</v>
      </c>
    </row>
    <row r="2122" spans="1:25" x14ac:dyDescent="0.25">
      <c r="A2122" t="s">
        <v>172</v>
      </c>
      <c r="B2122">
        <v>25602.6</v>
      </c>
      <c r="C2122">
        <v>25592.1</v>
      </c>
      <c r="D2122">
        <v>25592</v>
      </c>
      <c r="E2122">
        <v>25562.7</v>
      </c>
      <c r="F2122">
        <v>1452.96</v>
      </c>
      <c r="G2122">
        <v>0</v>
      </c>
      <c r="H2122">
        <v>641.22400000000005</v>
      </c>
      <c r="I2122">
        <v>0</v>
      </c>
      <c r="J2122">
        <v>0.28316599999999997</v>
      </c>
      <c r="K2122">
        <v>0.70652899999999996</v>
      </c>
      <c r="L2122">
        <v>0</v>
      </c>
      <c r="M2122" t="s">
        <v>42</v>
      </c>
    </row>
    <row r="2123" spans="1:25" x14ac:dyDescent="0.25">
      <c r="A2123" t="s">
        <v>172</v>
      </c>
      <c r="B2123">
        <v>25640.7</v>
      </c>
      <c r="C2123">
        <v>25626.7</v>
      </c>
      <c r="D2123">
        <v>25626.6</v>
      </c>
      <c r="E2123">
        <v>25597.1</v>
      </c>
      <c r="F2123">
        <v>1457.31</v>
      </c>
      <c r="G2123">
        <v>0</v>
      </c>
      <c r="H2123">
        <v>643.18700000000001</v>
      </c>
      <c r="I2123">
        <v>0</v>
      </c>
      <c r="J2123">
        <v>0.283694</v>
      </c>
      <c r="K2123">
        <v>0.72765800000000003</v>
      </c>
      <c r="L2123">
        <v>0</v>
      </c>
      <c r="M2123" t="s">
        <v>42</v>
      </c>
    </row>
    <row r="2124" spans="1:25" x14ac:dyDescent="0.25">
      <c r="A2124" t="s">
        <v>172</v>
      </c>
      <c r="B2124">
        <v>25574.6</v>
      </c>
      <c r="C2124">
        <v>25563.9</v>
      </c>
      <c r="D2124">
        <v>25563.8</v>
      </c>
      <c r="E2124">
        <v>25534.7</v>
      </c>
      <c r="F2124">
        <v>1442.85</v>
      </c>
      <c r="G2124">
        <v>0</v>
      </c>
      <c r="H2124">
        <v>638.52599999999995</v>
      </c>
      <c r="I2124">
        <v>0</v>
      </c>
      <c r="J2124">
        <v>0.28319800000000001</v>
      </c>
      <c r="K2124">
        <v>0.72706599999999999</v>
      </c>
      <c r="L2124">
        <v>0</v>
      </c>
      <c r="M2124" t="s">
        <v>42</v>
      </c>
    </row>
    <row r="2125" spans="1:25" x14ac:dyDescent="0.25">
      <c r="A2125" t="s">
        <v>172</v>
      </c>
      <c r="B2125">
        <v>25672.3</v>
      </c>
      <c r="C2125">
        <v>25661.9</v>
      </c>
      <c r="D2125">
        <v>25661.8</v>
      </c>
      <c r="E2125">
        <v>25632.5</v>
      </c>
      <c r="F2125">
        <v>1456.66</v>
      </c>
      <c r="G2125">
        <v>0</v>
      </c>
      <c r="H2125">
        <v>644.43200000000002</v>
      </c>
      <c r="I2125">
        <v>0</v>
      </c>
      <c r="J2125">
        <v>0.28308</v>
      </c>
      <c r="K2125">
        <v>0.70653200000000005</v>
      </c>
      <c r="L2125">
        <v>0</v>
      </c>
      <c r="M2125" t="s">
        <v>42</v>
      </c>
    </row>
    <row r="2126" spans="1:25" x14ac:dyDescent="0.25">
      <c r="A2126" t="s">
        <v>172</v>
      </c>
      <c r="B2126">
        <v>25435.9</v>
      </c>
      <c r="C2126">
        <v>25424.7</v>
      </c>
      <c r="D2126">
        <v>25424.6</v>
      </c>
      <c r="E2126">
        <v>25395.3</v>
      </c>
      <c r="F2126">
        <v>1447.51</v>
      </c>
      <c r="G2126">
        <v>0</v>
      </c>
      <c r="H2126">
        <v>633.14</v>
      </c>
      <c r="I2126">
        <v>0</v>
      </c>
      <c r="J2126">
        <v>0.281555</v>
      </c>
      <c r="K2126">
        <v>0.72</v>
      </c>
      <c r="L2126">
        <v>0</v>
      </c>
      <c r="M2126" t="s">
        <v>42</v>
      </c>
    </row>
    <row r="2127" spans="1:25" x14ac:dyDescent="0.25">
      <c r="A2127" t="s">
        <v>172</v>
      </c>
      <c r="B2127">
        <v>25631.5</v>
      </c>
      <c r="C2127">
        <v>25620.799999999999</v>
      </c>
      <c r="D2127">
        <v>25620.7</v>
      </c>
      <c r="E2127">
        <v>25591.3</v>
      </c>
      <c r="F2127">
        <v>1451.81</v>
      </c>
      <c r="G2127">
        <v>0</v>
      </c>
      <c r="H2127">
        <v>642.91399999999999</v>
      </c>
      <c r="I2127">
        <v>0</v>
      </c>
      <c r="J2127">
        <v>0.28307900000000003</v>
      </c>
      <c r="K2127">
        <v>0.72789499999999996</v>
      </c>
      <c r="L2127">
        <v>0</v>
      </c>
      <c r="M2127" t="s">
        <v>42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172</v>
      </c>
      <c r="B2128">
        <v>26152.1</v>
      </c>
      <c r="C2128">
        <v>26140.6</v>
      </c>
      <c r="D2128">
        <v>26140.5</v>
      </c>
      <c r="E2128">
        <v>26109.5</v>
      </c>
      <c r="F2128">
        <v>1478.16</v>
      </c>
      <c r="G2128">
        <v>0</v>
      </c>
      <c r="H2128">
        <v>632.38300000000004</v>
      </c>
      <c r="I2128">
        <v>0</v>
      </c>
      <c r="J2128">
        <v>0.28308100000000003</v>
      </c>
      <c r="K2128">
        <v>0.72402699999999998</v>
      </c>
      <c r="L2128">
        <v>0</v>
      </c>
      <c r="M2128" t="s">
        <v>42</v>
      </c>
      <c r="R2128">
        <f>AVERAGE(B2079:B2128)</f>
        <v>25674.644000000008</v>
      </c>
      <c r="S2128">
        <f>AVERAGE(C2079:C2128)</f>
        <v>25663.303999999993</v>
      </c>
      <c r="U2128">
        <f>_xlfn.VAR.P(B2079:B2128)</f>
        <v>58694.531263999983</v>
      </c>
      <c r="V2128">
        <f>_xlfn.VAR.P(C2079:C2128)</f>
        <v>58599.09478399995</v>
      </c>
      <c r="X2128">
        <f>1.96*SQRT(U2128)/50</f>
        <v>9.4969660693040776</v>
      </c>
      <c r="Y2128">
        <f>1.96*SQRT(V2128)/50</f>
        <v>9.4892419617631045</v>
      </c>
    </row>
    <row r="2129" spans="1:9" x14ac:dyDescent="0.25">
      <c r="A2129" t="s">
        <v>173</v>
      </c>
      <c r="B2129">
        <v>1283799.9251999999</v>
      </c>
      <c r="C2129" t="s">
        <v>36</v>
      </c>
    </row>
    <row r="2130" spans="1:9" x14ac:dyDescent="0.25">
      <c r="A2130" t="s">
        <v>174</v>
      </c>
      <c r="B2130">
        <v>6324.23</v>
      </c>
      <c r="C2130">
        <v>6294.44</v>
      </c>
      <c r="D2130">
        <v>6266.25</v>
      </c>
      <c r="E2130">
        <v>6243.28</v>
      </c>
      <c r="F2130">
        <v>1520.66</v>
      </c>
      <c r="G2130">
        <v>0.28311900000000001</v>
      </c>
      <c r="H2130">
        <v>0.72779000000000005</v>
      </c>
      <c r="I2130">
        <v>0</v>
      </c>
    </row>
    <row r="2131" spans="1:9" x14ac:dyDescent="0.25">
      <c r="A2131" t="s">
        <v>174</v>
      </c>
      <c r="B2131">
        <v>6027.99</v>
      </c>
      <c r="C2131">
        <v>6011.89</v>
      </c>
      <c r="D2131">
        <v>5985.11</v>
      </c>
      <c r="E2131">
        <v>5963.44</v>
      </c>
      <c r="F2131">
        <v>1503.12</v>
      </c>
      <c r="G2131">
        <v>0.28309600000000001</v>
      </c>
      <c r="H2131">
        <v>0.72772099999999995</v>
      </c>
      <c r="I2131">
        <v>0</v>
      </c>
    </row>
    <row r="2132" spans="1:9" x14ac:dyDescent="0.25">
      <c r="A2132" t="s">
        <v>174</v>
      </c>
      <c r="B2132">
        <v>6031.24</v>
      </c>
      <c r="C2132">
        <v>6015.53</v>
      </c>
      <c r="D2132">
        <v>5988.92</v>
      </c>
      <c r="E2132">
        <v>5967.45</v>
      </c>
      <c r="F2132">
        <v>1507.66</v>
      </c>
      <c r="G2132">
        <v>0.28406599999999999</v>
      </c>
      <c r="H2132">
        <v>0.710731</v>
      </c>
      <c r="I2132">
        <v>0</v>
      </c>
    </row>
    <row r="2133" spans="1:9" x14ac:dyDescent="0.25">
      <c r="A2133" t="s">
        <v>174</v>
      </c>
      <c r="B2133">
        <v>6042.87</v>
      </c>
      <c r="C2133">
        <v>6026.84</v>
      </c>
      <c r="D2133">
        <v>5999.67</v>
      </c>
      <c r="E2133">
        <v>5978.27</v>
      </c>
      <c r="F2133">
        <v>1519</v>
      </c>
      <c r="G2133">
        <v>0.28315200000000001</v>
      </c>
      <c r="H2133">
        <v>0.72372199999999998</v>
      </c>
      <c r="I2133">
        <v>0</v>
      </c>
    </row>
    <row r="2134" spans="1:9" x14ac:dyDescent="0.25">
      <c r="A2134" t="s">
        <v>174</v>
      </c>
      <c r="B2134">
        <v>6039.57</v>
      </c>
      <c r="C2134">
        <v>6023.32</v>
      </c>
      <c r="D2134">
        <v>5996.36</v>
      </c>
      <c r="E2134">
        <v>5974.66</v>
      </c>
      <c r="F2134">
        <v>1513.25</v>
      </c>
      <c r="G2134">
        <v>0.28307900000000003</v>
      </c>
      <c r="H2134">
        <v>0.72670599999999996</v>
      </c>
      <c r="I2134">
        <v>0</v>
      </c>
    </row>
    <row r="2135" spans="1:9" x14ac:dyDescent="0.25">
      <c r="A2135" t="s">
        <v>174</v>
      </c>
      <c r="B2135">
        <v>6029.4</v>
      </c>
      <c r="C2135">
        <v>6013.32</v>
      </c>
      <c r="D2135">
        <v>5986.21</v>
      </c>
      <c r="E2135">
        <v>5964.6</v>
      </c>
      <c r="F2135">
        <v>1503.81</v>
      </c>
      <c r="G2135">
        <v>0.28308100000000003</v>
      </c>
      <c r="H2135">
        <v>0.72772099999999995</v>
      </c>
      <c r="I2135">
        <v>0</v>
      </c>
    </row>
    <row r="2136" spans="1:9" x14ac:dyDescent="0.25">
      <c r="A2136" t="s">
        <v>174</v>
      </c>
      <c r="B2136">
        <v>6028.71</v>
      </c>
      <c r="C2136">
        <v>6012.74</v>
      </c>
      <c r="D2136">
        <v>5985.82</v>
      </c>
      <c r="E2136">
        <v>5964.15</v>
      </c>
      <c r="F2136">
        <v>1505.72</v>
      </c>
      <c r="G2136">
        <v>0.28308499999999998</v>
      </c>
      <c r="H2136">
        <v>0.72725700000000004</v>
      </c>
      <c r="I2136">
        <v>0</v>
      </c>
    </row>
    <row r="2137" spans="1:9" x14ac:dyDescent="0.25">
      <c r="A2137" t="s">
        <v>174</v>
      </c>
      <c r="B2137">
        <v>6050.78</v>
      </c>
      <c r="C2137">
        <v>6034.66</v>
      </c>
      <c r="D2137">
        <v>6007.04</v>
      </c>
      <c r="E2137">
        <v>5985.35</v>
      </c>
      <c r="F2137">
        <v>1524.45</v>
      </c>
      <c r="G2137">
        <v>0.28310000000000002</v>
      </c>
      <c r="H2137">
        <v>0.72748199999999996</v>
      </c>
      <c r="I2137">
        <v>0</v>
      </c>
    </row>
    <row r="2138" spans="1:9" x14ac:dyDescent="0.25">
      <c r="A2138" t="s">
        <v>174</v>
      </c>
      <c r="B2138">
        <v>6025.59</v>
      </c>
      <c r="C2138">
        <v>6009.68</v>
      </c>
      <c r="D2138">
        <v>5982.65</v>
      </c>
      <c r="E2138">
        <v>5961.25</v>
      </c>
      <c r="F2138">
        <v>1501.58</v>
      </c>
      <c r="G2138">
        <v>0.283078</v>
      </c>
      <c r="H2138">
        <v>0.72637200000000002</v>
      </c>
      <c r="I2138">
        <v>0</v>
      </c>
    </row>
    <row r="2139" spans="1:9" x14ac:dyDescent="0.25">
      <c r="A2139" t="s">
        <v>174</v>
      </c>
      <c r="B2139">
        <v>6032.97</v>
      </c>
      <c r="C2139">
        <v>6016.14</v>
      </c>
      <c r="D2139">
        <v>5989.35</v>
      </c>
      <c r="E2139">
        <v>5967.83</v>
      </c>
      <c r="F2139">
        <v>1506.43</v>
      </c>
      <c r="G2139">
        <v>0.283304</v>
      </c>
      <c r="H2139">
        <v>0.70914600000000005</v>
      </c>
      <c r="I2139">
        <v>0</v>
      </c>
    </row>
    <row r="2140" spans="1:9" x14ac:dyDescent="0.25">
      <c r="A2140" t="s">
        <v>174</v>
      </c>
      <c r="B2140">
        <v>6030</v>
      </c>
      <c r="C2140">
        <v>6013.71</v>
      </c>
      <c r="D2140">
        <v>5986.7</v>
      </c>
      <c r="E2140">
        <v>5965.28</v>
      </c>
      <c r="F2140">
        <v>1505.84</v>
      </c>
      <c r="G2140">
        <v>0.26449499999999998</v>
      </c>
      <c r="H2140">
        <v>0.72754099999999999</v>
      </c>
      <c r="I2140">
        <v>0</v>
      </c>
    </row>
    <row r="2141" spans="1:9" x14ac:dyDescent="0.25">
      <c r="A2141" t="s">
        <v>174</v>
      </c>
      <c r="B2141">
        <v>6029.93</v>
      </c>
      <c r="C2141">
        <v>6013.91</v>
      </c>
      <c r="D2141">
        <v>5987.24</v>
      </c>
      <c r="E2141">
        <v>5965.83</v>
      </c>
      <c r="F2141">
        <v>1506.16</v>
      </c>
      <c r="G2141">
        <v>0.283078</v>
      </c>
      <c r="H2141">
        <v>0.72629200000000005</v>
      </c>
      <c r="I2141">
        <v>0</v>
      </c>
    </row>
    <row r="2142" spans="1:9" x14ac:dyDescent="0.25">
      <c r="A2142" t="s">
        <v>174</v>
      </c>
      <c r="B2142">
        <v>6033.72</v>
      </c>
      <c r="C2142">
        <v>6017.95</v>
      </c>
      <c r="D2142">
        <v>5991.09</v>
      </c>
      <c r="E2142">
        <v>5969.84</v>
      </c>
      <c r="F2142">
        <v>1509.06</v>
      </c>
      <c r="G2142">
        <v>0.28328500000000001</v>
      </c>
      <c r="H2142">
        <v>0.72722900000000001</v>
      </c>
      <c r="I2142">
        <v>0</v>
      </c>
    </row>
    <row r="2143" spans="1:9" x14ac:dyDescent="0.25">
      <c r="A2143" t="s">
        <v>174</v>
      </c>
      <c r="B2143">
        <v>6079.38</v>
      </c>
      <c r="C2143">
        <v>6063.7</v>
      </c>
      <c r="D2143">
        <v>6035.58</v>
      </c>
      <c r="E2143">
        <v>6012.97</v>
      </c>
      <c r="F2143">
        <v>1550.63</v>
      </c>
      <c r="G2143">
        <v>0.283252</v>
      </c>
      <c r="H2143">
        <v>0.72146100000000002</v>
      </c>
      <c r="I2143">
        <v>0</v>
      </c>
    </row>
    <row r="2144" spans="1:9" x14ac:dyDescent="0.25">
      <c r="A2144" t="s">
        <v>174</v>
      </c>
      <c r="B2144">
        <v>6074.49</v>
      </c>
      <c r="C2144">
        <v>6058.44</v>
      </c>
      <c r="D2144">
        <v>6031</v>
      </c>
      <c r="E2144">
        <v>6008.57</v>
      </c>
      <c r="F2144">
        <v>1514.73</v>
      </c>
      <c r="G2144">
        <v>0.28348099999999998</v>
      </c>
      <c r="H2144">
        <v>0.70651699999999995</v>
      </c>
      <c r="I2144">
        <v>0</v>
      </c>
    </row>
    <row r="2145" spans="1:9" x14ac:dyDescent="0.25">
      <c r="A2145" t="s">
        <v>174</v>
      </c>
      <c r="B2145">
        <v>6061.7</v>
      </c>
      <c r="C2145">
        <v>6045.96</v>
      </c>
      <c r="D2145">
        <v>6018.69</v>
      </c>
      <c r="E2145">
        <v>5996.57</v>
      </c>
      <c r="F2145">
        <v>1502.55</v>
      </c>
      <c r="G2145">
        <v>0.283142</v>
      </c>
      <c r="H2145">
        <v>0.72769300000000003</v>
      </c>
      <c r="I2145">
        <v>0</v>
      </c>
    </row>
    <row r="2146" spans="1:9" x14ac:dyDescent="0.25">
      <c r="A2146" t="s">
        <v>174</v>
      </c>
      <c r="B2146">
        <v>6191.85</v>
      </c>
      <c r="C2146">
        <v>6176.09</v>
      </c>
      <c r="D2146">
        <v>6148.11</v>
      </c>
      <c r="E2146">
        <v>6124.71</v>
      </c>
      <c r="F2146">
        <v>1528.12</v>
      </c>
      <c r="G2146">
        <v>0.28309299999999998</v>
      </c>
      <c r="H2146">
        <v>0.70652899999999996</v>
      </c>
      <c r="I2146">
        <v>0</v>
      </c>
    </row>
    <row r="2147" spans="1:9" x14ac:dyDescent="0.25">
      <c r="A2147" t="s">
        <v>174</v>
      </c>
      <c r="B2147">
        <v>6118.16</v>
      </c>
      <c r="C2147">
        <v>6102.36</v>
      </c>
      <c r="D2147">
        <v>6075.49</v>
      </c>
      <c r="E2147">
        <v>6053.01</v>
      </c>
      <c r="F2147">
        <v>1518.24</v>
      </c>
      <c r="G2147">
        <v>0.28317399999999998</v>
      </c>
      <c r="H2147">
        <v>0.72781899999999999</v>
      </c>
      <c r="I2147">
        <v>0</v>
      </c>
    </row>
    <row r="2148" spans="1:9" x14ac:dyDescent="0.25">
      <c r="A2148" t="s">
        <v>174</v>
      </c>
      <c r="B2148">
        <v>6108.4</v>
      </c>
      <c r="C2148">
        <v>6092.3</v>
      </c>
      <c r="D2148">
        <v>6065.31</v>
      </c>
      <c r="E2148">
        <v>6043.37</v>
      </c>
      <c r="F2148">
        <v>1514.92</v>
      </c>
      <c r="G2148">
        <v>0.283078</v>
      </c>
      <c r="H2148">
        <v>0.72785</v>
      </c>
      <c r="I2148">
        <v>0</v>
      </c>
    </row>
    <row r="2149" spans="1:9" x14ac:dyDescent="0.25">
      <c r="A2149" t="s">
        <v>174</v>
      </c>
      <c r="B2149">
        <v>6109.75</v>
      </c>
      <c r="C2149">
        <v>6093.87</v>
      </c>
      <c r="D2149">
        <v>6066.69</v>
      </c>
      <c r="E2149">
        <v>6044.67</v>
      </c>
      <c r="F2149">
        <v>1515.32</v>
      </c>
      <c r="G2149">
        <v>0.26152300000000001</v>
      </c>
      <c r="H2149">
        <v>0.72786099999999998</v>
      </c>
      <c r="I2149">
        <v>0</v>
      </c>
    </row>
    <row r="2150" spans="1:9" x14ac:dyDescent="0.25">
      <c r="A2150" t="s">
        <v>174</v>
      </c>
      <c r="B2150">
        <v>6100.04</v>
      </c>
      <c r="C2150">
        <v>6084.37</v>
      </c>
      <c r="D2150">
        <v>6057.97</v>
      </c>
      <c r="E2150">
        <v>6036.15</v>
      </c>
      <c r="F2150">
        <v>1508.51</v>
      </c>
      <c r="G2150">
        <v>0.283078</v>
      </c>
      <c r="H2150">
        <v>0.74434500000000003</v>
      </c>
      <c r="I2150">
        <v>0</v>
      </c>
    </row>
    <row r="2151" spans="1:9" x14ac:dyDescent="0.25">
      <c r="A2151" t="s">
        <v>174</v>
      </c>
      <c r="B2151">
        <v>6110.57</v>
      </c>
      <c r="C2151">
        <v>6094.51</v>
      </c>
      <c r="D2151">
        <v>6067.48</v>
      </c>
      <c r="E2151">
        <v>6045.62</v>
      </c>
      <c r="F2151">
        <v>1515.9</v>
      </c>
      <c r="G2151">
        <v>0.28319499999999997</v>
      </c>
      <c r="H2151">
        <v>0.72323000000000004</v>
      </c>
      <c r="I2151">
        <v>0</v>
      </c>
    </row>
    <row r="2152" spans="1:9" x14ac:dyDescent="0.25">
      <c r="A2152" t="s">
        <v>174</v>
      </c>
      <c r="B2152">
        <v>6097.26</v>
      </c>
      <c r="C2152">
        <v>6081.19</v>
      </c>
      <c r="D2152">
        <v>6054.73</v>
      </c>
      <c r="E2152">
        <v>6033.21</v>
      </c>
      <c r="F2152">
        <v>1504.23</v>
      </c>
      <c r="G2152">
        <v>0.28320600000000001</v>
      </c>
      <c r="H2152">
        <v>0.72529600000000005</v>
      </c>
      <c r="I2152">
        <v>0</v>
      </c>
    </row>
    <row r="2153" spans="1:9" x14ac:dyDescent="0.25">
      <c r="A2153" t="s">
        <v>174</v>
      </c>
      <c r="B2153">
        <v>6109.6</v>
      </c>
      <c r="C2153">
        <v>6093.27</v>
      </c>
      <c r="D2153">
        <v>6066.29</v>
      </c>
      <c r="E2153">
        <v>6044.39</v>
      </c>
      <c r="F2153">
        <v>1514.87</v>
      </c>
      <c r="G2153">
        <v>0.283078</v>
      </c>
      <c r="H2153">
        <v>0.72771399999999997</v>
      </c>
      <c r="I2153">
        <v>0</v>
      </c>
    </row>
    <row r="2154" spans="1:9" x14ac:dyDescent="0.25">
      <c r="A2154" t="s">
        <v>174</v>
      </c>
      <c r="B2154">
        <v>6119.94</v>
      </c>
      <c r="C2154">
        <v>6104.11</v>
      </c>
      <c r="D2154">
        <v>6078.08</v>
      </c>
      <c r="E2154">
        <v>6056.26</v>
      </c>
      <c r="F2154">
        <v>1528.13</v>
      </c>
      <c r="G2154">
        <v>0.283078</v>
      </c>
      <c r="H2154">
        <v>0.71915799999999996</v>
      </c>
      <c r="I2154">
        <v>0</v>
      </c>
    </row>
    <row r="2155" spans="1:9" x14ac:dyDescent="0.25">
      <c r="A2155" t="s">
        <v>174</v>
      </c>
      <c r="B2155">
        <v>6115.53</v>
      </c>
      <c r="C2155">
        <v>6099.21</v>
      </c>
      <c r="D2155">
        <v>6072.92</v>
      </c>
      <c r="E2155">
        <v>6050.96</v>
      </c>
      <c r="F2155">
        <v>1522.8</v>
      </c>
      <c r="G2155">
        <v>0.28307900000000003</v>
      </c>
      <c r="H2155">
        <v>0.72497900000000004</v>
      </c>
      <c r="I2155">
        <v>0</v>
      </c>
    </row>
    <row r="2156" spans="1:9" x14ac:dyDescent="0.25">
      <c r="A2156" t="s">
        <v>174</v>
      </c>
      <c r="B2156">
        <v>6111.57</v>
      </c>
      <c r="C2156">
        <v>6095.27</v>
      </c>
      <c r="D2156">
        <v>6068.88</v>
      </c>
      <c r="E2156">
        <v>6046.9</v>
      </c>
      <c r="F2156">
        <v>1516.84</v>
      </c>
      <c r="G2156">
        <v>0.28308</v>
      </c>
      <c r="H2156">
        <v>0.720719</v>
      </c>
      <c r="I2156">
        <v>0</v>
      </c>
    </row>
    <row r="2157" spans="1:9" x14ac:dyDescent="0.25">
      <c r="A2157" t="s">
        <v>174</v>
      </c>
      <c r="B2157">
        <v>6103.96</v>
      </c>
      <c r="C2157">
        <v>6087.88</v>
      </c>
      <c r="D2157">
        <v>6061.16</v>
      </c>
      <c r="E2157">
        <v>6039.11</v>
      </c>
      <c r="F2157">
        <v>1509.72</v>
      </c>
      <c r="G2157">
        <v>0.27005600000000002</v>
      </c>
      <c r="H2157">
        <v>0.72626900000000005</v>
      </c>
      <c r="I2157">
        <v>0</v>
      </c>
    </row>
    <row r="2158" spans="1:9" x14ac:dyDescent="0.25">
      <c r="A2158" t="s">
        <v>174</v>
      </c>
      <c r="B2158">
        <v>6106.13</v>
      </c>
      <c r="C2158">
        <v>6089.9</v>
      </c>
      <c r="D2158">
        <v>6063.07</v>
      </c>
      <c r="E2158">
        <v>6040.96</v>
      </c>
      <c r="F2158">
        <v>1511.91</v>
      </c>
      <c r="G2158">
        <v>0.28309200000000001</v>
      </c>
      <c r="H2158">
        <v>0.72783100000000001</v>
      </c>
      <c r="I2158">
        <v>0</v>
      </c>
    </row>
    <row r="2159" spans="1:9" x14ac:dyDescent="0.25">
      <c r="A2159" t="s">
        <v>174</v>
      </c>
      <c r="B2159">
        <v>6120.03</v>
      </c>
      <c r="C2159">
        <v>6104.07</v>
      </c>
      <c r="D2159">
        <v>6077.08</v>
      </c>
      <c r="E2159">
        <v>6054.91</v>
      </c>
      <c r="F2159">
        <v>1524.77</v>
      </c>
      <c r="G2159">
        <v>0.283078</v>
      </c>
      <c r="H2159">
        <v>0.70653100000000002</v>
      </c>
      <c r="I2159">
        <v>0</v>
      </c>
    </row>
    <row r="2160" spans="1:9" x14ac:dyDescent="0.25">
      <c r="A2160" t="s">
        <v>174</v>
      </c>
      <c r="B2160">
        <v>6117.62</v>
      </c>
      <c r="C2160">
        <v>6101.54</v>
      </c>
      <c r="D2160">
        <v>6074.76</v>
      </c>
      <c r="E2160">
        <v>6052.59</v>
      </c>
      <c r="F2160">
        <v>1523.46</v>
      </c>
      <c r="G2160">
        <v>0.28308499999999998</v>
      </c>
      <c r="H2160">
        <v>0.72442099999999998</v>
      </c>
      <c r="I2160">
        <v>0</v>
      </c>
    </row>
    <row r="2161" spans="1:9" x14ac:dyDescent="0.25">
      <c r="A2161" t="s">
        <v>174</v>
      </c>
      <c r="B2161">
        <v>6155.69</v>
      </c>
      <c r="C2161">
        <v>6139.67</v>
      </c>
      <c r="D2161">
        <v>6112.92</v>
      </c>
      <c r="E2161">
        <v>6090.72</v>
      </c>
      <c r="F2161">
        <v>1492.3</v>
      </c>
      <c r="G2161">
        <v>0.28401799999999999</v>
      </c>
      <c r="H2161">
        <v>0.72645899999999997</v>
      </c>
      <c r="I2161">
        <v>0</v>
      </c>
    </row>
    <row r="2162" spans="1:9" x14ac:dyDescent="0.25">
      <c r="A2162" t="s">
        <v>174</v>
      </c>
      <c r="B2162">
        <v>6108.11</v>
      </c>
      <c r="C2162">
        <v>6090.38</v>
      </c>
      <c r="D2162">
        <v>6063.6</v>
      </c>
      <c r="E2162">
        <v>6041.6</v>
      </c>
      <c r="F2162">
        <v>1503.78</v>
      </c>
      <c r="G2162">
        <v>0.26076100000000002</v>
      </c>
      <c r="H2162">
        <v>0.727885</v>
      </c>
      <c r="I2162">
        <v>0</v>
      </c>
    </row>
    <row r="2163" spans="1:9" x14ac:dyDescent="0.25">
      <c r="A2163" t="s">
        <v>174</v>
      </c>
      <c r="B2163">
        <v>6134.45</v>
      </c>
      <c r="C2163">
        <v>6118.38</v>
      </c>
      <c r="D2163">
        <v>6091.18</v>
      </c>
      <c r="E2163">
        <v>6068.36</v>
      </c>
      <c r="F2163">
        <v>1538.98</v>
      </c>
      <c r="G2163">
        <v>0.283078</v>
      </c>
      <c r="H2163">
        <v>0.72184599999999999</v>
      </c>
      <c r="I2163">
        <v>0</v>
      </c>
    </row>
    <row r="2164" spans="1:9" x14ac:dyDescent="0.25">
      <c r="A2164" t="s">
        <v>174</v>
      </c>
      <c r="B2164">
        <v>6189.24</v>
      </c>
      <c r="C2164">
        <v>6169.31</v>
      </c>
      <c r="D2164">
        <v>6141.66</v>
      </c>
      <c r="E2164">
        <v>6117.49</v>
      </c>
      <c r="F2164">
        <v>1585.67</v>
      </c>
      <c r="G2164">
        <v>0.284001</v>
      </c>
      <c r="H2164">
        <v>0.72770400000000002</v>
      </c>
      <c r="I2164">
        <v>0</v>
      </c>
    </row>
    <row r="2165" spans="1:9" x14ac:dyDescent="0.25">
      <c r="A2165" t="s">
        <v>174</v>
      </c>
      <c r="B2165">
        <v>6105.88</v>
      </c>
      <c r="C2165">
        <v>6089.87</v>
      </c>
      <c r="D2165">
        <v>6063.13</v>
      </c>
      <c r="E2165">
        <v>6041.03</v>
      </c>
      <c r="F2165">
        <v>1493.52</v>
      </c>
      <c r="G2165">
        <v>0.283111</v>
      </c>
      <c r="H2165">
        <v>0.70652999999999999</v>
      </c>
      <c r="I2165">
        <v>0</v>
      </c>
    </row>
    <row r="2166" spans="1:9" x14ac:dyDescent="0.25">
      <c r="A2166" t="s">
        <v>174</v>
      </c>
      <c r="B2166">
        <v>6105.31</v>
      </c>
      <c r="C2166">
        <v>6088.97</v>
      </c>
      <c r="D2166">
        <v>6062.31</v>
      </c>
      <c r="E2166">
        <v>6040.21</v>
      </c>
      <c r="F2166">
        <v>1511.54</v>
      </c>
      <c r="G2166">
        <v>0.28320600000000001</v>
      </c>
      <c r="H2166">
        <v>0.70688099999999998</v>
      </c>
      <c r="I2166">
        <v>0</v>
      </c>
    </row>
    <row r="2167" spans="1:9" x14ac:dyDescent="0.25">
      <c r="A2167" t="s">
        <v>174</v>
      </c>
      <c r="B2167">
        <v>6162.31</v>
      </c>
      <c r="C2167">
        <v>6144.86</v>
      </c>
      <c r="D2167">
        <v>6118.31</v>
      </c>
      <c r="E2167">
        <v>6096.09</v>
      </c>
      <c r="F2167">
        <v>1498.21</v>
      </c>
      <c r="G2167">
        <v>0.28175499999999998</v>
      </c>
      <c r="H2167">
        <v>0.716395</v>
      </c>
      <c r="I2167">
        <v>0</v>
      </c>
    </row>
    <row r="2168" spans="1:9" x14ac:dyDescent="0.25">
      <c r="A2168" t="s">
        <v>174</v>
      </c>
      <c r="B2168">
        <v>6116.82</v>
      </c>
      <c r="C2168">
        <v>6100.94</v>
      </c>
      <c r="D2168">
        <v>6073.58</v>
      </c>
      <c r="E2168">
        <v>6050.8</v>
      </c>
      <c r="F2168">
        <v>1520.03</v>
      </c>
      <c r="G2168">
        <v>0.28525699999999998</v>
      </c>
      <c r="H2168">
        <v>0.71086199999999999</v>
      </c>
      <c r="I2168">
        <v>0</v>
      </c>
    </row>
    <row r="2169" spans="1:9" x14ac:dyDescent="0.25">
      <c r="A2169" t="s">
        <v>174</v>
      </c>
      <c r="B2169">
        <v>6106.87</v>
      </c>
      <c r="C2169">
        <v>6090.76</v>
      </c>
      <c r="D2169">
        <v>6064.15</v>
      </c>
      <c r="E2169">
        <v>6041.87</v>
      </c>
      <c r="F2169">
        <v>1512.82</v>
      </c>
      <c r="G2169">
        <v>0.27800399999999997</v>
      </c>
      <c r="H2169">
        <v>0.726661</v>
      </c>
      <c r="I2169">
        <v>0</v>
      </c>
    </row>
    <row r="2170" spans="1:9" x14ac:dyDescent="0.25">
      <c r="A2170" t="s">
        <v>174</v>
      </c>
      <c r="B2170">
        <v>6093.56</v>
      </c>
      <c r="C2170">
        <v>6077.82</v>
      </c>
      <c r="D2170">
        <v>6051.35</v>
      </c>
      <c r="E2170">
        <v>6029.5</v>
      </c>
      <c r="F2170">
        <v>1484.43</v>
      </c>
      <c r="G2170">
        <v>0.26053100000000001</v>
      </c>
      <c r="H2170">
        <v>0.721557</v>
      </c>
      <c r="I2170">
        <v>0</v>
      </c>
    </row>
    <row r="2171" spans="1:9" x14ac:dyDescent="0.25">
      <c r="A2171" t="s">
        <v>174</v>
      </c>
      <c r="B2171">
        <v>6104.27</v>
      </c>
      <c r="C2171">
        <v>6088.44</v>
      </c>
      <c r="D2171">
        <v>6061.83</v>
      </c>
      <c r="E2171">
        <v>6040.25</v>
      </c>
      <c r="F2171">
        <v>1511.91</v>
      </c>
      <c r="G2171">
        <v>0.283078</v>
      </c>
      <c r="H2171">
        <v>0.72789000000000004</v>
      </c>
      <c r="I2171">
        <v>0</v>
      </c>
    </row>
    <row r="2172" spans="1:9" x14ac:dyDescent="0.25">
      <c r="A2172" t="s">
        <v>174</v>
      </c>
      <c r="B2172">
        <v>6107.06</v>
      </c>
      <c r="C2172">
        <v>6091.27</v>
      </c>
      <c r="D2172">
        <v>6064.54</v>
      </c>
      <c r="E2172">
        <v>6042.62</v>
      </c>
      <c r="F2172">
        <v>1513.08</v>
      </c>
      <c r="G2172">
        <v>0.28317599999999998</v>
      </c>
      <c r="H2172">
        <v>0.72411099999999995</v>
      </c>
      <c r="I2172">
        <v>0</v>
      </c>
    </row>
    <row r="2173" spans="1:9" x14ac:dyDescent="0.25">
      <c r="A2173" t="s">
        <v>174</v>
      </c>
      <c r="B2173">
        <v>6099.94</v>
      </c>
      <c r="C2173">
        <v>6083.88</v>
      </c>
      <c r="D2173">
        <v>6057.46</v>
      </c>
      <c r="E2173">
        <v>6035.46</v>
      </c>
      <c r="F2173">
        <v>1506.48</v>
      </c>
      <c r="G2173">
        <v>0.28307900000000003</v>
      </c>
      <c r="H2173">
        <v>0.72520099999999998</v>
      </c>
      <c r="I2173">
        <v>0</v>
      </c>
    </row>
    <row r="2174" spans="1:9" x14ac:dyDescent="0.25">
      <c r="A2174" t="s">
        <v>174</v>
      </c>
      <c r="B2174">
        <v>6103.98</v>
      </c>
      <c r="C2174">
        <v>6088.19</v>
      </c>
      <c r="D2174">
        <v>6061.86</v>
      </c>
      <c r="E2174">
        <v>6039.92</v>
      </c>
      <c r="F2174">
        <v>1510.4</v>
      </c>
      <c r="G2174">
        <v>0.261048</v>
      </c>
      <c r="H2174">
        <v>0.72047899999999998</v>
      </c>
      <c r="I2174">
        <v>0</v>
      </c>
    </row>
    <row r="2175" spans="1:9" x14ac:dyDescent="0.25">
      <c r="A2175" t="s">
        <v>174</v>
      </c>
      <c r="B2175">
        <v>6104.43</v>
      </c>
      <c r="C2175">
        <v>6089.04</v>
      </c>
      <c r="D2175">
        <v>6062.29</v>
      </c>
      <c r="E2175">
        <v>6040.4</v>
      </c>
      <c r="F2175">
        <v>1512.07</v>
      </c>
      <c r="G2175">
        <v>0.28308299999999997</v>
      </c>
      <c r="H2175">
        <v>0.72142099999999998</v>
      </c>
      <c r="I2175">
        <v>0</v>
      </c>
    </row>
    <row r="2176" spans="1:9" x14ac:dyDescent="0.25">
      <c r="A2176" t="s">
        <v>174</v>
      </c>
      <c r="B2176">
        <v>6107.82</v>
      </c>
      <c r="C2176">
        <v>6091.39</v>
      </c>
      <c r="D2176">
        <v>6064.49</v>
      </c>
      <c r="E2176">
        <v>6042.72</v>
      </c>
      <c r="F2176">
        <v>1513.48</v>
      </c>
      <c r="G2176">
        <v>0.269511</v>
      </c>
      <c r="H2176">
        <v>0.70653200000000005</v>
      </c>
      <c r="I2176">
        <v>0</v>
      </c>
    </row>
    <row r="2177" spans="1:25" x14ac:dyDescent="0.25">
      <c r="A2177" t="s">
        <v>174</v>
      </c>
      <c r="B2177">
        <v>6122.46</v>
      </c>
      <c r="C2177">
        <v>6106.01</v>
      </c>
      <c r="D2177">
        <v>6079.29</v>
      </c>
      <c r="E2177">
        <v>6057.29</v>
      </c>
      <c r="F2177">
        <v>1527.97</v>
      </c>
      <c r="G2177">
        <v>0.26758500000000002</v>
      </c>
      <c r="H2177">
        <v>0.72789899999999996</v>
      </c>
      <c r="I2177">
        <v>0</v>
      </c>
    </row>
    <row r="2178" spans="1:25" x14ac:dyDescent="0.25">
      <c r="A2178" t="s">
        <v>174</v>
      </c>
      <c r="B2178">
        <v>6115.15</v>
      </c>
      <c r="C2178">
        <v>6099.55</v>
      </c>
      <c r="D2178">
        <v>6072.9</v>
      </c>
      <c r="E2178">
        <v>6050.7</v>
      </c>
      <c r="F2178">
        <v>1520.87</v>
      </c>
      <c r="G2178">
        <v>0.28330499999999997</v>
      </c>
      <c r="H2178">
        <v>0.72773100000000002</v>
      </c>
      <c r="I2178">
        <v>0</v>
      </c>
    </row>
    <row r="2179" spans="1:25" x14ac:dyDescent="0.25">
      <c r="A2179" t="s">
        <v>174</v>
      </c>
      <c r="B2179">
        <v>6138.95</v>
      </c>
      <c r="C2179">
        <v>6122.89</v>
      </c>
      <c r="D2179">
        <v>6095.77</v>
      </c>
      <c r="E2179">
        <v>6073.23</v>
      </c>
      <c r="F2179">
        <v>1541.89</v>
      </c>
      <c r="G2179">
        <v>0.28308299999999997</v>
      </c>
      <c r="H2179">
        <v>0.72740400000000005</v>
      </c>
      <c r="I2179">
        <v>0</v>
      </c>
    </row>
    <row r="2180" spans="1:25" x14ac:dyDescent="0.25">
      <c r="A2180" t="s">
        <v>174</v>
      </c>
      <c r="B2180">
        <v>6100.73</v>
      </c>
      <c r="C2180">
        <v>6085.27</v>
      </c>
      <c r="D2180">
        <v>6058.94</v>
      </c>
      <c r="E2180">
        <v>6037.44</v>
      </c>
      <c r="F2180">
        <v>1509.41</v>
      </c>
      <c r="G2180">
        <v>0.28337000000000001</v>
      </c>
      <c r="H2180">
        <v>0.72679199999999999</v>
      </c>
      <c r="I2180">
        <v>0</v>
      </c>
    </row>
    <row r="2181" spans="1:25" x14ac:dyDescent="0.25">
      <c r="A2181" t="s">
        <v>174</v>
      </c>
      <c r="B2181">
        <v>6139.69</v>
      </c>
      <c r="C2181">
        <v>6123.86</v>
      </c>
      <c r="D2181">
        <v>6097.68</v>
      </c>
      <c r="E2181">
        <v>6076.24</v>
      </c>
      <c r="F2181">
        <v>1480.71</v>
      </c>
      <c r="G2181">
        <v>0.263573</v>
      </c>
      <c r="H2181">
        <v>0.727522</v>
      </c>
      <c r="I2181">
        <v>0</v>
      </c>
    </row>
    <row r="2182" spans="1:25" x14ac:dyDescent="0.25">
      <c r="A2182" t="s">
        <v>174</v>
      </c>
      <c r="B2182">
        <v>6110.66</v>
      </c>
      <c r="C2182">
        <v>6094.47</v>
      </c>
      <c r="D2182">
        <v>6068</v>
      </c>
      <c r="E2182">
        <v>6046.23</v>
      </c>
      <c r="F2182">
        <v>1517.33</v>
      </c>
      <c r="G2182">
        <v>0.283084</v>
      </c>
      <c r="H2182">
        <v>0.72658599999999995</v>
      </c>
      <c r="I2182">
        <v>0</v>
      </c>
    </row>
    <row r="2183" spans="1:25" x14ac:dyDescent="0.25">
      <c r="A2183" t="s">
        <v>174</v>
      </c>
      <c r="B2183">
        <v>6092.59</v>
      </c>
      <c r="C2183">
        <v>6076.57</v>
      </c>
      <c r="D2183">
        <v>6049.92</v>
      </c>
      <c r="E2183">
        <v>6028.13</v>
      </c>
      <c r="F2183">
        <v>1483.1</v>
      </c>
      <c r="G2183">
        <v>0.28308800000000001</v>
      </c>
      <c r="H2183">
        <v>0.72340000000000004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174</v>
      </c>
      <c r="B2184">
        <v>6097.37</v>
      </c>
      <c r="C2184">
        <v>6080.71</v>
      </c>
      <c r="D2184">
        <v>6054.04</v>
      </c>
      <c r="E2184">
        <v>6032.3</v>
      </c>
      <c r="F2184">
        <v>1504.2</v>
      </c>
      <c r="G2184">
        <v>0.283111</v>
      </c>
      <c r="H2184">
        <v>0.70957000000000003</v>
      </c>
      <c r="I2184">
        <v>0</v>
      </c>
      <c r="R2184">
        <f>AVERAGE(B2135:B2184)</f>
        <v>6100.8083999999999</v>
      </c>
      <c r="S2184">
        <f>AVERAGE(C2135:C2184)</f>
        <v>6084.6530000000021</v>
      </c>
      <c r="U2184">
        <f>_xlfn.VAR.P(B2135:B2184)</f>
        <v>1414.2916694399967</v>
      </c>
      <c r="V2184">
        <f>_xlfn.VAR.P(C2135:C2184)</f>
        <v>1399.2704050000029</v>
      </c>
      <c r="X2184">
        <f>1.96*SQRT(U2184)/50</f>
        <v>1.4741971207841496</v>
      </c>
      <c r="Y2184">
        <f>1.96*SQRT(V2184)/50</f>
        <v>1.4663474605765185</v>
      </c>
    </row>
    <row r="2185" spans="1:25" x14ac:dyDescent="0.25">
      <c r="A2185" t="s">
        <v>174</v>
      </c>
      <c r="B2185">
        <v>305093.69689999998</v>
      </c>
      <c r="C2185" t="s">
        <v>36</v>
      </c>
    </row>
    <row r="2186" spans="1:25" x14ac:dyDescent="0.25">
      <c r="A2186" t="s">
        <v>175</v>
      </c>
      <c r="B2186">
        <v>6107.63</v>
      </c>
      <c r="C2186">
        <v>0</v>
      </c>
      <c r="D2186">
        <v>0</v>
      </c>
      <c r="E2186">
        <v>0</v>
      </c>
      <c r="F2186">
        <v>0</v>
      </c>
      <c r="G2186">
        <v>0.28309600000000001</v>
      </c>
      <c r="H2186">
        <v>0.72554200000000002</v>
      </c>
      <c r="I2186">
        <v>0</v>
      </c>
    </row>
    <row r="2187" spans="1:25" x14ac:dyDescent="0.25">
      <c r="A2187" t="s">
        <v>175</v>
      </c>
      <c r="B2187">
        <v>6094.24</v>
      </c>
      <c r="C2187">
        <v>0</v>
      </c>
      <c r="D2187">
        <v>0</v>
      </c>
      <c r="E2187">
        <v>0</v>
      </c>
      <c r="F2187">
        <v>0</v>
      </c>
      <c r="G2187">
        <v>0.28309000000000001</v>
      </c>
      <c r="H2187">
        <v>0.72314299999999998</v>
      </c>
      <c r="I2187">
        <v>0</v>
      </c>
    </row>
    <row r="2188" spans="1:25" x14ac:dyDescent="0.25">
      <c r="A2188" t="s">
        <v>175</v>
      </c>
      <c r="B2188">
        <v>6096.71</v>
      </c>
      <c r="C2188">
        <v>0</v>
      </c>
      <c r="D2188">
        <v>0</v>
      </c>
      <c r="E2188">
        <v>0</v>
      </c>
      <c r="F2188">
        <v>0</v>
      </c>
      <c r="G2188">
        <v>0.28318500000000002</v>
      </c>
      <c r="H2188">
        <v>0.72734299999999996</v>
      </c>
      <c r="I2188">
        <v>0</v>
      </c>
    </row>
    <row r="2189" spans="1:25" x14ac:dyDescent="0.25">
      <c r="A2189" t="s">
        <v>175</v>
      </c>
      <c r="B2189">
        <v>6094.62</v>
      </c>
      <c r="C2189">
        <v>0</v>
      </c>
      <c r="D2189">
        <v>0</v>
      </c>
      <c r="E2189">
        <v>0</v>
      </c>
      <c r="F2189">
        <v>0</v>
      </c>
      <c r="G2189">
        <v>0.28349400000000002</v>
      </c>
      <c r="H2189">
        <v>0.72023099999999995</v>
      </c>
      <c r="I2189">
        <v>0</v>
      </c>
    </row>
    <row r="2190" spans="1:25" x14ac:dyDescent="0.25">
      <c r="A2190" t="s">
        <v>175</v>
      </c>
      <c r="B2190">
        <v>6107.41</v>
      </c>
      <c r="C2190">
        <v>0</v>
      </c>
      <c r="D2190">
        <v>0</v>
      </c>
      <c r="E2190">
        <v>0</v>
      </c>
      <c r="F2190">
        <v>0</v>
      </c>
      <c r="G2190">
        <v>0.28316000000000002</v>
      </c>
      <c r="H2190">
        <v>0.727684</v>
      </c>
      <c r="I2190">
        <v>0</v>
      </c>
    </row>
    <row r="2191" spans="1:25" x14ac:dyDescent="0.25">
      <c r="A2191" t="s">
        <v>175</v>
      </c>
      <c r="B2191">
        <v>6103.65</v>
      </c>
      <c r="C2191">
        <v>0</v>
      </c>
      <c r="D2191">
        <v>0</v>
      </c>
      <c r="E2191">
        <v>0</v>
      </c>
      <c r="F2191">
        <v>0</v>
      </c>
      <c r="G2191">
        <v>0.28321400000000002</v>
      </c>
      <c r="H2191">
        <v>0.72789899999999996</v>
      </c>
      <c r="I2191">
        <v>0</v>
      </c>
    </row>
    <row r="2192" spans="1:25" x14ac:dyDescent="0.25">
      <c r="A2192" t="s">
        <v>175</v>
      </c>
      <c r="B2192">
        <v>6104.31</v>
      </c>
      <c r="C2192">
        <v>0</v>
      </c>
      <c r="D2192">
        <v>0</v>
      </c>
      <c r="E2192">
        <v>0</v>
      </c>
      <c r="F2192">
        <v>0</v>
      </c>
      <c r="G2192">
        <v>0.26062999999999997</v>
      </c>
      <c r="H2192">
        <v>0.72784499999999996</v>
      </c>
      <c r="I2192">
        <v>0</v>
      </c>
    </row>
    <row r="2193" spans="1:9" x14ac:dyDescent="0.25">
      <c r="A2193" t="s">
        <v>175</v>
      </c>
      <c r="B2193">
        <v>6102.56</v>
      </c>
      <c r="C2193">
        <v>0</v>
      </c>
      <c r="D2193">
        <v>0</v>
      </c>
      <c r="E2193">
        <v>0</v>
      </c>
      <c r="F2193">
        <v>0</v>
      </c>
      <c r="G2193">
        <v>0.28315099999999999</v>
      </c>
      <c r="H2193">
        <v>0.72678699999999996</v>
      </c>
      <c r="I2193">
        <v>0</v>
      </c>
    </row>
    <row r="2194" spans="1:9" x14ac:dyDescent="0.25">
      <c r="A2194" t="s">
        <v>175</v>
      </c>
      <c r="B2194">
        <v>6107.37</v>
      </c>
      <c r="C2194">
        <v>0</v>
      </c>
      <c r="D2194">
        <v>0</v>
      </c>
      <c r="E2194">
        <v>0</v>
      </c>
      <c r="F2194">
        <v>0</v>
      </c>
      <c r="G2194">
        <v>0.26822299999999999</v>
      </c>
      <c r="H2194">
        <v>0.72784000000000004</v>
      </c>
      <c r="I2194">
        <v>0</v>
      </c>
    </row>
    <row r="2195" spans="1:9" x14ac:dyDescent="0.25">
      <c r="A2195" t="s">
        <v>175</v>
      </c>
      <c r="B2195">
        <v>6100</v>
      </c>
      <c r="C2195">
        <v>0</v>
      </c>
      <c r="D2195">
        <v>0</v>
      </c>
      <c r="E2195">
        <v>0</v>
      </c>
      <c r="F2195">
        <v>0</v>
      </c>
      <c r="G2195">
        <v>0.260521</v>
      </c>
      <c r="H2195">
        <v>0.72580900000000004</v>
      </c>
      <c r="I2195">
        <v>0</v>
      </c>
    </row>
    <row r="2196" spans="1:9" x14ac:dyDescent="0.25">
      <c r="A2196" t="s">
        <v>175</v>
      </c>
      <c r="B2196">
        <v>6101.78</v>
      </c>
      <c r="C2196">
        <v>0</v>
      </c>
      <c r="D2196">
        <v>0</v>
      </c>
      <c r="E2196">
        <v>0</v>
      </c>
      <c r="F2196">
        <v>0</v>
      </c>
      <c r="G2196">
        <v>0.283078</v>
      </c>
      <c r="H2196">
        <v>0.72253599999999996</v>
      </c>
      <c r="I2196">
        <v>0</v>
      </c>
    </row>
    <row r="2197" spans="1:9" x14ac:dyDescent="0.25">
      <c r="A2197" t="s">
        <v>175</v>
      </c>
      <c r="B2197">
        <v>6102.09</v>
      </c>
      <c r="C2197">
        <v>0</v>
      </c>
      <c r="D2197">
        <v>0</v>
      </c>
      <c r="E2197">
        <v>0</v>
      </c>
      <c r="F2197">
        <v>0</v>
      </c>
      <c r="G2197">
        <v>0.28329199999999999</v>
      </c>
      <c r="H2197">
        <v>0.70653100000000002</v>
      </c>
      <c r="I2197">
        <v>0</v>
      </c>
    </row>
    <row r="2198" spans="1:9" x14ac:dyDescent="0.25">
      <c r="A2198" t="s">
        <v>175</v>
      </c>
      <c r="B2198">
        <v>6095.57</v>
      </c>
      <c r="C2198">
        <v>0</v>
      </c>
      <c r="D2198">
        <v>0</v>
      </c>
      <c r="E2198">
        <v>0</v>
      </c>
      <c r="F2198">
        <v>0</v>
      </c>
      <c r="G2198">
        <v>0.28332400000000002</v>
      </c>
      <c r="H2198">
        <v>0.71984199999999998</v>
      </c>
      <c r="I2198">
        <v>0</v>
      </c>
    </row>
    <row r="2199" spans="1:9" x14ac:dyDescent="0.25">
      <c r="A2199" t="s">
        <v>175</v>
      </c>
      <c r="B2199">
        <v>6102.32</v>
      </c>
      <c r="C2199">
        <v>0</v>
      </c>
      <c r="D2199">
        <v>0</v>
      </c>
      <c r="E2199">
        <v>0</v>
      </c>
      <c r="F2199">
        <v>0</v>
      </c>
      <c r="G2199">
        <v>0.283082</v>
      </c>
      <c r="H2199">
        <v>0.71509999999999996</v>
      </c>
      <c r="I2199">
        <v>0</v>
      </c>
    </row>
    <row r="2200" spans="1:9" x14ac:dyDescent="0.25">
      <c r="A2200" t="s">
        <v>175</v>
      </c>
      <c r="B2200">
        <v>6104.66</v>
      </c>
      <c r="C2200">
        <v>0</v>
      </c>
      <c r="D2200">
        <v>0</v>
      </c>
      <c r="E2200">
        <v>0</v>
      </c>
      <c r="F2200">
        <v>0</v>
      </c>
      <c r="G2200">
        <v>0.28339399999999998</v>
      </c>
      <c r="H2200">
        <v>0.70653200000000005</v>
      </c>
      <c r="I2200">
        <v>0</v>
      </c>
    </row>
    <row r="2201" spans="1:9" x14ac:dyDescent="0.25">
      <c r="A2201" t="s">
        <v>175</v>
      </c>
      <c r="B2201">
        <v>6110.46</v>
      </c>
      <c r="C2201">
        <v>0</v>
      </c>
      <c r="D2201">
        <v>0</v>
      </c>
      <c r="E2201">
        <v>0</v>
      </c>
      <c r="F2201">
        <v>0</v>
      </c>
      <c r="G2201">
        <v>0.27093899999999999</v>
      </c>
      <c r="H2201">
        <v>0.72782999999999998</v>
      </c>
      <c r="I2201">
        <v>0</v>
      </c>
    </row>
    <row r="2202" spans="1:9" x14ac:dyDescent="0.25">
      <c r="A2202" t="s">
        <v>175</v>
      </c>
      <c r="B2202">
        <v>6108.08</v>
      </c>
      <c r="C2202">
        <v>0</v>
      </c>
      <c r="D2202">
        <v>0</v>
      </c>
      <c r="E2202">
        <v>0</v>
      </c>
      <c r="F2202">
        <v>0</v>
      </c>
      <c r="G2202">
        <v>0.27041100000000001</v>
      </c>
      <c r="H2202">
        <v>0.727468</v>
      </c>
      <c r="I2202">
        <v>0</v>
      </c>
    </row>
    <row r="2203" spans="1:9" x14ac:dyDescent="0.25">
      <c r="A2203" t="s">
        <v>175</v>
      </c>
      <c r="B2203">
        <v>6097.97</v>
      </c>
      <c r="C2203">
        <v>0</v>
      </c>
      <c r="D2203">
        <v>0</v>
      </c>
      <c r="E2203">
        <v>0</v>
      </c>
      <c r="F2203">
        <v>0</v>
      </c>
      <c r="G2203">
        <v>0.28312100000000001</v>
      </c>
      <c r="H2203">
        <v>0.72436699999999998</v>
      </c>
      <c r="I2203">
        <v>0</v>
      </c>
    </row>
    <row r="2204" spans="1:9" x14ac:dyDescent="0.25">
      <c r="A2204" t="s">
        <v>175</v>
      </c>
      <c r="B2204">
        <v>6111.72</v>
      </c>
      <c r="C2204">
        <v>0</v>
      </c>
      <c r="D2204">
        <v>0</v>
      </c>
      <c r="E2204">
        <v>0</v>
      </c>
      <c r="F2204">
        <v>0</v>
      </c>
      <c r="G2204">
        <v>0.283078</v>
      </c>
      <c r="H2204">
        <v>0.70652899999999996</v>
      </c>
      <c r="I2204">
        <v>0</v>
      </c>
    </row>
    <row r="2205" spans="1:9" x14ac:dyDescent="0.25">
      <c r="A2205" t="s">
        <v>175</v>
      </c>
      <c r="B2205">
        <v>6117.3</v>
      </c>
      <c r="C2205">
        <v>0</v>
      </c>
      <c r="D2205">
        <v>0</v>
      </c>
      <c r="E2205">
        <v>0</v>
      </c>
      <c r="F2205">
        <v>0</v>
      </c>
      <c r="G2205">
        <v>0.28333700000000001</v>
      </c>
      <c r="H2205">
        <v>0.72781700000000005</v>
      </c>
      <c r="I2205">
        <v>0</v>
      </c>
    </row>
    <row r="2206" spans="1:9" x14ac:dyDescent="0.25">
      <c r="A2206" t="s">
        <v>175</v>
      </c>
      <c r="B2206">
        <v>6109.95</v>
      </c>
      <c r="C2206">
        <v>0</v>
      </c>
      <c r="D2206">
        <v>0</v>
      </c>
      <c r="E2206">
        <v>0</v>
      </c>
      <c r="F2206">
        <v>0</v>
      </c>
      <c r="G2206">
        <v>0.28308699999999998</v>
      </c>
      <c r="H2206">
        <v>0.72753800000000002</v>
      </c>
      <c r="I2206">
        <v>0</v>
      </c>
    </row>
    <row r="2207" spans="1:9" x14ac:dyDescent="0.25">
      <c r="A2207" t="s">
        <v>175</v>
      </c>
      <c r="B2207">
        <v>6125.66</v>
      </c>
      <c r="C2207">
        <v>0</v>
      </c>
      <c r="D2207">
        <v>0</v>
      </c>
      <c r="E2207">
        <v>0</v>
      </c>
      <c r="F2207">
        <v>0</v>
      </c>
      <c r="G2207">
        <v>0.28309800000000002</v>
      </c>
      <c r="H2207">
        <v>0.72763900000000004</v>
      </c>
      <c r="I2207">
        <v>0</v>
      </c>
    </row>
    <row r="2208" spans="1:9" x14ac:dyDescent="0.25">
      <c r="A2208" t="s">
        <v>175</v>
      </c>
      <c r="B2208">
        <v>6134.4</v>
      </c>
      <c r="C2208">
        <v>0</v>
      </c>
      <c r="D2208">
        <v>0</v>
      </c>
      <c r="E2208">
        <v>0</v>
      </c>
      <c r="F2208">
        <v>0</v>
      </c>
      <c r="G2208">
        <v>0.28360600000000002</v>
      </c>
      <c r="H2208">
        <v>0.72371700000000005</v>
      </c>
      <c r="I2208">
        <v>0</v>
      </c>
    </row>
    <row r="2209" spans="1:9" x14ac:dyDescent="0.25">
      <c r="A2209" t="s">
        <v>175</v>
      </c>
      <c r="B2209">
        <v>6102.95</v>
      </c>
      <c r="C2209">
        <v>0</v>
      </c>
      <c r="D2209">
        <v>0</v>
      </c>
      <c r="E2209">
        <v>0</v>
      </c>
      <c r="F2209">
        <v>0</v>
      </c>
      <c r="G2209">
        <v>0.283105</v>
      </c>
      <c r="H2209">
        <v>0.72698700000000005</v>
      </c>
      <c r="I2209">
        <v>0</v>
      </c>
    </row>
    <row r="2210" spans="1:9" x14ac:dyDescent="0.25">
      <c r="A2210" t="s">
        <v>175</v>
      </c>
      <c r="B2210">
        <v>6166.14</v>
      </c>
      <c r="C2210">
        <v>0</v>
      </c>
      <c r="D2210">
        <v>0</v>
      </c>
      <c r="E2210">
        <v>0</v>
      </c>
      <c r="F2210">
        <v>0</v>
      </c>
      <c r="G2210">
        <v>0.28308899999999998</v>
      </c>
      <c r="H2210">
        <v>0.72743199999999997</v>
      </c>
      <c r="I2210">
        <v>0</v>
      </c>
    </row>
    <row r="2211" spans="1:9" x14ac:dyDescent="0.25">
      <c r="A2211" t="s">
        <v>175</v>
      </c>
      <c r="B2211">
        <v>6332.83</v>
      </c>
      <c r="C2211">
        <v>0</v>
      </c>
      <c r="D2211">
        <v>0</v>
      </c>
      <c r="E2211">
        <v>0</v>
      </c>
      <c r="F2211">
        <v>0</v>
      </c>
      <c r="G2211">
        <v>0.28319</v>
      </c>
      <c r="H2211">
        <v>0.70653200000000005</v>
      </c>
      <c r="I2211">
        <v>0</v>
      </c>
    </row>
    <row r="2212" spans="1:9" x14ac:dyDescent="0.25">
      <c r="A2212" t="s">
        <v>175</v>
      </c>
      <c r="B2212">
        <v>6190.32</v>
      </c>
      <c r="C2212">
        <v>0</v>
      </c>
      <c r="D2212">
        <v>0</v>
      </c>
      <c r="E2212">
        <v>0</v>
      </c>
      <c r="F2212">
        <v>0</v>
      </c>
      <c r="G2212">
        <v>0.28314099999999998</v>
      </c>
      <c r="H2212">
        <v>0.72646299999999997</v>
      </c>
      <c r="I2212">
        <v>0</v>
      </c>
    </row>
    <row r="2213" spans="1:9" x14ac:dyDescent="0.25">
      <c r="A2213" t="s">
        <v>175</v>
      </c>
      <c r="B2213">
        <v>6200.48</v>
      </c>
      <c r="C2213">
        <v>0</v>
      </c>
      <c r="D2213">
        <v>0</v>
      </c>
      <c r="E2213">
        <v>0</v>
      </c>
      <c r="F2213">
        <v>0</v>
      </c>
      <c r="G2213">
        <v>0.283078</v>
      </c>
      <c r="H2213">
        <v>0.72786700000000004</v>
      </c>
      <c r="I2213">
        <v>0</v>
      </c>
    </row>
    <row r="2214" spans="1:9" x14ac:dyDescent="0.25">
      <c r="A2214" t="s">
        <v>175</v>
      </c>
      <c r="B2214">
        <v>6046.17</v>
      </c>
      <c r="C2214">
        <v>0</v>
      </c>
      <c r="D2214">
        <v>0</v>
      </c>
      <c r="E2214">
        <v>0</v>
      </c>
      <c r="F2214">
        <v>0</v>
      </c>
      <c r="G2214">
        <v>0.28320200000000001</v>
      </c>
      <c r="H2214">
        <v>0.71305499999999999</v>
      </c>
      <c r="I2214">
        <v>0</v>
      </c>
    </row>
    <row r="2215" spans="1:9" x14ac:dyDescent="0.25">
      <c r="A2215" t="s">
        <v>175</v>
      </c>
      <c r="B2215">
        <v>6170.24</v>
      </c>
      <c r="C2215">
        <v>0</v>
      </c>
      <c r="D2215">
        <v>0</v>
      </c>
      <c r="E2215">
        <v>0</v>
      </c>
      <c r="F2215">
        <v>0</v>
      </c>
      <c r="G2215">
        <v>0.28345900000000002</v>
      </c>
      <c r="H2215">
        <v>0.71475299999999997</v>
      </c>
      <c r="I2215">
        <v>0</v>
      </c>
    </row>
    <row r="2216" spans="1:9" x14ac:dyDescent="0.25">
      <c r="A2216" t="s">
        <v>175</v>
      </c>
      <c r="B2216">
        <v>6108.33</v>
      </c>
      <c r="C2216">
        <v>0</v>
      </c>
      <c r="D2216">
        <v>0</v>
      </c>
      <c r="E2216">
        <v>0</v>
      </c>
      <c r="F2216">
        <v>0</v>
      </c>
      <c r="G2216">
        <v>0.28324500000000002</v>
      </c>
      <c r="H2216">
        <v>0.72501199999999999</v>
      </c>
      <c r="I2216">
        <v>0</v>
      </c>
    </row>
    <row r="2217" spans="1:9" x14ac:dyDescent="0.25">
      <c r="A2217" t="s">
        <v>175</v>
      </c>
      <c r="B2217">
        <v>6107.64</v>
      </c>
      <c r="C2217">
        <v>0</v>
      </c>
      <c r="D2217">
        <v>0</v>
      </c>
      <c r="E2217">
        <v>0</v>
      </c>
      <c r="F2217">
        <v>0</v>
      </c>
      <c r="G2217">
        <v>0.26094400000000001</v>
      </c>
      <c r="H2217">
        <v>0.725966</v>
      </c>
      <c r="I2217">
        <v>0</v>
      </c>
    </row>
    <row r="2218" spans="1:9" x14ac:dyDescent="0.25">
      <c r="A2218" t="s">
        <v>175</v>
      </c>
      <c r="B2218">
        <v>6118.58</v>
      </c>
      <c r="C2218">
        <v>0</v>
      </c>
      <c r="D2218">
        <v>0</v>
      </c>
      <c r="E2218">
        <v>0</v>
      </c>
      <c r="F2218">
        <v>0</v>
      </c>
      <c r="G2218">
        <v>0.27859299999999998</v>
      </c>
      <c r="H2218">
        <v>0.70653100000000002</v>
      </c>
      <c r="I2218">
        <v>0</v>
      </c>
    </row>
    <row r="2219" spans="1:9" x14ac:dyDescent="0.25">
      <c r="A2219" t="s">
        <v>175</v>
      </c>
      <c r="B2219">
        <v>6161.85</v>
      </c>
      <c r="C2219">
        <v>0</v>
      </c>
      <c r="D2219">
        <v>0</v>
      </c>
      <c r="E2219">
        <v>0</v>
      </c>
      <c r="F2219">
        <v>0</v>
      </c>
      <c r="G2219">
        <v>0.26907199999999998</v>
      </c>
      <c r="H2219">
        <v>0.74953099999999995</v>
      </c>
      <c r="I2219">
        <v>0</v>
      </c>
    </row>
    <row r="2220" spans="1:9" x14ac:dyDescent="0.25">
      <c r="A2220" t="s">
        <v>175</v>
      </c>
      <c r="B2220">
        <v>6109.91</v>
      </c>
      <c r="C2220">
        <v>0</v>
      </c>
      <c r="D2220">
        <v>0</v>
      </c>
      <c r="E2220">
        <v>0</v>
      </c>
      <c r="F2220">
        <v>0</v>
      </c>
      <c r="G2220">
        <v>0.283082</v>
      </c>
      <c r="H2220">
        <v>0.72789700000000002</v>
      </c>
      <c r="I2220">
        <v>0</v>
      </c>
    </row>
    <row r="2221" spans="1:9" x14ac:dyDescent="0.25">
      <c r="A2221" t="s">
        <v>175</v>
      </c>
      <c r="B2221">
        <v>6098.87</v>
      </c>
      <c r="C2221">
        <v>0</v>
      </c>
      <c r="D2221">
        <v>0</v>
      </c>
      <c r="E2221">
        <v>0</v>
      </c>
      <c r="F2221">
        <v>0</v>
      </c>
      <c r="G2221">
        <v>0.26183600000000001</v>
      </c>
      <c r="H2221">
        <v>0.71847300000000003</v>
      </c>
      <c r="I2221">
        <v>0</v>
      </c>
    </row>
    <row r="2222" spans="1:9" x14ac:dyDescent="0.25">
      <c r="A2222" t="s">
        <v>175</v>
      </c>
      <c r="B2222">
        <v>6110.48</v>
      </c>
      <c r="C2222">
        <v>0</v>
      </c>
      <c r="D2222">
        <v>0</v>
      </c>
      <c r="E2222">
        <v>0</v>
      </c>
      <c r="F2222">
        <v>0</v>
      </c>
      <c r="G2222">
        <v>0.28329399999999999</v>
      </c>
      <c r="H2222">
        <v>0.70652499999999996</v>
      </c>
      <c r="I2222">
        <v>0</v>
      </c>
    </row>
    <row r="2223" spans="1:9" x14ac:dyDescent="0.25">
      <c r="A2223" t="s">
        <v>175</v>
      </c>
      <c r="B2223">
        <v>6120.43</v>
      </c>
      <c r="C2223">
        <v>0</v>
      </c>
      <c r="D2223">
        <v>0</v>
      </c>
      <c r="E2223">
        <v>0</v>
      </c>
      <c r="F2223">
        <v>0</v>
      </c>
      <c r="G2223">
        <v>0.28344599999999998</v>
      </c>
      <c r="H2223">
        <v>0.72459499999999999</v>
      </c>
      <c r="I2223">
        <v>0</v>
      </c>
    </row>
    <row r="2224" spans="1:9" x14ac:dyDescent="0.25">
      <c r="A2224" t="s">
        <v>175</v>
      </c>
      <c r="B2224">
        <v>6106.5</v>
      </c>
      <c r="C2224">
        <v>0</v>
      </c>
      <c r="D2224">
        <v>0</v>
      </c>
      <c r="E2224">
        <v>0</v>
      </c>
      <c r="F2224">
        <v>0</v>
      </c>
      <c r="G2224">
        <v>0.26640999999999998</v>
      </c>
      <c r="H2224">
        <v>0.71828099999999995</v>
      </c>
      <c r="I2224">
        <v>0</v>
      </c>
    </row>
    <row r="2225" spans="1:25" x14ac:dyDescent="0.25">
      <c r="A2225" t="s">
        <v>175</v>
      </c>
      <c r="B2225">
        <v>6094.56</v>
      </c>
      <c r="C2225">
        <v>0</v>
      </c>
      <c r="D2225">
        <v>0</v>
      </c>
      <c r="E2225">
        <v>0</v>
      </c>
      <c r="F2225">
        <v>0</v>
      </c>
      <c r="G2225">
        <v>0.283078</v>
      </c>
      <c r="H2225">
        <v>0.7228</v>
      </c>
      <c r="I2225">
        <v>0</v>
      </c>
    </row>
    <row r="2226" spans="1:25" x14ac:dyDescent="0.25">
      <c r="A2226" t="s">
        <v>175</v>
      </c>
      <c r="B2226">
        <v>6101.8</v>
      </c>
      <c r="C2226">
        <v>0</v>
      </c>
      <c r="D2226">
        <v>0</v>
      </c>
      <c r="E2226">
        <v>0</v>
      </c>
      <c r="F2226">
        <v>0</v>
      </c>
      <c r="G2226">
        <v>0.28309400000000001</v>
      </c>
      <c r="H2226">
        <v>0.70653100000000002</v>
      </c>
      <c r="I2226">
        <v>0</v>
      </c>
    </row>
    <row r="2227" spans="1:25" x14ac:dyDescent="0.25">
      <c r="A2227" t="s">
        <v>175</v>
      </c>
      <c r="B2227">
        <v>6131.74</v>
      </c>
      <c r="C2227">
        <v>0</v>
      </c>
      <c r="D2227">
        <v>0</v>
      </c>
      <c r="E2227">
        <v>0</v>
      </c>
      <c r="F2227">
        <v>0</v>
      </c>
      <c r="G2227">
        <v>0.28398600000000002</v>
      </c>
      <c r="H2227">
        <v>0.72783600000000004</v>
      </c>
      <c r="I2227">
        <v>0</v>
      </c>
    </row>
    <row r="2228" spans="1:25" x14ac:dyDescent="0.25">
      <c r="A2228" t="s">
        <v>175</v>
      </c>
      <c r="B2228">
        <v>6099.65</v>
      </c>
      <c r="C2228">
        <v>0</v>
      </c>
      <c r="D2228">
        <v>0</v>
      </c>
      <c r="E2228">
        <v>0</v>
      </c>
      <c r="F2228">
        <v>0</v>
      </c>
      <c r="G2228">
        <v>0.283169</v>
      </c>
      <c r="H2228">
        <v>0.72434200000000004</v>
      </c>
      <c r="I2228">
        <v>0</v>
      </c>
    </row>
    <row r="2229" spans="1:25" x14ac:dyDescent="0.25">
      <c r="A2229" t="s">
        <v>175</v>
      </c>
      <c r="B2229">
        <v>6096.69</v>
      </c>
      <c r="C2229">
        <v>0</v>
      </c>
      <c r="D2229">
        <v>0</v>
      </c>
      <c r="E2229">
        <v>0</v>
      </c>
      <c r="F2229">
        <v>0</v>
      </c>
      <c r="G2229">
        <v>0.260847</v>
      </c>
      <c r="H2229">
        <v>0.72492299999999998</v>
      </c>
      <c r="I2229">
        <v>0</v>
      </c>
    </row>
    <row r="2230" spans="1:25" x14ac:dyDescent="0.25">
      <c r="A2230" t="s">
        <v>175</v>
      </c>
      <c r="B2230">
        <v>6157.62</v>
      </c>
      <c r="C2230">
        <v>0</v>
      </c>
      <c r="D2230">
        <v>0</v>
      </c>
      <c r="E2230">
        <v>0</v>
      </c>
      <c r="F2230">
        <v>0</v>
      </c>
      <c r="G2230">
        <v>0.283086</v>
      </c>
      <c r="H2230">
        <v>0.70653200000000005</v>
      </c>
      <c r="I2230">
        <v>0</v>
      </c>
    </row>
    <row r="2231" spans="1:25" x14ac:dyDescent="0.25">
      <c r="A2231" t="s">
        <v>175</v>
      </c>
      <c r="B2231">
        <v>6107.52</v>
      </c>
      <c r="C2231">
        <v>0</v>
      </c>
      <c r="D2231">
        <v>0</v>
      </c>
      <c r="E2231">
        <v>0</v>
      </c>
      <c r="F2231">
        <v>0</v>
      </c>
      <c r="G2231">
        <v>0.28345700000000001</v>
      </c>
      <c r="H2231">
        <v>0.70652899999999996</v>
      </c>
      <c r="I2231">
        <v>0</v>
      </c>
    </row>
    <row r="2232" spans="1:25" x14ac:dyDescent="0.25">
      <c r="A2232" t="s">
        <v>175</v>
      </c>
      <c r="B2232">
        <v>6113.25</v>
      </c>
      <c r="C2232">
        <v>0</v>
      </c>
      <c r="D2232">
        <v>0</v>
      </c>
      <c r="E2232">
        <v>0</v>
      </c>
      <c r="F2232">
        <v>0</v>
      </c>
      <c r="G2232">
        <v>0.283584</v>
      </c>
      <c r="H2232">
        <v>0.72517500000000001</v>
      </c>
      <c r="I2232">
        <v>0</v>
      </c>
    </row>
    <row r="2233" spans="1:25" x14ac:dyDescent="0.25">
      <c r="A2233" t="s">
        <v>175</v>
      </c>
      <c r="B2233">
        <v>6103.73</v>
      </c>
      <c r="C2233">
        <v>0</v>
      </c>
      <c r="D2233">
        <v>0</v>
      </c>
      <c r="E2233">
        <v>0</v>
      </c>
      <c r="F2233">
        <v>0</v>
      </c>
      <c r="G2233">
        <v>0.27003199999999999</v>
      </c>
      <c r="H2233">
        <v>0.72278600000000004</v>
      </c>
      <c r="I2233">
        <v>0</v>
      </c>
    </row>
    <row r="2234" spans="1:25" x14ac:dyDescent="0.25">
      <c r="A2234" t="s">
        <v>175</v>
      </c>
      <c r="B2234">
        <v>6118.46</v>
      </c>
      <c r="C2234">
        <v>0</v>
      </c>
      <c r="D2234">
        <v>0</v>
      </c>
      <c r="E2234">
        <v>0</v>
      </c>
      <c r="F2234">
        <v>0</v>
      </c>
      <c r="G2234">
        <v>0.28331299999999998</v>
      </c>
      <c r="H2234">
        <v>0.70794900000000005</v>
      </c>
      <c r="I2234">
        <v>0</v>
      </c>
    </row>
    <row r="2235" spans="1:25" x14ac:dyDescent="0.25">
      <c r="A2235" t="s">
        <v>175</v>
      </c>
      <c r="B2235">
        <v>6114.57</v>
      </c>
      <c r="C2235">
        <v>0</v>
      </c>
      <c r="D2235">
        <v>0</v>
      </c>
      <c r="E2235">
        <v>0</v>
      </c>
      <c r="F2235">
        <v>0</v>
      </c>
      <c r="G2235">
        <v>0.283078</v>
      </c>
      <c r="H2235">
        <v>0.72566600000000003</v>
      </c>
      <c r="I2235">
        <v>0</v>
      </c>
    </row>
    <row r="2236" spans="1:25" x14ac:dyDescent="0.25">
      <c r="A2236" t="s">
        <v>175</v>
      </c>
      <c r="B2236">
        <v>6152.12</v>
      </c>
      <c r="C2236">
        <v>0</v>
      </c>
      <c r="D2236">
        <v>0</v>
      </c>
      <c r="E2236">
        <v>0</v>
      </c>
      <c r="F2236">
        <v>0</v>
      </c>
      <c r="G2236">
        <v>0.28308100000000003</v>
      </c>
      <c r="H2236">
        <v>0.72487599999999996</v>
      </c>
      <c r="I2236">
        <v>0</v>
      </c>
    </row>
    <row r="2237" spans="1:25" x14ac:dyDescent="0.25">
      <c r="A2237" t="s">
        <v>175</v>
      </c>
      <c r="B2237">
        <v>6102.21</v>
      </c>
      <c r="C2237">
        <v>0</v>
      </c>
      <c r="D2237">
        <v>0</v>
      </c>
      <c r="E2237">
        <v>0</v>
      </c>
      <c r="F2237">
        <v>0</v>
      </c>
      <c r="G2237">
        <v>0.28323999999999999</v>
      </c>
      <c r="H2237">
        <v>0.72212600000000005</v>
      </c>
      <c r="I2237">
        <v>0</v>
      </c>
    </row>
    <row r="2238" spans="1:25" x14ac:dyDescent="0.25">
      <c r="A2238" t="s">
        <v>175</v>
      </c>
      <c r="B2238">
        <v>6109.16</v>
      </c>
      <c r="C2238">
        <v>0</v>
      </c>
      <c r="D2238">
        <v>0</v>
      </c>
      <c r="E2238">
        <v>0</v>
      </c>
      <c r="F2238">
        <v>0</v>
      </c>
      <c r="G2238">
        <v>0.283084</v>
      </c>
      <c r="H2238">
        <v>0.71419900000000003</v>
      </c>
      <c r="I2238">
        <v>0</v>
      </c>
    </row>
    <row r="2239" spans="1:25" x14ac:dyDescent="0.25">
      <c r="A2239" t="s">
        <v>175</v>
      </c>
      <c r="B2239">
        <v>6098.56</v>
      </c>
      <c r="C2239">
        <v>0</v>
      </c>
      <c r="D2239">
        <v>0</v>
      </c>
      <c r="E2239">
        <v>0</v>
      </c>
      <c r="F2239">
        <v>0</v>
      </c>
      <c r="G2239">
        <v>0.283078</v>
      </c>
      <c r="H2239">
        <v>0.72789499999999996</v>
      </c>
      <c r="I2239">
        <v>0</v>
      </c>
      <c r="R2239" t="s">
        <v>69</v>
      </c>
      <c r="U2239" t="s">
        <v>68</v>
      </c>
      <c r="X2239" t="s">
        <v>66</v>
      </c>
    </row>
    <row r="2240" spans="1:25" x14ac:dyDescent="0.25">
      <c r="A2240" t="s">
        <v>175</v>
      </c>
      <c r="B2240">
        <v>6105.89</v>
      </c>
      <c r="C2240">
        <v>0</v>
      </c>
      <c r="D2240">
        <v>0</v>
      </c>
      <c r="E2240">
        <v>0</v>
      </c>
      <c r="F2240">
        <v>0</v>
      </c>
      <c r="G2240">
        <v>0.28309299999999998</v>
      </c>
      <c r="H2240">
        <v>0.70653100000000002</v>
      </c>
      <c r="I2240">
        <v>0</v>
      </c>
      <c r="R2240">
        <f>AVERAGE(B2191:B2240)</f>
        <v>6119.982</v>
      </c>
      <c r="S2240">
        <f>AVERAGE(C2191:C2240)</f>
        <v>0</v>
      </c>
      <c r="U2240">
        <f>_xlfn.VAR.P(B2191:B2240)</f>
        <v>1607.9486399999978</v>
      </c>
      <c r="V2240">
        <f>_xlfn.VAR.P(C2191:C2240)</f>
        <v>0</v>
      </c>
      <c r="X2240">
        <f>1.96*SQRT(U2240)/50</f>
        <v>1.5718900082924367</v>
      </c>
      <c r="Y2240">
        <f>1.96*SQRT(V2240)/50</f>
        <v>0</v>
      </c>
    </row>
    <row r="2241" spans="1:9" x14ac:dyDescent="0.25">
      <c r="A2241" t="s">
        <v>175</v>
      </c>
      <c r="B2241">
        <v>306037.9068</v>
      </c>
      <c r="C2241" t="s">
        <v>36</v>
      </c>
    </row>
    <row r="2242" spans="1:9" x14ac:dyDescent="0.25">
      <c r="A2242" t="s">
        <v>176</v>
      </c>
      <c r="B2242">
        <v>5101.63</v>
      </c>
      <c r="C2242">
        <v>5089.42</v>
      </c>
      <c r="D2242">
        <v>5062.75</v>
      </c>
      <c r="E2242">
        <v>5041.16</v>
      </c>
      <c r="F2242">
        <v>1536.35</v>
      </c>
      <c r="G2242">
        <v>0.28476099999999999</v>
      </c>
      <c r="H2242">
        <v>0.72757799999999995</v>
      </c>
      <c r="I2242">
        <v>0</v>
      </c>
    </row>
    <row r="2243" spans="1:9" x14ac:dyDescent="0.25">
      <c r="A2243" t="s">
        <v>176</v>
      </c>
      <c r="B2243">
        <v>5090.5600000000004</v>
      </c>
      <c r="C2243">
        <v>5079.0200000000004</v>
      </c>
      <c r="D2243">
        <v>5052.97</v>
      </c>
      <c r="E2243">
        <v>5031.4399999999996</v>
      </c>
      <c r="F2243">
        <v>1525.85</v>
      </c>
      <c r="G2243">
        <v>0.27491100000000002</v>
      </c>
      <c r="H2243">
        <v>0.72581300000000004</v>
      </c>
      <c r="I2243">
        <v>0</v>
      </c>
    </row>
    <row r="2244" spans="1:9" x14ac:dyDescent="0.25">
      <c r="A2244" t="s">
        <v>176</v>
      </c>
      <c r="B2244">
        <v>5100.0600000000004</v>
      </c>
      <c r="C2244">
        <v>5088.6400000000003</v>
      </c>
      <c r="D2244">
        <v>5061.8599999999997</v>
      </c>
      <c r="E2244">
        <v>5040.2</v>
      </c>
      <c r="F2244">
        <v>1534.03</v>
      </c>
      <c r="G2244">
        <v>0.283078</v>
      </c>
      <c r="H2244">
        <v>0.72610200000000003</v>
      </c>
      <c r="I2244">
        <v>0</v>
      </c>
    </row>
    <row r="2245" spans="1:9" x14ac:dyDescent="0.25">
      <c r="A2245" t="s">
        <v>176</v>
      </c>
      <c r="B2245">
        <v>5094.82</v>
      </c>
      <c r="C2245">
        <v>5083.2</v>
      </c>
      <c r="D2245">
        <v>5056.25</v>
      </c>
      <c r="E2245">
        <v>5034.67</v>
      </c>
      <c r="F2245">
        <v>1530.38</v>
      </c>
      <c r="G2245">
        <v>0.28308</v>
      </c>
      <c r="H2245">
        <v>0.71990600000000005</v>
      </c>
      <c r="I2245">
        <v>0</v>
      </c>
    </row>
    <row r="2246" spans="1:9" x14ac:dyDescent="0.25">
      <c r="A2246" t="s">
        <v>176</v>
      </c>
      <c r="B2246">
        <v>5105.83</v>
      </c>
      <c r="C2246">
        <v>5094.3</v>
      </c>
      <c r="D2246">
        <v>5067.07</v>
      </c>
      <c r="E2246">
        <v>5045.5200000000004</v>
      </c>
      <c r="F2246">
        <v>1536.61</v>
      </c>
      <c r="G2246">
        <v>0.26267000000000001</v>
      </c>
      <c r="H2246">
        <v>0.72751999999999994</v>
      </c>
      <c r="I2246">
        <v>0</v>
      </c>
    </row>
    <row r="2247" spans="1:9" x14ac:dyDescent="0.25">
      <c r="A2247" t="s">
        <v>176</v>
      </c>
      <c r="B2247">
        <v>5100.45</v>
      </c>
      <c r="C2247">
        <v>5089.07</v>
      </c>
      <c r="D2247">
        <v>5062.28</v>
      </c>
      <c r="E2247">
        <v>5040.53</v>
      </c>
      <c r="F2247">
        <v>1534.63</v>
      </c>
      <c r="G2247">
        <v>0.283082</v>
      </c>
      <c r="H2247">
        <v>0.72781799999999996</v>
      </c>
      <c r="I2247">
        <v>0</v>
      </c>
    </row>
    <row r="2248" spans="1:9" x14ac:dyDescent="0.25">
      <c r="A2248" t="s">
        <v>176</v>
      </c>
      <c r="B2248">
        <v>5177.7700000000004</v>
      </c>
      <c r="C2248">
        <v>5166.09</v>
      </c>
      <c r="D2248">
        <v>5138.25</v>
      </c>
      <c r="E2248">
        <v>5114.58</v>
      </c>
      <c r="F2248">
        <v>1604.29</v>
      </c>
      <c r="G2248">
        <v>0.283271</v>
      </c>
      <c r="H2248">
        <v>0.72749600000000003</v>
      </c>
      <c r="I2248">
        <v>0</v>
      </c>
    </row>
    <row r="2249" spans="1:9" x14ac:dyDescent="0.25">
      <c r="A2249" t="s">
        <v>176</v>
      </c>
      <c r="B2249">
        <v>5092.16</v>
      </c>
      <c r="C2249">
        <v>5080.4399999999996</v>
      </c>
      <c r="D2249">
        <v>5054.2</v>
      </c>
      <c r="E2249">
        <v>5032.87</v>
      </c>
      <c r="F2249">
        <v>1528.06</v>
      </c>
      <c r="G2249">
        <v>0.28318500000000002</v>
      </c>
      <c r="H2249">
        <v>0.72656500000000002</v>
      </c>
      <c r="I2249">
        <v>0</v>
      </c>
    </row>
    <row r="2250" spans="1:9" x14ac:dyDescent="0.25">
      <c r="A2250" t="s">
        <v>176</v>
      </c>
      <c r="B2250">
        <v>5095.59</v>
      </c>
      <c r="C2250">
        <v>5080.95</v>
      </c>
      <c r="D2250">
        <v>5054.55</v>
      </c>
      <c r="E2250">
        <v>5032.8100000000004</v>
      </c>
      <c r="F2250">
        <v>1528.32</v>
      </c>
      <c r="G2250">
        <v>0.28307900000000003</v>
      </c>
      <c r="H2250">
        <v>0.72349200000000002</v>
      </c>
      <c r="I2250">
        <v>0</v>
      </c>
    </row>
    <row r="2251" spans="1:9" x14ac:dyDescent="0.25">
      <c r="A2251" t="s">
        <v>176</v>
      </c>
      <c r="B2251">
        <v>5093.1099999999997</v>
      </c>
      <c r="C2251">
        <v>5081.37</v>
      </c>
      <c r="D2251">
        <v>5054.38</v>
      </c>
      <c r="E2251">
        <v>5032.88</v>
      </c>
      <c r="F2251">
        <v>1527.53</v>
      </c>
      <c r="G2251">
        <v>0.28309400000000001</v>
      </c>
      <c r="H2251">
        <v>0.71196199999999998</v>
      </c>
      <c r="I2251">
        <v>0</v>
      </c>
    </row>
    <row r="2252" spans="1:9" x14ac:dyDescent="0.25">
      <c r="A2252" t="s">
        <v>176</v>
      </c>
      <c r="B2252">
        <v>5089.46</v>
      </c>
      <c r="C2252">
        <v>5076.08</v>
      </c>
      <c r="D2252">
        <v>5049.43</v>
      </c>
      <c r="E2252">
        <v>5027.99</v>
      </c>
      <c r="F2252">
        <v>1524.26</v>
      </c>
      <c r="G2252">
        <v>0.28310200000000002</v>
      </c>
      <c r="H2252">
        <v>0.72499999999999998</v>
      </c>
      <c r="I2252">
        <v>0</v>
      </c>
    </row>
    <row r="2253" spans="1:9" x14ac:dyDescent="0.25">
      <c r="A2253" t="s">
        <v>176</v>
      </c>
      <c r="B2253">
        <v>5091.93</v>
      </c>
      <c r="C2253">
        <v>5079.6099999999997</v>
      </c>
      <c r="D2253">
        <v>5053.03</v>
      </c>
      <c r="E2253">
        <v>5031.46</v>
      </c>
      <c r="F2253">
        <v>1526.48</v>
      </c>
      <c r="G2253">
        <v>0.28319100000000003</v>
      </c>
      <c r="H2253">
        <v>0.72763100000000003</v>
      </c>
      <c r="I2253">
        <v>0</v>
      </c>
    </row>
    <row r="2254" spans="1:9" x14ac:dyDescent="0.25">
      <c r="A2254" t="s">
        <v>176</v>
      </c>
      <c r="B2254">
        <v>5076.34</v>
      </c>
      <c r="C2254">
        <v>5064.82</v>
      </c>
      <c r="D2254">
        <v>5038.38</v>
      </c>
      <c r="E2254">
        <v>5017.05</v>
      </c>
      <c r="F2254">
        <v>1513.49</v>
      </c>
      <c r="G2254">
        <v>0.28317599999999998</v>
      </c>
      <c r="H2254">
        <v>0.72718000000000005</v>
      </c>
      <c r="I2254">
        <v>0</v>
      </c>
    </row>
    <row r="2255" spans="1:9" x14ac:dyDescent="0.25">
      <c r="A2255" t="s">
        <v>176</v>
      </c>
      <c r="B2255">
        <v>5091.8599999999997</v>
      </c>
      <c r="C2255">
        <v>5080.32</v>
      </c>
      <c r="D2255">
        <v>5053.6000000000004</v>
      </c>
      <c r="E2255">
        <v>5031.95</v>
      </c>
      <c r="F2255">
        <v>1528.27</v>
      </c>
      <c r="G2255">
        <v>0.28319699999999998</v>
      </c>
      <c r="H2255">
        <v>0.713202</v>
      </c>
      <c r="I2255">
        <v>0</v>
      </c>
    </row>
    <row r="2256" spans="1:9" x14ac:dyDescent="0.25">
      <c r="A2256" t="s">
        <v>176</v>
      </c>
      <c r="B2256">
        <v>5093.12</v>
      </c>
      <c r="C2256">
        <v>5080.75</v>
      </c>
      <c r="D2256">
        <v>5054.2</v>
      </c>
      <c r="E2256">
        <v>5032.75</v>
      </c>
      <c r="F2256">
        <v>1527.29</v>
      </c>
      <c r="G2256">
        <v>0.26066699999999998</v>
      </c>
      <c r="H2256">
        <v>0.72583699999999995</v>
      </c>
      <c r="I2256">
        <v>0</v>
      </c>
    </row>
    <row r="2257" spans="1:9" x14ac:dyDescent="0.25">
      <c r="A2257" t="s">
        <v>176</v>
      </c>
      <c r="B2257">
        <v>5079.47</v>
      </c>
      <c r="C2257">
        <v>5066.05</v>
      </c>
      <c r="D2257">
        <v>5040.05</v>
      </c>
      <c r="E2257">
        <v>5018.8999999999996</v>
      </c>
      <c r="F2257">
        <v>1515.85</v>
      </c>
      <c r="G2257">
        <v>0.28320400000000001</v>
      </c>
      <c r="H2257">
        <v>0.72772800000000004</v>
      </c>
      <c r="I2257">
        <v>0</v>
      </c>
    </row>
    <row r="2258" spans="1:9" x14ac:dyDescent="0.25">
      <c r="A2258" t="s">
        <v>176</v>
      </c>
      <c r="B2258">
        <v>5103.5200000000004</v>
      </c>
      <c r="C2258">
        <v>5091.51</v>
      </c>
      <c r="D2258">
        <v>5064.96</v>
      </c>
      <c r="E2258">
        <v>5043.54</v>
      </c>
      <c r="F2258">
        <v>1537.43</v>
      </c>
      <c r="G2258">
        <v>0.28335300000000002</v>
      </c>
      <c r="H2258">
        <v>0.72777899999999995</v>
      </c>
      <c r="I2258">
        <v>0</v>
      </c>
    </row>
    <row r="2259" spans="1:9" x14ac:dyDescent="0.25">
      <c r="A2259" t="s">
        <v>176</v>
      </c>
      <c r="B2259">
        <v>5142.34</v>
      </c>
      <c r="C2259">
        <v>5130.6099999999997</v>
      </c>
      <c r="D2259">
        <v>5104.2299999999996</v>
      </c>
      <c r="E2259">
        <v>5082.6000000000004</v>
      </c>
      <c r="F2259">
        <v>1506.39</v>
      </c>
      <c r="G2259">
        <v>0.28313100000000002</v>
      </c>
      <c r="H2259">
        <v>0.71479499999999996</v>
      </c>
      <c r="I2259">
        <v>0</v>
      </c>
    </row>
    <row r="2260" spans="1:9" x14ac:dyDescent="0.25">
      <c r="A2260" t="s">
        <v>176</v>
      </c>
      <c r="B2260">
        <v>5091.7299999999996</v>
      </c>
      <c r="C2260">
        <v>5079.5</v>
      </c>
      <c r="D2260">
        <v>5052.28</v>
      </c>
      <c r="E2260">
        <v>5030.99</v>
      </c>
      <c r="F2260">
        <v>1527.94</v>
      </c>
      <c r="G2260">
        <v>0.28314499999999998</v>
      </c>
      <c r="H2260">
        <v>0.72127699999999995</v>
      </c>
      <c r="I2260">
        <v>0</v>
      </c>
    </row>
    <row r="2261" spans="1:9" x14ac:dyDescent="0.25">
      <c r="A2261" t="s">
        <v>176</v>
      </c>
      <c r="B2261">
        <v>5086.57</v>
      </c>
      <c r="C2261">
        <v>5072.96</v>
      </c>
      <c r="D2261">
        <v>5046.1400000000003</v>
      </c>
      <c r="E2261">
        <v>5024.75</v>
      </c>
      <c r="F2261">
        <v>1520.56</v>
      </c>
      <c r="G2261">
        <v>0.28309099999999998</v>
      </c>
      <c r="H2261">
        <v>0.70652899999999996</v>
      </c>
      <c r="I2261">
        <v>0</v>
      </c>
    </row>
    <row r="2262" spans="1:9" x14ac:dyDescent="0.25">
      <c r="A2262" t="s">
        <v>176</v>
      </c>
      <c r="B2262">
        <v>5088.83</v>
      </c>
      <c r="C2262">
        <v>5076.22</v>
      </c>
      <c r="D2262">
        <v>5049.45</v>
      </c>
      <c r="E2262">
        <v>5028.12</v>
      </c>
      <c r="F2262">
        <v>1524.75</v>
      </c>
      <c r="G2262">
        <v>0.28339999999999999</v>
      </c>
      <c r="H2262">
        <v>0.71738900000000005</v>
      </c>
      <c r="I2262">
        <v>0</v>
      </c>
    </row>
    <row r="2263" spans="1:9" x14ac:dyDescent="0.25">
      <c r="A2263" t="s">
        <v>176</v>
      </c>
      <c r="B2263">
        <v>5114.9399999999996</v>
      </c>
      <c r="C2263">
        <v>5102.63</v>
      </c>
      <c r="D2263">
        <v>5075.9399999999996</v>
      </c>
      <c r="E2263">
        <v>5053.8500000000004</v>
      </c>
      <c r="F2263">
        <v>1547.56</v>
      </c>
      <c r="G2263">
        <v>0.283524</v>
      </c>
      <c r="H2263">
        <v>0.72664600000000001</v>
      </c>
      <c r="I2263">
        <v>0</v>
      </c>
    </row>
    <row r="2264" spans="1:9" x14ac:dyDescent="0.25">
      <c r="A2264" t="s">
        <v>176</v>
      </c>
      <c r="B2264">
        <v>5096.57</v>
      </c>
      <c r="C2264">
        <v>5085.17</v>
      </c>
      <c r="D2264">
        <v>5058.58</v>
      </c>
      <c r="E2264">
        <v>5037.2700000000004</v>
      </c>
      <c r="F2264">
        <v>1532.98</v>
      </c>
      <c r="G2264">
        <v>0.28308100000000003</v>
      </c>
      <c r="H2264">
        <v>0.72787599999999997</v>
      </c>
      <c r="I2264">
        <v>0</v>
      </c>
    </row>
    <row r="2265" spans="1:9" x14ac:dyDescent="0.25">
      <c r="A2265" t="s">
        <v>176</v>
      </c>
      <c r="B2265">
        <v>5097.07</v>
      </c>
      <c r="C2265">
        <v>5085.24</v>
      </c>
      <c r="D2265">
        <v>5058.3999999999996</v>
      </c>
      <c r="E2265">
        <v>5036.82</v>
      </c>
      <c r="F2265">
        <v>1532.79</v>
      </c>
      <c r="G2265">
        <v>0.28084100000000001</v>
      </c>
      <c r="H2265">
        <v>0.72530499999999998</v>
      </c>
      <c r="I2265">
        <v>0</v>
      </c>
    </row>
    <row r="2266" spans="1:9" x14ac:dyDescent="0.25">
      <c r="A2266" t="s">
        <v>176</v>
      </c>
      <c r="B2266">
        <v>5098.29</v>
      </c>
      <c r="C2266">
        <v>5086.59</v>
      </c>
      <c r="D2266">
        <v>5059.99</v>
      </c>
      <c r="E2266">
        <v>5038.5</v>
      </c>
      <c r="F2266">
        <v>1532.75</v>
      </c>
      <c r="G2266">
        <v>0.28328399999999998</v>
      </c>
      <c r="H2266">
        <v>0.72362700000000002</v>
      </c>
      <c r="I2266">
        <v>0</v>
      </c>
    </row>
    <row r="2267" spans="1:9" x14ac:dyDescent="0.25">
      <c r="A2267" t="s">
        <v>176</v>
      </c>
      <c r="B2267">
        <v>5090.51</v>
      </c>
      <c r="C2267">
        <v>5078.78</v>
      </c>
      <c r="D2267">
        <v>5051.79</v>
      </c>
      <c r="E2267">
        <v>5030.13</v>
      </c>
      <c r="F2267">
        <v>1524.06</v>
      </c>
      <c r="G2267">
        <v>0.28334500000000001</v>
      </c>
      <c r="H2267">
        <v>0.72766399999999998</v>
      </c>
      <c r="I2267">
        <v>0</v>
      </c>
    </row>
    <row r="2268" spans="1:9" x14ac:dyDescent="0.25">
      <c r="A2268" t="s">
        <v>176</v>
      </c>
      <c r="B2268">
        <v>5078.32</v>
      </c>
      <c r="C2268">
        <v>5066.6499999999996</v>
      </c>
      <c r="D2268">
        <v>5039.45</v>
      </c>
      <c r="E2268">
        <v>5018.0200000000004</v>
      </c>
      <c r="F2268">
        <v>1511.72</v>
      </c>
      <c r="G2268">
        <v>0.283138</v>
      </c>
      <c r="H2268">
        <v>0.72092299999999998</v>
      </c>
      <c r="I2268">
        <v>0</v>
      </c>
    </row>
    <row r="2269" spans="1:9" x14ac:dyDescent="0.25">
      <c r="A2269" t="s">
        <v>176</v>
      </c>
      <c r="B2269">
        <v>5099.05</v>
      </c>
      <c r="C2269">
        <v>5087.6499999999996</v>
      </c>
      <c r="D2269">
        <v>5060.57</v>
      </c>
      <c r="E2269">
        <v>5038.59</v>
      </c>
      <c r="F2269">
        <v>1534.11</v>
      </c>
      <c r="G2269">
        <v>0.283078</v>
      </c>
      <c r="H2269">
        <v>0.71086899999999997</v>
      </c>
      <c r="I2269">
        <v>0</v>
      </c>
    </row>
    <row r="2270" spans="1:9" x14ac:dyDescent="0.25">
      <c r="A2270" t="s">
        <v>176</v>
      </c>
      <c r="B2270">
        <v>5151.72</v>
      </c>
      <c r="C2270">
        <v>5139.93</v>
      </c>
      <c r="D2270">
        <v>5112.62</v>
      </c>
      <c r="E2270">
        <v>5089.55</v>
      </c>
      <c r="F2270">
        <v>1522.87</v>
      </c>
      <c r="G2270">
        <v>0.270594</v>
      </c>
      <c r="H2270">
        <v>0.72551900000000002</v>
      </c>
      <c r="I2270">
        <v>0</v>
      </c>
    </row>
    <row r="2271" spans="1:9" x14ac:dyDescent="0.25">
      <c r="A2271" t="s">
        <v>176</v>
      </c>
      <c r="B2271">
        <v>5128.38</v>
      </c>
      <c r="C2271">
        <v>5116.5600000000004</v>
      </c>
      <c r="D2271">
        <v>5089.8999999999996</v>
      </c>
      <c r="E2271">
        <v>5068.0600000000004</v>
      </c>
      <c r="F2271">
        <v>1509.44</v>
      </c>
      <c r="G2271">
        <v>0.28347800000000001</v>
      </c>
      <c r="H2271">
        <v>0.70653100000000002</v>
      </c>
      <c r="I2271">
        <v>0</v>
      </c>
    </row>
    <row r="2272" spans="1:9" x14ac:dyDescent="0.25">
      <c r="A2272" t="s">
        <v>176</v>
      </c>
      <c r="B2272">
        <v>5057.1899999999996</v>
      </c>
      <c r="C2272">
        <v>5045.6899999999996</v>
      </c>
      <c r="D2272">
        <v>5019.29</v>
      </c>
      <c r="E2272">
        <v>4998.04</v>
      </c>
      <c r="F2272">
        <v>1496.4</v>
      </c>
      <c r="G2272">
        <v>0.28308800000000001</v>
      </c>
      <c r="H2272">
        <v>0.72619500000000003</v>
      </c>
      <c r="I2272">
        <v>0</v>
      </c>
    </row>
    <row r="2273" spans="1:9" x14ac:dyDescent="0.25">
      <c r="A2273" t="s">
        <v>176</v>
      </c>
      <c r="B2273">
        <v>5075.8</v>
      </c>
      <c r="C2273">
        <v>5064.38</v>
      </c>
      <c r="D2273">
        <v>5037.4799999999996</v>
      </c>
      <c r="E2273">
        <v>5016.01</v>
      </c>
      <c r="F2273">
        <v>1513.59</v>
      </c>
      <c r="G2273">
        <v>0.283142</v>
      </c>
      <c r="H2273">
        <v>0.72505299999999995</v>
      </c>
      <c r="I2273">
        <v>0</v>
      </c>
    </row>
    <row r="2274" spans="1:9" x14ac:dyDescent="0.25">
      <c r="A2274" t="s">
        <v>176</v>
      </c>
      <c r="B2274">
        <v>5081.03</v>
      </c>
      <c r="C2274">
        <v>5068.29</v>
      </c>
      <c r="D2274">
        <v>5041.8599999999997</v>
      </c>
      <c r="E2274">
        <v>5020.6499999999996</v>
      </c>
      <c r="F2274">
        <v>1517.74</v>
      </c>
      <c r="G2274">
        <v>0.28309000000000001</v>
      </c>
      <c r="H2274">
        <v>0.72789800000000004</v>
      </c>
      <c r="I2274">
        <v>0</v>
      </c>
    </row>
    <row r="2275" spans="1:9" x14ac:dyDescent="0.25">
      <c r="A2275" t="s">
        <v>176</v>
      </c>
      <c r="B2275">
        <v>5077.9799999999996</v>
      </c>
      <c r="C2275">
        <v>5065.33</v>
      </c>
      <c r="D2275">
        <v>5039.05</v>
      </c>
      <c r="E2275">
        <v>5017.49</v>
      </c>
      <c r="F2275">
        <v>1513.64</v>
      </c>
      <c r="G2275">
        <v>0.28358299999999997</v>
      </c>
      <c r="H2275">
        <v>0.72776700000000005</v>
      </c>
      <c r="I2275">
        <v>0</v>
      </c>
    </row>
    <row r="2276" spans="1:9" x14ac:dyDescent="0.25">
      <c r="A2276" t="s">
        <v>176</v>
      </c>
      <c r="B2276">
        <v>5076.17</v>
      </c>
      <c r="C2276">
        <v>5064.28</v>
      </c>
      <c r="D2276">
        <v>5037.84</v>
      </c>
      <c r="E2276">
        <v>5016.67</v>
      </c>
      <c r="F2276">
        <v>1510.98</v>
      </c>
      <c r="G2276">
        <v>0.283078</v>
      </c>
      <c r="H2276">
        <v>0.72782800000000003</v>
      </c>
      <c r="I2276">
        <v>0</v>
      </c>
    </row>
    <row r="2277" spans="1:9" x14ac:dyDescent="0.25">
      <c r="A2277" t="s">
        <v>176</v>
      </c>
      <c r="B2277">
        <v>5069.72</v>
      </c>
      <c r="C2277">
        <v>5057.6400000000003</v>
      </c>
      <c r="D2277">
        <v>5031.12</v>
      </c>
      <c r="E2277">
        <v>5009.7700000000004</v>
      </c>
      <c r="F2277">
        <v>1508.04</v>
      </c>
      <c r="G2277">
        <v>0.28308800000000001</v>
      </c>
      <c r="H2277">
        <v>0.72509500000000005</v>
      </c>
      <c r="I2277">
        <v>0</v>
      </c>
    </row>
    <row r="2278" spans="1:9" x14ac:dyDescent="0.25">
      <c r="A2278" t="s">
        <v>176</v>
      </c>
      <c r="B2278">
        <v>5075.7700000000004</v>
      </c>
      <c r="C2278">
        <v>5063.88</v>
      </c>
      <c r="D2278">
        <v>5037.29</v>
      </c>
      <c r="E2278">
        <v>5015.97</v>
      </c>
      <c r="F2278">
        <v>1514.24</v>
      </c>
      <c r="G2278">
        <v>0.28332800000000002</v>
      </c>
      <c r="H2278">
        <v>0.70652800000000004</v>
      </c>
      <c r="I2278">
        <v>0</v>
      </c>
    </row>
    <row r="2279" spans="1:9" x14ac:dyDescent="0.25">
      <c r="A2279" t="s">
        <v>176</v>
      </c>
      <c r="B2279">
        <v>5063.3599999999997</v>
      </c>
      <c r="C2279">
        <v>5051.67</v>
      </c>
      <c r="D2279">
        <v>5025.53</v>
      </c>
      <c r="E2279">
        <v>5004.4799999999996</v>
      </c>
      <c r="F2279">
        <v>1502.4</v>
      </c>
      <c r="G2279">
        <v>0.260658</v>
      </c>
      <c r="H2279">
        <v>0.72298799999999996</v>
      </c>
      <c r="I2279">
        <v>0</v>
      </c>
    </row>
    <row r="2280" spans="1:9" x14ac:dyDescent="0.25">
      <c r="A2280" t="s">
        <v>176</v>
      </c>
      <c r="B2280">
        <v>5072.78</v>
      </c>
      <c r="C2280">
        <v>5060.83</v>
      </c>
      <c r="D2280">
        <v>5034.26</v>
      </c>
      <c r="E2280">
        <v>5013.1000000000004</v>
      </c>
      <c r="F2280">
        <v>1513.8</v>
      </c>
      <c r="G2280">
        <v>0.283107</v>
      </c>
      <c r="H2280">
        <v>0.71821500000000005</v>
      </c>
      <c r="I2280">
        <v>0</v>
      </c>
    </row>
    <row r="2281" spans="1:9" x14ac:dyDescent="0.25">
      <c r="A2281" t="s">
        <v>176</v>
      </c>
      <c r="B2281">
        <v>5061.22</v>
      </c>
      <c r="C2281">
        <v>5049.3599999999997</v>
      </c>
      <c r="D2281">
        <v>5023.33</v>
      </c>
      <c r="E2281">
        <v>5002.08</v>
      </c>
      <c r="F2281">
        <v>1503.22</v>
      </c>
      <c r="G2281">
        <v>0.28373900000000002</v>
      </c>
      <c r="H2281">
        <v>0.70652999999999999</v>
      </c>
      <c r="I2281">
        <v>0</v>
      </c>
    </row>
    <row r="2282" spans="1:9" x14ac:dyDescent="0.25">
      <c r="A2282" t="s">
        <v>176</v>
      </c>
      <c r="B2282">
        <v>5097.3900000000003</v>
      </c>
      <c r="C2282">
        <v>5085.5200000000004</v>
      </c>
      <c r="D2282">
        <v>5058.7</v>
      </c>
      <c r="E2282">
        <v>5037.13</v>
      </c>
      <c r="F2282">
        <v>1520.74</v>
      </c>
      <c r="G2282">
        <v>0.283078</v>
      </c>
      <c r="H2282">
        <v>0.72244799999999998</v>
      </c>
      <c r="I2282">
        <v>0</v>
      </c>
    </row>
    <row r="2283" spans="1:9" x14ac:dyDescent="0.25">
      <c r="A2283" t="s">
        <v>176</v>
      </c>
      <c r="B2283">
        <v>5122.3999999999996</v>
      </c>
      <c r="C2283">
        <v>5110.45</v>
      </c>
      <c r="D2283">
        <v>5083.7</v>
      </c>
      <c r="E2283">
        <v>5061.66</v>
      </c>
      <c r="F2283">
        <v>1510.56</v>
      </c>
      <c r="G2283">
        <v>0.27241500000000002</v>
      </c>
      <c r="H2283">
        <v>0.70905499999999999</v>
      </c>
      <c r="I2283">
        <v>0</v>
      </c>
    </row>
    <row r="2284" spans="1:9" x14ac:dyDescent="0.25">
      <c r="A2284" t="s">
        <v>176</v>
      </c>
      <c r="B2284">
        <v>5092.76</v>
      </c>
      <c r="C2284">
        <v>5081.0600000000004</v>
      </c>
      <c r="D2284">
        <v>5054.33</v>
      </c>
      <c r="E2284">
        <v>5032.6099999999997</v>
      </c>
      <c r="F2284">
        <v>1527.12</v>
      </c>
      <c r="G2284">
        <v>0.28320400000000001</v>
      </c>
      <c r="H2284">
        <v>0.71950000000000003</v>
      </c>
      <c r="I2284">
        <v>0</v>
      </c>
    </row>
    <row r="2285" spans="1:9" x14ac:dyDescent="0.25">
      <c r="A2285" t="s">
        <v>176</v>
      </c>
      <c r="B2285">
        <v>5069.53</v>
      </c>
      <c r="C2285">
        <v>5057.78</v>
      </c>
      <c r="D2285">
        <v>5031.24</v>
      </c>
      <c r="E2285">
        <v>5010.1099999999997</v>
      </c>
      <c r="F2285">
        <v>1510.26</v>
      </c>
      <c r="G2285">
        <v>0.28315600000000002</v>
      </c>
      <c r="H2285">
        <v>0.71957800000000005</v>
      </c>
      <c r="I2285">
        <v>0</v>
      </c>
    </row>
    <row r="2286" spans="1:9" x14ac:dyDescent="0.25">
      <c r="A2286" t="s">
        <v>176</v>
      </c>
      <c r="B2286">
        <v>5191.3100000000004</v>
      </c>
      <c r="C2286">
        <v>5179.3</v>
      </c>
      <c r="D2286">
        <v>5150.3</v>
      </c>
      <c r="E2286">
        <v>5126.2</v>
      </c>
      <c r="F2286">
        <v>1508.48</v>
      </c>
      <c r="G2286">
        <v>0.28348200000000001</v>
      </c>
      <c r="H2286">
        <v>0.72709900000000005</v>
      </c>
      <c r="I2286">
        <v>0</v>
      </c>
    </row>
    <row r="2287" spans="1:9" x14ac:dyDescent="0.25">
      <c r="A2287" t="s">
        <v>176</v>
      </c>
      <c r="B2287">
        <v>5121.28</v>
      </c>
      <c r="C2287">
        <v>5109.1000000000004</v>
      </c>
      <c r="D2287">
        <v>5081.05</v>
      </c>
      <c r="E2287">
        <v>5058.59</v>
      </c>
      <c r="F2287">
        <v>1510.17</v>
      </c>
      <c r="G2287">
        <v>0.28353099999999998</v>
      </c>
      <c r="H2287">
        <v>0.72329600000000005</v>
      </c>
      <c r="I2287">
        <v>0</v>
      </c>
    </row>
    <row r="2288" spans="1:9" x14ac:dyDescent="0.25">
      <c r="A2288" t="s">
        <v>176</v>
      </c>
      <c r="B2288">
        <v>5175.7700000000004</v>
      </c>
      <c r="C2288">
        <v>5163.37</v>
      </c>
      <c r="D2288">
        <v>5134.82</v>
      </c>
      <c r="E2288">
        <v>5111.5200000000004</v>
      </c>
      <c r="F2288">
        <v>1538.67</v>
      </c>
      <c r="G2288">
        <v>0.28322799999999998</v>
      </c>
      <c r="H2288">
        <v>0.72614699999999999</v>
      </c>
      <c r="I2288">
        <v>0</v>
      </c>
    </row>
    <row r="2289" spans="1:25" x14ac:dyDescent="0.25">
      <c r="A2289" t="s">
        <v>176</v>
      </c>
      <c r="B2289">
        <v>5097.92</v>
      </c>
      <c r="C2289">
        <v>5086.46</v>
      </c>
      <c r="D2289">
        <v>5059.6099999999997</v>
      </c>
      <c r="E2289">
        <v>5038.21</v>
      </c>
      <c r="F2289">
        <v>1526.24</v>
      </c>
      <c r="G2289">
        <v>0.28317900000000001</v>
      </c>
      <c r="H2289">
        <v>0.72621500000000005</v>
      </c>
      <c r="I2289">
        <v>0</v>
      </c>
    </row>
    <row r="2290" spans="1:25" x14ac:dyDescent="0.25">
      <c r="A2290" t="s">
        <v>176</v>
      </c>
      <c r="B2290">
        <v>5123.26</v>
      </c>
      <c r="C2290">
        <v>5111.58</v>
      </c>
      <c r="D2290">
        <v>5084.17</v>
      </c>
      <c r="E2290">
        <v>5062.41</v>
      </c>
      <c r="F2290">
        <v>1510.36</v>
      </c>
      <c r="G2290">
        <v>0.28311700000000001</v>
      </c>
      <c r="H2290">
        <v>0.72697599999999996</v>
      </c>
      <c r="I2290">
        <v>0</v>
      </c>
    </row>
    <row r="2291" spans="1:25" x14ac:dyDescent="0.25">
      <c r="A2291" t="s">
        <v>176</v>
      </c>
      <c r="B2291">
        <v>5085.21</v>
      </c>
      <c r="C2291">
        <v>5072.58</v>
      </c>
      <c r="D2291">
        <v>5045.66</v>
      </c>
      <c r="E2291">
        <v>5024.1899999999996</v>
      </c>
      <c r="F2291">
        <v>1512.07</v>
      </c>
      <c r="G2291">
        <v>0.27035599999999999</v>
      </c>
      <c r="H2291">
        <v>0.70653200000000005</v>
      </c>
      <c r="I2291">
        <v>0</v>
      </c>
    </row>
    <row r="2292" spans="1:25" x14ac:dyDescent="0.25">
      <c r="A2292" t="s">
        <v>176</v>
      </c>
      <c r="B2292">
        <v>5077.8999999999996</v>
      </c>
      <c r="C2292">
        <v>5065.67</v>
      </c>
      <c r="D2292">
        <v>5038.78</v>
      </c>
      <c r="E2292">
        <v>5017.34</v>
      </c>
      <c r="F2292">
        <v>1514.89</v>
      </c>
      <c r="G2292">
        <v>0.28309400000000001</v>
      </c>
      <c r="H2292">
        <v>0.72291000000000005</v>
      </c>
      <c r="I2292">
        <v>0</v>
      </c>
    </row>
    <row r="2293" spans="1:25" x14ac:dyDescent="0.25">
      <c r="A2293" t="s">
        <v>176</v>
      </c>
      <c r="B2293">
        <v>5071.45</v>
      </c>
      <c r="C2293">
        <v>5059.97</v>
      </c>
      <c r="D2293">
        <v>5033.91</v>
      </c>
      <c r="E2293">
        <v>5012.57</v>
      </c>
      <c r="F2293">
        <v>1507.39</v>
      </c>
      <c r="G2293">
        <v>0.260633</v>
      </c>
      <c r="H2293">
        <v>0.71579700000000002</v>
      </c>
      <c r="I2293">
        <v>0</v>
      </c>
    </row>
    <row r="2294" spans="1:25" x14ac:dyDescent="0.25">
      <c r="A2294" t="s">
        <v>176</v>
      </c>
      <c r="B2294">
        <v>5058.53</v>
      </c>
      <c r="C2294">
        <v>5047.03</v>
      </c>
      <c r="D2294">
        <v>5021</v>
      </c>
      <c r="E2294">
        <v>4999.6899999999996</v>
      </c>
      <c r="F2294">
        <v>1501.79</v>
      </c>
      <c r="G2294">
        <v>0.283105</v>
      </c>
      <c r="H2294">
        <v>0.72228800000000004</v>
      </c>
      <c r="I2294">
        <v>0</v>
      </c>
    </row>
    <row r="2295" spans="1:25" x14ac:dyDescent="0.25">
      <c r="A2295" t="s">
        <v>176</v>
      </c>
      <c r="B2295">
        <v>5072.8</v>
      </c>
      <c r="C2295">
        <v>5060.29</v>
      </c>
      <c r="D2295">
        <v>5033.79</v>
      </c>
      <c r="E2295">
        <v>5012.8500000000004</v>
      </c>
      <c r="F2295">
        <v>1508.98</v>
      </c>
      <c r="G2295">
        <v>0.26053100000000001</v>
      </c>
      <c r="H2295">
        <v>0.72670800000000002</v>
      </c>
      <c r="I2295">
        <v>0</v>
      </c>
      <c r="R2295" t="s">
        <v>69</v>
      </c>
      <c r="U2295" t="s">
        <v>68</v>
      </c>
      <c r="X2295" t="s">
        <v>66</v>
      </c>
    </row>
    <row r="2296" spans="1:25" x14ac:dyDescent="0.25">
      <c r="A2296" t="s">
        <v>176</v>
      </c>
      <c r="B2296">
        <v>5083.05</v>
      </c>
      <c r="C2296">
        <v>5071.49</v>
      </c>
      <c r="D2296">
        <v>5044.7</v>
      </c>
      <c r="E2296">
        <v>5023.1400000000003</v>
      </c>
      <c r="F2296">
        <v>1517.56</v>
      </c>
      <c r="G2296">
        <v>0.28337299999999999</v>
      </c>
      <c r="H2296">
        <v>0.72621899999999995</v>
      </c>
      <c r="I2296">
        <v>0</v>
      </c>
      <c r="R2296">
        <f>AVERAGE(B2247:B2296)</f>
        <v>5096.0135999999993</v>
      </c>
      <c r="S2296">
        <f>AVERAGE(C2247:C2296)</f>
        <v>5083.9709999999995</v>
      </c>
      <c r="U2296">
        <f>_xlfn.VAR.P(B2247:B2296)</f>
        <v>857.54625904000636</v>
      </c>
      <c r="V2296">
        <f>_xlfn.VAR.P(C2247:C2296)</f>
        <v>858.63844500000323</v>
      </c>
      <c r="X2296">
        <f>1.96*SQRT(U2296)/50</f>
        <v>1.1479285184588957</v>
      </c>
      <c r="Y2296">
        <f>1.96*SQRT(V2296)/50</f>
        <v>1.1486592967998843</v>
      </c>
    </row>
    <row r="2297" spans="1:25" x14ac:dyDescent="0.25">
      <c r="A2297" t="s">
        <v>177</v>
      </c>
      <c r="B2297">
        <v>254855.57550000001</v>
      </c>
      <c r="C2297" t="s">
        <v>36</v>
      </c>
    </row>
    <row r="2298" spans="1:25" x14ac:dyDescent="0.25">
      <c r="A2298" t="s">
        <v>184</v>
      </c>
      <c r="B2298">
        <v>16.788399999999999</v>
      </c>
      <c r="C2298">
        <v>2.1503999999999999E-2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32767</v>
      </c>
      <c r="J2298">
        <v>-32767</v>
      </c>
      <c r="K2298">
        <v>736498</v>
      </c>
    </row>
    <row r="2299" spans="1:25" x14ac:dyDescent="0.25">
      <c r="A2299" t="s">
        <v>184</v>
      </c>
      <c r="B2299">
        <v>15.5145</v>
      </c>
      <c r="C2299">
        <v>3.0720000000000001E-3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32767</v>
      </c>
      <c r="J2299">
        <v>-32767</v>
      </c>
      <c r="K2299">
        <v>736498</v>
      </c>
    </row>
    <row r="2300" spans="1:25" x14ac:dyDescent="0.25">
      <c r="A2300" t="s">
        <v>184</v>
      </c>
      <c r="B2300">
        <v>15.563800000000001</v>
      </c>
      <c r="C2300">
        <v>6.1440000000000002E-3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32767</v>
      </c>
      <c r="J2300">
        <v>-32767</v>
      </c>
      <c r="K2300">
        <v>736498</v>
      </c>
    </row>
    <row r="2301" spans="1:25" x14ac:dyDescent="0.25">
      <c r="A2301" t="s">
        <v>184</v>
      </c>
      <c r="B2301">
        <v>15.664099999999999</v>
      </c>
      <c r="C2301">
        <v>7.4879999999999999E-3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32767</v>
      </c>
      <c r="J2301">
        <v>-32767</v>
      </c>
      <c r="K2301">
        <v>736498</v>
      </c>
    </row>
    <row r="2302" spans="1:25" x14ac:dyDescent="0.25">
      <c r="A2302" t="s">
        <v>184</v>
      </c>
      <c r="B2302">
        <v>15.6303</v>
      </c>
      <c r="C2302">
        <v>3.2000000000000002E-3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32767</v>
      </c>
      <c r="J2302">
        <v>-32767</v>
      </c>
      <c r="K2302">
        <v>736498</v>
      </c>
    </row>
    <row r="2303" spans="1:25" x14ac:dyDescent="0.25">
      <c r="A2303" t="s">
        <v>184</v>
      </c>
      <c r="B2303">
        <v>15.7851</v>
      </c>
      <c r="C2303">
        <v>3.0720000000000001E-3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32767</v>
      </c>
      <c r="J2303">
        <v>-32767</v>
      </c>
      <c r="K2303">
        <v>736498</v>
      </c>
    </row>
    <row r="2304" spans="1:25" x14ac:dyDescent="0.25">
      <c r="A2304" t="s">
        <v>184</v>
      </c>
      <c r="B2304">
        <v>15.354799999999999</v>
      </c>
      <c r="C2304">
        <v>1.024E-3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32767</v>
      </c>
      <c r="J2304">
        <v>-32767</v>
      </c>
      <c r="K2304">
        <v>736498</v>
      </c>
    </row>
    <row r="2305" spans="1:11" x14ac:dyDescent="0.25">
      <c r="A2305" t="s">
        <v>184</v>
      </c>
      <c r="B2305">
        <v>15.9008</v>
      </c>
      <c r="C2305">
        <v>1.024E-3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32767</v>
      </c>
      <c r="J2305">
        <v>-32767</v>
      </c>
      <c r="K2305">
        <v>736498</v>
      </c>
    </row>
    <row r="2306" spans="1:11" x14ac:dyDescent="0.25">
      <c r="A2306" t="s">
        <v>184</v>
      </c>
      <c r="B2306">
        <v>16.162700000000001</v>
      </c>
      <c r="C2306">
        <v>3.0720000000000001E-3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32767</v>
      </c>
      <c r="J2306">
        <v>-32767</v>
      </c>
      <c r="K2306">
        <v>736498</v>
      </c>
    </row>
    <row r="2307" spans="1:11" x14ac:dyDescent="0.25">
      <c r="A2307" t="s">
        <v>184</v>
      </c>
      <c r="B2307">
        <v>16.221800000000002</v>
      </c>
      <c r="C2307">
        <v>1.024E-3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32767</v>
      </c>
      <c r="J2307">
        <v>-32767</v>
      </c>
      <c r="K2307">
        <v>736498</v>
      </c>
    </row>
    <row r="2308" spans="1:11" x14ac:dyDescent="0.25">
      <c r="A2308" t="s">
        <v>184</v>
      </c>
      <c r="B2308">
        <v>16.133400000000002</v>
      </c>
      <c r="C2308">
        <v>1.024E-3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32767</v>
      </c>
      <c r="J2308">
        <v>-32767</v>
      </c>
      <c r="K2308">
        <v>736498</v>
      </c>
    </row>
    <row r="2309" spans="1:11" x14ac:dyDescent="0.25">
      <c r="A2309" t="s">
        <v>184</v>
      </c>
      <c r="B2309">
        <v>15.752800000000001</v>
      </c>
      <c r="C2309">
        <v>3.3600000000000001E-3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32767</v>
      </c>
      <c r="J2309">
        <v>-32767</v>
      </c>
      <c r="K2309">
        <v>736498</v>
      </c>
    </row>
    <row r="2310" spans="1:11" x14ac:dyDescent="0.25">
      <c r="A2310" t="s">
        <v>184</v>
      </c>
      <c r="B2310">
        <v>16.1814</v>
      </c>
      <c r="C2310">
        <v>3.0720000000000001E-3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32767</v>
      </c>
      <c r="J2310">
        <v>-32767</v>
      </c>
      <c r="K2310">
        <v>736498</v>
      </c>
    </row>
    <row r="2311" spans="1:11" x14ac:dyDescent="0.25">
      <c r="A2311" t="s">
        <v>184</v>
      </c>
      <c r="B2311">
        <v>15.5131</v>
      </c>
      <c r="C2311">
        <v>3.4880000000000002E-3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32767</v>
      </c>
      <c r="J2311">
        <v>-32767</v>
      </c>
      <c r="K2311">
        <v>736498</v>
      </c>
    </row>
    <row r="2312" spans="1:11" x14ac:dyDescent="0.25">
      <c r="A2312" t="s">
        <v>184</v>
      </c>
      <c r="B2312">
        <v>15.9519</v>
      </c>
      <c r="C2312">
        <v>3.0720000000000001E-3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32767</v>
      </c>
      <c r="J2312">
        <v>-32767</v>
      </c>
      <c r="K2312">
        <v>736498</v>
      </c>
    </row>
    <row r="2313" spans="1:11" x14ac:dyDescent="0.25">
      <c r="A2313" t="s">
        <v>184</v>
      </c>
      <c r="B2313">
        <v>15.555400000000001</v>
      </c>
      <c r="C2313">
        <v>3.0720000000000001E-3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32767</v>
      </c>
      <c r="J2313">
        <v>-32767</v>
      </c>
      <c r="K2313">
        <v>736498</v>
      </c>
    </row>
    <row r="2314" spans="1:11" x14ac:dyDescent="0.25">
      <c r="A2314" t="s">
        <v>184</v>
      </c>
      <c r="B2314">
        <v>15.3825</v>
      </c>
      <c r="C2314">
        <v>3.0720000000000001E-3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32767</v>
      </c>
      <c r="J2314">
        <v>-32767</v>
      </c>
      <c r="K2314">
        <v>736498</v>
      </c>
    </row>
    <row r="2315" spans="1:11" x14ac:dyDescent="0.25">
      <c r="A2315" t="s">
        <v>184</v>
      </c>
      <c r="B2315">
        <v>15.452299999999999</v>
      </c>
      <c r="C2315">
        <v>3.2000000000000002E-3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32767</v>
      </c>
      <c r="J2315">
        <v>-32767</v>
      </c>
      <c r="K2315">
        <v>736498</v>
      </c>
    </row>
    <row r="2316" spans="1:11" x14ac:dyDescent="0.25">
      <c r="A2316" t="s">
        <v>184</v>
      </c>
      <c r="B2316">
        <v>15.3378</v>
      </c>
      <c r="C2316">
        <v>3.3279999999999998E-3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32767</v>
      </c>
      <c r="J2316">
        <v>-32767</v>
      </c>
      <c r="K2316">
        <v>736498</v>
      </c>
    </row>
    <row r="2317" spans="1:11" x14ac:dyDescent="0.25">
      <c r="A2317" t="s">
        <v>184</v>
      </c>
      <c r="B2317">
        <v>15.1844</v>
      </c>
      <c r="C2317">
        <v>3.104E-3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32767</v>
      </c>
      <c r="J2317">
        <v>-32767</v>
      </c>
      <c r="K2317">
        <v>736498</v>
      </c>
    </row>
    <row r="2318" spans="1:11" x14ac:dyDescent="0.25">
      <c r="A2318" t="s">
        <v>184</v>
      </c>
      <c r="B2318">
        <v>15.683999999999999</v>
      </c>
      <c r="C2318">
        <v>3.1359999999999999E-3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32767</v>
      </c>
      <c r="J2318">
        <v>-32767</v>
      </c>
      <c r="K2318">
        <v>736498</v>
      </c>
    </row>
    <row r="2319" spans="1:11" x14ac:dyDescent="0.25">
      <c r="A2319" t="s">
        <v>184</v>
      </c>
      <c r="B2319">
        <v>15.641</v>
      </c>
      <c r="C2319">
        <v>3.2959999999999999E-3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32767</v>
      </c>
      <c r="J2319">
        <v>-32767</v>
      </c>
      <c r="K2319">
        <v>736498</v>
      </c>
    </row>
    <row r="2320" spans="1:11" x14ac:dyDescent="0.25">
      <c r="A2320" t="s">
        <v>184</v>
      </c>
      <c r="B2320">
        <v>15.439</v>
      </c>
      <c r="C2320">
        <v>3.1679999999999998E-3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32767</v>
      </c>
      <c r="J2320">
        <v>-32767</v>
      </c>
      <c r="K2320">
        <v>736498</v>
      </c>
    </row>
    <row r="2321" spans="1:11" x14ac:dyDescent="0.25">
      <c r="A2321" t="s">
        <v>184</v>
      </c>
      <c r="B2321">
        <v>15.389900000000001</v>
      </c>
      <c r="C2321">
        <v>2.0479999999999999E-3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32767</v>
      </c>
      <c r="J2321">
        <v>-32767</v>
      </c>
      <c r="K2321">
        <v>736498</v>
      </c>
    </row>
    <row r="2322" spans="1:11" x14ac:dyDescent="0.25">
      <c r="A2322" t="s">
        <v>184</v>
      </c>
      <c r="B2322">
        <v>16.667300000000001</v>
      </c>
      <c r="C2322">
        <v>3.0720000000000001E-3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32767</v>
      </c>
      <c r="J2322">
        <v>-32767</v>
      </c>
      <c r="K2322">
        <v>736498</v>
      </c>
    </row>
    <row r="2323" spans="1:11" x14ac:dyDescent="0.25">
      <c r="A2323" t="s">
        <v>184</v>
      </c>
      <c r="B2323">
        <v>16.238099999999999</v>
      </c>
      <c r="C2323">
        <v>3.0720000000000001E-3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32767</v>
      </c>
      <c r="J2323">
        <v>-32767</v>
      </c>
      <c r="K2323">
        <v>736498</v>
      </c>
    </row>
    <row r="2324" spans="1:11" x14ac:dyDescent="0.25">
      <c r="A2324" t="s">
        <v>184</v>
      </c>
      <c r="B2324">
        <v>16.155999999999999</v>
      </c>
      <c r="C2324">
        <v>3.0720000000000001E-3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32767</v>
      </c>
      <c r="J2324">
        <v>-32767</v>
      </c>
      <c r="K2324">
        <v>736498</v>
      </c>
    </row>
    <row r="2325" spans="1:11" x14ac:dyDescent="0.25">
      <c r="A2325" t="s">
        <v>184</v>
      </c>
      <c r="B2325">
        <v>15.5672</v>
      </c>
      <c r="C2325">
        <v>3.2320000000000001E-3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32767</v>
      </c>
      <c r="J2325">
        <v>-32767</v>
      </c>
      <c r="K2325">
        <v>736498</v>
      </c>
    </row>
    <row r="2326" spans="1:11" x14ac:dyDescent="0.25">
      <c r="A2326" t="s">
        <v>184</v>
      </c>
      <c r="B2326">
        <v>15.475899999999999</v>
      </c>
      <c r="C2326">
        <v>3.0720000000000001E-3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32767</v>
      </c>
      <c r="J2326">
        <v>-32767</v>
      </c>
      <c r="K2326">
        <v>736498</v>
      </c>
    </row>
    <row r="2327" spans="1:11" x14ac:dyDescent="0.25">
      <c r="A2327" t="s">
        <v>184</v>
      </c>
      <c r="B2327">
        <v>15.676299999999999</v>
      </c>
      <c r="C2327">
        <v>6.1440000000000002E-3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32767</v>
      </c>
      <c r="J2327">
        <v>-32767</v>
      </c>
      <c r="K2327">
        <v>736498</v>
      </c>
    </row>
    <row r="2328" spans="1:11" x14ac:dyDescent="0.25">
      <c r="A2328" t="s">
        <v>184</v>
      </c>
      <c r="B2328">
        <v>15.3558</v>
      </c>
      <c r="C2328">
        <v>3.0720000000000001E-3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32767</v>
      </c>
      <c r="J2328">
        <v>-32767</v>
      </c>
      <c r="K2328">
        <v>736498</v>
      </c>
    </row>
    <row r="2329" spans="1:11" x14ac:dyDescent="0.25">
      <c r="A2329" t="s">
        <v>184</v>
      </c>
      <c r="B2329">
        <v>15.351000000000001</v>
      </c>
      <c r="C2329">
        <v>3.0720000000000001E-3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32767</v>
      </c>
      <c r="J2329">
        <v>-32767</v>
      </c>
      <c r="K2329">
        <v>736498</v>
      </c>
    </row>
    <row r="2330" spans="1:11" x14ac:dyDescent="0.25">
      <c r="A2330" t="s">
        <v>184</v>
      </c>
      <c r="B2330">
        <v>15.335599999999999</v>
      </c>
      <c r="C2330">
        <v>8.1919999999999996E-3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32767</v>
      </c>
      <c r="J2330">
        <v>-32767</v>
      </c>
      <c r="K2330">
        <v>736498</v>
      </c>
    </row>
    <row r="2331" spans="1:11" x14ac:dyDescent="0.25">
      <c r="A2331" t="s">
        <v>184</v>
      </c>
      <c r="B2331">
        <v>15.808</v>
      </c>
      <c r="C2331">
        <v>4.0959999999999998E-3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32767</v>
      </c>
      <c r="J2331">
        <v>-32767</v>
      </c>
      <c r="K2331">
        <v>736498</v>
      </c>
    </row>
    <row r="2332" spans="1:11" x14ac:dyDescent="0.25">
      <c r="A2332" t="s">
        <v>184</v>
      </c>
      <c r="B2332">
        <v>15.5822</v>
      </c>
      <c r="C2332">
        <v>3.3279999999999998E-3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32767</v>
      </c>
      <c r="J2332">
        <v>-32767</v>
      </c>
      <c r="K2332">
        <v>736498</v>
      </c>
    </row>
    <row r="2333" spans="1:11" x14ac:dyDescent="0.25">
      <c r="A2333" t="s">
        <v>184</v>
      </c>
      <c r="B2333">
        <v>15.6203</v>
      </c>
      <c r="C2333">
        <v>3.0720000000000001E-3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32767</v>
      </c>
      <c r="J2333">
        <v>-32767</v>
      </c>
      <c r="K2333">
        <v>736498</v>
      </c>
    </row>
    <row r="2334" spans="1:11" x14ac:dyDescent="0.25">
      <c r="A2334" t="s">
        <v>184</v>
      </c>
      <c r="B2334">
        <v>15.2652</v>
      </c>
      <c r="C2334">
        <v>3.0720000000000001E-3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32767</v>
      </c>
      <c r="J2334">
        <v>-32767</v>
      </c>
      <c r="K2334">
        <v>736498</v>
      </c>
    </row>
    <row r="2335" spans="1:11" x14ac:dyDescent="0.25">
      <c r="A2335" t="s">
        <v>184</v>
      </c>
      <c r="B2335">
        <v>15.578200000000001</v>
      </c>
      <c r="C2335">
        <v>3.4559999999999999E-3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32767</v>
      </c>
      <c r="J2335">
        <v>-32767</v>
      </c>
      <c r="K2335">
        <v>736498</v>
      </c>
    </row>
    <row r="2336" spans="1:11" x14ac:dyDescent="0.25">
      <c r="A2336" t="s">
        <v>184</v>
      </c>
      <c r="B2336">
        <v>16.415400000000002</v>
      </c>
      <c r="C2336">
        <v>3.392E-3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32767</v>
      </c>
      <c r="J2336">
        <v>-32767</v>
      </c>
      <c r="K2336">
        <v>736498</v>
      </c>
    </row>
    <row r="2337" spans="1:25" x14ac:dyDescent="0.25">
      <c r="A2337" t="s">
        <v>184</v>
      </c>
      <c r="B2337">
        <v>15.932</v>
      </c>
      <c r="C2337">
        <v>2.0479999999999999E-3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32767</v>
      </c>
      <c r="J2337">
        <v>-32767</v>
      </c>
      <c r="K2337">
        <v>736498</v>
      </c>
    </row>
    <row r="2338" spans="1:25" x14ac:dyDescent="0.25">
      <c r="A2338" t="s">
        <v>184</v>
      </c>
      <c r="B2338">
        <v>15.8187</v>
      </c>
      <c r="C2338">
        <v>3.0720000000000001E-3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32767</v>
      </c>
      <c r="J2338">
        <v>-32767</v>
      </c>
      <c r="K2338">
        <v>736498</v>
      </c>
    </row>
    <row r="2339" spans="1:25" x14ac:dyDescent="0.25">
      <c r="A2339" t="s">
        <v>184</v>
      </c>
      <c r="B2339">
        <v>15.716799999999999</v>
      </c>
      <c r="C2339">
        <v>1.024E-3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32767</v>
      </c>
      <c r="J2339">
        <v>-32767</v>
      </c>
      <c r="K2339">
        <v>736498</v>
      </c>
    </row>
    <row r="2340" spans="1:25" x14ac:dyDescent="0.25">
      <c r="A2340" t="s">
        <v>184</v>
      </c>
      <c r="B2340">
        <v>15.501200000000001</v>
      </c>
      <c r="C2340">
        <v>1.024E-3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32767</v>
      </c>
      <c r="J2340">
        <v>-32767</v>
      </c>
      <c r="K2340">
        <v>736498</v>
      </c>
    </row>
    <row r="2341" spans="1:25" x14ac:dyDescent="0.25">
      <c r="A2341" t="s">
        <v>184</v>
      </c>
      <c r="B2341">
        <v>15.3452</v>
      </c>
      <c r="C2341">
        <v>1.024E-3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32767</v>
      </c>
      <c r="J2341">
        <v>-32767</v>
      </c>
      <c r="K2341">
        <v>736498</v>
      </c>
    </row>
    <row r="2342" spans="1:25" x14ac:dyDescent="0.25">
      <c r="A2342" t="s">
        <v>184</v>
      </c>
      <c r="B2342">
        <v>16.2624</v>
      </c>
      <c r="C2342">
        <v>3.3600000000000001E-3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32767</v>
      </c>
      <c r="J2342">
        <v>-32767</v>
      </c>
      <c r="K2342">
        <v>736498</v>
      </c>
    </row>
    <row r="2343" spans="1:25" x14ac:dyDescent="0.25">
      <c r="A2343" t="s">
        <v>184</v>
      </c>
      <c r="B2343">
        <v>15.774800000000001</v>
      </c>
      <c r="C2343">
        <v>2.2399999999999998E-3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32767</v>
      </c>
      <c r="J2343">
        <v>-32767</v>
      </c>
      <c r="K2343">
        <v>736498</v>
      </c>
    </row>
    <row r="2344" spans="1:25" x14ac:dyDescent="0.25">
      <c r="A2344" t="s">
        <v>184</v>
      </c>
      <c r="B2344">
        <v>15.7013</v>
      </c>
      <c r="C2344">
        <v>3.2000000000000002E-3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32767</v>
      </c>
      <c r="J2344">
        <v>-32767</v>
      </c>
      <c r="K2344">
        <v>736498</v>
      </c>
    </row>
    <row r="2345" spans="1:25" x14ac:dyDescent="0.25">
      <c r="A2345" t="s">
        <v>184</v>
      </c>
      <c r="B2345">
        <v>15.244999999999999</v>
      </c>
      <c r="C2345">
        <v>1.024E-3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32767</v>
      </c>
      <c r="J2345">
        <v>-32767</v>
      </c>
      <c r="K2345">
        <v>736498</v>
      </c>
    </row>
    <row r="2346" spans="1:25" x14ac:dyDescent="0.25">
      <c r="A2346" t="s">
        <v>184</v>
      </c>
      <c r="B2346">
        <v>15.442399999999999</v>
      </c>
      <c r="C2346">
        <v>7.5839999999999996E-3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32767</v>
      </c>
      <c r="J2346">
        <v>-32767</v>
      </c>
      <c r="K2346">
        <v>736498</v>
      </c>
    </row>
    <row r="2347" spans="1:25" x14ac:dyDescent="0.25">
      <c r="A2347" t="s">
        <v>184</v>
      </c>
      <c r="B2347">
        <v>15.73</v>
      </c>
      <c r="C2347">
        <v>3.264E-3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32767</v>
      </c>
      <c r="J2347">
        <v>-32767</v>
      </c>
      <c r="K2347">
        <v>736498</v>
      </c>
    </row>
    <row r="2348" spans="1:25" x14ac:dyDescent="0.25">
      <c r="A2348" t="s">
        <v>184</v>
      </c>
      <c r="B2348">
        <v>15.7753</v>
      </c>
      <c r="C2348">
        <v>6.1440000000000002E-3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32767</v>
      </c>
      <c r="J2348">
        <v>-32767</v>
      </c>
      <c r="K2348">
        <v>736498</v>
      </c>
    </row>
    <row r="2349" spans="1:25" x14ac:dyDescent="0.25">
      <c r="A2349" t="s">
        <v>184</v>
      </c>
      <c r="B2349">
        <v>15.6472</v>
      </c>
      <c r="C2349">
        <v>2.336E-3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32767</v>
      </c>
      <c r="J2349">
        <v>-32767</v>
      </c>
      <c r="K2349">
        <v>736498</v>
      </c>
    </row>
    <row r="2350" spans="1:25" x14ac:dyDescent="0.25">
      <c r="A2350" t="s">
        <v>184</v>
      </c>
      <c r="B2350">
        <v>15.2561</v>
      </c>
      <c r="C2350">
        <v>4.0959999999999998E-3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32767</v>
      </c>
      <c r="J2350">
        <v>-32767</v>
      </c>
      <c r="K2350">
        <v>736498</v>
      </c>
    </row>
    <row r="2351" spans="1:25" x14ac:dyDescent="0.25">
      <c r="A2351" t="s">
        <v>184</v>
      </c>
      <c r="B2351">
        <v>15.2737</v>
      </c>
      <c r="C2351">
        <v>1.024E-3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32767</v>
      </c>
      <c r="J2351">
        <v>-32767</v>
      </c>
      <c r="K2351">
        <v>736498</v>
      </c>
      <c r="R2351" t="s">
        <v>69</v>
      </c>
      <c r="U2351" t="s">
        <v>68</v>
      </c>
      <c r="X2351" t="s">
        <v>66</v>
      </c>
    </row>
    <row r="2352" spans="1:25" x14ac:dyDescent="0.25">
      <c r="A2352" t="s">
        <v>184</v>
      </c>
      <c r="B2352">
        <v>15.4451</v>
      </c>
      <c r="C2352">
        <v>3.0720000000000001E-3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32767</v>
      </c>
      <c r="J2352">
        <v>-32767</v>
      </c>
      <c r="K2352">
        <v>736498</v>
      </c>
      <c r="R2352">
        <f>AVERAGE(B2303:B2352)</f>
        <v>15.679676000000002</v>
      </c>
      <c r="S2352">
        <f>AVERAGE(C2303:C2352)</f>
        <v>3.0521600000000004E-3</v>
      </c>
      <c r="U2352">
        <f>_xlfn.VAR.P(B2303:B2352)</f>
        <v>0.11611029142400014</v>
      </c>
      <c r="V2352">
        <f>_xlfn.VAR.P(C2303:C2352)</f>
        <v>2.1896761343999995E-6</v>
      </c>
      <c r="X2352">
        <f>1.96*SQRT(U2352)/50</f>
        <v>1.3357384407651655E-2</v>
      </c>
      <c r="Y2352">
        <f>1.96*SQRT(V2352)/50</f>
        <v>5.800641287964991E-5</v>
      </c>
    </row>
    <row r="2353" spans="1:9" x14ac:dyDescent="0.25">
      <c r="A2353" t="s">
        <v>184</v>
      </c>
      <c r="B2353">
        <v>825.58749999999998</v>
      </c>
      <c r="C2353" t="s">
        <v>36</v>
      </c>
    </row>
    <row r="2354" spans="1:9" x14ac:dyDescent="0.25">
      <c r="A2354" t="s">
        <v>185</v>
      </c>
      <c r="B2354">
        <v>5098.2299999999996</v>
      </c>
      <c r="C2354">
        <v>5082.79</v>
      </c>
      <c r="D2354">
        <v>5052.18</v>
      </c>
      <c r="E2354">
        <v>5013.21</v>
      </c>
      <c r="F2354">
        <v>673.40800000000002</v>
      </c>
      <c r="G2354">
        <v>0.28536699999999998</v>
      </c>
      <c r="H2354">
        <v>0.71453800000000001</v>
      </c>
      <c r="I2354">
        <v>989854333</v>
      </c>
    </row>
    <row r="2355" spans="1:9" x14ac:dyDescent="0.25">
      <c r="A2355" t="s">
        <v>185</v>
      </c>
      <c r="B2355">
        <v>5094.18</v>
      </c>
      <c r="C2355">
        <v>5078.1899999999996</v>
      </c>
      <c r="D2355">
        <v>5048.21</v>
      </c>
      <c r="E2355">
        <v>5009.45</v>
      </c>
      <c r="F2355">
        <v>673.95600000000002</v>
      </c>
      <c r="G2355">
        <v>0.283078</v>
      </c>
      <c r="H2355">
        <v>0.727105</v>
      </c>
      <c r="I2355">
        <v>989854333</v>
      </c>
    </row>
    <row r="2356" spans="1:9" x14ac:dyDescent="0.25">
      <c r="A2356" t="s">
        <v>185</v>
      </c>
      <c r="B2356">
        <v>5094.8999999999996</v>
      </c>
      <c r="C2356">
        <v>5079.2</v>
      </c>
      <c r="D2356">
        <v>5049.03</v>
      </c>
      <c r="E2356">
        <v>5010.09</v>
      </c>
      <c r="F2356">
        <v>672.74400000000003</v>
      </c>
      <c r="G2356">
        <v>0.283078</v>
      </c>
      <c r="H2356">
        <v>0.72422799999999998</v>
      </c>
      <c r="I2356">
        <v>989854333</v>
      </c>
    </row>
    <row r="2357" spans="1:9" x14ac:dyDescent="0.25">
      <c r="A2357" t="s">
        <v>185</v>
      </c>
      <c r="B2357">
        <v>5094.84</v>
      </c>
      <c r="C2357">
        <v>5078.62</v>
      </c>
      <c r="D2357">
        <v>5048.49</v>
      </c>
      <c r="E2357">
        <v>5009.34</v>
      </c>
      <c r="F2357">
        <v>673.88099999999997</v>
      </c>
      <c r="G2357">
        <v>0.28327400000000003</v>
      </c>
      <c r="H2357">
        <v>0.71216400000000002</v>
      </c>
      <c r="I2357">
        <v>989854333</v>
      </c>
    </row>
    <row r="2358" spans="1:9" x14ac:dyDescent="0.25">
      <c r="A2358" t="s">
        <v>185</v>
      </c>
      <c r="B2358">
        <v>5094.6400000000003</v>
      </c>
      <c r="C2358">
        <v>5078.49</v>
      </c>
      <c r="D2358">
        <v>5048.3100000000004</v>
      </c>
      <c r="E2358">
        <v>5009.57</v>
      </c>
      <c r="F2358">
        <v>674.245</v>
      </c>
      <c r="G2358">
        <v>0.283078</v>
      </c>
      <c r="H2358">
        <v>0.72044600000000003</v>
      </c>
      <c r="I2358">
        <v>989854333</v>
      </c>
    </row>
    <row r="2359" spans="1:9" x14ac:dyDescent="0.25">
      <c r="A2359" t="s">
        <v>185</v>
      </c>
      <c r="B2359">
        <v>5094.24</v>
      </c>
      <c r="C2359">
        <v>5076.93</v>
      </c>
      <c r="D2359">
        <v>5046.66</v>
      </c>
      <c r="E2359">
        <v>5007.63</v>
      </c>
      <c r="F2359">
        <v>672.74800000000005</v>
      </c>
      <c r="G2359">
        <v>0.28347299999999997</v>
      </c>
      <c r="H2359">
        <v>0.72453900000000004</v>
      </c>
      <c r="I2359">
        <v>989854333</v>
      </c>
    </row>
    <row r="2360" spans="1:9" x14ac:dyDescent="0.25">
      <c r="A2360" t="s">
        <v>185</v>
      </c>
      <c r="B2360">
        <v>5095.13</v>
      </c>
      <c r="C2360">
        <v>5078.58</v>
      </c>
      <c r="D2360">
        <v>5047.32</v>
      </c>
      <c r="E2360">
        <v>5008.3</v>
      </c>
      <c r="F2360">
        <v>672.37599999999998</v>
      </c>
      <c r="G2360">
        <v>0.28307900000000003</v>
      </c>
      <c r="H2360">
        <v>0.72749200000000003</v>
      </c>
      <c r="I2360">
        <v>989854333</v>
      </c>
    </row>
    <row r="2361" spans="1:9" x14ac:dyDescent="0.25">
      <c r="A2361" t="s">
        <v>185</v>
      </c>
      <c r="B2361">
        <v>5095.8999999999996</v>
      </c>
      <c r="C2361">
        <v>5080</v>
      </c>
      <c r="D2361">
        <v>5049.3</v>
      </c>
      <c r="E2361">
        <v>5010.17</v>
      </c>
      <c r="F2361">
        <v>674.19100000000003</v>
      </c>
      <c r="G2361">
        <v>0.26557500000000001</v>
      </c>
      <c r="H2361">
        <v>0.72789099999999995</v>
      </c>
      <c r="I2361">
        <v>989854333</v>
      </c>
    </row>
    <row r="2362" spans="1:9" x14ac:dyDescent="0.25">
      <c r="A2362" t="s">
        <v>185</v>
      </c>
      <c r="B2362">
        <v>5094.99</v>
      </c>
      <c r="C2362">
        <v>5078.88</v>
      </c>
      <c r="D2362">
        <v>5048.3100000000004</v>
      </c>
      <c r="E2362">
        <v>5009.49</v>
      </c>
      <c r="F2362">
        <v>673.55700000000002</v>
      </c>
      <c r="G2362">
        <v>0.28309299999999998</v>
      </c>
      <c r="H2362">
        <v>0.71934799999999999</v>
      </c>
      <c r="I2362">
        <v>989854333</v>
      </c>
    </row>
    <row r="2363" spans="1:9" x14ac:dyDescent="0.25">
      <c r="A2363" t="s">
        <v>185</v>
      </c>
      <c r="B2363">
        <v>5094.6400000000003</v>
      </c>
      <c r="C2363">
        <v>5078.88</v>
      </c>
      <c r="D2363">
        <v>5048.4799999999996</v>
      </c>
      <c r="E2363">
        <v>5009.3599999999997</v>
      </c>
      <c r="F2363">
        <v>673.54399999999998</v>
      </c>
      <c r="G2363">
        <v>0.28314299999999998</v>
      </c>
      <c r="H2363">
        <v>0.71380900000000003</v>
      </c>
      <c r="I2363">
        <v>989854333</v>
      </c>
    </row>
    <row r="2364" spans="1:9" x14ac:dyDescent="0.25">
      <c r="A2364" t="s">
        <v>185</v>
      </c>
      <c r="B2364">
        <v>5094.38</v>
      </c>
      <c r="C2364">
        <v>5078.6000000000004</v>
      </c>
      <c r="D2364">
        <v>5048.78</v>
      </c>
      <c r="E2364">
        <v>5009.41</v>
      </c>
      <c r="F2364">
        <v>674.94600000000003</v>
      </c>
      <c r="G2364">
        <v>0.28322599999999998</v>
      </c>
      <c r="H2364">
        <v>0.72625499999999998</v>
      </c>
      <c r="I2364">
        <v>989854333</v>
      </c>
    </row>
    <row r="2365" spans="1:9" x14ac:dyDescent="0.25">
      <c r="A2365" t="s">
        <v>185</v>
      </c>
      <c r="B2365">
        <v>5093.57</v>
      </c>
      <c r="C2365">
        <v>5077.38</v>
      </c>
      <c r="D2365">
        <v>5046.66</v>
      </c>
      <c r="E2365">
        <v>5007.8</v>
      </c>
      <c r="F2365">
        <v>673.01499999999999</v>
      </c>
      <c r="G2365">
        <v>0.2833</v>
      </c>
      <c r="H2365">
        <v>0.72693300000000005</v>
      </c>
      <c r="I2365">
        <v>989854333</v>
      </c>
    </row>
    <row r="2366" spans="1:9" x14ac:dyDescent="0.25">
      <c r="A2366" t="s">
        <v>185</v>
      </c>
      <c r="B2366">
        <v>5094.93</v>
      </c>
      <c r="C2366">
        <v>5078.59</v>
      </c>
      <c r="D2366">
        <v>5048.1000000000004</v>
      </c>
      <c r="E2366">
        <v>5009.1499999999996</v>
      </c>
      <c r="F2366">
        <v>675.37</v>
      </c>
      <c r="G2366">
        <v>0.28309800000000002</v>
      </c>
      <c r="H2366">
        <v>0.72725200000000001</v>
      </c>
      <c r="I2366">
        <v>989854333</v>
      </c>
    </row>
    <row r="2367" spans="1:9" x14ac:dyDescent="0.25">
      <c r="A2367" t="s">
        <v>185</v>
      </c>
      <c r="B2367">
        <v>5097.46</v>
      </c>
      <c r="C2367">
        <v>5081.37</v>
      </c>
      <c r="D2367">
        <v>5049.9799999999996</v>
      </c>
      <c r="E2367">
        <v>5010.8500000000004</v>
      </c>
      <c r="F2367">
        <v>674.48</v>
      </c>
      <c r="G2367">
        <v>0.28312300000000001</v>
      </c>
      <c r="H2367">
        <v>0.71865100000000004</v>
      </c>
      <c r="I2367">
        <v>989854333</v>
      </c>
    </row>
    <row r="2368" spans="1:9" x14ac:dyDescent="0.25">
      <c r="A2368" t="s">
        <v>185</v>
      </c>
      <c r="B2368">
        <v>5094.16</v>
      </c>
      <c r="C2368">
        <v>5078.37</v>
      </c>
      <c r="D2368">
        <v>5047.62</v>
      </c>
      <c r="E2368">
        <v>5008.75</v>
      </c>
      <c r="F2368">
        <v>673.74199999999996</v>
      </c>
      <c r="G2368">
        <v>0.283078</v>
      </c>
      <c r="H2368">
        <v>0.72657300000000002</v>
      </c>
      <c r="I2368">
        <v>989854333</v>
      </c>
    </row>
    <row r="2369" spans="1:9" x14ac:dyDescent="0.25">
      <c r="A2369" t="s">
        <v>185</v>
      </c>
      <c r="B2369">
        <v>5096.9399999999996</v>
      </c>
      <c r="C2369">
        <v>5080.51</v>
      </c>
      <c r="D2369">
        <v>5049.54</v>
      </c>
      <c r="E2369">
        <v>5010.16</v>
      </c>
      <c r="F2369">
        <v>673.38199999999995</v>
      </c>
      <c r="G2369">
        <v>0.28309600000000001</v>
      </c>
      <c r="H2369">
        <v>0.70652499999999996</v>
      </c>
      <c r="I2369">
        <v>989854333</v>
      </c>
    </row>
    <row r="2370" spans="1:9" x14ac:dyDescent="0.25">
      <c r="A2370" t="s">
        <v>185</v>
      </c>
      <c r="B2370">
        <v>5095.1899999999996</v>
      </c>
      <c r="C2370">
        <v>5079.62</v>
      </c>
      <c r="D2370">
        <v>5049.13</v>
      </c>
      <c r="E2370">
        <v>5010.05</v>
      </c>
      <c r="F2370">
        <v>675.245</v>
      </c>
      <c r="G2370">
        <v>0.26168200000000003</v>
      </c>
      <c r="H2370">
        <v>0.72769799999999996</v>
      </c>
      <c r="I2370">
        <v>989854333</v>
      </c>
    </row>
    <row r="2371" spans="1:9" x14ac:dyDescent="0.25">
      <c r="A2371" t="s">
        <v>185</v>
      </c>
      <c r="B2371">
        <v>5093.8900000000003</v>
      </c>
      <c r="C2371">
        <v>5077.9799999999996</v>
      </c>
      <c r="D2371">
        <v>5047.68</v>
      </c>
      <c r="E2371">
        <v>5008.5600000000004</v>
      </c>
      <c r="F2371">
        <v>672.78099999999995</v>
      </c>
      <c r="G2371">
        <v>0.28312700000000002</v>
      </c>
      <c r="H2371">
        <v>0.71541699999999997</v>
      </c>
      <c r="I2371">
        <v>989854333</v>
      </c>
    </row>
    <row r="2372" spans="1:9" x14ac:dyDescent="0.25">
      <c r="A2372" t="s">
        <v>185</v>
      </c>
      <c r="B2372">
        <v>5095.26</v>
      </c>
      <c r="C2372">
        <v>5078.46</v>
      </c>
      <c r="D2372">
        <v>5047.74</v>
      </c>
      <c r="E2372">
        <v>5008.58</v>
      </c>
      <c r="F2372">
        <v>674.37699999999995</v>
      </c>
      <c r="G2372">
        <v>0.26715699999999998</v>
      </c>
      <c r="H2372">
        <v>0.71874300000000002</v>
      </c>
      <c r="I2372">
        <v>989854333</v>
      </c>
    </row>
    <row r="2373" spans="1:9" x14ac:dyDescent="0.25">
      <c r="A2373" t="s">
        <v>185</v>
      </c>
      <c r="B2373">
        <v>5154.1400000000003</v>
      </c>
      <c r="C2373">
        <v>5138.34</v>
      </c>
      <c r="D2373">
        <v>5104.22</v>
      </c>
      <c r="E2373">
        <v>5064.59</v>
      </c>
      <c r="F2373">
        <v>679.73099999999999</v>
      </c>
      <c r="G2373">
        <v>0.28307900000000003</v>
      </c>
      <c r="H2373">
        <v>0.72789899999999996</v>
      </c>
      <c r="I2373">
        <v>989854333</v>
      </c>
    </row>
    <row r="2374" spans="1:9" x14ac:dyDescent="0.25">
      <c r="A2374" t="s">
        <v>185</v>
      </c>
      <c r="B2374">
        <v>5065.5600000000004</v>
      </c>
      <c r="C2374">
        <v>5048.9399999999996</v>
      </c>
      <c r="D2374">
        <v>5014.92</v>
      </c>
      <c r="E2374">
        <v>4975.92</v>
      </c>
      <c r="F2374">
        <v>668.57899999999995</v>
      </c>
      <c r="G2374">
        <v>0.283078</v>
      </c>
      <c r="H2374">
        <v>0.71915600000000002</v>
      </c>
      <c r="I2374">
        <v>989854333</v>
      </c>
    </row>
    <row r="2375" spans="1:9" x14ac:dyDescent="0.25">
      <c r="A2375" t="s">
        <v>185</v>
      </c>
      <c r="B2375">
        <v>5036.83</v>
      </c>
      <c r="C2375">
        <v>5020.5</v>
      </c>
      <c r="D2375">
        <v>4987.18</v>
      </c>
      <c r="E2375">
        <v>4948.29</v>
      </c>
      <c r="F2375">
        <v>664.54899999999998</v>
      </c>
      <c r="G2375">
        <v>0.266349</v>
      </c>
      <c r="H2375">
        <v>0.72789899999999996</v>
      </c>
      <c r="I2375">
        <v>989854333</v>
      </c>
    </row>
    <row r="2376" spans="1:9" x14ac:dyDescent="0.25">
      <c r="A2376" t="s">
        <v>185</v>
      </c>
      <c r="B2376">
        <v>5094.08</v>
      </c>
      <c r="C2376">
        <v>5078.01</v>
      </c>
      <c r="D2376">
        <v>5042.7299999999996</v>
      </c>
      <c r="E2376">
        <v>5003.45</v>
      </c>
      <c r="F2376">
        <v>671.78599999999994</v>
      </c>
      <c r="G2376">
        <v>0.28308499999999998</v>
      </c>
      <c r="H2376">
        <v>0.72689999999999999</v>
      </c>
      <c r="I2376">
        <v>989854333</v>
      </c>
    </row>
    <row r="2377" spans="1:9" x14ac:dyDescent="0.25">
      <c r="A2377" t="s">
        <v>185</v>
      </c>
      <c r="B2377">
        <v>5020.8900000000003</v>
      </c>
      <c r="C2377">
        <v>5004.96</v>
      </c>
      <c r="D2377">
        <v>4973.8100000000004</v>
      </c>
      <c r="E2377">
        <v>4934.93</v>
      </c>
      <c r="F2377">
        <v>661.68799999999999</v>
      </c>
      <c r="G2377">
        <v>0.28314</v>
      </c>
      <c r="H2377">
        <v>0.71722699999999995</v>
      </c>
      <c r="I2377">
        <v>989854333</v>
      </c>
    </row>
    <row r="2378" spans="1:9" x14ac:dyDescent="0.25">
      <c r="A2378" t="s">
        <v>185</v>
      </c>
      <c r="B2378">
        <v>5155.76</v>
      </c>
      <c r="C2378">
        <v>5139.92</v>
      </c>
      <c r="D2378">
        <v>5102.62</v>
      </c>
      <c r="E2378">
        <v>5062.42</v>
      </c>
      <c r="F2378">
        <v>681.18399999999997</v>
      </c>
      <c r="G2378">
        <v>0.28323100000000001</v>
      </c>
      <c r="H2378">
        <v>0.72721599999999997</v>
      </c>
      <c r="I2378">
        <v>989854333</v>
      </c>
    </row>
    <row r="2379" spans="1:9" x14ac:dyDescent="0.25">
      <c r="A2379" t="s">
        <v>185</v>
      </c>
      <c r="B2379">
        <v>5119.07</v>
      </c>
      <c r="C2379">
        <v>5101.7700000000004</v>
      </c>
      <c r="D2379">
        <v>5069.6899999999996</v>
      </c>
      <c r="E2379">
        <v>5030.18</v>
      </c>
      <c r="F2379">
        <v>676.68100000000004</v>
      </c>
      <c r="G2379">
        <v>0.283078</v>
      </c>
      <c r="H2379">
        <v>0.70652999999999999</v>
      </c>
      <c r="I2379">
        <v>989854333</v>
      </c>
    </row>
    <row r="2380" spans="1:9" x14ac:dyDescent="0.25">
      <c r="A2380" t="s">
        <v>185</v>
      </c>
      <c r="B2380">
        <v>5096.99</v>
      </c>
      <c r="C2380">
        <v>5080.88</v>
      </c>
      <c r="D2380">
        <v>5048.53</v>
      </c>
      <c r="E2380">
        <v>5009.18</v>
      </c>
      <c r="F2380">
        <v>674.149</v>
      </c>
      <c r="G2380">
        <v>0.28318199999999999</v>
      </c>
      <c r="H2380">
        <v>0.70653200000000005</v>
      </c>
      <c r="I2380">
        <v>989854333</v>
      </c>
    </row>
    <row r="2381" spans="1:9" x14ac:dyDescent="0.25">
      <c r="A2381" t="s">
        <v>185</v>
      </c>
      <c r="B2381">
        <v>5096.8599999999997</v>
      </c>
      <c r="C2381">
        <v>5081.26</v>
      </c>
      <c r="D2381">
        <v>5050.17</v>
      </c>
      <c r="E2381">
        <v>5010.78</v>
      </c>
      <c r="F2381">
        <v>674.09799999999996</v>
      </c>
      <c r="G2381">
        <v>0.283082</v>
      </c>
      <c r="H2381">
        <v>0.727885</v>
      </c>
      <c r="I2381">
        <v>989854333</v>
      </c>
    </row>
    <row r="2382" spans="1:9" x14ac:dyDescent="0.25">
      <c r="A2382" t="s">
        <v>185</v>
      </c>
      <c r="B2382">
        <v>5096.32</v>
      </c>
      <c r="C2382">
        <v>5079.82</v>
      </c>
      <c r="D2382">
        <v>5048.5200000000004</v>
      </c>
      <c r="E2382">
        <v>5009.26</v>
      </c>
      <c r="F2382">
        <v>673.93499999999995</v>
      </c>
      <c r="G2382">
        <v>0.28307900000000003</v>
      </c>
      <c r="H2382">
        <v>0.70653200000000005</v>
      </c>
      <c r="I2382">
        <v>989854333</v>
      </c>
    </row>
    <row r="2383" spans="1:9" x14ac:dyDescent="0.25">
      <c r="A2383" t="s">
        <v>185</v>
      </c>
      <c r="B2383">
        <v>5096.6099999999997</v>
      </c>
      <c r="C2383">
        <v>5080.1000000000004</v>
      </c>
      <c r="D2383">
        <v>5049.12</v>
      </c>
      <c r="E2383">
        <v>5009.55</v>
      </c>
      <c r="F2383">
        <v>673.38099999999997</v>
      </c>
      <c r="G2383">
        <v>0.28313500000000003</v>
      </c>
      <c r="H2383">
        <v>0.72784599999999999</v>
      </c>
      <c r="I2383">
        <v>989854333</v>
      </c>
    </row>
    <row r="2384" spans="1:9" x14ac:dyDescent="0.25">
      <c r="A2384" t="s">
        <v>185</v>
      </c>
      <c r="B2384">
        <v>5095.79</v>
      </c>
      <c r="C2384">
        <v>5079.67</v>
      </c>
      <c r="D2384">
        <v>5048.59</v>
      </c>
      <c r="E2384">
        <v>5009.4399999999996</v>
      </c>
      <c r="F2384">
        <v>673.45100000000002</v>
      </c>
      <c r="G2384">
        <v>0.28307900000000003</v>
      </c>
      <c r="H2384">
        <v>0.727491</v>
      </c>
      <c r="I2384">
        <v>989854333</v>
      </c>
    </row>
    <row r="2385" spans="1:9" x14ac:dyDescent="0.25">
      <c r="A2385" t="s">
        <v>185</v>
      </c>
      <c r="B2385">
        <v>5097.24</v>
      </c>
      <c r="C2385">
        <v>5081.42</v>
      </c>
      <c r="D2385">
        <v>5049.92</v>
      </c>
      <c r="E2385">
        <v>5010.62</v>
      </c>
      <c r="F2385">
        <v>674.505</v>
      </c>
      <c r="G2385">
        <v>0.28307900000000003</v>
      </c>
      <c r="H2385">
        <v>0.72789899999999996</v>
      </c>
      <c r="I2385">
        <v>989854333</v>
      </c>
    </row>
    <row r="2386" spans="1:9" x14ac:dyDescent="0.25">
      <c r="A2386" t="s">
        <v>185</v>
      </c>
      <c r="B2386">
        <v>5098.5200000000004</v>
      </c>
      <c r="C2386">
        <v>5082.6400000000003</v>
      </c>
      <c r="D2386">
        <v>5051.72</v>
      </c>
      <c r="E2386">
        <v>5012.07</v>
      </c>
      <c r="F2386">
        <v>673.84900000000005</v>
      </c>
      <c r="G2386">
        <v>0.28357199999999999</v>
      </c>
      <c r="H2386">
        <v>0.70652400000000004</v>
      </c>
      <c r="I2386">
        <v>989854333</v>
      </c>
    </row>
    <row r="2387" spans="1:9" x14ac:dyDescent="0.25">
      <c r="A2387" t="s">
        <v>185</v>
      </c>
      <c r="B2387">
        <v>5096.49</v>
      </c>
      <c r="C2387">
        <v>5080.6899999999996</v>
      </c>
      <c r="D2387">
        <v>5049.8500000000004</v>
      </c>
      <c r="E2387">
        <v>5010.1899999999996</v>
      </c>
      <c r="F2387">
        <v>673.26199999999994</v>
      </c>
      <c r="G2387">
        <v>0.28310999999999997</v>
      </c>
      <c r="H2387">
        <v>0.71797299999999997</v>
      </c>
      <c r="I2387">
        <v>989854333</v>
      </c>
    </row>
    <row r="2388" spans="1:9" x14ac:dyDescent="0.25">
      <c r="A2388" t="s">
        <v>185</v>
      </c>
      <c r="B2388">
        <v>5097.87</v>
      </c>
      <c r="C2388">
        <v>5080.1000000000004</v>
      </c>
      <c r="D2388">
        <v>5047.6000000000004</v>
      </c>
      <c r="E2388">
        <v>5008.1499999999996</v>
      </c>
      <c r="F2388">
        <v>673.70799999999997</v>
      </c>
      <c r="G2388">
        <v>0.260687</v>
      </c>
      <c r="H2388">
        <v>0.72719500000000004</v>
      </c>
      <c r="I2388">
        <v>989854333</v>
      </c>
    </row>
    <row r="2389" spans="1:9" x14ac:dyDescent="0.25">
      <c r="A2389" t="s">
        <v>185</v>
      </c>
      <c r="B2389">
        <v>5098.71</v>
      </c>
      <c r="C2389">
        <v>5081.9799999999996</v>
      </c>
      <c r="D2389">
        <v>5050.42</v>
      </c>
      <c r="E2389">
        <v>5010.78</v>
      </c>
      <c r="F2389">
        <v>674.00300000000004</v>
      </c>
      <c r="G2389">
        <v>0.28307900000000003</v>
      </c>
      <c r="H2389">
        <v>0.72514599999999996</v>
      </c>
      <c r="I2389">
        <v>989854333</v>
      </c>
    </row>
    <row r="2390" spans="1:9" x14ac:dyDescent="0.25">
      <c r="A2390" t="s">
        <v>185</v>
      </c>
      <c r="B2390">
        <v>5096.6499999999996</v>
      </c>
      <c r="C2390">
        <v>5080.3599999999997</v>
      </c>
      <c r="D2390">
        <v>5048.21</v>
      </c>
      <c r="E2390">
        <v>5008.6400000000003</v>
      </c>
      <c r="F2390">
        <v>671.73299999999995</v>
      </c>
      <c r="G2390">
        <v>0.28331699999999999</v>
      </c>
      <c r="H2390">
        <v>0.72669499999999998</v>
      </c>
      <c r="I2390">
        <v>989854333</v>
      </c>
    </row>
    <row r="2391" spans="1:9" x14ac:dyDescent="0.25">
      <c r="A2391" t="s">
        <v>185</v>
      </c>
      <c r="B2391">
        <v>5096.66</v>
      </c>
      <c r="C2391">
        <v>5080.49</v>
      </c>
      <c r="D2391">
        <v>5048.74</v>
      </c>
      <c r="E2391">
        <v>5009.03</v>
      </c>
      <c r="F2391">
        <v>673.37300000000005</v>
      </c>
      <c r="G2391">
        <v>0.265822</v>
      </c>
      <c r="H2391">
        <v>0.72769300000000003</v>
      </c>
      <c r="I2391">
        <v>989854333</v>
      </c>
    </row>
    <row r="2392" spans="1:9" x14ac:dyDescent="0.25">
      <c r="A2392" t="s">
        <v>185</v>
      </c>
      <c r="B2392">
        <v>5097.3</v>
      </c>
      <c r="C2392">
        <v>5081.3900000000003</v>
      </c>
      <c r="D2392">
        <v>5050.16</v>
      </c>
      <c r="E2392">
        <v>5010.3100000000004</v>
      </c>
      <c r="F2392">
        <v>674.31700000000001</v>
      </c>
      <c r="G2392">
        <v>0.28308299999999997</v>
      </c>
      <c r="H2392">
        <v>0.72625799999999996</v>
      </c>
      <c r="I2392">
        <v>989854333</v>
      </c>
    </row>
    <row r="2393" spans="1:9" x14ac:dyDescent="0.25">
      <c r="A2393" t="s">
        <v>185</v>
      </c>
      <c r="B2393">
        <v>5096.78</v>
      </c>
      <c r="C2393">
        <v>5081.1400000000003</v>
      </c>
      <c r="D2393">
        <v>5049.88</v>
      </c>
      <c r="E2393">
        <v>5010.22</v>
      </c>
      <c r="F2393">
        <v>674.73199999999997</v>
      </c>
      <c r="G2393">
        <v>0.27016299999999999</v>
      </c>
      <c r="H2393">
        <v>0.72170100000000004</v>
      </c>
      <c r="I2393">
        <v>989854333</v>
      </c>
    </row>
    <row r="2394" spans="1:9" x14ac:dyDescent="0.25">
      <c r="A2394" t="s">
        <v>185</v>
      </c>
      <c r="B2394">
        <v>5099.7299999999996</v>
      </c>
      <c r="C2394">
        <v>5083.5600000000004</v>
      </c>
      <c r="D2394">
        <v>5050.8</v>
      </c>
      <c r="E2394">
        <v>5011.08</v>
      </c>
      <c r="F2394">
        <v>674.05700000000002</v>
      </c>
      <c r="G2394">
        <v>0.28309299999999998</v>
      </c>
      <c r="H2394">
        <v>0.71889099999999995</v>
      </c>
      <c r="I2394">
        <v>989854333</v>
      </c>
    </row>
    <row r="2395" spans="1:9" x14ac:dyDescent="0.25">
      <c r="A2395" t="s">
        <v>185</v>
      </c>
      <c r="B2395">
        <v>5096.0200000000004</v>
      </c>
      <c r="C2395">
        <v>5080.26</v>
      </c>
      <c r="D2395">
        <v>5049.75</v>
      </c>
      <c r="E2395">
        <v>5010.5200000000004</v>
      </c>
      <c r="F2395">
        <v>674.11300000000006</v>
      </c>
      <c r="G2395">
        <v>0.28312999999999999</v>
      </c>
      <c r="H2395">
        <v>0.70652599999999999</v>
      </c>
      <c r="I2395">
        <v>989854333</v>
      </c>
    </row>
    <row r="2396" spans="1:9" x14ac:dyDescent="0.25">
      <c r="A2396" t="s">
        <v>185</v>
      </c>
      <c r="B2396">
        <v>5096</v>
      </c>
      <c r="C2396">
        <v>5079.63</v>
      </c>
      <c r="D2396">
        <v>5048.2</v>
      </c>
      <c r="E2396">
        <v>5008.83</v>
      </c>
      <c r="F2396">
        <v>674.35199999999998</v>
      </c>
      <c r="G2396">
        <v>0.28357700000000002</v>
      </c>
      <c r="H2396">
        <v>0.72789099999999995</v>
      </c>
      <c r="I2396">
        <v>989854333</v>
      </c>
    </row>
    <row r="2397" spans="1:9" x14ac:dyDescent="0.25">
      <c r="A2397" t="s">
        <v>185</v>
      </c>
      <c r="B2397">
        <v>5098.97</v>
      </c>
      <c r="C2397">
        <v>5082.3</v>
      </c>
      <c r="D2397">
        <v>5050.45</v>
      </c>
      <c r="E2397">
        <v>5010.78</v>
      </c>
      <c r="F2397">
        <v>673.25699999999995</v>
      </c>
      <c r="G2397">
        <v>0.26322099999999998</v>
      </c>
      <c r="H2397">
        <v>0.72306400000000004</v>
      </c>
      <c r="I2397">
        <v>989854333</v>
      </c>
    </row>
    <row r="2398" spans="1:9" x14ac:dyDescent="0.25">
      <c r="A2398" t="s">
        <v>185</v>
      </c>
      <c r="B2398">
        <v>5098.1899999999996</v>
      </c>
      <c r="C2398">
        <v>5082.4799999999996</v>
      </c>
      <c r="D2398">
        <v>5051.32</v>
      </c>
      <c r="E2398">
        <v>5011.7299999999996</v>
      </c>
      <c r="F2398">
        <v>673.303</v>
      </c>
      <c r="G2398">
        <v>0.283107</v>
      </c>
      <c r="H2398">
        <v>0.718974</v>
      </c>
      <c r="I2398">
        <v>989854333</v>
      </c>
    </row>
    <row r="2399" spans="1:9" x14ac:dyDescent="0.25">
      <c r="A2399" t="s">
        <v>185</v>
      </c>
      <c r="B2399">
        <v>5097.76</v>
      </c>
      <c r="C2399">
        <v>5081.3599999999997</v>
      </c>
      <c r="D2399">
        <v>5049.1400000000003</v>
      </c>
      <c r="E2399">
        <v>5009.5600000000004</v>
      </c>
      <c r="F2399">
        <v>672.78599999999994</v>
      </c>
      <c r="G2399">
        <v>0.28309899999999999</v>
      </c>
      <c r="H2399">
        <v>0.72307299999999997</v>
      </c>
      <c r="I2399">
        <v>989854333</v>
      </c>
    </row>
    <row r="2400" spans="1:9" x14ac:dyDescent="0.25">
      <c r="A2400" t="s">
        <v>185</v>
      </c>
      <c r="B2400">
        <v>5097.51</v>
      </c>
      <c r="C2400">
        <v>5081.32</v>
      </c>
      <c r="D2400">
        <v>5050.1400000000003</v>
      </c>
      <c r="E2400">
        <v>5009.99</v>
      </c>
      <c r="F2400">
        <v>675.01099999999997</v>
      </c>
      <c r="G2400">
        <v>0.28425600000000001</v>
      </c>
      <c r="H2400">
        <v>0.71534900000000001</v>
      </c>
      <c r="I2400">
        <v>989854333</v>
      </c>
    </row>
    <row r="2401" spans="1:25" x14ac:dyDescent="0.25">
      <c r="A2401" t="s">
        <v>185</v>
      </c>
      <c r="B2401">
        <v>5096.55</v>
      </c>
      <c r="C2401">
        <v>5080.8900000000003</v>
      </c>
      <c r="D2401">
        <v>5050.0200000000004</v>
      </c>
      <c r="E2401">
        <v>5010.74</v>
      </c>
      <c r="F2401">
        <v>673.673</v>
      </c>
      <c r="G2401">
        <v>0.28308299999999997</v>
      </c>
      <c r="H2401">
        <v>0.71358999999999995</v>
      </c>
      <c r="I2401">
        <v>989854333</v>
      </c>
    </row>
    <row r="2402" spans="1:25" x14ac:dyDescent="0.25">
      <c r="A2402" t="s">
        <v>185</v>
      </c>
      <c r="B2402">
        <v>5098.9799999999996</v>
      </c>
      <c r="C2402">
        <v>5082.6099999999997</v>
      </c>
      <c r="D2402">
        <v>5050.7</v>
      </c>
      <c r="E2402">
        <v>5011.0600000000004</v>
      </c>
      <c r="F2402">
        <v>673.86599999999999</v>
      </c>
      <c r="G2402">
        <v>0.28308800000000001</v>
      </c>
      <c r="H2402">
        <v>0.72703300000000004</v>
      </c>
      <c r="I2402">
        <v>989854333</v>
      </c>
    </row>
    <row r="2403" spans="1:25" x14ac:dyDescent="0.25">
      <c r="A2403" t="s">
        <v>185</v>
      </c>
      <c r="B2403">
        <v>5097.66</v>
      </c>
      <c r="C2403">
        <v>5081.04</v>
      </c>
      <c r="D2403">
        <v>5049.47</v>
      </c>
      <c r="E2403">
        <v>5010.2</v>
      </c>
      <c r="F2403">
        <v>673.53399999999999</v>
      </c>
      <c r="G2403">
        <v>0.28308100000000003</v>
      </c>
      <c r="H2403">
        <v>0.725742</v>
      </c>
      <c r="I2403">
        <v>989854333</v>
      </c>
    </row>
    <row r="2404" spans="1:25" x14ac:dyDescent="0.25">
      <c r="A2404" t="s">
        <v>185</v>
      </c>
      <c r="B2404">
        <v>5095.93</v>
      </c>
      <c r="C2404">
        <v>5080.0200000000004</v>
      </c>
      <c r="D2404">
        <v>5049.03</v>
      </c>
      <c r="E2404">
        <v>5009.7299999999996</v>
      </c>
      <c r="F2404">
        <v>675.06899999999996</v>
      </c>
      <c r="G2404">
        <v>0.28308800000000001</v>
      </c>
      <c r="H2404">
        <v>0.729657</v>
      </c>
      <c r="I2404">
        <v>989854333</v>
      </c>
    </row>
    <row r="2405" spans="1:25" x14ac:dyDescent="0.25">
      <c r="A2405" t="s">
        <v>185</v>
      </c>
      <c r="B2405">
        <v>5098.8100000000004</v>
      </c>
      <c r="C2405">
        <v>5082.47</v>
      </c>
      <c r="D2405">
        <v>5051.6000000000004</v>
      </c>
      <c r="E2405">
        <v>5012.1000000000004</v>
      </c>
      <c r="F2405">
        <v>674.62199999999996</v>
      </c>
      <c r="G2405">
        <v>0.260855</v>
      </c>
      <c r="H2405">
        <v>0.72705600000000004</v>
      </c>
      <c r="I2405">
        <v>989854333</v>
      </c>
    </row>
    <row r="2406" spans="1:25" x14ac:dyDescent="0.25">
      <c r="A2406" t="s">
        <v>185</v>
      </c>
      <c r="B2406">
        <v>5100.01</v>
      </c>
      <c r="C2406">
        <v>5082.75</v>
      </c>
      <c r="D2406">
        <v>5051</v>
      </c>
      <c r="E2406">
        <v>5011.1499999999996</v>
      </c>
      <c r="F2406">
        <v>674.49099999999999</v>
      </c>
      <c r="G2406">
        <v>0.28309099999999998</v>
      </c>
      <c r="H2406">
        <v>0.72726999999999997</v>
      </c>
      <c r="I2406">
        <v>989854333</v>
      </c>
    </row>
    <row r="2407" spans="1:25" x14ac:dyDescent="0.25">
      <c r="A2407" t="s">
        <v>185</v>
      </c>
      <c r="B2407">
        <v>5097.54</v>
      </c>
      <c r="C2407">
        <v>5080.68</v>
      </c>
      <c r="D2407">
        <v>5048.63</v>
      </c>
      <c r="E2407">
        <v>5009.28</v>
      </c>
      <c r="F2407">
        <v>672.96699999999998</v>
      </c>
      <c r="G2407">
        <v>0.28310200000000002</v>
      </c>
      <c r="H2407">
        <v>0.72049600000000003</v>
      </c>
      <c r="I2407">
        <v>989854333</v>
      </c>
      <c r="R2407" t="s">
        <v>69</v>
      </c>
      <c r="U2407" t="s">
        <v>68</v>
      </c>
      <c r="X2407" t="s">
        <v>66</v>
      </c>
    </row>
    <row r="2408" spans="1:25" x14ac:dyDescent="0.25">
      <c r="A2408" t="s">
        <v>185</v>
      </c>
      <c r="B2408">
        <v>5096.7299999999996</v>
      </c>
      <c r="C2408">
        <v>5081.07</v>
      </c>
      <c r="D2408">
        <v>5049.5</v>
      </c>
      <c r="E2408">
        <v>5010.2</v>
      </c>
      <c r="F2408">
        <v>672.46900000000005</v>
      </c>
      <c r="G2408">
        <v>0.28323700000000002</v>
      </c>
      <c r="H2408">
        <v>0.72561399999999998</v>
      </c>
      <c r="I2408">
        <v>989854333</v>
      </c>
      <c r="R2408">
        <f>AVERAGE(B2359:B2408)</f>
        <v>5096.0437999999995</v>
      </c>
      <c r="S2408">
        <f>AVERAGE(C2359:C2408)</f>
        <v>5079.8194000000021</v>
      </c>
      <c r="U2408">
        <f>_xlfn.VAR.P(B2359:B2408)</f>
        <v>353.62176355999947</v>
      </c>
      <c r="V2408">
        <f>_xlfn.VAR.P(C2359:C2408)</f>
        <v>354.27453764000148</v>
      </c>
      <c r="X2408">
        <f>1.96*SQRT(U2408)/50</f>
        <v>0.73714947382253326</v>
      </c>
      <c r="Y2408">
        <f>1.96*SQRT(V2408)/50</f>
        <v>0.73782953689801001</v>
      </c>
    </row>
    <row r="2409" spans="1:25" x14ac:dyDescent="0.25">
      <c r="A2409" t="s">
        <v>186</v>
      </c>
      <c r="B2409">
        <v>254859.49249999999</v>
      </c>
      <c r="C2409" t="s">
        <v>36</v>
      </c>
    </row>
    <row r="2410" spans="1:25" x14ac:dyDescent="0.25">
      <c r="A2410" t="s">
        <v>187</v>
      </c>
      <c r="B2410">
        <v>4735.5600000000004</v>
      </c>
      <c r="C2410">
        <v>4718.3599999999997</v>
      </c>
      <c r="D2410">
        <v>4686.8500000000004</v>
      </c>
      <c r="E2410">
        <v>4664.41</v>
      </c>
      <c r="F2410">
        <v>336.142</v>
      </c>
      <c r="G2410">
        <v>0.283078</v>
      </c>
      <c r="H2410">
        <v>0.72788600000000003</v>
      </c>
      <c r="I2410">
        <v>989854333</v>
      </c>
    </row>
    <row r="2411" spans="1:25" x14ac:dyDescent="0.25">
      <c r="A2411" t="s">
        <v>187</v>
      </c>
      <c r="B2411">
        <v>4735.3100000000004</v>
      </c>
      <c r="C2411">
        <v>4717.4399999999996</v>
      </c>
      <c r="D2411">
        <v>4686.08</v>
      </c>
      <c r="E2411">
        <v>4663.59</v>
      </c>
      <c r="F2411">
        <v>336.30399999999997</v>
      </c>
      <c r="G2411">
        <v>0.28311500000000001</v>
      </c>
      <c r="H2411">
        <v>0.72780999999999996</v>
      </c>
      <c r="I2411">
        <v>989854333</v>
      </c>
    </row>
    <row r="2412" spans="1:25" x14ac:dyDescent="0.25">
      <c r="A2412" t="s">
        <v>187</v>
      </c>
      <c r="B2412">
        <v>4734.43</v>
      </c>
      <c r="C2412">
        <v>4718.1400000000003</v>
      </c>
      <c r="D2412">
        <v>4686.16</v>
      </c>
      <c r="E2412">
        <v>4663.47</v>
      </c>
      <c r="F2412">
        <v>336.245</v>
      </c>
      <c r="G2412">
        <v>0.283078</v>
      </c>
      <c r="H2412">
        <v>0.72174799999999995</v>
      </c>
      <c r="I2412">
        <v>989854333</v>
      </c>
    </row>
    <row r="2413" spans="1:25" x14ac:dyDescent="0.25">
      <c r="A2413" t="s">
        <v>187</v>
      </c>
      <c r="B2413">
        <v>4735.58</v>
      </c>
      <c r="C2413">
        <v>4718.47</v>
      </c>
      <c r="D2413">
        <v>4686.28</v>
      </c>
      <c r="E2413">
        <v>4663.59</v>
      </c>
      <c r="F2413">
        <v>336.41699999999997</v>
      </c>
      <c r="G2413">
        <v>0.28355900000000001</v>
      </c>
      <c r="H2413">
        <v>0.72788600000000003</v>
      </c>
      <c r="I2413">
        <v>989854333</v>
      </c>
    </row>
    <row r="2414" spans="1:25" x14ac:dyDescent="0.25">
      <c r="A2414" t="s">
        <v>187</v>
      </c>
      <c r="B2414">
        <v>4794.53</v>
      </c>
      <c r="C2414">
        <v>4778.74</v>
      </c>
      <c r="D2414">
        <v>4744.49</v>
      </c>
      <c r="E2414">
        <v>4721.74</v>
      </c>
      <c r="F2414">
        <v>339.39800000000002</v>
      </c>
      <c r="G2414">
        <v>0.27582200000000001</v>
      </c>
      <c r="H2414">
        <v>0.72690299999999997</v>
      </c>
      <c r="I2414">
        <v>989854333</v>
      </c>
    </row>
    <row r="2415" spans="1:25" x14ac:dyDescent="0.25">
      <c r="A2415" t="s">
        <v>187</v>
      </c>
      <c r="B2415">
        <v>4799.3599999999997</v>
      </c>
      <c r="C2415">
        <v>4783.1000000000004</v>
      </c>
      <c r="D2415">
        <v>4746.63</v>
      </c>
      <c r="E2415">
        <v>4723.42</v>
      </c>
      <c r="F2415">
        <v>341.08600000000001</v>
      </c>
      <c r="G2415">
        <v>0.28308</v>
      </c>
      <c r="H2415">
        <v>0.71873299999999996</v>
      </c>
      <c r="I2415">
        <v>989854333</v>
      </c>
    </row>
    <row r="2416" spans="1:25" x14ac:dyDescent="0.25">
      <c r="A2416" t="s">
        <v>187</v>
      </c>
      <c r="B2416">
        <v>4744.37</v>
      </c>
      <c r="C2416">
        <v>4728.68</v>
      </c>
      <c r="D2416">
        <v>4696.42</v>
      </c>
      <c r="E2416">
        <v>4673.3500000000004</v>
      </c>
      <c r="F2416">
        <v>336.47800000000001</v>
      </c>
      <c r="G2416">
        <v>0.28308699999999998</v>
      </c>
      <c r="H2416">
        <v>0.72761900000000002</v>
      </c>
      <c r="I2416">
        <v>989854333</v>
      </c>
    </row>
    <row r="2417" spans="1:9" x14ac:dyDescent="0.25">
      <c r="A2417" t="s">
        <v>187</v>
      </c>
      <c r="B2417">
        <v>4776.66</v>
      </c>
      <c r="C2417">
        <v>4760.05</v>
      </c>
      <c r="D2417">
        <v>4725.76</v>
      </c>
      <c r="E2417">
        <v>4702.6000000000004</v>
      </c>
      <c r="F2417">
        <v>340.90699999999998</v>
      </c>
      <c r="G2417">
        <v>0.28308299999999997</v>
      </c>
      <c r="H2417">
        <v>0.726719</v>
      </c>
      <c r="I2417">
        <v>989854333</v>
      </c>
    </row>
    <row r="2418" spans="1:9" x14ac:dyDescent="0.25">
      <c r="A2418" t="s">
        <v>187</v>
      </c>
      <c r="B2418">
        <v>4746.16</v>
      </c>
      <c r="C2418">
        <v>4730.26</v>
      </c>
      <c r="D2418">
        <v>4697.95</v>
      </c>
      <c r="E2418">
        <v>4675</v>
      </c>
      <c r="F2418">
        <v>336.27100000000002</v>
      </c>
      <c r="G2418">
        <v>0.28309000000000001</v>
      </c>
      <c r="H2418">
        <v>0.72717500000000002</v>
      </c>
      <c r="I2418">
        <v>989854333</v>
      </c>
    </row>
    <row r="2419" spans="1:9" x14ac:dyDescent="0.25">
      <c r="A2419" t="s">
        <v>187</v>
      </c>
      <c r="B2419">
        <v>4733.5200000000004</v>
      </c>
      <c r="C2419">
        <v>4717.84</v>
      </c>
      <c r="D2419">
        <v>4685.63</v>
      </c>
      <c r="E2419">
        <v>4663.04</v>
      </c>
      <c r="F2419">
        <v>335.524</v>
      </c>
      <c r="G2419">
        <v>0.28322900000000001</v>
      </c>
      <c r="H2419">
        <v>0.72487800000000002</v>
      </c>
      <c r="I2419">
        <v>989854333</v>
      </c>
    </row>
    <row r="2420" spans="1:9" x14ac:dyDescent="0.25">
      <c r="A2420" t="s">
        <v>187</v>
      </c>
      <c r="B2420">
        <v>4733.8599999999997</v>
      </c>
      <c r="C2420">
        <v>4718.13</v>
      </c>
      <c r="D2420">
        <v>4686.09</v>
      </c>
      <c r="E2420">
        <v>4663.3500000000004</v>
      </c>
      <c r="F2420">
        <v>336.28500000000003</v>
      </c>
      <c r="G2420">
        <v>0.26126100000000002</v>
      </c>
      <c r="H2420">
        <v>0.72500200000000004</v>
      </c>
      <c r="I2420">
        <v>989854333</v>
      </c>
    </row>
    <row r="2421" spans="1:9" x14ac:dyDescent="0.25">
      <c r="A2421" t="s">
        <v>187</v>
      </c>
      <c r="B2421">
        <v>4733.95</v>
      </c>
      <c r="C2421">
        <v>4718.24</v>
      </c>
      <c r="D2421">
        <v>4686.68</v>
      </c>
      <c r="E2421">
        <v>4664.09</v>
      </c>
      <c r="F2421">
        <v>336.72399999999999</v>
      </c>
      <c r="G2421">
        <v>0.283084</v>
      </c>
      <c r="H2421">
        <v>0.71526100000000004</v>
      </c>
      <c r="I2421">
        <v>989854333</v>
      </c>
    </row>
    <row r="2422" spans="1:9" x14ac:dyDescent="0.25">
      <c r="A2422" t="s">
        <v>187</v>
      </c>
      <c r="B2422">
        <v>4734.43</v>
      </c>
      <c r="C2422">
        <v>4718.4799999999996</v>
      </c>
      <c r="D2422">
        <v>4686.82</v>
      </c>
      <c r="E2422">
        <v>4664.33</v>
      </c>
      <c r="F2422">
        <v>336.75</v>
      </c>
      <c r="G2422">
        <v>0.283111</v>
      </c>
      <c r="H2422">
        <v>0.72785999999999995</v>
      </c>
      <c r="I2422">
        <v>989854333</v>
      </c>
    </row>
    <row r="2423" spans="1:9" x14ac:dyDescent="0.25">
      <c r="A2423" t="s">
        <v>187</v>
      </c>
      <c r="B2423">
        <v>4733.57</v>
      </c>
      <c r="C2423">
        <v>4717.74</v>
      </c>
      <c r="D2423">
        <v>4686.13</v>
      </c>
      <c r="E2423">
        <v>4663.6000000000004</v>
      </c>
      <c r="F2423">
        <v>336.738</v>
      </c>
      <c r="G2423">
        <v>0.28309400000000001</v>
      </c>
      <c r="H2423">
        <v>0.71656500000000001</v>
      </c>
      <c r="I2423">
        <v>989854333</v>
      </c>
    </row>
    <row r="2424" spans="1:9" x14ac:dyDescent="0.25">
      <c r="A2424" t="s">
        <v>187</v>
      </c>
      <c r="B2424">
        <v>4733.6099999999997</v>
      </c>
      <c r="C2424">
        <v>4717.7700000000004</v>
      </c>
      <c r="D2424">
        <v>4685.91</v>
      </c>
      <c r="E2424">
        <v>4663.1400000000003</v>
      </c>
      <c r="F2424">
        <v>335.19799999999998</v>
      </c>
      <c r="G2424">
        <v>0.272648</v>
      </c>
      <c r="H2424">
        <v>0.72768100000000002</v>
      </c>
      <c r="I2424">
        <v>989854333</v>
      </c>
    </row>
    <row r="2425" spans="1:9" x14ac:dyDescent="0.25">
      <c r="A2425" t="s">
        <v>187</v>
      </c>
      <c r="B2425">
        <v>4733.4399999999996</v>
      </c>
      <c r="C2425">
        <v>4717.5200000000004</v>
      </c>
      <c r="D2425">
        <v>4685.41</v>
      </c>
      <c r="E2425">
        <v>4662.87</v>
      </c>
      <c r="F2425">
        <v>335.83199999999999</v>
      </c>
      <c r="G2425">
        <v>0.28310200000000002</v>
      </c>
      <c r="H2425">
        <v>0.72705200000000003</v>
      </c>
      <c r="I2425">
        <v>989854333</v>
      </c>
    </row>
    <row r="2426" spans="1:9" x14ac:dyDescent="0.25">
      <c r="A2426" t="s">
        <v>187</v>
      </c>
      <c r="B2426">
        <v>4735.17</v>
      </c>
      <c r="C2426">
        <v>4718.6400000000003</v>
      </c>
      <c r="D2426">
        <v>4687.62</v>
      </c>
      <c r="E2426">
        <v>4664.9399999999996</v>
      </c>
      <c r="F2426">
        <v>336.53</v>
      </c>
      <c r="G2426">
        <v>0.28311500000000001</v>
      </c>
      <c r="H2426">
        <v>0.72715399999999997</v>
      </c>
      <c r="I2426">
        <v>989854333</v>
      </c>
    </row>
    <row r="2427" spans="1:9" x14ac:dyDescent="0.25">
      <c r="A2427" t="s">
        <v>187</v>
      </c>
      <c r="B2427">
        <v>4734.87</v>
      </c>
      <c r="C2427">
        <v>4718.26</v>
      </c>
      <c r="D2427">
        <v>4686.4399999999996</v>
      </c>
      <c r="E2427">
        <v>4663.55</v>
      </c>
      <c r="F2427">
        <v>335.66899999999998</v>
      </c>
      <c r="G2427">
        <v>0.28317100000000001</v>
      </c>
      <c r="H2427">
        <v>0.72783900000000001</v>
      </c>
      <c r="I2427">
        <v>989854333</v>
      </c>
    </row>
    <row r="2428" spans="1:9" x14ac:dyDescent="0.25">
      <c r="A2428" t="s">
        <v>187</v>
      </c>
      <c r="B2428">
        <v>4776.32</v>
      </c>
      <c r="C2428">
        <v>4760.55</v>
      </c>
      <c r="D2428">
        <v>4726.8599999999997</v>
      </c>
      <c r="E2428">
        <v>4703.84</v>
      </c>
      <c r="F2428">
        <v>338.67599999999999</v>
      </c>
      <c r="G2428">
        <v>0.28308</v>
      </c>
      <c r="H2428">
        <v>0.72786799999999996</v>
      </c>
      <c r="I2428">
        <v>989854333</v>
      </c>
    </row>
    <row r="2429" spans="1:9" x14ac:dyDescent="0.25">
      <c r="A2429" t="s">
        <v>187</v>
      </c>
      <c r="B2429">
        <v>4784.4399999999996</v>
      </c>
      <c r="C2429">
        <v>4768.58</v>
      </c>
      <c r="D2429">
        <v>4733.1000000000004</v>
      </c>
      <c r="E2429">
        <v>4710.1499999999996</v>
      </c>
      <c r="F2429">
        <v>339.76600000000002</v>
      </c>
      <c r="G2429">
        <v>0.283273</v>
      </c>
      <c r="H2429">
        <v>0.72474499999999997</v>
      </c>
      <c r="I2429">
        <v>989854333</v>
      </c>
    </row>
    <row r="2430" spans="1:9" x14ac:dyDescent="0.25">
      <c r="A2430" t="s">
        <v>187</v>
      </c>
      <c r="B2430">
        <v>4779.87</v>
      </c>
      <c r="C2430">
        <v>4759.8500000000004</v>
      </c>
      <c r="D2430">
        <v>4725.87</v>
      </c>
      <c r="E2430">
        <v>4703.05</v>
      </c>
      <c r="F2430">
        <v>339.54700000000003</v>
      </c>
      <c r="G2430">
        <v>0.26278499999999999</v>
      </c>
      <c r="H2430">
        <v>0.72621800000000003</v>
      </c>
      <c r="I2430">
        <v>989854333</v>
      </c>
    </row>
    <row r="2431" spans="1:9" x14ac:dyDescent="0.25">
      <c r="A2431" t="s">
        <v>187</v>
      </c>
      <c r="B2431">
        <v>4734.09</v>
      </c>
      <c r="C2431">
        <v>4718.54</v>
      </c>
      <c r="D2431">
        <v>4686.45</v>
      </c>
      <c r="E2431">
        <v>4663.8100000000004</v>
      </c>
      <c r="F2431">
        <v>335.745</v>
      </c>
      <c r="G2431">
        <v>0.28309099999999998</v>
      </c>
      <c r="H2431">
        <v>0.71645199999999998</v>
      </c>
      <c r="I2431">
        <v>989854333</v>
      </c>
    </row>
    <row r="2432" spans="1:9" x14ac:dyDescent="0.25">
      <c r="A2432" t="s">
        <v>187</v>
      </c>
      <c r="B2432">
        <v>4733.38</v>
      </c>
      <c r="C2432">
        <v>4717.32</v>
      </c>
      <c r="D2432">
        <v>4685.9799999999996</v>
      </c>
      <c r="E2432">
        <v>4663.43</v>
      </c>
      <c r="F2432">
        <v>336.15499999999997</v>
      </c>
      <c r="G2432">
        <v>0.28312700000000002</v>
      </c>
      <c r="H2432">
        <v>0.72784199999999999</v>
      </c>
      <c r="I2432">
        <v>989854333</v>
      </c>
    </row>
    <row r="2433" spans="1:9" x14ac:dyDescent="0.25">
      <c r="A2433" t="s">
        <v>187</v>
      </c>
      <c r="B2433">
        <v>4797.1899999999996</v>
      </c>
      <c r="C2433">
        <v>4781.12</v>
      </c>
      <c r="D2433">
        <v>4745.95</v>
      </c>
      <c r="E2433">
        <v>4722.97</v>
      </c>
      <c r="F2433">
        <v>340.488</v>
      </c>
      <c r="G2433">
        <v>0.283078</v>
      </c>
      <c r="H2433">
        <v>0.70653200000000005</v>
      </c>
      <c r="I2433">
        <v>989854333</v>
      </c>
    </row>
    <row r="2434" spans="1:9" x14ac:dyDescent="0.25">
      <c r="A2434" t="s">
        <v>187</v>
      </c>
      <c r="B2434">
        <v>4919.41</v>
      </c>
      <c r="C2434">
        <v>4903.6000000000004</v>
      </c>
      <c r="D2434">
        <v>4854.6000000000004</v>
      </c>
      <c r="E2434">
        <v>4829.21</v>
      </c>
      <c r="F2434">
        <v>348.19099999999997</v>
      </c>
      <c r="G2434">
        <v>0.28357500000000002</v>
      </c>
      <c r="H2434">
        <v>0.72780500000000004</v>
      </c>
      <c r="I2434">
        <v>989854333</v>
      </c>
    </row>
    <row r="2435" spans="1:9" x14ac:dyDescent="0.25">
      <c r="A2435" t="s">
        <v>187</v>
      </c>
      <c r="B2435">
        <v>4749.75</v>
      </c>
      <c r="C2435">
        <v>4732.46</v>
      </c>
      <c r="D2435">
        <v>4698.17</v>
      </c>
      <c r="E2435">
        <v>4675.07</v>
      </c>
      <c r="F2435">
        <v>337.75200000000001</v>
      </c>
      <c r="G2435">
        <v>0.28316000000000002</v>
      </c>
      <c r="H2435">
        <v>0.71100799999999997</v>
      </c>
      <c r="I2435">
        <v>989854333</v>
      </c>
    </row>
    <row r="2436" spans="1:9" x14ac:dyDescent="0.25">
      <c r="A2436" t="s">
        <v>187</v>
      </c>
      <c r="B2436">
        <v>4760.8999999999996</v>
      </c>
      <c r="C2436">
        <v>4745.1400000000003</v>
      </c>
      <c r="D2436">
        <v>4709.33</v>
      </c>
      <c r="E2436">
        <v>4685.8500000000004</v>
      </c>
      <c r="F2436">
        <v>337.46100000000001</v>
      </c>
      <c r="G2436">
        <v>0.28307900000000003</v>
      </c>
      <c r="H2436">
        <v>0.72538599999999998</v>
      </c>
      <c r="I2436">
        <v>989854333</v>
      </c>
    </row>
    <row r="2437" spans="1:9" x14ac:dyDescent="0.25">
      <c r="A2437" t="s">
        <v>187</v>
      </c>
      <c r="B2437">
        <v>4736.43</v>
      </c>
      <c r="C2437">
        <v>4719.84</v>
      </c>
      <c r="D2437">
        <v>4687.82</v>
      </c>
      <c r="E2437">
        <v>4664.7700000000004</v>
      </c>
      <c r="F2437">
        <v>336.64600000000002</v>
      </c>
      <c r="G2437">
        <v>0.28310000000000002</v>
      </c>
      <c r="H2437">
        <v>0.72788600000000003</v>
      </c>
      <c r="I2437">
        <v>989854333</v>
      </c>
    </row>
    <row r="2438" spans="1:9" x14ac:dyDescent="0.25">
      <c r="A2438" t="s">
        <v>187</v>
      </c>
      <c r="B2438">
        <v>4733.82</v>
      </c>
      <c r="C2438">
        <v>4718.2700000000004</v>
      </c>
      <c r="D2438">
        <v>4686.03</v>
      </c>
      <c r="E2438">
        <v>4663.28</v>
      </c>
      <c r="F2438">
        <v>336.30500000000001</v>
      </c>
      <c r="G2438">
        <v>0.283078</v>
      </c>
      <c r="H2438">
        <v>0.72702</v>
      </c>
      <c r="I2438">
        <v>989854333</v>
      </c>
    </row>
    <row r="2439" spans="1:9" x14ac:dyDescent="0.25">
      <c r="A2439" t="s">
        <v>187</v>
      </c>
      <c r="B2439">
        <v>4733.88</v>
      </c>
      <c r="C2439">
        <v>4718.12</v>
      </c>
      <c r="D2439">
        <v>4686.13</v>
      </c>
      <c r="E2439">
        <v>4663.62</v>
      </c>
      <c r="F2439">
        <v>335.78399999999999</v>
      </c>
      <c r="G2439">
        <v>0.26063799999999998</v>
      </c>
      <c r="H2439">
        <v>0.727356</v>
      </c>
      <c r="I2439">
        <v>989854333</v>
      </c>
    </row>
    <row r="2440" spans="1:9" x14ac:dyDescent="0.25">
      <c r="A2440" t="s">
        <v>187</v>
      </c>
      <c r="B2440">
        <v>4825.2700000000004</v>
      </c>
      <c r="C2440">
        <v>4806.12</v>
      </c>
      <c r="D2440">
        <v>4769.2700000000004</v>
      </c>
      <c r="E2440">
        <v>4746.12</v>
      </c>
      <c r="F2440">
        <v>339.315</v>
      </c>
      <c r="G2440">
        <v>0.28319299999999997</v>
      </c>
      <c r="H2440">
        <v>0.72789800000000004</v>
      </c>
      <c r="I2440">
        <v>989854333</v>
      </c>
    </row>
    <row r="2441" spans="1:9" x14ac:dyDescent="0.25">
      <c r="A2441" t="s">
        <v>187</v>
      </c>
      <c r="B2441">
        <v>4753.3500000000004</v>
      </c>
      <c r="C2441">
        <v>4736.6899999999996</v>
      </c>
      <c r="D2441">
        <v>4700.99</v>
      </c>
      <c r="E2441">
        <v>4677.76</v>
      </c>
      <c r="F2441">
        <v>335.072</v>
      </c>
      <c r="G2441">
        <v>0.28307900000000003</v>
      </c>
      <c r="H2441">
        <v>0.72592599999999996</v>
      </c>
      <c r="I2441">
        <v>989854333</v>
      </c>
    </row>
    <row r="2442" spans="1:9" x14ac:dyDescent="0.25">
      <c r="A2442" t="s">
        <v>187</v>
      </c>
      <c r="B2442">
        <v>4760.72</v>
      </c>
      <c r="C2442">
        <v>4745.03</v>
      </c>
      <c r="D2442">
        <v>4706.8100000000004</v>
      </c>
      <c r="E2442">
        <v>4683.1899999999996</v>
      </c>
      <c r="F2442">
        <v>336.21499999999997</v>
      </c>
      <c r="G2442">
        <v>0.283078</v>
      </c>
      <c r="H2442">
        <v>0.72022200000000003</v>
      </c>
      <c r="I2442">
        <v>989854333</v>
      </c>
    </row>
    <row r="2443" spans="1:9" x14ac:dyDescent="0.25">
      <c r="A2443" t="s">
        <v>187</v>
      </c>
      <c r="B2443">
        <v>4748.8900000000003</v>
      </c>
      <c r="C2443">
        <v>4732.53</v>
      </c>
      <c r="D2443">
        <v>4698.57</v>
      </c>
      <c r="E2443">
        <v>4675.63</v>
      </c>
      <c r="F2443">
        <v>337.21199999999999</v>
      </c>
      <c r="G2443">
        <v>0.283078</v>
      </c>
      <c r="H2443">
        <v>0.72782100000000005</v>
      </c>
      <c r="I2443">
        <v>989854333</v>
      </c>
    </row>
    <row r="2444" spans="1:9" x14ac:dyDescent="0.25">
      <c r="A2444" t="s">
        <v>187</v>
      </c>
      <c r="B2444">
        <v>4681.38</v>
      </c>
      <c r="C2444">
        <v>4665.05</v>
      </c>
      <c r="D2444">
        <v>4635.3900000000003</v>
      </c>
      <c r="E2444">
        <v>4613.16</v>
      </c>
      <c r="F2444">
        <v>330.62599999999998</v>
      </c>
      <c r="G2444">
        <v>0.28328199999999998</v>
      </c>
      <c r="H2444">
        <v>0.72647799999999996</v>
      </c>
      <c r="I2444">
        <v>989854333</v>
      </c>
    </row>
    <row r="2445" spans="1:9" x14ac:dyDescent="0.25">
      <c r="A2445" t="s">
        <v>187</v>
      </c>
      <c r="B2445">
        <v>4722.2</v>
      </c>
      <c r="C2445">
        <v>4706.45</v>
      </c>
      <c r="D2445">
        <v>4673.7</v>
      </c>
      <c r="E2445">
        <v>4651.33</v>
      </c>
      <c r="F2445">
        <v>334.28</v>
      </c>
      <c r="G2445">
        <v>0.26073600000000002</v>
      </c>
      <c r="H2445">
        <v>0.70653200000000005</v>
      </c>
      <c r="I2445">
        <v>989854333</v>
      </c>
    </row>
    <row r="2446" spans="1:9" x14ac:dyDescent="0.25">
      <c r="A2446" t="s">
        <v>187</v>
      </c>
      <c r="B2446">
        <v>4783.8999999999996</v>
      </c>
      <c r="C2446">
        <v>4767.97</v>
      </c>
      <c r="D2446">
        <v>4733.51</v>
      </c>
      <c r="E2446">
        <v>4710.6000000000004</v>
      </c>
      <c r="F2446">
        <v>340.79</v>
      </c>
      <c r="G2446">
        <v>0.28308100000000003</v>
      </c>
      <c r="H2446">
        <v>0.72540400000000005</v>
      </c>
      <c r="I2446">
        <v>989854333</v>
      </c>
    </row>
    <row r="2447" spans="1:9" x14ac:dyDescent="0.25">
      <c r="A2447" t="s">
        <v>187</v>
      </c>
      <c r="B2447">
        <v>4660.5600000000004</v>
      </c>
      <c r="C2447">
        <v>4644.09</v>
      </c>
      <c r="D2447">
        <v>4613.6000000000004</v>
      </c>
      <c r="E2447">
        <v>4590.97</v>
      </c>
      <c r="F2447">
        <v>329.49900000000002</v>
      </c>
      <c r="G2447">
        <v>0.28310299999999999</v>
      </c>
      <c r="H2447">
        <v>0.71394999999999997</v>
      </c>
      <c r="I2447">
        <v>989854333</v>
      </c>
    </row>
    <row r="2448" spans="1:9" x14ac:dyDescent="0.25">
      <c r="A2448" t="s">
        <v>187</v>
      </c>
      <c r="B2448">
        <v>4659.43</v>
      </c>
      <c r="C2448">
        <v>4642.1400000000003</v>
      </c>
      <c r="D2448">
        <v>4612.59</v>
      </c>
      <c r="E2448">
        <v>4589.96</v>
      </c>
      <c r="F2448">
        <v>329.87900000000002</v>
      </c>
      <c r="G2448">
        <v>0.283142</v>
      </c>
      <c r="H2448">
        <v>0.70988799999999996</v>
      </c>
      <c r="I2448">
        <v>989854333</v>
      </c>
    </row>
    <row r="2449" spans="1:25" x14ac:dyDescent="0.25">
      <c r="A2449" t="s">
        <v>187</v>
      </c>
      <c r="B2449">
        <v>4656.6099999999997</v>
      </c>
      <c r="C2449">
        <v>4640.83</v>
      </c>
      <c r="D2449">
        <v>4612.1099999999997</v>
      </c>
      <c r="E2449">
        <v>4589.5600000000004</v>
      </c>
      <c r="F2449">
        <v>329.464</v>
      </c>
      <c r="G2449">
        <v>0.28312700000000002</v>
      </c>
      <c r="H2449">
        <v>0.72786799999999996</v>
      </c>
      <c r="I2449">
        <v>989854333</v>
      </c>
    </row>
    <row r="2450" spans="1:25" x14ac:dyDescent="0.25">
      <c r="A2450" t="s">
        <v>187</v>
      </c>
      <c r="B2450">
        <v>4657.83</v>
      </c>
      <c r="C2450">
        <v>4641.8599999999997</v>
      </c>
      <c r="D2450">
        <v>4612.63</v>
      </c>
      <c r="E2450">
        <v>4589.91</v>
      </c>
      <c r="F2450">
        <v>329.601</v>
      </c>
      <c r="G2450">
        <v>0.28312700000000002</v>
      </c>
      <c r="H2450">
        <v>0.72753699999999999</v>
      </c>
      <c r="I2450">
        <v>989854333</v>
      </c>
    </row>
    <row r="2451" spans="1:25" x14ac:dyDescent="0.25">
      <c r="A2451" t="s">
        <v>187</v>
      </c>
      <c r="B2451">
        <v>4657.5200000000004</v>
      </c>
      <c r="C2451">
        <v>4641.51</v>
      </c>
      <c r="D2451">
        <v>4612.34</v>
      </c>
      <c r="E2451">
        <v>4589.8900000000003</v>
      </c>
      <c r="F2451">
        <v>329.61200000000002</v>
      </c>
      <c r="G2451">
        <v>0.283219</v>
      </c>
      <c r="H2451">
        <v>0.72175900000000004</v>
      </c>
      <c r="I2451">
        <v>989854333</v>
      </c>
    </row>
    <row r="2452" spans="1:25" x14ac:dyDescent="0.25">
      <c r="A2452" t="s">
        <v>187</v>
      </c>
      <c r="B2452">
        <v>4659.57</v>
      </c>
      <c r="C2452">
        <v>4643.3</v>
      </c>
      <c r="D2452">
        <v>4613.1000000000004</v>
      </c>
      <c r="E2452">
        <v>4589.93</v>
      </c>
      <c r="F2452">
        <v>329.81</v>
      </c>
      <c r="G2452">
        <v>0.283188</v>
      </c>
      <c r="H2452">
        <v>0.71881200000000001</v>
      </c>
      <c r="I2452">
        <v>989854333</v>
      </c>
    </row>
    <row r="2453" spans="1:25" x14ac:dyDescent="0.25">
      <c r="A2453" t="s">
        <v>187</v>
      </c>
      <c r="B2453">
        <v>4659.97</v>
      </c>
      <c r="C2453">
        <v>4641.91</v>
      </c>
      <c r="D2453">
        <v>4612.33</v>
      </c>
      <c r="E2453">
        <v>4589.7299999999996</v>
      </c>
      <c r="F2453">
        <v>330.11099999999999</v>
      </c>
      <c r="G2453">
        <v>0.27087800000000001</v>
      </c>
      <c r="H2453">
        <v>0.72370900000000005</v>
      </c>
      <c r="I2453">
        <v>989854333</v>
      </c>
    </row>
    <row r="2454" spans="1:25" x14ac:dyDescent="0.25">
      <c r="A2454" t="s">
        <v>187</v>
      </c>
      <c r="B2454">
        <v>4657.88</v>
      </c>
      <c r="C2454">
        <v>4641.59</v>
      </c>
      <c r="D2454">
        <v>4612.21</v>
      </c>
      <c r="E2454">
        <v>4589.68</v>
      </c>
      <c r="F2454">
        <v>329.452</v>
      </c>
      <c r="G2454">
        <v>0.283078</v>
      </c>
      <c r="H2454">
        <v>0.72679499999999997</v>
      </c>
      <c r="I2454">
        <v>989854333</v>
      </c>
    </row>
    <row r="2455" spans="1:25" x14ac:dyDescent="0.25">
      <c r="A2455" t="s">
        <v>187</v>
      </c>
      <c r="B2455">
        <v>4657.54</v>
      </c>
      <c r="C2455">
        <v>4640.91</v>
      </c>
      <c r="D2455">
        <v>4612.22</v>
      </c>
      <c r="E2455">
        <v>4590.17</v>
      </c>
      <c r="F2455">
        <v>329.44600000000003</v>
      </c>
      <c r="G2455">
        <v>0.28311399999999998</v>
      </c>
      <c r="H2455">
        <v>0.70653200000000005</v>
      </c>
      <c r="I2455">
        <v>989854333</v>
      </c>
    </row>
    <row r="2456" spans="1:25" x14ac:dyDescent="0.25">
      <c r="A2456" t="s">
        <v>187</v>
      </c>
      <c r="B2456">
        <v>4658.6400000000003</v>
      </c>
      <c r="C2456">
        <v>4641.75</v>
      </c>
      <c r="D2456">
        <v>4611.87</v>
      </c>
      <c r="E2456">
        <v>4589.54</v>
      </c>
      <c r="F2456">
        <v>329.94400000000002</v>
      </c>
      <c r="G2456">
        <v>0.283078</v>
      </c>
      <c r="H2456">
        <v>0.72591399999999995</v>
      </c>
      <c r="I2456">
        <v>989854333</v>
      </c>
    </row>
    <row r="2457" spans="1:25" x14ac:dyDescent="0.25">
      <c r="A2457" t="s">
        <v>187</v>
      </c>
      <c r="B2457">
        <v>4656.41</v>
      </c>
      <c r="C2457">
        <v>4640.59</v>
      </c>
      <c r="D2457">
        <v>4611.74</v>
      </c>
      <c r="E2457">
        <v>4589.68</v>
      </c>
      <c r="F2457">
        <v>330.08699999999999</v>
      </c>
      <c r="G2457">
        <v>0.28309099999999998</v>
      </c>
      <c r="H2457">
        <v>0.727742</v>
      </c>
      <c r="I2457">
        <v>989854333</v>
      </c>
    </row>
    <row r="2458" spans="1:25" x14ac:dyDescent="0.25">
      <c r="A2458" t="s">
        <v>187</v>
      </c>
      <c r="B2458">
        <v>4656.4799999999996</v>
      </c>
      <c r="C2458">
        <v>4640.4799999999996</v>
      </c>
      <c r="D2458">
        <v>4611.54</v>
      </c>
      <c r="E2458">
        <v>4589.0600000000004</v>
      </c>
      <c r="F2458">
        <v>329.88600000000002</v>
      </c>
      <c r="G2458">
        <v>0.26155099999999998</v>
      </c>
      <c r="H2458">
        <v>0.72672499999999995</v>
      </c>
      <c r="I2458">
        <v>989854333</v>
      </c>
    </row>
    <row r="2459" spans="1:25" x14ac:dyDescent="0.25">
      <c r="A2459" t="s">
        <v>187</v>
      </c>
      <c r="B2459">
        <v>4659.34</v>
      </c>
      <c r="C2459">
        <v>4642.53</v>
      </c>
      <c r="D2459">
        <v>4612.6000000000004</v>
      </c>
      <c r="E2459">
        <v>4589.88</v>
      </c>
      <c r="F2459">
        <v>330.05</v>
      </c>
      <c r="G2459">
        <v>0.26310299999999998</v>
      </c>
      <c r="H2459">
        <v>0.72758900000000004</v>
      </c>
      <c r="I2459">
        <v>989854333</v>
      </c>
    </row>
    <row r="2460" spans="1:25" x14ac:dyDescent="0.25">
      <c r="A2460" t="s">
        <v>187</v>
      </c>
      <c r="B2460">
        <v>4718.49</v>
      </c>
      <c r="C2460">
        <v>4702.8599999999997</v>
      </c>
      <c r="D2460">
        <v>4667.9399999999996</v>
      </c>
      <c r="E2460">
        <v>4644.62</v>
      </c>
      <c r="F2460">
        <v>332.76600000000002</v>
      </c>
      <c r="G2460">
        <v>0.28314099999999998</v>
      </c>
      <c r="H2460">
        <v>0.72426299999999999</v>
      </c>
      <c r="I2460">
        <v>989854333</v>
      </c>
    </row>
    <row r="2461" spans="1:25" x14ac:dyDescent="0.25">
      <c r="A2461" t="s">
        <v>187</v>
      </c>
      <c r="B2461">
        <v>4784.3100000000004</v>
      </c>
      <c r="C2461">
        <v>4767.13</v>
      </c>
      <c r="D2461">
        <v>4725.78</v>
      </c>
      <c r="E2461">
        <v>4701.72</v>
      </c>
      <c r="F2461">
        <v>337.30399999999997</v>
      </c>
      <c r="G2461">
        <v>0.27698200000000001</v>
      </c>
      <c r="H2461">
        <v>0.72467499999999996</v>
      </c>
      <c r="I2461">
        <v>989854333</v>
      </c>
    </row>
    <row r="2462" spans="1:25" x14ac:dyDescent="0.25">
      <c r="A2462" t="s">
        <v>187</v>
      </c>
      <c r="B2462">
        <v>4689.97</v>
      </c>
      <c r="C2462">
        <v>4673.71</v>
      </c>
      <c r="D2462">
        <v>4644.0200000000004</v>
      </c>
      <c r="E2462">
        <v>4621.2299999999996</v>
      </c>
      <c r="F2462">
        <v>330.98200000000003</v>
      </c>
      <c r="G2462">
        <v>0.28307900000000003</v>
      </c>
      <c r="H2462">
        <v>0.72627399999999998</v>
      </c>
      <c r="I2462">
        <v>989854333</v>
      </c>
    </row>
    <row r="2463" spans="1:25" x14ac:dyDescent="0.25">
      <c r="A2463" t="s">
        <v>187</v>
      </c>
      <c r="B2463">
        <v>4778.1400000000003</v>
      </c>
      <c r="C2463">
        <v>4761.8</v>
      </c>
      <c r="D2463">
        <v>4724.47</v>
      </c>
      <c r="E2463">
        <v>4700.72</v>
      </c>
      <c r="F2463">
        <v>340.71199999999999</v>
      </c>
      <c r="G2463">
        <v>0.28331499999999998</v>
      </c>
      <c r="H2463">
        <v>0.70652700000000002</v>
      </c>
      <c r="I2463">
        <v>989854333</v>
      </c>
      <c r="R2463" t="s">
        <v>69</v>
      </c>
      <c r="U2463" t="s">
        <v>68</v>
      </c>
      <c r="X2463" t="s">
        <v>66</v>
      </c>
    </row>
    <row r="2464" spans="1:25" x14ac:dyDescent="0.25">
      <c r="A2464" t="s">
        <v>187</v>
      </c>
      <c r="B2464">
        <v>4711.4799999999996</v>
      </c>
      <c r="C2464">
        <v>4695.7</v>
      </c>
      <c r="D2464">
        <v>4661.45</v>
      </c>
      <c r="E2464">
        <v>4638.32</v>
      </c>
      <c r="F2464">
        <v>333.35599999999999</v>
      </c>
      <c r="G2464">
        <v>0.28315400000000002</v>
      </c>
      <c r="H2464">
        <v>0.72785500000000003</v>
      </c>
      <c r="I2464">
        <v>989854333</v>
      </c>
      <c r="R2464">
        <f>AVERAGE(B2415:B2464)</f>
        <v>4728.566600000001</v>
      </c>
      <c r="S2464">
        <f>AVERAGE(C2415:C2464)</f>
        <v>4712.2525999999998</v>
      </c>
      <c r="U2464">
        <f>_xlfn.VAR.P(B2415:B2464)</f>
        <v>2948.069526439996</v>
      </c>
      <c r="V2464">
        <f>_xlfn.VAR.P(C2415:C2464)</f>
        <v>2942.3121192400058</v>
      </c>
      <c r="X2464">
        <f>1.96*SQRT(U2464)/50</f>
        <v>2.1284082214436109</v>
      </c>
      <c r="Y2464">
        <f>1.96*SQRT(V2464)/50</f>
        <v>2.1263288774103035</v>
      </c>
    </row>
    <row r="2465" spans="1:9" x14ac:dyDescent="0.25">
      <c r="A2465" t="s">
        <v>188</v>
      </c>
      <c r="B2465">
        <v>236487.2365</v>
      </c>
      <c r="C2465" t="s">
        <v>36</v>
      </c>
    </row>
    <row r="2466" spans="1:9" x14ac:dyDescent="0.25">
      <c r="A2466" t="s">
        <v>189</v>
      </c>
      <c r="B2466">
        <v>6045.56</v>
      </c>
      <c r="C2466">
        <v>6029.85</v>
      </c>
      <c r="D2466">
        <v>6003.37</v>
      </c>
      <c r="E2466">
        <v>5976.92</v>
      </c>
      <c r="F2466">
        <v>1537.64</v>
      </c>
      <c r="G2466">
        <v>0.28308100000000003</v>
      </c>
      <c r="H2466">
        <v>0.72769499999999998</v>
      </c>
      <c r="I2466">
        <v>989854333</v>
      </c>
    </row>
    <row r="2467" spans="1:9" x14ac:dyDescent="0.25">
      <c r="A2467" t="s">
        <v>189</v>
      </c>
      <c r="B2467">
        <v>6083.07</v>
      </c>
      <c r="C2467">
        <v>6066.97</v>
      </c>
      <c r="D2467">
        <v>6040.31</v>
      </c>
      <c r="E2467">
        <v>6014</v>
      </c>
      <c r="F2467">
        <v>1532.78</v>
      </c>
      <c r="G2467">
        <v>0.28345199999999998</v>
      </c>
      <c r="H2467">
        <v>0.71866600000000003</v>
      </c>
      <c r="I2467">
        <v>989854333</v>
      </c>
    </row>
    <row r="2468" spans="1:9" x14ac:dyDescent="0.25">
      <c r="A2468" t="s">
        <v>189</v>
      </c>
      <c r="B2468">
        <v>6276.76</v>
      </c>
      <c r="C2468">
        <v>6261.14</v>
      </c>
      <c r="D2468">
        <v>6232.42</v>
      </c>
      <c r="E2468">
        <v>6205.52</v>
      </c>
      <c r="F2468">
        <v>1554.68</v>
      </c>
      <c r="G2468">
        <v>0.28347800000000001</v>
      </c>
      <c r="H2468">
        <v>0.72707599999999994</v>
      </c>
      <c r="I2468">
        <v>989854333</v>
      </c>
    </row>
    <row r="2469" spans="1:9" x14ac:dyDescent="0.25">
      <c r="A2469" t="s">
        <v>189</v>
      </c>
      <c r="B2469">
        <v>6015.36</v>
      </c>
      <c r="C2469">
        <v>5999.81</v>
      </c>
      <c r="D2469">
        <v>5973.68</v>
      </c>
      <c r="E2469">
        <v>5947.38</v>
      </c>
      <c r="F2469">
        <v>1521.65</v>
      </c>
      <c r="G2469">
        <v>0.281198</v>
      </c>
      <c r="H2469">
        <v>0.71428400000000003</v>
      </c>
      <c r="I2469">
        <v>989854333</v>
      </c>
    </row>
    <row r="2470" spans="1:9" x14ac:dyDescent="0.25">
      <c r="A2470" t="s">
        <v>189</v>
      </c>
      <c r="B2470">
        <v>6066.67</v>
      </c>
      <c r="C2470">
        <v>6050.98</v>
      </c>
      <c r="D2470">
        <v>6024.81</v>
      </c>
      <c r="E2470">
        <v>5998.63</v>
      </c>
      <c r="F2470">
        <v>1526.76</v>
      </c>
      <c r="G2470">
        <v>0.283086</v>
      </c>
      <c r="H2470">
        <v>0.72712699999999997</v>
      </c>
      <c r="I2470">
        <v>989854333</v>
      </c>
    </row>
    <row r="2471" spans="1:9" x14ac:dyDescent="0.25">
      <c r="A2471" t="s">
        <v>189</v>
      </c>
      <c r="B2471">
        <v>6186.4</v>
      </c>
      <c r="C2471">
        <v>6170.04</v>
      </c>
      <c r="D2471">
        <v>6140.94</v>
      </c>
      <c r="E2471">
        <v>6115.01</v>
      </c>
      <c r="F2471">
        <v>1538.11</v>
      </c>
      <c r="G2471">
        <v>0.28309299999999998</v>
      </c>
      <c r="H2471">
        <v>0.713121</v>
      </c>
      <c r="I2471">
        <v>989854333</v>
      </c>
    </row>
    <row r="2472" spans="1:9" x14ac:dyDescent="0.25">
      <c r="A2472" t="s">
        <v>189</v>
      </c>
      <c r="B2472">
        <v>6169.27</v>
      </c>
      <c r="C2472">
        <v>6151.96</v>
      </c>
      <c r="D2472">
        <v>6122.88</v>
      </c>
      <c r="E2472">
        <v>6096.52</v>
      </c>
      <c r="F2472">
        <v>1544.66</v>
      </c>
      <c r="G2472">
        <v>0.28312599999999999</v>
      </c>
      <c r="H2472">
        <v>0.72789899999999996</v>
      </c>
      <c r="I2472">
        <v>989854333</v>
      </c>
    </row>
    <row r="2473" spans="1:9" x14ac:dyDescent="0.25">
      <c r="A2473" t="s">
        <v>189</v>
      </c>
      <c r="B2473">
        <v>6124.78</v>
      </c>
      <c r="C2473">
        <v>6107.31</v>
      </c>
      <c r="D2473">
        <v>6078.4</v>
      </c>
      <c r="E2473">
        <v>6052.08</v>
      </c>
      <c r="F2473">
        <v>1547.85</v>
      </c>
      <c r="G2473">
        <v>0.283078</v>
      </c>
      <c r="H2473">
        <v>0.70653100000000002</v>
      </c>
      <c r="I2473">
        <v>989854333</v>
      </c>
    </row>
    <row r="2474" spans="1:9" x14ac:dyDescent="0.25">
      <c r="A2474" t="s">
        <v>189</v>
      </c>
      <c r="B2474">
        <v>6164.17</v>
      </c>
      <c r="C2474">
        <v>6147.87</v>
      </c>
      <c r="D2474">
        <v>6119.91</v>
      </c>
      <c r="E2474">
        <v>6093.22</v>
      </c>
      <c r="F2474">
        <v>1552.69</v>
      </c>
      <c r="G2474">
        <v>0.28390100000000001</v>
      </c>
      <c r="H2474">
        <v>0.70652999999999999</v>
      </c>
      <c r="I2474">
        <v>989854333</v>
      </c>
    </row>
    <row r="2475" spans="1:9" x14ac:dyDescent="0.25">
      <c r="A2475" t="s">
        <v>189</v>
      </c>
      <c r="B2475">
        <v>6180.46</v>
      </c>
      <c r="C2475">
        <v>6164.65</v>
      </c>
      <c r="D2475">
        <v>6136.53</v>
      </c>
      <c r="E2475">
        <v>6110.1</v>
      </c>
      <c r="F2475">
        <v>1537.94</v>
      </c>
      <c r="G2475">
        <v>0.27754699999999999</v>
      </c>
      <c r="H2475">
        <v>0.72299999999999998</v>
      </c>
      <c r="I2475">
        <v>989854333</v>
      </c>
    </row>
    <row r="2476" spans="1:9" x14ac:dyDescent="0.25">
      <c r="A2476" t="s">
        <v>189</v>
      </c>
      <c r="B2476">
        <v>6120.5</v>
      </c>
      <c r="C2476">
        <v>6103.37</v>
      </c>
      <c r="D2476">
        <v>6075.67</v>
      </c>
      <c r="E2476">
        <v>6049.44</v>
      </c>
      <c r="F2476">
        <v>1544.38</v>
      </c>
      <c r="G2476">
        <v>0.28309000000000001</v>
      </c>
      <c r="H2476">
        <v>0.72336800000000001</v>
      </c>
      <c r="I2476">
        <v>989854333</v>
      </c>
    </row>
    <row r="2477" spans="1:9" x14ac:dyDescent="0.25">
      <c r="A2477" t="s">
        <v>189</v>
      </c>
      <c r="B2477">
        <v>6198.44</v>
      </c>
      <c r="C2477">
        <v>6182.77</v>
      </c>
      <c r="D2477">
        <v>6153.12</v>
      </c>
      <c r="E2477">
        <v>6126.92</v>
      </c>
      <c r="F2477">
        <v>1545.8</v>
      </c>
      <c r="G2477">
        <v>0.28340199999999999</v>
      </c>
      <c r="H2477">
        <v>0.72726999999999997</v>
      </c>
      <c r="I2477">
        <v>989854333</v>
      </c>
    </row>
    <row r="2478" spans="1:9" x14ac:dyDescent="0.25">
      <c r="A2478" t="s">
        <v>189</v>
      </c>
      <c r="B2478">
        <v>6054.59</v>
      </c>
      <c r="C2478">
        <v>6037.56</v>
      </c>
      <c r="D2478">
        <v>6010.92</v>
      </c>
      <c r="E2478">
        <v>5984.41</v>
      </c>
      <c r="F2478">
        <v>1530.61</v>
      </c>
      <c r="G2478">
        <v>0.26798899999999998</v>
      </c>
      <c r="H2478">
        <v>0.72717100000000001</v>
      </c>
      <c r="I2478">
        <v>989854333</v>
      </c>
    </row>
    <row r="2479" spans="1:9" x14ac:dyDescent="0.25">
      <c r="A2479" t="s">
        <v>189</v>
      </c>
      <c r="B2479">
        <v>6151.88</v>
      </c>
      <c r="C2479">
        <v>6135.08</v>
      </c>
      <c r="D2479">
        <v>6108.3</v>
      </c>
      <c r="E2479">
        <v>6081.86</v>
      </c>
      <c r="F2479">
        <v>1534.68</v>
      </c>
      <c r="G2479">
        <v>0.28321299999999999</v>
      </c>
      <c r="H2479">
        <v>0.72783399999999998</v>
      </c>
      <c r="I2479">
        <v>989854333</v>
      </c>
    </row>
    <row r="2480" spans="1:9" x14ac:dyDescent="0.25">
      <c r="A2480" t="s">
        <v>189</v>
      </c>
      <c r="B2480">
        <v>6119.57</v>
      </c>
      <c r="C2480">
        <v>6104.16</v>
      </c>
      <c r="D2480">
        <v>6076.56</v>
      </c>
      <c r="E2480">
        <v>6050.18</v>
      </c>
      <c r="F2480">
        <v>1546.64</v>
      </c>
      <c r="G2480">
        <v>0.28320499999999998</v>
      </c>
      <c r="H2480">
        <v>0.726692</v>
      </c>
      <c r="I2480">
        <v>989854333</v>
      </c>
    </row>
    <row r="2481" spans="1:9" x14ac:dyDescent="0.25">
      <c r="A2481" t="s">
        <v>189</v>
      </c>
      <c r="B2481">
        <v>6394.97</v>
      </c>
      <c r="C2481">
        <v>6378.64</v>
      </c>
      <c r="D2481">
        <v>6345.49</v>
      </c>
      <c r="E2481">
        <v>6319.55</v>
      </c>
      <c r="F2481">
        <v>1573.71</v>
      </c>
      <c r="G2481">
        <v>0.28309000000000001</v>
      </c>
      <c r="H2481">
        <v>0.72508499999999998</v>
      </c>
      <c r="I2481">
        <v>989854333</v>
      </c>
    </row>
    <row r="2482" spans="1:9" x14ac:dyDescent="0.25">
      <c r="A2482" t="s">
        <v>189</v>
      </c>
      <c r="B2482">
        <v>6097.73</v>
      </c>
      <c r="C2482">
        <v>6081.59</v>
      </c>
      <c r="D2482">
        <v>6053.55</v>
      </c>
      <c r="E2482">
        <v>6027.17</v>
      </c>
      <c r="F2482">
        <v>1549.76</v>
      </c>
      <c r="G2482">
        <v>0.28309400000000001</v>
      </c>
      <c r="H2482">
        <v>0.72522299999999995</v>
      </c>
      <c r="I2482">
        <v>989854333</v>
      </c>
    </row>
    <row r="2483" spans="1:9" x14ac:dyDescent="0.25">
      <c r="A2483" t="s">
        <v>189</v>
      </c>
      <c r="B2483">
        <v>6021.48</v>
      </c>
      <c r="C2483">
        <v>6005.8</v>
      </c>
      <c r="D2483">
        <v>5979.53</v>
      </c>
      <c r="E2483">
        <v>5953.24</v>
      </c>
      <c r="F2483">
        <v>1524.44</v>
      </c>
      <c r="G2483">
        <v>0.26189499999999999</v>
      </c>
      <c r="H2483">
        <v>0.70652999999999999</v>
      </c>
      <c r="I2483">
        <v>989854333</v>
      </c>
    </row>
    <row r="2484" spans="1:9" x14ac:dyDescent="0.25">
      <c r="A2484" t="s">
        <v>189</v>
      </c>
      <c r="B2484">
        <v>6075.4</v>
      </c>
      <c r="C2484">
        <v>6059.56</v>
      </c>
      <c r="D2484">
        <v>6032.81</v>
      </c>
      <c r="E2484">
        <v>6006.66</v>
      </c>
      <c r="F2484">
        <v>1530.12</v>
      </c>
      <c r="G2484">
        <v>0.26515300000000003</v>
      </c>
      <c r="H2484">
        <v>0.71610200000000002</v>
      </c>
      <c r="I2484">
        <v>989854333</v>
      </c>
    </row>
    <row r="2485" spans="1:9" x14ac:dyDescent="0.25">
      <c r="A2485" t="s">
        <v>189</v>
      </c>
      <c r="B2485">
        <v>6062.38</v>
      </c>
      <c r="C2485">
        <v>6045.46</v>
      </c>
      <c r="D2485">
        <v>6019.02</v>
      </c>
      <c r="E2485">
        <v>5992.58</v>
      </c>
      <c r="F2485">
        <v>1531.4</v>
      </c>
      <c r="G2485">
        <v>0.28309800000000002</v>
      </c>
      <c r="H2485">
        <v>0.72781300000000004</v>
      </c>
      <c r="I2485">
        <v>989854333</v>
      </c>
    </row>
    <row r="2486" spans="1:9" x14ac:dyDescent="0.25">
      <c r="A2486" t="s">
        <v>189</v>
      </c>
      <c r="B2486">
        <v>6057.99</v>
      </c>
      <c r="C2486">
        <v>6041.72</v>
      </c>
      <c r="D2486">
        <v>6013.85</v>
      </c>
      <c r="E2486">
        <v>5987.26</v>
      </c>
      <c r="F2486">
        <v>1541.79</v>
      </c>
      <c r="G2486">
        <v>0.283078</v>
      </c>
      <c r="H2486">
        <v>0.72327399999999997</v>
      </c>
      <c r="I2486">
        <v>989854333</v>
      </c>
    </row>
    <row r="2487" spans="1:9" x14ac:dyDescent="0.25">
      <c r="A2487" t="s">
        <v>189</v>
      </c>
      <c r="B2487">
        <v>6102.74</v>
      </c>
      <c r="C2487">
        <v>6086.79</v>
      </c>
      <c r="D2487">
        <v>6059.74</v>
      </c>
      <c r="E2487">
        <v>6033.37</v>
      </c>
      <c r="F2487">
        <v>1534.66</v>
      </c>
      <c r="G2487">
        <v>0.28308100000000003</v>
      </c>
      <c r="H2487">
        <v>0.72789899999999996</v>
      </c>
      <c r="I2487">
        <v>989854333</v>
      </c>
    </row>
    <row r="2488" spans="1:9" x14ac:dyDescent="0.25">
      <c r="A2488" t="s">
        <v>189</v>
      </c>
      <c r="B2488">
        <v>6086.66</v>
      </c>
      <c r="C2488">
        <v>6071</v>
      </c>
      <c r="D2488">
        <v>6043.65</v>
      </c>
      <c r="E2488">
        <v>6017.34</v>
      </c>
      <c r="F2488">
        <v>1535.06</v>
      </c>
      <c r="G2488">
        <v>0.283161</v>
      </c>
      <c r="H2488">
        <v>0.72683900000000001</v>
      </c>
      <c r="I2488">
        <v>989854333</v>
      </c>
    </row>
    <row r="2489" spans="1:9" x14ac:dyDescent="0.25">
      <c r="A2489" t="s">
        <v>189</v>
      </c>
      <c r="B2489">
        <v>6112.47</v>
      </c>
      <c r="C2489">
        <v>6095.56</v>
      </c>
      <c r="D2489">
        <v>6066.49</v>
      </c>
      <c r="E2489">
        <v>6039.98</v>
      </c>
      <c r="F2489">
        <v>1551.96</v>
      </c>
      <c r="G2489">
        <v>0.28308</v>
      </c>
      <c r="H2489">
        <v>0.72788799999999998</v>
      </c>
      <c r="I2489">
        <v>989854333</v>
      </c>
    </row>
    <row r="2490" spans="1:9" x14ac:dyDescent="0.25">
      <c r="A2490" t="s">
        <v>189</v>
      </c>
      <c r="B2490">
        <v>6072.83</v>
      </c>
      <c r="C2490">
        <v>6056.68</v>
      </c>
      <c r="D2490">
        <v>6028.27</v>
      </c>
      <c r="E2490">
        <v>6001.73</v>
      </c>
      <c r="F2490">
        <v>1554.62</v>
      </c>
      <c r="G2490">
        <v>0.28318900000000002</v>
      </c>
      <c r="H2490">
        <v>0.72664499999999999</v>
      </c>
      <c r="I2490">
        <v>989854333</v>
      </c>
    </row>
    <row r="2491" spans="1:9" x14ac:dyDescent="0.25">
      <c r="A2491" t="s">
        <v>189</v>
      </c>
      <c r="B2491">
        <v>6105.5</v>
      </c>
      <c r="C2491">
        <v>6087.62</v>
      </c>
      <c r="D2491">
        <v>6059.15</v>
      </c>
      <c r="E2491">
        <v>6032.95</v>
      </c>
      <c r="F2491">
        <v>1541.24</v>
      </c>
      <c r="G2491">
        <v>0.283134</v>
      </c>
      <c r="H2491">
        <v>0.70653100000000002</v>
      </c>
      <c r="I2491">
        <v>989854333</v>
      </c>
    </row>
    <row r="2492" spans="1:9" x14ac:dyDescent="0.25">
      <c r="A2492" t="s">
        <v>189</v>
      </c>
      <c r="B2492">
        <v>6111.68</v>
      </c>
      <c r="C2492">
        <v>6095.81</v>
      </c>
      <c r="D2492">
        <v>6067.94</v>
      </c>
      <c r="E2492">
        <v>6041.53</v>
      </c>
      <c r="F2492">
        <v>1541.78</v>
      </c>
      <c r="G2492">
        <v>0.28081299999999998</v>
      </c>
      <c r="H2492">
        <v>0.72584199999999999</v>
      </c>
      <c r="I2492">
        <v>989854333</v>
      </c>
    </row>
    <row r="2493" spans="1:9" x14ac:dyDescent="0.25">
      <c r="A2493" t="s">
        <v>189</v>
      </c>
      <c r="B2493">
        <v>6050.7</v>
      </c>
      <c r="C2493">
        <v>6033.9</v>
      </c>
      <c r="D2493">
        <v>6006.87</v>
      </c>
      <c r="E2493">
        <v>5980.59</v>
      </c>
      <c r="F2493">
        <v>1536.69</v>
      </c>
      <c r="G2493">
        <v>0.283082</v>
      </c>
      <c r="H2493">
        <v>0.70652999999999999</v>
      </c>
      <c r="I2493">
        <v>989854333</v>
      </c>
    </row>
    <row r="2494" spans="1:9" x14ac:dyDescent="0.25">
      <c r="A2494" t="s">
        <v>189</v>
      </c>
      <c r="B2494">
        <v>6127.22</v>
      </c>
      <c r="C2494">
        <v>6111.53</v>
      </c>
      <c r="D2494">
        <v>6082.65</v>
      </c>
      <c r="E2494">
        <v>6056.04</v>
      </c>
      <c r="F2494">
        <v>1561.94</v>
      </c>
      <c r="G2494">
        <v>0.26075399999999999</v>
      </c>
      <c r="H2494">
        <v>0.72337600000000002</v>
      </c>
      <c r="I2494">
        <v>989854333</v>
      </c>
    </row>
    <row r="2495" spans="1:9" x14ac:dyDescent="0.25">
      <c r="A2495" t="s">
        <v>189</v>
      </c>
      <c r="B2495">
        <v>6232.38</v>
      </c>
      <c r="C2495">
        <v>6213.56</v>
      </c>
      <c r="D2495">
        <v>6183.2</v>
      </c>
      <c r="E2495">
        <v>6156.9</v>
      </c>
      <c r="F2495">
        <v>1560.81</v>
      </c>
      <c r="G2495">
        <v>0.28309800000000002</v>
      </c>
      <c r="H2495">
        <v>0.727302</v>
      </c>
      <c r="I2495">
        <v>989854333</v>
      </c>
    </row>
    <row r="2496" spans="1:9" x14ac:dyDescent="0.25">
      <c r="A2496" t="s">
        <v>189</v>
      </c>
      <c r="B2496">
        <v>6159.54</v>
      </c>
      <c r="C2496">
        <v>6142.07</v>
      </c>
      <c r="D2496">
        <v>6111.9</v>
      </c>
      <c r="E2496">
        <v>6085.5</v>
      </c>
      <c r="F2496">
        <v>1555.74</v>
      </c>
      <c r="G2496">
        <v>0.283827</v>
      </c>
      <c r="H2496">
        <v>0.72685299999999997</v>
      </c>
      <c r="I2496">
        <v>989854333</v>
      </c>
    </row>
    <row r="2497" spans="1:9" x14ac:dyDescent="0.25">
      <c r="A2497" t="s">
        <v>189</v>
      </c>
      <c r="B2497">
        <v>6074.22</v>
      </c>
      <c r="C2497">
        <v>6057.33</v>
      </c>
      <c r="D2497">
        <v>6029.05</v>
      </c>
      <c r="E2497">
        <v>6002.86</v>
      </c>
      <c r="F2497">
        <v>1542</v>
      </c>
      <c r="G2497">
        <v>0.28314</v>
      </c>
      <c r="H2497">
        <v>0.72746699999999997</v>
      </c>
      <c r="I2497">
        <v>989854333</v>
      </c>
    </row>
    <row r="2498" spans="1:9" x14ac:dyDescent="0.25">
      <c r="A2498" t="s">
        <v>189</v>
      </c>
      <c r="B2498">
        <v>6239.71</v>
      </c>
      <c r="C2498">
        <v>6224.08</v>
      </c>
      <c r="D2498">
        <v>6192.63</v>
      </c>
      <c r="E2498">
        <v>6166.7</v>
      </c>
      <c r="F2498">
        <v>1569.39</v>
      </c>
      <c r="G2498">
        <v>0.27841900000000003</v>
      </c>
      <c r="H2498">
        <v>0.72664700000000004</v>
      </c>
      <c r="I2498">
        <v>989854333</v>
      </c>
    </row>
    <row r="2499" spans="1:9" x14ac:dyDescent="0.25">
      <c r="A2499" t="s">
        <v>189</v>
      </c>
      <c r="B2499">
        <v>6203.32</v>
      </c>
      <c r="C2499">
        <v>6187.46</v>
      </c>
      <c r="D2499">
        <v>6158.79</v>
      </c>
      <c r="E2499">
        <v>6132.42</v>
      </c>
      <c r="F2499">
        <v>1537.51</v>
      </c>
      <c r="G2499">
        <v>0.27164700000000003</v>
      </c>
      <c r="H2499">
        <v>0.72516499999999995</v>
      </c>
      <c r="I2499">
        <v>989854333</v>
      </c>
    </row>
    <row r="2500" spans="1:9" x14ac:dyDescent="0.25">
      <c r="A2500" t="s">
        <v>189</v>
      </c>
      <c r="B2500">
        <v>6189.08</v>
      </c>
      <c r="C2500">
        <v>6172.69</v>
      </c>
      <c r="D2500">
        <v>6144.15</v>
      </c>
      <c r="E2500">
        <v>6117.81</v>
      </c>
      <c r="F2500">
        <v>1541.09</v>
      </c>
      <c r="G2500">
        <v>0.26963999999999999</v>
      </c>
      <c r="H2500">
        <v>0.72672499999999995</v>
      </c>
      <c r="I2500">
        <v>989854333</v>
      </c>
    </row>
    <row r="2501" spans="1:9" x14ac:dyDescent="0.25">
      <c r="A2501" t="s">
        <v>189</v>
      </c>
      <c r="B2501">
        <v>6164.54</v>
      </c>
      <c r="C2501">
        <v>6148.07</v>
      </c>
      <c r="D2501">
        <v>6120.15</v>
      </c>
      <c r="E2501">
        <v>6093.73</v>
      </c>
      <c r="F2501">
        <v>1538.49</v>
      </c>
      <c r="G2501">
        <v>0.28316200000000002</v>
      </c>
      <c r="H2501">
        <v>0.70702500000000001</v>
      </c>
      <c r="I2501">
        <v>989854333</v>
      </c>
    </row>
    <row r="2502" spans="1:9" x14ac:dyDescent="0.25">
      <c r="A2502" t="s">
        <v>189</v>
      </c>
      <c r="B2502">
        <v>6172.73</v>
      </c>
      <c r="C2502">
        <v>6156.01</v>
      </c>
      <c r="D2502">
        <v>6128.42</v>
      </c>
      <c r="E2502">
        <v>6101.65</v>
      </c>
      <c r="F2502">
        <v>1528.59</v>
      </c>
      <c r="G2502">
        <v>0.28308100000000003</v>
      </c>
      <c r="H2502">
        <v>0.725684</v>
      </c>
      <c r="I2502">
        <v>989854333</v>
      </c>
    </row>
    <row r="2503" spans="1:9" x14ac:dyDescent="0.25">
      <c r="A2503" t="s">
        <v>189</v>
      </c>
      <c r="B2503">
        <v>6087.86</v>
      </c>
      <c r="C2503">
        <v>6071.49</v>
      </c>
      <c r="D2503">
        <v>6044.62</v>
      </c>
      <c r="E2503">
        <v>6018.36</v>
      </c>
      <c r="F2503">
        <v>1529.18</v>
      </c>
      <c r="G2503">
        <v>0.283078</v>
      </c>
      <c r="H2503">
        <v>0.72030000000000005</v>
      </c>
      <c r="I2503">
        <v>989854333</v>
      </c>
    </row>
    <row r="2504" spans="1:9" x14ac:dyDescent="0.25">
      <c r="A2504" t="s">
        <v>189</v>
      </c>
      <c r="B2504">
        <v>6097.82</v>
      </c>
      <c r="C2504">
        <v>6082.05</v>
      </c>
      <c r="D2504">
        <v>6054.87</v>
      </c>
      <c r="E2504">
        <v>6028.35</v>
      </c>
      <c r="F2504">
        <v>1535.69</v>
      </c>
      <c r="G2504">
        <v>0.283078</v>
      </c>
      <c r="H2504">
        <v>0.72789199999999998</v>
      </c>
      <c r="I2504">
        <v>989854333</v>
      </c>
    </row>
    <row r="2505" spans="1:9" x14ac:dyDescent="0.25">
      <c r="A2505" t="s">
        <v>189</v>
      </c>
      <c r="B2505">
        <v>6143.64</v>
      </c>
      <c r="C2505">
        <v>6127.66</v>
      </c>
      <c r="D2505">
        <v>6099.22</v>
      </c>
      <c r="E2505">
        <v>6071.86</v>
      </c>
      <c r="F2505">
        <v>1578.36</v>
      </c>
      <c r="G2505">
        <v>0.283078</v>
      </c>
      <c r="H2505">
        <v>0.70653200000000005</v>
      </c>
      <c r="I2505">
        <v>989854333</v>
      </c>
    </row>
    <row r="2506" spans="1:9" x14ac:dyDescent="0.25">
      <c r="A2506" t="s">
        <v>189</v>
      </c>
      <c r="B2506">
        <v>6107.51</v>
      </c>
      <c r="C2506">
        <v>6091.62</v>
      </c>
      <c r="D2506">
        <v>6063.88</v>
      </c>
      <c r="E2506">
        <v>6036.9</v>
      </c>
      <c r="F2506">
        <v>1543.8</v>
      </c>
      <c r="G2506">
        <v>0.28329199999999999</v>
      </c>
      <c r="H2506">
        <v>0.72662400000000005</v>
      </c>
      <c r="I2506">
        <v>989854333</v>
      </c>
    </row>
    <row r="2507" spans="1:9" x14ac:dyDescent="0.25">
      <c r="A2507" t="s">
        <v>189</v>
      </c>
      <c r="B2507">
        <v>6097.15</v>
      </c>
      <c r="C2507">
        <v>6080.66</v>
      </c>
      <c r="D2507">
        <v>6053.1</v>
      </c>
      <c r="E2507">
        <v>6026.2</v>
      </c>
      <c r="F2507">
        <v>1536.8</v>
      </c>
      <c r="G2507">
        <v>0.28318300000000002</v>
      </c>
      <c r="H2507">
        <v>0.72780699999999998</v>
      </c>
      <c r="I2507">
        <v>989854333</v>
      </c>
    </row>
    <row r="2508" spans="1:9" x14ac:dyDescent="0.25">
      <c r="A2508" t="s">
        <v>189</v>
      </c>
      <c r="B2508">
        <v>6094.34</v>
      </c>
      <c r="C2508">
        <v>6078.64</v>
      </c>
      <c r="D2508">
        <v>6051.54</v>
      </c>
      <c r="E2508">
        <v>6024.99</v>
      </c>
      <c r="F2508">
        <v>1536.97</v>
      </c>
      <c r="G2508">
        <v>0.28323100000000001</v>
      </c>
      <c r="H2508">
        <v>0.72748299999999999</v>
      </c>
      <c r="I2508">
        <v>989854333</v>
      </c>
    </row>
    <row r="2509" spans="1:9" x14ac:dyDescent="0.25">
      <c r="A2509" t="s">
        <v>189</v>
      </c>
      <c r="B2509">
        <v>6089.36</v>
      </c>
      <c r="C2509">
        <v>6073.72</v>
      </c>
      <c r="D2509">
        <v>6046.47</v>
      </c>
      <c r="E2509">
        <v>6019.72</v>
      </c>
      <c r="F2509">
        <v>1530.37</v>
      </c>
      <c r="G2509">
        <v>0.28308699999999998</v>
      </c>
      <c r="H2509">
        <v>0.72789800000000004</v>
      </c>
      <c r="I2509">
        <v>989854333</v>
      </c>
    </row>
    <row r="2510" spans="1:9" x14ac:dyDescent="0.25">
      <c r="A2510" t="s">
        <v>189</v>
      </c>
      <c r="B2510">
        <v>6155.86</v>
      </c>
      <c r="C2510">
        <v>6139.96</v>
      </c>
      <c r="D2510">
        <v>6112.74</v>
      </c>
      <c r="E2510">
        <v>6086.39</v>
      </c>
      <c r="F2510">
        <v>1527.36</v>
      </c>
      <c r="G2510">
        <v>0.27356599999999998</v>
      </c>
      <c r="H2510">
        <v>0.717082</v>
      </c>
      <c r="I2510">
        <v>989854333</v>
      </c>
    </row>
    <row r="2511" spans="1:9" x14ac:dyDescent="0.25">
      <c r="A2511" t="s">
        <v>189</v>
      </c>
      <c r="B2511">
        <v>6093.95</v>
      </c>
      <c r="C2511">
        <v>6077.57</v>
      </c>
      <c r="D2511">
        <v>6050.34</v>
      </c>
      <c r="E2511">
        <v>6023.86</v>
      </c>
      <c r="F2511">
        <v>1535.03</v>
      </c>
      <c r="G2511">
        <v>0.28307900000000003</v>
      </c>
      <c r="H2511">
        <v>0.72555400000000003</v>
      </c>
      <c r="I2511">
        <v>989854333</v>
      </c>
    </row>
    <row r="2512" spans="1:9" x14ac:dyDescent="0.25">
      <c r="A2512" t="s">
        <v>189</v>
      </c>
      <c r="B2512">
        <v>6101.31</v>
      </c>
      <c r="C2512">
        <v>6085.63</v>
      </c>
      <c r="D2512">
        <v>6057.97</v>
      </c>
      <c r="E2512">
        <v>6031.43</v>
      </c>
      <c r="F2512">
        <v>1541.62</v>
      </c>
      <c r="G2512">
        <v>0.28308100000000003</v>
      </c>
      <c r="H2512">
        <v>0.70652599999999999</v>
      </c>
      <c r="I2512">
        <v>989854333</v>
      </c>
    </row>
    <row r="2513" spans="1:25" x14ac:dyDescent="0.25">
      <c r="A2513" t="s">
        <v>189</v>
      </c>
      <c r="B2513">
        <v>6115.46</v>
      </c>
      <c r="C2513">
        <v>6099.71</v>
      </c>
      <c r="D2513">
        <v>6072.77</v>
      </c>
      <c r="E2513">
        <v>6045.59</v>
      </c>
      <c r="F2513">
        <v>1555.4</v>
      </c>
      <c r="G2513">
        <v>0.283078</v>
      </c>
      <c r="H2513">
        <v>0.72767300000000001</v>
      </c>
      <c r="I2513">
        <v>989854333</v>
      </c>
    </row>
    <row r="2514" spans="1:25" x14ac:dyDescent="0.25">
      <c r="A2514" t="s">
        <v>189</v>
      </c>
      <c r="B2514">
        <v>6147.89</v>
      </c>
      <c r="C2514">
        <v>6131.65</v>
      </c>
      <c r="D2514">
        <v>6104.76</v>
      </c>
      <c r="E2514">
        <v>6078.1</v>
      </c>
      <c r="F2514">
        <v>1521.78</v>
      </c>
      <c r="G2514">
        <v>0.28309800000000002</v>
      </c>
      <c r="H2514">
        <v>0.72685599999999995</v>
      </c>
      <c r="I2514">
        <v>989854333</v>
      </c>
    </row>
    <row r="2515" spans="1:25" x14ac:dyDescent="0.25">
      <c r="A2515" t="s">
        <v>189</v>
      </c>
      <c r="B2515">
        <v>6093</v>
      </c>
      <c r="C2515">
        <v>6076.65</v>
      </c>
      <c r="D2515">
        <v>6050</v>
      </c>
      <c r="E2515">
        <v>6023.39</v>
      </c>
      <c r="F2515">
        <v>1534.39</v>
      </c>
      <c r="G2515">
        <v>0.283078</v>
      </c>
      <c r="H2515">
        <v>0.72621500000000005</v>
      </c>
      <c r="I2515">
        <v>989854333</v>
      </c>
    </row>
    <row r="2516" spans="1:25" x14ac:dyDescent="0.25">
      <c r="A2516" t="s">
        <v>189</v>
      </c>
      <c r="B2516">
        <v>6107.44</v>
      </c>
      <c r="C2516">
        <v>6087.23</v>
      </c>
      <c r="D2516">
        <v>6059.39</v>
      </c>
      <c r="E2516">
        <v>6032.71</v>
      </c>
      <c r="F2516">
        <v>1543.49</v>
      </c>
      <c r="G2516">
        <v>0.283082</v>
      </c>
      <c r="H2516">
        <v>0.72659700000000005</v>
      </c>
      <c r="I2516">
        <v>989854333</v>
      </c>
    </row>
    <row r="2517" spans="1:25" x14ac:dyDescent="0.25">
      <c r="A2517" t="s">
        <v>189</v>
      </c>
      <c r="B2517">
        <v>6209.73</v>
      </c>
      <c r="C2517">
        <v>6193.62</v>
      </c>
      <c r="D2517">
        <v>6164.89</v>
      </c>
      <c r="E2517">
        <v>6137.98</v>
      </c>
      <c r="F2517">
        <v>1550.57</v>
      </c>
      <c r="G2517">
        <v>0.283499</v>
      </c>
      <c r="H2517">
        <v>0.72764200000000001</v>
      </c>
      <c r="I2517">
        <v>989854333</v>
      </c>
    </row>
    <row r="2518" spans="1:25" x14ac:dyDescent="0.25">
      <c r="A2518" t="s">
        <v>189</v>
      </c>
      <c r="B2518">
        <v>6119.36</v>
      </c>
      <c r="C2518">
        <v>6103.28</v>
      </c>
      <c r="D2518">
        <v>6075.4</v>
      </c>
      <c r="E2518">
        <v>6048.75</v>
      </c>
      <c r="F2518">
        <v>1540.49</v>
      </c>
      <c r="G2518">
        <v>0.28308699999999998</v>
      </c>
      <c r="H2518">
        <v>0.74742900000000001</v>
      </c>
      <c r="I2518">
        <v>989854333</v>
      </c>
    </row>
    <row r="2519" spans="1:25" x14ac:dyDescent="0.25">
      <c r="A2519" t="s">
        <v>189</v>
      </c>
      <c r="B2519">
        <v>6124.36</v>
      </c>
      <c r="C2519">
        <v>6107.98</v>
      </c>
      <c r="D2519">
        <v>6079.71</v>
      </c>
      <c r="E2519">
        <v>6052.8</v>
      </c>
      <c r="F2519">
        <v>1554.55</v>
      </c>
      <c r="G2519">
        <v>0.28340799999999999</v>
      </c>
      <c r="H2519">
        <v>0.72787599999999997</v>
      </c>
      <c r="I2519">
        <v>989854333</v>
      </c>
      <c r="R2519" t="s">
        <v>69</v>
      </c>
      <c r="U2519" t="s">
        <v>68</v>
      </c>
      <c r="X2519" t="s">
        <v>66</v>
      </c>
    </row>
    <row r="2520" spans="1:25" x14ac:dyDescent="0.25">
      <c r="A2520" t="s">
        <v>189</v>
      </c>
      <c r="B2520">
        <v>6110.65</v>
      </c>
      <c r="C2520">
        <v>6091.1</v>
      </c>
      <c r="D2520">
        <v>6063.19</v>
      </c>
      <c r="E2520">
        <v>6036.49</v>
      </c>
      <c r="F2520">
        <v>1539.03</v>
      </c>
      <c r="G2520">
        <v>0.28309600000000001</v>
      </c>
      <c r="H2520">
        <v>0.72767599999999999</v>
      </c>
      <c r="I2520">
        <v>989854333</v>
      </c>
      <c r="R2520">
        <f>AVERAGE(B2471:B2520)</f>
        <v>6129.6404000000002</v>
      </c>
      <c r="S2520">
        <f>AVERAGE(C2471:C2520)</f>
        <v>6113.1583999999993</v>
      </c>
      <c r="U2520">
        <f>_xlfn.VAR.P(B2471:B2520)</f>
        <v>3733.4272198400054</v>
      </c>
      <c r="V2520">
        <f>_xlfn.VAR.P(C2471:C2520)</f>
        <v>3732.30647344</v>
      </c>
      <c r="X2520">
        <f>1.96*SQRT(U2520)/50</f>
        <v>2.3951896799825572</v>
      </c>
      <c r="Y2520">
        <f>1.96*SQRT(V2520)/50</f>
        <v>2.3948301441536186</v>
      </c>
    </row>
    <row r="2521" spans="1:25" x14ac:dyDescent="0.25">
      <c r="A2521" t="s">
        <v>189</v>
      </c>
      <c r="B2521">
        <v>306542.3849</v>
      </c>
      <c r="C2521" t="s">
        <v>36</v>
      </c>
    </row>
    <row r="2522" spans="1:25" x14ac:dyDescent="0.25">
      <c r="A2522" t="s">
        <v>190</v>
      </c>
      <c r="B2522">
        <v>16.792400000000001</v>
      </c>
      <c r="C2522">
        <v>4.0959999999999998E-3</v>
      </c>
      <c r="D2522">
        <v>0</v>
      </c>
      <c r="E2522">
        <v>0</v>
      </c>
      <c r="F2522">
        <v>0</v>
      </c>
      <c r="G2522">
        <v>32767</v>
      </c>
      <c r="H2522">
        <v>-32767</v>
      </c>
      <c r="I2522">
        <v>736498</v>
      </c>
    </row>
    <row r="2523" spans="1:25" x14ac:dyDescent="0.25">
      <c r="A2523" t="s">
        <v>190</v>
      </c>
      <c r="B2523">
        <v>16.1432</v>
      </c>
      <c r="C2523">
        <v>3.0720000000000001E-3</v>
      </c>
      <c r="D2523">
        <v>0</v>
      </c>
      <c r="E2523">
        <v>0</v>
      </c>
      <c r="F2523">
        <v>0</v>
      </c>
      <c r="G2523">
        <v>32767</v>
      </c>
      <c r="H2523">
        <v>-32767</v>
      </c>
      <c r="I2523">
        <v>736498</v>
      </c>
    </row>
    <row r="2524" spans="1:25" x14ac:dyDescent="0.25">
      <c r="A2524" t="s">
        <v>190</v>
      </c>
      <c r="B2524">
        <v>16.124500000000001</v>
      </c>
      <c r="C2524">
        <v>1.024E-3</v>
      </c>
      <c r="D2524">
        <v>0</v>
      </c>
      <c r="E2524">
        <v>0</v>
      </c>
      <c r="F2524">
        <v>0</v>
      </c>
      <c r="G2524">
        <v>32767</v>
      </c>
      <c r="H2524">
        <v>-32767</v>
      </c>
      <c r="I2524">
        <v>736498</v>
      </c>
    </row>
    <row r="2525" spans="1:25" x14ac:dyDescent="0.25">
      <c r="A2525" t="s">
        <v>190</v>
      </c>
      <c r="B2525">
        <v>16.125299999999999</v>
      </c>
      <c r="C2525">
        <v>4.0959999999999998E-3</v>
      </c>
      <c r="D2525">
        <v>0</v>
      </c>
      <c r="E2525">
        <v>0</v>
      </c>
      <c r="F2525">
        <v>0</v>
      </c>
      <c r="G2525">
        <v>32767</v>
      </c>
      <c r="H2525">
        <v>-32767</v>
      </c>
      <c r="I2525">
        <v>736498</v>
      </c>
    </row>
    <row r="2526" spans="1:25" x14ac:dyDescent="0.25">
      <c r="A2526" t="s">
        <v>190</v>
      </c>
      <c r="B2526">
        <v>16.282399999999999</v>
      </c>
      <c r="C2526">
        <v>1.024E-3</v>
      </c>
      <c r="D2526">
        <v>0</v>
      </c>
      <c r="E2526">
        <v>0</v>
      </c>
      <c r="F2526">
        <v>0</v>
      </c>
      <c r="G2526">
        <v>32767</v>
      </c>
      <c r="H2526">
        <v>-32767</v>
      </c>
      <c r="I2526">
        <v>736498</v>
      </c>
    </row>
    <row r="2527" spans="1:25" x14ac:dyDescent="0.25">
      <c r="A2527" t="s">
        <v>190</v>
      </c>
      <c r="B2527">
        <v>16.439699999999998</v>
      </c>
      <c r="C2527">
        <v>2.0479999999999999E-3</v>
      </c>
      <c r="D2527">
        <v>0</v>
      </c>
      <c r="E2527">
        <v>0</v>
      </c>
      <c r="F2527">
        <v>0</v>
      </c>
      <c r="G2527">
        <v>32767</v>
      </c>
      <c r="H2527">
        <v>-32767</v>
      </c>
      <c r="I2527">
        <v>736498</v>
      </c>
    </row>
    <row r="2528" spans="1:25" x14ac:dyDescent="0.25">
      <c r="A2528" t="s">
        <v>190</v>
      </c>
      <c r="B2528">
        <v>17.4298</v>
      </c>
      <c r="C2528">
        <v>3.2959999999999999E-3</v>
      </c>
      <c r="D2528">
        <v>0</v>
      </c>
      <c r="E2528">
        <v>0</v>
      </c>
      <c r="F2528">
        <v>0</v>
      </c>
      <c r="G2528">
        <v>32767</v>
      </c>
      <c r="H2528">
        <v>-32767</v>
      </c>
      <c r="I2528">
        <v>736498</v>
      </c>
    </row>
    <row r="2529" spans="1:9" x14ac:dyDescent="0.25">
      <c r="A2529" t="s">
        <v>190</v>
      </c>
      <c r="B2529">
        <v>16.874500000000001</v>
      </c>
      <c r="C2529">
        <v>1.024E-3</v>
      </c>
      <c r="D2529">
        <v>0</v>
      </c>
      <c r="E2529">
        <v>0</v>
      </c>
      <c r="F2529">
        <v>0</v>
      </c>
      <c r="G2529">
        <v>32767</v>
      </c>
      <c r="H2529">
        <v>-32767</v>
      </c>
      <c r="I2529">
        <v>736498</v>
      </c>
    </row>
    <row r="2530" spans="1:9" x14ac:dyDescent="0.25">
      <c r="A2530" t="s">
        <v>190</v>
      </c>
      <c r="B2530">
        <v>15.8332</v>
      </c>
      <c r="C2530">
        <v>2.0479999999999999E-3</v>
      </c>
      <c r="D2530">
        <v>0</v>
      </c>
      <c r="E2530">
        <v>0</v>
      </c>
      <c r="F2530">
        <v>0</v>
      </c>
      <c r="G2530">
        <v>32767</v>
      </c>
      <c r="H2530">
        <v>-32767</v>
      </c>
      <c r="I2530">
        <v>736498</v>
      </c>
    </row>
    <row r="2531" spans="1:9" x14ac:dyDescent="0.25">
      <c r="A2531" t="s">
        <v>190</v>
      </c>
      <c r="B2531">
        <v>15.745200000000001</v>
      </c>
      <c r="C2531">
        <v>3.392E-3</v>
      </c>
      <c r="D2531">
        <v>0</v>
      </c>
      <c r="E2531">
        <v>0</v>
      </c>
      <c r="F2531">
        <v>0</v>
      </c>
      <c r="G2531">
        <v>32767</v>
      </c>
      <c r="H2531">
        <v>-32767</v>
      </c>
      <c r="I2531">
        <v>736498</v>
      </c>
    </row>
    <row r="2532" spans="1:9" x14ac:dyDescent="0.25">
      <c r="A2532" t="s">
        <v>190</v>
      </c>
      <c r="B2532">
        <v>16.024899999999999</v>
      </c>
      <c r="C2532">
        <v>3.2320000000000001E-3</v>
      </c>
      <c r="D2532">
        <v>0</v>
      </c>
      <c r="E2532">
        <v>0</v>
      </c>
      <c r="F2532">
        <v>0</v>
      </c>
      <c r="G2532">
        <v>32767</v>
      </c>
      <c r="H2532">
        <v>-32767</v>
      </c>
      <c r="I2532">
        <v>736498</v>
      </c>
    </row>
    <row r="2533" spans="1:9" x14ac:dyDescent="0.25">
      <c r="A2533" t="s">
        <v>190</v>
      </c>
      <c r="B2533">
        <v>15.8058</v>
      </c>
      <c r="C2533">
        <v>4.0959999999999998E-3</v>
      </c>
      <c r="D2533">
        <v>0</v>
      </c>
      <c r="E2533">
        <v>0</v>
      </c>
      <c r="F2533">
        <v>0</v>
      </c>
      <c r="G2533">
        <v>32767</v>
      </c>
      <c r="H2533">
        <v>-32767</v>
      </c>
      <c r="I2533">
        <v>736498</v>
      </c>
    </row>
    <row r="2534" spans="1:9" x14ac:dyDescent="0.25">
      <c r="A2534" t="s">
        <v>190</v>
      </c>
      <c r="B2534">
        <v>15.8447</v>
      </c>
      <c r="C2534">
        <v>3.2000000000000002E-3</v>
      </c>
      <c r="D2534">
        <v>0</v>
      </c>
      <c r="E2534">
        <v>0</v>
      </c>
      <c r="F2534">
        <v>0</v>
      </c>
      <c r="G2534">
        <v>32767</v>
      </c>
      <c r="H2534">
        <v>-32767</v>
      </c>
      <c r="I2534">
        <v>736498</v>
      </c>
    </row>
    <row r="2535" spans="1:9" x14ac:dyDescent="0.25">
      <c r="A2535" t="s">
        <v>190</v>
      </c>
      <c r="B2535">
        <v>16.060300000000002</v>
      </c>
      <c r="C2535">
        <v>4.0959999999999998E-3</v>
      </c>
      <c r="D2535">
        <v>0</v>
      </c>
      <c r="E2535">
        <v>0</v>
      </c>
      <c r="F2535">
        <v>0</v>
      </c>
      <c r="G2535">
        <v>32767</v>
      </c>
      <c r="H2535">
        <v>-32767</v>
      </c>
      <c r="I2535">
        <v>736498</v>
      </c>
    </row>
    <row r="2536" spans="1:9" x14ac:dyDescent="0.25">
      <c r="A2536" t="s">
        <v>190</v>
      </c>
      <c r="B2536">
        <v>16.498200000000001</v>
      </c>
      <c r="C2536">
        <v>3.2320000000000001E-3</v>
      </c>
      <c r="D2536">
        <v>0</v>
      </c>
      <c r="E2536">
        <v>0</v>
      </c>
      <c r="F2536">
        <v>0</v>
      </c>
      <c r="G2536">
        <v>32767</v>
      </c>
      <c r="H2536">
        <v>-32767</v>
      </c>
      <c r="I2536">
        <v>736498</v>
      </c>
    </row>
    <row r="2537" spans="1:9" x14ac:dyDescent="0.25">
      <c r="A2537" t="s">
        <v>190</v>
      </c>
      <c r="B2537">
        <v>16.3428</v>
      </c>
      <c r="C2537">
        <v>1.024E-3</v>
      </c>
      <c r="D2537">
        <v>0</v>
      </c>
      <c r="E2537">
        <v>0</v>
      </c>
      <c r="F2537">
        <v>0</v>
      </c>
      <c r="G2537">
        <v>32767</v>
      </c>
      <c r="H2537">
        <v>-32767</v>
      </c>
      <c r="I2537">
        <v>736498</v>
      </c>
    </row>
    <row r="2538" spans="1:9" x14ac:dyDescent="0.25">
      <c r="A2538" t="s">
        <v>190</v>
      </c>
      <c r="B2538">
        <v>16.188099999999999</v>
      </c>
      <c r="C2538">
        <v>4.0959999999999998E-3</v>
      </c>
      <c r="D2538">
        <v>0</v>
      </c>
      <c r="E2538">
        <v>0</v>
      </c>
      <c r="F2538">
        <v>0</v>
      </c>
      <c r="G2538">
        <v>32767</v>
      </c>
      <c r="H2538">
        <v>-32767</v>
      </c>
      <c r="I2538">
        <v>736498</v>
      </c>
    </row>
    <row r="2539" spans="1:9" x14ac:dyDescent="0.25">
      <c r="A2539" t="s">
        <v>190</v>
      </c>
      <c r="B2539">
        <v>17.207799999999999</v>
      </c>
      <c r="C2539">
        <v>2.0479999999999999E-3</v>
      </c>
      <c r="D2539">
        <v>0</v>
      </c>
      <c r="E2539">
        <v>0</v>
      </c>
      <c r="F2539">
        <v>0</v>
      </c>
      <c r="G2539">
        <v>32767</v>
      </c>
      <c r="H2539">
        <v>-32767</v>
      </c>
      <c r="I2539">
        <v>736498</v>
      </c>
    </row>
    <row r="2540" spans="1:9" x14ac:dyDescent="0.25">
      <c r="A2540" t="s">
        <v>190</v>
      </c>
      <c r="B2540">
        <v>17.239699999999999</v>
      </c>
      <c r="C2540">
        <v>1.024E-3</v>
      </c>
      <c r="D2540">
        <v>0</v>
      </c>
      <c r="E2540">
        <v>0</v>
      </c>
      <c r="F2540">
        <v>0</v>
      </c>
      <c r="G2540">
        <v>32767</v>
      </c>
      <c r="H2540">
        <v>-32767</v>
      </c>
      <c r="I2540">
        <v>736498</v>
      </c>
    </row>
    <row r="2541" spans="1:9" x14ac:dyDescent="0.25">
      <c r="A2541" t="s">
        <v>190</v>
      </c>
      <c r="B2541">
        <v>16.671900000000001</v>
      </c>
      <c r="C2541">
        <v>1.024E-3</v>
      </c>
      <c r="D2541">
        <v>0</v>
      </c>
      <c r="E2541">
        <v>0</v>
      </c>
      <c r="F2541">
        <v>0</v>
      </c>
      <c r="G2541">
        <v>32767</v>
      </c>
      <c r="H2541">
        <v>-32767</v>
      </c>
      <c r="I2541">
        <v>736498</v>
      </c>
    </row>
    <row r="2542" spans="1:9" x14ac:dyDescent="0.25">
      <c r="A2542" t="s">
        <v>190</v>
      </c>
      <c r="B2542">
        <v>16.141500000000001</v>
      </c>
      <c r="C2542">
        <v>5.1200000000000004E-3</v>
      </c>
      <c r="D2542">
        <v>0</v>
      </c>
      <c r="E2542">
        <v>0</v>
      </c>
      <c r="F2542">
        <v>0</v>
      </c>
      <c r="G2542">
        <v>32767</v>
      </c>
      <c r="H2542">
        <v>-32767</v>
      </c>
      <c r="I2542">
        <v>736498</v>
      </c>
    </row>
    <row r="2543" spans="1:9" x14ac:dyDescent="0.25">
      <c r="A2543" t="s">
        <v>190</v>
      </c>
      <c r="B2543">
        <v>16.476500000000001</v>
      </c>
      <c r="C2543">
        <v>1.024E-3</v>
      </c>
      <c r="D2543">
        <v>0</v>
      </c>
      <c r="E2543">
        <v>0</v>
      </c>
      <c r="F2543">
        <v>0</v>
      </c>
      <c r="G2543">
        <v>32767</v>
      </c>
      <c r="H2543">
        <v>-32767</v>
      </c>
      <c r="I2543">
        <v>736498</v>
      </c>
    </row>
    <row r="2544" spans="1:9" x14ac:dyDescent="0.25">
      <c r="A2544" t="s">
        <v>190</v>
      </c>
      <c r="B2544">
        <v>15.8903</v>
      </c>
      <c r="C2544">
        <v>1.024E-3</v>
      </c>
      <c r="D2544">
        <v>0</v>
      </c>
      <c r="E2544">
        <v>0</v>
      </c>
      <c r="F2544">
        <v>0</v>
      </c>
      <c r="G2544">
        <v>32767</v>
      </c>
      <c r="H2544">
        <v>-32767</v>
      </c>
      <c r="I2544">
        <v>736498</v>
      </c>
    </row>
    <row r="2545" spans="1:9" x14ac:dyDescent="0.25">
      <c r="A2545" t="s">
        <v>190</v>
      </c>
      <c r="B2545">
        <v>16.283200000000001</v>
      </c>
      <c r="C2545">
        <v>4.0959999999999998E-3</v>
      </c>
      <c r="D2545">
        <v>0</v>
      </c>
      <c r="E2545">
        <v>0</v>
      </c>
      <c r="F2545">
        <v>0</v>
      </c>
      <c r="G2545">
        <v>32767</v>
      </c>
      <c r="H2545">
        <v>-32767</v>
      </c>
      <c r="I2545">
        <v>736498</v>
      </c>
    </row>
    <row r="2546" spans="1:9" x14ac:dyDescent="0.25">
      <c r="A2546" t="s">
        <v>190</v>
      </c>
      <c r="B2546">
        <v>16.438700000000001</v>
      </c>
      <c r="C2546">
        <v>1.024E-3</v>
      </c>
      <c r="D2546">
        <v>0</v>
      </c>
      <c r="E2546">
        <v>0</v>
      </c>
      <c r="F2546">
        <v>0</v>
      </c>
      <c r="G2546">
        <v>32767</v>
      </c>
      <c r="H2546">
        <v>-32767</v>
      </c>
      <c r="I2546">
        <v>736498</v>
      </c>
    </row>
    <row r="2547" spans="1:9" x14ac:dyDescent="0.25">
      <c r="A2547" t="s">
        <v>190</v>
      </c>
      <c r="B2547">
        <v>16.430399999999999</v>
      </c>
      <c r="C2547">
        <v>1.024E-3</v>
      </c>
      <c r="D2547">
        <v>0</v>
      </c>
      <c r="E2547">
        <v>0</v>
      </c>
      <c r="F2547">
        <v>0</v>
      </c>
      <c r="G2547">
        <v>32767</v>
      </c>
      <c r="H2547">
        <v>-32767</v>
      </c>
      <c r="I2547">
        <v>736498</v>
      </c>
    </row>
    <row r="2548" spans="1:9" x14ac:dyDescent="0.25">
      <c r="A2548" t="s">
        <v>190</v>
      </c>
      <c r="B2548">
        <v>15.879099999999999</v>
      </c>
      <c r="C2548">
        <v>1.024E-3</v>
      </c>
      <c r="D2548">
        <v>0</v>
      </c>
      <c r="E2548">
        <v>0</v>
      </c>
      <c r="F2548">
        <v>0</v>
      </c>
      <c r="G2548">
        <v>32767</v>
      </c>
      <c r="H2548">
        <v>-32767</v>
      </c>
      <c r="I2548">
        <v>736498</v>
      </c>
    </row>
    <row r="2549" spans="1:9" x14ac:dyDescent="0.25">
      <c r="A2549" t="s">
        <v>190</v>
      </c>
      <c r="B2549">
        <v>16.148299999999999</v>
      </c>
      <c r="C2549">
        <v>1.024E-3</v>
      </c>
      <c r="D2549">
        <v>0</v>
      </c>
      <c r="E2549">
        <v>0</v>
      </c>
      <c r="F2549">
        <v>0</v>
      </c>
      <c r="G2549">
        <v>32767</v>
      </c>
      <c r="H2549">
        <v>-32767</v>
      </c>
      <c r="I2549">
        <v>736498</v>
      </c>
    </row>
    <row r="2550" spans="1:9" x14ac:dyDescent="0.25">
      <c r="A2550" t="s">
        <v>190</v>
      </c>
      <c r="B2550">
        <v>16.6602</v>
      </c>
      <c r="C2550">
        <v>1.024E-3</v>
      </c>
      <c r="D2550">
        <v>0</v>
      </c>
      <c r="E2550">
        <v>0</v>
      </c>
      <c r="F2550">
        <v>0</v>
      </c>
      <c r="G2550">
        <v>32767</v>
      </c>
      <c r="H2550">
        <v>-32767</v>
      </c>
      <c r="I2550">
        <v>736498</v>
      </c>
    </row>
    <row r="2551" spans="1:9" x14ac:dyDescent="0.25">
      <c r="A2551" t="s">
        <v>190</v>
      </c>
      <c r="B2551">
        <v>15.8772</v>
      </c>
      <c r="C2551">
        <v>1.024E-3</v>
      </c>
      <c r="D2551">
        <v>0</v>
      </c>
      <c r="E2551">
        <v>0</v>
      </c>
      <c r="F2551">
        <v>0</v>
      </c>
      <c r="G2551">
        <v>32767</v>
      </c>
      <c r="H2551">
        <v>-32767</v>
      </c>
      <c r="I2551">
        <v>736498</v>
      </c>
    </row>
    <row r="2552" spans="1:9" x14ac:dyDescent="0.25">
      <c r="A2552" t="s">
        <v>190</v>
      </c>
      <c r="B2552">
        <v>16.336099999999998</v>
      </c>
      <c r="C2552">
        <v>1.024E-3</v>
      </c>
      <c r="D2552">
        <v>0</v>
      </c>
      <c r="E2552">
        <v>0</v>
      </c>
      <c r="F2552">
        <v>0</v>
      </c>
      <c r="G2552">
        <v>32767</v>
      </c>
      <c r="H2552">
        <v>-32767</v>
      </c>
      <c r="I2552">
        <v>736498</v>
      </c>
    </row>
    <row r="2553" spans="1:9" x14ac:dyDescent="0.25">
      <c r="A2553" t="s">
        <v>190</v>
      </c>
      <c r="B2553">
        <v>16.739100000000001</v>
      </c>
      <c r="C2553">
        <v>4.0959999999999998E-3</v>
      </c>
      <c r="D2553">
        <v>0</v>
      </c>
      <c r="E2553">
        <v>0</v>
      </c>
      <c r="F2553">
        <v>0</v>
      </c>
      <c r="G2553">
        <v>32767</v>
      </c>
      <c r="H2553">
        <v>-32767</v>
      </c>
      <c r="I2553">
        <v>736498</v>
      </c>
    </row>
    <row r="2554" spans="1:9" x14ac:dyDescent="0.25">
      <c r="A2554" t="s">
        <v>190</v>
      </c>
      <c r="B2554">
        <v>16.243500000000001</v>
      </c>
      <c r="C2554">
        <v>3.3600000000000001E-3</v>
      </c>
      <c r="D2554">
        <v>0</v>
      </c>
      <c r="E2554">
        <v>0</v>
      </c>
      <c r="F2554">
        <v>0</v>
      </c>
      <c r="G2554">
        <v>32767</v>
      </c>
      <c r="H2554">
        <v>-32767</v>
      </c>
      <c r="I2554">
        <v>736498</v>
      </c>
    </row>
    <row r="2555" spans="1:9" x14ac:dyDescent="0.25">
      <c r="A2555" t="s">
        <v>190</v>
      </c>
      <c r="B2555">
        <v>16.376000000000001</v>
      </c>
      <c r="C2555">
        <v>1.024E-3</v>
      </c>
      <c r="D2555">
        <v>0</v>
      </c>
      <c r="E2555">
        <v>0</v>
      </c>
      <c r="F2555">
        <v>0</v>
      </c>
      <c r="G2555">
        <v>32767</v>
      </c>
      <c r="H2555">
        <v>-32767</v>
      </c>
      <c r="I2555">
        <v>736498</v>
      </c>
    </row>
    <row r="2556" spans="1:9" x14ac:dyDescent="0.25">
      <c r="A2556" t="s">
        <v>190</v>
      </c>
      <c r="B2556">
        <v>16.9971</v>
      </c>
      <c r="C2556">
        <v>1.024E-3</v>
      </c>
      <c r="D2556">
        <v>0</v>
      </c>
      <c r="E2556">
        <v>0</v>
      </c>
      <c r="F2556">
        <v>0</v>
      </c>
      <c r="G2556">
        <v>32767</v>
      </c>
      <c r="H2556">
        <v>-32767</v>
      </c>
      <c r="I2556">
        <v>736498</v>
      </c>
    </row>
    <row r="2557" spans="1:9" x14ac:dyDescent="0.25">
      <c r="A2557" t="s">
        <v>190</v>
      </c>
      <c r="B2557">
        <v>16.816299999999998</v>
      </c>
      <c r="C2557">
        <v>1.024E-3</v>
      </c>
      <c r="D2557">
        <v>0</v>
      </c>
      <c r="E2557">
        <v>0</v>
      </c>
      <c r="F2557">
        <v>0</v>
      </c>
      <c r="G2557">
        <v>32767</v>
      </c>
      <c r="H2557">
        <v>-32767</v>
      </c>
      <c r="I2557">
        <v>736498</v>
      </c>
    </row>
    <row r="2558" spans="1:9" x14ac:dyDescent="0.25">
      <c r="A2558" t="s">
        <v>190</v>
      </c>
      <c r="B2558">
        <v>16.336600000000001</v>
      </c>
      <c r="C2558">
        <v>1.024E-3</v>
      </c>
      <c r="D2558">
        <v>0</v>
      </c>
      <c r="E2558">
        <v>0</v>
      </c>
      <c r="F2558">
        <v>0</v>
      </c>
      <c r="G2558">
        <v>32767</v>
      </c>
      <c r="H2558">
        <v>-32767</v>
      </c>
      <c r="I2558">
        <v>736498</v>
      </c>
    </row>
    <row r="2559" spans="1:9" x14ac:dyDescent="0.25">
      <c r="A2559" t="s">
        <v>190</v>
      </c>
      <c r="B2559">
        <v>16.817499999999999</v>
      </c>
      <c r="C2559">
        <v>1.024E-3</v>
      </c>
      <c r="D2559">
        <v>0</v>
      </c>
      <c r="E2559">
        <v>0</v>
      </c>
      <c r="F2559">
        <v>0</v>
      </c>
      <c r="G2559">
        <v>32767</v>
      </c>
      <c r="H2559">
        <v>-32767</v>
      </c>
      <c r="I2559">
        <v>736498</v>
      </c>
    </row>
    <row r="2560" spans="1:9" x14ac:dyDescent="0.25">
      <c r="A2560" t="s">
        <v>190</v>
      </c>
      <c r="B2560">
        <v>15.667199999999999</v>
      </c>
      <c r="C2560">
        <v>4.0959999999999998E-3</v>
      </c>
      <c r="D2560">
        <v>0</v>
      </c>
      <c r="E2560">
        <v>0</v>
      </c>
      <c r="F2560">
        <v>0</v>
      </c>
      <c r="G2560">
        <v>32767</v>
      </c>
      <c r="H2560">
        <v>-32767</v>
      </c>
      <c r="I2560">
        <v>736498</v>
      </c>
    </row>
    <row r="2561" spans="1:25" x14ac:dyDescent="0.25">
      <c r="A2561" t="s">
        <v>190</v>
      </c>
      <c r="B2561">
        <v>15.996499999999999</v>
      </c>
      <c r="C2561">
        <v>2.0479999999999999E-3</v>
      </c>
      <c r="D2561">
        <v>0</v>
      </c>
      <c r="E2561">
        <v>0</v>
      </c>
      <c r="F2561">
        <v>0</v>
      </c>
      <c r="G2561">
        <v>32767</v>
      </c>
      <c r="H2561">
        <v>-32767</v>
      </c>
      <c r="I2561">
        <v>736498</v>
      </c>
    </row>
    <row r="2562" spans="1:25" x14ac:dyDescent="0.25">
      <c r="A2562" t="s">
        <v>190</v>
      </c>
      <c r="B2562">
        <v>16.150500000000001</v>
      </c>
      <c r="C2562">
        <v>2.0479999999999999E-3</v>
      </c>
      <c r="D2562">
        <v>0</v>
      </c>
      <c r="E2562">
        <v>0</v>
      </c>
      <c r="F2562">
        <v>0</v>
      </c>
      <c r="G2562">
        <v>32767</v>
      </c>
      <c r="H2562">
        <v>-32767</v>
      </c>
      <c r="I2562">
        <v>736498</v>
      </c>
    </row>
    <row r="2563" spans="1:25" x14ac:dyDescent="0.25">
      <c r="A2563" t="s">
        <v>190</v>
      </c>
      <c r="B2563">
        <v>16.349699999999999</v>
      </c>
      <c r="C2563">
        <v>4.0959999999999998E-3</v>
      </c>
      <c r="D2563">
        <v>0</v>
      </c>
      <c r="E2563">
        <v>0</v>
      </c>
      <c r="F2563">
        <v>0</v>
      </c>
      <c r="G2563">
        <v>32767</v>
      </c>
      <c r="H2563">
        <v>-32767</v>
      </c>
      <c r="I2563">
        <v>736498</v>
      </c>
    </row>
    <row r="2564" spans="1:25" x14ac:dyDescent="0.25">
      <c r="A2564" t="s">
        <v>190</v>
      </c>
      <c r="B2564">
        <v>16.737200000000001</v>
      </c>
      <c r="C2564">
        <v>4.0959999999999998E-3</v>
      </c>
      <c r="D2564">
        <v>0</v>
      </c>
      <c r="E2564">
        <v>0</v>
      </c>
      <c r="F2564">
        <v>0</v>
      </c>
      <c r="G2564">
        <v>32767</v>
      </c>
      <c r="H2564">
        <v>-32767</v>
      </c>
      <c r="I2564">
        <v>736498</v>
      </c>
    </row>
    <row r="2565" spans="1:25" x14ac:dyDescent="0.25">
      <c r="A2565" t="s">
        <v>190</v>
      </c>
      <c r="B2565">
        <v>16.2149</v>
      </c>
      <c r="C2565">
        <v>1.024E-3</v>
      </c>
      <c r="D2565">
        <v>0</v>
      </c>
      <c r="E2565">
        <v>0</v>
      </c>
      <c r="F2565">
        <v>0</v>
      </c>
      <c r="G2565">
        <v>32767</v>
      </c>
      <c r="H2565">
        <v>-32767</v>
      </c>
      <c r="I2565">
        <v>736498</v>
      </c>
    </row>
    <row r="2566" spans="1:25" x14ac:dyDescent="0.25">
      <c r="A2566" t="s">
        <v>190</v>
      </c>
      <c r="B2566">
        <v>16.420500000000001</v>
      </c>
      <c r="C2566">
        <v>2.0479999999999999E-3</v>
      </c>
      <c r="D2566">
        <v>0</v>
      </c>
      <c r="E2566">
        <v>0</v>
      </c>
      <c r="F2566">
        <v>0</v>
      </c>
      <c r="G2566">
        <v>32767</v>
      </c>
      <c r="H2566">
        <v>-32767</v>
      </c>
      <c r="I2566">
        <v>736498</v>
      </c>
    </row>
    <row r="2567" spans="1:25" x14ac:dyDescent="0.25">
      <c r="A2567" t="s">
        <v>190</v>
      </c>
      <c r="B2567">
        <v>16.927299999999999</v>
      </c>
      <c r="C2567">
        <v>1.024E-3</v>
      </c>
      <c r="D2567">
        <v>0</v>
      </c>
      <c r="E2567">
        <v>0</v>
      </c>
      <c r="F2567">
        <v>0</v>
      </c>
      <c r="G2567">
        <v>32767</v>
      </c>
      <c r="H2567">
        <v>-32767</v>
      </c>
      <c r="I2567">
        <v>736498</v>
      </c>
    </row>
    <row r="2568" spans="1:25" x14ac:dyDescent="0.25">
      <c r="A2568" t="s">
        <v>190</v>
      </c>
      <c r="B2568">
        <v>16.259699999999999</v>
      </c>
      <c r="C2568">
        <v>2.0479999999999999E-3</v>
      </c>
      <c r="D2568">
        <v>0</v>
      </c>
      <c r="E2568">
        <v>0</v>
      </c>
      <c r="F2568">
        <v>0</v>
      </c>
      <c r="G2568">
        <v>32767</v>
      </c>
      <c r="H2568">
        <v>-32767</v>
      </c>
      <c r="I2568">
        <v>736498</v>
      </c>
    </row>
    <row r="2569" spans="1:25" x14ac:dyDescent="0.25">
      <c r="A2569" t="s">
        <v>190</v>
      </c>
      <c r="B2569">
        <v>16.871600000000001</v>
      </c>
      <c r="C2569">
        <v>2.0479999999999999E-3</v>
      </c>
      <c r="D2569">
        <v>0</v>
      </c>
      <c r="E2569">
        <v>0</v>
      </c>
      <c r="F2569">
        <v>0</v>
      </c>
      <c r="G2569">
        <v>32767</v>
      </c>
      <c r="H2569">
        <v>-32767</v>
      </c>
      <c r="I2569">
        <v>736498</v>
      </c>
    </row>
    <row r="2570" spans="1:25" x14ac:dyDescent="0.25">
      <c r="A2570" t="s">
        <v>190</v>
      </c>
      <c r="B2570">
        <v>15.915100000000001</v>
      </c>
      <c r="C2570">
        <v>2.0479999999999999E-3</v>
      </c>
      <c r="D2570">
        <v>0</v>
      </c>
      <c r="E2570">
        <v>0</v>
      </c>
      <c r="F2570">
        <v>0</v>
      </c>
      <c r="G2570">
        <v>32767</v>
      </c>
      <c r="H2570">
        <v>-32767</v>
      </c>
      <c r="I2570">
        <v>736498</v>
      </c>
    </row>
    <row r="2571" spans="1:25" x14ac:dyDescent="0.25">
      <c r="A2571" t="s">
        <v>190</v>
      </c>
      <c r="B2571">
        <v>16.154900000000001</v>
      </c>
      <c r="C2571">
        <v>1.024E-3</v>
      </c>
      <c r="D2571">
        <v>0</v>
      </c>
      <c r="E2571">
        <v>0</v>
      </c>
      <c r="F2571">
        <v>0</v>
      </c>
      <c r="G2571">
        <v>32767</v>
      </c>
      <c r="H2571">
        <v>-32767</v>
      </c>
      <c r="I2571">
        <v>736498</v>
      </c>
    </row>
    <row r="2572" spans="1:25" x14ac:dyDescent="0.25">
      <c r="A2572" t="s">
        <v>190</v>
      </c>
      <c r="B2572">
        <v>16.026700000000002</v>
      </c>
      <c r="C2572">
        <v>4.0959999999999998E-3</v>
      </c>
      <c r="D2572">
        <v>0</v>
      </c>
      <c r="E2572">
        <v>0</v>
      </c>
      <c r="F2572">
        <v>0</v>
      </c>
      <c r="G2572">
        <v>32767</v>
      </c>
      <c r="H2572">
        <v>-32767</v>
      </c>
      <c r="I2572">
        <v>736498</v>
      </c>
    </row>
    <row r="2573" spans="1:25" x14ac:dyDescent="0.25">
      <c r="A2573" t="s">
        <v>190</v>
      </c>
      <c r="B2573">
        <v>16.231000000000002</v>
      </c>
      <c r="C2573">
        <v>4.0959999999999998E-3</v>
      </c>
      <c r="D2573">
        <v>0</v>
      </c>
      <c r="E2573">
        <v>0</v>
      </c>
      <c r="F2573">
        <v>0</v>
      </c>
      <c r="G2573">
        <v>32767</v>
      </c>
      <c r="H2573">
        <v>-32767</v>
      </c>
      <c r="I2573">
        <v>736498</v>
      </c>
    </row>
    <row r="2574" spans="1:25" x14ac:dyDescent="0.25">
      <c r="A2574" t="s">
        <v>190</v>
      </c>
      <c r="B2574">
        <v>16.757300000000001</v>
      </c>
      <c r="C2574">
        <v>2.0479999999999999E-3</v>
      </c>
      <c r="D2574">
        <v>0</v>
      </c>
      <c r="E2574">
        <v>0</v>
      </c>
      <c r="F2574">
        <v>0</v>
      </c>
      <c r="G2574">
        <v>32767</v>
      </c>
      <c r="H2574">
        <v>-32767</v>
      </c>
      <c r="I2574">
        <v>736498</v>
      </c>
    </row>
    <row r="2575" spans="1:25" x14ac:dyDescent="0.25">
      <c r="A2575" t="s">
        <v>190</v>
      </c>
      <c r="B2575">
        <v>16.971900000000002</v>
      </c>
      <c r="C2575">
        <v>1.024E-3</v>
      </c>
      <c r="D2575">
        <v>0</v>
      </c>
      <c r="E2575">
        <v>0</v>
      </c>
      <c r="F2575">
        <v>0</v>
      </c>
      <c r="G2575">
        <v>32767</v>
      </c>
      <c r="H2575">
        <v>-32767</v>
      </c>
      <c r="I2575">
        <v>736498</v>
      </c>
      <c r="R2575" t="s">
        <v>69</v>
      </c>
      <c r="U2575" t="s">
        <v>68</v>
      </c>
      <c r="X2575" t="s">
        <v>66</v>
      </c>
    </row>
    <row r="2576" spans="1:25" x14ac:dyDescent="0.25">
      <c r="A2576" t="s">
        <v>190</v>
      </c>
      <c r="B2576">
        <v>16.886299999999999</v>
      </c>
      <c r="C2576">
        <v>2.0479999999999999E-3</v>
      </c>
      <c r="D2576">
        <v>0</v>
      </c>
      <c r="E2576">
        <v>0</v>
      </c>
      <c r="F2576">
        <v>0</v>
      </c>
      <c r="G2576">
        <v>32767</v>
      </c>
      <c r="H2576">
        <v>-32767</v>
      </c>
      <c r="I2576">
        <v>736498</v>
      </c>
      <c r="R2576">
        <f>AVERAGE(B2527:B2576)</f>
        <v>16.392649999999996</v>
      </c>
      <c r="S2576">
        <f>AVERAGE(C2527:C2576)</f>
        <v>2.2169599999999983E-3</v>
      </c>
      <c r="U2576">
        <f>_xlfn.VAR.P(B2527:B2576)</f>
        <v>0.1781088600999999</v>
      </c>
      <c r="V2576">
        <f>_xlfn.VAR.P(C2527:C2576)</f>
        <v>1.6447504383999983E-6</v>
      </c>
      <c r="X2576">
        <f>1.96*SQRT(U2576)/50</f>
        <v>1.6543554599422212E-2</v>
      </c>
      <c r="Y2576">
        <f>1.96*SQRT(V2576)/50</f>
        <v>5.0273147043555701E-5</v>
      </c>
    </row>
    <row r="2577" spans="1:9" x14ac:dyDescent="0.25">
      <c r="A2577" t="s">
        <v>190</v>
      </c>
      <c r="B2577">
        <v>858.50139999999999</v>
      </c>
      <c r="C2577" t="s">
        <v>36</v>
      </c>
    </row>
    <row r="2578" spans="1:9" x14ac:dyDescent="0.25">
      <c r="A2578" t="s">
        <v>191</v>
      </c>
      <c r="B2578">
        <v>5122.45</v>
      </c>
      <c r="C2578">
        <v>5106.1899999999996</v>
      </c>
      <c r="D2578">
        <v>5071.74</v>
      </c>
      <c r="E2578">
        <v>4370.49</v>
      </c>
      <c r="F2578">
        <v>0</v>
      </c>
      <c r="G2578">
        <v>0.32132899999999998</v>
      </c>
      <c r="H2578">
        <v>0.67040900000000003</v>
      </c>
      <c r="I2578">
        <v>989854333</v>
      </c>
    </row>
    <row r="2579" spans="1:9" x14ac:dyDescent="0.25">
      <c r="A2579" t="s">
        <v>191</v>
      </c>
      <c r="B2579">
        <v>5135.4799999999996</v>
      </c>
      <c r="C2579">
        <v>5118.43</v>
      </c>
      <c r="D2579">
        <v>5082.9399999999996</v>
      </c>
      <c r="E2579">
        <v>4379.4799999999996</v>
      </c>
      <c r="F2579">
        <v>0</v>
      </c>
      <c r="G2579">
        <v>0.33738600000000002</v>
      </c>
      <c r="H2579">
        <v>0.67040900000000003</v>
      </c>
      <c r="I2579">
        <v>989854333</v>
      </c>
    </row>
    <row r="2580" spans="1:9" x14ac:dyDescent="0.25">
      <c r="A2580" t="s">
        <v>191</v>
      </c>
      <c r="B2580">
        <v>5135.6899999999996</v>
      </c>
      <c r="C2580">
        <v>5118.75</v>
      </c>
      <c r="D2580">
        <v>5082.46</v>
      </c>
      <c r="E2580">
        <v>4378.38</v>
      </c>
      <c r="F2580">
        <v>0</v>
      </c>
      <c r="G2580">
        <v>0.32793499999999998</v>
      </c>
      <c r="H2580">
        <v>0.67038299999999995</v>
      </c>
      <c r="I2580">
        <v>989854333</v>
      </c>
    </row>
    <row r="2581" spans="1:9" x14ac:dyDescent="0.25">
      <c r="A2581" t="s">
        <v>191</v>
      </c>
      <c r="B2581">
        <v>5218.51</v>
      </c>
      <c r="C2581">
        <v>5202.34</v>
      </c>
      <c r="D2581">
        <v>5162.2</v>
      </c>
      <c r="E2581">
        <v>4448.3100000000004</v>
      </c>
      <c r="F2581">
        <v>0</v>
      </c>
      <c r="G2581">
        <v>0.32430599999999998</v>
      </c>
      <c r="H2581">
        <v>0.67040599999999995</v>
      </c>
      <c r="I2581">
        <v>989854333</v>
      </c>
    </row>
    <row r="2582" spans="1:9" x14ac:dyDescent="0.25">
      <c r="A2582" t="s">
        <v>191</v>
      </c>
      <c r="B2582">
        <v>5098.3500000000004</v>
      </c>
      <c r="C2582">
        <v>5082.33</v>
      </c>
      <c r="D2582">
        <v>5047.08</v>
      </c>
      <c r="E2582">
        <v>4348.45</v>
      </c>
      <c r="F2582">
        <v>0</v>
      </c>
      <c r="G2582">
        <v>0.32377400000000001</v>
      </c>
      <c r="H2582">
        <v>0.67040900000000003</v>
      </c>
      <c r="I2582">
        <v>989854333</v>
      </c>
    </row>
    <row r="2583" spans="1:9" x14ac:dyDescent="0.25">
      <c r="A2583" t="s">
        <v>191</v>
      </c>
      <c r="B2583">
        <v>5087.79</v>
      </c>
      <c r="C2583">
        <v>5071.1099999999997</v>
      </c>
      <c r="D2583">
        <v>5037.03</v>
      </c>
      <c r="E2583">
        <v>4339.55</v>
      </c>
      <c r="F2583">
        <v>0</v>
      </c>
      <c r="G2583">
        <v>0.32624500000000001</v>
      </c>
      <c r="H2583">
        <v>0.67034700000000003</v>
      </c>
      <c r="I2583">
        <v>989854333</v>
      </c>
    </row>
    <row r="2584" spans="1:9" x14ac:dyDescent="0.25">
      <c r="A2584" t="s">
        <v>191</v>
      </c>
      <c r="B2584">
        <v>5085.38</v>
      </c>
      <c r="C2584">
        <v>5069.2</v>
      </c>
      <c r="D2584">
        <v>5034.8100000000004</v>
      </c>
      <c r="E2584">
        <v>4337.0200000000004</v>
      </c>
      <c r="F2584">
        <v>0</v>
      </c>
      <c r="G2584">
        <v>0.32135599999999998</v>
      </c>
      <c r="H2584">
        <v>0.67040599999999995</v>
      </c>
      <c r="I2584">
        <v>989854333</v>
      </c>
    </row>
    <row r="2585" spans="1:9" x14ac:dyDescent="0.25">
      <c r="A2585" t="s">
        <v>191</v>
      </c>
      <c r="B2585">
        <v>5086.55</v>
      </c>
      <c r="C2585">
        <v>5070.09</v>
      </c>
      <c r="D2585">
        <v>5034.99</v>
      </c>
      <c r="E2585">
        <v>4338.1099999999997</v>
      </c>
      <c r="F2585">
        <v>0</v>
      </c>
      <c r="G2585">
        <v>0.330017</v>
      </c>
      <c r="H2585">
        <v>0.67040699999999998</v>
      </c>
      <c r="I2585">
        <v>989854333</v>
      </c>
    </row>
    <row r="2586" spans="1:9" x14ac:dyDescent="0.25">
      <c r="A2586" t="s">
        <v>191</v>
      </c>
      <c r="B2586">
        <v>5085.8100000000004</v>
      </c>
      <c r="C2586">
        <v>5069.88</v>
      </c>
      <c r="D2586">
        <v>5036.2</v>
      </c>
      <c r="E2586">
        <v>4337.6400000000003</v>
      </c>
      <c r="F2586">
        <v>0</v>
      </c>
      <c r="G2586">
        <v>0.327042</v>
      </c>
      <c r="H2586">
        <v>0.67032499999999995</v>
      </c>
      <c r="I2586">
        <v>989854333</v>
      </c>
    </row>
    <row r="2587" spans="1:9" x14ac:dyDescent="0.25">
      <c r="A2587" t="s">
        <v>191</v>
      </c>
      <c r="B2587">
        <v>5085.8500000000004</v>
      </c>
      <c r="C2587">
        <v>5069.8900000000003</v>
      </c>
      <c r="D2587">
        <v>5035.25</v>
      </c>
      <c r="E2587">
        <v>4337.53</v>
      </c>
      <c r="F2587">
        <v>0</v>
      </c>
      <c r="G2587">
        <v>0.33205200000000001</v>
      </c>
      <c r="H2587">
        <v>0.670404</v>
      </c>
      <c r="I2587">
        <v>989854333</v>
      </c>
    </row>
    <row r="2588" spans="1:9" x14ac:dyDescent="0.25">
      <c r="A2588" t="s">
        <v>191</v>
      </c>
      <c r="B2588">
        <v>5086.25</v>
      </c>
      <c r="C2588">
        <v>5070.17</v>
      </c>
      <c r="D2588">
        <v>5035.18</v>
      </c>
      <c r="E2588">
        <v>4338.3900000000003</v>
      </c>
      <c r="F2588">
        <v>0</v>
      </c>
      <c r="G2588">
        <v>0.33738699999999999</v>
      </c>
      <c r="H2588">
        <v>0.68310199999999999</v>
      </c>
      <c r="I2588">
        <v>989854333</v>
      </c>
    </row>
    <row r="2589" spans="1:9" x14ac:dyDescent="0.25">
      <c r="A2589" t="s">
        <v>191</v>
      </c>
      <c r="B2589">
        <v>5086.1000000000004</v>
      </c>
      <c r="C2589">
        <v>5069.88</v>
      </c>
      <c r="D2589">
        <v>5035.1000000000004</v>
      </c>
      <c r="E2589">
        <v>4337.59</v>
      </c>
      <c r="F2589">
        <v>0</v>
      </c>
      <c r="G2589">
        <v>0.33738499999999999</v>
      </c>
      <c r="H2589">
        <v>0.67037500000000005</v>
      </c>
      <c r="I2589">
        <v>989854333</v>
      </c>
    </row>
    <row r="2590" spans="1:9" x14ac:dyDescent="0.25">
      <c r="A2590" t="s">
        <v>191</v>
      </c>
      <c r="B2590">
        <v>5085.42</v>
      </c>
      <c r="C2590">
        <v>5068.92</v>
      </c>
      <c r="D2590">
        <v>5035.26</v>
      </c>
      <c r="E2590">
        <v>4337.82</v>
      </c>
      <c r="F2590">
        <v>0</v>
      </c>
      <c r="G2590">
        <v>0.32148500000000002</v>
      </c>
      <c r="H2590">
        <v>0.67037400000000003</v>
      </c>
      <c r="I2590">
        <v>989854333</v>
      </c>
    </row>
    <row r="2591" spans="1:9" x14ac:dyDescent="0.25">
      <c r="A2591" t="s">
        <v>191</v>
      </c>
      <c r="B2591">
        <v>5088.59</v>
      </c>
      <c r="C2591">
        <v>5072.54</v>
      </c>
      <c r="D2591">
        <v>5038.18</v>
      </c>
      <c r="E2591">
        <v>4338.72</v>
      </c>
      <c r="F2591">
        <v>0</v>
      </c>
      <c r="G2591">
        <v>0.33738600000000002</v>
      </c>
      <c r="H2591">
        <v>0.67013999999999996</v>
      </c>
      <c r="I2591">
        <v>989854333</v>
      </c>
    </row>
    <row r="2592" spans="1:9" x14ac:dyDescent="0.25">
      <c r="A2592" t="s">
        <v>191</v>
      </c>
      <c r="B2592">
        <v>5087.68</v>
      </c>
      <c r="C2592">
        <v>5070.09</v>
      </c>
      <c r="D2592">
        <v>5036.1899999999996</v>
      </c>
      <c r="E2592">
        <v>4338.7</v>
      </c>
      <c r="F2592">
        <v>0</v>
      </c>
      <c r="G2592">
        <v>0.33738499999999999</v>
      </c>
      <c r="H2592">
        <v>0.68536600000000003</v>
      </c>
      <c r="I2592">
        <v>989854333</v>
      </c>
    </row>
    <row r="2593" spans="1:9" x14ac:dyDescent="0.25">
      <c r="A2593" t="s">
        <v>191</v>
      </c>
      <c r="B2593">
        <v>5085.38</v>
      </c>
      <c r="C2593">
        <v>5069.08</v>
      </c>
      <c r="D2593">
        <v>5034.3500000000004</v>
      </c>
      <c r="E2593">
        <v>4337.32</v>
      </c>
      <c r="F2593">
        <v>0</v>
      </c>
      <c r="G2593">
        <v>0.32202700000000001</v>
      </c>
      <c r="H2593">
        <v>0.67032999999999998</v>
      </c>
      <c r="I2593">
        <v>989854333</v>
      </c>
    </row>
    <row r="2594" spans="1:9" x14ac:dyDescent="0.25">
      <c r="A2594" t="s">
        <v>191</v>
      </c>
      <c r="B2594">
        <v>5086.66</v>
      </c>
      <c r="C2594">
        <v>5070.7</v>
      </c>
      <c r="D2594">
        <v>5035.51</v>
      </c>
      <c r="E2594">
        <v>4336.8900000000003</v>
      </c>
      <c r="F2594">
        <v>0</v>
      </c>
      <c r="G2594">
        <v>0.32133099999999998</v>
      </c>
      <c r="H2594">
        <v>0.67040500000000003</v>
      </c>
      <c r="I2594">
        <v>989854333</v>
      </c>
    </row>
    <row r="2595" spans="1:9" x14ac:dyDescent="0.25">
      <c r="A2595" t="s">
        <v>191</v>
      </c>
      <c r="B2595">
        <v>5085.54</v>
      </c>
      <c r="C2595">
        <v>5069.1499999999996</v>
      </c>
      <c r="D2595">
        <v>5035.4399999999996</v>
      </c>
      <c r="E2595">
        <v>4337.8599999999997</v>
      </c>
      <c r="F2595">
        <v>0</v>
      </c>
      <c r="G2595">
        <v>0.32207999999999998</v>
      </c>
      <c r="H2595">
        <v>0.67036399999999996</v>
      </c>
      <c r="I2595">
        <v>989854333</v>
      </c>
    </row>
    <row r="2596" spans="1:9" x14ac:dyDescent="0.25">
      <c r="A2596" t="s">
        <v>191</v>
      </c>
      <c r="B2596">
        <v>5085.7299999999996</v>
      </c>
      <c r="C2596">
        <v>5069.91</v>
      </c>
      <c r="D2596">
        <v>5035.62</v>
      </c>
      <c r="E2596">
        <v>4337.68</v>
      </c>
      <c r="F2596">
        <v>0</v>
      </c>
      <c r="G2596">
        <v>0.326324</v>
      </c>
      <c r="H2596">
        <v>0.67037400000000003</v>
      </c>
      <c r="I2596">
        <v>989854333</v>
      </c>
    </row>
    <row r="2597" spans="1:9" x14ac:dyDescent="0.25">
      <c r="A2597" t="s">
        <v>191</v>
      </c>
      <c r="B2597">
        <v>5086.42</v>
      </c>
      <c r="C2597">
        <v>5070.1400000000003</v>
      </c>
      <c r="D2597">
        <v>5036.17</v>
      </c>
      <c r="E2597">
        <v>4338.4399999999996</v>
      </c>
      <c r="F2597">
        <v>0</v>
      </c>
      <c r="G2597">
        <v>0.32165300000000002</v>
      </c>
      <c r="H2597">
        <v>0.67040900000000003</v>
      </c>
      <c r="I2597">
        <v>989854333</v>
      </c>
    </row>
    <row r="2598" spans="1:9" x14ac:dyDescent="0.25">
      <c r="A2598" t="s">
        <v>191</v>
      </c>
      <c r="B2598">
        <v>5087.95</v>
      </c>
      <c r="C2598">
        <v>5072.09</v>
      </c>
      <c r="D2598">
        <v>5035.57</v>
      </c>
      <c r="E2598">
        <v>4337</v>
      </c>
      <c r="F2598">
        <v>0</v>
      </c>
      <c r="G2598">
        <v>0.33738499999999999</v>
      </c>
      <c r="H2598">
        <v>0.67040900000000003</v>
      </c>
      <c r="I2598">
        <v>989854333</v>
      </c>
    </row>
    <row r="2599" spans="1:9" x14ac:dyDescent="0.25">
      <c r="A2599" t="s">
        <v>191</v>
      </c>
      <c r="B2599">
        <v>5098.3</v>
      </c>
      <c r="C2599">
        <v>5077.0200000000004</v>
      </c>
      <c r="D2599">
        <v>5038.5</v>
      </c>
      <c r="E2599">
        <v>4338.58</v>
      </c>
      <c r="F2599">
        <v>0</v>
      </c>
      <c r="G2599">
        <v>0.32973999999999998</v>
      </c>
      <c r="H2599">
        <v>0.67040500000000003</v>
      </c>
      <c r="I2599">
        <v>989854333</v>
      </c>
    </row>
    <row r="2600" spans="1:9" x14ac:dyDescent="0.25">
      <c r="A2600" t="s">
        <v>191</v>
      </c>
      <c r="B2600">
        <v>5088.05</v>
      </c>
      <c r="C2600">
        <v>5070.09</v>
      </c>
      <c r="D2600">
        <v>5035.43</v>
      </c>
      <c r="E2600">
        <v>4337.46</v>
      </c>
      <c r="F2600">
        <v>0</v>
      </c>
      <c r="G2600">
        <v>0.33082899999999998</v>
      </c>
      <c r="H2600">
        <v>0.67040699999999998</v>
      </c>
      <c r="I2600">
        <v>989854333</v>
      </c>
    </row>
    <row r="2601" spans="1:9" x14ac:dyDescent="0.25">
      <c r="A2601" t="s">
        <v>191</v>
      </c>
      <c r="B2601">
        <v>5089.1000000000004</v>
      </c>
      <c r="C2601">
        <v>5072.95</v>
      </c>
      <c r="D2601">
        <v>5036.6499999999996</v>
      </c>
      <c r="E2601">
        <v>4338.38</v>
      </c>
      <c r="F2601">
        <v>0</v>
      </c>
      <c r="G2601">
        <v>0.32399299999999998</v>
      </c>
      <c r="H2601">
        <v>0.67035599999999995</v>
      </c>
      <c r="I2601">
        <v>989854333</v>
      </c>
    </row>
    <row r="2602" spans="1:9" x14ac:dyDescent="0.25">
      <c r="A2602" t="s">
        <v>191</v>
      </c>
      <c r="B2602">
        <v>5220.3100000000004</v>
      </c>
      <c r="C2602">
        <v>5204.25</v>
      </c>
      <c r="D2602">
        <v>5165.6000000000004</v>
      </c>
      <c r="E2602">
        <v>4453.57</v>
      </c>
      <c r="F2602">
        <v>0</v>
      </c>
      <c r="G2602">
        <v>0.33738499999999999</v>
      </c>
      <c r="H2602">
        <v>0.68400399999999995</v>
      </c>
      <c r="I2602">
        <v>989854333</v>
      </c>
    </row>
    <row r="2603" spans="1:9" x14ac:dyDescent="0.25">
      <c r="A2603" t="s">
        <v>191</v>
      </c>
      <c r="B2603">
        <v>5159.5600000000004</v>
      </c>
      <c r="C2603">
        <v>5142.5200000000004</v>
      </c>
      <c r="D2603">
        <v>5104.53</v>
      </c>
      <c r="E2603">
        <v>4397.18</v>
      </c>
      <c r="F2603">
        <v>0</v>
      </c>
      <c r="G2603">
        <v>0.33014300000000002</v>
      </c>
      <c r="H2603">
        <v>0.66975600000000002</v>
      </c>
      <c r="I2603">
        <v>989854333</v>
      </c>
    </row>
    <row r="2604" spans="1:9" x14ac:dyDescent="0.25">
      <c r="A2604" t="s">
        <v>191</v>
      </c>
      <c r="B2604">
        <v>5160.71</v>
      </c>
      <c r="C2604">
        <v>5144.12</v>
      </c>
      <c r="D2604">
        <v>5107.67</v>
      </c>
      <c r="E2604">
        <v>4403.76</v>
      </c>
      <c r="F2604">
        <v>0</v>
      </c>
      <c r="G2604">
        <v>0.33738499999999999</v>
      </c>
      <c r="H2604">
        <v>0.67037999999999998</v>
      </c>
      <c r="I2604">
        <v>989854333</v>
      </c>
    </row>
    <row r="2605" spans="1:9" x14ac:dyDescent="0.25">
      <c r="A2605" t="s">
        <v>191</v>
      </c>
      <c r="B2605">
        <v>5086.58</v>
      </c>
      <c r="C2605">
        <v>5070.82</v>
      </c>
      <c r="D2605">
        <v>5036.6499999999996</v>
      </c>
      <c r="E2605">
        <v>4339.26</v>
      </c>
      <c r="F2605">
        <v>0</v>
      </c>
      <c r="G2605">
        <v>0.32496900000000001</v>
      </c>
      <c r="H2605">
        <v>0.68381199999999998</v>
      </c>
      <c r="I2605">
        <v>989854333</v>
      </c>
    </row>
    <row r="2606" spans="1:9" x14ac:dyDescent="0.25">
      <c r="A2606" t="s">
        <v>191</v>
      </c>
      <c r="B2606">
        <v>5086.8999999999996</v>
      </c>
      <c r="C2606">
        <v>5070.6000000000004</v>
      </c>
      <c r="D2606">
        <v>5036.25</v>
      </c>
      <c r="E2606">
        <v>4338.63</v>
      </c>
      <c r="F2606">
        <v>0</v>
      </c>
      <c r="G2606">
        <v>0.32142199999999999</v>
      </c>
      <c r="H2606">
        <v>0.67040299999999997</v>
      </c>
      <c r="I2606">
        <v>989854333</v>
      </c>
    </row>
    <row r="2607" spans="1:9" x14ac:dyDescent="0.25">
      <c r="A2607" t="s">
        <v>191</v>
      </c>
      <c r="B2607">
        <v>5090.05</v>
      </c>
      <c r="C2607">
        <v>5070.67</v>
      </c>
      <c r="D2607">
        <v>5036</v>
      </c>
      <c r="E2607">
        <v>4337.18</v>
      </c>
      <c r="F2607">
        <v>0</v>
      </c>
      <c r="G2607">
        <v>0.321328</v>
      </c>
      <c r="H2607">
        <v>0.67040900000000003</v>
      </c>
      <c r="I2607">
        <v>989854333</v>
      </c>
    </row>
    <row r="2608" spans="1:9" x14ac:dyDescent="0.25">
      <c r="A2608" t="s">
        <v>191</v>
      </c>
      <c r="B2608">
        <v>5085.8599999999997</v>
      </c>
      <c r="C2608">
        <v>5069.54</v>
      </c>
      <c r="D2608">
        <v>5034.91</v>
      </c>
      <c r="E2608">
        <v>4336.7</v>
      </c>
      <c r="F2608">
        <v>0</v>
      </c>
      <c r="G2608">
        <v>0.32156400000000002</v>
      </c>
      <c r="H2608">
        <v>0.67023500000000003</v>
      </c>
      <c r="I2608">
        <v>989854333</v>
      </c>
    </row>
    <row r="2609" spans="1:9" x14ac:dyDescent="0.25">
      <c r="A2609" t="s">
        <v>191</v>
      </c>
      <c r="B2609">
        <v>5085.59</v>
      </c>
      <c r="C2609">
        <v>5069.34</v>
      </c>
      <c r="D2609">
        <v>5034.49</v>
      </c>
      <c r="E2609">
        <v>4336.1400000000003</v>
      </c>
      <c r="F2609">
        <v>0</v>
      </c>
      <c r="G2609">
        <v>0.32210800000000001</v>
      </c>
      <c r="H2609">
        <v>0.66980600000000001</v>
      </c>
      <c r="I2609">
        <v>989854333</v>
      </c>
    </row>
    <row r="2610" spans="1:9" x14ac:dyDescent="0.25">
      <c r="A2610" t="s">
        <v>191</v>
      </c>
      <c r="B2610">
        <v>5087.8500000000004</v>
      </c>
      <c r="C2610">
        <v>5071.1899999999996</v>
      </c>
      <c r="D2610">
        <v>5037.3999999999996</v>
      </c>
      <c r="E2610">
        <v>4338.1099999999997</v>
      </c>
      <c r="F2610">
        <v>0</v>
      </c>
      <c r="G2610">
        <v>0.32403100000000001</v>
      </c>
      <c r="H2610">
        <v>0.67012099999999997</v>
      </c>
      <c r="I2610">
        <v>989854333</v>
      </c>
    </row>
    <row r="2611" spans="1:9" x14ac:dyDescent="0.25">
      <c r="A2611" t="s">
        <v>191</v>
      </c>
      <c r="B2611">
        <v>5087.6899999999996</v>
      </c>
      <c r="C2611">
        <v>5071.33</v>
      </c>
      <c r="D2611">
        <v>5037.3999999999996</v>
      </c>
      <c r="E2611">
        <v>4339.1099999999997</v>
      </c>
      <c r="F2611">
        <v>0</v>
      </c>
      <c r="G2611">
        <v>0.322052</v>
      </c>
      <c r="H2611">
        <v>0.67036600000000002</v>
      </c>
      <c r="I2611">
        <v>989854333</v>
      </c>
    </row>
    <row r="2612" spans="1:9" x14ac:dyDescent="0.25">
      <c r="A2612" t="s">
        <v>191</v>
      </c>
      <c r="B2612">
        <v>5086.5600000000004</v>
      </c>
      <c r="C2612">
        <v>5070.63</v>
      </c>
      <c r="D2612">
        <v>5035.78</v>
      </c>
      <c r="E2612">
        <v>4338.74</v>
      </c>
      <c r="F2612">
        <v>0</v>
      </c>
      <c r="G2612">
        <v>0.32159799999999999</v>
      </c>
      <c r="H2612">
        <v>0.6704</v>
      </c>
      <c r="I2612">
        <v>989854333</v>
      </c>
    </row>
    <row r="2613" spans="1:9" x14ac:dyDescent="0.25">
      <c r="A2613" t="s">
        <v>191</v>
      </c>
      <c r="B2613">
        <v>5085.78</v>
      </c>
      <c r="C2613">
        <v>5069.9399999999996</v>
      </c>
      <c r="D2613">
        <v>5034.8999999999996</v>
      </c>
      <c r="E2613">
        <v>4336.3599999999997</v>
      </c>
      <c r="F2613">
        <v>0</v>
      </c>
      <c r="G2613">
        <v>0.33738499999999999</v>
      </c>
      <c r="H2613">
        <v>0.67027999999999999</v>
      </c>
      <c r="I2613">
        <v>989854333</v>
      </c>
    </row>
    <row r="2614" spans="1:9" x14ac:dyDescent="0.25">
      <c r="A2614" t="s">
        <v>191</v>
      </c>
      <c r="B2614">
        <v>5086.51</v>
      </c>
      <c r="C2614">
        <v>5069.7299999999996</v>
      </c>
      <c r="D2614">
        <v>5034.59</v>
      </c>
      <c r="E2614">
        <v>4336.93</v>
      </c>
      <c r="F2614">
        <v>0</v>
      </c>
      <c r="G2614">
        <v>0.32407599999999998</v>
      </c>
      <c r="H2614">
        <v>0.67039899999999997</v>
      </c>
      <c r="I2614">
        <v>989854333</v>
      </c>
    </row>
    <row r="2615" spans="1:9" x14ac:dyDescent="0.25">
      <c r="A2615" t="s">
        <v>191</v>
      </c>
      <c r="B2615">
        <v>5087.6000000000004</v>
      </c>
      <c r="C2615">
        <v>5071.3999999999996</v>
      </c>
      <c r="D2615">
        <v>5036.53</v>
      </c>
      <c r="E2615">
        <v>4339.04</v>
      </c>
      <c r="F2615">
        <v>0</v>
      </c>
      <c r="G2615">
        <v>0.32539499999999999</v>
      </c>
      <c r="H2615">
        <v>0.67032099999999994</v>
      </c>
      <c r="I2615">
        <v>989854333</v>
      </c>
    </row>
    <row r="2616" spans="1:9" x14ac:dyDescent="0.25">
      <c r="A2616" t="s">
        <v>191</v>
      </c>
      <c r="B2616">
        <v>5087.13</v>
      </c>
      <c r="C2616">
        <v>5071.1400000000003</v>
      </c>
      <c r="D2616">
        <v>5037.32</v>
      </c>
      <c r="E2616">
        <v>4340.8599999999997</v>
      </c>
      <c r="F2616">
        <v>0</v>
      </c>
      <c r="G2616">
        <v>0.32234499999999999</v>
      </c>
      <c r="H2616">
        <v>0.67039099999999996</v>
      </c>
      <c r="I2616">
        <v>989854333</v>
      </c>
    </row>
    <row r="2617" spans="1:9" x14ac:dyDescent="0.25">
      <c r="A2617" t="s">
        <v>191</v>
      </c>
      <c r="B2617">
        <v>5085.1899999999996</v>
      </c>
      <c r="C2617">
        <v>5069.3</v>
      </c>
      <c r="D2617">
        <v>5036.59</v>
      </c>
      <c r="E2617">
        <v>4338.21</v>
      </c>
      <c r="F2617">
        <v>0</v>
      </c>
      <c r="G2617">
        <v>0.32366499999999998</v>
      </c>
      <c r="H2617">
        <v>0.67040699999999998</v>
      </c>
      <c r="I2617">
        <v>989854333</v>
      </c>
    </row>
    <row r="2618" spans="1:9" x14ac:dyDescent="0.25">
      <c r="A2618" t="s">
        <v>191</v>
      </c>
      <c r="B2618">
        <v>5087.2299999999996</v>
      </c>
      <c r="C2618">
        <v>5071.05</v>
      </c>
      <c r="D2618">
        <v>5036.84</v>
      </c>
      <c r="E2618">
        <v>4337.83</v>
      </c>
      <c r="F2618">
        <v>0</v>
      </c>
      <c r="G2618">
        <v>0.33738499999999999</v>
      </c>
      <c r="H2618">
        <v>0.67029799999999995</v>
      </c>
      <c r="I2618">
        <v>989854333</v>
      </c>
    </row>
    <row r="2619" spans="1:9" x14ac:dyDescent="0.25">
      <c r="A2619" t="s">
        <v>191</v>
      </c>
      <c r="B2619">
        <v>5085.62</v>
      </c>
      <c r="C2619">
        <v>5069.42</v>
      </c>
      <c r="D2619">
        <v>5035.33</v>
      </c>
      <c r="E2619">
        <v>4337.75</v>
      </c>
      <c r="F2619">
        <v>0</v>
      </c>
      <c r="G2619">
        <v>0.33738499999999999</v>
      </c>
      <c r="H2619">
        <v>0.67040500000000003</v>
      </c>
      <c r="I2619">
        <v>989854333</v>
      </c>
    </row>
    <row r="2620" spans="1:9" x14ac:dyDescent="0.25">
      <c r="A2620" t="s">
        <v>191</v>
      </c>
      <c r="B2620">
        <v>5085.9799999999996</v>
      </c>
      <c r="C2620">
        <v>5069.22</v>
      </c>
      <c r="D2620">
        <v>5034.8900000000003</v>
      </c>
      <c r="E2620">
        <v>4337.8500000000004</v>
      </c>
      <c r="F2620">
        <v>0</v>
      </c>
      <c r="G2620">
        <v>0.32821800000000001</v>
      </c>
      <c r="H2620">
        <v>0.67027199999999998</v>
      </c>
      <c r="I2620">
        <v>989854333</v>
      </c>
    </row>
    <row r="2621" spans="1:9" x14ac:dyDescent="0.25">
      <c r="A2621" t="s">
        <v>191</v>
      </c>
      <c r="B2621">
        <v>5086.5</v>
      </c>
      <c r="C2621">
        <v>5070.1400000000003</v>
      </c>
      <c r="D2621">
        <v>5035.5</v>
      </c>
      <c r="E2621">
        <v>4337.5</v>
      </c>
      <c r="F2621">
        <v>0</v>
      </c>
      <c r="G2621">
        <v>0.32237700000000002</v>
      </c>
      <c r="H2621">
        <v>0.670408</v>
      </c>
      <c r="I2621">
        <v>989854333</v>
      </c>
    </row>
    <row r="2622" spans="1:9" x14ac:dyDescent="0.25">
      <c r="A2622" t="s">
        <v>191</v>
      </c>
      <c r="B2622">
        <v>5084.4399999999996</v>
      </c>
      <c r="C2622">
        <v>5067.99</v>
      </c>
      <c r="D2622">
        <v>5033.55</v>
      </c>
      <c r="E2622">
        <v>4337.79</v>
      </c>
      <c r="F2622">
        <v>0</v>
      </c>
      <c r="G2622">
        <v>0.33226</v>
      </c>
      <c r="H2622">
        <v>0.67039099999999996</v>
      </c>
      <c r="I2622">
        <v>989854333</v>
      </c>
    </row>
    <row r="2623" spans="1:9" x14ac:dyDescent="0.25">
      <c r="A2623" t="s">
        <v>191</v>
      </c>
      <c r="B2623">
        <v>5085.1099999999997</v>
      </c>
      <c r="C2623">
        <v>5069.28</v>
      </c>
      <c r="D2623">
        <v>5034.6099999999997</v>
      </c>
      <c r="E2623">
        <v>4337.1000000000004</v>
      </c>
      <c r="F2623">
        <v>0</v>
      </c>
      <c r="G2623">
        <v>0.33679500000000001</v>
      </c>
      <c r="H2623">
        <v>0.67040900000000003</v>
      </c>
      <c r="I2623">
        <v>989854333</v>
      </c>
    </row>
    <row r="2624" spans="1:9" x14ac:dyDescent="0.25">
      <c r="A2624" t="s">
        <v>191</v>
      </c>
      <c r="B2624">
        <v>5086.58</v>
      </c>
      <c r="C2624">
        <v>5069.84</v>
      </c>
      <c r="D2624">
        <v>5036.66</v>
      </c>
      <c r="E2624">
        <v>4338.17</v>
      </c>
      <c r="F2624">
        <v>0</v>
      </c>
      <c r="G2624">
        <v>0.33738499999999999</v>
      </c>
      <c r="H2624">
        <v>0.67039800000000005</v>
      </c>
      <c r="I2624">
        <v>989854333</v>
      </c>
    </row>
    <row r="2625" spans="1:25" x14ac:dyDescent="0.25">
      <c r="A2625" t="s">
        <v>191</v>
      </c>
      <c r="B2625">
        <v>5086.83</v>
      </c>
      <c r="C2625">
        <v>5070.21</v>
      </c>
      <c r="D2625">
        <v>5036.43</v>
      </c>
      <c r="E2625">
        <v>4338.1099999999997</v>
      </c>
      <c r="F2625">
        <v>0</v>
      </c>
      <c r="G2625">
        <v>0.321685</v>
      </c>
      <c r="H2625">
        <v>0.67013400000000001</v>
      </c>
      <c r="I2625">
        <v>989854333</v>
      </c>
    </row>
    <row r="2626" spans="1:25" x14ac:dyDescent="0.25">
      <c r="A2626" t="s">
        <v>191</v>
      </c>
      <c r="B2626">
        <v>5087.3500000000004</v>
      </c>
      <c r="C2626">
        <v>5071.24</v>
      </c>
      <c r="D2626">
        <v>5037.03</v>
      </c>
      <c r="E2626">
        <v>4338.3599999999997</v>
      </c>
      <c r="F2626">
        <v>0</v>
      </c>
      <c r="G2626">
        <v>0.321577</v>
      </c>
      <c r="H2626">
        <v>0.67020199999999996</v>
      </c>
      <c r="I2626">
        <v>989854333</v>
      </c>
    </row>
    <row r="2627" spans="1:25" x14ac:dyDescent="0.25">
      <c r="A2627" t="s">
        <v>191</v>
      </c>
      <c r="B2627">
        <v>5088.28</v>
      </c>
      <c r="C2627">
        <v>5072.3</v>
      </c>
      <c r="D2627">
        <v>5037.0200000000004</v>
      </c>
      <c r="E2627">
        <v>4339.12</v>
      </c>
      <c r="F2627">
        <v>0</v>
      </c>
      <c r="G2627">
        <v>0.32762999999999998</v>
      </c>
      <c r="H2627">
        <v>0.6704</v>
      </c>
      <c r="I2627">
        <v>989854333</v>
      </c>
    </row>
    <row r="2628" spans="1:25" x14ac:dyDescent="0.25">
      <c r="A2628" t="s">
        <v>191</v>
      </c>
      <c r="B2628">
        <v>5087.08</v>
      </c>
      <c r="C2628">
        <v>5070.75</v>
      </c>
      <c r="D2628">
        <v>5035.7700000000004</v>
      </c>
      <c r="E2628">
        <v>4338.3500000000004</v>
      </c>
      <c r="F2628">
        <v>0</v>
      </c>
      <c r="G2628">
        <v>0.321855</v>
      </c>
      <c r="H2628">
        <v>0.67040900000000003</v>
      </c>
      <c r="I2628">
        <v>989854333</v>
      </c>
    </row>
    <row r="2629" spans="1:25" x14ac:dyDescent="0.25">
      <c r="A2629" t="s">
        <v>191</v>
      </c>
      <c r="B2629">
        <v>5086.84</v>
      </c>
      <c r="C2629">
        <v>5070.5</v>
      </c>
      <c r="D2629">
        <v>5035.7</v>
      </c>
      <c r="E2629">
        <v>4338.04</v>
      </c>
      <c r="F2629">
        <v>0</v>
      </c>
      <c r="G2629">
        <v>0.33738800000000002</v>
      </c>
      <c r="H2629">
        <v>0.67028200000000004</v>
      </c>
      <c r="I2629">
        <v>989854333</v>
      </c>
    </row>
    <row r="2630" spans="1:25" x14ac:dyDescent="0.25">
      <c r="A2630" t="s">
        <v>191</v>
      </c>
      <c r="B2630">
        <v>5087</v>
      </c>
      <c r="C2630">
        <v>5070.3100000000004</v>
      </c>
      <c r="D2630">
        <v>5035.87</v>
      </c>
      <c r="E2630">
        <v>4337.53</v>
      </c>
      <c r="F2630">
        <v>0</v>
      </c>
      <c r="G2630">
        <v>0.32196200000000003</v>
      </c>
      <c r="H2630">
        <v>0.68441600000000002</v>
      </c>
      <c r="I2630">
        <v>989854333</v>
      </c>
    </row>
    <row r="2631" spans="1:25" x14ac:dyDescent="0.25">
      <c r="A2631" t="s">
        <v>191</v>
      </c>
      <c r="B2631">
        <v>5112.58</v>
      </c>
      <c r="C2631">
        <v>5096.34</v>
      </c>
      <c r="D2631">
        <v>5060.13</v>
      </c>
      <c r="E2631">
        <v>4359.49</v>
      </c>
      <c r="F2631">
        <v>0</v>
      </c>
      <c r="G2631">
        <v>0.32661499999999999</v>
      </c>
      <c r="H2631">
        <v>0.68240100000000004</v>
      </c>
      <c r="I2631">
        <v>989854333</v>
      </c>
      <c r="R2631" t="s">
        <v>69</v>
      </c>
      <c r="U2631" t="s">
        <v>68</v>
      </c>
      <c r="X2631" t="s">
        <v>66</v>
      </c>
    </row>
    <row r="2632" spans="1:25" x14ac:dyDescent="0.25">
      <c r="A2632" t="s">
        <v>191</v>
      </c>
      <c r="B2632">
        <v>5099.05</v>
      </c>
      <c r="C2632">
        <v>5082.72</v>
      </c>
      <c r="D2632">
        <v>5047.62</v>
      </c>
      <c r="E2632">
        <v>4347.24</v>
      </c>
      <c r="F2632">
        <v>0</v>
      </c>
      <c r="G2632">
        <v>0.32803900000000003</v>
      </c>
      <c r="H2632">
        <v>0.67040900000000003</v>
      </c>
      <c r="I2632">
        <v>989854333</v>
      </c>
      <c r="R2632">
        <f>AVERAGE(B2583:B2632)</f>
        <v>5093.2977999999994</v>
      </c>
      <c r="S2632">
        <f>AVERAGE(C2583:C2632)</f>
        <v>5076.8145999999988</v>
      </c>
      <c r="U2632">
        <f>_xlfn.VAR.P(B2583:B2632)</f>
        <v>549.49990516000332</v>
      </c>
      <c r="V2632">
        <f>_xlfn.VAR.P(C2583:C2632)</f>
        <v>548.15264484000113</v>
      </c>
      <c r="X2632">
        <f>1.96*SQRT(U2632)/50</f>
        <v>0.91890344120863288</v>
      </c>
      <c r="Y2632">
        <f>1.96*SQRT(V2632)/50</f>
        <v>0.91777626912387489</v>
      </c>
    </row>
    <row r="2633" spans="1:25" x14ac:dyDescent="0.25">
      <c r="A2633" t="s">
        <v>192</v>
      </c>
      <c r="B2633">
        <v>254719.11180000001</v>
      </c>
      <c r="C2633" t="s">
        <v>36</v>
      </c>
    </row>
    <row r="2634" spans="1:25" x14ac:dyDescent="0.25">
      <c r="A2634" t="s">
        <v>193</v>
      </c>
      <c r="B2634">
        <v>4732.4799999999996</v>
      </c>
      <c r="C2634">
        <v>4716.6899999999996</v>
      </c>
      <c r="D2634">
        <v>4683.87</v>
      </c>
      <c r="E2634">
        <v>4331.24</v>
      </c>
      <c r="F2634">
        <v>0</v>
      </c>
      <c r="G2634">
        <v>0.32133299999999998</v>
      </c>
      <c r="H2634">
        <v>0.67034700000000003</v>
      </c>
      <c r="I2634">
        <v>989854333</v>
      </c>
    </row>
    <row r="2635" spans="1:25" x14ac:dyDescent="0.25">
      <c r="A2635" t="s">
        <v>193</v>
      </c>
      <c r="B2635">
        <v>4734.08</v>
      </c>
      <c r="C2635">
        <v>4715.54</v>
      </c>
      <c r="D2635">
        <v>4682.41</v>
      </c>
      <c r="E2635">
        <v>4331.3100000000004</v>
      </c>
      <c r="F2635">
        <v>0</v>
      </c>
      <c r="G2635">
        <v>0.32139400000000001</v>
      </c>
      <c r="H2635">
        <v>0.67040599999999995</v>
      </c>
      <c r="I2635">
        <v>989854333</v>
      </c>
    </row>
    <row r="2636" spans="1:25" x14ac:dyDescent="0.25">
      <c r="A2636" t="s">
        <v>193</v>
      </c>
      <c r="B2636">
        <v>4747.62</v>
      </c>
      <c r="C2636">
        <v>4731.0200000000004</v>
      </c>
      <c r="D2636">
        <v>4697.33</v>
      </c>
      <c r="E2636">
        <v>4345.01</v>
      </c>
      <c r="F2636">
        <v>0</v>
      </c>
      <c r="G2636">
        <v>0.32139899999999999</v>
      </c>
      <c r="H2636">
        <v>0.670408</v>
      </c>
      <c r="I2636">
        <v>989854333</v>
      </c>
    </row>
    <row r="2637" spans="1:25" x14ac:dyDescent="0.25">
      <c r="A2637" t="s">
        <v>193</v>
      </c>
      <c r="B2637">
        <v>4729.2299999999996</v>
      </c>
      <c r="C2637">
        <v>4712.76</v>
      </c>
      <c r="D2637">
        <v>4677.96</v>
      </c>
      <c r="E2637">
        <v>4325.41</v>
      </c>
      <c r="F2637">
        <v>0</v>
      </c>
      <c r="G2637">
        <v>0.32164500000000001</v>
      </c>
      <c r="H2637">
        <v>0.67035800000000001</v>
      </c>
      <c r="I2637">
        <v>989854333</v>
      </c>
    </row>
    <row r="2638" spans="1:25" x14ac:dyDescent="0.25">
      <c r="A2638" t="s">
        <v>193</v>
      </c>
      <c r="B2638">
        <v>4669.33</v>
      </c>
      <c r="C2638">
        <v>4652.82</v>
      </c>
      <c r="D2638">
        <v>4620.71</v>
      </c>
      <c r="E2638">
        <v>4271.3999999999996</v>
      </c>
      <c r="F2638">
        <v>0</v>
      </c>
      <c r="G2638">
        <v>0.32279099999999999</v>
      </c>
      <c r="H2638">
        <v>0.67034099999999996</v>
      </c>
      <c r="I2638">
        <v>989854333</v>
      </c>
    </row>
    <row r="2639" spans="1:25" x14ac:dyDescent="0.25">
      <c r="A2639" t="s">
        <v>193</v>
      </c>
      <c r="B2639">
        <v>4695.8599999999997</v>
      </c>
      <c r="C2639">
        <v>4676.25</v>
      </c>
      <c r="D2639">
        <v>4642.51</v>
      </c>
      <c r="E2639">
        <v>4291.79</v>
      </c>
      <c r="F2639">
        <v>0</v>
      </c>
      <c r="G2639">
        <v>0.32142199999999999</v>
      </c>
      <c r="H2639">
        <v>0.68662199999999995</v>
      </c>
      <c r="I2639">
        <v>989854333</v>
      </c>
    </row>
    <row r="2640" spans="1:25" x14ac:dyDescent="0.25">
      <c r="A2640" t="s">
        <v>193</v>
      </c>
      <c r="B2640">
        <v>4702.22</v>
      </c>
      <c r="C2640">
        <v>4686.01</v>
      </c>
      <c r="D2640">
        <v>4653.5200000000004</v>
      </c>
      <c r="E2640">
        <v>4302.68</v>
      </c>
      <c r="F2640">
        <v>0</v>
      </c>
      <c r="G2640">
        <v>0.321349</v>
      </c>
      <c r="H2640">
        <v>0.670408</v>
      </c>
      <c r="I2640">
        <v>989854333</v>
      </c>
    </row>
    <row r="2641" spans="1:9" x14ac:dyDescent="0.25">
      <c r="A2641" t="s">
        <v>193</v>
      </c>
      <c r="B2641">
        <v>4679.63</v>
      </c>
      <c r="C2641">
        <v>4663.3599999999997</v>
      </c>
      <c r="D2641">
        <v>4631.46</v>
      </c>
      <c r="E2641">
        <v>4281.55</v>
      </c>
      <c r="F2641">
        <v>0</v>
      </c>
      <c r="G2641">
        <v>0.32269900000000001</v>
      </c>
      <c r="H2641">
        <v>0.67039800000000005</v>
      </c>
      <c r="I2641">
        <v>989854333</v>
      </c>
    </row>
    <row r="2642" spans="1:9" x14ac:dyDescent="0.25">
      <c r="A2642" t="s">
        <v>193</v>
      </c>
      <c r="B2642">
        <v>4679.68</v>
      </c>
      <c r="C2642">
        <v>4663.05</v>
      </c>
      <c r="D2642">
        <v>4630.2</v>
      </c>
      <c r="E2642">
        <v>4280.16</v>
      </c>
      <c r="F2642">
        <v>0</v>
      </c>
      <c r="G2642">
        <v>0.33655400000000002</v>
      </c>
      <c r="H2642">
        <v>0.67026300000000005</v>
      </c>
      <c r="I2642">
        <v>989854333</v>
      </c>
    </row>
    <row r="2643" spans="1:9" x14ac:dyDescent="0.25">
      <c r="A2643" t="s">
        <v>193</v>
      </c>
      <c r="B2643">
        <v>4656.55</v>
      </c>
      <c r="C2643">
        <v>4640.41</v>
      </c>
      <c r="D2643">
        <v>4608.96</v>
      </c>
      <c r="E2643">
        <v>4259.72</v>
      </c>
      <c r="F2643">
        <v>0</v>
      </c>
      <c r="G2643">
        <v>0.32558199999999998</v>
      </c>
      <c r="H2643">
        <v>0.67040299999999997</v>
      </c>
      <c r="I2643">
        <v>989854333</v>
      </c>
    </row>
    <row r="2644" spans="1:9" x14ac:dyDescent="0.25">
      <c r="A2644" t="s">
        <v>193</v>
      </c>
      <c r="B2644">
        <v>4667.3500000000004</v>
      </c>
      <c r="C2644">
        <v>4651.41</v>
      </c>
      <c r="D2644">
        <v>4620.4799999999996</v>
      </c>
      <c r="E2644">
        <v>4270.71</v>
      </c>
      <c r="F2644">
        <v>0</v>
      </c>
      <c r="G2644">
        <v>0.32408700000000001</v>
      </c>
      <c r="H2644">
        <v>0.67013800000000001</v>
      </c>
      <c r="I2644">
        <v>989854333</v>
      </c>
    </row>
    <row r="2645" spans="1:9" x14ac:dyDescent="0.25">
      <c r="A2645" t="s">
        <v>193</v>
      </c>
      <c r="B2645">
        <v>4671.55</v>
      </c>
      <c r="C2645">
        <v>4655.6099999999997</v>
      </c>
      <c r="D2645">
        <v>4622.8999999999996</v>
      </c>
      <c r="E2645">
        <v>4273.1499999999996</v>
      </c>
      <c r="F2645">
        <v>0</v>
      </c>
      <c r="G2645">
        <v>0.32646199999999997</v>
      </c>
      <c r="H2645">
        <v>0.67034099999999996</v>
      </c>
      <c r="I2645">
        <v>989854333</v>
      </c>
    </row>
    <row r="2646" spans="1:9" x14ac:dyDescent="0.25">
      <c r="A2646" t="s">
        <v>193</v>
      </c>
      <c r="B2646">
        <v>4696.83</v>
      </c>
      <c r="C2646">
        <v>4680.8</v>
      </c>
      <c r="D2646">
        <v>4649.03</v>
      </c>
      <c r="E2646">
        <v>4297.74</v>
      </c>
      <c r="F2646">
        <v>0</v>
      </c>
      <c r="G2646">
        <v>0.33738699999999999</v>
      </c>
      <c r="H2646">
        <v>0.67024399999999995</v>
      </c>
      <c r="I2646">
        <v>989854333</v>
      </c>
    </row>
    <row r="2647" spans="1:9" x14ac:dyDescent="0.25">
      <c r="A2647" t="s">
        <v>193</v>
      </c>
      <c r="B2647">
        <v>4782.51</v>
      </c>
      <c r="C2647">
        <v>4766.37</v>
      </c>
      <c r="D2647">
        <v>4730.3900000000003</v>
      </c>
      <c r="E2647">
        <v>4376.53</v>
      </c>
      <c r="F2647">
        <v>0</v>
      </c>
      <c r="G2647">
        <v>0.32147799999999999</v>
      </c>
      <c r="H2647">
        <v>0.67031700000000005</v>
      </c>
      <c r="I2647">
        <v>989854333</v>
      </c>
    </row>
    <row r="2648" spans="1:9" x14ac:dyDescent="0.25">
      <c r="A2648" t="s">
        <v>193</v>
      </c>
      <c r="B2648">
        <v>4754.59</v>
      </c>
      <c r="C2648">
        <v>4738.47</v>
      </c>
      <c r="D2648">
        <v>4704.25</v>
      </c>
      <c r="E2648">
        <v>4351.71</v>
      </c>
      <c r="F2648">
        <v>0</v>
      </c>
      <c r="G2648">
        <v>0.33738499999999999</v>
      </c>
      <c r="H2648">
        <v>0.670207</v>
      </c>
      <c r="I2648">
        <v>989854333</v>
      </c>
    </row>
    <row r="2649" spans="1:9" x14ac:dyDescent="0.25">
      <c r="A2649" t="s">
        <v>193</v>
      </c>
      <c r="B2649">
        <v>4731.22</v>
      </c>
      <c r="C2649">
        <v>4715.29</v>
      </c>
      <c r="D2649">
        <v>4682.7299999999996</v>
      </c>
      <c r="E2649">
        <v>4330.8100000000004</v>
      </c>
      <c r="F2649">
        <v>0</v>
      </c>
      <c r="G2649">
        <v>0.33738499999999999</v>
      </c>
      <c r="H2649">
        <v>0.67040500000000003</v>
      </c>
      <c r="I2649">
        <v>989854333</v>
      </c>
    </row>
    <row r="2650" spans="1:9" x14ac:dyDescent="0.25">
      <c r="A2650" t="s">
        <v>193</v>
      </c>
      <c r="B2650">
        <v>4733.1899999999996</v>
      </c>
      <c r="C2650">
        <v>4717.09</v>
      </c>
      <c r="D2650">
        <v>4683.8900000000003</v>
      </c>
      <c r="E2650">
        <v>4331.74</v>
      </c>
      <c r="F2650">
        <v>0</v>
      </c>
      <c r="G2650">
        <v>0.32504899999999998</v>
      </c>
      <c r="H2650">
        <v>0.67040900000000003</v>
      </c>
      <c r="I2650">
        <v>989854333</v>
      </c>
    </row>
    <row r="2651" spans="1:9" x14ac:dyDescent="0.25">
      <c r="A2651" t="s">
        <v>193</v>
      </c>
      <c r="B2651">
        <v>4733.05</v>
      </c>
      <c r="C2651">
        <v>4717.16</v>
      </c>
      <c r="D2651">
        <v>4683.5200000000004</v>
      </c>
      <c r="E2651">
        <v>4332.05</v>
      </c>
      <c r="F2651">
        <v>0</v>
      </c>
      <c r="G2651">
        <v>0.33738499999999999</v>
      </c>
      <c r="H2651">
        <v>0.67037000000000002</v>
      </c>
      <c r="I2651">
        <v>989854333</v>
      </c>
    </row>
    <row r="2652" spans="1:9" x14ac:dyDescent="0.25">
      <c r="A2652" t="s">
        <v>193</v>
      </c>
      <c r="B2652">
        <v>4732.1499999999996</v>
      </c>
      <c r="C2652">
        <v>4716.2700000000004</v>
      </c>
      <c r="D2652">
        <v>4683.47</v>
      </c>
      <c r="E2652">
        <v>4332.41</v>
      </c>
      <c r="F2652">
        <v>0</v>
      </c>
      <c r="G2652">
        <v>0.32172499999999998</v>
      </c>
      <c r="H2652">
        <v>0.669682</v>
      </c>
      <c r="I2652">
        <v>989854333</v>
      </c>
    </row>
    <row r="2653" spans="1:9" x14ac:dyDescent="0.25">
      <c r="A2653" t="s">
        <v>193</v>
      </c>
      <c r="B2653">
        <v>4757.43</v>
      </c>
      <c r="C2653">
        <v>4741.53</v>
      </c>
      <c r="D2653">
        <v>4706.46</v>
      </c>
      <c r="E2653">
        <v>4353.59</v>
      </c>
      <c r="F2653">
        <v>0</v>
      </c>
      <c r="G2653">
        <v>0.33738600000000002</v>
      </c>
      <c r="H2653">
        <v>0.67038299999999995</v>
      </c>
      <c r="I2653">
        <v>989854333</v>
      </c>
    </row>
    <row r="2654" spans="1:9" x14ac:dyDescent="0.25">
      <c r="A2654" t="s">
        <v>193</v>
      </c>
      <c r="B2654">
        <v>4808.55</v>
      </c>
      <c r="C2654">
        <v>4791.8500000000004</v>
      </c>
      <c r="D2654">
        <v>4751.79</v>
      </c>
      <c r="E2654">
        <v>4397.12</v>
      </c>
      <c r="F2654">
        <v>0</v>
      </c>
      <c r="G2654">
        <v>0.327094</v>
      </c>
      <c r="H2654">
        <v>0.67036600000000002</v>
      </c>
      <c r="I2654">
        <v>989854333</v>
      </c>
    </row>
    <row r="2655" spans="1:9" x14ac:dyDescent="0.25">
      <c r="A2655" t="s">
        <v>193</v>
      </c>
      <c r="B2655">
        <v>4719.24</v>
      </c>
      <c r="C2655">
        <v>4703.5600000000004</v>
      </c>
      <c r="D2655">
        <v>4667.41</v>
      </c>
      <c r="E2655">
        <v>4314.88</v>
      </c>
      <c r="F2655">
        <v>0</v>
      </c>
      <c r="G2655">
        <v>0.32217699999999999</v>
      </c>
      <c r="H2655">
        <v>0.67040900000000003</v>
      </c>
      <c r="I2655">
        <v>989854333</v>
      </c>
    </row>
    <row r="2656" spans="1:9" x14ac:dyDescent="0.25">
      <c r="A2656" t="s">
        <v>193</v>
      </c>
      <c r="B2656">
        <v>4656.33</v>
      </c>
      <c r="C2656">
        <v>4640.54</v>
      </c>
      <c r="D2656">
        <v>4608.96</v>
      </c>
      <c r="E2656">
        <v>4259.72</v>
      </c>
      <c r="F2656">
        <v>0</v>
      </c>
      <c r="G2656">
        <v>0.32198100000000002</v>
      </c>
      <c r="H2656">
        <v>0.67035900000000004</v>
      </c>
      <c r="I2656">
        <v>989854333</v>
      </c>
    </row>
    <row r="2657" spans="1:9" x14ac:dyDescent="0.25">
      <c r="A2657" t="s">
        <v>193</v>
      </c>
      <c r="B2657">
        <v>4656.51</v>
      </c>
      <c r="C2657">
        <v>4639.68</v>
      </c>
      <c r="D2657">
        <v>4608.2700000000004</v>
      </c>
      <c r="E2657">
        <v>4259.1000000000004</v>
      </c>
      <c r="F2657">
        <v>0</v>
      </c>
      <c r="G2657">
        <v>0.32150899999999999</v>
      </c>
      <c r="H2657">
        <v>0.67037599999999997</v>
      </c>
      <c r="I2657">
        <v>989854333</v>
      </c>
    </row>
    <row r="2658" spans="1:9" x14ac:dyDescent="0.25">
      <c r="A2658" t="s">
        <v>193</v>
      </c>
      <c r="B2658">
        <v>4655.6099999999997</v>
      </c>
      <c r="C2658">
        <v>4638.59</v>
      </c>
      <c r="D2658">
        <v>4607.9799999999996</v>
      </c>
      <c r="E2658">
        <v>4258.66</v>
      </c>
      <c r="F2658">
        <v>0</v>
      </c>
      <c r="G2658">
        <v>0.32594899999999999</v>
      </c>
      <c r="H2658">
        <v>0.67039800000000005</v>
      </c>
      <c r="I2658">
        <v>989854333</v>
      </c>
    </row>
    <row r="2659" spans="1:9" x14ac:dyDescent="0.25">
      <c r="A2659" t="s">
        <v>193</v>
      </c>
      <c r="B2659">
        <v>4681.24</v>
      </c>
      <c r="C2659">
        <v>4661.59</v>
      </c>
      <c r="D2659">
        <v>4630.17</v>
      </c>
      <c r="E2659">
        <v>4280.3100000000004</v>
      </c>
      <c r="F2659">
        <v>0</v>
      </c>
      <c r="G2659">
        <v>0.32205</v>
      </c>
      <c r="H2659">
        <v>0.67037599999999997</v>
      </c>
      <c r="I2659">
        <v>989854333</v>
      </c>
    </row>
    <row r="2660" spans="1:9" x14ac:dyDescent="0.25">
      <c r="A2660" t="s">
        <v>193</v>
      </c>
      <c r="B2660">
        <v>4786.5</v>
      </c>
      <c r="C2660">
        <v>4769.24</v>
      </c>
      <c r="D2660">
        <v>4728.91</v>
      </c>
      <c r="E2660">
        <v>4372.16</v>
      </c>
      <c r="F2660">
        <v>0</v>
      </c>
      <c r="G2660">
        <v>0.322274</v>
      </c>
      <c r="H2660">
        <v>0.67039800000000005</v>
      </c>
      <c r="I2660">
        <v>989854333</v>
      </c>
    </row>
    <row r="2661" spans="1:9" x14ac:dyDescent="0.25">
      <c r="A2661" t="s">
        <v>193</v>
      </c>
      <c r="B2661">
        <v>4669.3100000000004</v>
      </c>
      <c r="C2661">
        <v>4652.68</v>
      </c>
      <c r="D2661">
        <v>4621.08</v>
      </c>
      <c r="E2661">
        <v>4271.28</v>
      </c>
      <c r="F2661">
        <v>0</v>
      </c>
      <c r="G2661">
        <v>0.33738499999999999</v>
      </c>
      <c r="H2661">
        <v>0.67039700000000002</v>
      </c>
      <c r="I2661">
        <v>989854333</v>
      </c>
    </row>
    <row r="2662" spans="1:9" x14ac:dyDescent="0.25">
      <c r="A2662" t="s">
        <v>193</v>
      </c>
      <c r="B2662">
        <v>4655.47</v>
      </c>
      <c r="C2662">
        <v>4639.4399999999996</v>
      </c>
      <c r="D2662">
        <v>4608.76</v>
      </c>
      <c r="E2662">
        <v>4259.95</v>
      </c>
      <c r="F2662">
        <v>0</v>
      </c>
      <c r="G2662">
        <v>0.32648500000000003</v>
      </c>
      <c r="H2662">
        <v>0.67040699999999998</v>
      </c>
      <c r="I2662">
        <v>989854333</v>
      </c>
    </row>
    <row r="2663" spans="1:9" x14ac:dyDescent="0.25">
      <c r="A2663" t="s">
        <v>193</v>
      </c>
      <c r="B2663">
        <v>4762.49</v>
      </c>
      <c r="C2663">
        <v>4746.37</v>
      </c>
      <c r="D2663">
        <v>4707.78</v>
      </c>
      <c r="E2663">
        <v>4353.58</v>
      </c>
      <c r="F2663">
        <v>0</v>
      </c>
      <c r="G2663">
        <v>0.32146799999999998</v>
      </c>
      <c r="H2663">
        <v>0.68281199999999997</v>
      </c>
      <c r="I2663">
        <v>989854333</v>
      </c>
    </row>
    <row r="2664" spans="1:9" x14ac:dyDescent="0.25">
      <c r="A2664" t="s">
        <v>193</v>
      </c>
      <c r="B2664">
        <v>4676.33</v>
      </c>
      <c r="C2664">
        <v>4660.21</v>
      </c>
      <c r="D2664">
        <v>4629.09</v>
      </c>
      <c r="E2664">
        <v>4278.16</v>
      </c>
      <c r="F2664">
        <v>0</v>
      </c>
      <c r="G2664">
        <v>0.32319999999999999</v>
      </c>
      <c r="H2664">
        <v>0.67023999999999995</v>
      </c>
      <c r="I2664">
        <v>989854333</v>
      </c>
    </row>
    <row r="2665" spans="1:9" x14ac:dyDescent="0.25">
      <c r="A2665" t="s">
        <v>193</v>
      </c>
      <c r="B2665">
        <v>4664.01</v>
      </c>
      <c r="C2665">
        <v>4647.24</v>
      </c>
      <c r="D2665">
        <v>4615.99</v>
      </c>
      <c r="E2665">
        <v>4264.9399999999996</v>
      </c>
      <c r="F2665">
        <v>0</v>
      </c>
      <c r="G2665">
        <v>0.33738600000000002</v>
      </c>
      <c r="H2665">
        <v>0.67040699999999998</v>
      </c>
      <c r="I2665">
        <v>989854333</v>
      </c>
    </row>
    <row r="2666" spans="1:9" x14ac:dyDescent="0.25">
      <c r="A2666" t="s">
        <v>193</v>
      </c>
      <c r="B2666">
        <v>4664.08</v>
      </c>
      <c r="C2666">
        <v>4647.72</v>
      </c>
      <c r="D2666">
        <v>4616.3599999999997</v>
      </c>
      <c r="E2666">
        <v>4265.93</v>
      </c>
      <c r="F2666">
        <v>0</v>
      </c>
      <c r="G2666">
        <v>0.32584200000000002</v>
      </c>
      <c r="H2666">
        <v>0.67040100000000002</v>
      </c>
      <c r="I2666">
        <v>989854333</v>
      </c>
    </row>
    <row r="2667" spans="1:9" x14ac:dyDescent="0.25">
      <c r="A2667" t="s">
        <v>193</v>
      </c>
      <c r="B2667">
        <v>4662.97</v>
      </c>
      <c r="C2667">
        <v>4646.6899999999996</v>
      </c>
      <c r="D2667">
        <v>4616.42</v>
      </c>
      <c r="E2667">
        <v>4266.1400000000003</v>
      </c>
      <c r="F2667">
        <v>0</v>
      </c>
      <c r="G2667">
        <v>0.32450699999999999</v>
      </c>
      <c r="H2667">
        <v>0.67037999999999998</v>
      </c>
      <c r="I2667">
        <v>989854333</v>
      </c>
    </row>
    <row r="2668" spans="1:9" x14ac:dyDescent="0.25">
      <c r="A2668" t="s">
        <v>193</v>
      </c>
      <c r="B2668">
        <v>4661.8599999999997</v>
      </c>
      <c r="C2668">
        <v>4646.12</v>
      </c>
      <c r="D2668">
        <v>4616.42</v>
      </c>
      <c r="E2668">
        <v>4265.97</v>
      </c>
      <c r="F2668">
        <v>0</v>
      </c>
      <c r="G2668">
        <v>0.321517</v>
      </c>
      <c r="H2668">
        <v>0.68529200000000001</v>
      </c>
      <c r="I2668">
        <v>989854333</v>
      </c>
    </row>
    <row r="2669" spans="1:9" x14ac:dyDescent="0.25">
      <c r="A2669" t="s">
        <v>193</v>
      </c>
      <c r="B2669">
        <v>4663.12</v>
      </c>
      <c r="C2669">
        <v>4646.75</v>
      </c>
      <c r="D2669">
        <v>4616.03</v>
      </c>
      <c r="E2669">
        <v>4265.67</v>
      </c>
      <c r="F2669">
        <v>0</v>
      </c>
      <c r="G2669">
        <v>0.33738499999999999</v>
      </c>
      <c r="H2669">
        <v>0.67009300000000005</v>
      </c>
      <c r="I2669">
        <v>989854333</v>
      </c>
    </row>
    <row r="2670" spans="1:9" x14ac:dyDescent="0.25">
      <c r="A2670" t="s">
        <v>193</v>
      </c>
      <c r="B2670">
        <v>4660.18</v>
      </c>
      <c r="C2670">
        <v>4644.2299999999996</v>
      </c>
      <c r="D2670">
        <v>4614.88</v>
      </c>
      <c r="E2670">
        <v>4264.34</v>
      </c>
      <c r="F2670">
        <v>0</v>
      </c>
      <c r="G2670">
        <v>0.33738899999999999</v>
      </c>
      <c r="H2670">
        <v>0.67039300000000002</v>
      </c>
      <c r="I2670">
        <v>989854333</v>
      </c>
    </row>
    <row r="2671" spans="1:9" x14ac:dyDescent="0.25">
      <c r="A2671" t="s">
        <v>193</v>
      </c>
      <c r="B2671">
        <v>4660.97</v>
      </c>
      <c r="C2671">
        <v>4644.53</v>
      </c>
      <c r="D2671">
        <v>4614.8599999999997</v>
      </c>
      <c r="E2671">
        <v>4264.55</v>
      </c>
      <c r="F2671">
        <v>0</v>
      </c>
      <c r="G2671">
        <v>0.32712799999999997</v>
      </c>
      <c r="H2671">
        <v>0.67040699999999998</v>
      </c>
      <c r="I2671">
        <v>989854333</v>
      </c>
    </row>
    <row r="2672" spans="1:9" x14ac:dyDescent="0.25">
      <c r="A2672" t="s">
        <v>193</v>
      </c>
      <c r="B2672">
        <v>4662.79</v>
      </c>
      <c r="C2672">
        <v>4646.6899999999996</v>
      </c>
      <c r="D2672">
        <v>4616.62</v>
      </c>
      <c r="E2672">
        <v>4265.76</v>
      </c>
      <c r="F2672">
        <v>0</v>
      </c>
      <c r="G2672">
        <v>0.32769700000000002</v>
      </c>
      <c r="H2672">
        <v>0.67040900000000003</v>
      </c>
      <c r="I2672">
        <v>989854333</v>
      </c>
    </row>
    <row r="2673" spans="1:25" x14ac:dyDescent="0.25">
      <c r="A2673" t="s">
        <v>193</v>
      </c>
      <c r="B2673">
        <v>4662.05</v>
      </c>
      <c r="C2673">
        <v>4645.55</v>
      </c>
      <c r="D2673">
        <v>4614.8100000000004</v>
      </c>
      <c r="E2673">
        <v>4264.25</v>
      </c>
      <c r="F2673">
        <v>0</v>
      </c>
      <c r="G2673">
        <v>0.33739200000000003</v>
      </c>
      <c r="H2673">
        <v>0.67040900000000003</v>
      </c>
      <c r="I2673">
        <v>989854333</v>
      </c>
    </row>
    <row r="2674" spans="1:25" x14ac:dyDescent="0.25">
      <c r="A2674" t="s">
        <v>193</v>
      </c>
      <c r="B2674">
        <v>4662.53</v>
      </c>
      <c r="C2674">
        <v>4645.62</v>
      </c>
      <c r="D2674">
        <v>4614.74</v>
      </c>
      <c r="E2674">
        <v>4265.28</v>
      </c>
      <c r="F2674">
        <v>0</v>
      </c>
      <c r="G2674">
        <v>0.33738699999999999</v>
      </c>
      <c r="H2674">
        <v>0.67039599999999999</v>
      </c>
      <c r="I2674">
        <v>989854333</v>
      </c>
    </row>
    <row r="2675" spans="1:25" x14ac:dyDescent="0.25">
      <c r="A2675" t="s">
        <v>193</v>
      </c>
      <c r="B2675">
        <v>4661.3</v>
      </c>
      <c r="C2675">
        <v>4645.08</v>
      </c>
      <c r="D2675">
        <v>4614.7299999999996</v>
      </c>
      <c r="E2675">
        <v>4264.49</v>
      </c>
      <c r="F2675">
        <v>0</v>
      </c>
      <c r="G2675">
        <v>0.32319399999999998</v>
      </c>
      <c r="H2675">
        <v>0.67040299999999997</v>
      </c>
      <c r="I2675">
        <v>989854333</v>
      </c>
    </row>
    <row r="2676" spans="1:25" x14ac:dyDescent="0.25">
      <c r="A2676" t="s">
        <v>193</v>
      </c>
      <c r="B2676">
        <v>4662.57</v>
      </c>
      <c r="C2676">
        <v>4645.04</v>
      </c>
      <c r="D2676">
        <v>4615.8</v>
      </c>
      <c r="E2676">
        <v>4264.7299999999996</v>
      </c>
      <c r="F2676">
        <v>0</v>
      </c>
      <c r="G2676">
        <v>0.32242799999999999</v>
      </c>
      <c r="H2676">
        <v>0.67035900000000004</v>
      </c>
      <c r="I2676">
        <v>989854333</v>
      </c>
    </row>
    <row r="2677" spans="1:25" x14ac:dyDescent="0.25">
      <c r="A2677" t="s">
        <v>193</v>
      </c>
      <c r="B2677">
        <v>4662.28</v>
      </c>
      <c r="C2677">
        <v>4645.76</v>
      </c>
      <c r="D2677">
        <v>4615.34</v>
      </c>
      <c r="E2677">
        <v>4264.96</v>
      </c>
      <c r="F2677">
        <v>0</v>
      </c>
      <c r="G2677">
        <v>0.33738499999999999</v>
      </c>
      <c r="H2677">
        <v>0.67170700000000005</v>
      </c>
      <c r="I2677">
        <v>989854333</v>
      </c>
    </row>
    <row r="2678" spans="1:25" x14ac:dyDescent="0.25">
      <c r="A2678" t="s">
        <v>193</v>
      </c>
      <c r="B2678">
        <v>4662.08</v>
      </c>
      <c r="C2678">
        <v>4645.92</v>
      </c>
      <c r="D2678">
        <v>4615.7700000000004</v>
      </c>
      <c r="E2678">
        <v>4265.42</v>
      </c>
      <c r="F2678">
        <v>0</v>
      </c>
      <c r="G2678">
        <v>0.32315199999999999</v>
      </c>
      <c r="H2678">
        <v>0.67039800000000005</v>
      </c>
      <c r="I2678">
        <v>989854333</v>
      </c>
    </row>
    <row r="2679" spans="1:25" x14ac:dyDescent="0.25">
      <c r="A2679" t="s">
        <v>193</v>
      </c>
      <c r="B2679">
        <v>4663.84</v>
      </c>
      <c r="C2679">
        <v>4646.8500000000004</v>
      </c>
      <c r="D2679">
        <v>4615.9399999999996</v>
      </c>
      <c r="E2679">
        <v>4265.6000000000004</v>
      </c>
      <c r="F2679">
        <v>0</v>
      </c>
      <c r="G2679">
        <v>0.33742699999999998</v>
      </c>
      <c r="H2679">
        <v>0.66968899999999998</v>
      </c>
      <c r="I2679">
        <v>989854333</v>
      </c>
    </row>
    <row r="2680" spans="1:25" x14ac:dyDescent="0.25">
      <c r="A2680" t="s">
        <v>193</v>
      </c>
      <c r="B2680">
        <v>4660.51</v>
      </c>
      <c r="C2680">
        <v>4644.05</v>
      </c>
      <c r="D2680">
        <v>4614.54</v>
      </c>
      <c r="E2680">
        <v>4263.59</v>
      </c>
      <c r="F2680">
        <v>0</v>
      </c>
      <c r="G2680">
        <v>0.32189299999999998</v>
      </c>
      <c r="H2680">
        <v>0.67039300000000002</v>
      </c>
      <c r="I2680">
        <v>989854333</v>
      </c>
    </row>
    <row r="2681" spans="1:25" x14ac:dyDescent="0.25">
      <c r="A2681" t="s">
        <v>193</v>
      </c>
      <c r="B2681">
        <v>4661.43</v>
      </c>
      <c r="C2681">
        <v>4645.46</v>
      </c>
      <c r="D2681">
        <v>4615</v>
      </c>
      <c r="E2681">
        <v>4264.67</v>
      </c>
      <c r="F2681">
        <v>0</v>
      </c>
      <c r="G2681">
        <v>0.33738499999999999</v>
      </c>
      <c r="H2681">
        <v>0.67040100000000002</v>
      </c>
      <c r="I2681">
        <v>989854333</v>
      </c>
    </row>
    <row r="2682" spans="1:25" x14ac:dyDescent="0.25">
      <c r="A2682" t="s">
        <v>193</v>
      </c>
      <c r="B2682">
        <v>4662.1400000000003</v>
      </c>
      <c r="C2682">
        <v>4645.1000000000004</v>
      </c>
      <c r="D2682">
        <v>4615.5</v>
      </c>
      <c r="E2682">
        <v>4264.8599999999997</v>
      </c>
      <c r="F2682">
        <v>0</v>
      </c>
      <c r="G2682">
        <v>0.32405</v>
      </c>
      <c r="H2682">
        <v>0.67036799999999996</v>
      </c>
      <c r="I2682">
        <v>989854333</v>
      </c>
    </row>
    <row r="2683" spans="1:25" x14ac:dyDescent="0.25">
      <c r="A2683" t="s">
        <v>193</v>
      </c>
      <c r="B2683">
        <v>4663.1000000000004</v>
      </c>
      <c r="C2683">
        <v>4646.82</v>
      </c>
      <c r="D2683">
        <v>4616.59</v>
      </c>
      <c r="E2683">
        <v>4266.8900000000003</v>
      </c>
      <c r="F2683">
        <v>0</v>
      </c>
      <c r="G2683">
        <v>0.32348500000000002</v>
      </c>
      <c r="H2683">
        <v>0.67037999999999998</v>
      </c>
      <c r="I2683">
        <v>989854333</v>
      </c>
    </row>
    <row r="2684" spans="1:25" x14ac:dyDescent="0.25">
      <c r="A2684" t="s">
        <v>193</v>
      </c>
      <c r="B2684">
        <v>4660.8</v>
      </c>
      <c r="C2684">
        <v>4644.67</v>
      </c>
      <c r="D2684">
        <v>4614.24</v>
      </c>
      <c r="E2684">
        <v>4263.49</v>
      </c>
      <c r="F2684">
        <v>0</v>
      </c>
      <c r="G2684">
        <v>0.33738600000000002</v>
      </c>
      <c r="H2684">
        <v>0.66957599999999995</v>
      </c>
      <c r="I2684">
        <v>989854333</v>
      </c>
    </row>
    <row r="2685" spans="1:25" x14ac:dyDescent="0.25">
      <c r="A2685" t="s">
        <v>193</v>
      </c>
      <c r="B2685">
        <v>4664.83</v>
      </c>
      <c r="C2685">
        <v>4648.46</v>
      </c>
      <c r="D2685">
        <v>4617.68</v>
      </c>
      <c r="E2685">
        <v>4266.83</v>
      </c>
      <c r="F2685">
        <v>0</v>
      </c>
      <c r="G2685">
        <v>0.334011</v>
      </c>
      <c r="H2685">
        <v>0.67040900000000003</v>
      </c>
      <c r="I2685">
        <v>989854333</v>
      </c>
    </row>
    <row r="2686" spans="1:25" x14ac:dyDescent="0.25">
      <c r="A2686" t="s">
        <v>193</v>
      </c>
      <c r="B2686">
        <v>4662.8900000000003</v>
      </c>
      <c r="C2686">
        <v>4646.1400000000003</v>
      </c>
      <c r="D2686">
        <v>4616.29</v>
      </c>
      <c r="E2686">
        <v>4265.66</v>
      </c>
      <c r="F2686">
        <v>0</v>
      </c>
      <c r="G2686">
        <v>0.32221300000000003</v>
      </c>
      <c r="H2686">
        <v>0.67034199999999999</v>
      </c>
      <c r="I2686">
        <v>989854333</v>
      </c>
    </row>
    <row r="2687" spans="1:25" x14ac:dyDescent="0.25">
      <c r="A2687" t="s">
        <v>193</v>
      </c>
      <c r="B2687">
        <v>4664.63</v>
      </c>
      <c r="C2687">
        <v>4647.49</v>
      </c>
      <c r="D2687">
        <v>4617.3900000000003</v>
      </c>
      <c r="E2687">
        <v>4266.55</v>
      </c>
      <c r="F2687">
        <v>0</v>
      </c>
      <c r="G2687">
        <v>0.32911200000000002</v>
      </c>
      <c r="H2687">
        <v>0.67040699999999998</v>
      </c>
      <c r="I2687">
        <v>989854333</v>
      </c>
      <c r="R2687" t="s">
        <v>69</v>
      </c>
      <c r="U2687" t="s">
        <v>68</v>
      </c>
      <c r="X2687" t="s">
        <v>66</v>
      </c>
    </row>
    <row r="2688" spans="1:25" x14ac:dyDescent="0.25">
      <c r="A2688" t="s">
        <v>193</v>
      </c>
      <c r="B2688">
        <v>4689.16</v>
      </c>
      <c r="C2688">
        <v>4673.28</v>
      </c>
      <c r="D2688">
        <v>4639.0600000000004</v>
      </c>
      <c r="E2688">
        <v>4286.87</v>
      </c>
      <c r="F2688">
        <v>0</v>
      </c>
      <c r="G2688">
        <v>0.32188800000000001</v>
      </c>
      <c r="H2688">
        <v>0.67029499999999997</v>
      </c>
      <c r="I2688">
        <v>989854333</v>
      </c>
      <c r="R2688">
        <f>AVERAGE(B2639:B2688)</f>
        <v>4686.5501999999997</v>
      </c>
      <c r="S2688">
        <f>AVERAGE(C2639:C2688)</f>
        <v>4670.0818000000008</v>
      </c>
      <c r="U2688">
        <f>_xlfn.VAR.P(B2639:B2688)</f>
        <v>1571.0174139599976</v>
      </c>
      <c r="V2688">
        <f>_xlfn.VAR.P(C2639:C2688)</f>
        <v>1575.5254827600024</v>
      </c>
      <c r="X2688">
        <f>1.96*SQRT(U2688)/50</f>
        <v>1.5537336319290673</v>
      </c>
      <c r="Y2688">
        <f>1.96*SQRT(V2688)/50</f>
        <v>1.5559612713137592</v>
      </c>
    </row>
    <row r="2689" spans="1:3" x14ac:dyDescent="0.25">
      <c r="A2689" t="s">
        <v>194</v>
      </c>
      <c r="B2689">
        <v>234380.45730000001</v>
      </c>
      <c r="C2689" t="s">
        <v>36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69</v>
      </c>
      <c r="U2855" t="s">
        <v>68</v>
      </c>
      <c r="X2855" t="s">
        <v>66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69</v>
      </c>
      <c r="U2911" t="s">
        <v>68</v>
      </c>
      <c r="X2911" t="s">
        <v>66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69</v>
      </c>
      <c r="U2967" t="s">
        <v>68</v>
      </c>
      <c r="X2967" t="s">
        <v>66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69</v>
      </c>
      <c r="U3023" t="s">
        <v>68</v>
      </c>
      <c r="X3023" t="s">
        <v>66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69</v>
      </c>
      <c r="U3079" t="s">
        <v>68</v>
      </c>
      <c r="X3079" t="s">
        <v>66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69</v>
      </c>
      <c r="U3135" t="s">
        <v>68</v>
      </c>
      <c r="X3135" t="s">
        <v>66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69</v>
      </c>
      <c r="U3191" t="s">
        <v>68</v>
      </c>
      <c r="X3191" t="s">
        <v>66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69</v>
      </c>
      <c r="U3247" t="s">
        <v>68</v>
      </c>
      <c r="X3247" t="s">
        <v>66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69</v>
      </c>
      <c r="U3303" t="s">
        <v>68</v>
      </c>
      <c r="X3303" t="s">
        <v>66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81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69</v>
      </c>
      <c r="U3359" t="s">
        <v>68</v>
      </c>
      <c r="X3359" t="s">
        <v>66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69</v>
      </c>
      <c r="U3415" t="s">
        <v>68</v>
      </c>
      <c r="X3415" t="s">
        <v>66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69</v>
      </c>
      <c r="U3471" t="s">
        <v>68</v>
      </c>
      <c r="X3471" t="s">
        <v>66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69</v>
      </c>
      <c r="U3527" t="s">
        <v>68</v>
      </c>
      <c r="X3527" t="s">
        <v>66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69</v>
      </c>
      <c r="U3583" t="s">
        <v>68</v>
      </c>
      <c r="X3583" t="s">
        <v>66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69</v>
      </c>
      <c r="U3639" t="s">
        <v>68</v>
      </c>
      <c r="X3639" t="s">
        <v>66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69</v>
      </c>
      <c r="U3695" t="s">
        <v>68</v>
      </c>
      <c r="X3695" t="s">
        <v>66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69</v>
      </c>
      <c r="U3751" t="s">
        <v>68</v>
      </c>
      <c r="X3751" t="s">
        <v>66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69</v>
      </c>
      <c r="U3807" t="s">
        <v>68</v>
      </c>
      <c r="X3807" t="s">
        <v>66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69</v>
      </c>
      <c r="U3863" t="s">
        <v>68</v>
      </c>
      <c r="X3863" t="s">
        <v>66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69</v>
      </c>
      <c r="U3919" t="s">
        <v>68</v>
      </c>
      <c r="X3919" t="s">
        <v>66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69</v>
      </c>
      <c r="U3975" t="s">
        <v>68</v>
      </c>
      <c r="X3975" t="s">
        <v>66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99" zoomScale="70" zoomScaleNormal="70" workbookViewId="0">
      <selection activeCell="J199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15.961783119999994</v>
      </c>
      <c r="E3">
        <f ca="1">OFFSET('1344p trace'!$S$56,(A3-1)*56,0)-OFFSET('1344p stat'!$H$1,A3*20,0)</f>
        <v>2.3948799999999985E-3</v>
      </c>
      <c r="F3">
        <f ca="1">OFFSET('1344p stat'!$H$1,A3*20,0)-OFFSET('1344p stat'!$K$1,A3*20,0)</f>
        <v>0</v>
      </c>
      <c r="G3">
        <f ca="1">OFFSET('1344p stat'!$K$1,A3*20,0)-OFFSET('1344p stat'!$N$1,A3*20,0)</f>
        <v>0</v>
      </c>
      <c r="H3">
        <f ca="1">OFFSET('1344p stat'!$N$1,A3*20,0)</f>
        <v>0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0.52705974971599989</v>
      </c>
      <c r="E4" s="5">
        <f ca="1">OFFSET('1344p trace'!$V$56,(A4-1)*56,0)</f>
        <v>2.7766521856000052E-6</v>
      </c>
      <c r="F4" s="5">
        <f ca="1">OFFSET('1344p stat'!$H$1,A4*20,1)</f>
        <v>0</v>
      </c>
      <c r="G4" s="5">
        <f ca="1">OFFSET('1344p stat'!$K$1,A4*20,1)</f>
        <v>0</v>
      </c>
      <c r="H4" s="5">
        <f ca="1">OFFSET('1344p stat'!$N$1,A4*20,1)</f>
        <v>0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15.421369999999998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4.3792376900000055E-2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10.744996266666668</v>
      </c>
      <c r="E7">
        <f ca="1">OFFSET('1344p trace'!$S$56,(A7-1)*56,0)-OFFSET('1344p stat'!$H$1,A7*20,0)</f>
        <v>1.6703999999999988E-3</v>
      </c>
      <c r="F7">
        <f ca="1">OFFSET('1344p stat'!$H$1,A7*20,0)-OFFSET('1344p stat'!$K$1,A7*20,0)</f>
        <v>0</v>
      </c>
      <c r="G7">
        <f ca="1">OFFSET('1344p stat'!$K$1,A7*20,0)-OFFSET('1344p stat'!$N$1,A7*20,0)</f>
        <v>0</v>
      </c>
      <c r="H7">
        <f ca="1">OFFSET('1344p stat'!$N$1,A7*20,0)</f>
        <v>0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2.2264222222222328E-2</v>
      </c>
      <c r="E8" s="5">
        <f ca="1">OFFSET('1344p trace'!$V$56,(A8-1)*56,0)</f>
        <v>7.8626816000000033E-7</v>
      </c>
      <c r="F8" s="5">
        <f ca="1">OFFSET('1344p stat'!$H$1,A8*20,1)</f>
        <v>0</v>
      </c>
      <c r="G8" s="5">
        <f ca="1">OFFSET('1344p stat'!$K$1,A8*20,1)</f>
        <v>0</v>
      </c>
      <c r="H8" s="5">
        <f ca="1">OFFSET('1344p stat'!$N$1,A8*20,1)</f>
        <v>0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15.785200000001169</v>
      </c>
      <c r="E9">
        <f ca="1">OFFSET('1344p trace'!$S$56,(A9-1)*56,0)-OFFSET('1344p stat'!$H$1,A9*20,0)</f>
        <v>31.11087999999836</v>
      </c>
      <c r="F9">
        <f ca="1">OFFSET('1344p stat'!$H$1,A9*20,0)-OFFSET('1344p stat'!$K$1,A9*20,0)</f>
        <v>38.154297000000042</v>
      </c>
      <c r="G9">
        <f ca="1">OFFSET('1344p stat'!$K$1,A9*20,0)-OFFSET('1344p stat'!$N$1,A9*20,0)</f>
        <v>4340.1819230000001</v>
      </c>
      <c r="H9">
        <f ca="1">OFFSET('1344p stat'!$N$1,A9*20,0)</f>
        <v>670.51210000000003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13987.53397264</v>
      </c>
      <c r="E10" s="5">
        <f ca="1">OFFSET('1344p trace'!$V$56,(A10-1)*56,0)</f>
        <v>13935.923583360023</v>
      </c>
      <c r="F10" s="5">
        <f ca="1">OFFSET('1344p stat'!$H$1,A10*20,1)</f>
        <v>12733.146473000001</v>
      </c>
      <c r="G10" s="5">
        <f ca="1">OFFSET('1344p stat'!$K$1,A10*20,1)</f>
        <v>12509.841966</v>
      </c>
      <c r="H10" s="5">
        <f ca="1">OFFSET('1344p stat'!$N$1,A10*20,1)</f>
        <v>214.45249699999999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15.956199999999626</v>
      </c>
      <c r="E11">
        <f ca="1">OFFSET('1344p trace'!$S$56,(A11-1)*56,0)-OFFSET('1344p stat'!$H$1,A11*20,0)</f>
        <v>26.930226999999832</v>
      </c>
      <c r="F11">
        <f ca="1">OFFSET('1344p stat'!$H$1,A11*20,0)-OFFSET('1344p stat'!$K$1,A11*20,0)</f>
        <v>22.251181000000543</v>
      </c>
      <c r="G11">
        <f ca="1">OFFSET('1344p stat'!$K$1,A11*20,0)-OFFSET('1344p stat'!$N$1,A11*20,0)</f>
        <v>4274.6484369999998</v>
      </c>
      <c r="H11">
        <f ca="1">OFFSET('1344p stat'!$N$1,A11*20,0)</f>
        <v>329.72815500000002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0.35459635999994871</v>
      </c>
      <c r="E12" s="5">
        <f ca="1">OFFSET('1344p trace'!$V$56,(A12-1)*56,0)</f>
        <v>0.17344399999998716</v>
      </c>
      <c r="F12" s="5">
        <f ca="1">OFFSET('1344p stat'!$H$1,A12*20,1)</f>
        <v>8.1071000000000004E-2</v>
      </c>
      <c r="G12" s="5">
        <f ca="1">OFFSET('1344p stat'!$K$1,A12*20,1)</f>
        <v>8.0794000000000005E-2</v>
      </c>
      <c r="H12" s="5">
        <f ca="1">OFFSET('1344p stat'!$N$1,A12*20,1)</f>
        <v>2.3192000000000001E-2</v>
      </c>
    </row>
    <row r="13" spans="1:8" x14ac:dyDescent="0.25">
      <c r="A13">
        <v>6</v>
      </c>
      <c r="B13" s="2"/>
      <c r="C13" t="str">
        <f ca="1">OFFSET('1344p stat'!$A$1,A13*20,0)</f>
        <v>CUDA ant par global</v>
      </c>
      <c r="D13">
        <f ca="1">OFFSET('1344p trace'!$R$56,(A13-1)*56,0)-OFFSET('1344p trace'!$S$56,(A13-1)*56,0)</f>
        <v>16.241199999998571</v>
      </c>
      <c r="E13">
        <f ca="1">OFFSET('1344p trace'!$S$56,(A13-1)*56,0)-OFFSET('1344p stat'!$H$1,A13*20,0)</f>
        <v>26.874828999999409</v>
      </c>
      <c r="F13">
        <f ca="1">OFFSET('1344p stat'!$H$1,A13*20,0)-OFFSET('1344p stat'!$K$1,A13*20,0)</f>
        <v>22.335917999999765</v>
      </c>
      <c r="G13">
        <f ca="1">OFFSET('1344p stat'!$K$1,A13*20,0)-OFFSET('1344p stat'!$N$1,A13*20,0)</f>
        <v>4314.2654220000004</v>
      </c>
      <c r="H13">
        <f ca="1">OFFSET('1344p stat'!$N$1,A13*20,0)</f>
        <v>329.689031</v>
      </c>
    </row>
    <row r="14" spans="1:8" x14ac:dyDescent="0.25">
      <c r="A14">
        <v>6</v>
      </c>
      <c r="B14" s="2"/>
      <c r="C14" t="str">
        <f ca="1">OFFSET('1344p stat'!$A$1,A14*20,0)</f>
        <v>CUDA ant par global</v>
      </c>
      <c r="D14" s="5">
        <f ca="1">OFFSET('1344p trace'!$U$56,(A14-1)*56,0)</f>
        <v>0.69326704000000261</v>
      </c>
      <c r="E14" s="5">
        <f ca="1">OFFSET('1344p trace'!$V$56,(A14-1)*56,0)</f>
        <v>0.12624095999998633</v>
      </c>
      <c r="F14" s="5">
        <f ca="1">OFFSET('1344p stat'!$H$1,A14*20,1)</f>
        <v>7.2001999999999997E-2</v>
      </c>
      <c r="G14" s="5">
        <f ca="1">OFFSET('1344p stat'!$K$1,A14*20,1)</f>
        <v>6.6697999999999993E-2</v>
      </c>
      <c r="H14" s="5">
        <f ca="1">OFFSET('1344p stat'!$N$1,A14*20,1)</f>
        <v>4.0190999999999998E-2</v>
      </c>
    </row>
    <row r="15" spans="1:8" x14ac:dyDescent="0.25">
      <c r="A15">
        <v>7</v>
      </c>
      <c r="C15" t="str">
        <f ca="1">OFFSET('1344p stat'!$A$1,A15*20,0)</f>
        <v>CUDA ant non hash</v>
      </c>
      <c r="D15">
        <f ca="1">OFFSET('1344p trace'!$R$56,(A15-1)*56,0)-OFFSET('1344p trace'!$S$56,(A15-1)*56,0)</f>
        <v>11.97439999999915</v>
      </c>
      <c r="E15">
        <f ca="1">OFFSET('1344p trace'!$S$56,(A15-1)*56,0)-OFFSET('1344p stat'!$H$1,A15*20,0)</f>
        <v>28.10223200000064</v>
      </c>
      <c r="F15">
        <f ca="1">OFFSET('1344p stat'!$H$1,A15*20,0)-OFFSET('1344p stat'!$K$1,A15*20,0)</f>
        <v>36.916353000000072</v>
      </c>
      <c r="G15">
        <f ca="1">OFFSET('1344p stat'!$K$1,A15*20,0)-OFFSET('1344p stat'!$N$1,A15*20,0)</f>
        <v>3277.442188</v>
      </c>
      <c r="H15">
        <f ca="1">OFFSET('1344p stat'!$N$1,A15*20,0)</f>
        <v>660.09342700000002</v>
      </c>
    </row>
    <row r="16" spans="1:8" x14ac:dyDescent="0.25">
      <c r="A16">
        <v>7</v>
      </c>
      <c r="C16" t="str">
        <f ca="1">OFFSET('1344p stat'!$A$1,A16*20,0)</f>
        <v>CUDA ant non hash</v>
      </c>
      <c r="D16" s="5">
        <f ca="1">OFFSET('1344p trace'!$U$56,(A16-1)*56,0)</f>
        <v>119.30714003999974</v>
      </c>
      <c r="E16" s="5">
        <f ca="1">OFFSET('1344p trace'!$V$56,(A16-1)*56,0)</f>
        <v>117.71573635999953</v>
      </c>
      <c r="F16" s="5">
        <f ca="1">OFFSET('1344p stat'!$H$1,A16*20,1)</f>
        <v>0.119656</v>
      </c>
      <c r="G16" s="5">
        <f ca="1">OFFSET('1344p stat'!$K$1,A16*20,1)</f>
        <v>6.1544000000000001E-2</v>
      </c>
      <c r="H16" s="5">
        <f ca="1">OFFSET('1344p stat'!$N$1,A16*20,1)</f>
        <v>7.5675000000000006E-2</v>
      </c>
    </row>
    <row r="17" spans="1:12" x14ac:dyDescent="0.25">
      <c r="A17">
        <v>8</v>
      </c>
      <c r="C17" t="str">
        <f ca="1">OFFSET('1344p stat'!$A$1,A17*20,0)</f>
        <v>CUDA ant add CPU Time</v>
      </c>
      <c r="D17">
        <f ca="1">OFFSET('1344p trace'!$R$56,(A17-1)*56,0)-OFFSET('1344p trace'!$S$56,(A17-1)*56,0)</f>
        <v>15.983600000000479</v>
      </c>
      <c r="E17">
        <f ca="1">OFFSET('1344p trace'!$S$56,(A17-1)*56,0)-OFFSET('1344p stat'!$H$1,A17*20,0)</f>
        <v>25.371083999998518</v>
      </c>
      <c r="F17">
        <f ca="1">OFFSET('1344p stat'!$H$1,A17*20,0)-OFFSET('1344p stat'!$K$1,A17*20,0)</f>
        <v>25.901620999999977</v>
      </c>
      <c r="G17">
        <f ca="1">OFFSET('1344p stat'!$K$1,A17*20,0)-OFFSET('1344p stat'!$N$1,A17*20,0)</f>
        <v>4557.9464600000001</v>
      </c>
      <c r="H17">
        <f ca="1">OFFSET('1344p stat'!$N$1,A17*20,0)</f>
        <v>1488.3808349999999</v>
      </c>
    </row>
    <row r="18" spans="1:12" x14ac:dyDescent="0.25">
      <c r="A18">
        <v>8</v>
      </c>
      <c r="C18" t="str">
        <f ca="1">OFFSET('1344p stat'!$A$1,A18*20,0)</f>
        <v>CUDA ant add CPU Time</v>
      </c>
      <c r="D18" s="5">
        <f ca="1">OFFSET('1344p trace'!$U$56,(A18-1)*56,0)</f>
        <v>12851.420587040004</v>
      </c>
      <c r="E18" s="5">
        <f ca="1">OFFSET('1344p trace'!$V$56,(A18-1)*56,0)</f>
        <v>12825.519179999996</v>
      </c>
      <c r="F18" s="5">
        <f ca="1">OFFSET('1344p stat'!$H$1,A18*20,1)</f>
        <v>12651.927726</v>
      </c>
      <c r="G18" s="5">
        <f ca="1">OFFSET('1344p stat'!$K$1,A18*20,1)</f>
        <v>12648.641781</v>
      </c>
      <c r="H18" s="5">
        <f ca="1">OFFSET('1344p stat'!$N$1,A18*20,1)</f>
        <v>122.14309900000001</v>
      </c>
    </row>
    <row r="19" spans="1:12" x14ac:dyDescent="0.25">
      <c r="A19">
        <v>9</v>
      </c>
      <c r="C19" t="str">
        <f ca="1">OFFSET('1344p stat'!$A$1,A19*20,0)</f>
        <v>CUDA ant add CPU Time global</v>
      </c>
      <c r="D19">
        <f ca="1">OFFSET('1344p trace'!$R$56,(A19-1)*56,0)-OFFSET('1344p trace'!$S$56,(A19-1)*56,0)</f>
        <v>16.201399999999012</v>
      </c>
      <c r="E19">
        <f ca="1">OFFSET('1344p trace'!$S$56,(A19-1)*56,0)-OFFSET('1344p stat'!$H$1,A19*20,0)</f>
        <v>25.912578999999823</v>
      </c>
      <c r="F19">
        <f ca="1">OFFSET('1344p stat'!$H$1,A19*20,0)-OFFSET('1344p stat'!$K$1,A19*20,0)</f>
        <v>25.819462999999814</v>
      </c>
      <c r="G19">
        <f ca="1">OFFSET('1344p stat'!$K$1,A19*20,0)-OFFSET('1344p stat'!$N$1,A19*20,0)</f>
        <v>4649.6724410000006</v>
      </c>
      <c r="H19">
        <f ca="1">OFFSET('1344p stat'!$N$1,A19*20,0)</f>
        <v>1491.584717</v>
      </c>
    </row>
    <row r="20" spans="1:12" x14ac:dyDescent="0.25">
      <c r="A20">
        <v>9</v>
      </c>
      <c r="C20" t="str">
        <f ca="1">OFFSET('1344p stat'!$A$1,A20*20,0)</f>
        <v>CUDA ant add CPU Time global</v>
      </c>
      <c r="D20" s="5">
        <f ca="1">OFFSET('1344p trace'!$U$56,(A20-1)*56,0)</f>
        <v>9040.2552736399957</v>
      </c>
      <c r="E20" s="5">
        <f ca="1">OFFSET('1344p trace'!$V$56,(A20-1)*56,0)</f>
        <v>9044.1346833599982</v>
      </c>
      <c r="F20" s="5">
        <f ca="1">OFFSET('1344p stat'!$H$1,A20*20,1)</f>
        <v>9023.8947769999995</v>
      </c>
      <c r="G20" s="5">
        <f ca="1">OFFSET('1344p stat'!$K$1,A20*20,1)</f>
        <v>9027.5476569999992</v>
      </c>
      <c r="H20" s="5">
        <f ca="1">OFFSET('1344p stat'!$N$1,A20*20,1)</f>
        <v>66.907247999999996</v>
      </c>
    </row>
    <row r="21" spans="1:12" x14ac:dyDescent="0.25">
      <c r="A21">
        <v>10</v>
      </c>
      <c r="C21" t="str">
        <f ca="1">OFFSET('1344p stat'!$A$1,A21*20,0)</f>
        <v>CUDA ant add CPU</v>
      </c>
      <c r="D21">
        <f ca="1">OFFSET('1344p trace'!$R$56,(A21-1)*56,0)-OFFSET('1344p trace'!$S$56,(A21-1)*56,0)</f>
        <v>6011.6254000000008</v>
      </c>
      <c r="E21">
        <f ca="1">OFFSET('1344p trace'!$S$56,(A21-1)*56,0)-OFFSET('1344p stat'!$H$1,A21*20,0)</f>
        <v>0</v>
      </c>
      <c r="F21">
        <f ca="1">OFFSET('1344p stat'!$H$1,A21*20,0)-OFFSET('1344p stat'!$K$1,A21*20,0)</f>
        <v>0</v>
      </c>
      <c r="G21">
        <f ca="1">OFFSET('1344p stat'!$K$1,A21*20,0)-OFFSET('1344p stat'!$N$1,A21*20,0)</f>
        <v>0</v>
      </c>
      <c r="H21">
        <f ca="1">OFFSET('1344p stat'!$N$1,A21*20,0)</f>
        <v>0</v>
      </c>
    </row>
    <row r="22" spans="1:12" x14ac:dyDescent="0.25">
      <c r="A22">
        <v>10</v>
      </c>
      <c r="C22" t="str">
        <f ca="1">OFFSET('1344p stat'!$A$1,A22*20,0)</f>
        <v>CUDA ant add CPU</v>
      </c>
      <c r="D22" s="5">
        <f ca="1">OFFSET('1344p trace'!$U$56,(A22-1)*56,0)</f>
        <v>3798.6468208399947</v>
      </c>
      <c r="E22" s="5">
        <f ca="1">OFFSET('1344p trace'!$V$56,(A22-1)*56,0)</f>
        <v>0</v>
      </c>
      <c r="F22" s="5">
        <f ca="1">OFFSET('1344p stat'!$H$1,A22*20,1)</f>
        <v>0</v>
      </c>
      <c r="G22" s="5">
        <f ca="1">OFFSET('1344p stat'!$K$1,A22*20,1)</f>
        <v>0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ant add CPU non hash</v>
      </c>
      <c r="D23">
        <f ca="1">OFFSET('1344p trace'!$R$56,(A23-1)*56,0)-OFFSET('1344p trace'!$S$56,(A23-1)*56,0)</f>
        <v>11.9304000000011</v>
      </c>
      <c r="E23">
        <f ca="1">OFFSET('1344p trace'!$S$56,(A23-1)*56,0)-OFFSET('1344p stat'!$H$1,A23*20,0)</f>
        <v>26.081730999999309</v>
      </c>
      <c r="F23">
        <f ca="1">OFFSET('1344p stat'!$H$1,A23*20,0)-OFFSET('1344p stat'!$K$1,A23*20,0)</f>
        <v>25.864375000000109</v>
      </c>
      <c r="G23">
        <f ca="1">OFFSET('1344p stat'!$K$1,A23*20,0)-OFFSET('1344p stat'!$N$1,A23*20,0)</f>
        <v>3515.5160109999997</v>
      </c>
      <c r="H23">
        <f ca="1">OFFSET('1344p stat'!$N$1,A23*20,0)</f>
        <v>1499.105483</v>
      </c>
    </row>
    <row r="24" spans="1:12" x14ac:dyDescent="0.25">
      <c r="A24">
        <v>11</v>
      </c>
      <c r="C24" t="str">
        <f ca="1">OFFSET('1344p stat'!$A$1,A24*20,0)</f>
        <v>CUDA ant add CPU non hash</v>
      </c>
      <c r="D24" s="5">
        <f ca="1">OFFSET('1344p trace'!$U$56,(A24-1)*56,0)</f>
        <v>5500.0782599999939</v>
      </c>
      <c r="E24" s="5">
        <f ca="1">OFFSET('1344p trace'!$V$56,(A24-1)*56,0)</f>
        <v>5486.7026222400073</v>
      </c>
      <c r="F24" s="5">
        <f ca="1">OFFSET('1344p stat'!$H$1,A24*20,1)</f>
        <v>5302.5602730000001</v>
      </c>
      <c r="G24" s="5">
        <f ca="1">OFFSET('1344p stat'!$K$1,A24*20,1)</f>
        <v>5306.3579739999996</v>
      </c>
      <c r="H24" s="5">
        <f ca="1">OFFSET('1344p stat'!$N$1,A24*20,1)</f>
        <v>282.80520899999999</v>
      </c>
    </row>
    <row r="25" spans="1:12" x14ac:dyDescent="0.25">
      <c r="A25">
        <v>12</v>
      </c>
      <c r="C25" t="str">
        <f ca="1">OFFSET('1344p stat'!$A$1,A25*20,0)</f>
        <v>CUDA ant add CPU12</v>
      </c>
      <c r="D25">
        <f ca="1">OFFSET('1344p trace'!$R$56,(A25-1)*56,0)-OFFSET('1344p trace'!$S$56,(A25-1)*56,0)</f>
        <v>71.605999999992491</v>
      </c>
      <c r="E25">
        <f ca="1">OFFSET('1344p trace'!$S$56,(A25-1)*56,0)-OFFSET('1344p stat'!$H$1,A25*20,0)</f>
        <v>44.436219000010169</v>
      </c>
      <c r="F25">
        <f ca="1">OFFSET('1344p stat'!$H$1,A25*20,0)-OFFSET('1344p stat'!$K$1,A25*20,0)</f>
        <v>258.94785100000081</v>
      </c>
      <c r="G25">
        <f ca="1">OFFSET('1344p stat'!$K$1,A25*20,0)-OFFSET('1344p stat'!$N$1,A25*20,0)</f>
        <v>23834.692661000001</v>
      </c>
      <c r="H25">
        <f ca="1">OFFSET('1344p stat'!$N$1,A25*20,0)</f>
        <v>4140.0652689999997</v>
      </c>
    </row>
    <row r="26" spans="1:12" x14ac:dyDescent="0.25">
      <c r="A26">
        <v>12</v>
      </c>
      <c r="C26" t="str">
        <f ca="1">OFFSET('1344p stat'!$A$1,A26*20,0)</f>
        <v>CUDA ant add CPU12</v>
      </c>
      <c r="D26" s="5">
        <f ca="1">OFFSET('1344p trace'!$U$56,(A26-1)*56,0)</f>
        <v>732171.14529599994</v>
      </c>
      <c r="E26" s="5">
        <f ca="1">OFFSET('1344p trace'!$V$56,(A26-1)*56,0)</f>
        <v>730041.04243600066</v>
      </c>
      <c r="F26" s="5">
        <f ca="1">OFFSET('1344p stat'!$H$1,A26*20,1)</f>
        <v>690662.02167100005</v>
      </c>
      <c r="G26" s="5">
        <f ca="1">OFFSET('1344p stat'!$K$1,A26*20,1)</f>
        <v>655020.765747</v>
      </c>
      <c r="H26" s="5">
        <f ca="1">OFFSET('1344p stat'!$N$1,A26*20,1)</f>
        <v>581472.754847</v>
      </c>
    </row>
    <row r="27" spans="1:12" x14ac:dyDescent="0.25">
      <c r="A27">
        <v>13</v>
      </c>
      <c r="C27" t="str">
        <f ca="1">OFFSET('1344p stat'!$A$1,A27*20,0)</f>
        <v>CUDA opt</v>
      </c>
      <c r="D27">
        <f ca="1">OFFSET('1344p trace'!$R$56,(A27-1)*56,0)-OFFSET('1344p trace'!$S$56,(A27-1)*56,0)</f>
        <v>17.196849999999998</v>
      </c>
      <c r="E27">
        <f ca="1">OFFSET('1344p trace'!$S$56,(A27-1)*56,0)-OFFSET('1344p stat'!$H$1,A27*20,0)</f>
        <v>0</v>
      </c>
      <c r="F27">
        <f ca="1">OFFSET('1344p stat'!$H$1,A27*20,0)-OFFSET('1344p stat'!$K$1,A27*20,0)</f>
        <v>0</v>
      </c>
      <c r="G27">
        <f ca="1">OFFSET('1344p stat'!$K$1,A27*20,0)-OFFSET('1344p stat'!$N$1,A27*20,0)</f>
        <v>0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</v>
      </c>
      <c r="D28" s="5">
        <f ca="1">OFFSET('1344p trace'!$U$56,(A28-1)*56,0)</f>
        <v>0.5458433949</v>
      </c>
      <c r="E28" s="5">
        <f ca="1">OFFSET('1344p trace'!$V$56,(A28-1)*56,0)</f>
        <v>0</v>
      </c>
      <c r="F28" s="5">
        <f ca="1">OFFSET('1344p stat'!$H$1,A28*20,1)</f>
        <v>0</v>
      </c>
      <c r="G28" s="5">
        <f ca="1">OFFSET('1344p stat'!$K$1,A28*20,1)</f>
        <v>0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15.961783119999994</v>
      </c>
      <c r="E31" s="5">
        <f ca="1">OFFSET('1344p trace'!$S$56,(A31-1)*56,0)-OFFSET('1344p stat'!$H$1,A31*20,0)</f>
        <v>2.3948799999999985E-3</v>
      </c>
      <c r="F31" s="5">
        <f ca="1">OFFSET('1344p stat'!$H$1,A31*20,0)-OFFSET('1344p stat'!$K$1,A31*20,0)</f>
        <v>0</v>
      </c>
      <c r="G31" s="5">
        <f ca="1">OFFSET('1344p stat'!$K$1,A31*20,0)-OFFSET('1344p stat'!$N$1,A31*20,0)</f>
        <v>0</v>
      </c>
      <c r="H31" s="5">
        <f ca="1">OFFSET('1344p stat'!$N$1,A31*20,0)</f>
        <v>0</v>
      </c>
      <c r="I31" s="5"/>
      <c r="J31" s="5">
        <f ca="1">SUM(E31:H31)</f>
        <v>2.3948799999999985E-3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15.421369999999998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ca="1">SUM(D32:H32)</f>
        <v>15.421369999999998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10.744996266666668</v>
      </c>
      <c r="E33" s="5">
        <f ca="1">OFFSET('1344p trace'!$S$56,(A33-1)*56,0)-OFFSET('1344p stat'!$H$1,A33*20,0)</f>
        <v>1.6703999999999988E-3</v>
      </c>
      <c r="F33" s="5">
        <f ca="1">OFFSET('1344p stat'!$H$1,A33*20,0)-OFFSET('1344p stat'!$K$1,A33*20,0)</f>
        <v>0</v>
      </c>
      <c r="G33" s="5">
        <f ca="1">OFFSET('1344p stat'!$K$1,A33*20,0)-OFFSET('1344p stat'!$N$1,A33*20,0)</f>
        <v>0</v>
      </c>
      <c r="H33" s="5">
        <f ca="1">OFFSET('1344p stat'!$N$1,A33*20,0)</f>
        <v>0</v>
      </c>
      <c r="I33" s="5"/>
      <c r="J33" s="5">
        <f t="shared" ref="J33:J78" ca="1" si="2">SUM(E33:H33)</f>
        <v>1.6703999999999988E-3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15.785200000001169</v>
      </c>
      <c r="E34" s="5">
        <f ca="1">OFFSET('1344p trace'!$S$56,(A34-1)*56,0)-OFFSET('1344p stat'!$H$1,A34*20,0)</f>
        <v>31.11087999999836</v>
      </c>
      <c r="F34" s="5">
        <f ca="1">OFFSET('1344p stat'!$H$1,A34*20,0)-OFFSET('1344p stat'!$K$1,A34*20,0)</f>
        <v>38.154297000000042</v>
      </c>
      <c r="G34" s="5">
        <f ca="1">OFFSET('1344p stat'!$K$1,A34*20,0)-OFFSET('1344p stat'!$N$1,A34*20,0)</f>
        <v>4340.1819230000001</v>
      </c>
      <c r="H34" s="5">
        <f ca="1">OFFSET('1344p stat'!$N$1,A34*20,0)</f>
        <v>670.51210000000003</v>
      </c>
      <c r="I34" s="5"/>
      <c r="J34" s="5">
        <f t="shared" ca="1" si="2"/>
        <v>5079.9591999999984</v>
      </c>
      <c r="K34" s="10">
        <f t="shared" ca="1" si="1"/>
        <v>0.85437338217204606</v>
      </c>
      <c r="L34">
        <f t="shared" ca="1" si="0"/>
        <v>9.4700098814556894E-3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15.956199999999626</v>
      </c>
      <c r="E35" s="5">
        <f ca="1">OFFSET('1344p trace'!$S$56,(A35-1)*56,0)-OFFSET('1344p stat'!$H$1,A35*20,0)</f>
        <v>26.930226999999832</v>
      </c>
      <c r="F35" s="5">
        <f ca="1">OFFSET('1344p stat'!$H$1,A35*20,0)-OFFSET('1344p stat'!$K$1,A35*20,0)</f>
        <v>22.251181000000543</v>
      </c>
      <c r="G35" s="5">
        <f ca="1">OFFSET('1344p stat'!$K$1,A35*20,0)-OFFSET('1344p stat'!$N$1,A35*20,0)</f>
        <v>4274.6484369999998</v>
      </c>
      <c r="H35" s="5">
        <f ca="1">OFFSET('1344p stat'!$N$1,A35*20,0)</f>
        <v>329.72815500000002</v>
      </c>
      <c r="I35" s="5"/>
      <c r="J35" s="5">
        <f t="shared" ca="1" si="2"/>
        <v>4653.558</v>
      </c>
      <c r="K35" s="10">
        <f t="shared" ca="1" si="1"/>
        <v>0.9185763746793314</v>
      </c>
      <c r="L35">
        <f t="shared" ca="1" si="0"/>
        <v>3.387392004390086E-5</v>
      </c>
    </row>
    <row r="36" spans="1:12" x14ac:dyDescent="0.25">
      <c r="A36">
        <v>6</v>
      </c>
      <c r="C36" t="str">
        <f ca="1">OFFSET('1344p stat'!$A$1,A36*20,0)</f>
        <v>CUDA ant par global</v>
      </c>
      <c r="D36" s="5">
        <f ca="1">OFFSET('1344p trace'!$R$56,(A36-1)*56,0)-OFFSET('1344p trace'!$S$56,(A36-1)*56,0)</f>
        <v>16.241199999998571</v>
      </c>
      <c r="E36" s="5">
        <f ca="1">OFFSET('1344p trace'!$S$56,(A36-1)*56,0)-OFFSET('1344p stat'!$H$1,A36*20,0)</f>
        <v>26.874828999999409</v>
      </c>
      <c r="F36" s="5">
        <f ca="1">OFFSET('1344p stat'!$H$1,A36*20,0)-OFFSET('1344p stat'!$K$1,A36*20,0)</f>
        <v>22.335917999999765</v>
      </c>
      <c r="G36" s="5">
        <f ca="1">OFFSET('1344p stat'!$K$1,A36*20,0)-OFFSET('1344p stat'!$N$1,A36*20,0)</f>
        <v>4314.2654220000004</v>
      </c>
      <c r="H36" s="5">
        <f ca="1">OFFSET('1344p stat'!$N$1,A36*20,0)</f>
        <v>329.689031</v>
      </c>
      <c r="I36" s="5"/>
      <c r="J36" s="5">
        <f t="shared" ca="1" si="2"/>
        <v>4693.1651999999995</v>
      </c>
      <c r="K36" s="10">
        <f t="shared" ca="1" si="1"/>
        <v>0.91926562099284315</v>
      </c>
      <c r="L36">
        <f t="shared" ca="1" si="0"/>
        <v>3.0930486247294691E-5</v>
      </c>
    </row>
    <row r="37" spans="1:12" x14ac:dyDescent="0.25">
      <c r="A37">
        <v>7</v>
      </c>
      <c r="C37" t="str">
        <f ca="1">OFFSET('1344p stat'!$A$1,A37*20,0)</f>
        <v>CUDA ant non hash</v>
      </c>
      <c r="D37" s="5">
        <f ca="1">OFFSET('1344p trace'!$R$56,(A37-1)*56,0)-OFFSET('1344p trace'!$S$56,(A37-1)*56,0)</f>
        <v>11.97439999999915</v>
      </c>
      <c r="E37" s="5">
        <f ca="1">OFFSET('1344p trace'!$S$56,(A37-1)*56,0)-OFFSET('1344p stat'!$H$1,A37*20,0)</f>
        <v>28.10223200000064</v>
      </c>
      <c r="F37" s="5">
        <f ca="1">OFFSET('1344p stat'!$H$1,A37*20,0)-OFFSET('1344p stat'!$K$1,A37*20,0)</f>
        <v>36.916353000000072</v>
      </c>
      <c r="G37" s="5">
        <f ca="1">OFFSET('1344p stat'!$K$1,A37*20,0)-OFFSET('1344p stat'!$N$1,A37*20,0)</f>
        <v>3277.442188</v>
      </c>
      <c r="H37" s="5">
        <f ca="1">OFFSET('1344p stat'!$N$1,A37*20,0)</f>
        <v>660.09342700000002</v>
      </c>
      <c r="I37" s="5"/>
      <c r="J37" s="5">
        <f t="shared" ca="1" si="2"/>
        <v>4002.5542000000005</v>
      </c>
      <c r="K37" s="10">
        <f t="shared" ca="1" si="1"/>
        <v>0.81883767820058495</v>
      </c>
      <c r="L37">
        <f t="shared" ca="1" si="0"/>
        <v>5.0453229043944357E-4</v>
      </c>
    </row>
    <row r="38" spans="1:12" x14ac:dyDescent="0.25">
      <c r="A38">
        <v>8</v>
      </c>
      <c r="C38" t="str">
        <f ca="1">OFFSET('1344p stat'!$A$1,A38*20,0)</f>
        <v>CUDA ant add CPU Time</v>
      </c>
      <c r="D38" s="5">
        <f ca="1">OFFSET('1344p trace'!$R$56,(A38-1)*56,0)-OFFSET('1344p trace'!$S$56,(A38-1)*56,0)</f>
        <v>15.983600000000479</v>
      </c>
      <c r="E38" s="5">
        <f ca="1">OFFSET('1344p trace'!$S$56,(A38-1)*56,0)-OFFSET('1344p stat'!$H$1,A38*20,0)</f>
        <v>25.371083999998518</v>
      </c>
      <c r="F38" s="5">
        <f ca="1">OFFSET('1344p stat'!$H$1,A38*20,0)-OFFSET('1344p stat'!$K$1,A38*20,0)</f>
        <v>25.901620999999977</v>
      </c>
      <c r="G38" s="5">
        <f ca="1">OFFSET('1344p stat'!$K$1,A38*20,0)-OFFSET('1344p stat'!$N$1,A38*20,0)</f>
        <v>4557.9464600000001</v>
      </c>
      <c r="H38" s="5">
        <f ca="1">OFFSET('1344p stat'!$N$1,A38*20,0)</f>
        <v>1488.3808349999999</v>
      </c>
      <c r="I38" s="5"/>
      <c r="J38" s="5">
        <f t="shared" ca="1" si="2"/>
        <v>6097.5999999999985</v>
      </c>
      <c r="K38" s="10">
        <f t="shared" ca="1" si="1"/>
        <v>0.74749843545001327</v>
      </c>
      <c r="L38">
        <f t="shared" ca="1" si="0"/>
        <v>6.2674304343808647E-3</v>
      </c>
    </row>
    <row r="39" spans="1:12" x14ac:dyDescent="0.25">
      <c r="A39">
        <v>9</v>
      </c>
      <c r="C39" t="str">
        <f ca="1">OFFSET('1344p stat'!$A$1,A39*20,0)</f>
        <v>CUDA ant add CPU Time global</v>
      </c>
      <c r="D39" s="5">
        <f ca="1">OFFSET('1344p trace'!$R$56,(A39-1)*56,0)-OFFSET('1344p trace'!$S$56,(A39-1)*56,0)</f>
        <v>16.201399999999012</v>
      </c>
      <c r="E39" s="5">
        <f ca="1">OFFSET('1344p trace'!$S$56,(A39-1)*56,0)-OFFSET('1344p stat'!$H$1,A39*20,0)</f>
        <v>25.912578999999823</v>
      </c>
      <c r="F39" s="5">
        <f ca="1">OFFSET('1344p stat'!$H$1,A39*20,0)-OFFSET('1344p stat'!$K$1,A39*20,0)</f>
        <v>25.819462999999814</v>
      </c>
      <c r="G39" s="5">
        <f ca="1">OFFSET('1344p stat'!$K$1,A39*20,0)-OFFSET('1344p stat'!$N$1,A39*20,0)</f>
        <v>4649.6724410000006</v>
      </c>
      <c r="H39" s="5">
        <f ca="1">OFFSET('1344p stat'!$N$1,A39*20,0)</f>
        <v>1491.584717</v>
      </c>
      <c r="I39" s="5"/>
      <c r="J39" s="5">
        <f t="shared" ca="1" si="2"/>
        <v>6192.9892</v>
      </c>
      <c r="K39" s="10">
        <f t="shared" ca="1" si="1"/>
        <v>0.75079614881291912</v>
      </c>
      <c r="L39">
        <f t="shared" ca="1" si="0"/>
        <v>5.7653232899807583E-3</v>
      </c>
    </row>
    <row r="40" spans="1:12" x14ac:dyDescent="0.25">
      <c r="A40">
        <v>10</v>
      </c>
      <c r="C40" t="str">
        <f ca="1">OFFSET('1344p stat'!$A$1,A40*20,0)</f>
        <v>CUDA ant add CPU</v>
      </c>
      <c r="D40" s="5">
        <f ca="1">OFFSET('1344p trace'!$R$56,(A40-1)*56,0)-OFFSET('1344p trace'!$S$56,(A40-1)*56,0)</f>
        <v>6011.6254000000008</v>
      </c>
      <c r="E40" s="5">
        <f ca="1">OFFSET('1344p trace'!$S$56,(A40-1)*56,0)-OFFSET('1344p stat'!$H$1,A40*20,0)</f>
        <v>0</v>
      </c>
      <c r="F40" s="5">
        <f ca="1">OFFSET('1344p stat'!$H$1,A40*20,0)-OFFSET('1344p stat'!$K$1,A40*20,0)</f>
        <v>0</v>
      </c>
      <c r="G40" s="5">
        <f ca="1">OFFSET('1344p stat'!$K$1,A40*20,0)-OFFSET('1344p stat'!$N$1,A40*20,0)</f>
        <v>0</v>
      </c>
      <c r="H40" s="5">
        <f ca="1">OFFSET('1344p stat'!$N$1,A40*20,0)</f>
        <v>0</v>
      </c>
      <c r="I40" s="5"/>
      <c r="J40" s="5">
        <f ca="1">SUM(D40:H40)</f>
        <v>6011.6254000000008</v>
      </c>
      <c r="K40" s="10">
        <f t="shared" ca="1" si="1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OFFSET('1344p stat'!$A$1,A41*20,0)</f>
        <v>CUDA ant add CPU non hash</v>
      </c>
      <c r="D41" s="5">
        <f ca="1">OFFSET('1344p trace'!$R$56,(A41-1)*56,0)-OFFSET('1344p trace'!$S$56,(A41-1)*56,0)</f>
        <v>11.9304000000011</v>
      </c>
      <c r="E41" s="5">
        <f ca="1">OFFSET('1344p trace'!$S$56,(A41-1)*56,0)-OFFSET('1344p stat'!$H$1,A41*20,0)</f>
        <v>26.081730999999309</v>
      </c>
      <c r="F41" s="5">
        <f ca="1">OFFSET('1344p stat'!$H$1,A41*20,0)-OFFSET('1344p stat'!$K$1,A41*20,0)</f>
        <v>25.864375000000109</v>
      </c>
      <c r="G41" s="5">
        <f ca="1">OFFSET('1344p stat'!$K$1,A41*20,0)-OFFSET('1344p stat'!$N$1,A41*20,0)</f>
        <v>3515.5160109999997</v>
      </c>
      <c r="H41" s="5">
        <f ca="1">OFFSET('1344p stat'!$N$1,A41*20,0)</f>
        <v>1499.105483</v>
      </c>
      <c r="I41" s="5"/>
      <c r="J41" s="5">
        <f t="shared" ca="1" si="2"/>
        <v>5066.5675999999994</v>
      </c>
      <c r="K41" s="10">
        <f t="shared" ca="1" si="1"/>
        <v>0.69386541117106582</v>
      </c>
      <c r="L41">
        <f t="shared" ca="1" si="0"/>
        <v>4.359969779942535E-3</v>
      </c>
    </row>
    <row r="42" spans="1:12" x14ac:dyDescent="0.25">
      <c r="A42">
        <v>12</v>
      </c>
      <c r="C42" t="str">
        <f ca="1">OFFSET('1344p stat'!$A$1,A42*20,0)</f>
        <v>CUDA ant add CPU12</v>
      </c>
      <c r="D42" s="5">
        <f ca="1">OFFSET('1344p trace'!$R$56,(A42-1)*56,0)-OFFSET('1344p trace'!$S$56,(A42-1)*56,0)</f>
        <v>71.605999999992491</v>
      </c>
      <c r="E42" s="5">
        <f ca="1">OFFSET('1344p trace'!$S$56,(A42-1)*56,0)-OFFSET('1344p stat'!$H$1,A42*20,0)</f>
        <v>44.436219000010169</v>
      </c>
      <c r="F42" s="5">
        <f ca="1">OFFSET('1344p stat'!$H$1,A42*20,0)-OFFSET('1344p stat'!$K$1,A42*20,0)</f>
        <v>258.94785100000081</v>
      </c>
      <c r="G42" s="5">
        <f ca="1">OFFSET('1344p stat'!$K$1,A42*20,0)-OFFSET('1344p stat'!$N$1,A42*20,0)</f>
        <v>23834.692661000001</v>
      </c>
      <c r="H42" s="5">
        <f ca="1">OFFSET('1344p stat'!$N$1,A42*20,0)</f>
        <v>4140.0652689999997</v>
      </c>
      <c r="I42" s="5"/>
      <c r="J42" s="5">
        <f t="shared" ca="1" si="2"/>
        <v>28278.142000000011</v>
      </c>
      <c r="K42" s="10">
        <f t="shared" ca="1" si="1"/>
        <v>0.84286629089704668</v>
      </c>
      <c r="L42">
        <f t="shared" ca="1" si="0"/>
        <v>1.4459251998261228E-2</v>
      </c>
    </row>
    <row r="43" spans="1:12" x14ac:dyDescent="0.25">
      <c r="A43">
        <v>13</v>
      </c>
      <c r="C43" t="str">
        <f ca="1">OFFSET('1344p stat'!$A$1,A43*20,0)</f>
        <v>CUDA opt</v>
      </c>
      <c r="D43" s="5">
        <f ca="1">OFFSET('1344p trace'!$R$56,(A43-1)*56,0)-OFFSET('1344p trace'!$S$56,(A43-1)*56,0)</f>
        <v>17.196849999999998</v>
      </c>
      <c r="E43" s="5">
        <f ca="1">OFFSET('1344p trace'!$S$56,(A43-1)*56,0)-OFFSET('1344p stat'!$H$1,A43*20,0)</f>
        <v>0</v>
      </c>
      <c r="F43" s="5">
        <f ca="1">OFFSET('1344p stat'!$H$1,A43*20,0)-OFFSET('1344p stat'!$K$1,A43*20,0)</f>
        <v>0</v>
      </c>
      <c r="G43" s="5">
        <f ca="1">OFFSET('1344p stat'!$K$1,A43*20,0)-OFFSET('1344p stat'!$N$1,A43*20,0)</f>
        <v>0</v>
      </c>
      <c r="H43" s="5">
        <f ca="1">OFFSET('1344p stat'!$N$1,A43*20,0)</f>
        <v>0</v>
      </c>
      <c r="I43" s="5"/>
      <c r="J43" s="5">
        <f ca="1">SUM(D43:H43)</f>
        <v>17.196849999999998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OFFSET('1344p stat'!$A$1,A44*20,0)</f>
        <v>CUDA opt Time</v>
      </c>
      <c r="D44" s="5">
        <f ca="1">OFFSET('1344p trace'!$R$56,(A44-1)*56,0)-OFFSET('1344p trace'!$S$56,(A44-1)*56,0)</f>
        <v>16.91160464</v>
      </c>
      <c r="E44" s="5">
        <f ca="1">OFFSET('1344p trace'!$S$56,(A44-1)*56,0)-OFFSET('1344p stat'!$H$1,A44*20,0)</f>
        <v>2.4633599999999991E-3</v>
      </c>
      <c r="F44" s="5">
        <f ca="1">OFFSET('1344p stat'!$H$1,A44*20,0)-OFFSET('1344p stat'!$K$1,A44*20,0)</f>
        <v>0</v>
      </c>
      <c r="G44" s="5">
        <f ca="1">OFFSET('1344p stat'!$K$1,A44*20,0)-OFFSET('1344p stat'!$N$1,A44*20,0)</f>
        <v>0</v>
      </c>
      <c r="H44" s="5">
        <f ca="1">OFFSET('1344p stat'!$N$1,A44*20,0)</f>
        <v>0</v>
      </c>
      <c r="I44" s="5"/>
      <c r="J44" s="5">
        <f t="shared" ca="1" si="2"/>
        <v>2.4633599999999991E-3</v>
      </c>
      <c r="K44" s="10">
        <f t="shared" ca="1" si="1"/>
        <v>0</v>
      </c>
      <c r="L44" t="e">
        <f t="shared" ca="1" si="0"/>
        <v>#DIV/0!</v>
      </c>
    </row>
    <row r="45" spans="1:12" x14ac:dyDescent="0.25">
      <c r="A45">
        <v>15</v>
      </c>
      <c r="C45" t="str">
        <f ca="1">OFFSET('1344p stat'!$A$1,A45*20,0)</f>
        <v>CUDA opt non hash</v>
      </c>
      <c r="D45" s="5">
        <f ca="1">OFFSET('1344p trace'!$R$56,(A45-1)*56,0)-OFFSET('1344p trace'!$S$56,(A45-1)*56,0)</f>
        <v>13.251053825882353</v>
      </c>
      <c r="E45" s="5">
        <f ca="1">OFFSET('1344p trace'!$S$56,(A45-1)*56,0)-OFFSET('1344p stat'!$H$1,A45*20,0)</f>
        <v>2.0108799999999983E-3</v>
      </c>
      <c r="F45" s="5">
        <f ca="1">OFFSET('1344p stat'!$H$1,A45*20,0)-OFFSET('1344p stat'!$K$1,A45*20,0)</f>
        <v>0</v>
      </c>
      <c r="G45" s="5">
        <f ca="1">OFFSET('1344p stat'!$K$1,A45*20,0)-OFFSET('1344p stat'!$N$1,A45*20,0)</f>
        <v>0</v>
      </c>
      <c r="H45" s="5">
        <f ca="1">OFFSET('1344p stat'!$N$1,A45*20,0)</f>
        <v>0</v>
      </c>
      <c r="I45" s="5"/>
      <c r="J45" s="5">
        <f t="shared" ca="1" si="2"/>
        <v>2.0108799999999983E-3</v>
      </c>
      <c r="K45" s="10">
        <f t="shared" ca="1" si="1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OFFSET('1344p stat'!$A$1,A46*20,0)</f>
        <v>CUDA opt ant</v>
      </c>
      <c r="D46" s="5">
        <f ca="1">OFFSET('1344p trace'!$R$56,(A46-1)*56,0)-OFFSET('1344p trace'!$S$56,(A46-1)*56,0)</f>
        <v>16.432599999998274</v>
      </c>
      <c r="E46" s="5">
        <f ca="1">OFFSET('1344p trace'!$S$56,(A46-1)*56,0)-OFFSET('1344p stat'!$H$1,A46*20,0)</f>
        <v>30.862030000000232</v>
      </c>
      <c r="F46" s="5">
        <f ca="1">OFFSET('1344p stat'!$H$1,A46*20,0)-OFFSET('1344p stat'!$K$1,A46*20,0)</f>
        <v>693.06291099999999</v>
      </c>
      <c r="G46" s="5">
        <f ca="1">OFFSET('1344p stat'!$K$1,A46*20,0)-OFFSET('1344p stat'!$N$1,A46*20,0)</f>
        <v>4312.0608590000002</v>
      </c>
      <c r="H46" s="5">
        <f ca="1">OFFSET('1344p stat'!$N$1,A46*20,0)</f>
        <v>0</v>
      </c>
      <c r="I46" s="5"/>
      <c r="J46" s="5">
        <f t="shared" ca="1" si="2"/>
        <v>5035.9858000000004</v>
      </c>
      <c r="K46" s="10">
        <f t="shared" ca="1" si="1"/>
        <v>0.85624960638292502</v>
      </c>
      <c r="L46">
        <f t="shared" ca="1" si="0"/>
        <v>3.3662962222396056E-3</v>
      </c>
    </row>
    <row r="47" spans="1:12" x14ac:dyDescent="0.25">
      <c r="A47">
        <v>17</v>
      </c>
      <c r="C47" t="str">
        <f ca="1">OFFSET('1344p stat'!$A$1,A47*20,0)</f>
        <v>CUDA opt ant non hash</v>
      </c>
      <c r="D47" s="5">
        <f ca="1">OFFSET('1344p trace'!$R$56,(A47-1)*56,0)-OFFSET('1344p trace'!$S$56,(A47-1)*56,0)</f>
        <v>13.066999999998643</v>
      </c>
      <c r="E47" s="5">
        <f ca="1">OFFSET('1344p trace'!$S$56,(A47-1)*56,0)-OFFSET('1344p stat'!$H$1,A47*20,0)</f>
        <v>30.082268000000113</v>
      </c>
      <c r="F47" s="5">
        <f ca="1">OFFSET('1344p stat'!$H$1,A47*20,0)-OFFSET('1344p stat'!$K$1,A47*20,0)</f>
        <v>695.7619380000001</v>
      </c>
      <c r="G47" s="5">
        <f ca="1">OFFSET('1344p stat'!$K$1,A47*20,0)-OFFSET('1344p stat'!$N$1,A47*20,0)</f>
        <v>3325.9037939999998</v>
      </c>
      <c r="H47" s="5">
        <f ca="1">OFFSET('1344p stat'!$N$1,A47*20,0)</f>
        <v>0</v>
      </c>
      <c r="I47" s="5"/>
      <c r="J47" s="5">
        <f t="shared" ca="1" si="2"/>
        <v>4051.748</v>
      </c>
      <c r="K47" s="10">
        <f t="shared" ca="1" si="1"/>
        <v>0.82085652760240757</v>
      </c>
      <c r="L47">
        <f t="shared" ca="1" si="0"/>
        <v>2.7350624380458538E-3</v>
      </c>
    </row>
    <row r="48" spans="1:12" x14ac:dyDescent="0.25">
      <c r="A48">
        <v>18</v>
      </c>
      <c r="C48" t="str">
        <f ca="1">OFFSET('1344p stat'!$A$1,A48*20,0)</f>
        <v>CUDA opt ant par</v>
      </c>
      <c r="D48" s="5">
        <f ca="1">OFFSET('1344p trace'!$R$56,(A48-1)*56,0)-OFFSET('1344p trace'!$S$56,(A48-1)*56,0)</f>
        <v>16.380199999998695</v>
      </c>
      <c r="E48" s="5">
        <f ca="1">OFFSET('1344p trace'!$S$56,(A48-1)*56,0)-OFFSET('1344p stat'!$H$1,A48*20,0)</f>
        <v>31.286408000001757</v>
      </c>
      <c r="F48" s="5">
        <f ca="1">OFFSET('1344p stat'!$H$1,A48*20,0)-OFFSET('1344p stat'!$K$1,A48*20,0)</f>
        <v>352.23196300000018</v>
      </c>
      <c r="G48" s="5">
        <f ca="1">OFFSET('1344p stat'!$K$1,A48*20,0)-OFFSET('1344p stat'!$N$1,A48*20,0)</f>
        <v>4354.2450289999997</v>
      </c>
      <c r="H48" s="5">
        <f ca="1">OFFSET('1344p stat'!$N$1,A48*20,0)</f>
        <v>0</v>
      </c>
      <c r="I48" s="5"/>
      <c r="J48" s="5">
        <f t="shared" ca="1" si="2"/>
        <v>4737.7634000000016</v>
      </c>
      <c r="K48" s="10">
        <f t="shared" ca="1" si="1"/>
        <v>0.91905075483507648</v>
      </c>
      <c r="L48">
        <f t="shared" ca="1" si="0"/>
        <v>1.5259785525658469E-3</v>
      </c>
    </row>
    <row r="49" spans="1:12" x14ac:dyDescent="0.25">
      <c r="A49">
        <v>19</v>
      </c>
      <c r="C49" t="str">
        <f ca="1">OFFSET('1344p stat'!$A$1,A49*20,0)</f>
        <v>CUDA opt ant par global</v>
      </c>
      <c r="D49" s="5">
        <f ca="1">OFFSET('1344p trace'!$R$56,(A49-1)*56,0)-OFFSET('1344p trace'!$S$56,(A49-1)*56,0)</f>
        <v>16.540600000002087</v>
      </c>
      <c r="E49" s="5">
        <f ca="1">OFFSET('1344p trace'!$S$56,(A49-1)*56,0)-OFFSET('1344p stat'!$H$1,A49*20,0)</f>
        <v>29.930403999998816</v>
      </c>
      <c r="F49" s="5">
        <f ca="1">OFFSET('1344p stat'!$H$1,A49*20,0)-OFFSET('1344p stat'!$K$1,A49*20,0)</f>
        <v>350.6626269999997</v>
      </c>
      <c r="G49" s="5">
        <f ca="1">OFFSET('1344p stat'!$K$1,A49*20,0)-OFFSET('1344p stat'!$N$1,A49*20,0)</f>
        <v>4343.9683690000002</v>
      </c>
      <c r="H49" s="5">
        <f ca="1">OFFSET('1344p stat'!$N$1,A49*20,0)</f>
        <v>0</v>
      </c>
      <c r="I49" s="5"/>
      <c r="J49" s="5">
        <f t="shared" ca="1" si="2"/>
        <v>4724.5613999999987</v>
      </c>
      <c r="K49" s="10">
        <f t="shared" ca="1" si="1"/>
        <v>0.91944373270289204</v>
      </c>
      <c r="L49">
        <f t="shared" ca="1" si="0"/>
        <v>4.885449018496843E-3</v>
      </c>
    </row>
    <row r="50" spans="1:12" x14ac:dyDescent="0.25">
      <c r="A50">
        <v>20</v>
      </c>
      <c r="C50" t="str">
        <f ca="1">OFFSET('1344p stat'!$A$1,A50*20,0)</f>
        <v>CUDA opt_one_GPU</v>
      </c>
      <c r="D50" s="5">
        <f ca="1">OFFSET('1344p trace'!$R$56,(A50-1)*56,0)-OFFSET('1344p trace'!$S$56,(A50-1)*56,0)</f>
        <v>15.63983584</v>
      </c>
      <c r="E50" s="5">
        <f ca="1">OFFSET('1344p trace'!$S$56,(A50-1)*56,0)-OFFSET('1344p stat'!$H$1,A50*20,0)</f>
        <v>2.8761600000000004E-3</v>
      </c>
      <c r="F50" s="5">
        <f ca="1">OFFSET('1344p stat'!$H$1,A50*20,0)-OFFSET('1344p stat'!$K$1,A50*20,0)</f>
        <v>0</v>
      </c>
      <c r="G50" s="5">
        <f ca="1">OFFSET('1344p stat'!$K$1,A50*20,0)-OFFSET('1344p stat'!$N$1,A50*20,0)</f>
        <v>0</v>
      </c>
      <c r="H50" s="5">
        <f ca="1">OFFSET('1344p stat'!$N$1,A50*20,0)</f>
        <v>0</v>
      </c>
      <c r="I50" s="5"/>
      <c r="J50" s="5">
        <f t="shared" ca="1" si="2"/>
        <v>2.8761600000000004E-3</v>
      </c>
      <c r="K50" s="10">
        <f t="shared" ca="1" si="1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OFFSET('1344p stat'!$A$1,A51*20,0)</f>
        <v>CUDA opt_one_GPU ant</v>
      </c>
      <c r="D51" s="5">
        <f ca="1">OFFSET('1344p trace'!$R$56,(A51-1)*56,0)-OFFSET('1344p trace'!$S$56,(A51-1)*56,0)</f>
        <v>16.679999999993015</v>
      </c>
      <c r="E51" s="5">
        <f ca="1">OFFSET('1344p trace'!$S$56,(A51-1)*56,0)-OFFSET('1344p stat'!$H$1,A51*20,0)</f>
        <v>462119.36</v>
      </c>
      <c r="F51" s="5">
        <f ca="1">OFFSET('1344p stat'!$H$1,A51*20,0)-OFFSET('1344p stat'!$K$1,A51*20,0)</f>
        <v>0</v>
      </c>
      <c r="G51" s="5">
        <f ca="1">OFFSET('1344p stat'!$K$1,A51*20,0)-OFFSET('1344p stat'!$N$1,A51*20,0)</f>
        <v>0</v>
      </c>
      <c r="H51" s="5">
        <f ca="1">OFFSET('1344p stat'!$N$1,A51*20,0)</f>
        <v>0</v>
      </c>
      <c r="I51" s="5"/>
      <c r="J51" s="5">
        <f t="shared" ca="1" si="2"/>
        <v>462119.36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OFFSET('1344p stat'!$A$1,A52*20,0)</f>
        <v>CUDA opt_one_GPU ant local</v>
      </c>
      <c r="D52" s="5">
        <f ca="1">OFFSET('1344p trace'!$R$56,(A52-1)*56,0)-OFFSET('1344p trace'!$S$56,(A52-1)*56,0)</f>
        <v>15.976000000006024</v>
      </c>
      <c r="E52" s="5">
        <f ca="1">OFFSET('1344p trace'!$S$56,(A52-1)*56,0)-OFFSET('1344p stat'!$H$1,A52*20,0)</f>
        <v>25339.913999999993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2"/>
        <v>25339.913999999993</v>
      </c>
      <c r="K52" s="10">
        <f t="shared" ca="1" si="1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non CUDA Time</v>
      </c>
      <c r="D53" s="5">
        <f ca="1">OFFSET('1344p trace'!$R$56,(A53-1)*56,0)-OFFSET('1344p trace'!$S$56,(A53-1)*56,0)</f>
        <v>71.556000000000495</v>
      </c>
      <c r="E53" s="5">
        <f ca="1">OFFSET('1344p trace'!$S$56,(A53-1)*56,0)-OFFSET('1344p stat'!$H$1,A53*20,0)</f>
        <v>0.19656600000234903</v>
      </c>
      <c r="F53" s="5">
        <f ca="1">OFFSET('1344p stat'!$H$1,A53*20,0)-OFFSET('1344p stat'!$K$1,A53*20,0)</f>
        <v>28.999187999997957</v>
      </c>
      <c r="G53" s="5">
        <f ca="1">OFFSET('1344p stat'!$K$1,A53*20,0)-OFFSET('1344p stat'!$N$1,A53*20,0)</f>
        <v>23835.020666</v>
      </c>
      <c r="H53" s="5">
        <f ca="1">OFFSET('1344p stat'!$N$1,A53*20,0)</f>
        <v>1476.09358</v>
      </c>
      <c r="I53" s="5"/>
      <c r="J53" s="5">
        <f t="shared" ca="1" si="2"/>
        <v>25340.31</v>
      </c>
      <c r="K53" s="10">
        <f t="shared" ca="1" si="1"/>
        <v>0.94059704344579842</v>
      </c>
      <c r="L53">
        <f t="shared" ca="1" si="0"/>
        <v>3.9457206446699578E-3</v>
      </c>
    </row>
    <row r="54" spans="1:12" x14ac:dyDescent="0.25">
      <c r="A54">
        <v>24</v>
      </c>
      <c r="C54" t="str">
        <f ca="1">OFFSET('1344p stat'!$A$1,A54*20,0)</f>
        <v>non CUDA</v>
      </c>
      <c r="D54" s="5">
        <f ca="1">OFFSET('1344p trace'!$R$56,(A54-1)*56,0)-OFFSET('1344p trace'!$S$56,(A54-1)*56,0)</f>
        <v>25318.851999999992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ca="1">SUM(D54:H54)</f>
        <v>25318.851999999992</v>
      </c>
      <c r="K54" s="10">
        <f t="shared" ca="1" si="1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non hash</v>
      </c>
      <c r="D55" s="5">
        <f ca="1">OFFSET('1344p trace'!$R$56,(A55-1)*56,0)-OFFSET('1344p trace'!$S$56,(A55-1)*56,0)</f>
        <v>10.614000000001397</v>
      </c>
      <c r="E55" s="5">
        <f ca="1">OFFSET('1344p trace'!$S$56,(A55-1)*56,0)-OFFSET('1344p stat'!$H$1,A55*20,0)</f>
        <v>0.19686999999612453</v>
      </c>
      <c r="F55" s="5">
        <f ca="1">OFFSET('1344p stat'!$H$1,A55*20,0)-OFFSET('1344p stat'!$K$1,A55*20,0)</f>
        <v>28.455921999997372</v>
      </c>
      <c r="G55" s="5">
        <f ca="1">OFFSET('1344p stat'!$K$1,A55*20,0)-OFFSET('1344p stat'!$N$1,A55*20,0)</f>
        <v>21997.685000000001</v>
      </c>
      <c r="H55" s="5">
        <f ca="1">OFFSET('1344p stat'!$N$1,A55*20,0)</f>
        <v>1543.1002080000001</v>
      </c>
      <c r="I55" s="5"/>
      <c r="J55" s="5">
        <f t="shared" ca="1" si="2"/>
        <v>23569.437999999995</v>
      </c>
      <c r="K55" s="10">
        <f t="shared" ca="1" si="1"/>
        <v>0.93331393816008712</v>
      </c>
      <c r="L55">
        <f t="shared" ca="1" si="0"/>
        <v>9.807514482104842E-3</v>
      </c>
    </row>
    <row r="56" spans="1:12" x14ac:dyDescent="0.25">
      <c r="A56">
        <v>26</v>
      </c>
      <c r="C56" t="str">
        <f ca="1">OFFSET('1344p stat'!$A$1,A56*20,0)</f>
        <v>Classic ACO</v>
      </c>
      <c r="D56" s="5">
        <f ca="1">OFFSET('1344p trace'!$R$56,(A56-1)*56,0)-OFFSET('1344p trace'!$S$56,(A56-1)*56,0)</f>
        <v>4931.3399999999965</v>
      </c>
      <c r="E56" s="5">
        <f ca="1">OFFSET('1344p trace'!$S$56,(A56-1)*56,0)-OFFSET('1344p stat'!$H$1,A56*20,0)</f>
        <v>171.05781199998455</v>
      </c>
      <c r="F56" s="5">
        <f ca="1">OFFSET('1344p stat'!$H$1,A56*20,0)-OFFSET('1344p stat'!$K$1,A56*20,0)</f>
        <v>52.500626000022748</v>
      </c>
      <c r="G56" s="5">
        <f ca="1">OFFSET('1344p stat'!$K$1,A56*20,0)-OFFSET('1344p stat'!$N$1,A56*20,0)</f>
        <v>167378.03424799998</v>
      </c>
      <c r="H56" s="5">
        <f ca="1">OFFSET('1344p stat'!$N$1,A56*20,0)</f>
        <v>4009.1873139999998</v>
      </c>
      <c r="I56" s="5"/>
      <c r="J56" s="5">
        <f t="shared" ca="1" si="2"/>
        <v>171610.78</v>
      </c>
      <c r="K56" s="10">
        <f t="shared" ca="1" si="1"/>
        <v>0.97533519891932186</v>
      </c>
      <c r="L56">
        <f t="shared" ca="1" si="0"/>
        <v>9.1587401458838522E-3</v>
      </c>
    </row>
    <row r="57" spans="1:12" x14ac:dyDescent="0.25">
      <c r="A57">
        <v>27</v>
      </c>
      <c r="C57" t="str">
        <f ca="1">OFFSET('1344p stat'!$A$1,A57*20,0)</f>
        <v>Classic ACO non hash</v>
      </c>
      <c r="D57" s="5">
        <f ca="1">OFFSET('1344p trace'!$R$56,(A57-1)*56,0)-OFFSET('1344p trace'!$S$56,(A57-1)*56,0)</f>
        <v>16.480000000010477</v>
      </c>
      <c r="E57" s="5">
        <f ca="1">OFFSET('1344p trace'!$S$56,(A57-1)*56,0)-OFFSET('1344p stat'!$H$1,A57*20,0)</f>
        <v>104.6290619999927</v>
      </c>
      <c r="F57" s="5">
        <f ca="1">OFFSET('1344p stat'!$H$1,A57*20,0)-OFFSET('1344p stat'!$K$1,A57*20,0)</f>
        <v>51.455626000009943</v>
      </c>
      <c r="G57" s="5">
        <f ca="1">OFFSET('1344p stat'!$K$1,A57*20,0)-OFFSET('1344p stat'!$N$1,A57*20,0)</f>
        <v>159752.863247</v>
      </c>
      <c r="H57" s="5">
        <f ca="1">OFFSET('1344p stat'!$N$1,A57*20,0)</f>
        <v>3942.6120649999998</v>
      </c>
      <c r="I57" s="5"/>
      <c r="J57" s="5">
        <f t="shared" ca="1" si="2"/>
        <v>163851.56</v>
      </c>
      <c r="K57" s="10">
        <f t="shared" ca="1" si="1"/>
        <v>0.9749853052787536</v>
      </c>
      <c r="L57">
        <f t="shared" ca="1" si="0"/>
        <v>1.3206184882193092E-2</v>
      </c>
    </row>
    <row r="58" spans="1:12" x14ac:dyDescent="0.25">
      <c r="A58">
        <v>28</v>
      </c>
      <c r="C58" t="str">
        <f ca="1">OFFSET('1344p stat'!$A$1,A58*20,0)</f>
        <v>omp</v>
      </c>
      <c r="D58" s="5">
        <f ca="1">OFFSET('1344p trace'!$R$56,(A58-1)*56,0)-OFFSET('1344p trace'!$S$56,(A58-1)*56,0)</f>
        <v>74.951999999990221</v>
      </c>
      <c r="E58" s="5">
        <f ca="1">OFFSET('1344p trace'!$S$56,(A58-1)*56,0)-OFFSET('1344p stat'!$H$1,A58*20,0)</f>
        <v>0.11945399999967776</v>
      </c>
      <c r="F58" s="5">
        <f ca="1">OFFSET('1344p stat'!$H$1,A58*20,0)-OFFSET('1344p stat'!$K$1,A58*20,0)</f>
        <v>27.212674000002153</v>
      </c>
      <c r="G58" s="5">
        <f ca="1">OFFSET('1344p stat'!$K$1,A58*20,0)-OFFSET('1344p stat'!$N$1,A58*20,0)</f>
        <v>22664.293313999999</v>
      </c>
      <c r="H58" s="5">
        <f ca="1">OFFSET('1344p stat'!$N$1,A58*20,0)</f>
        <v>1286.576558</v>
      </c>
      <c r="I58" s="5"/>
      <c r="J58" s="5">
        <f t="shared" ca="1" si="2"/>
        <v>23978.202000000001</v>
      </c>
      <c r="K58" s="10">
        <f t="shared" ca="1" si="1"/>
        <v>0.94520403631598393</v>
      </c>
      <c r="L58">
        <f t="shared" ca="1" si="0"/>
        <v>6.8127787045412706E-4</v>
      </c>
    </row>
    <row r="59" spans="1:12" x14ac:dyDescent="0.25">
      <c r="A59">
        <v>29</v>
      </c>
      <c r="C59" t="str">
        <f ca="1">OFFSET('1344p stat'!$A$1,A59*20,0)</f>
        <v>omp non hash</v>
      </c>
      <c r="D59" s="5">
        <f ca="1">OFFSET('1344p trace'!$R$56,(A59-1)*56,0)-OFFSET('1344p trace'!$S$56,(A59-1)*56,0)</f>
        <v>10.198000000011234</v>
      </c>
      <c r="E59" s="5">
        <f ca="1">OFFSET('1344p trace'!$S$56,(A59-1)*56,0)-OFFSET('1344p stat'!$H$1,A59*20,0)</f>
        <v>0.10972399999081972</v>
      </c>
      <c r="F59" s="5">
        <f ca="1">OFFSET('1344p stat'!$H$1,A59*20,0)-OFFSET('1344p stat'!$K$1,A59*20,0)</f>
        <v>27.218899999999849</v>
      </c>
      <c r="G59" s="5">
        <f ca="1">OFFSET('1344p stat'!$K$1,A59*20,0)-OFFSET('1344p stat'!$N$1,A59*20,0)</f>
        <v>21410.052722</v>
      </c>
      <c r="H59" s="5">
        <f ca="1">OFFSET('1344p stat'!$N$1,A59*20,0)</f>
        <v>1336.5786539999999</v>
      </c>
      <c r="I59" s="5"/>
      <c r="J59" s="5">
        <f t="shared" ca="1" si="2"/>
        <v>22773.959999999992</v>
      </c>
      <c r="K59" s="10">
        <f t="shared" ca="1" si="1"/>
        <v>0.94011110592975522</v>
      </c>
      <c r="L59">
        <f t="shared" ca="1" si="0"/>
        <v>9.2847327995955464E-4</v>
      </c>
    </row>
    <row r="60" spans="1:12" x14ac:dyDescent="0.25">
      <c r="A60">
        <v>30</v>
      </c>
      <c r="C60" t="str">
        <f ca="1">OFFSET('1344p stat'!$A$1,A60*20,0)</f>
        <v>non CUDA transp Time</v>
      </c>
      <c r="D60" s="5">
        <f ca="1">OFFSET('1344p trace'!$R$56,(A60-1)*56,0)-OFFSET('1344p trace'!$S$56,(A60-1)*56,0)</f>
        <v>74.65400000000227</v>
      </c>
      <c r="E60" s="5">
        <f ca="1">OFFSET('1344p trace'!$S$56,(A60-1)*56,0)-OFFSET('1344p stat'!$H$1,A60*20,0)</f>
        <v>0.1105699999970966</v>
      </c>
      <c r="F60" s="5">
        <f ca="1">OFFSET('1344p stat'!$H$1,A60*20,0)-OFFSET('1344p stat'!$K$1,A60*20,0)</f>
        <v>27.34037200000239</v>
      </c>
      <c r="G60" s="5">
        <f ca="1">OFFSET('1344p stat'!$K$1,A60*20,0)-OFFSET('1344p stat'!$N$1,A60*20,0)</f>
        <v>22733.685127999997</v>
      </c>
      <c r="H60" s="5">
        <f ca="1">OFFSET('1344p stat'!$N$1,A60*20,0)</f>
        <v>1403.03593</v>
      </c>
      <c r="I60" s="5"/>
      <c r="J60" s="5">
        <f t="shared" ca="1" si="2"/>
        <v>24164.171999999999</v>
      </c>
      <c r="K60" s="10">
        <f t="shared" ref="K60:K80" ca="1" si="3">G60/J60</f>
        <v>0.94080132884338008</v>
      </c>
      <c r="L60">
        <f t="shared" ref="L60:L80" ca="1" si="4">$K$29*POWER(K60,2)*SQRT(G168/(POWER(G60,2)*$L$29)+J168/(POWER(J60,2)*$L$29))</f>
        <v>9.0784412598500877E-4</v>
      </c>
    </row>
    <row r="61" spans="1:12" x14ac:dyDescent="0.25">
      <c r="A61">
        <v>31</v>
      </c>
      <c r="C61" t="str">
        <f ca="1">OFFSET('1344p stat'!$A$1,A61*20,0)</f>
        <v>non CUDA transp</v>
      </c>
      <c r="D61" s="5">
        <f ca="1">OFFSET('1344p trace'!$R$56,(A61-1)*56,0)-OFFSET('1344p trace'!$S$56,(A61-1)*56,0)</f>
        <v>24190.180000000004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ca="1">SUM(D61:H61)</f>
        <v>24190.180000000004</v>
      </c>
      <c r="K61" s="10">
        <f t="shared" ca="1" si="3"/>
        <v>0</v>
      </c>
      <c r="L61" t="e">
        <f t="shared" ca="1" si="4"/>
        <v>#DIV/0!</v>
      </c>
    </row>
    <row r="62" spans="1:12" x14ac:dyDescent="0.25">
      <c r="A62">
        <v>32</v>
      </c>
      <c r="C62" t="str">
        <f ca="1">OFFSET('1344p stat'!$A$1,A62*20,0)</f>
        <v>non CUDA transp non hash</v>
      </c>
      <c r="D62" s="5">
        <f ca="1">OFFSET('1344p trace'!$R$56,(A62-1)*56,0)-OFFSET('1344p trace'!$S$56,(A62-1)*56,0)</f>
        <v>10.364000000008673</v>
      </c>
      <c r="E62" s="5">
        <f ca="1">OFFSET('1344p trace'!$S$56,(A62-1)*56,0)-OFFSET('1344p stat'!$H$1,A62*20,0)</f>
        <v>0.11417399999481859</v>
      </c>
      <c r="F62" s="5">
        <f ca="1">OFFSET('1344p stat'!$H$1,A62*20,0)-OFFSET('1344p stat'!$K$1,A62*20,0)</f>
        <v>27.329679999998916</v>
      </c>
      <c r="G62" s="5">
        <f ca="1">OFFSET('1344p stat'!$K$1,A62*20,0)-OFFSET('1344p stat'!$N$1,A62*20,0)</f>
        <v>21454.499980000001</v>
      </c>
      <c r="H62" s="5">
        <f ca="1">OFFSET('1344p stat'!$N$1,A62*20,0)</f>
        <v>1483.3501659999999</v>
      </c>
      <c r="I62" s="5"/>
      <c r="J62" s="5">
        <f t="shared" ca="1" si="2"/>
        <v>22965.293999999994</v>
      </c>
      <c r="K62" s="10">
        <f t="shared" ca="1" si="3"/>
        <v>0.93421403531781499</v>
      </c>
      <c r="L62">
        <f t="shared" ca="1" si="4"/>
        <v>5.1956755472870391E-4</v>
      </c>
    </row>
    <row r="63" spans="1:12" x14ac:dyDescent="0.25">
      <c r="A63">
        <v>33</v>
      </c>
      <c r="C63" t="str">
        <f ca="1">OFFSET('1344p stat'!$A$1,A63*20,0)</f>
        <v>non CUDA transp_AVX Time</v>
      </c>
      <c r="D63" s="5">
        <f ca="1">OFFSET('1344p trace'!$R$56,(A63-1)*56,0)-OFFSET('1344p trace'!$S$56,(A63-1)*56,0)</f>
        <v>77.141999999996187</v>
      </c>
      <c r="E63" s="5">
        <f ca="1">OFFSET('1344p trace'!$S$56,(A63-1)*56,0)-OFFSET('1344p stat'!$H$1,A63*20,0)</f>
        <v>0.11467999999877065</v>
      </c>
      <c r="F63" s="5">
        <f ca="1">OFFSET('1344p stat'!$H$1,A63*20,0)-OFFSET('1344p stat'!$K$1,A63*20,0)</f>
        <v>25.944053999999596</v>
      </c>
      <c r="G63" s="5">
        <f ca="1">OFFSET('1344p stat'!$K$1,A63*20,0)-OFFSET('1344p stat'!$N$1,A63*20,0)</f>
        <v>25092.983728000003</v>
      </c>
      <c r="H63" s="5">
        <f ca="1">OFFSET('1344p stat'!$N$1,A63*20,0)</f>
        <v>1346.011538</v>
      </c>
      <c r="I63" s="5"/>
      <c r="J63" s="5">
        <f t="shared" ca="1" si="2"/>
        <v>26465.054</v>
      </c>
      <c r="K63" s="10">
        <f t="shared" ca="1" si="3"/>
        <v>0.94815539495970813</v>
      </c>
      <c r="L63">
        <f t="shared" ca="1" si="4"/>
        <v>1.3607395786418199E-3</v>
      </c>
    </row>
    <row r="64" spans="1:12" x14ac:dyDescent="0.25">
      <c r="A64">
        <v>34</v>
      </c>
      <c r="C64" t="str">
        <f ca="1">OFFSET('1344p stat'!$A$1,A64*20,0)</f>
        <v>non CUDA transp_AVX</v>
      </c>
      <c r="D64" s="5">
        <f ca="1">OFFSET('1344p trace'!$R$56,(A64-1)*56,0)-OFFSET('1344p trace'!$S$56,(A64-1)*56,0)</f>
        <v>26422.79</v>
      </c>
      <c r="E64" s="5">
        <f ca="1">OFFSET('1344p trace'!$S$56,(A64-1)*56,0)-OFFSET('1344p stat'!$H$1,A64*20,0)</f>
        <v>0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ca="1">SUM(D64:H64)</f>
        <v>26422.79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OFFSET('1344p stat'!$A$1,A65*20,0)</f>
        <v>non CUDA transp_AVX non hash</v>
      </c>
      <c r="D65" s="5">
        <f ca="1">OFFSET('1344p trace'!$R$56,(A65-1)*56,0)-OFFSET('1344p trace'!$S$56,(A65-1)*56,0)</f>
        <v>10.592000000000553</v>
      </c>
      <c r="E65" s="5">
        <f ca="1">OFFSET('1344p trace'!$S$56,(A65-1)*56,0)-OFFSET('1344p stat'!$H$1,A65*20,0)</f>
        <v>0.12463399999978719</v>
      </c>
      <c r="F65" s="5">
        <f ca="1">OFFSET('1344p stat'!$H$1,A65*20,0)-OFFSET('1344p stat'!$K$1,A65*20,0)</f>
        <v>25.169720000001689</v>
      </c>
      <c r="G65" s="5">
        <f ca="1">OFFSET('1344p stat'!$K$1,A65*20,0)-OFFSET('1344p stat'!$N$1,A65*20,0)</f>
        <v>22569.521895999998</v>
      </c>
      <c r="H65" s="5">
        <f ca="1">OFFSET('1344p stat'!$N$1,A65*20,0)</f>
        <v>1425.48975</v>
      </c>
      <c r="I65" s="5"/>
      <c r="J65" s="5">
        <f t="shared" ca="1" si="2"/>
        <v>24020.306</v>
      </c>
      <c r="K65" s="10">
        <f t="shared" ca="1" si="3"/>
        <v>0.93960176427394382</v>
      </c>
      <c r="L65">
        <f t="shared" ca="1" si="4"/>
        <v>1.6614927278821301E-3</v>
      </c>
    </row>
    <row r="66" spans="1:12" x14ac:dyDescent="0.25">
      <c r="A66">
        <v>36</v>
      </c>
      <c r="C66" t="str">
        <f ca="1">OFFSET('1344p stat'!$A$1,A66*20,0)</f>
        <v>non CUDA transp_AVX_OMP Time</v>
      </c>
      <c r="D66" s="5">
        <f ca="1">OFFSET('1344p trace'!$R$56,(A66-1)*56,0)-OFFSET('1344p trace'!$S$56,(A66-1)*56,0)</f>
        <v>73.376000000003842</v>
      </c>
      <c r="E66" s="5">
        <f ca="1">OFFSET('1344p trace'!$S$56,(A66-1)*56,0)-OFFSET('1344p stat'!$H$1,A66*20,0)</f>
        <v>0.12677999999505118</v>
      </c>
      <c r="F66" s="5">
        <f ca="1">OFFSET('1344p stat'!$H$1,A66*20,0)-OFFSET('1344p stat'!$K$1,A66*20,0)</f>
        <v>25.484199999998964</v>
      </c>
      <c r="G66" s="5">
        <f ca="1">OFFSET('1344p stat'!$K$1,A66*20,0)-OFFSET('1344p stat'!$N$1,A66*20,0)</f>
        <v>25110.226212000001</v>
      </c>
      <c r="H66" s="5">
        <f ca="1">OFFSET('1344p stat'!$N$1,A66*20,0)</f>
        <v>1350.586808</v>
      </c>
      <c r="I66" s="5"/>
      <c r="J66" s="5">
        <f t="shared" ca="1" si="2"/>
        <v>26486.423999999995</v>
      </c>
      <c r="K66" s="10">
        <f t="shared" ca="1" si="3"/>
        <v>0.94804138950580896</v>
      </c>
      <c r="L66">
        <f t="shared" ca="1" si="4"/>
        <v>1.4432731217018078E-3</v>
      </c>
    </row>
    <row r="67" spans="1:12" x14ac:dyDescent="0.25">
      <c r="A67">
        <v>37</v>
      </c>
      <c r="C67" t="str">
        <f ca="1">OFFSET('1344p stat'!$A$1,A67*20,0)</f>
        <v>non CUDA transp_AVX_OMP</v>
      </c>
      <c r="D67" s="5">
        <f ca="1">OFFSET('1344p trace'!$R$56,(A67-1)*56,0)-OFFSET('1344p trace'!$S$56,(A67-1)*56,0)</f>
        <v>298360.39800000004</v>
      </c>
      <c r="E67" s="5">
        <f ca="1">OFFSET('1344p trace'!$S$56,(A67-1)*56,0)-OFFSET('1344p stat'!$H$1,A67*20,0)</f>
        <v>0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>
        <f ca="1">SUM(D67:H67)</f>
        <v>298360.39800000004</v>
      </c>
      <c r="K67" s="10">
        <f t="shared" ca="1" si="3"/>
        <v>0</v>
      </c>
      <c r="L67" t="e">
        <f t="shared" ca="1" si="4"/>
        <v>#DIV/0!</v>
      </c>
    </row>
    <row r="68" spans="1:12" x14ac:dyDescent="0.25">
      <c r="A68">
        <v>38</v>
      </c>
      <c r="C68" t="str">
        <f ca="1">OFFSET('1344p stat'!$A$1,A68*20,0)</f>
        <v>non CUDA transp_AVX_OMP non hash</v>
      </c>
      <c r="D68" s="5">
        <f ca="1">OFFSET('1344p trace'!$R$56,(A68-1)*56,0)-OFFSET('1344p trace'!$S$56,(A68-1)*56,0)</f>
        <v>11.340000000014697</v>
      </c>
      <c r="E68" s="5">
        <f ca="1">OFFSET('1344p trace'!$S$56,(A68-1)*56,0)-OFFSET('1344p stat'!$H$1,A68*20,0)</f>
        <v>0.12337799999295385</v>
      </c>
      <c r="F68" s="5">
        <f ca="1">OFFSET('1344p stat'!$H$1,A68*20,0)-OFFSET('1344p stat'!$K$1,A68*20,0)</f>
        <v>28.47651599999881</v>
      </c>
      <c r="G68" s="5">
        <f ca="1">OFFSET('1344p stat'!$K$1,A68*20,0)-OFFSET('1344p stat'!$N$1,A68*20,0)</f>
        <v>24183.480933999999</v>
      </c>
      <c r="H68" s="5">
        <f ca="1">OFFSET('1344p stat'!$N$1,A68*20,0)</f>
        <v>1451.223172</v>
      </c>
      <c r="I68" s="5"/>
      <c r="J68" s="5">
        <f t="shared" ca="1" si="2"/>
        <v>25663.303999999989</v>
      </c>
      <c r="K68" s="10">
        <f t="shared" ca="1" si="3"/>
        <v>0.94233700126842634</v>
      </c>
      <c r="L68">
        <f t="shared" ca="1" si="4"/>
        <v>4.7097502359760811E-3</v>
      </c>
    </row>
    <row r="69" spans="1:12" x14ac:dyDescent="0.25">
      <c r="A69">
        <v>39</v>
      </c>
      <c r="C69" t="str">
        <f ca="1">OFFSET('1344p stat'!$A$1,A69*20,0)</f>
        <v>CUDA ant add CPU_AVX_transp Time</v>
      </c>
      <c r="D69" s="5">
        <f ca="1">OFFSET('1344p trace'!$R$56,(A69-1)*56,0)-OFFSET('1344p trace'!$S$56,(A69-1)*56,0)</f>
        <v>16.155399999997826</v>
      </c>
      <c r="E69" s="5">
        <f ca="1">OFFSET('1344p trace'!$S$56,(A69-1)*56,0)-OFFSET('1344p stat'!$H$1,A69*20,0)</f>
        <v>26.840783000002375</v>
      </c>
      <c r="F69" s="5">
        <f ca="1">OFFSET('1344p stat'!$H$1,A69*20,0)-OFFSET('1344p stat'!$K$1,A69*20,0)</f>
        <v>22.01911199999995</v>
      </c>
      <c r="G69" s="5">
        <f ca="1">OFFSET('1344p stat'!$K$1,A69*20,0)-OFFSET('1344p stat'!$N$1,A69*20,0)</f>
        <v>4522.1350729999995</v>
      </c>
      <c r="H69" s="5">
        <f ca="1">OFFSET('1344p stat'!$N$1,A69*20,0)</f>
        <v>1513.658032</v>
      </c>
      <c r="I69" s="5"/>
      <c r="J69" s="5">
        <f t="shared" ca="1" si="2"/>
        <v>6084.6530000000021</v>
      </c>
      <c r="K69" s="10">
        <f t="shared" ca="1" si="3"/>
        <v>0.74320344529096372</v>
      </c>
      <c r="L69">
        <f t="shared" ca="1" si="4"/>
        <v>2.3007921032744678E-3</v>
      </c>
    </row>
    <row r="70" spans="1:12" x14ac:dyDescent="0.25">
      <c r="A70">
        <v>40</v>
      </c>
      <c r="C70" t="str">
        <f ca="1">OFFSET('1344p stat'!$A$1,A70*20,0)</f>
        <v>CUDA ant add CPU_AVX_transp</v>
      </c>
      <c r="D70" s="5">
        <f ca="1">OFFSET('1344p trace'!$R$56,(A70-1)*56,0)-OFFSET('1344p trace'!$S$56,(A70-1)*56,0)</f>
        <v>6119.982</v>
      </c>
      <c r="E70" s="5">
        <f ca="1">OFFSET('1344p trace'!$S$56,(A70-1)*56,0)-OFFSET('1344p stat'!$H$1,A70*20,0)</f>
        <v>0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>
        <f ca="1">SUM(D70:H70)</f>
        <v>6119.982</v>
      </c>
      <c r="K70" s="10">
        <f t="shared" ca="1" si="3"/>
        <v>0</v>
      </c>
      <c r="L70" t="e">
        <f t="shared" ca="1" si="4"/>
        <v>#DIV/0!</v>
      </c>
    </row>
    <row r="71" spans="1:12" x14ac:dyDescent="0.25">
      <c r="A71">
        <v>41</v>
      </c>
      <c r="C71" t="str">
        <f ca="1">OFFSET('1344p stat'!$A$1,A71*20,0)</f>
        <v>CUDA ant add CPU_AVX_transp non hash</v>
      </c>
      <c r="D71" s="5">
        <f ca="1">OFFSET('1344p trace'!$R$56,(A71-1)*56,0)-OFFSET('1344p trace'!$S$56,(A71-1)*56,0)</f>
        <v>12.042599999999766</v>
      </c>
      <c r="E71" s="5">
        <f ca="1">OFFSET('1344p trace'!$S$56,(A71-1)*56,0)-OFFSET('1344p stat'!$H$1,A71*20,0)</f>
        <v>26.781575999999404</v>
      </c>
      <c r="F71" s="5">
        <f ca="1">OFFSET('1344p stat'!$H$1,A71*20,0)-OFFSET('1344p stat'!$K$1,A71*20,0)</f>
        <v>21.648819000000003</v>
      </c>
      <c r="G71" s="5">
        <f ca="1">OFFSET('1344p stat'!$K$1,A71*20,0)-OFFSET('1344p stat'!$N$1,A71*20,0)</f>
        <v>3514.6766430000002</v>
      </c>
      <c r="H71" s="5">
        <f ca="1">OFFSET('1344p stat'!$N$1,A71*20,0)</f>
        <v>1520.8639619999999</v>
      </c>
      <c r="I71" s="5"/>
      <c r="J71" s="5">
        <f t="shared" ca="1" si="2"/>
        <v>5083.9709999999995</v>
      </c>
      <c r="K71" s="10">
        <f t="shared" ca="1" si="3"/>
        <v>0.69132507699198142</v>
      </c>
      <c r="L71">
        <f t="shared" ca="1" si="4"/>
        <v>1.7339846282330407E-3</v>
      </c>
    </row>
    <row r="72" spans="1:12" x14ac:dyDescent="0.25">
      <c r="A72">
        <v>42</v>
      </c>
      <c r="C72" t="str">
        <f ca="1">OFFSET('1344p stat'!$A$1,A72*20,0)</f>
        <v>CUDA Const</v>
      </c>
      <c r="D72" s="5">
        <f ca="1">OFFSET('1344p trace'!$R$56,(A72-1)*56,0)-OFFSET('1344p trace'!$S$56,(A72-1)*56,0)</f>
        <v>15.676623840000003</v>
      </c>
      <c r="E72" s="5">
        <f ca="1">OFFSET('1344p trace'!$S$56,(A72-1)*56,0)-OFFSET('1344p stat'!$H$1,A72*20,0)</f>
        <v>3.0521600000000004E-3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>
        <f t="shared" ca="1" si="2"/>
        <v>3.0521600000000004E-3</v>
      </c>
      <c r="K72" s="10">
        <f t="shared" ca="1" si="3"/>
        <v>0</v>
      </c>
      <c r="L72" t="e">
        <f t="shared" ca="1" si="4"/>
        <v>#DIV/0!</v>
      </c>
    </row>
    <row r="73" spans="1:12" x14ac:dyDescent="0.25">
      <c r="A73">
        <v>43</v>
      </c>
      <c r="C73" t="str">
        <f ca="1">OFFSET('1344p stat'!$A$1,A73*20,0)</f>
        <v>CUDA ant Const</v>
      </c>
      <c r="D73" s="5">
        <f ca="1">OFFSET('1344p trace'!$R$56,(A73-1)*56,0)-OFFSET('1344p trace'!$S$56,(A73-1)*56,0)</f>
        <v>16.224399999997331</v>
      </c>
      <c r="E73" s="5">
        <f ca="1">OFFSET('1344p trace'!$S$56,(A73-1)*56,0)-OFFSET('1344p stat'!$H$1,A73*20,0)</f>
        <v>31.585933000002115</v>
      </c>
      <c r="F73" s="5">
        <f ca="1">OFFSET('1344p stat'!$H$1,A73*20,0)-OFFSET('1344p stat'!$K$1,A73*20,0)</f>
        <v>39.368438000000424</v>
      </c>
      <c r="G73" s="5">
        <f ca="1">OFFSET('1344p stat'!$K$1,A73*20,0)-OFFSET('1344p stat'!$N$1,A73*20,0)</f>
        <v>4335.3046579999991</v>
      </c>
      <c r="H73" s="5">
        <f ca="1">OFFSET('1344p stat'!$N$1,A73*20,0)</f>
        <v>673.56037100000003</v>
      </c>
      <c r="I73" s="5"/>
      <c r="J73" s="5">
        <f t="shared" ca="1" si="2"/>
        <v>5079.8194000000021</v>
      </c>
      <c r="K73" s="10">
        <f t="shared" ca="1" si="3"/>
        <v>0.85343676942530622</v>
      </c>
      <c r="L73">
        <f t="shared" ca="1" si="4"/>
        <v>1.538826591003754E-3</v>
      </c>
    </row>
    <row r="74" spans="1:12" x14ac:dyDescent="0.25">
      <c r="A74">
        <v>44</v>
      </c>
      <c r="C74" t="str">
        <f ca="1">OFFSET('1344p stat'!$A$1,A74*20,0)</f>
        <v>CUDA ant par Const</v>
      </c>
      <c r="D74" s="5">
        <f ca="1">OFFSET('1344p trace'!$R$56,(A74-1)*56,0)-OFFSET('1344p trace'!$S$56,(A74-1)*56,0)</f>
        <v>16.314000000001215</v>
      </c>
      <c r="E74" s="5">
        <f ca="1">OFFSET('1344p trace'!$S$56,(A74-1)*56,0)-OFFSET('1344p stat'!$H$1,A74*20,0)</f>
        <v>32.801848000000064</v>
      </c>
      <c r="F74" s="5">
        <f ca="1">OFFSET('1344p stat'!$H$1,A74*20,0)-OFFSET('1344p stat'!$K$1,A74*20,0)</f>
        <v>22.877509999999347</v>
      </c>
      <c r="G74" s="5">
        <f ca="1">OFFSET('1344p stat'!$K$1,A74*20,0)-OFFSET('1344p stat'!$N$1,A74*20,0)</f>
        <v>4321.4137270000001</v>
      </c>
      <c r="H74" s="5">
        <f ca="1">OFFSET('1344p stat'!$N$1,A74*20,0)</f>
        <v>335.159515</v>
      </c>
      <c r="I74" s="5"/>
      <c r="J74" s="5">
        <f t="shared" ca="1" si="2"/>
        <v>4712.2525999999998</v>
      </c>
      <c r="K74" s="10">
        <f t="shared" ca="1" si="3"/>
        <v>0.91705901483294849</v>
      </c>
      <c r="L74">
        <f t="shared" ca="1" si="4"/>
        <v>5.2350860529724475E-3</v>
      </c>
    </row>
    <row r="75" spans="1:12" x14ac:dyDescent="0.25">
      <c r="A75">
        <v>45</v>
      </c>
      <c r="C75" t="str">
        <f ca="1">OFFSET('1344p stat'!$A$1,A75*20,0)</f>
        <v>CUDA ant add CPU Const</v>
      </c>
      <c r="D75" s="5">
        <f ca="1">OFFSET('1344p trace'!$R$56,(A75-1)*56,0)-OFFSET('1344p trace'!$S$56,(A75-1)*56,0)</f>
        <v>16.48200000000088</v>
      </c>
      <c r="E75" s="5">
        <f ca="1">OFFSET('1344p trace'!$S$56,(A75-1)*56,0)-OFFSET('1344p stat'!$H$1,A75*20,0)</f>
        <v>28.050713999999061</v>
      </c>
      <c r="F75" s="5">
        <f ca="1">OFFSET('1344p stat'!$H$1,A75*20,0)-OFFSET('1344p stat'!$K$1,A75*20,0)</f>
        <v>26.484288000000561</v>
      </c>
      <c r="G75" s="5">
        <f ca="1">OFFSET('1344p stat'!$K$1,A75*20,0)-OFFSET('1344p stat'!$N$1,A75*20,0)</f>
        <v>4515.8020669999996</v>
      </c>
      <c r="H75" s="5">
        <f ca="1">OFFSET('1344p stat'!$N$1,A75*20,0)</f>
        <v>1542.8213310000001</v>
      </c>
      <c r="I75" s="5"/>
      <c r="J75" s="5">
        <f t="shared" ca="1" si="2"/>
        <v>6113.1583999999993</v>
      </c>
      <c r="K75" s="10">
        <f t="shared" ca="1" si="3"/>
        <v>0.73870195593165067</v>
      </c>
      <c r="L75">
        <f t="shared" ca="1" si="4"/>
        <v>3.2946692360036832E-3</v>
      </c>
    </row>
    <row r="76" spans="1:12" x14ac:dyDescent="0.25">
      <c r="A76">
        <v>46</v>
      </c>
      <c r="C76" t="str">
        <f ca="1">OFFSET('1344p stat'!$A$1,A76*20,0)</f>
        <v>CUDA opt Const</v>
      </c>
      <c r="D76" s="5">
        <f ca="1">OFFSET('1344p trace'!$R$56,(A76-1)*56,0)-OFFSET('1344p trace'!$S$56,(A76-1)*56,0)</f>
        <v>16.390433039999998</v>
      </c>
      <c r="E76" s="5">
        <f ca="1">OFFSET('1344p trace'!$S$56,(A76-1)*56,0)-OFFSET('1344p stat'!$H$1,A76*20,0)</f>
        <v>2.2169599999999983E-3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>
        <f t="shared" ca="1" si="2"/>
        <v>2.2169599999999983E-3</v>
      </c>
      <c r="K76" s="10">
        <f t="shared" ca="1" si="3"/>
        <v>0</v>
      </c>
      <c r="L76" t="e">
        <f t="shared" ca="1" si="4"/>
        <v>#DIV/0!</v>
      </c>
    </row>
    <row r="77" spans="1:12" x14ac:dyDescent="0.25">
      <c r="A77">
        <v>47</v>
      </c>
      <c r="C77" t="str">
        <f ca="1">OFFSET('1344p stat'!$A$1,A77*20,0)</f>
        <v>CUDA opt ant Const</v>
      </c>
      <c r="D77" s="5">
        <f ca="1">OFFSET('1344p trace'!$R$56,(A77-1)*56,0)-OFFSET('1344p trace'!$S$56,(A77-1)*56,0)</f>
        <v>16.483200000000579</v>
      </c>
      <c r="E77" s="5">
        <f ca="1">OFFSET('1344p trace'!$S$56,(A77-1)*56,0)-OFFSET('1344p stat'!$H$1,A77*20,0)</f>
        <v>34.794951999998375</v>
      </c>
      <c r="F77" s="5">
        <f ca="1">OFFSET('1344p stat'!$H$1,A77*20,0)-OFFSET('1344p stat'!$K$1,A77*20,0)</f>
        <v>698.6054780000004</v>
      </c>
      <c r="G77" s="5">
        <f ca="1">OFFSET('1344p stat'!$K$1,A77*20,0)-OFFSET('1344p stat'!$N$1,A77*20,0)</f>
        <v>4343.41417</v>
      </c>
      <c r="H77" s="5">
        <f ca="1">OFFSET('1344p stat'!$N$1,A77*20,0)</f>
        <v>0</v>
      </c>
      <c r="I77" s="5"/>
      <c r="J77" s="5">
        <f t="shared" ca="1" si="2"/>
        <v>5076.8145999999988</v>
      </c>
      <c r="K77" s="10">
        <f t="shared" ca="1" si="3"/>
        <v>0.85553925290082511</v>
      </c>
      <c r="L77">
        <f t="shared" ca="1" si="4"/>
        <v>1.7963276102432061E-3</v>
      </c>
    </row>
    <row r="78" spans="1:12" x14ac:dyDescent="0.25">
      <c r="A78">
        <v>48</v>
      </c>
      <c r="C78" t="str">
        <f ca="1">OFFSET('1344p stat'!$A$1,A78*20,0)</f>
        <v>CUDA opt ant par Const</v>
      </c>
      <c r="D78" s="5">
        <f ca="1">OFFSET('1344p trace'!$R$56,(A78-1)*56,0)-OFFSET('1344p trace'!$S$56,(A78-1)*56,0)</f>
        <v>16.468399999998837</v>
      </c>
      <c r="E78" s="5">
        <f ca="1">OFFSET('1344p trace'!$S$56,(A78-1)*56,0)-OFFSET('1344p stat'!$H$1,A78*20,0)</f>
        <v>31.982620000000679</v>
      </c>
      <c r="F78" s="5">
        <f ca="1">OFFSET('1344p stat'!$H$1,A78*20,0)-OFFSET('1344p stat'!$K$1,A78*20,0)</f>
        <v>350.92478500000016</v>
      </c>
      <c r="G78" s="5">
        <f ca="1">OFFSET('1344p stat'!$K$1,A78*20,0)-OFFSET('1344p stat'!$N$1,A78*20,0)</f>
        <v>4287.174395</v>
      </c>
      <c r="H78" s="5">
        <f ca="1">OFFSET('1344p stat'!$N$1,A78*20,0)</f>
        <v>0</v>
      </c>
      <c r="I78" s="5"/>
      <c r="J78" s="5">
        <f t="shared" ca="1" si="2"/>
        <v>4670.0818000000008</v>
      </c>
      <c r="K78" s="10">
        <f t="shared" ca="1" si="3"/>
        <v>0.91800841582689174</v>
      </c>
      <c r="L78">
        <f t="shared" ca="1" si="4"/>
        <v>4.3026570153075943E-3</v>
      </c>
    </row>
    <row r="79" spans="1:12" x14ac:dyDescent="0.25">
      <c r="A79">
        <v>49</v>
      </c>
      <c r="C79">
        <f ca="1">OFFSET('1344p stat'!$A$1,A79*20,0)</f>
        <v>0</v>
      </c>
      <c r="D79" s="5" t="e">
        <f ca="1">OFFSET('1344p trace'!$R$56,(A79-1)*56,0)-OFFSET('1344p trace'!$S$56,(A79-1)*56,0)</f>
        <v>#DIV/0!</v>
      </c>
      <c r="E79" s="5" t="e">
        <f ca="1">OFFSET('1344p trace'!$S$56,(A79-1)*56,0)-OFFSET('1344p stat'!$H$1,A79*20,0)</f>
        <v>#DIV/0!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 t="e">
        <f t="shared" ref="J79:J80" ca="1" si="5">SUM(D79:H79)</f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 t="e">
        <f ca="1">OFFSET('1344p trace'!$R$56,(A80-1)*56,0)-OFFSET('1344p trace'!$S$56,(A80-1)*56,0)</f>
        <v>#DIV/0!</v>
      </c>
      <c r="E80" s="5" t="e">
        <f ca="1">OFFSET('1344p trace'!$S$56,(A80-1)*56,0)-OFFSET('1344p stat'!$H$1,A80*20,0)</f>
        <v>#DIV/0!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 t="e">
        <f t="shared" ca="1" si="5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15.964177999999995</v>
      </c>
      <c r="E85" s="5">
        <f ca="1">OFFSET('1344p trace'!$S$56,(A85-1)*56,0)</f>
        <v>2.3948799999999985E-3</v>
      </c>
      <c r="F85" s="5">
        <f ca="1">OFFSET('1344p stat'!$H$1,A85*20,0)</f>
        <v>0</v>
      </c>
      <c r="G85" s="5">
        <f ca="1">OFFSET('1344p stat'!$K$1,A85*20,0)</f>
        <v>0</v>
      </c>
      <c r="H85" s="5">
        <f ca="1">OFFSET('1344p stat'!$N$1,A85*20,0)</f>
        <v>0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15.421369999999998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10.746666666666668</v>
      </c>
      <c r="E87" s="5">
        <f ca="1">OFFSET('1344p trace'!$S$56,(A87-1)*56,0)</f>
        <v>1.6703999999999988E-3</v>
      </c>
      <c r="F87" s="5">
        <f ca="1">OFFSET('1344p stat'!$H$1,A87*20,0)</f>
        <v>0</v>
      </c>
      <c r="G87" s="5">
        <f ca="1">OFFSET('1344p stat'!$K$1,A87*20,0)</f>
        <v>0</v>
      </c>
      <c r="H87" s="5">
        <f ca="1">OFFSET('1344p stat'!$N$1,A87*20,0)</f>
        <v>0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5095.7443999999996</v>
      </c>
      <c r="E88" s="5">
        <f ca="1">OFFSET('1344p trace'!$S$56,(A88-1)*56,0)</f>
        <v>5079.9591999999984</v>
      </c>
      <c r="F88" s="5">
        <f ca="1">OFFSET('1344p stat'!$H$1,A88*20,0)</f>
        <v>5048.8483200000001</v>
      </c>
      <c r="G88" s="5">
        <f ca="1">OFFSET('1344p stat'!$K$1,A88*20,0)</f>
        <v>5010.694023</v>
      </c>
      <c r="H88" s="5">
        <f ca="1">OFFSET('1344p stat'!$N$1,A88*20,0)</f>
        <v>670.51210000000003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4669.5141999999996</v>
      </c>
      <c r="E89" s="5">
        <f ca="1">OFFSET('1344p trace'!$S$56,(A89-1)*56,0)</f>
        <v>4653.558</v>
      </c>
      <c r="F89" s="5">
        <f ca="1">OFFSET('1344p stat'!$H$1,A89*20,0)</f>
        <v>4626.6277730000002</v>
      </c>
      <c r="G89" s="5">
        <f ca="1">OFFSET('1344p stat'!$K$1,A89*20,0)</f>
        <v>4604.3765919999996</v>
      </c>
      <c r="H89" s="5">
        <f ca="1">OFFSET('1344p stat'!$N$1,A89*20,0)</f>
        <v>329.72815500000002</v>
      </c>
    </row>
    <row r="90" spans="1:8" x14ac:dyDescent="0.25">
      <c r="A90">
        <v>6</v>
      </c>
      <c r="C90" t="str">
        <f ca="1">OFFSET('1344p stat'!$A$1,A90*20,0)</f>
        <v>CUDA ant par global</v>
      </c>
      <c r="D90" s="5">
        <f ca="1">OFFSET('1344p trace'!$R$56,(A90-1)*56,0)</f>
        <v>4709.406399999998</v>
      </c>
      <c r="E90" s="5">
        <f ca="1">OFFSET('1344p trace'!$S$56,(A90-1)*56,0)</f>
        <v>4693.1651999999995</v>
      </c>
      <c r="F90" s="5">
        <f ca="1">OFFSET('1344p stat'!$H$1,A90*20,0)</f>
        <v>4666.2903710000001</v>
      </c>
      <c r="G90" s="5">
        <f ca="1">OFFSET('1344p stat'!$K$1,A90*20,0)</f>
        <v>4643.9544530000003</v>
      </c>
      <c r="H90" s="5">
        <f ca="1">OFFSET('1344p stat'!$N$1,A90*20,0)</f>
        <v>329.689031</v>
      </c>
    </row>
    <row r="91" spans="1:8" x14ac:dyDescent="0.25">
      <c r="A91">
        <v>7</v>
      </c>
      <c r="C91" t="str">
        <f ca="1">OFFSET('1344p stat'!$A$1,A91*20,0)</f>
        <v>CUDA ant non hash</v>
      </c>
      <c r="D91" s="5">
        <f ca="1">OFFSET('1344p trace'!$R$56,(A91-1)*56,0)</f>
        <v>4014.5285999999996</v>
      </c>
      <c r="E91" s="5">
        <f ca="1">OFFSET('1344p trace'!$S$56,(A91-1)*56,0)</f>
        <v>4002.5542000000005</v>
      </c>
      <c r="F91" s="5">
        <f ca="1">OFFSET('1344p stat'!$H$1,A91*20,0)</f>
        <v>3974.4519679999999</v>
      </c>
      <c r="G91" s="5">
        <f ca="1">OFFSET('1344p stat'!$K$1,A91*20,0)</f>
        <v>3937.5356149999998</v>
      </c>
      <c r="H91" s="5">
        <f ca="1">OFFSET('1344p stat'!$N$1,A91*20,0)</f>
        <v>660.09342700000002</v>
      </c>
    </row>
    <row r="92" spans="1:8" x14ac:dyDescent="0.25">
      <c r="A92">
        <v>8</v>
      </c>
      <c r="C92" t="str">
        <f ca="1">OFFSET('1344p stat'!$A$1,A92*20,0)</f>
        <v>CUDA ant add CPU Time</v>
      </c>
      <c r="D92" s="5">
        <f ca="1">OFFSET('1344p trace'!$R$56,(A92-1)*56,0)</f>
        <v>6113.583599999999</v>
      </c>
      <c r="E92" s="5">
        <f ca="1">OFFSET('1344p trace'!$S$56,(A92-1)*56,0)</f>
        <v>6097.5999999999985</v>
      </c>
      <c r="F92" s="5">
        <f ca="1">OFFSET('1344p stat'!$H$1,A92*20,0)</f>
        <v>6072.228916</v>
      </c>
      <c r="G92" s="5">
        <f ca="1">OFFSET('1344p stat'!$K$1,A92*20,0)</f>
        <v>6046.327295</v>
      </c>
      <c r="H92" s="5">
        <f ca="1">OFFSET('1344p stat'!$N$1,A92*20,0)</f>
        <v>1488.3808349999999</v>
      </c>
    </row>
    <row r="93" spans="1:8" x14ac:dyDescent="0.25">
      <c r="A93">
        <v>9</v>
      </c>
      <c r="C93" t="str">
        <f ca="1">OFFSET('1344p stat'!$A$1,A93*20,0)</f>
        <v>CUDA ant add CPU Time global</v>
      </c>
      <c r="D93" s="5">
        <f ca="1">OFFSET('1344p trace'!$R$56,(A93-1)*56,0)</f>
        <v>6209.190599999999</v>
      </c>
      <c r="E93" s="5">
        <f ca="1">OFFSET('1344p trace'!$S$56,(A93-1)*56,0)</f>
        <v>6192.9892</v>
      </c>
      <c r="F93" s="5">
        <f ca="1">OFFSET('1344p stat'!$H$1,A93*20,0)</f>
        <v>6167.0766210000002</v>
      </c>
      <c r="G93" s="5">
        <f ca="1">OFFSET('1344p stat'!$K$1,A93*20,0)</f>
        <v>6141.2571580000003</v>
      </c>
      <c r="H93" s="5">
        <f ca="1">OFFSET('1344p stat'!$N$1,A93*20,0)</f>
        <v>1491.584717</v>
      </c>
    </row>
    <row r="94" spans="1:8" x14ac:dyDescent="0.25">
      <c r="A94">
        <v>10</v>
      </c>
      <c r="C94" t="str">
        <f ca="1">OFFSET('1344p stat'!$A$1,A94*20,0)</f>
        <v>CUDA ant add CPU</v>
      </c>
      <c r="D94" s="5">
        <f ca="1">OFFSET('1344p trace'!$R$56,(A94-1)*56,0)</f>
        <v>6011.6254000000008</v>
      </c>
      <c r="E94" s="5">
        <f ca="1">OFFSET('1344p trace'!$S$56,(A94-1)*56,0)</f>
        <v>0</v>
      </c>
      <c r="F94" s="5">
        <f ca="1">OFFSET('1344p stat'!$H$1,A94*20,0)</f>
        <v>0</v>
      </c>
      <c r="G94" s="5">
        <f ca="1">OFFSET('1344p stat'!$K$1,A94*20,0)</f>
        <v>0</v>
      </c>
      <c r="H94" s="5">
        <f ca="1">OFFSET('1344p stat'!$N$1,A94*20,0)</f>
        <v>0</v>
      </c>
    </row>
    <row r="95" spans="1:8" x14ac:dyDescent="0.25">
      <c r="A95">
        <v>11</v>
      </c>
      <c r="C95" t="str">
        <f ca="1">OFFSET('1344p stat'!$A$1,A95*20,0)</f>
        <v>CUDA ant add CPU non hash</v>
      </c>
      <c r="D95" s="5">
        <f ca="1">OFFSET('1344p trace'!$R$56,(A95-1)*56,0)</f>
        <v>5078.4980000000005</v>
      </c>
      <c r="E95" s="5">
        <f ca="1">OFFSET('1344p trace'!$S$56,(A95-1)*56,0)</f>
        <v>5066.5675999999994</v>
      </c>
      <c r="F95" s="5">
        <f ca="1">OFFSET('1344p stat'!$H$1,A95*20,0)</f>
        <v>5040.4858690000001</v>
      </c>
      <c r="G95" s="5">
        <f ca="1">OFFSET('1344p stat'!$K$1,A95*20,0)</f>
        <v>5014.621494</v>
      </c>
      <c r="H95" s="5">
        <f ca="1">OFFSET('1344p stat'!$N$1,A95*20,0)</f>
        <v>1499.105483</v>
      </c>
    </row>
    <row r="96" spans="1:8" x14ac:dyDescent="0.25">
      <c r="A96">
        <v>12</v>
      </c>
      <c r="C96" t="str">
        <f ca="1">OFFSET('1344p stat'!$A$1,A96*20,0)</f>
        <v>CUDA ant add CPU12</v>
      </c>
      <c r="D96" s="5">
        <f ca="1">OFFSET('1344p trace'!$R$56,(A96-1)*56,0)</f>
        <v>28349.748000000003</v>
      </c>
      <c r="E96" s="5">
        <f ca="1">OFFSET('1344p trace'!$S$56,(A96-1)*56,0)</f>
        <v>28278.142000000011</v>
      </c>
      <c r="F96" s="5">
        <f ca="1">OFFSET('1344p stat'!$H$1,A96*20,0)</f>
        <v>28233.705781000001</v>
      </c>
      <c r="G96" s="5">
        <f ca="1">OFFSET('1344p stat'!$K$1,A96*20,0)</f>
        <v>27974.75793</v>
      </c>
      <c r="H96" s="5">
        <f ca="1">OFFSET('1344p stat'!$N$1,A96*20,0)</f>
        <v>4140.0652689999997</v>
      </c>
    </row>
    <row r="97" spans="1:8" x14ac:dyDescent="0.25">
      <c r="A97">
        <v>13</v>
      </c>
      <c r="C97" t="str">
        <f ca="1">OFFSET('1344p stat'!$A$1,A97*20,0)</f>
        <v>CUDA opt</v>
      </c>
      <c r="D97" s="5">
        <f ca="1">OFFSET('1344p trace'!$R$56,(A97-1)*56,0)</f>
        <v>17.196849999999998</v>
      </c>
      <c r="E97" s="5">
        <f ca="1">OFFSET('1344p trace'!$S$56,(A97-1)*56,0)</f>
        <v>0</v>
      </c>
      <c r="F97" s="5">
        <f ca="1">OFFSET('1344p stat'!$H$1,A97*20,0)</f>
        <v>0</v>
      </c>
      <c r="G97" s="5">
        <f ca="1">OFFSET('1344p stat'!$K$1,A97*20,0)</f>
        <v>0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Time</v>
      </c>
      <c r="D98" s="5">
        <f ca="1">OFFSET('1344p trace'!$R$56,(A98-1)*56,0)</f>
        <v>16.914068</v>
      </c>
      <c r="E98" s="5">
        <f ca="1">OFFSET('1344p trace'!$S$56,(A98-1)*56,0)</f>
        <v>2.4633599999999991E-3</v>
      </c>
      <c r="F98" s="5">
        <f ca="1">OFFSET('1344p stat'!$H$1,A98*20,0)</f>
        <v>0</v>
      </c>
      <c r="G98" s="5">
        <f ca="1">OFFSET('1344p stat'!$K$1,A98*20,0)</f>
        <v>0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non hash</v>
      </c>
      <c r="D99" s="5">
        <f ca="1">OFFSET('1344p trace'!$R$56,(A99-1)*56,0)</f>
        <v>13.253064705882354</v>
      </c>
      <c r="E99" s="5">
        <f ca="1">OFFSET('1344p trace'!$S$56,(A99-1)*56,0)</f>
        <v>2.0108799999999983E-3</v>
      </c>
      <c r="F99" s="5">
        <f ca="1">OFFSET('1344p stat'!$H$1,A99*20,0)</f>
        <v>0</v>
      </c>
      <c r="G99" s="5">
        <f ca="1">OFFSET('1344p stat'!$K$1,A99*20,0)</f>
        <v>0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</v>
      </c>
      <c r="D100" s="5">
        <f ca="1">OFFSET('1344p trace'!$R$56,(A100-1)*56,0)</f>
        <v>5052.4183999999987</v>
      </c>
      <c r="E100" s="5">
        <f ca="1">OFFSET('1344p trace'!$S$56,(A100-1)*56,0)</f>
        <v>5035.9858000000004</v>
      </c>
      <c r="F100" s="5">
        <f ca="1">OFFSET('1344p stat'!$H$1,A100*20,0)</f>
        <v>5005.1237700000001</v>
      </c>
      <c r="G100" s="5">
        <f ca="1">OFFSET('1344p stat'!$K$1,A100*20,0)</f>
        <v>4312.0608590000002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CUDA opt ant non hash</v>
      </c>
      <c r="D101" s="5">
        <f ca="1">OFFSET('1344p trace'!$R$56,(A101-1)*56,0)</f>
        <v>4064.8149999999987</v>
      </c>
      <c r="E101" s="5">
        <f ca="1">OFFSET('1344p trace'!$S$56,(A101-1)*56,0)</f>
        <v>4051.748</v>
      </c>
      <c r="F101" s="5">
        <f ca="1">OFFSET('1344p stat'!$H$1,A101*20,0)</f>
        <v>4021.6657319999999</v>
      </c>
      <c r="G101" s="5">
        <f ca="1">OFFSET('1344p stat'!$K$1,A101*20,0)</f>
        <v>3325.9037939999998</v>
      </c>
      <c r="H101" s="5">
        <f ca="1">OFFSET('1344p stat'!$N$1,A101*20,0)</f>
        <v>0</v>
      </c>
    </row>
    <row r="102" spans="1:8" x14ac:dyDescent="0.25">
      <c r="A102">
        <v>18</v>
      </c>
      <c r="C102" t="str">
        <f ca="1">OFFSET('1344p stat'!$A$1,A102*20,0)</f>
        <v>CUDA opt ant par</v>
      </c>
      <c r="D102" s="5">
        <f ca="1">OFFSET('1344p trace'!$R$56,(A102-1)*56,0)</f>
        <v>4754.1436000000003</v>
      </c>
      <c r="E102" s="5">
        <f ca="1">OFFSET('1344p trace'!$S$56,(A102-1)*56,0)</f>
        <v>4737.7634000000016</v>
      </c>
      <c r="F102" s="5">
        <f ca="1">OFFSET('1344p stat'!$H$1,A102*20,0)</f>
        <v>4706.4769919999999</v>
      </c>
      <c r="G102" s="5">
        <f ca="1">OFFSET('1344p stat'!$K$1,A102*20,0)</f>
        <v>4354.2450289999997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CUDA opt ant par global</v>
      </c>
      <c r="D103" s="5">
        <f ca="1">OFFSET('1344p trace'!$R$56,(A103-1)*56,0)</f>
        <v>4741.1020000000008</v>
      </c>
      <c r="E103" s="5">
        <f ca="1">OFFSET('1344p trace'!$S$56,(A103-1)*56,0)</f>
        <v>4724.5613999999987</v>
      </c>
      <c r="F103" s="5">
        <f ca="1">OFFSET('1344p stat'!$H$1,A103*20,0)</f>
        <v>4694.6309959999999</v>
      </c>
      <c r="G103" s="5">
        <f ca="1">OFFSET('1344p stat'!$K$1,A103*20,0)</f>
        <v>4343.9683690000002</v>
      </c>
      <c r="H103" s="5">
        <f ca="1">OFFSET('1344p stat'!$N$1,A103*20,0)</f>
        <v>0</v>
      </c>
    </row>
    <row r="104" spans="1:8" x14ac:dyDescent="0.25">
      <c r="A104">
        <v>20</v>
      </c>
      <c r="C104" t="str">
        <f ca="1">OFFSET('1344p stat'!$A$1,A104*20,0)</f>
        <v>CUDA opt_one_GPU</v>
      </c>
      <c r="D104" s="5">
        <f ca="1">OFFSET('1344p trace'!$R$56,(A104-1)*56,0)</f>
        <v>15.642712</v>
      </c>
      <c r="E104" s="5">
        <f ca="1">OFFSET('1344p trace'!$S$56,(A104-1)*56,0)</f>
        <v>2.8761600000000004E-3</v>
      </c>
      <c r="F104" s="5">
        <f ca="1">OFFSET('1344p stat'!$H$1,A104*20,0)</f>
        <v>0</v>
      </c>
      <c r="G104" s="5">
        <f ca="1">OFFSET('1344p stat'!$K$1,A104*20,0)</f>
        <v>0</v>
      </c>
      <c r="H104" s="5">
        <f ca="1">OFFSET('1344p stat'!$N$1,A104*20,0)</f>
        <v>0</v>
      </c>
    </row>
    <row r="105" spans="1:8" x14ac:dyDescent="0.25">
      <c r="A105">
        <v>21</v>
      </c>
      <c r="C105" t="str">
        <f ca="1">OFFSET('1344p stat'!$A$1,A105*20,0)</f>
        <v>CUDA opt_one_GPU ant</v>
      </c>
      <c r="D105" s="5">
        <f ca="1">OFFSET('1344p trace'!$R$56,(A105-1)*56,0)</f>
        <v>462136.04</v>
      </c>
      <c r="E105" s="5">
        <f ca="1">OFFSET('1344p trace'!$S$56,(A105-1)*56,0)</f>
        <v>462119.36</v>
      </c>
      <c r="F105" s="5">
        <f ca="1">OFFSET('1344p stat'!$H$1,A105*20,0)</f>
        <v>0</v>
      </c>
      <c r="G105" s="5">
        <f ca="1">OFFSET('1344p stat'!$K$1,A105*20,0)</f>
        <v>0</v>
      </c>
      <c r="H105" s="5">
        <f ca="1">OFFSET('1344p stat'!$N$1,A105*20,0)</f>
        <v>0</v>
      </c>
    </row>
    <row r="106" spans="1:8" x14ac:dyDescent="0.25">
      <c r="A106">
        <v>22</v>
      </c>
      <c r="C106" t="str">
        <f ca="1">OFFSET('1344p stat'!$A$1,A106*20,0)</f>
        <v>CUDA opt_one_GPU ant local</v>
      </c>
      <c r="D106" s="5">
        <f ca="1">OFFSET('1344p trace'!$R$56,(A106-1)*56,0)</f>
        <v>25355.89</v>
      </c>
      <c r="E106" s="5">
        <f ca="1">OFFSET('1344p trace'!$S$56,(A106-1)*56,0)</f>
        <v>25339.913999999993</v>
      </c>
      <c r="F106" s="5">
        <f ca="1">OFFSET('1344p stat'!$H$1,A106*20,0)</f>
        <v>0</v>
      </c>
      <c r="G106" s="5">
        <f ca="1">OFFSET('1344p stat'!$K$1,A106*20,0)</f>
        <v>0</v>
      </c>
      <c r="H106" s="5">
        <f ca="1">OFFSET('1344p stat'!$N$1,A106*20,0)</f>
        <v>0</v>
      </c>
    </row>
    <row r="107" spans="1:8" x14ac:dyDescent="0.25">
      <c r="A107">
        <v>23</v>
      </c>
      <c r="C107" t="str">
        <f ca="1">OFFSET('1344p stat'!$A$1,A107*20,0)</f>
        <v>non CUDA Time</v>
      </c>
      <c r="D107" s="5">
        <f ca="1">OFFSET('1344p trace'!$R$56,(A107-1)*56,0)</f>
        <v>25411.866000000002</v>
      </c>
      <c r="E107" s="5">
        <f ca="1">OFFSET('1344p trace'!$S$56,(A107-1)*56,0)</f>
        <v>25340.31</v>
      </c>
      <c r="F107" s="5">
        <f ca="1">OFFSET('1344p stat'!$H$1,A107*20,0)</f>
        <v>25340.113433999999</v>
      </c>
      <c r="G107" s="5">
        <f ca="1">OFFSET('1344p stat'!$K$1,A107*20,0)</f>
        <v>25311.114246000001</v>
      </c>
      <c r="H107" s="5">
        <f ca="1">OFFSET('1344p stat'!$N$1,A107*20,0)</f>
        <v>1476.09358</v>
      </c>
    </row>
    <row r="108" spans="1:8" x14ac:dyDescent="0.25">
      <c r="A108">
        <v>24</v>
      </c>
      <c r="C108" t="str">
        <f ca="1">OFFSET('1344p stat'!$A$1,A108*20,0)</f>
        <v>non CUDA</v>
      </c>
      <c r="D108" s="5">
        <f ca="1">OFFSET('1344p trace'!$R$56,(A108-1)*56,0)</f>
        <v>25318.851999999992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non hash</v>
      </c>
      <c r="D109" s="5">
        <f ca="1">OFFSET('1344p trace'!$R$56,(A109-1)*56,0)</f>
        <v>23580.051999999996</v>
      </c>
      <c r="E109" s="5">
        <f ca="1">OFFSET('1344p trace'!$S$56,(A109-1)*56,0)</f>
        <v>23569.437999999995</v>
      </c>
      <c r="F109" s="5">
        <f ca="1">OFFSET('1344p stat'!$H$1,A109*20,0)</f>
        <v>23569.241129999999</v>
      </c>
      <c r="G109" s="5">
        <f ca="1">OFFSET('1344p stat'!$K$1,A109*20,0)</f>
        <v>23540.785208000001</v>
      </c>
      <c r="H109" s="5">
        <f ca="1">OFFSET('1344p stat'!$N$1,A109*20,0)</f>
        <v>1543.1002080000001</v>
      </c>
    </row>
    <row r="110" spans="1:8" x14ac:dyDescent="0.25">
      <c r="A110">
        <v>26</v>
      </c>
      <c r="C110" t="str">
        <f ca="1">OFFSET('1344p stat'!$A$1,A110*20,0)</f>
        <v>Classic ACO</v>
      </c>
      <c r="D110" s="5">
        <f ca="1">OFFSET('1344p trace'!$R$56,(A110-1)*56,0)</f>
        <v>176542.12</v>
      </c>
      <c r="E110" s="5">
        <f ca="1">OFFSET('1344p trace'!$S$56,(A110-1)*56,0)</f>
        <v>171610.78</v>
      </c>
      <c r="F110" s="5">
        <f ca="1">OFFSET('1344p stat'!$H$1,A110*20,0)</f>
        <v>171439.72218800001</v>
      </c>
      <c r="G110" s="5">
        <f ca="1">OFFSET('1344p stat'!$K$1,A110*20,0)</f>
        <v>171387.22156199999</v>
      </c>
      <c r="H110" s="5">
        <f ca="1">OFFSET('1344p stat'!$N$1,A110*20,0)</f>
        <v>4009.1873139999998</v>
      </c>
    </row>
    <row r="111" spans="1:8" x14ac:dyDescent="0.25">
      <c r="A111">
        <v>27</v>
      </c>
      <c r="C111" t="str">
        <f ca="1">OFFSET('1344p stat'!$A$1,A111*20,0)</f>
        <v>Classic ACO non hash</v>
      </c>
      <c r="D111" s="5">
        <f ca="1">OFFSET('1344p trace'!$R$56,(A111-1)*56,0)</f>
        <v>163868.04</v>
      </c>
      <c r="E111" s="5">
        <f ca="1">OFFSET('1344p trace'!$S$56,(A111-1)*56,0)</f>
        <v>163851.56</v>
      </c>
      <c r="F111" s="5">
        <f ca="1">OFFSET('1344p stat'!$H$1,A111*20,0)</f>
        <v>163746.930938</v>
      </c>
      <c r="G111" s="5">
        <f ca="1">OFFSET('1344p stat'!$K$1,A111*20,0)</f>
        <v>163695.475312</v>
      </c>
      <c r="H111" s="5">
        <f ca="1">OFFSET('1344p stat'!$N$1,A111*20,0)</f>
        <v>3942.6120649999998</v>
      </c>
    </row>
    <row r="112" spans="1:8" x14ac:dyDescent="0.25">
      <c r="A112">
        <v>28</v>
      </c>
      <c r="C112" t="str">
        <f ca="1">OFFSET('1344p stat'!$A$1,A112*20,0)</f>
        <v>omp</v>
      </c>
      <c r="D112" s="5">
        <f ca="1">OFFSET('1344p trace'!$R$56,(A112-1)*56,0)</f>
        <v>24053.153999999991</v>
      </c>
      <c r="E112" s="5">
        <f ca="1">OFFSET('1344p trace'!$S$56,(A112-1)*56,0)</f>
        <v>23978.202000000001</v>
      </c>
      <c r="F112" s="5">
        <f ca="1">OFFSET('1344p stat'!$H$1,A112*20,0)</f>
        <v>23978.082546000001</v>
      </c>
      <c r="G112" s="5">
        <f ca="1">OFFSET('1344p stat'!$K$1,A112*20,0)</f>
        <v>23950.869871999999</v>
      </c>
      <c r="H112" s="5">
        <f ca="1">OFFSET('1344p stat'!$N$1,A112*20,0)</f>
        <v>1286.576558</v>
      </c>
    </row>
    <row r="113" spans="1:8" x14ac:dyDescent="0.25">
      <c r="A113">
        <v>29</v>
      </c>
      <c r="C113" t="str">
        <f ca="1">OFFSET('1344p stat'!$A$1,A113*20,0)</f>
        <v>omp non hash</v>
      </c>
      <c r="D113" s="5">
        <f ca="1">OFFSET('1344p trace'!$R$56,(A113-1)*56,0)</f>
        <v>22784.158000000003</v>
      </c>
      <c r="E113" s="5">
        <f ca="1">OFFSET('1344p trace'!$S$56,(A113-1)*56,0)</f>
        <v>22773.959999999992</v>
      </c>
      <c r="F113" s="5">
        <f ca="1">OFFSET('1344p stat'!$H$1,A113*20,0)</f>
        <v>22773.850276000001</v>
      </c>
      <c r="G113" s="5">
        <f ca="1">OFFSET('1344p stat'!$K$1,A113*20,0)</f>
        <v>22746.631376000001</v>
      </c>
      <c r="H113" s="5">
        <f ca="1">OFFSET('1344p stat'!$N$1,A113*20,0)</f>
        <v>1336.5786539999999</v>
      </c>
    </row>
    <row r="114" spans="1:8" x14ac:dyDescent="0.25">
      <c r="A114">
        <v>30</v>
      </c>
      <c r="C114" t="str">
        <f ca="1">OFFSET('1344p stat'!$A$1,A114*20,0)</f>
        <v>non CUDA transp Time</v>
      </c>
      <c r="D114" s="5">
        <f ca="1">OFFSET('1344p trace'!$R$56,(A114-1)*56,0)</f>
        <v>24238.826000000001</v>
      </c>
      <c r="E114" s="5">
        <f ca="1">OFFSET('1344p trace'!$S$56,(A114-1)*56,0)</f>
        <v>24164.171999999999</v>
      </c>
      <c r="F114" s="5">
        <f ca="1">OFFSET('1344p stat'!$H$1,A114*20,0)</f>
        <v>24164.061430000002</v>
      </c>
      <c r="G114" s="5">
        <f ca="1">OFFSET('1344p stat'!$K$1,A114*20,0)</f>
        <v>24136.721057999999</v>
      </c>
      <c r="H114" s="5">
        <f ca="1">OFFSET('1344p stat'!$N$1,A114*20,0)</f>
        <v>1403.03593</v>
      </c>
    </row>
    <row r="115" spans="1:8" x14ac:dyDescent="0.25">
      <c r="A115">
        <v>31</v>
      </c>
      <c r="C115" t="str">
        <f ca="1">OFFSET('1344p stat'!$A$1,A115*20,0)</f>
        <v>non CUDA transp</v>
      </c>
      <c r="D115" s="5">
        <f ca="1">OFFSET('1344p trace'!$R$56,(A115-1)*56,0)</f>
        <v>24190.180000000004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 non hash</v>
      </c>
      <c r="D116" s="5">
        <f ca="1">OFFSET('1344p trace'!$R$56,(A116-1)*56,0)</f>
        <v>22975.658000000003</v>
      </c>
      <c r="E116" s="5">
        <f ca="1">OFFSET('1344p trace'!$S$56,(A116-1)*56,0)</f>
        <v>22965.293999999994</v>
      </c>
      <c r="F116" s="5">
        <f ca="1">OFFSET('1344p stat'!$H$1,A116*20,0)</f>
        <v>22965.179826</v>
      </c>
      <c r="G116" s="5">
        <f ca="1">OFFSET('1344p stat'!$K$1,A116*20,0)</f>
        <v>22937.850146000001</v>
      </c>
      <c r="H116" s="5">
        <f ca="1">OFFSET('1344p stat'!$N$1,A116*20,0)</f>
        <v>1483.3501659999999</v>
      </c>
    </row>
    <row r="117" spans="1:8" x14ac:dyDescent="0.25">
      <c r="A117">
        <v>33</v>
      </c>
      <c r="C117" t="str">
        <f ca="1">OFFSET('1344p stat'!$A$1,A117*20,0)</f>
        <v>non CUDA transp_AVX Time</v>
      </c>
      <c r="D117" s="5">
        <f ca="1">OFFSET('1344p trace'!$R$56,(A117-1)*56,0)</f>
        <v>26542.195999999996</v>
      </c>
      <c r="E117" s="5">
        <f ca="1">OFFSET('1344p trace'!$S$56,(A117-1)*56,0)</f>
        <v>26465.054</v>
      </c>
      <c r="F117" s="5">
        <f ca="1">OFFSET('1344p stat'!$H$1,A117*20,0)</f>
        <v>26464.939320000001</v>
      </c>
      <c r="G117" s="5">
        <f ca="1">OFFSET('1344p stat'!$K$1,A117*20,0)</f>
        <v>26438.995266000002</v>
      </c>
      <c r="H117" s="5">
        <f ca="1">OFFSET('1344p stat'!$N$1,A117*20,0)</f>
        <v>1346.011538</v>
      </c>
    </row>
    <row r="118" spans="1:8" x14ac:dyDescent="0.25">
      <c r="A118">
        <v>34</v>
      </c>
      <c r="C118" t="str">
        <f ca="1">OFFSET('1344p stat'!$A$1,A118*20,0)</f>
        <v>non CUDA transp_AVX</v>
      </c>
      <c r="D118" s="5">
        <f ca="1">OFFSET('1344p trace'!$R$56,(A118-1)*56,0)</f>
        <v>26422.79</v>
      </c>
      <c r="E118" s="5">
        <f ca="1">OFFSET('1344p trace'!$S$56,(A118-1)*56,0)</f>
        <v>0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 t="str">
        <f ca="1">OFFSET('1344p stat'!$A$1,A119*20,0)</f>
        <v>non CUDA transp_AVX non hash</v>
      </c>
      <c r="D119" s="5">
        <f ca="1">OFFSET('1344p trace'!$R$56,(A119-1)*56,0)</f>
        <v>24030.898000000001</v>
      </c>
      <c r="E119" s="5">
        <f ca="1">OFFSET('1344p trace'!$S$56,(A119-1)*56,0)</f>
        <v>24020.306</v>
      </c>
      <c r="F119" s="5">
        <f ca="1">OFFSET('1344p stat'!$H$1,A119*20,0)</f>
        <v>24020.181366000001</v>
      </c>
      <c r="G119" s="5">
        <f ca="1">OFFSET('1344p stat'!$K$1,A119*20,0)</f>
        <v>23995.011645999999</v>
      </c>
      <c r="H119" s="5">
        <f ca="1">OFFSET('1344p stat'!$N$1,A119*20,0)</f>
        <v>1425.48975</v>
      </c>
    </row>
    <row r="120" spans="1:8" x14ac:dyDescent="0.25">
      <c r="A120">
        <v>36</v>
      </c>
      <c r="C120" t="str">
        <f ca="1">OFFSET('1344p stat'!$A$1,A120*20,0)</f>
        <v>non CUDA transp_AVX_OMP Time</v>
      </c>
      <c r="D120" s="5">
        <f ca="1">OFFSET('1344p trace'!$R$56,(A120-1)*56,0)</f>
        <v>26559.8</v>
      </c>
      <c r="E120" s="5">
        <f ca="1">OFFSET('1344p trace'!$S$56,(A120-1)*56,0)</f>
        <v>26486.423999999995</v>
      </c>
      <c r="F120" s="5">
        <f ca="1">OFFSET('1344p stat'!$H$1,A120*20,0)</f>
        <v>26486.29722</v>
      </c>
      <c r="G120" s="5">
        <f ca="1">OFFSET('1344p stat'!$K$1,A120*20,0)</f>
        <v>26460.813020000001</v>
      </c>
      <c r="H120" s="5">
        <f ca="1">OFFSET('1344p stat'!$N$1,A120*20,0)</f>
        <v>1350.586808</v>
      </c>
    </row>
    <row r="121" spans="1:8" x14ac:dyDescent="0.25">
      <c r="A121">
        <v>37</v>
      </c>
      <c r="C121" t="str">
        <f ca="1">OFFSET('1344p stat'!$A$1,A121*20,0)</f>
        <v>non CUDA transp_AVX_OMP</v>
      </c>
      <c r="D121" s="5">
        <f ca="1">OFFSET('1344p trace'!$R$56,(A121-1)*56,0)</f>
        <v>298360.39800000004</v>
      </c>
      <c r="E121" s="5">
        <f ca="1">OFFSET('1344p trace'!$S$56,(A121-1)*56,0)</f>
        <v>0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 t="str">
        <f ca="1">OFFSET('1344p stat'!$A$1,A122*20,0)</f>
        <v>non CUDA transp_AVX_OMP non hash</v>
      </c>
      <c r="D122" s="5">
        <f ca="1">OFFSET('1344p trace'!$R$56,(A122-1)*56,0)</f>
        <v>25674.644000000008</v>
      </c>
      <c r="E122" s="5">
        <f ca="1">OFFSET('1344p trace'!$S$56,(A122-1)*56,0)</f>
        <v>25663.303999999993</v>
      </c>
      <c r="F122" s="5">
        <f ca="1">OFFSET('1344p stat'!$H$1,A122*20,0)</f>
        <v>25663.180622</v>
      </c>
      <c r="G122" s="5">
        <f ca="1">OFFSET('1344p stat'!$K$1,A122*20,0)</f>
        <v>25634.704106000001</v>
      </c>
      <c r="H122" s="5">
        <f ca="1">OFFSET('1344p stat'!$N$1,A122*20,0)</f>
        <v>1451.223172</v>
      </c>
    </row>
    <row r="123" spans="1:8" x14ac:dyDescent="0.25">
      <c r="A123">
        <v>39</v>
      </c>
      <c r="C123" t="str">
        <f ca="1">OFFSET('1344p stat'!$A$1,A123*20,0)</f>
        <v>CUDA ant add CPU_AVX_transp Time</v>
      </c>
      <c r="D123" s="5">
        <f ca="1">OFFSET('1344p trace'!$R$56,(A123-1)*56,0)</f>
        <v>6100.8083999999999</v>
      </c>
      <c r="E123" s="5">
        <f ca="1">OFFSET('1344p trace'!$S$56,(A123-1)*56,0)</f>
        <v>6084.6530000000021</v>
      </c>
      <c r="F123" s="5">
        <f ca="1">OFFSET('1344p stat'!$H$1,A123*20,0)</f>
        <v>6057.8122169999997</v>
      </c>
      <c r="G123" s="5">
        <f ca="1">OFFSET('1344p stat'!$K$1,A123*20,0)</f>
        <v>6035.7931049999997</v>
      </c>
      <c r="H123" s="5">
        <f ca="1">OFFSET('1344p stat'!$N$1,A123*20,0)</f>
        <v>1513.658032</v>
      </c>
    </row>
    <row r="124" spans="1:8" x14ac:dyDescent="0.25">
      <c r="A124">
        <v>40</v>
      </c>
      <c r="C124" t="str">
        <f ca="1">OFFSET('1344p stat'!$A$1,A124*20,0)</f>
        <v>CUDA ant add CPU_AVX_transp</v>
      </c>
      <c r="D124" s="5">
        <f ca="1">OFFSET('1344p trace'!$R$56,(A124-1)*56,0)</f>
        <v>6119.982</v>
      </c>
      <c r="E124" s="5">
        <f ca="1">OFFSET('1344p trace'!$S$56,(A124-1)*56,0)</f>
        <v>0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 t="str">
        <f ca="1">OFFSET('1344p stat'!$A$1,A125*20,0)</f>
        <v>CUDA ant add CPU_AVX_transp non hash</v>
      </c>
      <c r="D125" s="5">
        <f ca="1">OFFSET('1344p trace'!$R$56,(A125-1)*56,0)</f>
        <v>5096.0135999999993</v>
      </c>
      <c r="E125" s="5">
        <f ca="1">OFFSET('1344p trace'!$S$56,(A125-1)*56,0)</f>
        <v>5083.9709999999995</v>
      </c>
      <c r="F125" s="5">
        <f ca="1">OFFSET('1344p stat'!$H$1,A125*20,0)</f>
        <v>5057.1894240000001</v>
      </c>
      <c r="G125" s="5">
        <f ca="1">OFFSET('1344p stat'!$K$1,A125*20,0)</f>
        <v>5035.5406050000001</v>
      </c>
      <c r="H125" s="5">
        <f ca="1">OFFSET('1344p stat'!$N$1,A125*20,0)</f>
        <v>1520.8639619999999</v>
      </c>
    </row>
    <row r="126" spans="1:8" x14ac:dyDescent="0.25">
      <c r="A126">
        <v>42</v>
      </c>
      <c r="C126" t="str">
        <f ca="1">OFFSET('1344p stat'!$A$1,A126*20,0)</f>
        <v>CUDA Const</v>
      </c>
      <c r="D126" s="5">
        <f ca="1">OFFSET('1344p trace'!$R$56,(A126-1)*56,0)</f>
        <v>15.679676000000002</v>
      </c>
      <c r="E126" s="5">
        <f ca="1">OFFSET('1344p trace'!$S$56,(A126-1)*56,0)</f>
        <v>3.0521600000000004E-3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 t="str">
        <f ca="1">OFFSET('1344p stat'!$A$1,A127*20,0)</f>
        <v>CUDA ant Const</v>
      </c>
      <c r="D127" s="5">
        <f ca="1">OFFSET('1344p trace'!$R$56,(A127-1)*56,0)</f>
        <v>5096.0437999999995</v>
      </c>
      <c r="E127" s="5">
        <f ca="1">OFFSET('1344p trace'!$S$56,(A127-1)*56,0)</f>
        <v>5079.8194000000021</v>
      </c>
      <c r="F127" s="5">
        <f ca="1">OFFSET('1344p stat'!$H$1,A127*20,0)</f>
        <v>5048.233467</v>
      </c>
      <c r="G127" s="5">
        <f ca="1">OFFSET('1344p stat'!$K$1,A127*20,0)</f>
        <v>5008.8650289999996</v>
      </c>
      <c r="H127" s="5">
        <f ca="1">OFFSET('1344p stat'!$N$1,A127*20,0)</f>
        <v>673.56037100000003</v>
      </c>
    </row>
    <row r="128" spans="1:8" x14ac:dyDescent="0.25">
      <c r="A128">
        <v>44</v>
      </c>
      <c r="C128" t="str">
        <f ca="1">OFFSET('1344p stat'!$A$1,A128*20,0)</f>
        <v>CUDA ant par Const</v>
      </c>
      <c r="D128" s="5">
        <f ca="1">OFFSET('1344p trace'!$R$56,(A128-1)*56,0)</f>
        <v>4728.566600000001</v>
      </c>
      <c r="E128" s="5">
        <f ca="1">OFFSET('1344p trace'!$S$56,(A128-1)*56,0)</f>
        <v>4712.2525999999998</v>
      </c>
      <c r="F128" s="5">
        <f ca="1">OFFSET('1344p stat'!$H$1,A128*20,0)</f>
        <v>4679.4507519999997</v>
      </c>
      <c r="G128" s="5">
        <f ca="1">OFFSET('1344p stat'!$K$1,A128*20,0)</f>
        <v>4656.5732420000004</v>
      </c>
      <c r="H128" s="5">
        <f ca="1">OFFSET('1344p stat'!$N$1,A128*20,0)</f>
        <v>335.159515</v>
      </c>
    </row>
    <row r="129" spans="1:10" x14ac:dyDescent="0.25">
      <c r="A129">
        <v>45</v>
      </c>
      <c r="C129" t="str">
        <f ca="1">OFFSET('1344p stat'!$A$1,A129*20,0)</f>
        <v>CUDA ant add CPU Const</v>
      </c>
      <c r="D129" s="5">
        <f ca="1">OFFSET('1344p trace'!$R$56,(A129-1)*56,0)</f>
        <v>6129.6404000000002</v>
      </c>
      <c r="E129" s="5">
        <f ca="1">OFFSET('1344p trace'!$S$56,(A129-1)*56,0)</f>
        <v>6113.1583999999993</v>
      </c>
      <c r="F129" s="5">
        <f ca="1">OFFSET('1344p stat'!$H$1,A129*20,0)</f>
        <v>6085.1076860000003</v>
      </c>
      <c r="G129" s="5">
        <f ca="1">OFFSET('1344p stat'!$K$1,A129*20,0)</f>
        <v>6058.6233979999997</v>
      </c>
      <c r="H129" s="5">
        <f ca="1">OFFSET('1344p stat'!$N$1,A129*20,0)</f>
        <v>1542.8213310000001</v>
      </c>
    </row>
    <row r="130" spans="1:10" x14ac:dyDescent="0.25">
      <c r="A130">
        <v>46</v>
      </c>
      <c r="C130" t="str">
        <f ca="1">OFFSET('1344p stat'!$A$1,A130*20,0)</f>
        <v>CUDA opt Const</v>
      </c>
      <c r="D130" s="5">
        <f ca="1">OFFSET('1344p trace'!$R$56,(A130-1)*56,0)</f>
        <v>16.392649999999996</v>
      </c>
      <c r="E130" s="5">
        <f ca="1">OFFSET('1344p trace'!$S$56,(A130-1)*56,0)</f>
        <v>2.2169599999999983E-3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 t="str">
        <f ca="1">OFFSET('1344p stat'!$A$1,A131*20,0)</f>
        <v>CUDA opt ant Const</v>
      </c>
      <c r="D131" s="5">
        <f ca="1">OFFSET('1344p trace'!$R$56,(A131-1)*56,0)</f>
        <v>5093.2977999999994</v>
      </c>
      <c r="E131" s="5">
        <f ca="1">OFFSET('1344p trace'!$S$56,(A131-1)*56,0)</f>
        <v>5076.8145999999988</v>
      </c>
      <c r="F131" s="5">
        <f ca="1">OFFSET('1344p stat'!$H$1,A131*20,0)</f>
        <v>5042.0196480000004</v>
      </c>
      <c r="G131" s="5">
        <f ca="1">OFFSET('1344p stat'!$K$1,A131*20,0)</f>
        <v>4343.41417</v>
      </c>
      <c r="H131" s="5">
        <f ca="1">OFFSET('1344p stat'!$N$1,A131*20,0)</f>
        <v>0</v>
      </c>
    </row>
    <row r="132" spans="1:10" x14ac:dyDescent="0.25">
      <c r="A132">
        <v>48</v>
      </c>
      <c r="C132" t="str">
        <f ca="1">OFFSET('1344p stat'!$A$1,A132*20,0)</f>
        <v>CUDA opt ant par Const</v>
      </c>
      <c r="D132" s="5">
        <f ca="1">OFFSET('1344p trace'!$R$56,(A132-1)*56,0)</f>
        <v>4686.5501999999997</v>
      </c>
      <c r="E132" s="5">
        <f ca="1">OFFSET('1344p trace'!$S$56,(A132-1)*56,0)</f>
        <v>4670.0818000000008</v>
      </c>
      <c r="F132" s="5">
        <f ca="1">OFFSET('1344p stat'!$H$1,A132*20,0)</f>
        <v>4638.0991800000002</v>
      </c>
      <c r="G132" s="5">
        <f ca="1">OFFSET('1344p stat'!$K$1,A132*20,0)</f>
        <v>4287.174395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 t="e">
        <f ca="1">OFFSET('1344p trace'!$R$56,(A133-1)*56,0)</f>
        <v>#DIV/0!</v>
      </c>
      <c r="E133" s="5" t="e">
        <f ca="1">OFFSET('1344p trace'!$S$56,(A133-1)*56,0)</f>
        <v>#DIV/0!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 t="e">
        <f ca="1">OFFSET('1344p trace'!$R$56,(A134-1)*56,0)</f>
        <v>#DIV/0!</v>
      </c>
      <c r="E134" s="5" t="e">
        <f ca="1">OFFSET('1344p trace'!$S$56,(A134-1)*56,0)</f>
        <v>#DIV/0!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0.52705974971599989</v>
      </c>
      <c r="E139" s="5">
        <f ca="1">OFFSET('1344p trace'!$V$56,(A31-1)*56,0)</f>
        <v>2.7766521856000052E-6</v>
      </c>
      <c r="F139" s="5">
        <f ca="1">OFFSET('1344p stat'!$H$1,A139*20,1)</f>
        <v>0</v>
      </c>
      <c r="G139" s="5">
        <f ca="1">OFFSET('1344p stat'!$K$1,A139*20,1)</f>
        <v>0</v>
      </c>
      <c r="H139" s="5">
        <f ca="1">OFFSET('1344p stat'!$N$1,A139*20,1)</f>
        <v>0</v>
      </c>
      <c r="J139" s="5">
        <f ca="1">SUM(D139:H139)</f>
        <v>0.52706252636818551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4.3792376900000055E-2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85" ca="1" si="6">SUM(E140:H140)</f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2.2264222222222328E-2</v>
      </c>
      <c r="E141" s="5">
        <f ca="1">OFFSET('1344p trace'!$V$56,(A33-1)*56,0)</f>
        <v>7.8626816000000033E-7</v>
      </c>
      <c r="F141" s="5">
        <f ca="1">OFFSET('1344p stat'!$H$1,A141*20,1)</f>
        <v>0</v>
      </c>
      <c r="G141" s="5">
        <f ca="1">OFFSET('1344p stat'!$K$1,A141*20,1)</f>
        <v>0</v>
      </c>
      <c r="H141" s="5">
        <f ca="1">OFFSET('1344p stat'!$N$1,A141*20,1)</f>
        <v>0</v>
      </c>
      <c r="J141" s="5">
        <f t="shared" ca="1" si="6"/>
        <v>7.8626816000000033E-7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13987.53397264</v>
      </c>
      <c r="E142" s="5">
        <f ca="1">OFFSET('1344p trace'!$V$56,(A34-1)*56,0)</f>
        <v>13935.923583360023</v>
      </c>
      <c r="F142" s="5">
        <f ca="1">OFFSET('1344p stat'!$H$1,A142*20,1)</f>
        <v>12733.146473000001</v>
      </c>
      <c r="G142" s="5">
        <f ca="1">OFFSET('1344p stat'!$K$1,A142*20,1)</f>
        <v>12509.841966</v>
      </c>
      <c r="H142" s="5">
        <f ca="1">OFFSET('1344p stat'!$N$1,A142*20,1)</f>
        <v>214.45249699999999</v>
      </c>
      <c r="J142" s="5">
        <f t="shared" ca="1" si="6"/>
        <v>39393.364519360024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0.35459635999994871</v>
      </c>
      <c r="E143" s="5">
        <f ca="1">OFFSET('1344p trace'!$V$56,(A35-1)*56,0)</f>
        <v>0.17344399999998716</v>
      </c>
      <c r="F143" s="5">
        <f ca="1">OFFSET('1344p stat'!$H$1,A143*20,1)</f>
        <v>8.1071000000000004E-2</v>
      </c>
      <c r="G143" s="5">
        <f ca="1">OFFSET('1344p stat'!$K$1,A143*20,1)</f>
        <v>8.0794000000000005E-2</v>
      </c>
      <c r="H143" s="5">
        <f ca="1">OFFSET('1344p stat'!$N$1,A143*20,1)</f>
        <v>2.3192000000000001E-2</v>
      </c>
      <c r="J143" s="5">
        <f t="shared" ca="1" si="6"/>
        <v>0.35850099999998719</v>
      </c>
    </row>
    <row r="144" spans="1:10" x14ac:dyDescent="0.25">
      <c r="A144">
        <v>6</v>
      </c>
      <c r="C144" t="str">
        <f ca="1">OFFSET('1344p stat'!$A$1,A144*20,0)</f>
        <v>CUDA ant par global</v>
      </c>
      <c r="D144" s="5">
        <f ca="1">OFFSET('1344p trace'!$U$56,(A36-1)*56,0)</f>
        <v>0.69326704000000261</v>
      </c>
      <c r="E144" s="5">
        <f ca="1">OFFSET('1344p trace'!$V$56,(A36-1)*56,0)</f>
        <v>0.12624095999998633</v>
      </c>
      <c r="F144" s="5">
        <f ca="1">OFFSET('1344p stat'!$H$1,A144*20,1)</f>
        <v>7.2001999999999997E-2</v>
      </c>
      <c r="G144" s="5">
        <f ca="1">OFFSET('1344p stat'!$K$1,A144*20,1)</f>
        <v>6.6697999999999993E-2</v>
      </c>
      <c r="H144" s="5">
        <f ca="1">OFFSET('1344p stat'!$N$1,A144*20,1)</f>
        <v>4.0190999999999998E-2</v>
      </c>
      <c r="J144" s="5">
        <f t="shared" ca="1" si="6"/>
        <v>0.30513195999998627</v>
      </c>
    </row>
    <row r="145" spans="1:10" x14ac:dyDescent="0.25">
      <c r="A145">
        <v>7</v>
      </c>
      <c r="C145" t="str">
        <f ca="1">OFFSET('1344p stat'!$A$1,A145*20,0)</f>
        <v>CUDA ant non hash</v>
      </c>
      <c r="D145" s="5">
        <f ca="1">OFFSET('1344p trace'!$U$56,(A37-1)*56,0)</f>
        <v>119.30714003999974</v>
      </c>
      <c r="E145" s="5">
        <f ca="1">OFFSET('1344p trace'!$V$56,(A37-1)*56,0)</f>
        <v>117.71573635999953</v>
      </c>
      <c r="F145" s="5">
        <f ca="1">OFFSET('1344p stat'!$H$1,A145*20,1)</f>
        <v>0.119656</v>
      </c>
      <c r="G145" s="5">
        <f ca="1">OFFSET('1344p stat'!$K$1,A145*20,1)</f>
        <v>6.1544000000000001E-2</v>
      </c>
      <c r="H145" s="5">
        <f ca="1">OFFSET('1344p stat'!$N$1,A145*20,1)</f>
        <v>7.5675000000000006E-2</v>
      </c>
      <c r="J145" s="5">
        <f t="shared" ca="1" si="6"/>
        <v>117.97261135999953</v>
      </c>
    </row>
    <row r="146" spans="1:10" x14ac:dyDescent="0.25">
      <c r="A146">
        <v>8</v>
      </c>
      <c r="C146" t="str">
        <f ca="1">OFFSET('1344p stat'!$A$1,A146*20,0)</f>
        <v>CUDA ant add CPU Time</v>
      </c>
      <c r="D146" s="5">
        <f ca="1">OFFSET('1344p trace'!$U$56,(A38-1)*56,0)</f>
        <v>12851.420587040004</v>
      </c>
      <c r="E146" s="5">
        <f ca="1">OFFSET('1344p trace'!$V$56,(A38-1)*56,0)</f>
        <v>12825.519179999996</v>
      </c>
      <c r="F146" s="5">
        <f ca="1">OFFSET('1344p stat'!$H$1,A146*20,1)</f>
        <v>12651.927726</v>
      </c>
      <c r="G146" s="5">
        <f ca="1">OFFSET('1344p stat'!$K$1,A146*20,1)</f>
        <v>12648.641781</v>
      </c>
      <c r="H146" s="5">
        <f ca="1">OFFSET('1344p stat'!$N$1,A146*20,1)</f>
        <v>122.14309900000001</v>
      </c>
      <c r="J146" s="5">
        <f t="shared" ca="1" si="6"/>
        <v>38248.231785999997</v>
      </c>
    </row>
    <row r="147" spans="1:10" x14ac:dyDescent="0.25">
      <c r="A147">
        <v>9</v>
      </c>
      <c r="C147" t="str">
        <f ca="1">OFFSET('1344p stat'!$A$1,A147*20,0)</f>
        <v>CUDA ant add CPU Time global</v>
      </c>
      <c r="D147" s="5">
        <f ca="1">OFFSET('1344p trace'!$U$56,(A39-1)*56,0)</f>
        <v>9040.2552736399957</v>
      </c>
      <c r="E147" s="5">
        <f ca="1">OFFSET('1344p trace'!$V$56,(A39-1)*56,0)</f>
        <v>9044.1346833599982</v>
      </c>
      <c r="F147" s="5">
        <f ca="1">OFFSET('1344p stat'!$H$1,A147*20,1)</f>
        <v>9023.8947769999995</v>
      </c>
      <c r="G147" s="5">
        <f ca="1">OFFSET('1344p stat'!$K$1,A147*20,1)</f>
        <v>9027.5476569999992</v>
      </c>
      <c r="H147" s="5">
        <f ca="1">OFFSET('1344p stat'!$N$1,A147*20,1)</f>
        <v>66.907247999999996</v>
      </c>
      <c r="J147" s="5">
        <f ca="1">SUM(D147:H147)</f>
        <v>36202.739638999992</v>
      </c>
    </row>
    <row r="148" spans="1:10" x14ac:dyDescent="0.25">
      <c r="A148">
        <v>10</v>
      </c>
      <c r="C148" t="str">
        <f ca="1">OFFSET('1344p stat'!$A$1,A148*20,0)</f>
        <v>CUDA ant add CPU</v>
      </c>
      <c r="D148" s="5">
        <f ca="1">OFFSET('1344p trace'!$U$56,(A40-1)*56,0)</f>
        <v>3798.6468208399947</v>
      </c>
      <c r="E148" s="5">
        <f ca="1">OFFSET('1344p trace'!$V$56,(A40-1)*56,0)</f>
        <v>0</v>
      </c>
      <c r="F148" s="5">
        <f ca="1">OFFSET('1344p stat'!$H$1,A148*20,1)</f>
        <v>0</v>
      </c>
      <c r="G148" s="5">
        <f ca="1">OFFSET('1344p stat'!$K$1,A148*20,1)</f>
        <v>0</v>
      </c>
      <c r="H148" s="5">
        <f ca="1">OFFSET('1344p stat'!$N$1,A148*20,1)</f>
        <v>0</v>
      </c>
      <c r="J148" s="5">
        <f t="shared" ca="1" si="6"/>
        <v>0</v>
      </c>
    </row>
    <row r="149" spans="1:10" x14ac:dyDescent="0.25">
      <c r="A149">
        <v>11</v>
      </c>
      <c r="C149" t="str">
        <f ca="1">OFFSET('1344p stat'!$A$1,A149*20,0)</f>
        <v>CUDA ant add CPU non hash</v>
      </c>
      <c r="D149" s="5">
        <f ca="1">OFFSET('1344p trace'!$U$56,(A41-1)*56,0)</f>
        <v>5500.0782599999939</v>
      </c>
      <c r="E149" s="5">
        <f ca="1">OFFSET('1344p trace'!$V$56,(A41-1)*56,0)</f>
        <v>5486.7026222400073</v>
      </c>
      <c r="F149" s="5">
        <f ca="1">OFFSET('1344p stat'!$H$1,A149*20,1)</f>
        <v>5302.5602730000001</v>
      </c>
      <c r="G149" s="5">
        <f ca="1">OFFSET('1344p stat'!$K$1,A149*20,1)</f>
        <v>5306.3579739999996</v>
      </c>
      <c r="H149" s="5">
        <f ca="1">OFFSET('1344p stat'!$N$1,A149*20,1)</f>
        <v>282.80520899999999</v>
      </c>
      <c r="J149" s="5">
        <f t="shared" ca="1" si="6"/>
        <v>16378.426078240007</v>
      </c>
    </row>
    <row r="150" spans="1:10" x14ac:dyDescent="0.25">
      <c r="A150">
        <v>12</v>
      </c>
      <c r="C150" t="str">
        <f ca="1">OFFSET('1344p stat'!$A$1,A150*20,0)</f>
        <v>CUDA ant add CPU12</v>
      </c>
      <c r="D150" s="5">
        <f ca="1">OFFSET('1344p trace'!$U$56,(A42-1)*56,0)</f>
        <v>732171.14529599994</v>
      </c>
      <c r="E150" s="5">
        <f ca="1">OFFSET('1344p trace'!$V$56,(A42-1)*56,0)</f>
        <v>730041.04243600066</v>
      </c>
      <c r="F150" s="5">
        <f ca="1">OFFSET('1344p stat'!$H$1,A150*20,1)</f>
        <v>690662.02167100005</v>
      </c>
      <c r="G150" s="5">
        <f ca="1">OFFSET('1344p stat'!$K$1,A150*20,1)</f>
        <v>655020.765747</v>
      </c>
      <c r="H150" s="5">
        <f ca="1">OFFSET('1344p stat'!$N$1,A150*20,1)</f>
        <v>581472.754847</v>
      </c>
      <c r="J150" s="5">
        <f ca="1">SUM(D150:H150)</f>
        <v>3389367.7299970007</v>
      </c>
    </row>
    <row r="151" spans="1:10" x14ac:dyDescent="0.25">
      <c r="A151">
        <v>13</v>
      </c>
      <c r="C151" t="str">
        <f ca="1">OFFSET('1344p stat'!$A$1,A151*20,0)</f>
        <v>CUDA opt</v>
      </c>
      <c r="D151" s="5">
        <f ca="1">OFFSET('1344p trace'!$U$56,(A43-1)*56,0)</f>
        <v>0.5458433949</v>
      </c>
      <c r="E151" s="5">
        <f ca="1">OFFSET('1344p trace'!$V$56,(A43-1)*56,0)</f>
        <v>0</v>
      </c>
      <c r="F151" s="5">
        <f ca="1">OFFSET('1344p stat'!$H$1,A151*20,1)</f>
        <v>0</v>
      </c>
      <c r="G151" s="5">
        <f ca="1">OFFSET('1344p stat'!$K$1,A151*20,1)</f>
        <v>0</v>
      </c>
      <c r="H151" s="5">
        <f ca="1">OFFSET('1344p stat'!$N$1,A151*20,1)</f>
        <v>0</v>
      </c>
      <c r="J151" s="5">
        <f t="shared" ca="1" si="6"/>
        <v>0</v>
      </c>
    </row>
    <row r="152" spans="1:10" x14ac:dyDescent="0.25">
      <c r="A152">
        <v>14</v>
      </c>
      <c r="C152" t="str">
        <f ca="1">OFFSET('1344p stat'!$A$1,A152*20,0)</f>
        <v>CUDA opt Time</v>
      </c>
      <c r="D152" s="5">
        <f ca="1">OFFSET('1344p trace'!$U$56,(A44-1)*56,0)</f>
        <v>0.42357176097599997</v>
      </c>
      <c r="E152" s="5">
        <f ca="1">OFFSET('1344p trace'!$V$56,(A44-1)*56,0)</f>
        <v>1.8871701503999986E-6</v>
      </c>
      <c r="F152" s="5">
        <f ca="1">OFFSET('1344p stat'!$H$1,A152*20,1)</f>
        <v>0</v>
      </c>
      <c r="G152" s="5">
        <f ca="1">OFFSET('1344p stat'!$K$1,A152*20,1)</f>
        <v>0</v>
      </c>
      <c r="H152" s="5">
        <f ca="1">OFFSET('1344p stat'!$N$1,A152*20,1)</f>
        <v>0</v>
      </c>
      <c r="J152" s="5">
        <f t="shared" ca="1" si="6"/>
        <v>1.8871701503999986E-6</v>
      </c>
    </row>
    <row r="153" spans="1:10" x14ac:dyDescent="0.25">
      <c r="A153">
        <v>15</v>
      </c>
      <c r="C153" t="str">
        <f ca="1">OFFSET('1344p stat'!$A$1,A153*20,0)</f>
        <v>CUDA opt non hash</v>
      </c>
      <c r="D153" s="5">
        <f ca="1">OFFSET('1344p trace'!$U$56,(A45-1)*56,0)</f>
        <v>0.55667395875432524</v>
      </c>
      <c r="E153" s="5">
        <f ca="1">OFFSET('1344p trace'!$V$56,(A45-1)*56,0)</f>
        <v>1.0636640255999991E-6</v>
      </c>
      <c r="F153" s="5">
        <f ca="1">OFFSET('1344p stat'!$H$1,A153*20,1)</f>
        <v>0</v>
      </c>
      <c r="G153" s="5">
        <f ca="1">OFFSET('1344p stat'!$K$1,A153*20,1)</f>
        <v>0</v>
      </c>
      <c r="H153" s="5">
        <f ca="1">OFFSET('1344p stat'!$N$1,A153*20,1)</f>
        <v>0</v>
      </c>
      <c r="J153" s="5">
        <f t="shared" ca="1" si="6"/>
        <v>1.0636640255999991E-6</v>
      </c>
    </row>
    <row r="154" spans="1:10" x14ac:dyDescent="0.25">
      <c r="A154">
        <v>16</v>
      </c>
      <c r="C154" t="str">
        <f ca="1">OFFSET('1344p stat'!$A$1,A154*20,0)</f>
        <v>CUDA opt ant</v>
      </c>
      <c r="D154" s="5">
        <f ca="1">OFFSET('1344p trace'!$U$56,(A46-1)*56,0)</f>
        <v>1969.8309694399968</v>
      </c>
      <c r="E154" s="5">
        <f ca="1">OFFSET('1344p trace'!$V$56,(A46-1)*56,0)</f>
        <v>1969.3168363600014</v>
      </c>
      <c r="F154" s="5">
        <f ca="1">OFFSET('1344p stat'!$H$1,A154*20,1)</f>
        <v>1799.9161489999999</v>
      </c>
      <c r="G154" s="5">
        <f ca="1">OFFSET('1344p stat'!$K$1,A154*20,1)</f>
        <v>1349.22208</v>
      </c>
      <c r="H154" s="5">
        <f ca="1">OFFSET('1344p stat'!$N$1,A154*20,1)</f>
        <v>0</v>
      </c>
      <c r="J154" s="5">
        <f t="shared" ca="1" si="6"/>
        <v>5118.4550653600018</v>
      </c>
    </row>
    <row r="155" spans="1:10" x14ac:dyDescent="0.25">
      <c r="A155">
        <v>17</v>
      </c>
      <c r="C155" t="str">
        <f ca="1">OFFSET('1344p stat'!$A$1,A155*20,0)</f>
        <v>CUDA opt ant non hash</v>
      </c>
      <c r="D155" s="5">
        <f ca="1">OFFSET('1344p trace'!$U$56,(A47-1)*56,0)</f>
        <v>988.50642899999798</v>
      </c>
      <c r="E155" s="5">
        <f ca="1">OFFSET('1344p trace'!$V$56,(A47-1)*56,0)</f>
        <v>989.46511599999837</v>
      </c>
      <c r="F155" s="5">
        <f ca="1">OFFSET('1344p stat'!$H$1,A155*20,1)</f>
        <v>899.398642</v>
      </c>
      <c r="G155" s="5">
        <f ca="1">OFFSET('1344p stat'!$K$1,A155*20,1)</f>
        <v>656.842353</v>
      </c>
      <c r="H155" s="5">
        <f ca="1">OFFSET('1344p stat'!$N$1,A155*20,1)</f>
        <v>0</v>
      </c>
      <c r="J155" s="5">
        <f t="shared" ca="1" si="6"/>
        <v>2545.7061109999986</v>
      </c>
    </row>
    <row r="156" spans="1:10" x14ac:dyDescent="0.25">
      <c r="A156">
        <v>18</v>
      </c>
      <c r="C156" t="str">
        <f ca="1">OFFSET('1344p stat'!$A$1,A156*20,0)</f>
        <v>CUDA opt ant par</v>
      </c>
      <c r="D156" s="5">
        <f ca="1">OFFSET('1344p trace'!$U$56,(A48-1)*56,0)</f>
        <v>256.16718303999909</v>
      </c>
      <c r="E156" s="5">
        <f ca="1">OFFSET('1344p trace'!$V$56,(A48-1)*56,0)</f>
        <v>258.65882244000039</v>
      </c>
      <c r="F156" s="5">
        <f ca="1">OFFSET('1344p stat'!$H$1,A156*20,1)</f>
        <v>233.95640299999999</v>
      </c>
      <c r="G156" s="5">
        <f ca="1">OFFSET('1344p stat'!$K$1,A156*20,1)</f>
        <v>211.05881099999999</v>
      </c>
      <c r="H156" s="5">
        <f ca="1">OFFSET('1344p stat'!$N$1,A156*20,1)</f>
        <v>0</v>
      </c>
      <c r="J156" s="5">
        <f t="shared" ca="1" si="6"/>
        <v>703.67403644000035</v>
      </c>
    </row>
    <row r="157" spans="1:10" x14ac:dyDescent="0.25">
      <c r="A157">
        <v>19</v>
      </c>
      <c r="C157" t="str">
        <f ca="1">OFFSET('1344p stat'!$A$1,A157*20,0)</f>
        <v>CUDA opt ant par global</v>
      </c>
      <c r="D157" s="5">
        <f ca="1">OFFSET('1344p trace'!$U$56,(A49-1)*56,0)</f>
        <v>2615.9268719999959</v>
      </c>
      <c r="E157" s="5">
        <f ca="1">OFFSET('1344p trace'!$V$56,(A49-1)*56,0)</f>
        <v>2609.3826200399985</v>
      </c>
      <c r="F157" s="5">
        <f ca="1">OFFSET('1344p stat'!$H$1,A157*20,1)</f>
        <v>2372.4390149999999</v>
      </c>
      <c r="G157" s="5">
        <f ca="1">OFFSET('1344p stat'!$K$1,A157*20,1)</f>
        <v>2162.6243020000002</v>
      </c>
      <c r="H157" s="5">
        <f ca="1">OFFSET('1344p stat'!$N$1,A157*20,1)</f>
        <v>0</v>
      </c>
      <c r="J157" s="5">
        <f t="shared" ca="1" si="6"/>
        <v>7144.4459370399982</v>
      </c>
    </row>
    <row r="158" spans="1:10" x14ac:dyDescent="0.25">
      <c r="A158">
        <v>20</v>
      </c>
      <c r="C158" t="str">
        <f ca="1">OFFSET('1344p stat'!$A$1,A158*20,0)</f>
        <v>CUDA opt_one_GPU</v>
      </c>
      <c r="D158" s="5">
        <f ca="1">OFFSET('1344p trace'!$U$56,(A50-1)*56,0)</f>
        <v>0.11855341305599999</v>
      </c>
      <c r="E158" s="5">
        <f ca="1">OFFSET('1344p trace'!$V$56,(A50-1)*56,0)</f>
        <v>1.2686393344000005E-6</v>
      </c>
      <c r="F158" s="5">
        <f ca="1">OFFSET('1344p stat'!$H$1,A158*20,1)</f>
        <v>0</v>
      </c>
      <c r="G158" s="5">
        <f ca="1">OFFSET('1344p stat'!$K$1,A158*20,1)</f>
        <v>0</v>
      </c>
      <c r="H158" s="5">
        <f ca="1">OFFSET('1344p stat'!$N$1,A158*20,1)</f>
        <v>0</v>
      </c>
      <c r="J158" s="5">
        <f t="shared" ca="1" si="6"/>
        <v>1.2686393344000005E-6</v>
      </c>
    </row>
    <row r="159" spans="1:10" x14ac:dyDescent="0.25">
      <c r="A159">
        <v>21</v>
      </c>
      <c r="C159" t="str">
        <f ca="1">OFFSET('1344p stat'!$A$1,A159*20,0)</f>
        <v>CUDA opt_one_GPU ant</v>
      </c>
      <c r="D159" s="5">
        <f ca="1">OFFSET('1344p trace'!$U$56,(A51-1)*56,0)</f>
        <v>49069596.67840001</v>
      </c>
      <c r="E159" s="5">
        <f ca="1">OFFSET('1344p trace'!$V$56,(A51-1)*56,0)</f>
        <v>49066953.830399998</v>
      </c>
      <c r="F159" s="5">
        <f ca="1">OFFSET('1344p stat'!$H$1,A159*20,1)</f>
        <v>0</v>
      </c>
      <c r="G159" s="5">
        <f ca="1">OFFSET('1344p stat'!$K$1,A159*20,1)</f>
        <v>0</v>
      </c>
      <c r="H159" s="5">
        <f ca="1">OFFSET('1344p stat'!$N$1,A159*20,1)</f>
        <v>0</v>
      </c>
      <c r="J159" s="5">
        <f t="shared" ca="1" si="6"/>
        <v>49066953.830399998</v>
      </c>
    </row>
    <row r="160" spans="1:10" x14ac:dyDescent="0.25">
      <c r="A160">
        <v>22</v>
      </c>
      <c r="C160" t="str">
        <f ca="1">OFFSET('1344p stat'!$A$1,A160*20,0)</f>
        <v>CUDA opt_one_GPU ant local</v>
      </c>
      <c r="D160" s="5">
        <f ca="1">OFFSET('1344p trace'!$U$56,(A52-1)*56,0)</f>
        <v>3031.2000999999941</v>
      </c>
      <c r="E160" s="5">
        <f ca="1">OFFSET('1344p trace'!$V$56,(A52-1)*56,0)</f>
        <v>3031.9528040000168</v>
      </c>
      <c r="F160" s="5">
        <f ca="1">OFFSET('1344p stat'!$H$1,A160*20,1)</f>
        <v>0</v>
      </c>
      <c r="G160" s="5">
        <f ca="1">OFFSET('1344p stat'!$K$1,A160*20,1)</f>
        <v>0</v>
      </c>
      <c r="H160" s="5">
        <f ca="1">OFFSET('1344p stat'!$N$1,A160*20,1)</f>
        <v>0</v>
      </c>
      <c r="J160" s="5">
        <f t="shared" ca="1" si="6"/>
        <v>3031.9528040000168</v>
      </c>
    </row>
    <row r="161" spans="1:10" x14ac:dyDescent="0.25">
      <c r="A161">
        <v>23</v>
      </c>
      <c r="C161" t="str">
        <f ca="1">OFFSET('1344p stat'!$A$1,A161*20,0)</f>
        <v>non CUDA Time</v>
      </c>
      <c r="D161" s="5">
        <f ca="1">OFFSET('1344p trace'!$U$56,(A53-1)*56,0)</f>
        <v>32600.197044</v>
      </c>
      <c r="E161" s="5">
        <f ca="1">OFFSET('1344p trace'!$V$56,(A53-1)*56,0)</f>
        <v>32363.696100000048</v>
      </c>
      <c r="F161" s="5">
        <f ca="1">OFFSET('1344p stat'!$H$1,A161*20,1)</f>
        <v>32362.928970000001</v>
      </c>
      <c r="G161" s="5">
        <f ca="1">OFFSET('1344p stat'!$K$1,A161*20,1)</f>
        <v>32296.960172999999</v>
      </c>
      <c r="H161" s="5">
        <f ca="1">OFFSET('1344p stat'!$N$1,A161*20,1)</f>
        <v>105.075509</v>
      </c>
      <c r="J161" s="5">
        <f ca="1">SUM(D161:H161)</f>
        <v>129728.85779600004</v>
      </c>
    </row>
    <row r="162" spans="1:10" x14ac:dyDescent="0.25">
      <c r="A162">
        <v>24</v>
      </c>
      <c r="C162" t="str">
        <f ca="1">OFFSET('1344p stat'!$A$1,A162*20,0)</f>
        <v>non CUDA</v>
      </c>
      <c r="D162" s="5">
        <f ca="1">OFFSET('1344p trace'!$U$56,(A54-1)*56,0)</f>
        <v>54802.184095999968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6"/>
        <v>0</v>
      </c>
    </row>
    <row r="163" spans="1:10" x14ac:dyDescent="0.25">
      <c r="A163">
        <v>25</v>
      </c>
      <c r="C163" t="str">
        <f ca="1">OFFSET('1344p stat'!$A$1,A163*20,0)</f>
        <v>non CUDA non hash</v>
      </c>
      <c r="D163" s="5">
        <f ca="1">OFFSET('1344p trace'!$U$56,(A55-1)*56,0)</f>
        <v>221317.10049599977</v>
      </c>
      <c r="E163" s="5">
        <f ca="1">OFFSET('1344p trace'!$V$56,(A55-1)*56,0)</f>
        <v>221159.426756</v>
      </c>
      <c r="F163" s="5">
        <f ca="1">OFFSET('1344p stat'!$H$1,A163*20,1)</f>
        <v>221147.12994399999</v>
      </c>
      <c r="G163" s="5">
        <f ca="1">OFFSET('1344p stat'!$K$1,A163*20,1)</f>
        <v>220450.990211</v>
      </c>
      <c r="H163" s="5">
        <f ca="1">OFFSET('1344p stat'!$N$1,A163*20,1)</f>
        <v>728.10384699999997</v>
      </c>
      <c r="J163" s="5">
        <f t="shared" ca="1" si="6"/>
        <v>663485.65075799997</v>
      </c>
    </row>
    <row r="164" spans="1:10" x14ac:dyDescent="0.25">
      <c r="A164">
        <v>26</v>
      </c>
      <c r="C164" t="str">
        <f ca="1">OFFSET('1344p stat'!$A$1,A164*20,0)</f>
        <v>Classic ACO</v>
      </c>
      <c r="D164" s="5">
        <f ca="1">OFFSET('1344p trace'!$U$56,(A56-1)*56,0)</f>
        <v>9495974.5055999998</v>
      </c>
      <c r="E164" s="5">
        <f ca="1">OFFSET('1344p trace'!$V$56,(A56-1)*56,0)</f>
        <v>8818264.3715999983</v>
      </c>
      <c r="F164" s="5">
        <f ca="1">OFFSET('1344p stat'!$H$1,A164*20,1)</f>
        <v>8756507.2668910008</v>
      </c>
      <c r="G164" s="5">
        <f ca="1">OFFSET('1344p stat'!$K$1,A164*20,1)</f>
        <v>8751919.1619530004</v>
      </c>
      <c r="H164" s="5">
        <f ca="1">OFFSET('1344p stat'!$N$1,A164*20,1)</f>
        <v>3773.9592729999999</v>
      </c>
      <c r="J164" s="5">
        <f t="shared" ca="1" si="6"/>
        <v>26330464.759716999</v>
      </c>
    </row>
    <row r="165" spans="1:10" x14ac:dyDescent="0.25">
      <c r="A165">
        <v>27</v>
      </c>
      <c r="C165" t="str">
        <f ca="1">OFFSET('1344p stat'!$A$1,A165*20,0)</f>
        <v>Classic ACO non hash</v>
      </c>
      <c r="D165" s="5">
        <f ca="1">OFFSET('1344p trace'!$U$56,(A57-1)*56,0)</f>
        <v>16725772.758400001</v>
      </c>
      <c r="E165" s="5">
        <f ca="1">OFFSET('1344p trace'!$V$56,(A57-1)*56,0)</f>
        <v>16727488.726400007</v>
      </c>
      <c r="F165" s="5">
        <f ca="1">OFFSET('1344p stat'!$H$1,A165*20,1)</f>
        <v>16619405.685589001</v>
      </c>
      <c r="G165" s="5">
        <f ca="1">OFFSET('1344p stat'!$K$1,A165*20,1)</f>
        <v>16611858.410870001</v>
      </c>
      <c r="H165" s="5">
        <f ca="1">OFFSET('1344p stat'!$N$1,A165*20,1)</f>
        <v>6659.8851020000002</v>
      </c>
      <c r="J165" s="5">
        <f t="shared" ca="1" si="6"/>
        <v>49965412.707961001</v>
      </c>
    </row>
    <row r="166" spans="1:10" x14ac:dyDescent="0.25">
      <c r="A166">
        <v>28</v>
      </c>
      <c r="C166" t="str">
        <f ca="1">OFFSET('1344p stat'!$A$1,A166*20,0)</f>
        <v>omp</v>
      </c>
      <c r="D166" s="5">
        <f ca="1">OFFSET('1344p trace'!$U$56,(A58-1)*56,0)</f>
        <v>1159.4340840000157</v>
      </c>
      <c r="E166" s="5">
        <f ca="1">OFFSET('1344p trace'!$V$56,(A58-1)*56,0)</f>
        <v>1054.9669959999835</v>
      </c>
      <c r="F166" s="5">
        <f ca="1">OFFSET('1344p stat'!$H$1,A166*20,1)</f>
        <v>1054.6369360000001</v>
      </c>
      <c r="G166" s="5">
        <f ca="1">OFFSET('1344p stat'!$K$1,A166*20,1)</f>
        <v>1053.3220260000001</v>
      </c>
      <c r="H166" s="5">
        <f ca="1">OFFSET('1344p stat'!$N$1,A166*20,1)</f>
        <v>9.5682279999999995</v>
      </c>
      <c r="J166" s="5">
        <f t="shared" ca="1" si="6"/>
        <v>3172.4941859999835</v>
      </c>
    </row>
    <row r="167" spans="1:10" x14ac:dyDescent="0.25">
      <c r="A167">
        <v>29</v>
      </c>
      <c r="C167" t="str">
        <f ca="1">OFFSET('1344p stat'!$A$1,A167*20,0)</f>
        <v>omp non hash</v>
      </c>
      <c r="D167" s="5">
        <f ca="1">OFFSET('1344p trace'!$U$56,(A59-1)*56,0)</f>
        <v>1802.1760360000076</v>
      </c>
      <c r="E167" s="5">
        <f ca="1">OFFSET('1344p trace'!$V$56,(A59-1)*56,0)</f>
        <v>1801.955599999998</v>
      </c>
      <c r="F167" s="5">
        <f ca="1">OFFSET('1344p stat'!$H$1,A167*20,1)</f>
        <v>1801.326047</v>
      </c>
      <c r="G167" s="5">
        <f ca="1">OFFSET('1344p stat'!$K$1,A167*20,1)</f>
        <v>1794.8271769999999</v>
      </c>
      <c r="H167" s="5">
        <f ca="1">OFFSET('1344p stat'!$N$1,A167*20,1)</f>
        <v>21.118092999999998</v>
      </c>
      <c r="J167" s="5">
        <f t="shared" ca="1" si="6"/>
        <v>5419.2269169999981</v>
      </c>
    </row>
    <row r="168" spans="1:10" x14ac:dyDescent="0.25">
      <c r="A168">
        <v>30</v>
      </c>
      <c r="C168" t="str">
        <f ca="1">OFFSET('1344p stat'!$A$1,A168*20,0)</f>
        <v>non CUDA transp Time</v>
      </c>
      <c r="D168" s="5">
        <f ca="1">OFFSET('1344p trace'!$U$56,(A60-1)*56,0)</f>
        <v>1616.2639239999805</v>
      </c>
      <c r="E168" s="5">
        <f ca="1">OFFSET('1344p trace'!$V$56,(A60-1)*56,0)</f>
        <v>1551.39681600002</v>
      </c>
      <c r="F168" s="5">
        <f ca="1">OFFSET('1344p stat'!$H$1,A168*20,1)</f>
        <v>1551.6307850000001</v>
      </c>
      <c r="G168" s="5">
        <f ca="1">OFFSET('1344p stat'!$K$1,A168*20,1)</f>
        <v>1534.9038290000001</v>
      </c>
      <c r="H168" s="5">
        <f ca="1">OFFSET('1344p stat'!$N$1,A168*20,1)</f>
        <v>6.9198719999999998</v>
      </c>
      <c r="J168" s="5">
        <f ca="1">SUM(D168:H168)</f>
        <v>6261.1152260000008</v>
      </c>
    </row>
    <row r="169" spans="1:10" x14ac:dyDescent="0.25">
      <c r="A169">
        <v>31</v>
      </c>
      <c r="C169" t="str">
        <f ca="1">OFFSET('1344p stat'!$A$1,A169*20,0)</f>
        <v>non CUDA transp</v>
      </c>
      <c r="D169" s="5">
        <f ca="1">OFFSET('1344p trace'!$U$56,(A61-1)*56,0)</f>
        <v>2228.8099999999895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6"/>
        <v>0</v>
      </c>
    </row>
    <row r="170" spans="1:10" x14ac:dyDescent="0.25">
      <c r="A170">
        <v>32</v>
      </c>
      <c r="C170" t="str">
        <f ca="1">OFFSET('1344p stat'!$A$1,A170*20,0)</f>
        <v>non CUDA transp non hash</v>
      </c>
      <c r="D170" s="5">
        <f ca="1">OFFSET('1344p trace'!$U$56,(A62-1)*56,0)</f>
        <v>576.29803600001321</v>
      </c>
      <c r="E170" s="5">
        <f ca="1">OFFSET('1344p trace'!$V$56,(A62-1)*56,0)</f>
        <v>584.73616400000594</v>
      </c>
      <c r="F170" s="5">
        <f ca="1">OFFSET('1344p stat'!$H$1,A170*20,1)</f>
        <v>584.703532</v>
      </c>
      <c r="G170" s="5">
        <f ca="1">OFFSET('1344p stat'!$K$1,A170*20,1)</f>
        <v>583.26664900000003</v>
      </c>
      <c r="H170" s="5">
        <f ca="1">OFFSET('1344p stat'!$N$1,A170*20,1)</f>
        <v>11.755395999999999</v>
      </c>
      <c r="J170" s="5">
        <f t="shared" ca="1" si="6"/>
        <v>1764.461741000006</v>
      </c>
    </row>
    <row r="171" spans="1:10" x14ac:dyDescent="0.25">
      <c r="A171">
        <v>33</v>
      </c>
      <c r="C171" t="str">
        <f ca="1">OFFSET('1344p stat'!$A$1,A171*20,0)</f>
        <v>non CUDA transp_AVX Time</v>
      </c>
      <c r="D171" s="5">
        <f ca="1">OFFSET('1344p trace'!$U$56,(A63-1)*56,0)</f>
        <v>4196.2919840000068</v>
      </c>
      <c r="E171" s="5">
        <f ca="1">OFFSET('1344p trace'!$V$56,(A63-1)*56,0)</f>
        <v>4058.3844839999906</v>
      </c>
      <c r="F171" s="5">
        <f ca="1">OFFSET('1344p stat'!$H$1,A171*20,1)</f>
        <v>4057.7770569999998</v>
      </c>
      <c r="G171" s="5">
        <f ca="1">OFFSET('1344p stat'!$K$1,A171*20,1)</f>
        <v>4054.332656</v>
      </c>
      <c r="H171" s="5">
        <f ca="1">OFFSET('1344p stat'!$N$1,A171*20,1)</f>
        <v>8.425497</v>
      </c>
      <c r="J171" s="5">
        <f ca="1">SUM(D171:H171)</f>
        <v>16375.211677999998</v>
      </c>
    </row>
    <row r="172" spans="1:10" x14ac:dyDescent="0.25">
      <c r="A172">
        <v>34</v>
      </c>
      <c r="C172" t="str">
        <f ca="1">OFFSET('1344p stat'!$A$1,A172*20,0)</f>
        <v>non CUDA transp_AVX</v>
      </c>
      <c r="D172" s="5">
        <f ca="1">OFFSET('1344p trace'!$U$56,(A64-1)*56,0)</f>
        <v>3254.2648999999683</v>
      </c>
      <c r="E172" s="5">
        <f ca="1">OFFSET('1344p trace'!$V$56,(A64-1)*56,0)</f>
        <v>0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>
        <f t="shared" ca="1" si="6"/>
        <v>0</v>
      </c>
    </row>
    <row r="173" spans="1:10" x14ac:dyDescent="0.25">
      <c r="A173">
        <v>35</v>
      </c>
      <c r="C173" t="str">
        <f ca="1">OFFSET('1344p stat'!$A$1,A173*20,0)</f>
        <v>non CUDA transp_AVX non hash</v>
      </c>
      <c r="D173" s="5">
        <f ca="1">OFFSET('1344p trace'!$U$56,(A65-1)*56,0)</f>
        <v>6442.8113959999682</v>
      </c>
      <c r="E173" s="5">
        <f ca="1">OFFSET('1344p trace'!$V$56,(A65-1)*56,0)</f>
        <v>6434.930163999974</v>
      </c>
      <c r="F173" s="5">
        <f ca="1">OFFSET('1344p stat'!$H$1,A173*20,1)</f>
        <v>6434.9498389999999</v>
      </c>
      <c r="G173" s="5">
        <f ca="1">OFFSET('1344p stat'!$K$1,A173*20,1)</f>
        <v>6433.7046049999999</v>
      </c>
      <c r="H173" s="5">
        <f ca="1">OFFSET('1344p stat'!$N$1,A173*20,1)</f>
        <v>6.238245</v>
      </c>
      <c r="J173" s="5">
        <f t="shared" ca="1" si="6"/>
        <v>19309.822852999972</v>
      </c>
    </row>
    <row r="174" spans="1:10" x14ac:dyDescent="0.25">
      <c r="A174">
        <v>36</v>
      </c>
      <c r="C174" t="str">
        <f ca="1">OFFSET('1344p stat'!$A$1,A174*20,0)</f>
        <v>non CUDA transp_AVX_OMP Time</v>
      </c>
      <c r="D174" s="5">
        <f ca="1">OFFSET('1344p trace'!$U$56,(A66-1)*56,0)</f>
        <v>4596.2796000000417</v>
      </c>
      <c r="E174" s="5">
        <f ca="1">OFFSET('1344p trace'!$V$56,(A66-1)*56,0)</f>
        <v>4609.9190239999944</v>
      </c>
      <c r="F174" s="5">
        <f ca="1">OFFSET('1344p stat'!$H$1,A174*20,1)</f>
        <v>4609.6440229999998</v>
      </c>
      <c r="G174" s="5">
        <f ca="1">OFFSET('1344p stat'!$K$1,A174*20,1)</f>
        <v>4599.2320650000001</v>
      </c>
      <c r="H174" s="5">
        <f ca="1">OFFSET('1344p stat'!$N$1,A174*20,1)</f>
        <v>12.40204</v>
      </c>
      <c r="J174" s="5">
        <f ca="1">SUM(D174:H174)</f>
        <v>18427.476752000039</v>
      </c>
    </row>
    <row r="175" spans="1:10" x14ac:dyDescent="0.25">
      <c r="A175">
        <v>37</v>
      </c>
      <c r="C175" t="str">
        <f ca="1">OFFSET('1344p stat'!$A$1,A175*20,0)</f>
        <v>non CUDA transp_AVX_OMP</v>
      </c>
      <c r="D175" s="5">
        <f ca="1">OFFSET('1344p trace'!$U$56,(A67-1)*56,0)</f>
        <v>3596030213037.749</v>
      </c>
      <c r="E175" s="5">
        <f ca="1">OFFSET('1344p trace'!$V$56,(A67-1)*56,0)</f>
        <v>0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>
        <f t="shared" ca="1" si="6"/>
        <v>0</v>
      </c>
    </row>
    <row r="176" spans="1:10" x14ac:dyDescent="0.25">
      <c r="A176">
        <v>38</v>
      </c>
      <c r="C176" t="str">
        <f ca="1">OFFSET('1344p stat'!$A$1,A176*20,0)</f>
        <v>non CUDA transp_AVX_OMP non hash</v>
      </c>
      <c r="D176" s="5">
        <f ca="1">OFFSET('1344p trace'!$U$56,(A68-1)*56,0)</f>
        <v>58694.531263999983</v>
      </c>
      <c r="E176" s="5">
        <f ca="1">OFFSET('1344p trace'!$V$56,(A68-1)*56,0)</f>
        <v>58599.09478399995</v>
      </c>
      <c r="F176" s="5">
        <f ca="1">OFFSET('1344p stat'!$H$1,A176*20,1)</f>
        <v>58594.497196999997</v>
      </c>
      <c r="G176" s="5">
        <f ca="1">OFFSET('1344p stat'!$K$1,A176*20,1)</f>
        <v>58252.694348999998</v>
      </c>
      <c r="H176" s="5">
        <f ca="1">OFFSET('1344p stat'!$N$1,A176*20,1)</f>
        <v>85.164563000000001</v>
      </c>
      <c r="J176" s="5">
        <f t="shared" ca="1" si="6"/>
        <v>175531.45089299994</v>
      </c>
    </row>
    <row r="177" spans="1:10" x14ac:dyDescent="0.25">
      <c r="A177">
        <v>39</v>
      </c>
      <c r="C177" t="str">
        <f ca="1">OFFSET('1344p stat'!$A$1,A177*20,0)</f>
        <v>CUDA ant add CPU_AVX_transp Time</v>
      </c>
      <c r="D177" s="5">
        <f ca="1">OFFSET('1344p trace'!$U$56,(A69-1)*56,0)</f>
        <v>1414.2916694399967</v>
      </c>
      <c r="E177" s="5">
        <f ca="1">OFFSET('1344p trace'!$V$56,(A69-1)*56,0)</f>
        <v>1399.2704050000029</v>
      </c>
      <c r="F177" s="5">
        <f ca="1">OFFSET('1344p stat'!$H$1,A177*20,1)</f>
        <v>1399.7866979999999</v>
      </c>
      <c r="G177" s="5">
        <f ca="1">OFFSET('1344p stat'!$K$1,A177*20,1)</f>
        <v>1374.78982</v>
      </c>
      <c r="H177" s="5">
        <f ca="1">OFFSET('1344p stat'!$N$1,A177*20,1)</f>
        <v>283.79143499999998</v>
      </c>
      <c r="J177" s="5">
        <f ca="1">SUM(D177:H177)</f>
        <v>5871.9300274399993</v>
      </c>
    </row>
    <row r="178" spans="1:10" x14ac:dyDescent="0.25">
      <c r="A178">
        <v>40</v>
      </c>
      <c r="C178" t="str">
        <f ca="1">OFFSET('1344p stat'!$A$1,A178*20,0)</f>
        <v>CUDA ant add CPU_AVX_transp</v>
      </c>
      <c r="D178" s="5">
        <f ca="1">OFFSET('1344p trace'!$U$56,(A70-1)*56,0)</f>
        <v>1607.9486399999978</v>
      </c>
      <c r="E178" s="5">
        <f ca="1">OFFSET('1344p trace'!$V$56,(A70-1)*56,0)</f>
        <v>0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>
        <f t="shared" ca="1" si="6"/>
        <v>0</v>
      </c>
    </row>
    <row r="179" spans="1:10" x14ac:dyDescent="0.25">
      <c r="A179">
        <v>41</v>
      </c>
      <c r="C179" t="str">
        <f ca="1">OFFSET('1344p stat'!$A$1,A179*20,0)</f>
        <v>CUDA ant add CPU_AVX_transp non hash</v>
      </c>
      <c r="D179" s="5">
        <f ca="1">OFFSET('1344p trace'!$U$56,(A71-1)*56,0)</f>
        <v>857.54625904000636</v>
      </c>
      <c r="E179" s="5">
        <f ca="1">OFFSET('1344p trace'!$V$56,(A71-1)*56,0)</f>
        <v>858.63844500000323</v>
      </c>
      <c r="F179" s="5">
        <f ca="1">OFFSET('1344p stat'!$H$1,A179*20,1)</f>
        <v>832.65045599999996</v>
      </c>
      <c r="G179" s="5">
        <f ca="1">OFFSET('1344p stat'!$K$1,A179*20,1)</f>
        <v>800.13686700000005</v>
      </c>
      <c r="H179" s="5">
        <f ca="1">OFFSET('1344p stat'!$N$1,A179*20,1)</f>
        <v>262.583505</v>
      </c>
      <c r="J179" s="5">
        <f t="shared" ca="1" si="6"/>
        <v>2754.0092730000033</v>
      </c>
    </row>
    <row r="180" spans="1:10" x14ac:dyDescent="0.25">
      <c r="A180">
        <v>42</v>
      </c>
      <c r="C180" t="str">
        <f ca="1">OFFSET('1344p stat'!$A$1,A180*20,0)</f>
        <v>CUDA Const</v>
      </c>
      <c r="D180" s="5">
        <f ca="1">OFFSET('1344p trace'!$U$56,(A72-1)*56,0)</f>
        <v>0.11611029142400014</v>
      </c>
      <c r="E180" s="5">
        <f ca="1">OFFSET('1344p trace'!$V$56,(A72-1)*56,0)</f>
        <v>2.1896761343999995E-6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>
        <f t="shared" ca="1" si="6"/>
        <v>2.1896761343999995E-6</v>
      </c>
    </row>
    <row r="181" spans="1:10" x14ac:dyDescent="0.25">
      <c r="A181">
        <v>43</v>
      </c>
      <c r="C181" t="str">
        <f ca="1">OFFSET('1344p stat'!$A$1,A181*20,0)</f>
        <v>CUDA ant Const</v>
      </c>
      <c r="D181" s="5">
        <f ca="1">OFFSET('1344p trace'!$U$56,(A73-1)*56,0)</f>
        <v>353.62176355999947</v>
      </c>
      <c r="E181" s="5">
        <f ca="1">OFFSET('1344p trace'!$V$56,(A73-1)*56,0)</f>
        <v>354.27453764000148</v>
      </c>
      <c r="F181" s="5">
        <f ca="1">OFFSET('1344p stat'!$H$1,A181*20,1)</f>
        <v>341.31096200000002</v>
      </c>
      <c r="G181" s="5">
        <f ca="1">OFFSET('1344p stat'!$K$1,A181*20,1)</f>
        <v>335.38198299999999</v>
      </c>
      <c r="H181" s="5">
        <f ca="1">OFFSET('1344p stat'!$N$1,A181*20,1)</f>
        <v>7.7284179999999996</v>
      </c>
      <c r="J181" s="5">
        <f t="shared" ca="1" si="6"/>
        <v>1038.6959006400014</v>
      </c>
    </row>
    <row r="182" spans="1:10" x14ac:dyDescent="0.25">
      <c r="A182">
        <v>44</v>
      </c>
      <c r="C182" t="str">
        <f ca="1">OFFSET('1344p stat'!$A$1,A182*20,0)</f>
        <v>CUDA ant par Const</v>
      </c>
      <c r="D182" s="5">
        <f ca="1">OFFSET('1344p trace'!$U$56,(A74-1)*56,0)</f>
        <v>2948.069526439996</v>
      </c>
      <c r="E182" s="5">
        <f ca="1">OFFSET('1344p trace'!$V$56,(A74-1)*56,0)</f>
        <v>2942.3121192400058</v>
      </c>
      <c r="F182" s="5">
        <f ca="1">OFFSET('1344p stat'!$H$1,A182*20,1)</f>
        <v>2610.1477030000001</v>
      </c>
      <c r="G182" s="5">
        <f ca="1">OFFSET('1344p stat'!$K$1,A182*20,1)</f>
        <v>2571.4273800000001</v>
      </c>
      <c r="H182" s="5">
        <f ca="1">OFFSET('1344p stat'!$N$1,A182*20,1)</f>
        <v>17.371506</v>
      </c>
      <c r="J182" s="5">
        <f t="shared" ca="1" si="6"/>
        <v>8141.2587082400059</v>
      </c>
    </row>
    <row r="183" spans="1:10" x14ac:dyDescent="0.25">
      <c r="A183">
        <v>45</v>
      </c>
      <c r="C183" t="str">
        <f ca="1">OFFSET('1344p stat'!$A$1,A183*20,0)</f>
        <v>CUDA ant add CPU Const</v>
      </c>
      <c r="D183" s="5">
        <f ca="1">OFFSET('1344p trace'!$U$56,(A75-1)*56,0)</f>
        <v>3733.4272198400054</v>
      </c>
      <c r="E183" s="5">
        <f ca="1">OFFSET('1344p trace'!$V$56,(A75-1)*56,0)</f>
        <v>3732.30647344</v>
      </c>
      <c r="F183" s="5">
        <f ca="1">OFFSET('1344p stat'!$H$1,A183*20,1)</f>
        <v>3609.0138830000001</v>
      </c>
      <c r="G183" s="5">
        <f ca="1">OFFSET('1344p stat'!$K$1,A183*20,1)</f>
        <v>3617.3442700000001</v>
      </c>
      <c r="H183" s="5">
        <f ca="1">OFFSET('1344p stat'!$N$1,A183*20,1)</f>
        <v>143.38975199999999</v>
      </c>
      <c r="J183" s="5">
        <f t="shared" ca="1" si="6"/>
        <v>11102.05437844</v>
      </c>
    </row>
    <row r="184" spans="1:10" x14ac:dyDescent="0.25">
      <c r="A184">
        <v>46</v>
      </c>
      <c r="C184" t="str">
        <f ca="1">OFFSET('1344p stat'!$A$1,A184*20,0)</f>
        <v>CUDA opt Const</v>
      </c>
      <c r="D184" s="5">
        <f ca="1">OFFSET('1344p trace'!$U$56,(A76-1)*56,0)</f>
        <v>0.1781088600999999</v>
      </c>
      <c r="E184" s="5">
        <f ca="1">OFFSET('1344p trace'!$V$56,(A76-1)*56,0)</f>
        <v>1.6447504383999983E-6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>
        <f t="shared" ca="1" si="6"/>
        <v>1.6447504383999983E-6</v>
      </c>
    </row>
    <row r="185" spans="1:10" x14ac:dyDescent="0.25">
      <c r="A185">
        <v>47</v>
      </c>
      <c r="C185" t="str">
        <f ca="1">OFFSET('1344p stat'!$A$1,A185*20,0)</f>
        <v>CUDA opt ant Const</v>
      </c>
      <c r="D185" s="5">
        <f ca="1">OFFSET('1344p trace'!$U$56,(A77-1)*56,0)</f>
        <v>549.49990516000332</v>
      </c>
      <c r="E185" s="5">
        <f ca="1">OFFSET('1344p trace'!$V$56,(A77-1)*56,0)</f>
        <v>548.15264484000113</v>
      </c>
      <c r="F185" s="5">
        <f ca="1">OFFSET('1344p stat'!$H$1,A185*20,1)</f>
        <v>511.64477399999998</v>
      </c>
      <c r="G185" s="5">
        <f ca="1">OFFSET('1344p stat'!$K$1,A185*20,1)</f>
        <v>405.99370199999998</v>
      </c>
      <c r="H185" s="5">
        <f ca="1">OFFSET('1344p stat'!$N$1,A185*20,1)</f>
        <v>0</v>
      </c>
      <c r="J185" s="5">
        <f t="shared" ca="1" si="6"/>
        <v>1465.7911208400012</v>
      </c>
    </row>
    <row r="186" spans="1:10" x14ac:dyDescent="0.25">
      <c r="A186">
        <v>48</v>
      </c>
      <c r="C186" t="str">
        <f ca="1">OFFSET('1344p stat'!$A$1,A186*20,0)</f>
        <v>CUDA opt ant par Const</v>
      </c>
      <c r="D186" s="5">
        <f ca="1">OFFSET('1344p trace'!$U$56,(A78-1)*56,0)</f>
        <v>1571.0174139599976</v>
      </c>
      <c r="E186" s="5">
        <f ca="1">OFFSET('1344p trace'!$V$56,(A78-1)*56,0)</f>
        <v>1575.5254827600024</v>
      </c>
      <c r="F186" s="5">
        <f ca="1">OFFSET('1344p stat'!$H$1,A186*20,1)</f>
        <v>1400.011896</v>
      </c>
      <c r="G186" s="5">
        <f ca="1">OFFSET('1344p stat'!$K$1,A186*20,1)</f>
        <v>1304.6684889999999</v>
      </c>
      <c r="H186" s="5">
        <f ca="1">OFFSET('1344p stat'!$N$1,A186*20,1)</f>
        <v>0</v>
      </c>
      <c r="J186" s="5">
        <f t="shared" ref="J186:J187" ca="1" si="7">SUM(D186:H186)</f>
        <v>5851.2232817200002</v>
      </c>
    </row>
    <row r="187" spans="1:10" x14ac:dyDescent="0.25">
      <c r="A187">
        <v>49</v>
      </c>
      <c r="C187">
        <f ca="1">OFFSET('1344p stat'!$A$1,A187*20,0)</f>
        <v>0</v>
      </c>
      <c r="D187" s="5" t="e">
        <f ca="1">OFFSET('1344p trace'!$U$56,(A79-1)*56,0)</f>
        <v>#DIV/0!</v>
      </c>
      <c r="E187" s="5" t="e">
        <f ca="1">OFFSET('1344p trace'!$V$56,(A79-1)*56,0)</f>
        <v>#DIV/0!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OFFSET('1344p stat'!$A$1,A188*20,0)</f>
        <v>0</v>
      </c>
      <c r="D188" s="5" t="e">
        <f ca="1">OFFSET('1344p trace'!$U$56,(A80-1)*56,0)</f>
        <v>#DIV/0!</v>
      </c>
      <c r="E188" s="5" t="e">
        <f ca="1">OFFSET('1344p trace'!$V$56,(A80-1)*56,0)</f>
        <v>#DIV/0!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  <c r="J193" s="8">
        <f>$D$191*SQRT(J138)/$E$191</f>
        <v>0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0.20123383087885524</v>
      </c>
      <c r="E194" s="8">
        <f t="shared" ca="1" si="8"/>
        <v>4.618828214212124E-4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t="shared" ref="J194:J242" ca="1" si="9">$D$191*SQRT(J139)/$E$191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5.8005654051831911E-2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ca="1" si="9"/>
        <v>0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4.1359457464741796E-2</v>
      </c>
      <c r="E196" s="8">
        <f t="shared" ca="1" si="8"/>
        <v>2.4578558800124963E-4</v>
      </c>
      <c r="F196" s="8">
        <f t="shared" ca="1" si="8"/>
        <v>0</v>
      </c>
      <c r="G196" s="8">
        <f t="shared" ca="1" si="8"/>
        <v>0</v>
      </c>
      <c r="H196" s="8">
        <f t="shared" ca="1" si="8"/>
        <v>0</v>
      </c>
      <c r="J196" s="8">
        <f t="shared" ca="1" si="9"/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32.782468030730641</v>
      </c>
      <c r="E197" s="8">
        <f t="shared" ca="1" si="8"/>
        <v>32.721932717318474</v>
      </c>
      <c r="F197" s="8">
        <f t="shared" ca="1" si="8"/>
        <v>31.277997215511352</v>
      </c>
      <c r="G197" s="8">
        <f t="shared" ca="1" si="8"/>
        <v>31.002518896562453</v>
      </c>
      <c r="H197" s="8">
        <f t="shared" ca="1" si="8"/>
        <v>4.0591642304178821</v>
      </c>
      <c r="J197" s="8">
        <f t="shared" ca="1" si="9"/>
        <v>0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0.1650586184708816</v>
      </c>
      <c r="E198" s="8">
        <f t="shared" ca="1" si="8"/>
        <v>0.11543850920727888</v>
      </c>
      <c r="F198" s="8">
        <f t="shared" ca="1" si="8"/>
        <v>7.8923045252955112E-2</v>
      </c>
      <c r="G198" s="8">
        <f t="shared" ca="1" si="8"/>
        <v>7.8788099405938214E-2</v>
      </c>
      <c r="H198" s="8">
        <f t="shared" ca="1" si="8"/>
        <v>4.2212412203047577E-2</v>
      </c>
      <c r="J198" s="8">
        <f t="shared" ca="1" si="9"/>
        <v>0</v>
      </c>
    </row>
    <row r="199" spans="1:10" x14ac:dyDescent="0.25">
      <c r="A199">
        <v>6</v>
      </c>
      <c r="C199" t="str">
        <f ca="1">OFFSET('1344p stat'!$A$1,A199*20,0)</f>
        <v>CUDA ant par global</v>
      </c>
      <c r="D199" s="8">
        <f t="shared" ca="1" si="8"/>
        <v>0.23079231620069196</v>
      </c>
      <c r="E199" s="8">
        <f t="shared" ca="1" si="8"/>
        <v>9.8485254930466365E-2</v>
      </c>
      <c r="F199" s="8">
        <f t="shared" ca="1" si="8"/>
        <v>7.4377803570689016E-2</v>
      </c>
      <c r="G199" s="8">
        <f t="shared" ca="1" si="8"/>
        <v>7.1585897605603854E-2</v>
      </c>
      <c r="H199" s="8">
        <f t="shared" ca="1" si="8"/>
        <v>5.5569370268161208E-2</v>
      </c>
      <c r="J199" s="8">
        <f t="shared" ca="1" si="9"/>
        <v>0</v>
      </c>
    </row>
    <row r="200" spans="1:10" x14ac:dyDescent="0.25">
      <c r="A200">
        <v>7</v>
      </c>
      <c r="C200" t="str">
        <f ca="1">OFFSET('1344p stat'!$A$1,A200*20,0)</f>
        <v>CUDA ant non hash</v>
      </c>
      <c r="D200" s="8">
        <f t="shared" ca="1" si="8"/>
        <v>3.0276403656235762</v>
      </c>
      <c r="E200" s="8">
        <f t="shared" ca="1" si="8"/>
        <v>3.007380164863013</v>
      </c>
      <c r="F200" s="8">
        <f t="shared" ca="1" si="8"/>
        <v>9.5882270477914727E-2</v>
      </c>
      <c r="G200" s="8">
        <f t="shared" ca="1" si="8"/>
        <v>6.8764442904745468E-2</v>
      </c>
      <c r="H200" s="8">
        <f t="shared" ca="1" si="8"/>
        <v>7.6251305562593491E-2</v>
      </c>
      <c r="J200" s="8">
        <f t="shared" ca="1" si="9"/>
        <v>0</v>
      </c>
    </row>
    <row r="201" spans="1:10" x14ac:dyDescent="0.25">
      <c r="A201">
        <v>8</v>
      </c>
      <c r="C201" t="str">
        <f ca="1">OFFSET('1344p stat'!$A$1,A201*20,0)</f>
        <v>CUDA ant add CPU Time</v>
      </c>
      <c r="D201" s="8">
        <f t="shared" ca="1" si="8"/>
        <v>31.422927084271727</v>
      </c>
      <c r="E201" s="8">
        <f t="shared" ca="1" si="8"/>
        <v>31.391245429860845</v>
      </c>
      <c r="F201" s="8">
        <f t="shared" ca="1" si="8"/>
        <v>31.178083825726553</v>
      </c>
      <c r="G201" s="8">
        <f t="shared" ca="1" si="8"/>
        <v>31.174034793683539</v>
      </c>
      <c r="H201" s="8">
        <f t="shared" ca="1" si="8"/>
        <v>3.0634128977935702</v>
      </c>
      <c r="J201" s="8">
        <f t="shared" ca="1" si="9"/>
        <v>0</v>
      </c>
    </row>
    <row r="202" spans="1:10" x14ac:dyDescent="0.25">
      <c r="A202">
        <v>9</v>
      </c>
      <c r="C202" t="str">
        <f ca="1">OFFSET('1344p stat'!$A$1,A202*20,0)</f>
        <v>CUDA ant add CPU Time global</v>
      </c>
      <c r="D202" s="8">
        <f t="shared" ca="1" si="8"/>
        <v>26.354902640387575</v>
      </c>
      <c r="E202" s="8">
        <f t="shared" ca="1" si="8"/>
        <v>26.360556822493628</v>
      </c>
      <c r="F202" s="8">
        <f t="shared" ca="1" si="8"/>
        <v>26.33104410209485</v>
      </c>
      <c r="G202" s="8">
        <f t="shared" ca="1" si="8"/>
        <v>26.336372976980403</v>
      </c>
      <c r="H202" s="8">
        <f t="shared" ca="1" si="8"/>
        <v>2.2672930287759452</v>
      </c>
      <c r="J202" s="8">
        <f t="shared" ca="1" si="9"/>
        <v>0</v>
      </c>
    </row>
    <row r="203" spans="1:10" x14ac:dyDescent="0.25">
      <c r="A203">
        <v>10</v>
      </c>
      <c r="C203" t="str">
        <f ca="1">OFFSET('1344p stat'!$A$1,A203*20,0)</f>
        <v>CUDA ant add CPU</v>
      </c>
      <c r="D203" s="8">
        <f t="shared" ca="1" si="8"/>
        <v>17.083841270006534</v>
      </c>
      <c r="E203" s="8">
        <f t="shared" ca="1" si="8"/>
        <v>0</v>
      </c>
      <c r="F203" s="8">
        <f t="shared" ca="1" si="8"/>
        <v>0</v>
      </c>
      <c r="G203" s="8">
        <f t="shared" ca="1" si="8"/>
        <v>0</v>
      </c>
      <c r="H203" s="8">
        <f t="shared" ca="1" si="8"/>
        <v>0</v>
      </c>
      <c r="J203" s="8">
        <f t="shared" ca="1" si="9"/>
        <v>0</v>
      </c>
    </row>
    <row r="204" spans="1:10" x14ac:dyDescent="0.25">
      <c r="A204">
        <v>11</v>
      </c>
      <c r="C204" t="str">
        <f ca="1">OFFSET('1344p stat'!$A$1,A204*20,0)</f>
        <v>CUDA ant add CPU non hash</v>
      </c>
      <c r="D204" s="8">
        <f t="shared" ref="D204:H213" ca="1" si="10">$D$192*SQRT(D149)/$E$192</f>
        <v>20.556799674859885</v>
      </c>
      <c r="E204" s="8">
        <f t="shared" ca="1" si="10"/>
        <v>20.531788423611427</v>
      </c>
      <c r="F204" s="8">
        <f t="shared" ca="1" si="10"/>
        <v>20.184308531508723</v>
      </c>
      <c r="G204" s="8">
        <f t="shared" ca="1" si="10"/>
        <v>20.191535252634154</v>
      </c>
      <c r="H204" s="8">
        <f t="shared" ca="1" si="10"/>
        <v>4.6613828224989202</v>
      </c>
      <c r="J204" s="8">
        <f t="shared" ca="1" si="9"/>
        <v>0</v>
      </c>
    </row>
    <row r="205" spans="1:10" x14ac:dyDescent="0.25">
      <c r="A205">
        <v>12</v>
      </c>
      <c r="C205" t="str">
        <f ca="1">OFFSET('1344p stat'!$A$1,A205*20,0)</f>
        <v>CUDA ant add CPU12</v>
      </c>
      <c r="D205" s="8">
        <f t="shared" ca="1" si="10"/>
        <v>237.17962272375394</v>
      </c>
      <c r="E205" s="8">
        <f t="shared" ca="1" si="10"/>
        <v>236.834358513377</v>
      </c>
      <c r="F205" s="8">
        <f t="shared" ca="1" si="10"/>
        <v>230.35829581116948</v>
      </c>
      <c r="G205" s="8">
        <f t="shared" ca="1" si="10"/>
        <v>224.33580961111292</v>
      </c>
      <c r="H205" s="8">
        <f t="shared" ca="1" si="10"/>
        <v>211.36630455303111</v>
      </c>
      <c r="J205" s="8">
        <f t="shared" ca="1" si="9"/>
        <v>0</v>
      </c>
    </row>
    <row r="206" spans="1:10" x14ac:dyDescent="0.25">
      <c r="A206">
        <v>13</v>
      </c>
      <c r="C206" t="str">
        <f ca="1">OFFSET('1344p stat'!$A$1,A206*20,0)</f>
        <v>CUDA opt</v>
      </c>
      <c r="D206" s="8">
        <f t="shared" ca="1" si="10"/>
        <v>0.20478828022364171</v>
      </c>
      <c r="E206" s="8">
        <f t="shared" ca="1" si="10"/>
        <v>0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0</v>
      </c>
    </row>
    <row r="207" spans="1:10" x14ac:dyDescent="0.25">
      <c r="A207">
        <v>14</v>
      </c>
      <c r="C207" t="str">
        <f ca="1">OFFSET('1344p stat'!$A$1,A207*20,0)</f>
        <v>CUDA opt Time</v>
      </c>
      <c r="D207" s="8">
        <f t="shared" ca="1" si="10"/>
        <v>0.18039918386541559</v>
      </c>
      <c r="E207" s="8">
        <f t="shared" ca="1" si="10"/>
        <v>3.8078216475503771E-4</v>
      </c>
      <c r="F207" s="8">
        <f t="shared" ca="1" si="10"/>
        <v>0</v>
      </c>
      <c r="G207" s="8">
        <f t="shared" ca="1" si="10"/>
        <v>0</v>
      </c>
      <c r="H207" s="8">
        <f t="shared" ca="1" si="10"/>
        <v>0</v>
      </c>
      <c r="J207" s="8">
        <f t="shared" ca="1" si="9"/>
        <v>0</v>
      </c>
    </row>
    <row r="208" spans="1:10" x14ac:dyDescent="0.25">
      <c r="A208">
        <v>15</v>
      </c>
      <c r="C208" t="str">
        <f ca="1">OFFSET('1344p stat'!$A$1,A208*20,0)</f>
        <v>CUDA opt non hash</v>
      </c>
      <c r="D208" s="8">
        <f t="shared" ca="1" si="10"/>
        <v>0.20680999395341682</v>
      </c>
      <c r="E208" s="8">
        <f t="shared" ca="1" si="10"/>
        <v>2.8587310893978663E-4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0</v>
      </c>
    </row>
    <row r="209" spans="1:10" x14ac:dyDescent="0.25">
      <c r="A209">
        <v>16</v>
      </c>
      <c r="C209" t="str">
        <f ca="1">OFFSET('1344p stat'!$A$1,A209*20,0)</f>
        <v>CUDA opt ant</v>
      </c>
      <c r="D209" s="8">
        <f t="shared" ca="1" si="10"/>
        <v>12.302278368010285</v>
      </c>
      <c r="E209" s="8">
        <f t="shared" ca="1" si="10"/>
        <v>12.300672793437423</v>
      </c>
      <c r="F209" s="8">
        <f t="shared" ca="1" si="10"/>
        <v>11.759726083543271</v>
      </c>
      <c r="G209" s="8">
        <f t="shared" ca="1" si="10"/>
        <v>10.181523994499056</v>
      </c>
      <c r="H209" s="8">
        <f t="shared" ca="1" si="10"/>
        <v>0</v>
      </c>
      <c r="J209" s="8">
        <f t="shared" ca="1" si="9"/>
        <v>0</v>
      </c>
    </row>
    <row r="210" spans="1:10" x14ac:dyDescent="0.25">
      <c r="A210">
        <v>17</v>
      </c>
      <c r="C210" t="str">
        <f ca="1">OFFSET('1344p stat'!$A$1,A210*20,0)</f>
        <v>CUDA opt ant non hash</v>
      </c>
      <c r="D210" s="8">
        <f t="shared" ca="1" si="10"/>
        <v>8.714868097276506</v>
      </c>
      <c r="E210" s="8">
        <f t="shared" ca="1" si="10"/>
        <v>8.7190930602048198</v>
      </c>
      <c r="F210" s="8">
        <f t="shared" ca="1" si="10"/>
        <v>8.3127971503065083</v>
      </c>
      <c r="G210" s="8">
        <f t="shared" ca="1" si="10"/>
        <v>7.1039785800420319</v>
      </c>
      <c r="H210" s="8">
        <f t="shared" ca="1" si="10"/>
        <v>0</v>
      </c>
      <c r="J210" s="8">
        <f t="shared" ca="1" si="9"/>
        <v>0</v>
      </c>
    </row>
    <row r="211" spans="1:10" x14ac:dyDescent="0.25">
      <c r="A211">
        <v>18</v>
      </c>
      <c r="C211" t="str">
        <f ca="1">OFFSET('1344p stat'!$A$1,A211*20,0)</f>
        <v>CUDA opt ant par</v>
      </c>
      <c r="D211" s="8">
        <f t="shared" ca="1" si="10"/>
        <v>4.4364216444482834</v>
      </c>
      <c r="E211" s="8">
        <f t="shared" ca="1" si="10"/>
        <v>4.4579451147036462</v>
      </c>
      <c r="F211" s="8">
        <f t="shared" ca="1" si="10"/>
        <v>4.2397332882265131</v>
      </c>
      <c r="G211" s="8">
        <f t="shared" ca="1" si="10"/>
        <v>4.0269182468423663</v>
      </c>
      <c r="H211" s="8">
        <f t="shared" ca="1" si="10"/>
        <v>0</v>
      </c>
      <c r="J211" s="8">
        <f t="shared" ca="1" si="9"/>
        <v>0</v>
      </c>
    </row>
    <row r="212" spans="1:10" x14ac:dyDescent="0.25">
      <c r="A212">
        <v>19</v>
      </c>
      <c r="C212" t="str">
        <f ca="1">OFFSET('1344p stat'!$A$1,A212*20,0)</f>
        <v>CUDA opt ant par global</v>
      </c>
      <c r="D212" s="8">
        <f t="shared" ca="1" si="10"/>
        <v>14.176984638120464</v>
      </c>
      <c r="E212" s="8">
        <f t="shared" ca="1" si="10"/>
        <v>14.159240285513667</v>
      </c>
      <c r="F212" s="8">
        <f t="shared" ca="1" si="10"/>
        <v>13.501082712156087</v>
      </c>
      <c r="G212" s="8">
        <f t="shared" ca="1" si="10"/>
        <v>12.890257963720664</v>
      </c>
      <c r="H212" s="8">
        <f t="shared" ca="1" si="10"/>
        <v>0</v>
      </c>
      <c r="J212" s="8">
        <f t="shared" ca="1" si="9"/>
        <v>0</v>
      </c>
    </row>
    <row r="213" spans="1:10" x14ac:dyDescent="0.25">
      <c r="A213">
        <v>20</v>
      </c>
      <c r="C213" t="str">
        <f ca="1">OFFSET('1344p stat'!$A$1,A213*20,0)</f>
        <v>CUDA opt_one_GPU</v>
      </c>
      <c r="D213" s="8">
        <f t="shared" ca="1" si="10"/>
        <v>9.5439487802054926E-2</v>
      </c>
      <c r="E213" s="8">
        <f t="shared" ca="1" si="10"/>
        <v>3.1220521670949196E-4</v>
      </c>
      <c r="F213" s="8">
        <f t="shared" ca="1" si="10"/>
        <v>0</v>
      </c>
      <c r="G213" s="8">
        <f t="shared" ca="1" si="10"/>
        <v>0</v>
      </c>
      <c r="H213" s="8">
        <f t="shared" ca="1" si="10"/>
        <v>0</v>
      </c>
      <c r="J213" s="8">
        <f t="shared" ca="1" si="9"/>
        <v>0</v>
      </c>
    </row>
    <row r="214" spans="1:10" x14ac:dyDescent="0.25">
      <c r="A214">
        <v>21</v>
      </c>
      <c r="C214" t="str">
        <f ca="1">OFFSET('1344p stat'!$A$1,A214*20,0)</f>
        <v>CUDA opt_one_GPU ant</v>
      </c>
      <c r="D214" s="8">
        <f t="shared" ref="D214:H222" ca="1" si="11">$D$192*SQRT(D159)/$E$192</f>
        <v>1941.6784625665573</v>
      </c>
      <c r="E214" s="8">
        <f t="shared" ca="1" si="11"/>
        <v>1941.6261732623229</v>
      </c>
      <c r="F214" s="8">
        <f t="shared" ca="1" si="11"/>
        <v>0</v>
      </c>
      <c r="G214" s="8">
        <f t="shared" ca="1" si="11"/>
        <v>0</v>
      </c>
      <c r="H214" s="8">
        <f t="shared" ca="1" si="11"/>
        <v>0</v>
      </c>
      <c r="J214" s="8">
        <f t="shared" ca="1" si="9"/>
        <v>0</v>
      </c>
    </row>
    <row r="215" spans="1:10" x14ac:dyDescent="0.25">
      <c r="A215">
        <v>22</v>
      </c>
      <c r="C215" t="str">
        <f ca="1">OFFSET('1344p stat'!$A$1,A215*20,0)</f>
        <v>CUDA opt_one_GPU ant local</v>
      </c>
      <c r="D215" s="8">
        <f t="shared" ca="1" si="11"/>
        <v>15.26083765994513</v>
      </c>
      <c r="E215" s="8">
        <f t="shared" ca="1" si="11"/>
        <v>15.262732318851995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0</v>
      </c>
    </row>
    <row r="216" spans="1:10" x14ac:dyDescent="0.25">
      <c r="A216">
        <v>23</v>
      </c>
      <c r="C216" t="str">
        <f ca="1">OFFSET('1344p stat'!$A$1,A216*20,0)</f>
        <v>non CUDA Time</v>
      </c>
      <c r="D216" s="8">
        <f t="shared" ca="1" si="11"/>
        <v>50.047360962238635</v>
      </c>
      <c r="E216" s="8">
        <f t="shared" ca="1" si="11"/>
        <v>49.865494069097558</v>
      </c>
      <c r="F216" s="8">
        <f t="shared" ca="1" si="11"/>
        <v>49.864903074437436</v>
      </c>
      <c r="G216" s="8">
        <f t="shared" ca="1" si="11"/>
        <v>49.814054683512119</v>
      </c>
      <c r="H216" s="8">
        <f t="shared" ca="1" si="11"/>
        <v>2.8413309394521433</v>
      </c>
      <c r="J216" s="8">
        <f t="shared" ca="1" si="9"/>
        <v>0</v>
      </c>
    </row>
    <row r="217" spans="1:10" x14ac:dyDescent="0.25">
      <c r="A217">
        <v>24</v>
      </c>
      <c r="C217" t="str">
        <f ca="1">OFFSET('1344p stat'!$A$1,A217*20,0)</f>
        <v>non CUDA</v>
      </c>
      <c r="D217" s="8">
        <f t="shared" ca="1" si="11"/>
        <v>64.888838858958394</v>
      </c>
      <c r="E217" s="8">
        <f t="shared" ca="1" si="11"/>
        <v>0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>
        <f t="shared" ca="1" si="9"/>
        <v>0</v>
      </c>
    </row>
    <row r="218" spans="1:10" x14ac:dyDescent="0.25">
      <c r="A218">
        <v>25</v>
      </c>
      <c r="C218" t="str">
        <f ca="1">OFFSET('1344p stat'!$A$1,A218*20,0)</f>
        <v>non CUDA non hash</v>
      </c>
      <c r="D218" s="8">
        <f t="shared" ca="1" si="11"/>
        <v>130.40028936052502</v>
      </c>
      <c r="E218" s="8">
        <f t="shared" ca="1" si="11"/>
        <v>130.35383031011014</v>
      </c>
      <c r="F218" s="8">
        <f t="shared" ca="1" si="11"/>
        <v>130.35020632073201</v>
      </c>
      <c r="G218" s="8">
        <f t="shared" ca="1" si="11"/>
        <v>130.14488264965146</v>
      </c>
      <c r="H218" s="8">
        <f t="shared" ca="1" si="11"/>
        <v>7.479416740141172</v>
      </c>
      <c r="J218" s="8">
        <f t="shared" ca="1" si="9"/>
        <v>0</v>
      </c>
    </row>
    <row r="219" spans="1:10" x14ac:dyDescent="0.25">
      <c r="A219">
        <v>26</v>
      </c>
      <c r="C219" t="str">
        <f ca="1">OFFSET('1344p stat'!$A$1,A219*20,0)</f>
        <v>Classic ACO</v>
      </c>
      <c r="D219" s="8">
        <f t="shared" ca="1" si="11"/>
        <v>854.16316545157758</v>
      </c>
      <c r="E219" s="8">
        <f t="shared" ca="1" si="11"/>
        <v>823.11900002294385</v>
      </c>
      <c r="F219" s="8">
        <f t="shared" ca="1" si="11"/>
        <v>820.2316540647339</v>
      </c>
      <c r="G219" s="8">
        <f t="shared" ca="1" si="11"/>
        <v>820.01673949448912</v>
      </c>
      <c r="H219" s="8">
        <f t="shared" ca="1" si="11"/>
        <v>17.028236516537348</v>
      </c>
      <c r="J219" s="8">
        <f t="shared" ca="1" si="9"/>
        <v>0</v>
      </c>
    </row>
    <row r="220" spans="1:10" x14ac:dyDescent="0.25">
      <c r="A220">
        <v>27</v>
      </c>
      <c r="C220" t="str">
        <f ca="1">OFFSET('1344p stat'!$A$1,A220*20,0)</f>
        <v>Classic ACO non hash</v>
      </c>
      <c r="D220" s="8">
        <f t="shared" ca="1" si="11"/>
        <v>1133.611296950321</v>
      </c>
      <c r="E220" s="8">
        <f t="shared" ca="1" si="11"/>
        <v>1133.6694464555198</v>
      </c>
      <c r="F220" s="8">
        <f t="shared" ca="1" si="11"/>
        <v>1130.0009635549759</v>
      </c>
      <c r="G220" s="8">
        <f t="shared" ca="1" si="11"/>
        <v>1129.7443540128729</v>
      </c>
      <c r="H220" s="8">
        <f t="shared" ca="1" si="11"/>
        <v>22.620616529106005</v>
      </c>
      <c r="J220" s="8">
        <f t="shared" ca="1" si="9"/>
        <v>0</v>
      </c>
    </row>
    <row r="221" spans="1:10" x14ac:dyDescent="0.25">
      <c r="A221">
        <v>28</v>
      </c>
      <c r="C221" t="str">
        <f ca="1">OFFSET('1344p stat'!$A$1,A221*20,0)</f>
        <v>omp</v>
      </c>
      <c r="D221" s="8">
        <f t="shared" ca="1" si="11"/>
        <v>9.4383070273163501</v>
      </c>
      <c r="E221" s="8">
        <f t="shared" ca="1" si="11"/>
        <v>9.0030674903985215</v>
      </c>
      <c r="F221" s="8">
        <f t="shared" ca="1" si="11"/>
        <v>9.0016590174673894</v>
      </c>
      <c r="G221" s="8">
        <f t="shared" ca="1" si="11"/>
        <v>8.9960456813886829</v>
      </c>
      <c r="H221" s="8">
        <f t="shared" ca="1" si="11"/>
        <v>0.8574066093143905</v>
      </c>
      <c r="J221" s="8">
        <f t="shared" ca="1" si="9"/>
        <v>0</v>
      </c>
    </row>
    <row r="222" spans="1:10" x14ac:dyDescent="0.25">
      <c r="A222">
        <v>29</v>
      </c>
      <c r="C222" t="str">
        <f ca="1">OFFSET('1344p stat'!$A$1,A222*20,0)</f>
        <v>omp non hash</v>
      </c>
      <c r="D222" s="8">
        <f t="shared" ca="1" si="11"/>
        <v>11.767106237217059</v>
      </c>
      <c r="E222" s="8">
        <f t="shared" ca="1" si="11"/>
        <v>11.766386559143799</v>
      </c>
      <c r="F222" s="8">
        <f t="shared" ca="1" si="11"/>
        <v>11.764330956034176</v>
      </c>
      <c r="G222" s="8">
        <f t="shared" ca="1" si="11"/>
        <v>11.7430899538096</v>
      </c>
      <c r="H222" s="8">
        <f t="shared" ca="1" si="11"/>
        <v>1.2737917103577019</v>
      </c>
      <c r="J222" s="8">
        <f t="shared" ca="1" si="9"/>
        <v>0</v>
      </c>
    </row>
    <row r="223" spans="1:10" x14ac:dyDescent="0.25">
      <c r="A223">
        <v>30</v>
      </c>
      <c r="C223" t="str">
        <f ca="1">OFFSET('1344p stat'!$A$1,A223*20,0)</f>
        <v>non CUDA transp Time</v>
      </c>
      <c r="D223" s="8">
        <f t="shared" ref="D223:H223" ca="1" si="12">$D$192*SQRT(D168)/$E$192</f>
        <v>11.143643471000249</v>
      </c>
      <c r="E223" s="8">
        <f t="shared" ca="1" si="12"/>
        <v>10.917734204811616</v>
      </c>
      <c r="F223" s="8">
        <f t="shared" ca="1" si="12"/>
        <v>10.918557435536986</v>
      </c>
      <c r="G223" s="8">
        <f t="shared" ca="1" si="12"/>
        <v>10.859545616172344</v>
      </c>
      <c r="H223" s="8">
        <f t="shared" ca="1" si="12"/>
        <v>0.72915540559197656</v>
      </c>
      <c r="J223" s="8">
        <f t="shared" ca="1" si="9"/>
        <v>0</v>
      </c>
    </row>
    <row r="224" spans="1:10" x14ac:dyDescent="0.25">
      <c r="A224">
        <v>31</v>
      </c>
      <c r="C224" t="str">
        <f ca="1">OFFSET('1344p stat'!$A$1,A224*20,0)</f>
        <v>non CUDA transp</v>
      </c>
      <c r="D224" s="8">
        <f t="shared" ref="D224:H224" ca="1" si="13">$D$192*SQRT(D169)/$E$192</f>
        <v>13.086020400412005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0</v>
      </c>
    </row>
    <row r="225" spans="1:10" x14ac:dyDescent="0.25">
      <c r="A225">
        <v>32</v>
      </c>
      <c r="C225" t="str">
        <f ca="1">OFFSET('1344p stat'!$A$1,A225*20,0)</f>
        <v>non CUDA transp non hash</v>
      </c>
      <c r="D225" s="8">
        <f t="shared" ref="D225:H225" ca="1" si="14">$D$192*SQRT(D170)/$E$192</f>
        <v>6.6541814449226591</v>
      </c>
      <c r="E225" s="8">
        <f t="shared" ca="1" si="14"/>
        <v>6.702719519154031</v>
      </c>
      <c r="F225" s="8">
        <f t="shared" ca="1" si="14"/>
        <v>6.7025324893374441</v>
      </c>
      <c r="G225" s="8">
        <f t="shared" ca="1" si="14"/>
        <v>6.694291835285342</v>
      </c>
      <c r="H225" s="8">
        <f t="shared" ca="1" si="14"/>
        <v>0.95036339653418878</v>
      </c>
      <c r="J225" s="8">
        <f t="shared" ca="1" si="9"/>
        <v>0</v>
      </c>
    </row>
    <row r="226" spans="1:10" x14ac:dyDescent="0.25">
      <c r="A226">
        <v>33</v>
      </c>
      <c r="C226" t="str">
        <f ca="1">OFFSET('1344p stat'!$A$1,A226*20,0)</f>
        <v>non CUDA transp_AVX Time</v>
      </c>
      <c r="D226" s="8">
        <f t="shared" ref="D226:H226" ca="1" si="15">$D$192*SQRT(D171)/$E$192</f>
        <v>17.955765250044024</v>
      </c>
      <c r="E226" s="8">
        <f t="shared" ca="1" si="15"/>
        <v>17.658250102280444</v>
      </c>
      <c r="F226" s="8">
        <f t="shared" ca="1" si="15"/>
        <v>17.656928578986321</v>
      </c>
      <c r="G226" s="8">
        <f t="shared" ca="1" si="15"/>
        <v>17.649433039783229</v>
      </c>
      <c r="H226" s="8">
        <f t="shared" ca="1" si="15"/>
        <v>0.80457925992657797</v>
      </c>
      <c r="J226" s="8">
        <f t="shared" ca="1" si="9"/>
        <v>0</v>
      </c>
    </row>
    <row r="227" spans="1:10" x14ac:dyDescent="0.25">
      <c r="A227">
        <v>34</v>
      </c>
      <c r="C227" t="str">
        <f ca="1">OFFSET('1344p stat'!$A$1,A227*20,0)</f>
        <v>non CUDA transp_AVX</v>
      </c>
      <c r="D227" s="8">
        <f t="shared" ref="D227:H227" ca="1" si="16">$D$192*SQRT(D172)/$E$192</f>
        <v>15.812390103864676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0</v>
      </c>
    </row>
    <row r="228" spans="1:10" x14ac:dyDescent="0.25">
      <c r="A228">
        <v>35</v>
      </c>
      <c r="C228" t="str">
        <f ca="1">OFFSET('1344p stat'!$A$1,A228*20,0)</f>
        <v>non CUDA transp_AVX non hash</v>
      </c>
      <c r="D228" s="8">
        <f t="shared" ref="D228:H228" ca="1" si="17">$D$192*SQRT(D173)/$E$192</f>
        <v>22.248911999858993</v>
      </c>
      <c r="E228" s="8">
        <f t="shared" ca="1" si="17"/>
        <v>22.235299736240254</v>
      </c>
      <c r="F228" s="8">
        <f t="shared" ca="1" si="17"/>
        <v>22.235333728776098</v>
      </c>
      <c r="G228" s="8">
        <f t="shared" ca="1" si="17"/>
        <v>22.23318223312533</v>
      </c>
      <c r="H228" s="8">
        <f t="shared" ca="1" si="17"/>
        <v>0.6923126749092493</v>
      </c>
      <c r="J228" s="8">
        <f t="shared" ca="1" si="9"/>
        <v>0</v>
      </c>
    </row>
    <row r="229" spans="1:10" x14ac:dyDescent="0.25">
      <c r="A229">
        <v>36</v>
      </c>
      <c r="C229" t="str">
        <f ca="1">OFFSET('1344p stat'!$A$1,A229*20,0)</f>
        <v>non CUDA transp_AVX_OMP Time</v>
      </c>
      <c r="D229" s="8">
        <f t="shared" ref="D229:H229" ca="1" si="18">$D$192*SQRT(D174)/$E$192</f>
        <v>18.792055614732604</v>
      </c>
      <c r="E229" s="8">
        <f t="shared" ca="1" si="18"/>
        <v>18.819917599499938</v>
      </c>
      <c r="F229" s="8">
        <f t="shared" ca="1" si="18"/>
        <v>18.819356247628026</v>
      </c>
      <c r="G229" s="8">
        <f t="shared" ca="1" si="18"/>
        <v>18.798090275825359</v>
      </c>
      <c r="H229" s="8">
        <f t="shared" ca="1" si="18"/>
        <v>0.97615241498446326</v>
      </c>
      <c r="J229" s="8">
        <f t="shared" ca="1" si="9"/>
        <v>0</v>
      </c>
    </row>
    <row r="230" spans="1:10" x14ac:dyDescent="0.25">
      <c r="A230">
        <v>37</v>
      </c>
      <c r="C230" t="str">
        <f ca="1">OFFSET('1344p stat'!$A$1,A230*20,0)</f>
        <v>non CUDA transp_AVX_OMP</v>
      </c>
      <c r="D230" s="8">
        <f t="shared" ref="D230:H230" ca="1" si="19">$D$192*SQRT(D175)/$E$192</f>
        <v>525633.13568316482</v>
      </c>
      <c r="E230" s="8">
        <f t="shared" ca="1" si="19"/>
        <v>0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0</v>
      </c>
    </row>
    <row r="231" spans="1:10" x14ac:dyDescent="0.25">
      <c r="A231">
        <v>38</v>
      </c>
      <c r="C231" t="str">
        <f ca="1">OFFSET('1344p stat'!$A$1,A231*20,0)</f>
        <v>non CUDA transp_AVX_OMP non hash</v>
      </c>
      <c r="D231" s="8">
        <f t="shared" ref="D231:H231" ca="1" si="20">$D$192*SQRT(D176)/$E$192</f>
        <v>67.153691083034644</v>
      </c>
      <c r="E231" s="8">
        <f t="shared" ca="1" si="20"/>
        <v>67.099073394826277</v>
      </c>
      <c r="F231" s="8">
        <f t="shared" ca="1" si="20"/>
        <v>67.096441102638991</v>
      </c>
      <c r="G231" s="8">
        <f t="shared" ca="1" si="20"/>
        <v>66.900455994128833</v>
      </c>
      <c r="H231" s="8">
        <f t="shared" ca="1" si="20"/>
        <v>2.5579999422236113</v>
      </c>
      <c r="J231" s="8">
        <f t="shared" ca="1" si="9"/>
        <v>0</v>
      </c>
    </row>
    <row r="232" spans="1:10" x14ac:dyDescent="0.25">
      <c r="A232">
        <v>39</v>
      </c>
      <c r="C232" t="str">
        <f ca="1">OFFSET('1344p stat'!$A$1,A232*20,0)</f>
        <v>CUDA ant add CPU_AVX_transp Time</v>
      </c>
      <c r="D232" s="8">
        <f t="shared" ref="D232:H232" ca="1" si="21">$D$192*SQRT(D177)/$E$192</f>
        <v>10.42414780912156</v>
      </c>
      <c r="E232" s="8">
        <f t="shared" ca="1" si="21"/>
        <v>10.368642329493298</v>
      </c>
      <c r="F232" s="8">
        <f t="shared" ca="1" si="21"/>
        <v>10.37055502761236</v>
      </c>
      <c r="G232" s="8">
        <f t="shared" ca="1" si="21"/>
        <v>10.277541118878581</v>
      </c>
      <c r="H232" s="8">
        <f t="shared" ca="1" si="21"/>
        <v>4.6695035639690863</v>
      </c>
      <c r="J232" s="8">
        <f t="shared" ca="1" si="9"/>
        <v>0</v>
      </c>
    </row>
    <row r="233" spans="1:10" x14ac:dyDescent="0.25">
      <c r="A233">
        <v>40</v>
      </c>
      <c r="C233" t="str">
        <f ca="1">OFFSET('1344p stat'!$A$1,A233*20,0)</f>
        <v>CUDA ant add CPU_AVX_transp</v>
      </c>
      <c r="D233" s="8">
        <f t="shared" ref="D233:H233" ca="1" si="22">$D$192*SQRT(D178)/$E$192</f>
        <v>11.114940841429604</v>
      </c>
      <c r="E233" s="8">
        <f t="shared" ca="1" si="22"/>
        <v>0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>
        <f t="shared" ca="1" si="9"/>
        <v>0</v>
      </c>
    </row>
    <row r="234" spans="1:10" x14ac:dyDescent="0.25">
      <c r="A234">
        <v>41</v>
      </c>
      <c r="C234" t="str">
        <f ca="1">OFFSET('1344p stat'!$A$1,A234*20,0)</f>
        <v>CUDA ant add CPU_AVX_transp non hash</v>
      </c>
      <c r="D234" s="8">
        <f t="shared" ref="D234:H234" ca="1" si="23">$D$192*SQRT(D179)/$E$192</f>
        <v>8.117080397197121</v>
      </c>
      <c r="E234" s="8">
        <f t="shared" ca="1" si="23"/>
        <v>8.1222477804016933</v>
      </c>
      <c r="F234" s="8">
        <f t="shared" ca="1" si="23"/>
        <v>7.9983873271673955</v>
      </c>
      <c r="G234" s="8">
        <f t="shared" ca="1" si="23"/>
        <v>7.840670619618197</v>
      </c>
      <c r="H234" s="8">
        <f t="shared" ca="1" si="23"/>
        <v>4.4916384378264462</v>
      </c>
      <c r="J234" s="8">
        <f t="shared" ca="1" si="9"/>
        <v>0</v>
      </c>
    </row>
    <row r="235" spans="1:10" x14ac:dyDescent="0.25">
      <c r="A235">
        <v>42</v>
      </c>
      <c r="C235" t="str">
        <f ca="1">OFFSET('1344p stat'!$A$1,A235*20,0)</f>
        <v>CUDA Const</v>
      </c>
      <c r="D235" s="8">
        <f t="shared" ref="D235:H235" ca="1" si="24">$D$192*SQRT(D180)/$E$192</f>
        <v>9.4450970935659406E-2</v>
      </c>
      <c r="E235" s="8">
        <f t="shared" ca="1" si="24"/>
        <v>4.1016727899507137E-4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>
        <f t="shared" ca="1" si="9"/>
        <v>0</v>
      </c>
    </row>
    <row r="236" spans="1:10" x14ac:dyDescent="0.25">
      <c r="A236">
        <v>43</v>
      </c>
      <c r="C236" t="str">
        <f ca="1">OFFSET('1344p stat'!$A$1,A236*20,0)</f>
        <v>CUDA ant Const</v>
      </c>
      <c r="D236" s="8">
        <f t="shared" ref="D236:H236" ca="1" si="25">$D$192*SQRT(D181)/$E$192</f>
        <v>5.2124339168800864</v>
      </c>
      <c r="E236" s="8">
        <f t="shared" ca="1" si="25"/>
        <v>5.2172426890031289</v>
      </c>
      <c r="F236" s="8">
        <f t="shared" ca="1" si="25"/>
        <v>5.1208987328772668</v>
      </c>
      <c r="G236" s="8">
        <f t="shared" ca="1" si="25"/>
        <v>5.0762258143088932</v>
      </c>
      <c r="H236" s="8">
        <f t="shared" ca="1" si="25"/>
        <v>0.77057758322961867</v>
      </c>
      <c r="J236" s="8">
        <f t="shared" ca="1" si="9"/>
        <v>0</v>
      </c>
    </row>
    <row r="237" spans="1:10" x14ac:dyDescent="0.25">
      <c r="A237">
        <v>44</v>
      </c>
      <c r="C237" t="str">
        <f ca="1">OFFSET('1344p stat'!$A$1,A237*20,0)</f>
        <v>CUDA ant par Const</v>
      </c>
      <c r="D237" s="8">
        <f t="shared" ref="D237:H237" ca="1" si="26">$D$192*SQRT(D182)/$E$192</f>
        <v>15.05011886515976</v>
      </c>
      <c r="E237" s="8">
        <f t="shared" ca="1" si="26"/>
        <v>15.035415682496048</v>
      </c>
      <c r="F237" s="8">
        <f t="shared" ca="1" si="26"/>
        <v>14.161315910497018</v>
      </c>
      <c r="G237" s="8">
        <f t="shared" ca="1" si="26"/>
        <v>14.055885189491269</v>
      </c>
      <c r="H237" s="8">
        <f t="shared" ca="1" si="26"/>
        <v>1.1552867821419925</v>
      </c>
      <c r="J237" s="8">
        <f t="shared" ca="1" si="9"/>
        <v>0</v>
      </c>
    </row>
    <row r="238" spans="1:10" x14ac:dyDescent="0.25">
      <c r="A238">
        <v>45</v>
      </c>
      <c r="C238" t="str">
        <f ca="1">OFFSET('1344p stat'!$A$1,A238*20,0)</f>
        <v>CUDA ant add CPU Const</v>
      </c>
      <c r="D238" s="8">
        <f t="shared" ref="D238:H238" ca="1" si="27">$D$192*SQRT(D183)/$E$192</f>
        <v>16.936548649437029</v>
      </c>
      <c r="E238" s="8">
        <f t="shared" ca="1" si="27"/>
        <v>16.934006347209806</v>
      </c>
      <c r="F238" s="8">
        <f t="shared" ca="1" si="27"/>
        <v>16.651959484056402</v>
      </c>
      <c r="G238" s="8">
        <f t="shared" ca="1" si="27"/>
        <v>16.671166574437432</v>
      </c>
      <c r="H238" s="8">
        <f t="shared" ca="1" si="27"/>
        <v>3.3191748109528665</v>
      </c>
      <c r="J238" s="8">
        <f t="shared" ca="1" si="9"/>
        <v>0</v>
      </c>
    </row>
    <row r="239" spans="1:10" x14ac:dyDescent="0.25">
      <c r="A239">
        <v>46</v>
      </c>
      <c r="C239" t="str">
        <f ca="1">OFFSET('1344p stat'!$A$1,A239*20,0)</f>
        <v>CUDA opt Const</v>
      </c>
      <c r="D239" s="8">
        <f t="shared" ref="D239:H239" ca="1" si="28">$D$192*SQRT(D184)/$E$192</f>
        <v>0.11698059642181344</v>
      </c>
      <c r="E239" s="8">
        <f t="shared" ca="1" si="28"/>
        <v>3.5548483186086669E-4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>
        <f t="shared" ca="1" si="9"/>
        <v>0</v>
      </c>
    </row>
    <row r="240" spans="1:10" x14ac:dyDescent="0.25">
      <c r="A240">
        <v>47</v>
      </c>
      <c r="C240" t="str">
        <f ca="1">OFFSET('1344p stat'!$A$1,A240*20,0)</f>
        <v>CUDA opt ant Const</v>
      </c>
      <c r="D240" s="8">
        <f t="shared" ref="D240:H240" ca="1" si="29">$D$192*SQRT(D185)/$E$192</f>
        <v>6.4976285453427831</v>
      </c>
      <c r="E240" s="8">
        <f t="shared" ca="1" si="29"/>
        <v>6.489658235095817</v>
      </c>
      <c r="F240" s="8">
        <f t="shared" ca="1" si="29"/>
        <v>6.2698238632331611</v>
      </c>
      <c r="G240" s="8">
        <f t="shared" ca="1" si="29"/>
        <v>5.5850969653233413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 t="str">
        <f ca="1">OFFSET('1344p stat'!$A$1,A241*20,0)</f>
        <v>CUDA opt ant par Const</v>
      </c>
      <c r="D241" s="8">
        <f t="shared" ref="D241:H241" ca="1" si="30">$D$192*SQRT(D186)/$E$192</f>
        <v>10.986555872946468</v>
      </c>
      <c r="E241" s="8">
        <f t="shared" ca="1" si="30"/>
        <v>11.002307662096005</v>
      </c>
      <c r="F241" s="8">
        <f t="shared" ca="1" si="30"/>
        <v>10.371389202680227</v>
      </c>
      <c r="G241" s="8">
        <f t="shared" ca="1" si="30"/>
        <v>10.01200725862941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OFFSET('1344p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2.0680771132587884E-3</v>
      </c>
      <c r="E248" s="9">
        <f t="shared" ca="1" si="33"/>
        <v>0.48412105097323754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1.8414189302256418E-4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1.9277911014783751E-4</v>
      </c>
      <c r="E250" s="9">
        <f t="shared" ca="1" si="33"/>
        <v>0.28179269241496802</v>
      </c>
      <c r="F250" s="9" t="e">
        <f t="shared" ca="1" si="33"/>
        <v>#DIV/0!</v>
      </c>
      <c r="G250" s="9" t="e">
        <f t="shared" ca="1" si="33"/>
        <v>#DIV/0!</v>
      </c>
      <c r="H250" s="9" t="e">
        <f t="shared" ca="1" si="33"/>
        <v>#DIV/0!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5.386738368728973E-4</v>
      </c>
      <c r="E251" s="9">
        <f t="shared" ca="1" si="33"/>
        <v>5.4002679330273327E-4</v>
      </c>
      <c r="F251" s="9">
        <f t="shared" ca="1" si="33"/>
        <v>4.9951793695182938E-4</v>
      </c>
      <c r="G251" s="9">
        <f t="shared" ca="1" si="33"/>
        <v>4.9826003763588978E-4</v>
      </c>
      <c r="H251" s="9">
        <f t="shared" ca="1" si="33"/>
        <v>4.7699943910782256E-4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1.6262633410186769E-8</v>
      </c>
      <c r="E252" s="9">
        <f t="shared" ca="1" si="33"/>
        <v>8.00919778284294E-9</v>
      </c>
      <c r="F252" s="9">
        <f t="shared" ca="1" si="33"/>
        <v>3.7873584379434335E-9</v>
      </c>
      <c r="G252" s="9">
        <f t="shared" ca="1" si="33"/>
        <v>3.8109867187886831E-9</v>
      </c>
      <c r="H252" s="9">
        <f t="shared" ca="1" si="33"/>
        <v>2.1331732911361081E-7</v>
      </c>
    </row>
    <row r="253" spans="1:10" x14ac:dyDescent="0.25">
      <c r="A253">
        <v>6</v>
      </c>
      <c r="C253" t="str">
        <f ca="1">OFFSET('1344p stat'!$A$1,A253*20,0)</f>
        <v>CUDA ant par global</v>
      </c>
      <c r="D253" s="9">
        <f t="shared" ca="1" si="33"/>
        <v>3.1258505756260807E-8</v>
      </c>
      <c r="E253" s="9">
        <f t="shared" ca="1" si="33"/>
        <v>5.7315040690536831E-9</v>
      </c>
      <c r="F253" s="9">
        <f t="shared" ca="1" si="33"/>
        <v>3.3067475419728338E-9</v>
      </c>
      <c r="G253" s="9">
        <f t="shared" ca="1" si="33"/>
        <v>3.0926936894104023E-9</v>
      </c>
      <c r="H253" s="9">
        <f t="shared" ca="1" si="33"/>
        <v>3.6975990446542287E-7</v>
      </c>
    </row>
    <row r="254" spans="1:10" x14ac:dyDescent="0.25">
      <c r="A254">
        <v>7</v>
      </c>
      <c r="C254" t="str">
        <f ca="1">OFFSET('1344p stat'!$A$1,A254*20,0)</f>
        <v>CUDA ant non hash</v>
      </c>
      <c r="D254" s="9">
        <f t="shared" ca="1" si="33"/>
        <v>7.4028222688586885E-6</v>
      </c>
      <c r="E254" s="9">
        <f t="shared" ca="1" si="33"/>
        <v>7.3478465915620761E-6</v>
      </c>
      <c r="F254" s="9">
        <f t="shared" ca="1" si="33"/>
        <v>7.5749535663760727E-9</v>
      </c>
      <c r="G254" s="9">
        <f t="shared" ca="1" si="33"/>
        <v>3.9695084375511053E-9</v>
      </c>
      <c r="H254" s="9">
        <f t="shared" ca="1" si="33"/>
        <v>1.7367672185152121E-7</v>
      </c>
    </row>
    <row r="255" spans="1:10" x14ac:dyDescent="0.25">
      <c r="A255">
        <v>8</v>
      </c>
      <c r="C255" t="str">
        <f ca="1">OFFSET('1344p stat'!$A$1,A255*20,0)</f>
        <v>CUDA ant add CPU Time</v>
      </c>
      <c r="D255" s="9">
        <f t="shared" ca="1" si="33"/>
        <v>3.4384239743732851E-4</v>
      </c>
      <c r="E255" s="9">
        <f t="shared" ca="1" si="33"/>
        <v>3.4495074848157024E-4</v>
      </c>
      <c r="F255" s="9">
        <f t="shared" ca="1" si="33"/>
        <v>3.4313137545778047E-4</v>
      </c>
      <c r="G255" s="9">
        <f t="shared" ca="1" si="33"/>
        <v>3.4598764323958515E-4</v>
      </c>
      <c r="H255" s="9">
        <f t="shared" ca="1" si="33"/>
        <v>5.5136703392190036E-5</v>
      </c>
    </row>
    <row r="256" spans="1:10" x14ac:dyDescent="0.25">
      <c r="A256">
        <v>9</v>
      </c>
      <c r="C256" t="str">
        <f ca="1">OFFSET('1344p stat'!$A$1,A256*20,0)</f>
        <v>CUDA ant add CPU Time global</v>
      </c>
      <c r="D256" s="9">
        <f t="shared" ca="1" si="33"/>
        <v>2.3448264875887447E-4</v>
      </c>
      <c r="E256" s="9">
        <f t="shared" ca="1" si="33"/>
        <v>2.3581225746103536E-4</v>
      </c>
      <c r="F256" s="9">
        <f t="shared" ca="1" si="33"/>
        <v>2.3726590464718994E-4</v>
      </c>
      <c r="G256" s="9">
        <f t="shared" ca="1" si="33"/>
        <v>2.393620099913452E-4</v>
      </c>
      <c r="H256" s="9">
        <f t="shared" ca="1" si="33"/>
        <v>3.0073038986301863E-5</v>
      </c>
    </row>
    <row r="257" spans="1:8" x14ac:dyDescent="0.25">
      <c r="A257">
        <v>10</v>
      </c>
      <c r="C257" t="str">
        <f ca="1">OFFSET('1344p stat'!$A$1,A257*20,0)</f>
        <v>CUDA ant add CPU</v>
      </c>
      <c r="D257" s="9">
        <f t="shared" ca="1" si="33"/>
        <v>1.0511025638615585E-4</v>
      </c>
      <c r="E257" s="9" t="e">
        <f t="shared" ca="1" si="33"/>
        <v>#DIV/0!</v>
      </c>
      <c r="F257" s="9" t="e">
        <f t="shared" ca="1" si="33"/>
        <v>#DIV/0!</v>
      </c>
      <c r="G257" s="9" t="e">
        <f t="shared" ca="1" si="33"/>
        <v>#DIV/0!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OFFSET('1344p stat'!$A$1,A258*20,0)</f>
        <v>CUDA ant add CPU non hash</v>
      </c>
      <c r="D258" s="9">
        <f t="shared" ref="D258:H267" ca="1" si="34">POWER(SQRT(D149)/D95,2)</f>
        <v>2.1325454583001526E-4</v>
      </c>
      <c r="E258" s="9">
        <f t="shared" ca="1" si="34"/>
        <v>2.1373898323816595E-4</v>
      </c>
      <c r="F258" s="9">
        <f t="shared" ca="1" si="34"/>
        <v>2.0870882384744423E-4</v>
      </c>
      <c r="G258" s="9">
        <f t="shared" ca="1" si="34"/>
        <v>2.1101835299869719E-4</v>
      </c>
      <c r="H258" s="9">
        <f t="shared" ca="1" si="34"/>
        <v>1.2584124876255154E-4</v>
      </c>
    </row>
    <row r="259" spans="1:8" x14ac:dyDescent="0.25">
      <c r="A259">
        <v>12</v>
      </c>
      <c r="C259" t="str">
        <f ca="1">OFFSET('1344p stat'!$A$1,A259*20,0)</f>
        <v>CUDA ant add CPU12</v>
      </c>
      <c r="D259" s="9">
        <f t="shared" ca="1" si="34"/>
        <v>9.1099124616452799E-4</v>
      </c>
      <c r="E259" s="9">
        <f t="shared" ca="1" si="34"/>
        <v>9.1294693433667919E-4</v>
      </c>
      <c r="F259" s="9">
        <f t="shared" ca="1" si="34"/>
        <v>8.6642266814195706E-4</v>
      </c>
      <c r="G259" s="9">
        <f t="shared" ca="1" si="34"/>
        <v>8.3699409490298714E-4</v>
      </c>
      <c r="H259" s="9">
        <f t="shared" ca="1" si="34"/>
        <v>3.3924620230978919E-2</v>
      </c>
    </row>
    <row r="260" spans="1:8" x14ac:dyDescent="0.25">
      <c r="A260">
        <v>13</v>
      </c>
      <c r="C260" t="str">
        <f ca="1">OFFSET('1344p stat'!$A$1,A260*20,0)</f>
        <v>CUDA opt</v>
      </c>
      <c r="D260" s="9">
        <f t="shared" ca="1" si="34"/>
        <v>1.8457388481856608E-3</v>
      </c>
      <c r="E260" s="9" t="e">
        <f t="shared" ca="1" si="34"/>
        <v>#DIV/0!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Time</v>
      </c>
      <c r="D261" s="9">
        <f t="shared" ca="1" si="34"/>
        <v>1.4805765071143524E-3</v>
      </c>
      <c r="E261" s="9">
        <f t="shared" ca="1" si="34"/>
        <v>0.31099634750409405</v>
      </c>
      <c r="F261" s="9" t="e">
        <f t="shared" ca="1" si="34"/>
        <v>#DIV/0!</v>
      </c>
      <c r="G261" s="9" t="e">
        <f t="shared" ca="1" si="34"/>
        <v>#DIV/0!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non hash</v>
      </c>
      <c r="D262" s="9">
        <f t="shared" ca="1" si="34"/>
        <v>3.1693358906621973E-3</v>
      </c>
      <c r="E262" s="9">
        <f t="shared" ca="1" si="34"/>
        <v>0.26304627840461342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</v>
      </c>
      <c r="D263" s="9">
        <f t="shared" ca="1" si="34"/>
        <v>7.7166774035564173E-5</v>
      </c>
      <c r="E263" s="9">
        <f t="shared" ca="1" si="34"/>
        <v>7.7650919028946508E-5</v>
      </c>
      <c r="F263" s="9">
        <f t="shared" ca="1" si="34"/>
        <v>7.1849314764139283E-5</v>
      </c>
      <c r="G263" s="9">
        <f t="shared" ca="1" si="34"/>
        <v>7.2562740479650375E-5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CUDA opt ant non hash</v>
      </c>
      <c r="D264" s="9">
        <f t="shared" ca="1" si="34"/>
        <v>5.9827096877310402E-5</v>
      </c>
      <c r="E264" s="9">
        <f t="shared" ca="1" si="34"/>
        <v>6.0272004425081166E-5</v>
      </c>
      <c r="F264" s="9">
        <f t="shared" ca="1" si="34"/>
        <v>5.5608385511562635E-5</v>
      </c>
      <c r="G264" s="9">
        <f t="shared" ca="1" si="34"/>
        <v>5.9380217375845606E-5</v>
      </c>
      <c r="H264" s="9" t="e">
        <f t="shared" ca="1" si="34"/>
        <v>#DIV/0!</v>
      </c>
    </row>
    <row r="265" spans="1:8" x14ac:dyDescent="0.25">
      <c r="A265">
        <v>18</v>
      </c>
      <c r="C265" t="str">
        <f ca="1">OFFSET('1344p stat'!$A$1,A265*20,0)</f>
        <v>CUDA opt ant par</v>
      </c>
      <c r="D265" s="9">
        <f t="shared" ca="1" si="34"/>
        <v>1.1333887602232021E-5</v>
      </c>
      <c r="E265" s="9">
        <f t="shared" ca="1" si="34"/>
        <v>1.1523397916683076E-5</v>
      </c>
      <c r="F265" s="9">
        <f t="shared" ca="1" si="34"/>
        <v>1.0561924427885463E-5</v>
      </c>
      <c r="G265" s="9">
        <f t="shared" ca="1" si="34"/>
        <v>1.1132116887977441E-5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CUDA opt ant par global</v>
      </c>
      <c r="D266" s="9">
        <f t="shared" ca="1" si="34"/>
        <v>1.163769581639557E-4</v>
      </c>
      <c r="E266" s="9">
        <f t="shared" ca="1" si="34"/>
        <v>1.1690006982802763E-4</v>
      </c>
      <c r="F266" s="9">
        <f t="shared" ca="1" si="34"/>
        <v>1.0764457161113054E-4</v>
      </c>
      <c r="G266" s="9">
        <f t="shared" ca="1" si="34"/>
        <v>1.1460610965300236E-4</v>
      </c>
      <c r="H266" s="9" t="e">
        <f t="shared" ca="1" si="34"/>
        <v>#DIV/0!</v>
      </c>
    </row>
    <row r="267" spans="1:8" x14ac:dyDescent="0.25">
      <c r="A267">
        <v>20</v>
      </c>
      <c r="C267" t="str">
        <f ca="1">OFFSET('1344p stat'!$A$1,A267*20,0)</f>
        <v>CUDA opt_one_GPU</v>
      </c>
      <c r="D267" s="9">
        <f t="shared" ca="1" si="34"/>
        <v>4.8449573957873407E-4</v>
      </c>
      <c r="E267" s="9">
        <f t="shared" ca="1" si="34"/>
        <v>0.15335999599129255</v>
      </c>
      <c r="F267" s="9" t="e">
        <f t="shared" ca="1" si="34"/>
        <v>#DIV/0!</v>
      </c>
      <c r="G267" s="9" t="e">
        <f t="shared" ca="1" si="34"/>
        <v>#DIV/0!</v>
      </c>
      <c r="H267" s="9" t="e">
        <f t="shared" ca="1" si="34"/>
        <v>#DIV/0!</v>
      </c>
    </row>
    <row r="268" spans="1:8" x14ac:dyDescent="0.25">
      <c r="A268">
        <v>21</v>
      </c>
      <c r="C268" t="str">
        <f ca="1">OFFSET('1344p stat'!$A$1,A268*20,0)</f>
        <v>CUDA opt_one_GPU ant</v>
      </c>
      <c r="D268" s="9">
        <f t="shared" ref="D268:H276" ca="1" si="35">POWER(SQRT(D159)/D105,2)</f>
        <v>2.2975914750878002E-4</v>
      </c>
      <c r="E268" s="9">
        <f t="shared" ca="1" si="35"/>
        <v>2.2976335839230085E-4</v>
      </c>
      <c r="F268" s="9" t="e">
        <f t="shared" ca="1" si="35"/>
        <v>#DIV/0!</v>
      </c>
      <c r="G268" s="9" t="e">
        <f t="shared" ca="1" si="35"/>
        <v>#DIV/0!</v>
      </c>
      <c r="H268" s="9" t="e">
        <f t="shared" ca="1" si="35"/>
        <v>#DIV/0!</v>
      </c>
    </row>
    <row r="269" spans="1:8" x14ac:dyDescent="0.25">
      <c r="A269">
        <v>22</v>
      </c>
      <c r="C269" t="str">
        <f ca="1">OFFSET('1344p stat'!$A$1,A269*20,0)</f>
        <v>CUDA opt_one_GPU ant local</v>
      </c>
      <c r="D269" s="9">
        <f t="shared" ca="1" si="35"/>
        <v>4.7147306691245334E-6</v>
      </c>
      <c r="E269" s="9">
        <f t="shared" ca="1" si="35"/>
        <v>4.7218497480092139E-6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OFFSET('1344p stat'!$A$1,A270*20,0)</f>
        <v>non CUDA Time</v>
      </c>
      <c r="D270" s="9">
        <f t="shared" ca="1" si="35"/>
        <v>5.048322743171651E-5</v>
      </c>
      <c r="E270" s="9">
        <f t="shared" ca="1" si="35"/>
        <v>5.0400432981279504E-5</v>
      </c>
      <c r="F270" s="9">
        <f t="shared" ca="1" si="35"/>
        <v>5.0400020226802098E-5</v>
      </c>
      <c r="G270" s="9">
        <f t="shared" ca="1" si="35"/>
        <v>5.0412602701920365E-5</v>
      </c>
      <c r="H270" s="9">
        <f t="shared" ca="1" si="35"/>
        <v>4.8225164724416771E-5</v>
      </c>
    </row>
    <row r="271" spans="1:8" x14ac:dyDescent="0.25">
      <c r="A271">
        <v>24</v>
      </c>
      <c r="C271" t="str">
        <f ca="1">OFFSET('1344p stat'!$A$1,A271*20,0)</f>
        <v>non CUDA</v>
      </c>
      <c r="D271" s="9">
        <f t="shared" ca="1" si="35"/>
        <v>8.5488923232776923E-5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 t="str">
        <f ca="1">OFFSET('1344p stat'!$A$1,A272*20,0)</f>
        <v>non CUDA non hash</v>
      </c>
      <c r="D272" s="9">
        <f t="shared" ca="1" si="35"/>
        <v>3.9803884269656224E-4</v>
      </c>
      <c r="E272" s="9">
        <f t="shared" ca="1" si="35"/>
        <v>3.9811358852572085E-4</v>
      </c>
      <c r="F272" s="9">
        <f t="shared" ca="1" si="35"/>
        <v>3.9809810319680152E-4</v>
      </c>
      <c r="G272" s="9">
        <f t="shared" ca="1" si="35"/>
        <v>3.9780493311519343E-4</v>
      </c>
      <c r="H272" s="9">
        <f t="shared" ca="1" si="35"/>
        <v>3.0577717646861953E-4</v>
      </c>
    </row>
    <row r="273" spans="1:8" x14ac:dyDescent="0.25">
      <c r="A273">
        <v>26</v>
      </c>
      <c r="C273" t="str">
        <f ca="1">OFFSET('1344p stat'!$A$1,A273*20,0)</f>
        <v>Classic ACO</v>
      </c>
      <c r="D273" s="9">
        <f t="shared" ca="1" si="35"/>
        <v>3.0467924096753952E-4</v>
      </c>
      <c r="E273" s="9">
        <f t="shared" ca="1" si="35"/>
        <v>2.994290857815947E-4</v>
      </c>
      <c r="F273" s="9">
        <f t="shared" ca="1" si="35"/>
        <v>2.9792572431581435E-4</v>
      </c>
      <c r="G273" s="9">
        <f t="shared" ca="1" si="35"/>
        <v>2.979520796221023E-4</v>
      </c>
      <c r="H273" s="9">
        <f t="shared" ca="1" si="35"/>
        <v>2.3479265899081715E-4</v>
      </c>
    </row>
    <row r="274" spans="1:8" x14ac:dyDescent="0.25">
      <c r="A274">
        <v>27</v>
      </c>
      <c r="C274" t="str">
        <f ca="1">OFFSET('1344p stat'!$A$1,A274*20,0)</f>
        <v>Classic ACO non hash</v>
      </c>
      <c r="D274" s="9">
        <f t="shared" ca="1" si="35"/>
        <v>6.2287037238498806E-4</v>
      </c>
      <c r="E274" s="9">
        <f t="shared" ca="1" si="35"/>
        <v>6.2305958961604492E-4</v>
      </c>
      <c r="F274" s="9">
        <f t="shared" ca="1" si="35"/>
        <v>6.1982508905481111E-4</v>
      </c>
      <c r="G274" s="9">
        <f t="shared" ca="1" si="35"/>
        <v>6.1993316425918267E-4</v>
      </c>
      <c r="H274" s="9">
        <f t="shared" ca="1" si="35"/>
        <v>4.2844851658087633E-4</v>
      </c>
    </row>
    <row r="275" spans="1:8" x14ac:dyDescent="0.25">
      <c r="A275">
        <v>28</v>
      </c>
      <c r="C275" t="str">
        <f ca="1">OFFSET('1344p stat'!$A$1,A275*20,0)</f>
        <v>omp</v>
      </c>
      <c r="D275" s="9">
        <f t="shared" ca="1" si="35"/>
        <v>2.0040197603523588E-6</v>
      </c>
      <c r="E275" s="9">
        <f t="shared" ca="1" si="35"/>
        <v>1.8348714539886483E-6</v>
      </c>
      <c r="F275" s="9">
        <f t="shared" ca="1" si="35"/>
        <v>1.8343156670924229E-6</v>
      </c>
      <c r="G275" s="9">
        <f t="shared" ca="1" si="35"/>
        <v>1.8361940824049243E-6</v>
      </c>
      <c r="H275" s="9">
        <f t="shared" ca="1" si="35"/>
        <v>5.780431344224639E-6</v>
      </c>
    </row>
    <row r="276" spans="1:8" x14ac:dyDescent="0.25">
      <c r="A276">
        <v>29</v>
      </c>
      <c r="C276" t="str">
        <f ca="1">OFFSET('1344p stat'!$A$1,A276*20,0)</f>
        <v>omp non hash</v>
      </c>
      <c r="D276" s="9">
        <f t="shared" ca="1" si="35"/>
        <v>3.471612497956677E-6</v>
      </c>
      <c r="E276" s="9">
        <f t="shared" ca="1" si="35"/>
        <v>3.4742972994371626E-6</v>
      </c>
      <c r="F276" s="9">
        <f t="shared" ca="1" si="35"/>
        <v>3.4731169435046825E-6</v>
      </c>
      <c r="G276" s="9">
        <f t="shared" ca="1" si="35"/>
        <v>3.4688734600541638E-6</v>
      </c>
      <c r="H276" s="9">
        <f t="shared" ca="1" si="35"/>
        <v>1.1821311360292815E-5</v>
      </c>
    </row>
    <row r="277" spans="1:8" x14ac:dyDescent="0.25">
      <c r="A277">
        <v>30</v>
      </c>
      <c r="C277" t="str">
        <f ca="1">OFFSET('1344p stat'!$A$1,A277*20,0)</f>
        <v>non CUDA transp Time</v>
      </c>
      <c r="D277" s="9">
        <f t="shared" ref="D277:H277" ca="1" si="36">POWER(SQRT(D168)/D114,2)</f>
        <v>2.7509906679096263E-6</v>
      </c>
      <c r="E277" s="9">
        <f t="shared" ca="1" si="36"/>
        <v>2.6569235549086381E-6</v>
      </c>
      <c r="F277" s="9">
        <f t="shared" ca="1" si="36"/>
        <v>2.657348569267827E-6</v>
      </c>
      <c r="G277" s="9">
        <f t="shared" ca="1" si="36"/>
        <v>2.6346602954105023E-6</v>
      </c>
      <c r="H277" s="9">
        <f t="shared" ca="1" si="36"/>
        <v>3.5152844688061094E-6</v>
      </c>
    </row>
    <row r="278" spans="1:8" x14ac:dyDescent="0.25">
      <c r="A278">
        <v>31</v>
      </c>
      <c r="C278" t="str">
        <f ca="1">OFFSET('1344p stat'!$A$1,A278*20,0)</f>
        <v>non CUDA transp</v>
      </c>
      <c r="D278" s="9">
        <f t="shared" ref="D278:H278" ca="1" si="37">POWER(SQRT(D169)/D115,2)</f>
        <v>3.8088585777582135E-6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 non hash</v>
      </c>
      <c r="D279" s="9">
        <f t="shared" ref="D279:H279" ca="1" si="38">POWER(SQRT(D170)/D116,2)</f>
        <v>1.0917198919054686E-6</v>
      </c>
      <c r="E279" s="9">
        <f t="shared" ca="1" si="38"/>
        <v>1.1087048188891438E-6</v>
      </c>
      <c r="F279" s="9">
        <f t="shared" ca="1" si="38"/>
        <v>1.1086539696190122E-6</v>
      </c>
      <c r="G279" s="9">
        <f t="shared" ca="1" si="38"/>
        <v>1.1085664275255441E-6</v>
      </c>
      <c r="H279" s="9">
        <f t="shared" ca="1" si="38"/>
        <v>5.3425659823352149E-6</v>
      </c>
    </row>
    <row r="280" spans="1:8" x14ac:dyDescent="0.25">
      <c r="A280">
        <v>33</v>
      </c>
      <c r="C280" t="str">
        <f ca="1">OFFSET('1344p stat'!$A$1,A280*20,0)</f>
        <v>non CUDA transp_AVX Time</v>
      </c>
      <c r="D280" s="9">
        <f t="shared" ref="D280:H280" ca="1" si="39">POWER(SQRT(D171)/D117,2)</f>
        <v>5.9565116514595057E-6</v>
      </c>
      <c r="E280" s="9">
        <f t="shared" ca="1" si="39"/>
        <v>5.7943886295869524E-6</v>
      </c>
      <c r="F280" s="9">
        <f t="shared" ca="1" si="39"/>
        <v>5.7935715811829803E-6</v>
      </c>
      <c r="G280" s="9">
        <f t="shared" ca="1" si="39"/>
        <v>5.8000199222802133E-6</v>
      </c>
      <c r="H280" s="9">
        <f t="shared" ca="1" si="39"/>
        <v>4.6504819486249688E-6</v>
      </c>
    </row>
    <row r="281" spans="1:8" x14ac:dyDescent="0.25">
      <c r="A281">
        <v>34</v>
      </c>
      <c r="C281" t="str">
        <f ca="1">OFFSET('1344p stat'!$A$1,A281*20,0)</f>
        <v>non CUDA transp_AVX</v>
      </c>
      <c r="D281" s="9">
        <f t="shared" ref="D281:H281" ca="1" si="40">POWER(SQRT(D172)/D118,2)</f>
        <v>4.6611765802138916E-6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 t="str">
        <f ca="1">OFFSET('1344p stat'!$A$1,A282*20,0)</f>
        <v>non CUDA transp_AVX non hash</v>
      </c>
      <c r="D282" s="9">
        <f t="shared" ref="D282:H282" ca="1" si="41">POWER(SQRT(D173)/D119,2)</f>
        <v>1.1156691339074109E-5</v>
      </c>
      <c r="E282" s="9">
        <f t="shared" ca="1" si="41"/>
        <v>1.1152873252726111E-5</v>
      </c>
      <c r="F282" s="9">
        <f t="shared" ca="1" si="41"/>
        <v>1.1153023091915903E-5</v>
      </c>
      <c r="G282" s="9">
        <f t="shared" ca="1" si="41"/>
        <v>1.1174270669091939E-5</v>
      </c>
      <c r="H282" s="9">
        <f t="shared" ca="1" si="41"/>
        <v>3.0699706922422351E-6</v>
      </c>
    </row>
    <row r="283" spans="1:8" x14ac:dyDescent="0.25">
      <c r="A283">
        <v>36</v>
      </c>
      <c r="C283" t="str">
        <f ca="1">OFFSET('1344p stat'!$A$1,A283*20,0)</f>
        <v>non CUDA transp_AVX_OMP Time</v>
      </c>
      <c r="D283" s="9">
        <f t="shared" ref="D283:H283" ca="1" si="42">POWER(SQRT(D174)/D120,2)</f>
        <v>6.5156363715312496E-6</v>
      </c>
      <c r="E283" s="9">
        <f t="shared" ca="1" si="42"/>
        <v>6.5712296142016768E-6</v>
      </c>
      <c r="F283" s="9">
        <f t="shared" ca="1" si="42"/>
        <v>6.5709005172362563E-6</v>
      </c>
      <c r="G283" s="9">
        <f t="shared" ca="1" si="42"/>
        <v>6.5686928607805784E-6</v>
      </c>
      <c r="H283" s="9">
        <f t="shared" ca="1" si="42"/>
        <v>6.7990482150351973E-6</v>
      </c>
    </row>
    <row r="284" spans="1:8" x14ac:dyDescent="0.25">
      <c r="A284">
        <v>37</v>
      </c>
      <c r="C284" t="str">
        <f ca="1">OFFSET('1344p stat'!$A$1,A284*20,0)</f>
        <v>non CUDA transp_AVX_OMP</v>
      </c>
      <c r="D284" s="9">
        <f t="shared" ref="D284:H284" ca="1" si="43">POWER(SQRT(D175)/D121,2)</f>
        <v>40.396243028311041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 t="str">
        <f ca="1">OFFSET('1344p stat'!$A$1,A285*20,0)</f>
        <v>non CUDA transp_AVX_OMP non hash</v>
      </c>
      <c r="D285" s="9">
        <f t="shared" ref="D285:H285" ca="1" si="44">POWER(SQRT(D176)/D122,2)</f>
        <v>8.9040743502349437E-5</v>
      </c>
      <c r="E285" s="9">
        <f t="shared" ca="1" si="44"/>
        <v>8.8974543866053869E-5</v>
      </c>
      <c r="F285" s="9">
        <f t="shared" ca="1" si="44"/>
        <v>8.8968418512945253E-5</v>
      </c>
      <c r="G285" s="9">
        <f t="shared" ca="1" si="44"/>
        <v>8.8646052288458277E-5</v>
      </c>
      <c r="H285" s="9">
        <f t="shared" ca="1" si="44"/>
        <v>4.0438078760582672E-5</v>
      </c>
    </row>
    <row r="286" spans="1:8" x14ac:dyDescent="0.25">
      <c r="A286">
        <v>39</v>
      </c>
      <c r="C286" t="str">
        <f ca="1">OFFSET('1344p stat'!$A$1,A286*20,0)</f>
        <v>CUDA ant add CPU_AVX_transp Time</v>
      </c>
      <c r="D286" s="9">
        <f t="shared" ref="D286:H286" ca="1" si="45">POWER(SQRT(D177)/D123,2)</f>
        <v>3.799830387250007E-5</v>
      </c>
      <c r="E286" s="9">
        <f t="shared" ca="1" si="45"/>
        <v>3.779462292310177E-5</v>
      </c>
      <c r="F286" s="9">
        <f t="shared" ca="1" si="45"/>
        <v>3.8144352634515907E-5</v>
      </c>
      <c r="G286" s="9">
        <f t="shared" ca="1" si="45"/>
        <v>3.7737021425250552E-5</v>
      </c>
      <c r="H286" s="9">
        <f t="shared" ca="1" si="45"/>
        <v>1.2386361318941785E-4</v>
      </c>
    </row>
    <row r="287" spans="1:8" x14ac:dyDescent="0.25">
      <c r="A287">
        <v>40</v>
      </c>
      <c r="C287" t="str">
        <f ca="1">OFFSET('1344p stat'!$A$1,A287*20,0)</f>
        <v>CUDA ant add CPU_AVX_transp</v>
      </c>
      <c r="D287" s="9">
        <f t="shared" ref="D287:H287" ca="1" si="46">POWER(SQRT(D178)/D124,2)</f>
        <v>4.2931086829935561E-5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 t="str">
        <f ca="1">OFFSET('1344p stat'!$A$1,A288*20,0)</f>
        <v>CUDA ant add CPU_AVX_transp non hash</v>
      </c>
      <c r="D288" s="9">
        <f t="shared" ref="D288:H288" ca="1" si="47">POWER(SQRT(D179)/D125,2)</f>
        <v>3.3021469800564798E-5</v>
      </c>
      <c r="E288" s="9">
        <f t="shared" ca="1" si="47"/>
        <v>3.3220349765290133E-5</v>
      </c>
      <c r="F288" s="9">
        <f t="shared" ca="1" si="47"/>
        <v>3.255699270074423E-5</v>
      </c>
      <c r="G288" s="9">
        <f t="shared" ca="1" si="47"/>
        <v>3.1555282800543554E-5</v>
      </c>
      <c r="H288" s="9">
        <f t="shared" ca="1" si="47"/>
        <v>1.1352374327110922E-4</v>
      </c>
    </row>
    <row r="289" spans="1:8" x14ac:dyDescent="0.25">
      <c r="A289">
        <v>42</v>
      </c>
      <c r="C289" t="str">
        <f ca="1">OFFSET('1344p stat'!$A$1,A289*20,0)</f>
        <v>CUDA Const</v>
      </c>
      <c r="D289" s="9">
        <f t="shared" ref="D289:H289" ca="1" si="48">POWER(SQRT(D180)/D126,2)</f>
        <v>4.7227672880539753E-4</v>
      </c>
      <c r="E289" s="9">
        <f t="shared" ca="1" si="48"/>
        <v>0.23505272593615326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 t="str">
        <f ca="1">OFFSET('1344p stat'!$A$1,A290*20,0)</f>
        <v>CUDA ant Const</v>
      </c>
      <c r="D290" s="9">
        <f t="shared" ref="D290:H290" ca="1" si="49">POWER(SQRT(D181)/D127,2)</f>
        <v>1.3616725468220031E-5</v>
      </c>
      <c r="E290" s="9">
        <f t="shared" ca="1" si="49"/>
        <v>1.3729141946953024E-5</v>
      </c>
      <c r="F290" s="9">
        <f t="shared" ca="1" si="49"/>
        <v>1.3392799698636306E-5</v>
      </c>
      <c r="G290" s="9">
        <f t="shared" ca="1" si="49"/>
        <v>1.3367834800280026E-5</v>
      </c>
      <c r="H290" s="9">
        <f t="shared" ca="1" si="49"/>
        <v>1.7034819979030913E-5</v>
      </c>
    </row>
    <row r="291" spans="1:8" x14ac:dyDescent="0.25">
      <c r="A291">
        <v>44</v>
      </c>
      <c r="C291" t="str">
        <f ca="1">OFFSET('1344p stat'!$A$1,A291*20,0)</f>
        <v>CUDA ant par Const</v>
      </c>
      <c r="D291" s="9">
        <f t="shared" ref="D291:H291" ca="1" si="50">POWER(SQRT(D182)/D128,2)</f>
        <v>1.3184956491518111E-4</v>
      </c>
      <c r="E291" s="9">
        <f t="shared" ca="1" si="50"/>
        <v>1.3250480129066758E-4</v>
      </c>
      <c r="F291" s="9">
        <f t="shared" ca="1" si="50"/>
        <v>1.1919974378643458E-4</v>
      </c>
      <c r="G291" s="9">
        <f t="shared" ca="1" si="50"/>
        <v>1.1858817548780441E-4</v>
      </c>
      <c r="H291" s="9">
        <f t="shared" ca="1" si="50"/>
        <v>1.5464445917362342E-4</v>
      </c>
    </row>
    <row r="292" spans="1:8" x14ac:dyDescent="0.25">
      <c r="A292">
        <v>45</v>
      </c>
      <c r="C292" t="str">
        <f ca="1">OFFSET('1344p stat'!$A$1,A292*20,0)</f>
        <v>CUDA ant add CPU Const</v>
      </c>
      <c r="D292" s="9">
        <f t="shared" ref="D292:H292" ca="1" si="51">POWER(SQRT(D183)/D129,2)</f>
        <v>9.9365974344994045E-5</v>
      </c>
      <c r="E292" s="9">
        <f t="shared" ca="1" si="51"/>
        <v>9.9872518090585334E-5</v>
      </c>
      <c r="F292" s="9">
        <f t="shared" ca="1" si="51"/>
        <v>9.7465747142649821E-5</v>
      </c>
      <c r="G292" s="9">
        <f t="shared" ca="1" si="51"/>
        <v>9.8546664183661657E-5</v>
      </c>
      <c r="H292" s="9">
        <f t="shared" ca="1" si="51"/>
        <v>6.0240260891081233E-5</v>
      </c>
    </row>
    <row r="293" spans="1:8" x14ac:dyDescent="0.25">
      <c r="A293">
        <v>46</v>
      </c>
      <c r="C293" t="str">
        <f ca="1">OFFSET('1344p stat'!$A$1,A293*20,0)</f>
        <v>CUDA opt Const</v>
      </c>
      <c r="D293" s="9">
        <f t="shared" ref="D293:H293" ca="1" si="52">POWER(SQRT(D184)/D130,2)</f>
        <v>6.6280716033504522E-4</v>
      </c>
      <c r="E293" s="9">
        <f t="shared" ca="1" si="52"/>
        <v>0.33464496583799602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 t="str">
        <f ca="1">OFFSET('1344p stat'!$A$1,A294*20,0)</f>
        <v>CUDA opt ant Const</v>
      </c>
      <c r="D294" s="9">
        <f t="shared" ref="D294:H294" ca="1" si="53">POWER(SQRT(D185)/D131,2)</f>
        <v>2.1182122847836031E-5</v>
      </c>
      <c r="E294" s="9">
        <f t="shared" ca="1" si="53"/>
        <v>2.1267620713199815E-5</v>
      </c>
      <c r="F294" s="9">
        <f t="shared" ca="1" si="53"/>
        <v>2.0126092996565086E-5</v>
      </c>
      <c r="G294" s="9">
        <f t="shared" ca="1" si="53"/>
        <v>2.1520720586687075E-5</v>
      </c>
      <c r="H294" s="9" t="e">
        <f t="shared" ca="1" si="53"/>
        <v>#DIV/0!</v>
      </c>
    </row>
    <row r="295" spans="1:8" x14ac:dyDescent="0.25">
      <c r="A295">
        <v>48</v>
      </c>
      <c r="C295" t="str">
        <f ca="1">OFFSET('1344p stat'!$A$1,A295*20,0)</f>
        <v>CUDA opt ant par Const</v>
      </c>
      <c r="D295" s="9">
        <f t="shared" ref="D295:H295" ca="1" si="54">POWER(SQRT(D186)/D132,2)</f>
        <v>7.1527731617729257E-5</v>
      </c>
      <c r="E295" s="9">
        <f t="shared" ca="1" si="54"/>
        <v>7.2239786977449554E-5</v>
      </c>
      <c r="F295" s="9">
        <f t="shared" ca="1" si="54"/>
        <v>6.508061726819235E-5</v>
      </c>
      <c r="G295" s="9">
        <f t="shared" ca="1" si="54"/>
        <v>7.0983575732204418E-5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961"/>
  <sheetViews>
    <sheetView workbookViewId="0">
      <selection activeCell="A2" sqref="A2:AN821"/>
    </sheetView>
  </sheetViews>
  <sheetFormatPr defaultRowHeight="15" x14ac:dyDescent="0.25"/>
  <cols>
    <col min="1" max="1" width="35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499.21401100000003</v>
      </c>
      <c r="I62">
        <v>0.39281500000000003</v>
      </c>
      <c r="J62" t="s">
        <v>3</v>
      </c>
      <c r="K62">
        <v>495.94315899999998</v>
      </c>
      <c r="L62">
        <v>0.36777399999999999</v>
      </c>
      <c r="M62" t="s">
        <v>4</v>
      </c>
      <c r="N62">
        <v>65.775576000000001</v>
      </c>
      <c r="O62">
        <v>0.13562299999999999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997.63320699999997</v>
      </c>
      <c r="I63">
        <v>0.670296</v>
      </c>
      <c r="J63" t="s">
        <v>3</v>
      </c>
      <c r="K63">
        <v>991.13277300000004</v>
      </c>
      <c r="L63">
        <v>0.60779300000000003</v>
      </c>
      <c r="M63" t="s">
        <v>4</v>
      </c>
      <c r="N63">
        <v>131.650003</v>
      </c>
      <c r="O63">
        <v>0.62800800000000001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1495.7403320000001</v>
      </c>
      <c r="I64">
        <v>1.09761</v>
      </c>
      <c r="J64" t="s">
        <v>3</v>
      </c>
      <c r="K64">
        <v>1486.0133450000001</v>
      </c>
      <c r="L64">
        <v>1.0335220000000001</v>
      </c>
      <c r="M64" t="s">
        <v>4</v>
      </c>
      <c r="N64">
        <v>197.47376700000001</v>
      </c>
      <c r="O64">
        <v>1.2952570000000001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1994.108088</v>
      </c>
      <c r="I65">
        <v>1.3548800000000001</v>
      </c>
      <c r="J65" t="s">
        <v>3</v>
      </c>
      <c r="K65">
        <v>1981.156013</v>
      </c>
      <c r="L65">
        <v>1.2821050000000001</v>
      </c>
      <c r="M65" t="s">
        <v>4</v>
      </c>
      <c r="N65">
        <v>263.345032</v>
      </c>
      <c r="O65">
        <v>2.0313810000000001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2492.426406</v>
      </c>
      <c r="I66">
        <v>1.71153</v>
      </c>
      <c r="J66" t="s">
        <v>3</v>
      </c>
      <c r="K66">
        <v>2476.240444</v>
      </c>
      <c r="L66">
        <v>1.6421330000000001</v>
      </c>
      <c r="M66" t="s">
        <v>4</v>
      </c>
      <c r="N66">
        <v>329.16324300000002</v>
      </c>
      <c r="O66">
        <v>2.7377669999999998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2990.6111179999998</v>
      </c>
      <c r="I67">
        <v>1.914126</v>
      </c>
      <c r="J67" t="s">
        <v>3</v>
      </c>
      <c r="K67">
        <v>2971.1924319999998</v>
      </c>
      <c r="L67">
        <v>1.911367</v>
      </c>
      <c r="M67" t="s">
        <v>4</v>
      </c>
      <c r="N67">
        <v>394.97479900000002</v>
      </c>
      <c r="O67">
        <v>3.5277059999999998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3488.898389</v>
      </c>
      <c r="I68">
        <v>1.7092909999999999</v>
      </c>
      <c r="J68" t="s">
        <v>3</v>
      </c>
      <c r="K68">
        <v>3466.242534</v>
      </c>
      <c r="L68">
        <v>1.7423</v>
      </c>
      <c r="M68" t="s">
        <v>4</v>
      </c>
      <c r="N68">
        <v>460.73925800000001</v>
      </c>
      <c r="O68">
        <v>4.2328320000000001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3986.9872070000001</v>
      </c>
      <c r="I69">
        <v>1.9176820000000001</v>
      </c>
      <c r="J69" t="s">
        <v>3</v>
      </c>
      <c r="K69">
        <v>3961.1041409999998</v>
      </c>
      <c r="L69">
        <v>2.0320529999999999</v>
      </c>
      <c r="M69" t="s">
        <v>4</v>
      </c>
      <c r="N69">
        <v>526.57067600000005</v>
      </c>
      <c r="O69">
        <v>5.2445399999999998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4485.3295310000003</v>
      </c>
      <c r="I70">
        <v>2.2440150000000001</v>
      </c>
      <c r="J70" t="s">
        <v>3</v>
      </c>
      <c r="K70">
        <v>4456.2375979999997</v>
      </c>
      <c r="L70">
        <v>2.3754909999999998</v>
      </c>
      <c r="M70" t="s">
        <v>4</v>
      </c>
      <c r="N70">
        <v>592.45427700000005</v>
      </c>
      <c r="O70">
        <v>5.7804529999999996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4983.3804879999998</v>
      </c>
      <c r="I71">
        <v>2.8547129999999998</v>
      </c>
      <c r="J71" t="s">
        <v>3</v>
      </c>
      <c r="K71">
        <v>4951.0801760000004</v>
      </c>
      <c r="L71">
        <v>2.9878369999999999</v>
      </c>
      <c r="M71" t="s">
        <v>4</v>
      </c>
      <c r="N71">
        <v>658.29316900000003</v>
      </c>
      <c r="O71">
        <v>6.220847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5481.7320609999997</v>
      </c>
      <c r="I72">
        <v>2.9240870000000001</v>
      </c>
      <c r="J72" t="s">
        <v>3</v>
      </c>
      <c r="K72">
        <v>5446.2127049999999</v>
      </c>
      <c r="L72">
        <v>3.1105149999999999</v>
      </c>
      <c r="M72" t="s">
        <v>4</v>
      </c>
      <c r="N72">
        <v>724.20195699999999</v>
      </c>
      <c r="O72">
        <v>7.3767199999999997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5979.8530570000003</v>
      </c>
      <c r="I73">
        <v>3.6615890000000002</v>
      </c>
      <c r="J73" t="s">
        <v>3</v>
      </c>
      <c r="K73">
        <v>5941.1145999999999</v>
      </c>
      <c r="L73">
        <v>3.8336039999999998</v>
      </c>
      <c r="M73" t="s">
        <v>4</v>
      </c>
      <c r="N73">
        <v>790.08499600000005</v>
      </c>
      <c r="O73">
        <v>8.337002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6478.2113380000001</v>
      </c>
      <c r="I74">
        <v>3.729635</v>
      </c>
      <c r="J74" t="s">
        <v>3</v>
      </c>
      <c r="K74">
        <v>6436.2390329999998</v>
      </c>
      <c r="L74">
        <v>4.0254729999999999</v>
      </c>
      <c r="M74" t="s">
        <v>4</v>
      </c>
      <c r="N74">
        <v>856.01303199999995</v>
      </c>
      <c r="O74">
        <v>8.8218689999999995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6976.4383109999999</v>
      </c>
      <c r="I75">
        <v>4.4643709999999999</v>
      </c>
      <c r="J75" t="s">
        <v>3</v>
      </c>
      <c r="K75">
        <v>6931.250771</v>
      </c>
      <c r="L75">
        <v>4.6726979999999996</v>
      </c>
      <c r="M75" t="s">
        <v>4</v>
      </c>
      <c r="N75">
        <v>921.81295899999998</v>
      </c>
      <c r="O75">
        <v>9.2434580000000004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7474.6575489999996</v>
      </c>
      <c r="I76">
        <v>4.6762360000000003</v>
      </c>
      <c r="J76" t="s">
        <v>3</v>
      </c>
      <c r="K76">
        <v>7426.2500879999998</v>
      </c>
      <c r="L76">
        <v>4.8601749999999999</v>
      </c>
      <c r="M76" t="s">
        <v>4</v>
      </c>
      <c r="N76">
        <v>987.72769500000004</v>
      </c>
      <c r="O76">
        <v>10.348478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7972.9940230000002</v>
      </c>
      <c r="I77">
        <v>4.8412839999999999</v>
      </c>
      <c r="J77" t="s">
        <v>3</v>
      </c>
      <c r="K77">
        <v>7921.3695900000002</v>
      </c>
      <c r="L77">
        <v>5.0504759999999997</v>
      </c>
      <c r="M77" t="s">
        <v>4</v>
      </c>
      <c r="N77">
        <v>1053.677698</v>
      </c>
      <c r="O77">
        <v>11.007497000000001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8471.1166599999997</v>
      </c>
      <c r="I78">
        <v>5.2006139999999998</v>
      </c>
      <c r="J78" t="s">
        <v>3</v>
      </c>
      <c r="K78">
        <v>8416.2835940000004</v>
      </c>
      <c r="L78">
        <v>5.3876350000000004</v>
      </c>
      <c r="M78" t="s">
        <v>4</v>
      </c>
      <c r="N78">
        <v>1119.550837</v>
      </c>
      <c r="O78">
        <v>12.028327000000001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8969.5594340000007</v>
      </c>
      <c r="I79">
        <v>5.1070890000000002</v>
      </c>
      <c r="J79" t="s">
        <v>3</v>
      </c>
      <c r="K79">
        <v>8911.5159769999991</v>
      </c>
      <c r="L79">
        <v>5.2936420000000002</v>
      </c>
      <c r="M79" t="s">
        <v>4</v>
      </c>
      <c r="N79">
        <v>1185.5029489999999</v>
      </c>
      <c r="O79">
        <v>12.589320000000001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9467.603008</v>
      </c>
      <c r="I80">
        <v>5.6704509999999999</v>
      </c>
      <c r="J80" t="s">
        <v>3</v>
      </c>
      <c r="K80">
        <v>9406.3264839999993</v>
      </c>
      <c r="L80">
        <v>5.8508550000000001</v>
      </c>
      <c r="M80" t="s">
        <v>4</v>
      </c>
      <c r="N80">
        <v>1251.4069529999999</v>
      </c>
      <c r="O80">
        <v>13.438549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9966.0075390000002</v>
      </c>
      <c r="I81">
        <v>5.7658990000000001</v>
      </c>
      <c r="J81" t="s">
        <v>3</v>
      </c>
      <c r="K81">
        <v>9901.5069920000005</v>
      </c>
      <c r="L81">
        <v>5.9858770000000003</v>
      </c>
      <c r="M81" t="s">
        <v>4</v>
      </c>
      <c r="N81">
        <v>1317.3524050000001</v>
      </c>
      <c r="O81">
        <v>14.927728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444.60444799999999</v>
      </c>
      <c r="I82">
        <v>0.32208300000000001</v>
      </c>
      <c r="J82" t="s">
        <v>3</v>
      </c>
      <c r="K82">
        <v>443.361851</v>
      </c>
      <c r="L82">
        <v>0.31051899999999999</v>
      </c>
      <c r="M82" t="s">
        <v>4</v>
      </c>
      <c r="N82">
        <v>16.539887</v>
      </c>
      <c r="O82">
        <v>6.0610000000000004E-3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888.59968500000002</v>
      </c>
      <c r="I83">
        <v>1.0513999999999999</v>
      </c>
      <c r="J83" t="s">
        <v>3</v>
      </c>
      <c r="K83">
        <v>886.10281399999997</v>
      </c>
      <c r="L83">
        <v>1.0123930000000001</v>
      </c>
      <c r="M83" t="s">
        <v>4</v>
      </c>
      <c r="N83">
        <v>33.067151000000003</v>
      </c>
      <c r="O83">
        <v>8.0850000000000002E-3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1333.7131910000001</v>
      </c>
      <c r="I84">
        <v>78.957605000000001</v>
      </c>
      <c r="J84" t="s">
        <v>3</v>
      </c>
      <c r="K84">
        <v>1329.982002</v>
      </c>
      <c r="L84">
        <v>78.716059999999999</v>
      </c>
      <c r="M84" t="s">
        <v>4</v>
      </c>
      <c r="N84">
        <v>50.721054000000002</v>
      </c>
      <c r="O84">
        <v>61.634954999999998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1777.6049149999999</v>
      </c>
      <c r="I85">
        <v>79.591127</v>
      </c>
      <c r="J85" t="s">
        <v>3</v>
      </c>
      <c r="K85">
        <v>1772.6444919999999</v>
      </c>
      <c r="L85">
        <v>79.532976000000005</v>
      </c>
      <c r="M85" t="s">
        <v>4</v>
      </c>
      <c r="N85">
        <v>67.254655999999997</v>
      </c>
      <c r="O85">
        <v>61.542904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2221.585098</v>
      </c>
      <c r="I86">
        <v>83.909014999999997</v>
      </c>
      <c r="J86" t="s">
        <v>3</v>
      </c>
      <c r="K86">
        <v>2215.3913429999998</v>
      </c>
      <c r="L86">
        <v>84.050811999999993</v>
      </c>
      <c r="M86" t="s">
        <v>4</v>
      </c>
      <c r="N86">
        <v>83.767413000000005</v>
      </c>
      <c r="O86">
        <v>61.885872999999997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2665.4954440000001</v>
      </c>
      <c r="I87">
        <v>85.971029999999999</v>
      </c>
      <c r="J87" t="s">
        <v>3</v>
      </c>
      <c r="K87">
        <v>2658.0557469999999</v>
      </c>
      <c r="L87">
        <v>86.152512999999999</v>
      </c>
      <c r="M87" t="s">
        <v>4</v>
      </c>
      <c r="N87">
        <v>100.29991200000001</v>
      </c>
      <c r="O87">
        <v>61.799261999999999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3109.4093309999998</v>
      </c>
      <c r="I88">
        <v>88.366228000000007</v>
      </c>
      <c r="J88" t="s">
        <v>3</v>
      </c>
      <c r="K88">
        <v>3100.7485889999998</v>
      </c>
      <c r="L88">
        <v>88.818611000000004</v>
      </c>
      <c r="M88" t="s">
        <v>4</v>
      </c>
      <c r="N88">
        <v>116.82129399999999</v>
      </c>
      <c r="O88">
        <v>62.038753999999997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3553.3539059999998</v>
      </c>
      <c r="I89">
        <v>90.948584999999994</v>
      </c>
      <c r="J89" t="s">
        <v>3</v>
      </c>
      <c r="K89">
        <v>3543.4610990000001</v>
      </c>
      <c r="L89">
        <v>91.464331000000001</v>
      </c>
      <c r="M89" t="s">
        <v>4</v>
      </c>
      <c r="N89">
        <v>133.352349</v>
      </c>
      <c r="O89">
        <v>61.945410000000003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3997.2480369999998</v>
      </c>
      <c r="I90">
        <v>93.655303000000004</v>
      </c>
      <c r="J90" t="s">
        <v>3</v>
      </c>
      <c r="K90">
        <v>3986.1302489999998</v>
      </c>
      <c r="L90">
        <v>94.324400999999995</v>
      </c>
      <c r="M90" t="s">
        <v>4</v>
      </c>
      <c r="N90">
        <v>149.886785</v>
      </c>
      <c r="O90">
        <v>61.85859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4441.1655760000003</v>
      </c>
      <c r="I91">
        <v>96.232867999999996</v>
      </c>
      <c r="J91" t="s">
        <v>3</v>
      </c>
      <c r="K91">
        <v>4428.8193160000001</v>
      </c>
      <c r="L91">
        <v>96.924958000000004</v>
      </c>
      <c r="M91" t="s">
        <v>4</v>
      </c>
      <c r="N91">
        <v>166.42783700000001</v>
      </c>
      <c r="O91">
        <v>61.757573999999998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4885.0653609999999</v>
      </c>
      <c r="I92">
        <v>98.442901000000006</v>
      </c>
      <c r="J92" t="s">
        <v>3</v>
      </c>
      <c r="K92">
        <v>4871.4973540000001</v>
      </c>
      <c r="L92">
        <v>99.364929000000004</v>
      </c>
      <c r="M92" t="s">
        <v>4</v>
      </c>
      <c r="N92">
        <v>182.95200199999999</v>
      </c>
      <c r="O92">
        <v>61.687604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5328.9643649999998</v>
      </c>
      <c r="I93">
        <v>101.435759</v>
      </c>
      <c r="J93" t="s">
        <v>3</v>
      </c>
      <c r="K93">
        <v>5314.1504000000004</v>
      </c>
      <c r="L93">
        <v>102.675023</v>
      </c>
      <c r="M93" t="s">
        <v>4</v>
      </c>
      <c r="N93">
        <v>199.47501800000001</v>
      </c>
      <c r="O93">
        <v>61.634877000000003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5772.9298829999998</v>
      </c>
      <c r="I94">
        <v>105.668845</v>
      </c>
      <c r="J94" t="s">
        <v>3</v>
      </c>
      <c r="K94">
        <v>5756.8792970000004</v>
      </c>
      <c r="L94">
        <v>107.063574</v>
      </c>
      <c r="M94" t="s">
        <v>4</v>
      </c>
      <c r="N94">
        <v>216.002014</v>
      </c>
      <c r="O94">
        <v>61.559828000000003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6216.8971780000002</v>
      </c>
      <c r="I95">
        <v>116.746961</v>
      </c>
      <c r="J95" t="s">
        <v>3</v>
      </c>
      <c r="K95">
        <v>6199.6077249999998</v>
      </c>
      <c r="L95">
        <v>118.238105</v>
      </c>
      <c r="M95" t="s">
        <v>4</v>
      </c>
      <c r="N95">
        <v>232.52266499999999</v>
      </c>
      <c r="O95">
        <v>61.463577999999998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6660.8674510000001</v>
      </c>
      <c r="I96">
        <v>124.393355</v>
      </c>
      <c r="J96" t="s">
        <v>3</v>
      </c>
      <c r="K96">
        <v>6642.3318749999999</v>
      </c>
      <c r="L96">
        <v>125.411964</v>
      </c>
      <c r="M96" t="s">
        <v>4</v>
      </c>
      <c r="N96">
        <v>249.03490500000001</v>
      </c>
      <c r="O96">
        <v>61.402535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7104.8104880000001</v>
      </c>
      <c r="I97">
        <v>129.003593</v>
      </c>
      <c r="J97" t="s">
        <v>3</v>
      </c>
      <c r="K97">
        <v>7085.0397460000004</v>
      </c>
      <c r="L97">
        <v>129.74813700000001</v>
      </c>
      <c r="M97" t="s">
        <v>4</v>
      </c>
      <c r="N97">
        <v>265.55370699999997</v>
      </c>
      <c r="O97">
        <v>61.339055999999999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7548.7304199999999</v>
      </c>
      <c r="I98">
        <v>132.89542800000001</v>
      </c>
      <c r="J98" t="s">
        <v>3</v>
      </c>
      <c r="K98">
        <v>7527.7220020000004</v>
      </c>
      <c r="L98">
        <v>133.006203</v>
      </c>
      <c r="M98" t="s">
        <v>4</v>
      </c>
      <c r="N98">
        <v>282.081031</v>
      </c>
      <c r="O98">
        <v>61.275666999999999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7992.679521</v>
      </c>
      <c r="I99">
        <v>137.959655</v>
      </c>
      <c r="J99" t="s">
        <v>3</v>
      </c>
      <c r="K99">
        <v>7970.4380469999996</v>
      </c>
      <c r="L99">
        <v>137.80144799999999</v>
      </c>
      <c r="M99" t="s">
        <v>4</v>
      </c>
      <c r="N99">
        <v>298.613112</v>
      </c>
      <c r="O99">
        <v>61.181716000000002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8436.6181840000008</v>
      </c>
      <c r="I100">
        <v>145.75093799999999</v>
      </c>
      <c r="J100" t="s">
        <v>3</v>
      </c>
      <c r="K100">
        <v>8413.1493549999996</v>
      </c>
      <c r="L100">
        <v>145.530317</v>
      </c>
      <c r="M100" t="s">
        <v>4</v>
      </c>
      <c r="N100">
        <v>315.14421800000002</v>
      </c>
      <c r="O100">
        <v>61.403500999999999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8880.5393160000003</v>
      </c>
      <c r="I101">
        <v>150.95220800000001</v>
      </c>
      <c r="J101" t="s">
        <v>3</v>
      </c>
      <c r="K101">
        <v>8855.8397270000005</v>
      </c>
      <c r="L101">
        <v>150.45749900000001</v>
      </c>
      <c r="M101" t="s">
        <v>4</v>
      </c>
      <c r="N101">
        <v>331.65825699999999</v>
      </c>
      <c r="O101">
        <v>61.343905999999997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207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448.45167700000002</v>
      </c>
      <c r="I102">
        <v>3.9990999999999999E-2</v>
      </c>
      <c r="J102" t="s">
        <v>3</v>
      </c>
      <c r="K102">
        <v>447.21026899999998</v>
      </c>
      <c r="L102">
        <v>4.0211999999999998E-2</v>
      </c>
      <c r="M102" t="s">
        <v>4</v>
      </c>
      <c r="N102">
        <v>16.532882000000001</v>
      </c>
      <c r="O102">
        <v>4.679E-3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207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896.53278799999998</v>
      </c>
      <c r="I103">
        <v>7.0359000000000005E-2</v>
      </c>
      <c r="J103" t="s">
        <v>3</v>
      </c>
      <c r="K103">
        <v>894.05006200000003</v>
      </c>
      <c r="L103">
        <v>6.7136000000000001E-2</v>
      </c>
      <c r="M103" t="s">
        <v>4</v>
      </c>
      <c r="N103">
        <v>33.095784000000002</v>
      </c>
      <c r="O103">
        <v>1.7690000000000001E-2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207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1344.6616039999999</v>
      </c>
      <c r="I104">
        <v>8.0074000000000006E-2</v>
      </c>
      <c r="J104" t="s">
        <v>3</v>
      </c>
      <c r="K104">
        <v>1340.9196219999999</v>
      </c>
      <c r="L104">
        <v>7.4510999999999994E-2</v>
      </c>
      <c r="M104" t="s">
        <v>4</v>
      </c>
      <c r="N104">
        <v>49.650851000000003</v>
      </c>
      <c r="O104">
        <v>2.3397000000000001E-2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207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1792.7526250000001</v>
      </c>
      <c r="I105">
        <v>0.116017</v>
      </c>
      <c r="J105" t="s">
        <v>3</v>
      </c>
      <c r="K105">
        <v>1787.7632840000001</v>
      </c>
      <c r="L105">
        <v>0.11049399999999999</v>
      </c>
      <c r="M105" t="s">
        <v>4</v>
      </c>
      <c r="N105">
        <v>66.198999000000001</v>
      </c>
      <c r="O105">
        <v>3.9641999999999997E-2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207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2240.8647510000001</v>
      </c>
      <c r="I106">
        <v>0.127634</v>
      </c>
      <c r="J106" t="s">
        <v>3</v>
      </c>
      <c r="K106">
        <v>2234.620977</v>
      </c>
      <c r="L106">
        <v>0.11465599999999999</v>
      </c>
      <c r="M106" t="s">
        <v>4</v>
      </c>
      <c r="N106">
        <v>82.760824</v>
      </c>
      <c r="O106">
        <v>4.0326000000000001E-2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207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2688.953755</v>
      </c>
      <c r="I107">
        <v>0.14438100000000001</v>
      </c>
      <c r="J107" t="s">
        <v>3</v>
      </c>
      <c r="K107">
        <v>2681.4721629999999</v>
      </c>
      <c r="L107">
        <v>0.13818800000000001</v>
      </c>
      <c r="M107" t="s">
        <v>4</v>
      </c>
      <c r="N107">
        <v>99.325355000000002</v>
      </c>
      <c r="O107">
        <v>5.2609000000000003E-2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207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3137.0561280000002</v>
      </c>
      <c r="I108">
        <v>0.209726</v>
      </c>
      <c r="J108" t="s">
        <v>3</v>
      </c>
      <c r="K108">
        <v>3128.3265040000001</v>
      </c>
      <c r="L108">
        <v>0.15831899999999999</v>
      </c>
      <c r="M108" t="s">
        <v>4</v>
      </c>
      <c r="N108">
        <v>115.86863</v>
      </c>
      <c r="O108">
        <v>5.5268999999999999E-2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207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3585.1292090000002</v>
      </c>
      <c r="I109">
        <v>0.22914799999999999</v>
      </c>
      <c r="J109" t="s">
        <v>3</v>
      </c>
      <c r="K109">
        <v>3575.1566699999998</v>
      </c>
      <c r="L109">
        <v>0.18293300000000001</v>
      </c>
      <c r="M109" t="s">
        <v>4</v>
      </c>
      <c r="N109">
        <v>132.427244</v>
      </c>
      <c r="O109">
        <v>6.1462999999999997E-2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207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4033.260581</v>
      </c>
      <c r="I110">
        <v>0.24590300000000001</v>
      </c>
      <c r="J110" t="s">
        <v>3</v>
      </c>
      <c r="K110">
        <v>4022.0494189999999</v>
      </c>
      <c r="L110">
        <v>0.17536499999999999</v>
      </c>
      <c r="M110" t="s">
        <v>4</v>
      </c>
      <c r="N110">
        <v>148.96554900000001</v>
      </c>
      <c r="O110">
        <v>6.8613999999999994E-2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207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4481.3676859999996</v>
      </c>
      <c r="I111">
        <v>0.28453299999999998</v>
      </c>
      <c r="J111" t="s">
        <v>3</v>
      </c>
      <c r="K111">
        <v>4468.9079000000002</v>
      </c>
      <c r="L111">
        <v>0.15464</v>
      </c>
      <c r="M111" t="s">
        <v>4</v>
      </c>
      <c r="N111">
        <v>165.51194799999999</v>
      </c>
      <c r="O111">
        <v>6.8174999999999999E-2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207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4929.5106930000002</v>
      </c>
      <c r="I112">
        <v>0.282945</v>
      </c>
      <c r="J112" t="s">
        <v>3</v>
      </c>
      <c r="K112">
        <v>4915.8195800000003</v>
      </c>
      <c r="L112">
        <v>0.13997000000000001</v>
      </c>
      <c r="M112" t="s">
        <v>4</v>
      </c>
      <c r="N112">
        <v>182.06177199999999</v>
      </c>
      <c r="O112">
        <v>8.6826E-2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207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5377.6174609999998</v>
      </c>
      <c r="I113">
        <v>0.33635399999999999</v>
      </c>
      <c r="J113" t="s">
        <v>3</v>
      </c>
      <c r="K113">
        <v>5362.6760940000004</v>
      </c>
      <c r="L113">
        <v>0.13222400000000001</v>
      </c>
      <c r="M113" t="s">
        <v>4</v>
      </c>
      <c r="N113">
        <v>198.586017</v>
      </c>
      <c r="O113">
        <v>8.9107000000000006E-2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207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5825.7270019999996</v>
      </c>
      <c r="I114">
        <v>0.40373700000000001</v>
      </c>
      <c r="J114" t="s">
        <v>3</v>
      </c>
      <c r="K114">
        <v>5809.5463570000002</v>
      </c>
      <c r="L114">
        <v>0.15026300000000001</v>
      </c>
      <c r="M114" t="s">
        <v>4</v>
      </c>
      <c r="N114">
        <v>215.12158400000001</v>
      </c>
      <c r="O114">
        <v>9.3618000000000007E-2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207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6273.8435840000002</v>
      </c>
      <c r="I115">
        <v>0.44633200000000001</v>
      </c>
      <c r="J115" t="s">
        <v>3</v>
      </c>
      <c r="K115">
        <v>6256.3993650000002</v>
      </c>
      <c r="L115">
        <v>0.14515400000000001</v>
      </c>
      <c r="M115" t="s">
        <v>4</v>
      </c>
      <c r="N115">
        <v>231.65177199999999</v>
      </c>
      <c r="O115">
        <v>9.4238000000000002E-2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207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6721.9684370000004</v>
      </c>
      <c r="I116">
        <v>0.46234199999999998</v>
      </c>
      <c r="J116" t="s">
        <v>3</v>
      </c>
      <c r="K116">
        <v>6703.2599319999999</v>
      </c>
      <c r="L116">
        <v>0.156446</v>
      </c>
      <c r="M116" t="s">
        <v>4</v>
      </c>
      <c r="N116">
        <v>248.19913600000001</v>
      </c>
      <c r="O116">
        <v>0.100936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207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7170.0993070000004</v>
      </c>
      <c r="I117">
        <v>0.44097900000000001</v>
      </c>
      <c r="J117" t="s">
        <v>3</v>
      </c>
      <c r="K117">
        <v>7150.1340719999998</v>
      </c>
      <c r="L117">
        <v>0.16468099999999999</v>
      </c>
      <c r="M117" t="s">
        <v>4</v>
      </c>
      <c r="N117">
        <v>264.73602799999998</v>
      </c>
      <c r="O117">
        <v>9.8396999999999998E-2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207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7618.195557</v>
      </c>
      <c r="I118">
        <v>0.44982100000000003</v>
      </c>
      <c r="J118" t="s">
        <v>3</v>
      </c>
      <c r="K118">
        <v>7596.9801660000003</v>
      </c>
      <c r="L118">
        <v>0.17796999999999999</v>
      </c>
      <c r="M118" t="s">
        <v>4</v>
      </c>
      <c r="N118">
        <v>281.28626800000001</v>
      </c>
      <c r="O118">
        <v>0.109884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207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8066.2764550000002</v>
      </c>
      <c r="I119">
        <v>0.54395099999999996</v>
      </c>
      <c r="J119" t="s">
        <v>3</v>
      </c>
      <c r="K119">
        <v>8043.8219920000001</v>
      </c>
      <c r="L119">
        <v>0.225545</v>
      </c>
      <c r="M119" t="s">
        <v>4</v>
      </c>
      <c r="N119">
        <v>297.81885599999998</v>
      </c>
      <c r="O119">
        <v>0.11454400000000001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207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8514.3905080000004</v>
      </c>
      <c r="I120">
        <v>0.55279500000000004</v>
      </c>
      <c r="J120" t="s">
        <v>3</v>
      </c>
      <c r="K120">
        <v>8490.6969730000001</v>
      </c>
      <c r="L120">
        <v>0.20710600000000001</v>
      </c>
      <c r="M120" t="s">
        <v>4</v>
      </c>
      <c r="N120">
        <v>314.37480199999999</v>
      </c>
      <c r="O120">
        <v>0.116719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207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8962.4819339999995</v>
      </c>
      <c r="I121">
        <v>0.51824800000000004</v>
      </c>
      <c r="J121" t="s">
        <v>3</v>
      </c>
      <c r="K121">
        <v>8937.5548240000007</v>
      </c>
      <c r="L121">
        <v>0.21732299999999999</v>
      </c>
      <c r="M121" t="s">
        <v>4</v>
      </c>
      <c r="N121">
        <v>330.92193500000002</v>
      </c>
      <c r="O121">
        <v>0.12514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396.03297199999997</v>
      </c>
      <c r="I122" s="3">
        <v>0.14421400000000001</v>
      </c>
      <c r="J122" s="3" t="s">
        <v>3</v>
      </c>
      <c r="K122" s="3">
        <v>392.78837299999998</v>
      </c>
      <c r="L122" s="3">
        <v>0.11873400000000001</v>
      </c>
      <c r="M122" s="3" t="s">
        <v>4</v>
      </c>
      <c r="N122" s="3">
        <v>65.458682999999994</v>
      </c>
      <c r="O122" s="3">
        <v>3.1411000000000001E-2</v>
      </c>
      <c r="P122" s="3" t="s">
        <v>5</v>
      </c>
      <c r="Q122" s="3">
        <v>0</v>
      </c>
      <c r="R122" s="3">
        <v>0</v>
      </c>
      <c r="S122" s="3" t="s">
        <v>6</v>
      </c>
      <c r="T122" s="3">
        <v>0</v>
      </c>
      <c r="U122" s="3">
        <v>0</v>
      </c>
      <c r="V122" s="3" t="s">
        <v>7</v>
      </c>
      <c r="W122" s="3">
        <v>0</v>
      </c>
      <c r="X122" s="3">
        <v>0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32767</v>
      </c>
      <c r="AG122" s="3">
        <v>0</v>
      </c>
      <c r="AH122" s="3" t="s">
        <v>11</v>
      </c>
      <c r="AI122" s="3">
        <v>-32767</v>
      </c>
      <c r="AJ122" s="3">
        <v>0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792.10832300000004</v>
      </c>
      <c r="I123">
        <v>0.335094</v>
      </c>
      <c r="J123" t="s">
        <v>3</v>
      </c>
      <c r="K123">
        <v>785.63207799999998</v>
      </c>
      <c r="L123">
        <v>0.28542699999999999</v>
      </c>
      <c r="M123" t="s">
        <v>4</v>
      </c>
      <c r="N123">
        <v>131.07016999999999</v>
      </c>
      <c r="O123">
        <v>0.108779</v>
      </c>
      <c r="P123" t="s">
        <v>5</v>
      </c>
      <c r="Q123">
        <v>0</v>
      </c>
      <c r="R123">
        <v>0</v>
      </c>
      <c r="S123" t="s">
        <v>6</v>
      </c>
      <c r="T123">
        <v>0</v>
      </c>
      <c r="U123">
        <v>0</v>
      </c>
      <c r="V123" t="s">
        <v>7</v>
      </c>
      <c r="W123">
        <v>0</v>
      </c>
      <c r="X123">
        <v>0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32767</v>
      </c>
      <c r="AG123">
        <v>0</v>
      </c>
      <c r="AH123" t="s">
        <v>11</v>
      </c>
      <c r="AI123">
        <v>-32767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1188.088215</v>
      </c>
      <c r="I124">
        <v>0.52558400000000005</v>
      </c>
      <c r="J124" t="s">
        <v>3</v>
      </c>
      <c r="K124">
        <v>1178.3912769999999</v>
      </c>
      <c r="L124">
        <v>0.433116</v>
      </c>
      <c r="M124" t="s">
        <v>4</v>
      </c>
      <c r="N124">
        <v>196.59948900000001</v>
      </c>
      <c r="O124">
        <v>0.19467300000000001</v>
      </c>
      <c r="P124" t="s">
        <v>5</v>
      </c>
      <c r="Q124">
        <v>0</v>
      </c>
      <c r="R124">
        <v>0</v>
      </c>
      <c r="S124" t="s">
        <v>6</v>
      </c>
      <c r="T124">
        <v>0</v>
      </c>
      <c r="U124">
        <v>0</v>
      </c>
      <c r="V124" t="s">
        <v>7</v>
      </c>
      <c r="W124">
        <v>0</v>
      </c>
      <c r="X124">
        <v>0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32767</v>
      </c>
      <c r="AG124">
        <v>0</v>
      </c>
      <c r="AH124" t="s">
        <v>11</v>
      </c>
      <c r="AI124">
        <v>-32767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1583.931777</v>
      </c>
      <c r="I125">
        <v>0.77825299999999997</v>
      </c>
      <c r="J125" t="s">
        <v>3</v>
      </c>
      <c r="K125">
        <v>1571.028186</v>
      </c>
      <c r="L125">
        <v>0.56063099999999999</v>
      </c>
      <c r="M125" t="s">
        <v>4</v>
      </c>
      <c r="N125">
        <v>262.11407000000003</v>
      </c>
      <c r="O125">
        <v>0.27775300000000003</v>
      </c>
      <c r="P125" t="s">
        <v>5</v>
      </c>
      <c r="Q125">
        <v>0</v>
      </c>
      <c r="R125">
        <v>0</v>
      </c>
      <c r="S125" t="s">
        <v>6</v>
      </c>
      <c r="T125">
        <v>0</v>
      </c>
      <c r="U125">
        <v>0</v>
      </c>
      <c r="V125" t="s">
        <v>7</v>
      </c>
      <c r="W125">
        <v>0</v>
      </c>
      <c r="X125">
        <v>0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32767</v>
      </c>
      <c r="AG125">
        <v>0</v>
      </c>
      <c r="AH125" t="s">
        <v>11</v>
      </c>
      <c r="AI125">
        <v>-32767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1979.840706</v>
      </c>
      <c r="I126">
        <v>0.95236500000000002</v>
      </c>
      <c r="J126" t="s">
        <v>3</v>
      </c>
      <c r="K126">
        <v>1963.723657</v>
      </c>
      <c r="L126">
        <v>0.68513999999999997</v>
      </c>
      <c r="M126" t="s">
        <v>4</v>
      </c>
      <c r="N126">
        <v>327.645601</v>
      </c>
      <c r="O126">
        <v>0.36870399999999998</v>
      </c>
      <c r="P126" t="s">
        <v>5</v>
      </c>
      <c r="Q126">
        <v>0</v>
      </c>
      <c r="R126">
        <v>0</v>
      </c>
      <c r="S126" t="s">
        <v>6</v>
      </c>
      <c r="T126">
        <v>0</v>
      </c>
      <c r="U126">
        <v>0</v>
      </c>
      <c r="V126" t="s">
        <v>7</v>
      </c>
      <c r="W126">
        <v>0</v>
      </c>
      <c r="X126">
        <v>0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32767</v>
      </c>
      <c r="AG126">
        <v>0</v>
      </c>
      <c r="AH126" t="s">
        <v>11</v>
      </c>
      <c r="AI126">
        <v>-32767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2375.7852979999998</v>
      </c>
      <c r="I127">
        <v>1.3845050000000001</v>
      </c>
      <c r="J127" t="s">
        <v>3</v>
      </c>
      <c r="K127">
        <v>2356.43687</v>
      </c>
      <c r="L127">
        <v>0.98943000000000003</v>
      </c>
      <c r="M127" t="s">
        <v>4</v>
      </c>
      <c r="N127">
        <v>393.20713799999999</v>
      </c>
      <c r="O127">
        <v>0.45783600000000002</v>
      </c>
      <c r="P127" t="s">
        <v>5</v>
      </c>
      <c r="Q127">
        <v>0</v>
      </c>
      <c r="R127">
        <v>0</v>
      </c>
      <c r="S127" t="s">
        <v>6</v>
      </c>
      <c r="T127">
        <v>0</v>
      </c>
      <c r="U127">
        <v>0</v>
      </c>
      <c r="V127" t="s">
        <v>7</v>
      </c>
      <c r="W127">
        <v>0</v>
      </c>
      <c r="X127">
        <v>0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32767</v>
      </c>
      <c r="AG127">
        <v>0</v>
      </c>
      <c r="AH127" t="s">
        <v>11</v>
      </c>
      <c r="AI127">
        <v>-32767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2771.5802389999999</v>
      </c>
      <c r="I128">
        <v>1.557264</v>
      </c>
      <c r="J128" t="s">
        <v>3</v>
      </c>
      <c r="K128">
        <v>2749.0275000000001</v>
      </c>
      <c r="L128">
        <v>0.99209099999999995</v>
      </c>
      <c r="M128" t="s">
        <v>4</v>
      </c>
      <c r="N128">
        <v>458.69158099999999</v>
      </c>
      <c r="O128">
        <v>0.47298499999999999</v>
      </c>
      <c r="P128" t="s">
        <v>5</v>
      </c>
      <c r="Q128">
        <v>0</v>
      </c>
      <c r="R128">
        <v>0</v>
      </c>
      <c r="S128" t="s">
        <v>6</v>
      </c>
      <c r="T128">
        <v>0</v>
      </c>
      <c r="U128">
        <v>0</v>
      </c>
      <c r="V128" t="s">
        <v>7</v>
      </c>
      <c r="W128">
        <v>0</v>
      </c>
      <c r="X128">
        <v>0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32767</v>
      </c>
      <c r="AG128">
        <v>0</v>
      </c>
      <c r="AH128" t="s">
        <v>11</v>
      </c>
      <c r="AI128">
        <v>-32767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3167.3893750000002</v>
      </c>
      <c r="I129">
        <v>1.8069710000000001</v>
      </c>
      <c r="J129" t="s">
        <v>3</v>
      </c>
      <c r="K129">
        <v>3141.6342239999999</v>
      </c>
      <c r="L129">
        <v>1.088633</v>
      </c>
      <c r="M129" t="s">
        <v>4</v>
      </c>
      <c r="N129">
        <v>524.160844</v>
      </c>
      <c r="O129">
        <v>0.55992200000000003</v>
      </c>
      <c r="P129" t="s">
        <v>5</v>
      </c>
      <c r="Q129">
        <v>0</v>
      </c>
      <c r="R129">
        <v>0</v>
      </c>
      <c r="S129" t="s">
        <v>6</v>
      </c>
      <c r="T129">
        <v>0</v>
      </c>
      <c r="U129">
        <v>0</v>
      </c>
      <c r="V129" t="s">
        <v>7</v>
      </c>
      <c r="W129">
        <v>0</v>
      </c>
      <c r="X129">
        <v>0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32767</v>
      </c>
      <c r="AG129">
        <v>0</v>
      </c>
      <c r="AH129" t="s">
        <v>11</v>
      </c>
      <c r="AI129">
        <v>-32767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3563.2347749999999</v>
      </c>
      <c r="I130">
        <v>2.1114039999999998</v>
      </c>
      <c r="J130" t="s">
        <v>3</v>
      </c>
      <c r="K130">
        <v>3534.2927589999999</v>
      </c>
      <c r="L130">
        <v>1.231786</v>
      </c>
      <c r="M130" t="s">
        <v>4</v>
      </c>
      <c r="N130">
        <v>589.63327100000004</v>
      </c>
      <c r="O130">
        <v>0.56548600000000004</v>
      </c>
      <c r="P130" t="s">
        <v>5</v>
      </c>
      <c r="Q130">
        <v>0</v>
      </c>
      <c r="R130">
        <v>0</v>
      </c>
      <c r="S130" t="s">
        <v>6</v>
      </c>
      <c r="T130">
        <v>0</v>
      </c>
      <c r="U130">
        <v>0</v>
      </c>
      <c r="V130" t="s">
        <v>7</v>
      </c>
      <c r="W130">
        <v>0</v>
      </c>
      <c r="X130">
        <v>0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32767</v>
      </c>
      <c r="AG130">
        <v>0</v>
      </c>
      <c r="AH130" t="s">
        <v>11</v>
      </c>
      <c r="AI130">
        <v>-32767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3959.1287600000001</v>
      </c>
      <c r="I131">
        <v>2.4701580000000001</v>
      </c>
      <c r="J131" t="s">
        <v>3</v>
      </c>
      <c r="K131">
        <v>3926.9758539999998</v>
      </c>
      <c r="L131">
        <v>1.4576519999999999</v>
      </c>
      <c r="M131" t="s">
        <v>4</v>
      </c>
      <c r="N131">
        <v>655.16864599999997</v>
      </c>
      <c r="O131">
        <v>0.68756499999999998</v>
      </c>
      <c r="P131" t="s">
        <v>5</v>
      </c>
      <c r="Q131">
        <v>0</v>
      </c>
      <c r="R131">
        <v>0</v>
      </c>
      <c r="S131" t="s">
        <v>6</v>
      </c>
      <c r="T131">
        <v>0</v>
      </c>
      <c r="U131">
        <v>0</v>
      </c>
      <c r="V131" t="s">
        <v>7</v>
      </c>
      <c r="W131">
        <v>0</v>
      </c>
      <c r="X131">
        <v>0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32767</v>
      </c>
      <c r="AG131">
        <v>0</v>
      </c>
      <c r="AH131" t="s">
        <v>11</v>
      </c>
      <c r="AI131">
        <v>-32767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4354.9226269999999</v>
      </c>
      <c r="I132">
        <v>2.511774</v>
      </c>
      <c r="J132" t="s">
        <v>3</v>
      </c>
      <c r="K132">
        <v>4319.5654789999999</v>
      </c>
      <c r="L132">
        <v>1.4767049999999999</v>
      </c>
      <c r="M132" t="s">
        <v>4</v>
      </c>
      <c r="N132">
        <v>720.66124500000001</v>
      </c>
      <c r="O132">
        <v>0.61488100000000001</v>
      </c>
      <c r="P132" t="s">
        <v>5</v>
      </c>
      <c r="Q132">
        <v>0</v>
      </c>
      <c r="R132">
        <v>0</v>
      </c>
      <c r="S132" t="s">
        <v>6</v>
      </c>
      <c r="T132">
        <v>0</v>
      </c>
      <c r="U132">
        <v>0</v>
      </c>
      <c r="V132" t="s">
        <v>7</v>
      </c>
      <c r="W132">
        <v>0</v>
      </c>
      <c r="X132">
        <v>0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32767</v>
      </c>
      <c r="AG132">
        <v>0</v>
      </c>
      <c r="AH132" t="s">
        <v>11</v>
      </c>
      <c r="AI132">
        <v>-32767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4750.8828810000005</v>
      </c>
      <c r="I133">
        <v>2.5019469999999999</v>
      </c>
      <c r="J133" t="s">
        <v>3</v>
      </c>
      <c r="K133">
        <v>4712.3121000000001</v>
      </c>
      <c r="L133">
        <v>1.5407169999999999</v>
      </c>
      <c r="M133" t="s">
        <v>4</v>
      </c>
      <c r="N133">
        <v>786.228611</v>
      </c>
      <c r="O133">
        <v>0.65568400000000004</v>
      </c>
      <c r="P133" t="s">
        <v>5</v>
      </c>
      <c r="Q133">
        <v>0</v>
      </c>
      <c r="R133">
        <v>0</v>
      </c>
      <c r="S133" t="s">
        <v>6</v>
      </c>
      <c r="T133">
        <v>0</v>
      </c>
      <c r="U133">
        <v>0</v>
      </c>
      <c r="V133" t="s">
        <v>7</v>
      </c>
      <c r="W133">
        <v>0</v>
      </c>
      <c r="X133">
        <v>0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32767</v>
      </c>
      <c r="AG133">
        <v>0</v>
      </c>
      <c r="AH133" t="s">
        <v>11</v>
      </c>
      <c r="AI133">
        <v>-32767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5146.7169039999999</v>
      </c>
      <c r="I134">
        <v>2.8174760000000001</v>
      </c>
      <c r="J134" t="s">
        <v>3</v>
      </c>
      <c r="K134">
        <v>5104.9308499999997</v>
      </c>
      <c r="L134">
        <v>1.6812510000000001</v>
      </c>
      <c r="M134" t="s">
        <v>4</v>
      </c>
      <c r="N134">
        <v>851.69010400000002</v>
      </c>
      <c r="O134">
        <v>0.69695300000000004</v>
      </c>
      <c r="P134" t="s">
        <v>5</v>
      </c>
      <c r="Q134">
        <v>0</v>
      </c>
      <c r="R134">
        <v>0</v>
      </c>
      <c r="S134" t="s">
        <v>6</v>
      </c>
      <c r="T134">
        <v>0</v>
      </c>
      <c r="U134">
        <v>0</v>
      </c>
      <c r="V134" t="s">
        <v>7</v>
      </c>
      <c r="W134">
        <v>0</v>
      </c>
      <c r="X134">
        <v>0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32767</v>
      </c>
      <c r="AG134">
        <v>0</v>
      </c>
      <c r="AH134" t="s">
        <v>11</v>
      </c>
      <c r="AI134">
        <v>-32767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5542.6483200000002</v>
      </c>
      <c r="I135">
        <v>3.3718620000000001</v>
      </c>
      <c r="J135" t="s">
        <v>3</v>
      </c>
      <c r="K135">
        <v>5497.65499</v>
      </c>
      <c r="L135">
        <v>2.2370969999999999</v>
      </c>
      <c r="M135" t="s">
        <v>4</v>
      </c>
      <c r="N135">
        <v>917.25681299999997</v>
      </c>
      <c r="O135">
        <v>1.03979</v>
      </c>
      <c r="P135" t="s">
        <v>5</v>
      </c>
      <c r="Q135">
        <v>0</v>
      </c>
      <c r="R135">
        <v>0</v>
      </c>
      <c r="S135" t="s">
        <v>6</v>
      </c>
      <c r="T135">
        <v>0</v>
      </c>
      <c r="U135">
        <v>0</v>
      </c>
      <c r="V135" t="s">
        <v>7</v>
      </c>
      <c r="W135">
        <v>0</v>
      </c>
      <c r="X135">
        <v>0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32767</v>
      </c>
      <c r="AG135">
        <v>0</v>
      </c>
      <c r="AH135" t="s">
        <v>11</v>
      </c>
      <c r="AI135">
        <v>-32767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5938.435391</v>
      </c>
      <c r="I136">
        <v>3.6968160000000001</v>
      </c>
      <c r="J136" t="s">
        <v>3</v>
      </c>
      <c r="K136">
        <v>5890.235283</v>
      </c>
      <c r="L136">
        <v>2.5688610000000001</v>
      </c>
      <c r="M136" t="s">
        <v>4</v>
      </c>
      <c r="N136">
        <v>982.74014999999997</v>
      </c>
      <c r="O136">
        <v>1.109448</v>
      </c>
      <c r="P136" t="s">
        <v>5</v>
      </c>
      <c r="Q136">
        <v>0</v>
      </c>
      <c r="R136">
        <v>0</v>
      </c>
      <c r="S136" t="s">
        <v>6</v>
      </c>
      <c r="T136">
        <v>0</v>
      </c>
      <c r="U136">
        <v>0</v>
      </c>
      <c r="V136" t="s">
        <v>7</v>
      </c>
      <c r="W136">
        <v>0</v>
      </c>
      <c r="X136">
        <v>0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32767</v>
      </c>
      <c r="AG136">
        <v>0</v>
      </c>
      <c r="AH136" t="s">
        <v>11</v>
      </c>
      <c r="AI136">
        <v>-32767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6334.280479</v>
      </c>
      <c r="I137">
        <v>3.9663409999999999</v>
      </c>
      <c r="J137" t="s">
        <v>3</v>
      </c>
      <c r="K137">
        <v>6282.8511619999999</v>
      </c>
      <c r="L137">
        <v>2.6283599999999998</v>
      </c>
      <c r="M137" t="s">
        <v>4</v>
      </c>
      <c r="N137">
        <v>1048.254946</v>
      </c>
      <c r="O137">
        <v>1.2164079999999999</v>
      </c>
      <c r="P137" t="s">
        <v>5</v>
      </c>
      <c r="Q137">
        <v>0</v>
      </c>
      <c r="R137">
        <v>0</v>
      </c>
      <c r="S137" t="s">
        <v>6</v>
      </c>
      <c r="T137">
        <v>0</v>
      </c>
      <c r="U137">
        <v>0</v>
      </c>
      <c r="V137" t="s">
        <v>7</v>
      </c>
      <c r="W137">
        <v>0</v>
      </c>
      <c r="X137">
        <v>0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32767</v>
      </c>
      <c r="AG137">
        <v>0</v>
      </c>
      <c r="AH137" t="s">
        <v>11</v>
      </c>
      <c r="AI137">
        <v>-32767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6730.2283690000004</v>
      </c>
      <c r="I138">
        <v>3.840004</v>
      </c>
      <c r="J138" t="s">
        <v>3</v>
      </c>
      <c r="K138">
        <v>6675.5855570000003</v>
      </c>
      <c r="L138">
        <v>2.4596779999999998</v>
      </c>
      <c r="M138" t="s">
        <v>4</v>
      </c>
      <c r="N138">
        <v>1113.7401150000001</v>
      </c>
      <c r="O138">
        <v>1.1494580000000001</v>
      </c>
      <c r="P138" t="s">
        <v>5</v>
      </c>
      <c r="Q138">
        <v>0</v>
      </c>
      <c r="R138">
        <v>0</v>
      </c>
      <c r="S138" t="s">
        <v>6</v>
      </c>
      <c r="T138">
        <v>0</v>
      </c>
      <c r="U138">
        <v>0</v>
      </c>
      <c r="V138" t="s">
        <v>7</v>
      </c>
      <c r="W138">
        <v>0</v>
      </c>
      <c r="X138">
        <v>0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32767</v>
      </c>
      <c r="AG138">
        <v>0</v>
      </c>
      <c r="AH138" t="s">
        <v>11</v>
      </c>
      <c r="AI138">
        <v>-32767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7126.1772659999997</v>
      </c>
      <c r="I139">
        <v>4.1777369999999996</v>
      </c>
      <c r="J139" t="s">
        <v>3</v>
      </c>
      <c r="K139">
        <v>7068.3227340000003</v>
      </c>
      <c r="L139">
        <v>2.4673050000000001</v>
      </c>
      <c r="M139" t="s">
        <v>4</v>
      </c>
      <c r="N139">
        <v>1179.31178</v>
      </c>
      <c r="O139">
        <v>1.268392</v>
      </c>
      <c r="P139" t="s">
        <v>5</v>
      </c>
      <c r="Q139">
        <v>0</v>
      </c>
      <c r="R139">
        <v>0</v>
      </c>
      <c r="S139" t="s">
        <v>6</v>
      </c>
      <c r="T139">
        <v>0</v>
      </c>
      <c r="U139">
        <v>0</v>
      </c>
      <c r="V139" t="s">
        <v>7</v>
      </c>
      <c r="W139">
        <v>0</v>
      </c>
      <c r="X139">
        <v>0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32767</v>
      </c>
      <c r="AG139">
        <v>0</v>
      </c>
      <c r="AH139" t="s">
        <v>11</v>
      </c>
      <c r="AI139">
        <v>-32767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7522.0318360000001</v>
      </c>
      <c r="I140">
        <v>4.6569909999999997</v>
      </c>
      <c r="J140" t="s">
        <v>3</v>
      </c>
      <c r="K140">
        <v>7460.9627049999999</v>
      </c>
      <c r="L140">
        <v>2.9343780000000002</v>
      </c>
      <c r="M140" t="s">
        <v>4</v>
      </c>
      <c r="N140">
        <v>1244.8223559999999</v>
      </c>
      <c r="O140">
        <v>1.444248</v>
      </c>
      <c r="P140" t="s">
        <v>5</v>
      </c>
      <c r="Q140">
        <v>0</v>
      </c>
      <c r="R140">
        <v>0</v>
      </c>
      <c r="S140" t="s">
        <v>6</v>
      </c>
      <c r="T140">
        <v>0</v>
      </c>
      <c r="U140">
        <v>0</v>
      </c>
      <c r="V140" t="s">
        <v>7</v>
      </c>
      <c r="W140">
        <v>0</v>
      </c>
      <c r="X140">
        <v>0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32767</v>
      </c>
      <c r="AG140">
        <v>0</v>
      </c>
      <c r="AH140" t="s">
        <v>11</v>
      </c>
      <c r="AI140">
        <v>-32767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7917.9834860000001</v>
      </c>
      <c r="I141">
        <v>5.1940379999999999</v>
      </c>
      <c r="J141" t="s">
        <v>3</v>
      </c>
      <c r="K141">
        <v>7853.7066210000003</v>
      </c>
      <c r="L141">
        <v>3.3608440000000002</v>
      </c>
      <c r="M141" t="s">
        <v>4</v>
      </c>
      <c r="N141">
        <v>1310.391462</v>
      </c>
      <c r="O141">
        <v>1.7842610000000001</v>
      </c>
      <c r="P141" t="s">
        <v>5</v>
      </c>
      <c r="Q141">
        <v>0</v>
      </c>
      <c r="R141">
        <v>0</v>
      </c>
      <c r="S141" t="s">
        <v>6</v>
      </c>
      <c r="T141">
        <v>0</v>
      </c>
      <c r="U141">
        <v>0</v>
      </c>
      <c r="V141" t="s">
        <v>7</v>
      </c>
      <c r="W141">
        <v>0</v>
      </c>
      <c r="X141">
        <v>0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32767</v>
      </c>
      <c r="AG141">
        <v>0</v>
      </c>
      <c r="AH141" t="s">
        <v>11</v>
      </c>
      <c r="AI141">
        <v>-32767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101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592.80701299999998</v>
      </c>
      <c r="I142">
        <v>2.2777850000000002</v>
      </c>
      <c r="J142" t="s">
        <v>3</v>
      </c>
      <c r="K142">
        <v>590.10729600000002</v>
      </c>
      <c r="L142">
        <v>2.196329</v>
      </c>
      <c r="M142" t="s">
        <v>4</v>
      </c>
      <c r="N142">
        <v>148.528592</v>
      </c>
      <c r="O142">
        <v>1.8074570000000001</v>
      </c>
      <c r="P142" t="s">
        <v>5</v>
      </c>
      <c r="Q142">
        <v>2.8033220000000001</v>
      </c>
      <c r="R142">
        <v>6.1190000000000003E-3</v>
      </c>
      <c r="S142" t="s">
        <v>6</v>
      </c>
      <c r="T142">
        <v>427.77711199999999</v>
      </c>
      <c r="U142">
        <v>9.6884999999999999E-2</v>
      </c>
      <c r="V142" t="s">
        <v>7</v>
      </c>
      <c r="W142">
        <v>0.25907000000000002</v>
      </c>
      <c r="X142">
        <v>8.2200000000000003E-4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0.38281100000000001</v>
      </c>
      <c r="AG142">
        <v>1.8E-5</v>
      </c>
      <c r="AH142" t="s">
        <v>11</v>
      </c>
      <c r="AI142">
        <v>0.61806399999999995</v>
      </c>
      <c r="AJ142">
        <v>7.9999999999999996E-6</v>
      </c>
      <c r="AK142" t="s">
        <v>12</v>
      </c>
      <c r="AL142">
        <v>0</v>
      </c>
      <c r="AM142">
        <v>0</v>
      </c>
    </row>
    <row r="143" spans="1:39" x14ac:dyDescent="0.25">
      <c r="A143" t="s">
        <v>101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1184.5472629999999</v>
      </c>
      <c r="I143">
        <v>7.3438990000000004</v>
      </c>
      <c r="J143" t="s">
        <v>3</v>
      </c>
      <c r="K143">
        <v>1179.1524879999999</v>
      </c>
      <c r="L143">
        <v>6.9467439999999998</v>
      </c>
      <c r="M143" t="s">
        <v>4</v>
      </c>
      <c r="N143">
        <v>296.94187599999998</v>
      </c>
      <c r="O143">
        <v>5.3887130000000001</v>
      </c>
      <c r="P143" t="s">
        <v>5</v>
      </c>
      <c r="Q143">
        <v>5.6064619999999996</v>
      </c>
      <c r="R143">
        <v>1.8051000000000001E-2</v>
      </c>
      <c r="S143" t="s">
        <v>6</v>
      </c>
      <c r="T143">
        <v>854.57656999999995</v>
      </c>
      <c r="U143">
        <v>0.174572</v>
      </c>
      <c r="V143" t="s">
        <v>7</v>
      </c>
      <c r="W143">
        <v>0.51749199999999995</v>
      </c>
      <c r="X143">
        <v>1.732E-3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0.38051699999999999</v>
      </c>
      <c r="AG143">
        <v>1.9000000000000001E-5</v>
      </c>
      <c r="AH143" t="s">
        <v>11</v>
      </c>
      <c r="AI143">
        <v>0.61952399999999996</v>
      </c>
      <c r="AJ143">
        <v>7.9999999999999996E-6</v>
      </c>
      <c r="AK143" t="s">
        <v>12</v>
      </c>
      <c r="AL143">
        <v>0</v>
      </c>
      <c r="AM143">
        <v>0</v>
      </c>
    </row>
    <row r="144" spans="1:39" x14ac:dyDescent="0.25">
      <c r="A144" t="s">
        <v>101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1776.9665580000001</v>
      </c>
      <c r="I144">
        <v>32.453034000000002</v>
      </c>
      <c r="J144" t="s">
        <v>3</v>
      </c>
      <c r="K144">
        <v>1768.8642379999999</v>
      </c>
      <c r="L144">
        <v>30.928115999999999</v>
      </c>
      <c r="M144" t="s">
        <v>4</v>
      </c>
      <c r="N144">
        <v>445.96516500000001</v>
      </c>
      <c r="O144">
        <v>27.534345999999999</v>
      </c>
      <c r="P144" t="s">
        <v>5</v>
      </c>
      <c r="Q144">
        <v>8.4200820000000007</v>
      </c>
      <c r="R144">
        <v>4.4208999999999998E-2</v>
      </c>
      <c r="S144" t="s">
        <v>6</v>
      </c>
      <c r="T144">
        <v>1281.4193680000001</v>
      </c>
      <c r="U144">
        <v>0.24179899999999999</v>
      </c>
      <c r="V144" t="s">
        <v>7</v>
      </c>
      <c r="W144">
        <v>0.77350200000000002</v>
      </c>
      <c r="X144">
        <v>3.4420000000000002E-3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0.37933</v>
      </c>
      <c r="AG144">
        <v>1.5999999999999999E-5</v>
      </c>
      <c r="AH144" t="s">
        <v>11</v>
      </c>
      <c r="AI144">
        <v>0.62011400000000005</v>
      </c>
      <c r="AJ144">
        <v>1.0000000000000001E-5</v>
      </c>
      <c r="AK144" t="s">
        <v>12</v>
      </c>
      <c r="AL144">
        <v>0</v>
      </c>
      <c r="AM144">
        <v>0</v>
      </c>
    </row>
    <row r="145" spans="1:39" x14ac:dyDescent="0.25">
      <c r="A145" t="s">
        <v>101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2368.9379690000001</v>
      </c>
      <c r="I145">
        <v>47.697912000000002</v>
      </c>
      <c r="J145" t="s">
        <v>3</v>
      </c>
      <c r="K145">
        <v>2358.1394730000002</v>
      </c>
      <c r="L145">
        <v>45.400671000000003</v>
      </c>
      <c r="M145" t="s">
        <v>4</v>
      </c>
      <c r="N145">
        <v>594.65112499999998</v>
      </c>
      <c r="O145">
        <v>39.046615000000003</v>
      </c>
      <c r="P145" t="s">
        <v>5</v>
      </c>
      <c r="Q145">
        <v>11.218529999999999</v>
      </c>
      <c r="R145">
        <v>6.4588999999999994E-2</v>
      </c>
      <c r="S145" t="s">
        <v>6</v>
      </c>
      <c r="T145">
        <v>1708.204788</v>
      </c>
      <c r="U145">
        <v>0.32456800000000002</v>
      </c>
      <c r="V145" t="s">
        <v>7</v>
      </c>
      <c r="W145">
        <v>1.036824</v>
      </c>
      <c r="X145">
        <v>7.4419999999999998E-3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0.37865100000000002</v>
      </c>
      <c r="AG145">
        <v>1.8E-5</v>
      </c>
      <c r="AH145" t="s">
        <v>11</v>
      </c>
      <c r="AI145">
        <v>0.62018099999999998</v>
      </c>
      <c r="AJ145">
        <v>1.0000000000000001E-5</v>
      </c>
      <c r="AK145" t="s">
        <v>12</v>
      </c>
      <c r="AL145">
        <v>0</v>
      </c>
      <c r="AM145">
        <v>0</v>
      </c>
    </row>
    <row r="146" spans="1:39" x14ac:dyDescent="0.25">
      <c r="A146" t="s">
        <v>101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2960.6292239999998</v>
      </c>
      <c r="I146">
        <v>60.301367999999997</v>
      </c>
      <c r="J146" t="s">
        <v>3</v>
      </c>
      <c r="K146">
        <v>2947.1476710000002</v>
      </c>
      <c r="L146">
        <v>57.675738000000003</v>
      </c>
      <c r="M146" t="s">
        <v>4</v>
      </c>
      <c r="N146">
        <v>743.15086299999996</v>
      </c>
      <c r="O146">
        <v>49.558987000000002</v>
      </c>
      <c r="P146" t="s">
        <v>5</v>
      </c>
      <c r="Q146">
        <v>14.008172999999999</v>
      </c>
      <c r="R146">
        <v>8.1464999999999996E-2</v>
      </c>
      <c r="S146" t="s">
        <v>6</v>
      </c>
      <c r="T146">
        <v>2134.9669530000001</v>
      </c>
      <c r="U146">
        <v>0.43975399999999998</v>
      </c>
      <c r="V146" t="s">
        <v>7</v>
      </c>
      <c r="W146">
        <v>1.3011140000000001</v>
      </c>
      <c r="X146">
        <v>1.0291E-2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0.378002</v>
      </c>
      <c r="AG146">
        <v>1.5E-5</v>
      </c>
      <c r="AH146" t="s">
        <v>11</v>
      </c>
      <c r="AI146">
        <v>0.62063900000000005</v>
      </c>
      <c r="AJ146">
        <v>1.2E-5</v>
      </c>
      <c r="AK146" t="s">
        <v>12</v>
      </c>
      <c r="AL146">
        <v>0</v>
      </c>
      <c r="AM146">
        <v>0</v>
      </c>
    </row>
    <row r="147" spans="1:39" x14ac:dyDescent="0.25">
      <c r="A147" t="s">
        <v>101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3552.8135349999998</v>
      </c>
      <c r="I147">
        <v>93.527278999999993</v>
      </c>
      <c r="J147" t="s">
        <v>3</v>
      </c>
      <c r="K147">
        <v>3536.6244529999999</v>
      </c>
      <c r="L147">
        <v>89.129986000000002</v>
      </c>
      <c r="M147" t="s">
        <v>4</v>
      </c>
      <c r="N147">
        <v>892.05966899999999</v>
      </c>
      <c r="O147">
        <v>78.258133999999998</v>
      </c>
      <c r="P147" t="s">
        <v>5</v>
      </c>
      <c r="Q147">
        <v>16.825189000000002</v>
      </c>
      <c r="R147">
        <v>0.124504</v>
      </c>
      <c r="S147" t="s">
        <v>6</v>
      </c>
      <c r="T147">
        <v>2561.7154930000002</v>
      </c>
      <c r="U147">
        <v>0.541126</v>
      </c>
      <c r="V147" t="s">
        <v>7</v>
      </c>
      <c r="W147">
        <v>1.5733280000000001</v>
      </c>
      <c r="X147">
        <v>1.5569E-2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0.37762499999999999</v>
      </c>
      <c r="AG147">
        <v>1.2999999999999999E-5</v>
      </c>
      <c r="AH147" t="s">
        <v>11</v>
      </c>
      <c r="AI147">
        <v>0.62091700000000005</v>
      </c>
      <c r="AJ147">
        <v>1.2999999999999999E-5</v>
      </c>
      <c r="AK147" t="s">
        <v>12</v>
      </c>
      <c r="AL147">
        <v>0</v>
      </c>
      <c r="AM147">
        <v>0</v>
      </c>
    </row>
    <row r="148" spans="1:39" x14ac:dyDescent="0.25">
      <c r="A148" t="s">
        <v>101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4144.4859859999997</v>
      </c>
      <c r="I148">
        <v>106.234587</v>
      </c>
      <c r="J148" t="s">
        <v>3</v>
      </c>
      <c r="K148">
        <v>4125.603623</v>
      </c>
      <c r="L148">
        <v>100.65145099999999</v>
      </c>
      <c r="M148" t="s">
        <v>4</v>
      </c>
      <c r="N148">
        <v>1040.4817310000001</v>
      </c>
      <c r="O148">
        <v>86.312133000000003</v>
      </c>
      <c r="P148" t="s">
        <v>5</v>
      </c>
      <c r="Q148">
        <v>19.624075000000001</v>
      </c>
      <c r="R148">
        <v>0.172372</v>
      </c>
      <c r="S148" t="s">
        <v>6</v>
      </c>
      <c r="T148">
        <v>2988.4763670000002</v>
      </c>
      <c r="U148">
        <v>0.59899400000000003</v>
      </c>
      <c r="V148" t="s">
        <v>7</v>
      </c>
      <c r="W148">
        <v>1.837056</v>
      </c>
      <c r="X148">
        <v>1.9848000000000001E-2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0.37752999999999998</v>
      </c>
      <c r="AG148">
        <v>1.2999999999999999E-5</v>
      </c>
      <c r="AH148" t="s">
        <v>11</v>
      </c>
      <c r="AI148">
        <v>0.62111400000000005</v>
      </c>
      <c r="AJ148">
        <v>1.4E-5</v>
      </c>
      <c r="AK148" t="s">
        <v>12</v>
      </c>
      <c r="AL148">
        <v>0</v>
      </c>
      <c r="AM148">
        <v>0</v>
      </c>
    </row>
    <row r="149" spans="1:39" x14ac:dyDescent="0.25">
      <c r="A149" t="s">
        <v>101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4736.282295</v>
      </c>
      <c r="I149">
        <v>120.35529200000001</v>
      </c>
      <c r="J149" t="s">
        <v>3</v>
      </c>
      <c r="K149">
        <v>4714.7058889999998</v>
      </c>
      <c r="L149">
        <v>114.151241</v>
      </c>
      <c r="M149" t="s">
        <v>4</v>
      </c>
      <c r="N149">
        <v>1188.9754829999999</v>
      </c>
      <c r="O149">
        <v>95.940259999999995</v>
      </c>
      <c r="P149" t="s">
        <v>5</v>
      </c>
      <c r="Q149">
        <v>22.426943000000001</v>
      </c>
      <c r="R149">
        <v>0.21387800000000001</v>
      </c>
      <c r="S149" t="s">
        <v>6</v>
      </c>
      <c r="T149">
        <v>3415.296421</v>
      </c>
      <c r="U149">
        <v>0.67174100000000003</v>
      </c>
      <c r="V149" t="s">
        <v>7</v>
      </c>
      <c r="W149">
        <v>2.1141920000000001</v>
      </c>
      <c r="X149">
        <v>2.6407E-2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0.37718800000000002</v>
      </c>
      <c r="AG149">
        <v>1.0000000000000001E-5</v>
      </c>
      <c r="AH149" t="s">
        <v>11</v>
      </c>
      <c r="AI149">
        <v>0.62123200000000001</v>
      </c>
      <c r="AJ149">
        <v>1.5E-5</v>
      </c>
      <c r="AK149" t="s">
        <v>12</v>
      </c>
      <c r="AL149">
        <v>0</v>
      </c>
      <c r="AM149">
        <v>0</v>
      </c>
    </row>
    <row r="150" spans="1:39" x14ac:dyDescent="0.25">
      <c r="A150" t="s">
        <v>101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5327.8543650000001</v>
      </c>
      <c r="I150">
        <v>125.42034099999999</v>
      </c>
      <c r="J150" t="s">
        <v>3</v>
      </c>
      <c r="K150">
        <v>5303.5799020000004</v>
      </c>
      <c r="L150">
        <v>119.025132</v>
      </c>
      <c r="M150" t="s">
        <v>4</v>
      </c>
      <c r="N150">
        <v>1337.28613</v>
      </c>
      <c r="O150">
        <v>97.677392999999995</v>
      </c>
      <c r="P150" t="s">
        <v>5</v>
      </c>
      <c r="Q150">
        <v>25.233184999999999</v>
      </c>
      <c r="R150">
        <v>0.238289</v>
      </c>
      <c r="S150" t="s">
        <v>6</v>
      </c>
      <c r="T150">
        <v>3842.0447610000001</v>
      </c>
      <c r="U150">
        <v>0.67891999999999997</v>
      </c>
      <c r="V150" t="s">
        <v>7</v>
      </c>
      <c r="W150">
        <v>2.3763040000000002</v>
      </c>
      <c r="X150">
        <v>2.9801000000000001E-2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0.37688300000000002</v>
      </c>
      <c r="AG150">
        <v>9.0000000000000002E-6</v>
      </c>
      <c r="AH150" t="s">
        <v>11</v>
      </c>
      <c r="AI150">
        <v>0.62190100000000004</v>
      </c>
      <c r="AJ150">
        <v>1.7E-5</v>
      </c>
      <c r="AK150" t="s">
        <v>12</v>
      </c>
      <c r="AL150">
        <v>0</v>
      </c>
      <c r="AM150">
        <v>0</v>
      </c>
    </row>
    <row r="151" spans="1:39" x14ac:dyDescent="0.25">
      <c r="A151" t="s">
        <v>101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5919.6834859999999</v>
      </c>
      <c r="I151">
        <v>132.54244700000001</v>
      </c>
      <c r="J151" t="s">
        <v>3</v>
      </c>
      <c r="K151">
        <v>5892.7209469999998</v>
      </c>
      <c r="L151">
        <v>126.025418</v>
      </c>
      <c r="M151" t="s">
        <v>4</v>
      </c>
      <c r="N151">
        <v>1485.811162</v>
      </c>
      <c r="O151">
        <v>102.443512</v>
      </c>
      <c r="P151" t="s">
        <v>5</v>
      </c>
      <c r="Q151">
        <v>28.027953</v>
      </c>
      <c r="R151">
        <v>0.25945499999999999</v>
      </c>
      <c r="S151" t="s">
        <v>6</v>
      </c>
      <c r="T151">
        <v>4268.8454389999997</v>
      </c>
      <c r="U151">
        <v>0.75929899999999995</v>
      </c>
      <c r="V151" t="s">
        <v>7</v>
      </c>
      <c r="W151">
        <v>2.645642</v>
      </c>
      <c r="X151">
        <v>3.2326000000000001E-2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0.37663099999999999</v>
      </c>
      <c r="AG151">
        <v>7.9999999999999996E-6</v>
      </c>
      <c r="AH151" t="s">
        <v>11</v>
      </c>
      <c r="AI151">
        <v>0.622228</v>
      </c>
      <c r="AJ151">
        <v>1.8E-5</v>
      </c>
      <c r="AK151" t="s">
        <v>12</v>
      </c>
      <c r="AL151">
        <v>0</v>
      </c>
      <c r="AM151">
        <v>0</v>
      </c>
    </row>
    <row r="152" spans="1:39" x14ac:dyDescent="0.25">
      <c r="A152" t="s">
        <v>101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6511.2617479999999</v>
      </c>
      <c r="I152">
        <v>145.73319900000001</v>
      </c>
      <c r="J152" t="s">
        <v>3</v>
      </c>
      <c r="K152">
        <v>6481.620508</v>
      </c>
      <c r="L152">
        <v>138.701684</v>
      </c>
      <c r="M152" t="s">
        <v>4</v>
      </c>
      <c r="N152">
        <v>1634.151711</v>
      </c>
      <c r="O152">
        <v>110.739575</v>
      </c>
      <c r="P152" t="s">
        <v>5</v>
      </c>
      <c r="Q152">
        <v>30.814719</v>
      </c>
      <c r="R152">
        <v>0.29124699999999998</v>
      </c>
      <c r="S152" t="s">
        <v>6</v>
      </c>
      <c r="T152">
        <v>4695.6455569999998</v>
      </c>
      <c r="U152">
        <v>0.95938000000000001</v>
      </c>
      <c r="V152" t="s">
        <v>7</v>
      </c>
      <c r="W152">
        <v>2.9141279999999998</v>
      </c>
      <c r="X152">
        <v>3.7323000000000002E-2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0.37641799999999997</v>
      </c>
      <c r="AG152">
        <v>6.9999999999999999E-6</v>
      </c>
      <c r="AH152" t="s">
        <v>11</v>
      </c>
      <c r="AI152">
        <v>0.62223200000000001</v>
      </c>
      <c r="AJ152">
        <v>1.8E-5</v>
      </c>
      <c r="AK152" t="s">
        <v>12</v>
      </c>
      <c r="AL152">
        <v>0</v>
      </c>
      <c r="AM152">
        <v>0</v>
      </c>
    </row>
    <row r="153" spans="1:39" x14ac:dyDescent="0.25">
      <c r="A153" t="s">
        <v>101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7103.09998</v>
      </c>
      <c r="I153">
        <v>159.00861800000001</v>
      </c>
      <c r="J153" t="s">
        <v>3</v>
      </c>
      <c r="K153">
        <v>7070.7857320000003</v>
      </c>
      <c r="L153">
        <v>151.45112</v>
      </c>
      <c r="M153" t="s">
        <v>4</v>
      </c>
      <c r="N153">
        <v>1782.7817460000001</v>
      </c>
      <c r="O153">
        <v>119.119659</v>
      </c>
      <c r="P153" t="s">
        <v>5</v>
      </c>
      <c r="Q153">
        <v>33.593828000000002</v>
      </c>
      <c r="R153">
        <v>0.326046</v>
      </c>
      <c r="S153" t="s">
        <v>6</v>
      </c>
      <c r="T153">
        <v>5122.418584</v>
      </c>
      <c r="U153">
        <v>1.045029</v>
      </c>
      <c r="V153" t="s">
        <v>7</v>
      </c>
      <c r="W153">
        <v>3.1810170000000002</v>
      </c>
      <c r="X153">
        <v>4.0728E-2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0.37607600000000002</v>
      </c>
      <c r="AG153">
        <v>5.0000000000000004E-6</v>
      </c>
      <c r="AH153" t="s">
        <v>11</v>
      </c>
      <c r="AI153">
        <v>0.62244600000000005</v>
      </c>
      <c r="AJ153">
        <v>1.9000000000000001E-5</v>
      </c>
      <c r="AK153" t="s">
        <v>12</v>
      </c>
      <c r="AL153">
        <v>0</v>
      </c>
      <c r="AM153">
        <v>0</v>
      </c>
    </row>
    <row r="154" spans="1:39" x14ac:dyDescent="0.25">
      <c r="A154" t="s">
        <v>101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7694.5278319999998</v>
      </c>
      <c r="I154">
        <v>174.502396</v>
      </c>
      <c r="J154" t="s">
        <v>3</v>
      </c>
      <c r="K154">
        <v>7659.5367379999998</v>
      </c>
      <c r="L154">
        <v>165.63917900000001</v>
      </c>
      <c r="M154" t="s">
        <v>4</v>
      </c>
      <c r="N154">
        <v>1930.9977080000001</v>
      </c>
      <c r="O154">
        <v>124.446179</v>
      </c>
      <c r="P154" t="s">
        <v>5</v>
      </c>
      <c r="Q154">
        <v>36.374578999999997</v>
      </c>
      <c r="R154">
        <v>0.36031800000000003</v>
      </c>
      <c r="S154" t="s">
        <v>6</v>
      </c>
      <c r="T154">
        <v>5549.2406449999999</v>
      </c>
      <c r="U154">
        <v>1.1296120000000001</v>
      </c>
      <c r="V154" t="s">
        <v>7</v>
      </c>
      <c r="W154">
        <v>3.4495369999999999</v>
      </c>
      <c r="X154">
        <v>4.7448999999999998E-2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0.37603199999999998</v>
      </c>
      <c r="AG154">
        <v>5.0000000000000004E-6</v>
      </c>
      <c r="AH154" t="s">
        <v>11</v>
      </c>
      <c r="AI154">
        <v>0.62265599999999999</v>
      </c>
      <c r="AJ154">
        <v>2.0000000000000002E-5</v>
      </c>
      <c r="AK154" t="s">
        <v>12</v>
      </c>
      <c r="AL154">
        <v>0</v>
      </c>
      <c r="AM154">
        <v>0</v>
      </c>
    </row>
    <row r="155" spans="1:39" x14ac:dyDescent="0.25">
      <c r="A155" t="s">
        <v>101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8286.2739839999995</v>
      </c>
      <c r="I155">
        <v>177.64721</v>
      </c>
      <c r="J155" t="s">
        <v>3</v>
      </c>
      <c r="K155">
        <v>8248.6150589999997</v>
      </c>
      <c r="L155">
        <v>168.46641399999999</v>
      </c>
      <c r="M155" t="s">
        <v>4</v>
      </c>
      <c r="N155">
        <v>2079.491313</v>
      </c>
      <c r="O155">
        <v>123.04601599999999</v>
      </c>
      <c r="P155" t="s">
        <v>5</v>
      </c>
      <c r="Q155">
        <v>39.15175</v>
      </c>
      <c r="R155">
        <v>0.38420599999999999</v>
      </c>
      <c r="S155" t="s">
        <v>6</v>
      </c>
      <c r="T155">
        <v>5976.0611040000003</v>
      </c>
      <c r="U155">
        <v>1.120133</v>
      </c>
      <c r="V155" t="s">
        <v>7</v>
      </c>
      <c r="W155">
        <v>3.7099169999999999</v>
      </c>
      <c r="X155">
        <v>5.3880999999999998E-2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0.37601899999999999</v>
      </c>
      <c r="AG155">
        <v>5.0000000000000004E-6</v>
      </c>
      <c r="AH155" t="s">
        <v>11</v>
      </c>
      <c r="AI155">
        <v>0.623031</v>
      </c>
      <c r="AJ155">
        <v>2.0000000000000002E-5</v>
      </c>
      <c r="AK155" t="s">
        <v>12</v>
      </c>
      <c r="AL155">
        <v>0</v>
      </c>
      <c r="AM155">
        <v>0</v>
      </c>
    </row>
    <row r="156" spans="1:39" x14ac:dyDescent="0.25">
      <c r="A156" t="s">
        <v>101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8877.8772850000005</v>
      </c>
      <c r="I156">
        <v>187.719819</v>
      </c>
      <c r="J156" t="s">
        <v>3</v>
      </c>
      <c r="K156">
        <v>8837.5523240000002</v>
      </c>
      <c r="L156">
        <v>178.104432</v>
      </c>
      <c r="M156" t="s">
        <v>4</v>
      </c>
      <c r="N156">
        <v>2227.956948</v>
      </c>
      <c r="O156">
        <v>128.876082</v>
      </c>
      <c r="P156" t="s">
        <v>5</v>
      </c>
      <c r="Q156">
        <v>41.927326000000001</v>
      </c>
      <c r="R156">
        <v>0.41853299999999999</v>
      </c>
      <c r="S156" t="s">
        <v>6</v>
      </c>
      <c r="T156">
        <v>6402.830586</v>
      </c>
      <c r="U156">
        <v>1.052171</v>
      </c>
      <c r="V156" t="s">
        <v>7</v>
      </c>
      <c r="W156">
        <v>3.9703189999999999</v>
      </c>
      <c r="X156">
        <v>5.6388000000000001E-2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0.376002</v>
      </c>
      <c r="AG156">
        <v>5.0000000000000004E-6</v>
      </c>
      <c r="AH156" t="s">
        <v>11</v>
      </c>
      <c r="AI156">
        <v>0.623031</v>
      </c>
      <c r="AJ156">
        <v>2.0000000000000002E-5</v>
      </c>
      <c r="AK156" t="s">
        <v>12</v>
      </c>
      <c r="AL156">
        <v>0</v>
      </c>
      <c r="AM156">
        <v>0</v>
      </c>
    </row>
    <row r="157" spans="1:39" x14ac:dyDescent="0.25">
      <c r="A157" t="s">
        <v>101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9469.4193360000008</v>
      </c>
      <c r="I157">
        <v>207.09283099999999</v>
      </c>
      <c r="J157" t="s">
        <v>3</v>
      </c>
      <c r="K157">
        <v>9426.4088869999996</v>
      </c>
      <c r="L157">
        <v>196.69008299999999</v>
      </c>
      <c r="M157" t="s">
        <v>4</v>
      </c>
      <c r="N157">
        <v>2376.2853559999999</v>
      </c>
      <c r="O157">
        <v>140.23504500000001</v>
      </c>
      <c r="P157" t="s">
        <v>5</v>
      </c>
      <c r="Q157">
        <v>44.718862999999999</v>
      </c>
      <c r="R157">
        <v>0.454793</v>
      </c>
      <c r="S157" t="s">
        <v>6</v>
      </c>
      <c r="T157">
        <v>6829.6154299999998</v>
      </c>
      <c r="U157">
        <v>1.2805139999999999</v>
      </c>
      <c r="V157" t="s">
        <v>7</v>
      </c>
      <c r="W157">
        <v>4.2356509999999998</v>
      </c>
      <c r="X157">
        <v>6.1020999999999999E-2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0.37580999999999998</v>
      </c>
      <c r="AG157">
        <v>3.0000000000000001E-6</v>
      </c>
      <c r="AH157" t="s">
        <v>11</v>
      </c>
      <c r="AI157">
        <v>0.62316099999999996</v>
      </c>
      <c r="AJ157">
        <v>2.0000000000000002E-5</v>
      </c>
      <c r="AK157" t="s">
        <v>12</v>
      </c>
      <c r="AL157">
        <v>0</v>
      </c>
      <c r="AM157">
        <v>0</v>
      </c>
    </row>
    <row r="158" spans="1:39" x14ac:dyDescent="0.25">
      <c r="A158" t="s">
        <v>101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10060.926348000001</v>
      </c>
      <c r="I158">
        <v>212.45760999999999</v>
      </c>
      <c r="J158" t="s">
        <v>3</v>
      </c>
      <c r="K158">
        <v>10015.244492</v>
      </c>
      <c r="L158">
        <v>201.75308699999999</v>
      </c>
      <c r="M158" t="s">
        <v>4</v>
      </c>
      <c r="N158">
        <v>2524.684561</v>
      </c>
      <c r="O158">
        <v>145.59795299999999</v>
      </c>
      <c r="P158" t="s">
        <v>5</v>
      </c>
      <c r="Q158">
        <v>47.500813999999998</v>
      </c>
      <c r="R158">
        <v>0.47165600000000002</v>
      </c>
      <c r="S158" t="s">
        <v>6</v>
      </c>
      <c r="T158">
        <v>7256.3695799999996</v>
      </c>
      <c r="U158">
        <v>1.386625</v>
      </c>
      <c r="V158" t="s">
        <v>7</v>
      </c>
      <c r="W158">
        <v>4.4987339999999998</v>
      </c>
      <c r="X158">
        <v>6.3371999999999998E-2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0.37580999999999998</v>
      </c>
      <c r="AG158">
        <v>3.0000000000000001E-6</v>
      </c>
      <c r="AH158" t="s">
        <v>11</v>
      </c>
      <c r="AI158">
        <v>0.62361999999999995</v>
      </c>
      <c r="AJ158">
        <v>2.0999999999999999E-5</v>
      </c>
      <c r="AK158" t="s">
        <v>12</v>
      </c>
      <c r="AL158">
        <v>0</v>
      </c>
      <c r="AM158">
        <v>0</v>
      </c>
    </row>
    <row r="159" spans="1:39" x14ac:dyDescent="0.25">
      <c r="A159" t="s">
        <v>101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10652.547559000001</v>
      </c>
      <c r="I159">
        <v>227.22448</v>
      </c>
      <c r="J159" t="s">
        <v>3</v>
      </c>
      <c r="K159">
        <v>10604.186250000001</v>
      </c>
      <c r="L159">
        <v>215.389779</v>
      </c>
      <c r="M159" t="s">
        <v>4</v>
      </c>
      <c r="N159">
        <v>2673.145786</v>
      </c>
      <c r="O159">
        <v>148.76666399999999</v>
      </c>
      <c r="P159" t="s">
        <v>5</v>
      </c>
      <c r="Q159">
        <v>50.289378999999997</v>
      </c>
      <c r="R159">
        <v>0.491811</v>
      </c>
      <c r="S159" t="s">
        <v>6</v>
      </c>
      <c r="T159">
        <v>7683.1440720000001</v>
      </c>
      <c r="U159">
        <v>1.5642780000000001</v>
      </c>
      <c r="V159" t="s">
        <v>7</v>
      </c>
      <c r="W159">
        <v>4.7666550000000001</v>
      </c>
      <c r="X159">
        <v>6.4764000000000002E-2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0.37570199999999998</v>
      </c>
      <c r="AG159">
        <v>1.9999999999999999E-6</v>
      </c>
      <c r="AH159" t="s">
        <v>11</v>
      </c>
      <c r="AI159">
        <v>0.62376600000000004</v>
      </c>
      <c r="AJ159">
        <v>2.0999999999999999E-5</v>
      </c>
      <c r="AK159" t="s">
        <v>12</v>
      </c>
      <c r="AL159">
        <v>0</v>
      </c>
      <c r="AM159">
        <v>0</v>
      </c>
    </row>
    <row r="160" spans="1:39" x14ac:dyDescent="0.25">
      <c r="A160" t="s">
        <v>101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11244.236953</v>
      </c>
      <c r="I160">
        <v>229.373088</v>
      </c>
      <c r="J160" t="s">
        <v>3</v>
      </c>
      <c r="K160">
        <v>11193.192655999999</v>
      </c>
      <c r="L160">
        <v>217.707886</v>
      </c>
      <c r="M160" t="s">
        <v>4</v>
      </c>
      <c r="N160">
        <v>2821.5721440000002</v>
      </c>
      <c r="O160">
        <v>149.72528</v>
      </c>
      <c r="P160" t="s">
        <v>5</v>
      </c>
      <c r="Q160">
        <v>53.082805999999998</v>
      </c>
      <c r="R160">
        <v>0.48611500000000002</v>
      </c>
      <c r="S160" t="s">
        <v>6</v>
      </c>
      <c r="T160">
        <v>8109.9808199999998</v>
      </c>
      <c r="U160">
        <v>1.6054299999999999</v>
      </c>
      <c r="V160" t="s">
        <v>7</v>
      </c>
      <c r="W160">
        <v>5.0388770000000003</v>
      </c>
      <c r="X160">
        <v>6.9112000000000007E-2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0.37563299999999999</v>
      </c>
      <c r="AG160">
        <v>1.9999999999999999E-6</v>
      </c>
      <c r="AH160" t="s">
        <v>11</v>
      </c>
      <c r="AI160">
        <v>0.62414199999999997</v>
      </c>
      <c r="AJ160">
        <v>2.0000000000000002E-5</v>
      </c>
      <c r="AK160" t="s">
        <v>12</v>
      </c>
      <c r="AL160">
        <v>0</v>
      </c>
      <c r="AM160">
        <v>0</v>
      </c>
    </row>
    <row r="161" spans="1:39" x14ac:dyDescent="0.25">
      <c r="A161" t="s">
        <v>101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11835.870996</v>
      </c>
      <c r="I161">
        <v>236.48765499999999</v>
      </c>
      <c r="J161" t="s">
        <v>3</v>
      </c>
      <c r="K161">
        <v>11782.151094000001</v>
      </c>
      <c r="L161">
        <v>224.97768099999999</v>
      </c>
      <c r="M161" t="s">
        <v>4</v>
      </c>
      <c r="N161">
        <v>2970.0500780000002</v>
      </c>
      <c r="O161">
        <v>154.57602</v>
      </c>
      <c r="P161" t="s">
        <v>5</v>
      </c>
      <c r="Q161">
        <v>55.865546999999999</v>
      </c>
      <c r="R161">
        <v>0.48395700000000003</v>
      </c>
      <c r="S161" t="s">
        <v>6</v>
      </c>
      <c r="T161">
        <v>8536.6861910000007</v>
      </c>
      <c r="U161">
        <v>1.450088</v>
      </c>
      <c r="V161" t="s">
        <v>7</v>
      </c>
      <c r="W161">
        <v>5.3123339999999999</v>
      </c>
      <c r="X161">
        <v>6.8394999999999997E-2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0.37562800000000002</v>
      </c>
      <c r="AG161">
        <v>1.9999999999999999E-6</v>
      </c>
      <c r="AH161" t="s">
        <v>11</v>
      </c>
      <c r="AI161">
        <v>0.62414199999999997</v>
      </c>
      <c r="AJ161">
        <v>2.0000000000000002E-5</v>
      </c>
      <c r="AK161" t="s">
        <v>12</v>
      </c>
      <c r="AL161">
        <v>0</v>
      </c>
      <c r="AM161">
        <v>0</v>
      </c>
    </row>
    <row r="162" spans="1:39" x14ac:dyDescent="0.25">
      <c r="A162" t="s">
        <v>208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598.65016400000002</v>
      </c>
      <c r="I162">
        <v>56.179029</v>
      </c>
      <c r="J162" t="s">
        <v>3</v>
      </c>
      <c r="K162">
        <v>595.93737399999998</v>
      </c>
      <c r="L162">
        <v>55.457009999999997</v>
      </c>
      <c r="M162" t="s">
        <v>4</v>
      </c>
      <c r="N162">
        <v>149.31635399999999</v>
      </c>
      <c r="O162">
        <v>20.532520000000002</v>
      </c>
      <c r="P162" t="s">
        <v>5</v>
      </c>
      <c r="Q162">
        <v>2.8163840000000002</v>
      </c>
      <c r="R162">
        <v>1.3058E-2</v>
      </c>
      <c r="S162" t="s">
        <v>6</v>
      </c>
      <c r="T162">
        <v>432.04134299999998</v>
      </c>
      <c r="U162">
        <v>0.101989</v>
      </c>
      <c r="V162" t="s">
        <v>7</v>
      </c>
      <c r="W162">
        <v>0.259272</v>
      </c>
      <c r="X162">
        <v>4.0099999999999999E-4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0.38397100000000001</v>
      </c>
      <c r="AG162">
        <v>1.2E-5</v>
      </c>
      <c r="AH162" t="s">
        <v>11</v>
      </c>
      <c r="AI162">
        <v>0.61809099999999995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208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1196.32052</v>
      </c>
      <c r="I163">
        <v>194.965003</v>
      </c>
      <c r="J163" t="s">
        <v>3</v>
      </c>
      <c r="K163">
        <v>1190.9123070000001</v>
      </c>
      <c r="L163">
        <v>194.03352000000001</v>
      </c>
      <c r="M163" t="s">
        <v>4</v>
      </c>
      <c r="N163">
        <v>298.256485</v>
      </c>
      <c r="O163">
        <v>39.960552999999997</v>
      </c>
      <c r="P163" t="s">
        <v>5</v>
      </c>
      <c r="Q163">
        <v>5.6164740000000002</v>
      </c>
      <c r="R163">
        <v>3.1794000000000003E-2</v>
      </c>
      <c r="S163" t="s">
        <v>6</v>
      </c>
      <c r="T163">
        <v>863.44377399999996</v>
      </c>
      <c r="U163">
        <v>0.22336600000000001</v>
      </c>
      <c r="V163" t="s">
        <v>7</v>
      </c>
      <c r="W163">
        <v>0.52085000000000004</v>
      </c>
      <c r="X163">
        <v>1.4040000000000001E-3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0.38281999999999999</v>
      </c>
      <c r="AG163">
        <v>1.5999999999999999E-5</v>
      </c>
      <c r="AH163" t="s">
        <v>11</v>
      </c>
      <c r="AI163">
        <v>0.61912800000000001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208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1794.369404</v>
      </c>
      <c r="I164">
        <v>409.77529399999997</v>
      </c>
      <c r="J164" t="s">
        <v>3</v>
      </c>
      <c r="K164">
        <v>1786.2478149999999</v>
      </c>
      <c r="L164">
        <v>407.93673999999999</v>
      </c>
      <c r="M164" t="s">
        <v>4</v>
      </c>
      <c r="N164">
        <v>447.64750700000002</v>
      </c>
      <c r="O164">
        <v>72.133960999999999</v>
      </c>
      <c r="P164" t="s">
        <v>5</v>
      </c>
      <c r="Q164">
        <v>8.4349129999999999</v>
      </c>
      <c r="R164">
        <v>5.4218000000000002E-2</v>
      </c>
      <c r="S164" t="s">
        <v>6</v>
      </c>
      <c r="T164">
        <v>1294.7406639999999</v>
      </c>
      <c r="U164">
        <v>0.35996</v>
      </c>
      <c r="V164" t="s">
        <v>7</v>
      </c>
      <c r="W164">
        <v>0.785084</v>
      </c>
      <c r="X164">
        <v>2.49E-3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0.38078800000000002</v>
      </c>
      <c r="AG164">
        <v>1.9000000000000001E-5</v>
      </c>
      <c r="AH164" t="s">
        <v>11</v>
      </c>
      <c r="AI164">
        <v>0.61989799999999995</v>
      </c>
      <c r="AJ164">
        <v>7.9999999999999996E-6</v>
      </c>
      <c r="AK164" t="s">
        <v>12</v>
      </c>
      <c r="AL164">
        <v>0</v>
      </c>
      <c r="AM164">
        <v>0</v>
      </c>
    </row>
    <row r="165" spans="1:39" x14ac:dyDescent="0.25">
      <c r="A165" t="s">
        <v>208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2392.7634670000002</v>
      </c>
      <c r="I165">
        <v>761.15069500000004</v>
      </c>
      <c r="J165" t="s">
        <v>3</v>
      </c>
      <c r="K165">
        <v>2381.9190720000001</v>
      </c>
      <c r="L165">
        <v>756.35013000000004</v>
      </c>
      <c r="M165" t="s">
        <v>4</v>
      </c>
      <c r="N165">
        <v>597.34525599999995</v>
      </c>
      <c r="O165">
        <v>147.26757000000001</v>
      </c>
      <c r="P165" t="s">
        <v>5</v>
      </c>
      <c r="Q165">
        <v>11.262513</v>
      </c>
      <c r="R165">
        <v>0.108593</v>
      </c>
      <c r="S165" t="s">
        <v>6</v>
      </c>
      <c r="T165">
        <v>1726.0707150000001</v>
      </c>
      <c r="U165">
        <v>0.42992000000000002</v>
      </c>
      <c r="V165" t="s">
        <v>7</v>
      </c>
      <c r="W165">
        <v>1.0496780000000001</v>
      </c>
      <c r="X165">
        <v>4.0660000000000002E-3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0.37975500000000001</v>
      </c>
      <c r="AG165">
        <v>1.8E-5</v>
      </c>
      <c r="AH165" t="s">
        <v>11</v>
      </c>
      <c r="AI165">
        <v>0.620367</v>
      </c>
      <c r="AJ165">
        <v>1.1E-5</v>
      </c>
      <c r="AK165" t="s">
        <v>12</v>
      </c>
      <c r="AL165">
        <v>0</v>
      </c>
      <c r="AM165">
        <v>0</v>
      </c>
    </row>
    <row r="166" spans="1:39" x14ac:dyDescent="0.25">
      <c r="A166" t="s">
        <v>208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2990.4446189999999</v>
      </c>
      <c r="I166">
        <v>1164.875315</v>
      </c>
      <c r="J166" t="s">
        <v>3</v>
      </c>
      <c r="K166">
        <v>2976.9097409999999</v>
      </c>
      <c r="L166">
        <v>1158.1263730000001</v>
      </c>
      <c r="M166" t="s">
        <v>4</v>
      </c>
      <c r="N166">
        <v>746.42693799999995</v>
      </c>
      <c r="O166">
        <v>222.894282</v>
      </c>
      <c r="P166" t="s">
        <v>5</v>
      </c>
      <c r="Q166">
        <v>14.059685</v>
      </c>
      <c r="R166">
        <v>0.16026499999999999</v>
      </c>
      <c r="S166" t="s">
        <v>6</v>
      </c>
      <c r="T166">
        <v>2157.4335740000001</v>
      </c>
      <c r="U166">
        <v>0.65128200000000003</v>
      </c>
      <c r="V166" t="s">
        <v>7</v>
      </c>
      <c r="W166">
        <v>1.3094079999999999</v>
      </c>
      <c r="X166">
        <v>6.4029999999999998E-3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0.37906400000000001</v>
      </c>
      <c r="AG166">
        <v>1.7E-5</v>
      </c>
      <c r="AH166" t="s">
        <v>11</v>
      </c>
      <c r="AI166">
        <v>0.62038199999999999</v>
      </c>
      <c r="AJ166">
        <v>1.1E-5</v>
      </c>
      <c r="AK166" t="s">
        <v>12</v>
      </c>
      <c r="AL166">
        <v>0</v>
      </c>
      <c r="AM166">
        <v>0</v>
      </c>
    </row>
    <row r="167" spans="1:39" x14ac:dyDescent="0.25">
      <c r="A167" t="s">
        <v>208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3587.9108449999999</v>
      </c>
      <c r="I167">
        <v>1632.719484</v>
      </c>
      <c r="J167" t="s">
        <v>3</v>
      </c>
      <c r="K167">
        <v>3571.688091</v>
      </c>
      <c r="L167">
        <v>1625.1716590000001</v>
      </c>
      <c r="M167" t="s">
        <v>4</v>
      </c>
      <c r="N167">
        <v>895.26326700000004</v>
      </c>
      <c r="O167">
        <v>257.95138500000002</v>
      </c>
      <c r="P167" t="s">
        <v>5</v>
      </c>
      <c r="Q167">
        <v>16.853629000000002</v>
      </c>
      <c r="R167">
        <v>0.209402</v>
      </c>
      <c r="S167" t="s">
        <v>6</v>
      </c>
      <c r="T167">
        <v>2588.807378</v>
      </c>
      <c r="U167">
        <v>0.70673399999999997</v>
      </c>
      <c r="V167" t="s">
        <v>7</v>
      </c>
      <c r="W167">
        <v>1.56935</v>
      </c>
      <c r="X167">
        <v>9.2239999999999996E-3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0.37824200000000002</v>
      </c>
      <c r="AG167">
        <v>1.2999999999999999E-5</v>
      </c>
      <c r="AH167" t="s">
        <v>11</v>
      </c>
      <c r="AI167">
        <v>0.62076500000000001</v>
      </c>
      <c r="AJ167">
        <v>1.2E-5</v>
      </c>
      <c r="AK167" t="s">
        <v>12</v>
      </c>
      <c r="AL167">
        <v>0</v>
      </c>
      <c r="AM167">
        <v>0</v>
      </c>
    </row>
    <row r="168" spans="1:39" x14ac:dyDescent="0.25">
      <c r="A168" t="s">
        <v>208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4185.3938280000002</v>
      </c>
      <c r="I168">
        <v>2184.6035069999998</v>
      </c>
      <c r="J168" t="s">
        <v>3</v>
      </c>
      <c r="K168">
        <v>4166.4631149999996</v>
      </c>
      <c r="L168">
        <v>2175.1107000000002</v>
      </c>
      <c r="M168" t="s">
        <v>4</v>
      </c>
      <c r="N168">
        <v>1044.0800320000001</v>
      </c>
      <c r="O168">
        <v>316.01991900000002</v>
      </c>
      <c r="P168" t="s">
        <v>5</v>
      </c>
      <c r="Q168">
        <v>19.669</v>
      </c>
      <c r="R168">
        <v>0.28494399999999998</v>
      </c>
      <c r="S168" t="s">
        <v>6</v>
      </c>
      <c r="T168">
        <v>3020.1400829999998</v>
      </c>
      <c r="U168">
        <v>0.60721899999999995</v>
      </c>
      <c r="V168" t="s">
        <v>7</v>
      </c>
      <c r="W168">
        <v>1.837404</v>
      </c>
      <c r="X168">
        <v>1.4014E-2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0.37728400000000001</v>
      </c>
      <c r="AG168">
        <v>6.9999999999999999E-6</v>
      </c>
      <c r="AH168" t="s">
        <v>11</v>
      </c>
      <c r="AI168">
        <v>0.62077000000000004</v>
      </c>
      <c r="AJ168">
        <v>1.2E-5</v>
      </c>
      <c r="AK168" t="s">
        <v>12</v>
      </c>
      <c r="AL168">
        <v>0</v>
      </c>
      <c r="AM168">
        <v>0</v>
      </c>
    </row>
    <row r="169" spans="1:39" x14ac:dyDescent="0.25">
      <c r="A169" t="s">
        <v>208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4783.6141209999996</v>
      </c>
      <c r="I169">
        <v>2982.366802</v>
      </c>
      <c r="J169" t="s">
        <v>3</v>
      </c>
      <c r="K169">
        <v>4761.9897360000004</v>
      </c>
      <c r="L169">
        <v>2966.8536629999999</v>
      </c>
      <c r="M169" t="s">
        <v>4</v>
      </c>
      <c r="N169">
        <v>1193.6288500000001</v>
      </c>
      <c r="O169">
        <v>489.49096100000003</v>
      </c>
      <c r="P169" t="s">
        <v>5</v>
      </c>
      <c r="Q169">
        <v>22.469204000000001</v>
      </c>
      <c r="R169">
        <v>0.390955</v>
      </c>
      <c r="S169" t="s">
        <v>6</v>
      </c>
      <c r="T169">
        <v>3451.527036</v>
      </c>
      <c r="U169">
        <v>0.65783700000000001</v>
      </c>
      <c r="V169" t="s">
        <v>7</v>
      </c>
      <c r="W169">
        <v>2.1048559999999998</v>
      </c>
      <c r="X169">
        <v>1.7922E-2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0.37678600000000001</v>
      </c>
      <c r="AG169">
        <v>3.9999999999999998E-6</v>
      </c>
      <c r="AH169" t="s">
        <v>11</v>
      </c>
      <c r="AI169">
        <v>0.62099800000000005</v>
      </c>
      <c r="AJ169">
        <v>1.2999999999999999E-5</v>
      </c>
      <c r="AK169" t="s">
        <v>12</v>
      </c>
      <c r="AL169">
        <v>0</v>
      </c>
      <c r="AM169">
        <v>0</v>
      </c>
    </row>
    <row r="170" spans="1:39" x14ac:dyDescent="0.25">
      <c r="A170" t="s">
        <v>208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5381.3046480000003</v>
      </c>
      <c r="I170">
        <v>3755.9825249999999</v>
      </c>
      <c r="J170" t="s">
        <v>3</v>
      </c>
      <c r="K170">
        <v>5356.9859960000003</v>
      </c>
      <c r="L170">
        <v>3737.2408350000001</v>
      </c>
      <c r="M170" t="s">
        <v>4</v>
      </c>
      <c r="N170">
        <v>1342.6884250000001</v>
      </c>
      <c r="O170">
        <v>611.674217</v>
      </c>
      <c r="P170" t="s">
        <v>5</v>
      </c>
      <c r="Q170">
        <v>25.26878</v>
      </c>
      <c r="R170">
        <v>0.47345399999999999</v>
      </c>
      <c r="S170" t="s">
        <v>6</v>
      </c>
      <c r="T170">
        <v>3882.9501369999998</v>
      </c>
      <c r="U170">
        <v>0.77743300000000004</v>
      </c>
      <c r="V170" t="s">
        <v>7</v>
      </c>
      <c r="W170">
        <v>2.3744179999999999</v>
      </c>
      <c r="X170">
        <v>2.0183E-2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0.37657800000000002</v>
      </c>
      <c r="AG170">
        <v>3.0000000000000001E-6</v>
      </c>
      <c r="AH170" t="s">
        <v>11</v>
      </c>
      <c r="AI170">
        <v>0.621</v>
      </c>
      <c r="AJ170">
        <v>1.2999999999999999E-5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208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5979.5051169999997</v>
      </c>
      <c r="I171">
        <v>4754.4735719999999</v>
      </c>
      <c r="J171" t="s">
        <v>3</v>
      </c>
      <c r="K171">
        <v>5952.4990040000002</v>
      </c>
      <c r="L171">
        <v>4728.4151609999999</v>
      </c>
      <c r="M171" t="s">
        <v>4</v>
      </c>
      <c r="N171">
        <v>1492.2798660000001</v>
      </c>
      <c r="O171">
        <v>803.38552100000004</v>
      </c>
      <c r="P171" t="s">
        <v>5</v>
      </c>
      <c r="Q171">
        <v>28.064647000000001</v>
      </c>
      <c r="R171">
        <v>0.57232799999999995</v>
      </c>
      <c r="S171" t="s">
        <v>6</v>
      </c>
      <c r="T171">
        <v>4314.2442380000002</v>
      </c>
      <c r="U171">
        <v>0.90797600000000001</v>
      </c>
      <c r="V171" t="s">
        <v>7</v>
      </c>
      <c r="W171">
        <v>2.644282</v>
      </c>
      <c r="X171">
        <v>2.3916E-2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0.37635999999999997</v>
      </c>
      <c r="AG171">
        <v>1.9999999999999999E-6</v>
      </c>
      <c r="AH171" t="s">
        <v>11</v>
      </c>
      <c r="AI171">
        <v>0.62134</v>
      </c>
      <c r="AJ171">
        <v>1.5E-5</v>
      </c>
      <c r="AK171" t="s">
        <v>12</v>
      </c>
      <c r="AL171">
        <v>0</v>
      </c>
      <c r="AM171">
        <v>0</v>
      </c>
    </row>
    <row r="172" spans="1:39" x14ac:dyDescent="0.25">
      <c r="A172" t="s">
        <v>208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6577.1962210000002</v>
      </c>
      <c r="I172">
        <v>5687.2926790000001</v>
      </c>
      <c r="J172" t="s">
        <v>3</v>
      </c>
      <c r="K172">
        <v>6547.4946970000001</v>
      </c>
      <c r="L172">
        <v>5654.6330289999996</v>
      </c>
      <c r="M172" t="s">
        <v>4</v>
      </c>
      <c r="N172">
        <v>1641.2900709999999</v>
      </c>
      <c r="O172">
        <v>920.56438400000002</v>
      </c>
      <c r="P172" t="s">
        <v>5</v>
      </c>
      <c r="Q172">
        <v>30.866816</v>
      </c>
      <c r="R172">
        <v>0.66182600000000003</v>
      </c>
      <c r="S172" t="s">
        <v>6</v>
      </c>
      <c r="T172">
        <v>4745.6689550000001</v>
      </c>
      <c r="U172">
        <v>1.1046940000000001</v>
      </c>
      <c r="V172" t="s">
        <v>7</v>
      </c>
      <c r="W172">
        <v>2.9182100000000002</v>
      </c>
      <c r="X172">
        <v>3.0852000000000001E-2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0.37615500000000002</v>
      </c>
      <c r="AG172">
        <v>3.0000000000000001E-6</v>
      </c>
      <c r="AH172" t="s">
        <v>11</v>
      </c>
      <c r="AI172">
        <v>0.62158400000000003</v>
      </c>
      <c r="AJ172">
        <v>1.5999999999999999E-5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208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7175.0213869999998</v>
      </c>
      <c r="I173">
        <v>6783.5395360000002</v>
      </c>
      <c r="J173" t="s">
        <v>3</v>
      </c>
      <c r="K173">
        <v>7142.6195310000003</v>
      </c>
      <c r="L173">
        <v>6743.9556240000002</v>
      </c>
      <c r="M173" t="s">
        <v>4</v>
      </c>
      <c r="N173">
        <v>1790.4603199999999</v>
      </c>
      <c r="O173">
        <v>1070.921012</v>
      </c>
      <c r="P173" t="s">
        <v>5</v>
      </c>
      <c r="Q173">
        <v>33.673003000000001</v>
      </c>
      <c r="R173">
        <v>0.74417699999999998</v>
      </c>
      <c r="S173" t="s">
        <v>6</v>
      </c>
      <c r="T173">
        <v>5177.0635160000002</v>
      </c>
      <c r="U173">
        <v>1.0987929999999999</v>
      </c>
      <c r="V173" t="s">
        <v>7</v>
      </c>
      <c r="W173">
        <v>3.1904149999999998</v>
      </c>
      <c r="X173">
        <v>3.2024999999999998E-2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0.37615100000000001</v>
      </c>
      <c r="AG173">
        <v>3.0000000000000001E-6</v>
      </c>
      <c r="AH173" t="s">
        <v>11</v>
      </c>
      <c r="AI173">
        <v>0.62185599999999996</v>
      </c>
      <c r="AJ173">
        <v>1.7E-5</v>
      </c>
      <c r="AK173" t="s">
        <v>12</v>
      </c>
      <c r="AL173">
        <v>0</v>
      </c>
      <c r="AM173">
        <v>0</v>
      </c>
    </row>
    <row r="174" spans="1:39" x14ac:dyDescent="0.25">
      <c r="A174" t="s">
        <v>208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7772.8627729999998</v>
      </c>
      <c r="I174">
        <v>8051.5973169999997</v>
      </c>
      <c r="J174" t="s">
        <v>3</v>
      </c>
      <c r="K174">
        <v>7737.7683690000003</v>
      </c>
      <c r="L174">
        <v>7997.2955920000004</v>
      </c>
      <c r="M174" t="s">
        <v>4</v>
      </c>
      <c r="N174">
        <v>1939.715764</v>
      </c>
      <c r="O174">
        <v>1339.9689949999999</v>
      </c>
      <c r="P174" t="s">
        <v>5</v>
      </c>
      <c r="Q174">
        <v>36.473939000000001</v>
      </c>
      <c r="R174">
        <v>0.89045600000000003</v>
      </c>
      <c r="S174" t="s">
        <v>6</v>
      </c>
      <c r="T174">
        <v>5608.4737599999999</v>
      </c>
      <c r="U174">
        <v>1.1833640000000001</v>
      </c>
      <c r="V174" t="s">
        <v>7</v>
      </c>
      <c r="W174">
        <v>3.4504030000000001</v>
      </c>
      <c r="X174">
        <v>3.6875999999999999E-2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0.37560900000000003</v>
      </c>
      <c r="AG174">
        <v>5.0000000000000004E-6</v>
      </c>
      <c r="AH174" t="s">
        <v>11</v>
      </c>
      <c r="AI174">
        <v>0.62185699999999999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208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8370.6756640000003</v>
      </c>
      <c r="I175">
        <v>9339.1709570000003</v>
      </c>
      <c r="J175" t="s">
        <v>3</v>
      </c>
      <c r="K175">
        <v>8332.8967769999999</v>
      </c>
      <c r="L175">
        <v>9274.5534910000006</v>
      </c>
      <c r="M175" t="s">
        <v>4</v>
      </c>
      <c r="N175">
        <v>2088.9171040000001</v>
      </c>
      <c r="O175">
        <v>1579.8173079999999</v>
      </c>
      <c r="P175" t="s">
        <v>5</v>
      </c>
      <c r="Q175">
        <v>39.264088000000001</v>
      </c>
      <c r="R175">
        <v>1.0634030000000001</v>
      </c>
      <c r="S175" t="s">
        <v>6</v>
      </c>
      <c r="T175">
        <v>6039.8618159999996</v>
      </c>
      <c r="U175">
        <v>1.421451</v>
      </c>
      <c r="V175" t="s">
        <v>7</v>
      </c>
      <c r="W175">
        <v>3.7087789999999998</v>
      </c>
      <c r="X175">
        <v>4.0386999999999999E-2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0.37559999999999999</v>
      </c>
      <c r="AG175">
        <v>5.0000000000000004E-6</v>
      </c>
      <c r="AH175" t="s">
        <v>11</v>
      </c>
      <c r="AI175">
        <v>0.62278500000000003</v>
      </c>
      <c r="AJ175">
        <v>2.0000000000000002E-5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208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8968.2213869999996</v>
      </c>
      <c r="I176">
        <v>10626.819606999999</v>
      </c>
      <c r="J176" t="s">
        <v>3</v>
      </c>
      <c r="K176">
        <v>8927.7490429999998</v>
      </c>
      <c r="L176">
        <v>10556.903103000001</v>
      </c>
      <c r="M176" t="s">
        <v>4</v>
      </c>
      <c r="N176">
        <v>2237.906528</v>
      </c>
      <c r="O176">
        <v>1793.0308600000001</v>
      </c>
      <c r="P176" t="s">
        <v>5</v>
      </c>
      <c r="Q176">
        <v>42.061484999999998</v>
      </c>
      <c r="R176">
        <v>1.165419</v>
      </c>
      <c r="S176" t="s">
        <v>6</v>
      </c>
      <c r="T176">
        <v>6471.2404489999999</v>
      </c>
      <c r="U176">
        <v>1.6065849999999999</v>
      </c>
      <c r="V176" t="s">
        <v>7</v>
      </c>
      <c r="W176">
        <v>3.9717129999999998</v>
      </c>
      <c r="X176">
        <v>4.3938999999999999E-2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0.37557400000000002</v>
      </c>
      <c r="AG176">
        <v>5.0000000000000004E-6</v>
      </c>
      <c r="AH176" t="s">
        <v>11</v>
      </c>
      <c r="AI176">
        <v>0.62287499999999996</v>
      </c>
      <c r="AJ176">
        <v>2.0000000000000002E-5</v>
      </c>
      <c r="AK176" t="s">
        <v>12</v>
      </c>
      <c r="AL176">
        <v>0</v>
      </c>
      <c r="AM176">
        <v>0</v>
      </c>
    </row>
    <row r="177" spans="1:39" x14ac:dyDescent="0.25">
      <c r="A177" t="s">
        <v>208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9566.5470700000005</v>
      </c>
      <c r="I177">
        <v>12308.034844</v>
      </c>
      <c r="J177" t="s">
        <v>3</v>
      </c>
      <c r="K177">
        <v>9523.364141</v>
      </c>
      <c r="L177">
        <v>12215.040168</v>
      </c>
      <c r="M177" t="s">
        <v>4</v>
      </c>
      <c r="N177">
        <v>2387.530757</v>
      </c>
      <c r="O177">
        <v>2254.0631450000001</v>
      </c>
      <c r="P177" t="s">
        <v>5</v>
      </c>
      <c r="Q177">
        <v>44.876334999999997</v>
      </c>
      <c r="R177">
        <v>1.4569559999999999</v>
      </c>
      <c r="S177" t="s">
        <v>6</v>
      </c>
      <c r="T177">
        <v>6902.6322460000001</v>
      </c>
      <c r="U177">
        <v>1.616287</v>
      </c>
      <c r="V177" t="s">
        <v>7</v>
      </c>
      <c r="W177">
        <v>4.2386229999999996</v>
      </c>
      <c r="X177">
        <v>4.8623E-2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0.37554799999999999</v>
      </c>
      <c r="AG177">
        <v>5.0000000000000004E-6</v>
      </c>
      <c r="AH177" t="s">
        <v>11</v>
      </c>
      <c r="AI177">
        <v>0.62323200000000001</v>
      </c>
      <c r="AJ177">
        <v>2.0000000000000002E-5</v>
      </c>
      <c r="AK177" t="s">
        <v>12</v>
      </c>
      <c r="AL177">
        <v>0</v>
      </c>
      <c r="AM177">
        <v>0</v>
      </c>
    </row>
    <row r="178" spans="1:39" x14ac:dyDescent="0.25">
      <c r="A178" t="s">
        <v>208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10164.158828</v>
      </c>
      <c r="I178">
        <v>13768.443931</v>
      </c>
      <c r="J178" t="s">
        <v>3</v>
      </c>
      <c r="K178">
        <v>10118.272832000001</v>
      </c>
      <c r="L178">
        <v>13664.289155</v>
      </c>
      <c r="M178" t="s">
        <v>4</v>
      </c>
      <c r="N178">
        <v>2536.4604639999998</v>
      </c>
      <c r="O178">
        <v>2423.4839700000002</v>
      </c>
      <c r="P178" t="s">
        <v>5</v>
      </c>
      <c r="Q178">
        <v>47.684005999999997</v>
      </c>
      <c r="R178">
        <v>1.5703659999999999</v>
      </c>
      <c r="S178" t="s">
        <v>6</v>
      </c>
      <c r="T178">
        <v>7334.0741019999996</v>
      </c>
      <c r="U178">
        <v>1.601456</v>
      </c>
      <c r="V178" t="s">
        <v>7</v>
      </c>
      <c r="W178">
        <v>4.5082899999999997</v>
      </c>
      <c r="X178">
        <v>5.142E-2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0.37554599999999999</v>
      </c>
      <c r="AG178">
        <v>5.0000000000000004E-6</v>
      </c>
      <c r="AH178" t="s">
        <v>11</v>
      </c>
      <c r="AI178">
        <v>0.62357700000000005</v>
      </c>
      <c r="AJ178">
        <v>2.0000000000000002E-5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208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10761.727929999999</v>
      </c>
      <c r="I179">
        <v>15357.633458</v>
      </c>
      <c r="J179" t="s">
        <v>3</v>
      </c>
      <c r="K179">
        <v>10713.153378999999</v>
      </c>
      <c r="L179">
        <v>15245.351408</v>
      </c>
      <c r="M179" t="s">
        <v>4</v>
      </c>
      <c r="N179">
        <v>2685.3815629999999</v>
      </c>
      <c r="O179">
        <v>2586.513148</v>
      </c>
      <c r="P179" t="s">
        <v>5</v>
      </c>
      <c r="Q179">
        <v>50.480854999999998</v>
      </c>
      <c r="R179">
        <v>1.6460459999999999</v>
      </c>
      <c r="S179" t="s">
        <v>6</v>
      </c>
      <c r="T179">
        <v>7765.4466890000003</v>
      </c>
      <c r="U179">
        <v>1.693859</v>
      </c>
      <c r="V179" t="s">
        <v>7</v>
      </c>
      <c r="W179">
        <v>4.7739500000000001</v>
      </c>
      <c r="X179">
        <v>5.6606999999999998E-2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0.37547599999999998</v>
      </c>
      <c r="AG179">
        <v>5.0000000000000004E-6</v>
      </c>
      <c r="AH179" t="s">
        <v>11</v>
      </c>
      <c r="AI179">
        <v>0.62374099999999999</v>
      </c>
      <c r="AJ179">
        <v>2.0000000000000002E-5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208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11359.895936999999</v>
      </c>
      <c r="I180">
        <v>17234.664312000001</v>
      </c>
      <c r="J180" t="s">
        <v>3</v>
      </c>
      <c r="K180">
        <v>11308.62084</v>
      </c>
      <c r="L180">
        <v>17101.647669999998</v>
      </c>
      <c r="M180" t="s">
        <v>4</v>
      </c>
      <c r="N180">
        <v>2834.9126999999999</v>
      </c>
      <c r="O180">
        <v>3019.8389459999999</v>
      </c>
      <c r="P180" t="s">
        <v>5</v>
      </c>
      <c r="Q180">
        <v>53.289811</v>
      </c>
      <c r="R180">
        <v>1.851432</v>
      </c>
      <c r="S180" t="s">
        <v>6</v>
      </c>
      <c r="T180">
        <v>8196.8413870000004</v>
      </c>
      <c r="U180">
        <v>1.7177420000000001</v>
      </c>
      <c r="V180" t="s">
        <v>7</v>
      </c>
      <c r="W180">
        <v>5.0495070000000002</v>
      </c>
      <c r="X180">
        <v>6.2619999999999995E-2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0.37545699999999999</v>
      </c>
      <c r="AG180">
        <v>5.0000000000000004E-6</v>
      </c>
      <c r="AH180" t="s">
        <v>11</v>
      </c>
      <c r="AI180">
        <v>0.62403200000000003</v>
      </c>
      <c r="AJ180">
        <v>2.4000000000000001E-5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208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11958.225664</v>
      </c>
      <c r="I181">
        <v>19389.099252</v>
      </c>
      <c r="J181" t="s">
        <v>3</v>
      </c>
      <c r="K181">
        <v>11904.251835999999</v>
      </c>
      <c r="L181">
        <v>19224.556549000001</v>
      </c>
      <c r="M181" t="s">
        <v>4</v>
      </c>
      <c r="N181">
        <v>2984.5930709999998</v>
      </c>
      <c r="O181">
        <v>3565.992741</v>
      </c>
      <c r="P181" t="s">
        <v>5</v>
      </c>
      <c r="Q181">
        <v>56.096342999999997</v>
      </c>
      <c r="R181">
        <v>2.1624979999999998</v>
      </c>
      <c r="S181" t="s">
        <v>6</v>
      </c>
      <c r="T181">
        <v>8628.2367190000004</v>
      </c>
      <c r="U181">
        <v>1.7155020000000001</v>
      </c>
      <c r="V181" t="s">
        <v>7</v>
      </c>
      <c r="W181">
        <v>5.3114590000000002</v>
      </c>
      <c r="X181">
        <v>6.6075999999999996E-2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0.37544699999999998</v>
      </c>
      <c r="AG181">
        <v>5.0000000000000004E-6</v>
      </c>
      <c r="AH181" t="s">
        <v>11</v>
      </c>
      <c r="AI181">
        <v>0.624305</v>
      </c>
      <c r="AJ181">
        <v>2.3E-5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0</v>
      </c>
      <c r="I182">
        <v>0</v>
      </c>
      <c r="J182" t="s">
        <v>3</v>
      </c>
      <c r="K182">
        <v>0</v>
      </c>
      <c r="L182">
        <v>0</v>
      </c>
      <c r="M182" t="s">
        <v>4</v>
      </c>
      <c r="N182">
        <v>0</v>
      </c>
      <c r="O182">
        <v>0</v>
      </c>
      <c r="P182" t="s">
        <v>5</v>
      </c>
      <c r="Q182">
        <v>0</v>
      </c>
      <c r="R182">
        <v>0</v>
      </c>
      <c r="S182" t="s">
        <v>6</v>
      </c>
      <c r="T182">
        <v>0</v>
      </c>
      <c r="U182">
        <v>0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</v>
      </c>
      <c r="AG182">
        <v>0</v>
      </c>
      <c r="AH182" t="s">
        <v>11</v>
      </c>
      <c r="AI182">
        <v>0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0</v>
      </c>
      <c r="I183">
        <v>0</v>
      </c>
      <c r="J183" t="s">
        <v>3</v>
      </c>
      <c r="K183">
        <v>0</v>
      </c>
      <c r="L183">
        <v>0</v>
      </c>
      <c r="M183" t="s">
        <v>4</v>
      </c>
      <c r="N183">
        <v>0</v>
      </c>
      <c r="O183">
        <v>0</v>
      </c>
      <c r="P183" t="s">
        <v>5</v>
      </c>
      <c r="Q183">
        <v>0</v>
      </c>
      <c r="R183">
        <v>0</v>
      </c>
      <c r="S183" t="s">
        <v>6</v>
      </c>
      <c r="T183">
        <v>0</v>
      </c>
      <c r="U183">
        <v>0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</v>
      </c>
      <c r="AG183">
        <v>0</v>
      </c>
      <c r="AH183" t="s">
        <v>11</v>
      </c>
      <c r="AI183">
        <v>0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0</v>
      </c>
      <c r="I184">
        <v>0</v>
      </c>
      <c r="J184" t="s">
        <v>3</v>
      </c>
      <c r="K184">
        <v>0</v>
      </c>
      <c r="L184">
        <v>0</v>
      </c>
      <c r="M184" t="s">
        <v>4</v>
      </c>
      <c r="N184">
        <v>0</v>
      </c>
      <c r="O184">
        <v>0</v>
      </c>
      <c r="P184" t="s">
        <v>5</v>
      </c>
      <c r="Q184">
        <v>0</v>
      </c>
      <c r="R184">
        <v>0</v>
      </c>
      <c r="S184" t="s">
        <v>6</v>
      </c>
      <c r="T184">
        <v>0</v>
      </c>
      <c r="U184">
        <v>0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</v>
      </c>
      <c r="AG184">
        <v>0</v>
      </c>
      <c r="AH184" t="s">
        <v>11</v>
      </c>
      <c r="AI184">
        <v>0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0</v>
      </c>
      <c r="I185">
        <v>0</v>
      </c>
      <c r="J185" t="s">
        <v>3</v>
      </c>
      <c r="K185">
        <v>0</v>
      </c>
      <c r="L185">
        <v>0</v>
      </c>
      <c r="M185" t="s">
        <v>4</v>
      </c>
      <c r="N185">
        <v>0</v>
      </c>
      <c r="O185">
        <v>0</v>
      </c>
      <c r="P185" t="s">
        <v>5</v>
      </c>
      <c r="Q185">
        <v>0</v>
      </c>
      <c r="R185">
        <v>0</v>
      </c>
      <c r="S185" t="s">
        <v>6</v>
      </c>
      <c r="T185">
        <v>0</v>
      </c>
      <c r="U185">
        <v>0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</v>
      </c>
      <c r="AG185">
        <v>0</v>
      </c>
      <c r="AH185" t="s">
        <v>11</v>
      </c>
      <c r="AI185">
        <v>0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0</v>
      </c>
      <c r="I186">
        <v>0</v>
      </c>
      <c r="J186" t="s">
        <v>3</v>
      </c>
      <c r="K186">
        <v>0</v>
      </c>
      <c r="L186">
        <v>0</v>
      </c>
      <c r="M186" t="s">
        <v>4</v>
      </c>
      <c r="N186">
        <v>0</v>
      </c>
      <c r="O186">
        <v>0</v>
      </c>
      <c r="P186" t="s">
        <v>5</v>
      </c>
      <c r="Q186">
        <v>0</v>
      </c>
      <c r="R186">
        <v>0</v>
      </c>
      <c r="S186" t="s">
        <v>6</v>
      </c>
      <c r="T186">
        <v>0</v>
      </c>
      <c r="U186">
        <v>0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</v>
      </c>
      <c r="AG186">
        <v>0</v>
      </c>
      <c r="AH186" t="s">
        <v>11</v>
      </c>
      <c r="AI186">
        <v>0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0</v>
      </c>
      <c r="I187">
        <v>0</v>
      </c>
      <c r="J187" t="s">
        <v>3</v>
      </c>
      <c r="K187">
        <v>0</v>
      </c>
      <c r="L187">
        <v>0</v>
      </c>
      <c r="M187" t="s">
        <v>4</v>
      </c>
      <c r="N187">
        <v>0</v>
      </c>
      <c r="O187">
        <v>0</v>
      </c>
      <c r="P187" t="s">
        <v>5</v>
      </c>
      <c r="Q187">
        <v>0</v>
      </c>
      <c r="R187">
        <v>0</v>
      </c>
      <c r="S187" t="s">
        <v>6</v>
      </c>
      <c r="T187">
        <v>0</v>
      </c>
      <c r="U187">
        <v>0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</v>
      </c>
      <c r="AG187">
        <v>0</v>
      </c>
      <c r="AH187" t="s">
        <v>11</v>
      </c>
      <c r="AI187">
        <v>0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0</v>
      </c>
      <c r="I188">
        <v>0</v>
      </c>
      <c r="J188" t="s">
        <v>3</v>
      </c>
      <c r="K188">
        <v>0</v>
      </c>
      <c r="L188">
        <v>0</v>
      </c>
      <c r="M188" t="s">
        <v>4</v>
      </c>
      <c r="N188">
        <v>0</v>
      </c>
      <c r="O188">
        <v>0</v>
      </c>
      <c r="P188" t="s">
        <v>5</v>
      </c>
      <c r="Q188">
        <v>0</v>
      </c>
      <c r="R188">
        <v>0</v>
      </c>
      <c r="S188" t="s">
        <v>6</v>
      </c>
      <c r="T188">
        <v>0</v>
      </c>
      <c r="U188">
        <v>0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</v>
      </c>
      <c r="AG188">
        <v>0</v>
      </c>
      <c r="AH188" t="s">
        <v>11</v>
      </c>
      <c r="AI188">
        <v>0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0</v>
      </c>
      <c r="I189">
        <v>0</v>
      </c>
      <c r="J189" t="s">
        <v>3</v>
      </c>
      <c r="K189">
        <v>0</v>
      </c>
      <c r="L189">
        <v>0</v>
      </c>
      <c r="M189" t="s">
        <v>4</v>
      </c>
      <c r="N189">
        <v>0</v>
      </c>
      <c r="O189">
        <v>0</v>
      </c>
      <c r="P189" t="s">
        <v>5</v>
      </c>
      <c r="Q189">
        <v>0</v>
      </c>
      <c r="R189">
        <v>0</v>
      </c>
      <c r="S189" t="s">
        <v>6</v>
      </c>
      <c r="T189">
        <v>0</v>
      </c>
      <c r="U189">
        <v>0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</v>
      </c>
      <c r="AG189">
        <v>0</v>
      </c>
      <c r="AH189" t="s">
        <v>11</v>
      </c>
      <c r="AI189">
        <v>0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0</v>
      </c>
      <c r="I190">
        <v>0</v>
      </c>
      <c r="J190" t="s">
        <v>3</v>
      </c>
      <c r="K190">
        <v>0</v>
      </c>
      <c r="L190">
        <v>0</v>
      </c>
      <c r="M190" t="s">
        <v>4</v>
      </c>
      <c r="N190">
        <v>0</v>
      </c>
      <c r="O190">
        <v>0</v>
      </c>
      <c r="P190" t="s">
        <v>5</v>
      </c>
      <c r="Q190">
        <v>0</v>
      </c>
      <c r="R190">
        <v>0</v>
      </c>
      <c r="S190" t="s">
        <v>6</v>
      </c>
      <c r="T190">
        <v>0</v>
      </c>
      <c r="U190">
        <v>0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</v>
      </c>
      <c r="AG190">
        <v>0</v>
      </c>
      <c r="AH190" t="s">
        <v>11</v>
      </c>
      <c r="AI190">
        <v>0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0</v>
      </c>
      <c r="I191">
        <v>0</v>
      </c>
      <c r="J191" t="s">
        <v>3</v>
      </c>
      <c r="K191">
        <v>0</v>
      </c>
      <c r="L191">
        <v>0</v>
      </c>
      <c r="M191" t="s">
        <v>4</v>
      </c>
      <c r="N191">
        <v>0</v>
      </c>
      <c r="O191">
        <v>0</v>
      </c>
      <c r="P191" t="s">
        <v>5</v>
      </c>
      <c r="Q191">
        <v>0</v>
      </c>
      <c r="R191">
        <v>0</v>
      </c>
      <c r="S191" t="s">
        <v>6</v>
      </c>
      <c r="T191">
        <v>0</v>
      </c>
      <c r="U191">
        <v>0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</v>
      </c>
      <c r="AG191">
        <v>0</v>
      </c>
      <c r="AH191" t="s">
        <v>11</v>
      </c>
      <c r="AI191">
        <v>0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0</v>
      </c>
      <c r="I192">
        <v>0</v>
      </c>
      <c r="J192" t="s">
        <v>3</v>
      </c>
      <c r="K192">
        <v>0</v>
      </c>
      <c r="L192">
        <v>0</v>
      </c>
      <c r="M192" t="s">
        <v>4</v>
      </c>
      <c r="N192">
        <v>0</v>
      </c>
      <c r="O192">
        <v>0</v>
      </c>
      <c r="P192" t="s">
        <v>5</v>
      </c>
      <c r="Q192">
        <v>0</v>
      </c>
      <c r="R192">
        <v>0</v>
      </c>
      <c r="S192" t="s">
        <v>6</v>
      </c>
      <c r="T192">
        <v>0</v>
      </c>
      <c r="U192">
        <v>0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</v>
      </c>
      <c r="AG192">
        <v>0</v>
      </c>
      <c r="AH192" t="s">
        <v>11</v>
      </c>
      <c r="AI192">
        <v>0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0</v>
      </c>
      <c r="I193">
        <v>0</v>
      </c>
      <c r="J193" t="s">
        <v>3</v>
      </c>
      <c r="K193">
        <v>0</v>
      </c>
      <c r="L193">
        <v>0</v>
      </c>
      <c r="M193" t="s">
        <v>4</v>
      </c>
      <c r="N193">
        <v>0</v>
      </c>
      <c r="O193">
        <v>0</v>
      </c>
      <c r="P193" t="s">
        <v>5</v>
      </c>
      <c r="Q193">
        <v>0</v>
      </c>
      <c r="R193">
        <v>0</v>
      </c>
      <c r="S193" t="s">
        <v>6</v>
      </c>
      <c r="T193">
        <v>0</v>
      </c>
      <c r="U193">
        <v>0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</v>
      </c>
      <c r="AG193">
        <v>0</v>
      </c>
      <c r="AH193" t="s">
        <v>11</v>
      </c>
      <c r="AI193">
        <v>0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0</v>
      </c>
      <c r="I194">
        <v>0</v>
      </c>
      <c r="J194" t="s">
        <v>3</v>
      </c>
      <c r="K194">
        <v>0</v>
      </c>
      <c r="L194">
        <v>0</v>
      </c>
      <c r="M194" t="s">
        <v>4</v>
      </c>
      <c r="N194">
        <v>0</v>
      </c>
      <c r="O194">
        <v>0</v>
      </c>
      <c r="P194" t="s">
        <v>5</v>
      </c>
      <c r="Q194">
        <v>0</v>
      </c>
      <c r="R194">
        <v>0</v>
      </c>
      <c r="S194" t="s">
        <v>6</v>
      </c>
      <c r="T194">
        <v>0</v>
      </c>
      <c r="U194">
        <v>0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</v>
      </c>
      <c r="AG194">
        <v>0</v>
      </c>
      <c r="AH194" t="s">
        <v>11</v>
      </c>
      <c r="AI194">
        <v>0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0</v>
      </c>
      <c r="I195">
        <v>0</v>
      </c>
      <c r="J195" t="s">
        <v>3</v>
      </c>
      <c r="K195">
        <v>0</v>
      </c>
      <c r="L195">
        <v>0</v>
      </c>
      <c r="M195" t="s">
        <v>4</v>
      </c>
      <c r="N195">
        <v>0</v>
      </c>
      <c r="O195">
        <v>0</v>
      </c>
      <c r="P195" t="s">
        <v>5</v>
      </c>
      <c r="Q195">
        <v>0</v>
      </c>
      <c r="R195">
        <v>0</v>
      </c>
      <c r="S195" t="s">
        <v>6</v>
      </c>
      <c r="T195">
        <v>0</v>
      </c>
      <c r="U195">
        <v>0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</v>
      </c>
      <c r="AG195">
        <v>0</v>
      </c>
      <c r="AH195" t="s">
        <v>11</v>
      </c>
      <c r="AI195">
        <v>0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0</v>
      </c>
      <c r="I196">
        <v>0</v>
      </c>
      <c r="J196" t="s">
        <v>3</v>
      </c>
      <c r="K196">
        <v>0</v>
      </c>
      <c r="L196">
        <v>0</v>
      </c>
      <c r="M196" t="s">
        <v>4</v>
      </c>
      <c r="N196">
        <v>0</v>
      </c>
      <c r="O196">
        <v>0</v>
      </c>
      <c r="P196" t="s">
        <v>5</v>
      </c>
      <c r="Q196">
        <v>0</v>
      </c>
      <c r="R196">
        <v>0</v>
      </c>
      <c r="S196" t="s">
        <v>6</v>
      </c>
      <c r="T196">
        <v>0</v>
      </c>
      <c r="U196">
        <v>0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</v>
      </c>
      <c r="AG196">
        <v>0</v>
      </c>
      <c r="AH196" t="s">
        <v>11</v>
      </c>
      <c r="AI196">
        <v>0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0</v>
      </c>
      <c r="I197">
        <v>0</v>
      </c>
      <c r="J197" t="s">
        <v>3</v>
      </c>
      <c r="K197">
        <v>0</v>
      </c>
      <c r="L197">
        <v>0</v>
      </c>
      <c r="M197" t="s">
        <v>4</v>
      </c>
      <c r="N197">
        <v>0</v>
      </c>
      <c r="O197">
        <v>0</v>
      </c>
      <c r="P197" t="s">
        <v>5</v>
      </c>
      <c r="Q197">
        <v>0</v>
      </c>
      <c r="R197">
        <v>0</v>
      </c>
      <c r="S197" t="s">
        <v>6</v>
      </c>
      <c r="T197">
        <v>0</v>
      </c>
      <c r="U197">
        <v>0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</v>
      </c>
      <c r="AG197">
        <v>0</v>
      </c>
      <c r="AH197" t="s">
        <v>11</v>
      </c>
      <c r="AI197">
        <v>0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0</v>
      </c>
      <c r="I198">
        <v>0</v>
      </c>
      <c r="J198" t="s">
        <v>3</v>
      </c>
      <c r="K198">
        <v>0</v>
      </c>
      <c r="L198">
        <v>0</v>
      </c>
      <c r="M198" t="s">
        <v>4</v>
      </c>
      <c r="N198">
        <v>0</v>
      </c>
      <c r="O198">
        <v>0</v>
      </c>
      <c r="P198" t="s">
        <v>5</v>
      </c>
      <c r="Q198">
        <v>0</v>
      </c>
      <c r="R198">
        <v>0</v>
      </c>
      <c r="S198" t="s">
        <v>6</v>
      </c>
      <c r="T198">
        <v>0</v>
      </c>
      <c r="U198">
        <v>0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</v>
      </c>
      <c r="AG198">
        <v>0</v>
      </c>
      <c r="AH198" t="s">
        <v>11</v>
      </c>
      <c r="AI198">
        <v>0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0</v>
      </c>
      <c r="I199">
        <v>0</v>
      </c>
      <c r="J199" t="s">
        <v>3</v>
      </c>
      <c r="K199">
        <v>0</v>
      </c>
      <c r="L199">
        <v>0</v>
      </c>
      <c r="M199" t="s">
        <v>4</v>
      </c>
      <c r="N199">
        <v>0</v>
      </c>
      <c r="O199">
        <v>0</v>
      </c>
      <c r="P199" t="s">
        <v>5</v>
      </c>
      <c r="Q199">
        <v>0</v>
      </c>
      <c r="R199">
        <v>0</v>
      </c>
      <c r="S199" t="s">
        <v>6</v>
      </c>
      <c r="T199">
        <v>0</v>
      </c>
      <c r="U199">
        <v>0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</v>
      </c>
      <c r="AG199">
        <v>0</v>
      </c>
      <c r="AH199" t="s">
        <v>11</v>
      </c>
      <c r="AI199">
        <v>0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0</v>
      </c>
      <c r="I200">
        <v>0</v>
      </c>
      <c r="J200" t="s">
        <v>3</v>
      </c>
      <c r="K200">
        <v>0</v>
      </c>
      <c r="L200">
        <v>0</v>
      </c>
      <c r="M200" t="s">
        <v>4</v>
      </c>
      <c r="N200">
        <v>0</v>
      </c>
      <c r="O200">
        <v>0</v>
      </c>
      <c r="P200" t="s">
        <v>5</v>
      </c>
      <c r="Q200">
        <v>0</v>
      </c>
      <c r="R200">
        <v>0</v>
      </c>
      <c r="S200" t="s">
        <v>6</v>
      </c>
      <c r="T200">
        <v>0</v>
      </c>
      <c r="U200">
        <v>0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</v>
      </c>
      <c r="AG200">
        <v>0</v>
      </c>
      <c r="AH200" t="s">
        <v>11</v>
      </c>
      <c r="AI200">
        <v>0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0</v>
      </c>
      <c r="I201">
        <v>0</v>
      </c>
      <c r="J201" t="s">
        <v>3</v>
      </c>
      <c r="K201">
        <v>0</v>
      </c>
      <c r="L201">
        <v>0</v>
      </c>
      <c r="M201" t="s">
        <v>4</v>
      </c>
      <c r="N201">
        <v>0</v>
      </c>
      <c r="O201">
        <v>0</v>
      </c>
      <c r="P201" t="s">
        <v>5</v>
      </c>
      <c r="Q201">
        <v>0</v>
      </c>
      <c r="R201">
        <v>0</v>
      </c>
      <c r="S201" t="s">
        <v>6</v>
      </c>
      <c r="T201">
        <v>0</v>
      </c>
      <c r="U201">
        <v>0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</v>
      </c>
      <c r="AG201">
        <v>0</v>
      </c>
      <c r="AH201" t="s">
        <v>11</v>
      </c>
      <c r="AI201">
        <v>0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103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493.17823099999998</v>
      </c>
      <c r="I202">
        <v>1.7677909999999999</v>
      </c>
      <c r="J202" t="s">
        <v>3</v>
      </c>
      <c r="K202">
        <v>490.461027</v>
      </c>
      <c r="L202">
        <v>1.6986889999999999</v>
      </c>
      <c r="M202" t="s">
        <v>4</v>
      </c>
      <c r="N202">
        <v>149.24430799999999</v>
      </c>
      <c r="O202">
        <v>1.6301810000000001</v>
      </c>
      <c r="P202" t="s">
        <v>5</v>
      </c>
      <c r="Q202">
        <v>2.8179240000000001</v>
      </c>
      <c r="R202">
        <v>8.0490000000000006E-3</v>
      </c>
      <c r="S202" t="s">
        <v>6</v>
      </c>
      <c r="T202">
        <v>327.48878400000001</v>
      </c>
      <c r="U202">
        <v>6.0103999999999998E-2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0.38394600000000001</v>
      </c>
      <c r="AG202">
        <v>1.2999999999999999E-5</v>
      </c>
      <c r="AH202" t="s">
        <v>11</v>
      </c>
      <c r="AI202">
        <v>0.61871299999999996</v>
      </c>
      <c r="AJ202">
        <v>1.0000000000000001E-5</v>
      </c>
      <c r="AK202" t="s">
        <v>12</v>
      </c>
      <c r="AL202">
        <v>0</v>
      </c>
      <c r="AM202">
        <v>0</v>
      </c>
    </row>
    <row r="203" spans="1:39" x14ac:dyDescent="0.25">
      <c r="A203" t="s">
        <v>103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985.93347300000005</v>
      </c>
      <c r="I203">
        <v>3.0191170000000001</v>
      </c>
      <c r="J203" t="s">
        <v>3</v>
      </c>
      <c r="K203">
        <v>980.516256</v>
      </c>
      <c r="L203">
        <v>2.9151829999999999</v>
      </c>
      <c r="M203" t="s">
        <v>4</v>
      </c>
      <c r="N203">
        <v>298.14235000000002</v>
      </c>
      <c r="O203">
        <v>3.0300760000000002</v>
      </c>
      <c r="P203" t="s">
        <v>5</v>
      </c>
      <c r="Q203">
        <v>5.6176940000000002</v>
      </c>
      <c r="R203">
        <v>1.8683999999999999E-2</v>
      </c>
      <c r="S203" t="s">
        <v>6</v>
      </c>
      <c r="T203">
        <v>654.97991500000001</v>
      </c>
      <c r="U203">
        <v>0.13889799999999999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0.38195800000000002</v>
      </c>
      <c r="AG203">
        <v>1.9000000000000001E-5</v>
      </c>
      <c r="AH203" t="s">
        <v>11</v>
      </c>
      <c r="AI203">
        <v>0.61957300000000004</v>
      </c>
      <c r="AJ203">
        <v>9.0000000000000002E-6</v>
      </c>
      <c r="AK203" t="s">
        <v>12</v>
      </c>
      <c r="AL203">
        <v>0</v>
      </c>
      <c r="AM203">
        <v>0</v>
      </c>
    </row>
    <row r="204" spans="1:39" x14ac:dyDescent="0.25">
      <c r="A204" t="s">
        <v>103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1479.008186</v>
      </c>
      <c r="I204">
        <v>4.3015910000000002</v>
      </c>
      <c r="J204" t="s">
        <v>3</v>
      </c>
      <c r="K204">
        <v>1470.890212</v>
      </c>
      <c r="L204">
        <v>4.0565199999999999</v>
      </c>
      <c r="M204" t="s">
        <v>4</v>
      </c>
      <c r="N204">
        <v>447.286382</v>
      </c>
      <c r="O204">
        <v>4.0468029999999997</v>
      </c>
      <c r="P204" t="s">
        <v>5</v>
      </c>
      <c r="Q204">
        <v>8.4205179999999995</v>
      </c>
      <c r="R204">
        <v>3.1112000000000001E-2</v>
      </c>
      <c r="S204" t="s">
        <v>6</v>
      </c>
      <c r="T204">
        <v>982.49829999999997</v>
      </c>
      <c r="U204">
        <v>0.15835199999999999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0.38034099999999998</v>
      </c>
      <c r="AG204">
        <v>1.7E-5</v>
      </c>
      <c r="AH204" t="s">
        <v>11</v>
      </c>
      <c r="AI204">
        <v>0.62023600000000001</v>
      </c>
      <c r="AJ204">
        <v>1.0000000000000001E-5</v>
      </c>
      <c r="AK204" t="s">
        <v>12</v>
      </c>
      <c r="AL204">
        <v>0</v>
      </c>
      <c r="AM204">
        <v>0</v>
      </c>
    </row>
    <row r="205" spans="1:39" x14ac:dyDescent="0.25">
      <c r="A205" t="s">
        <v>103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1971.772166</v>
      </c>
      <c r="I205">
        <v>7.5536219999999998</v>
      </c>
      <c r="J205" t="s">
        <v>3</v>
      </c>
      <c r="K205">
        <v>1960.945295</v>
      </c>
      <c r="L205">
        <v>7.2058540000000004</v>
      </c>
      <c r="M205" t="s">
        <v>4</v>
      </c>
      <c r="N205">
        <v>596.13165500000002</v>
      </c>
      <c r="O205">
        <v>6.9367510000000001</v>
      </c>
      <c r="P205" t="s">
        <v>5</v>
      </c>
      <c r="Q205">
        <v>11.229365</v>
      </c>
      <c r="R205">
        <v>5.5580999999999998E-2</v>
      </c>
      <c r="S205" t="s">
        <v>6</v>
      </c>
      <c r="T205">
        <v>1309.9688599999999</v>
      </c>
      <c r="U205">
        <v>0.195358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0.37969599999999998</v>
      </c>
      <c r="AG205">
        <v>1.7E-5</v>
      </c>
      <c r="AH205" t="s">
        <v>11</v>
      </c>
      <c r="AI205">
        <v>0.62058599999999997</v>
      </c>
      <c r="AJ205">
        <v>1.2E-5</v>
      </c>
      <c r="AK205" t="s">
        <v>12</v>
      </c>
      <c r="AL205">
        <v>0</v>
      </c>
      <c r="AM205">
        <v>0</v>
      </c>
    </row>
    <row r="206" spans="1:39" x14ac:dyDescent="0.25">
      <c r="A206" t="s">
        <v>103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2464.5713770000002</v>
      </c>
      <c r="I206">
        <v>9.0493629999999996</v>
      </c>
      <c r="J206" t="s">
        <v>3</v>
      </c>
      <c r="K206">
        <v>2451.050244</v>
      </c>
      <c r="L206">
        <v>8.4749639999999999</v>
      </c>
      <c r="M206" t="s">
        <v>4</v>
      </c>
      <c r="N206">
        <v>745.02755999999999</v>
      </c>
      <c r="O206">
        <v>7.7274710000000004</v>
      </c>
      <c r="P206" t="s">
        <v>5</v>
      </c>
      <c r="Q206">
        <v>14.023517999999999</v>
      </c>
      <c r="R206">
        <v>8.6174000000000001E-2</v>
      </c>
      <c r="S206" t="s">
        <v>6</v>
      </c>
      <c r="T206">
        <v>1637.5153560000001</v>
      </c>
      <c r="U206">
        <v>0.30066900000000002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0.37837399999999999</v>
      </c>
      <c r="AG206">
        <v>1.2999999999999999E-5</v>
      </c>
      <c r="AH206" t="s">
        <v>11</v>
      </c>
      <c r="AI206">
        <v>0.62060300000000002</v>
      </c>
      <c r="AJ206">
        <v>1.2E-5</v>
      </c>
      <c r="AK206" t="s">
        <v>12</v>
      </c>
      <c r="AL206">
        <v>0</v>
      </c>
      <c r="AM206">
        <v>0</v>
      </c>
    </row>
    <row r="207" spans="1:39" x14ac:dyDescent="0.25">
      <c r="A207" t="s">
        <v>103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2957.4098829999998</v>
      </c>
      <c r="I207">
        <v>11.658894</v>
      </c>
      <c r="J207" t="s">
        <v>3</v>
      </c>
      <c r="K207">
        <v>2941.188345</v>
      </c>
      <c r="L207">
        <v>10.856923999999999</v>
      </c>
      <c r="M207" t="s">
        <v>4</v>
      </c>
      <c r="N207">
        <v>894.05143599999997</v>
      </c>
      <c r="O207">
        <v>10.264044999999999</v>
      </c>
      <c r="P207" t="s">
        <v>5</v>
      </c>
      <c r="Q207">
        <v>16.823584</v>
      </c>
      <c r="R207">
        <v>0.116949</v>
      </c>
      <c r="S207" t="s">
        <v>6</v>
      </c>
      <c r="T207">
        <v>1964.9105400000001</v>
      </c>
      <c r="U207">
        <v>0.32497399999999999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0.37778200000000001</v>
      </c>
      <c r="AG207">
        <v>9.0000000000000002E-6</v>
      </c>
      <c r="AH207" t="s">
        <v>11</v>
      </c>
      <c r="AI207">
        <v>0.62094400000000005</v>
      </c>
      <c r="AJ207">
        <v>1.2999999999999999E-5</v>
      </c>
      <c r="AK207" t="s">
        <v>12</v>
      </c>
      <c r="AL207">
        <v>0</v>
      </c>
      <c r="AM207">
        <v>0</v>
      </c>
    </row>
    <row r="208" spans="1:39" x14ac:dyDescent="0.25">
      <c r="A208" t="s">
        <v>103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3450.1477880000002</v>
      </c>
      <c r="I208">
        <v>15.758070999999999</v>
      </c>
      <c r="J208" t="s">
        <v>3</v>
      </c>
      <c r="K208">
        <v>3431.2260940000001</v>
      </c>
      <c r="L208">
        <v>14.701648</v>
      </c>
      <c r="M208" t="s">
        <v>4</v>
      </c>
      <c r="N208">
        <v>1042.8524709999999</v>
      </c>
      <c r="O208">
        <v>14.486185000000001</v>
      </c>
      <c r="P208" t="s">
        <v>5</v>
      </c>
      <c r="Q208">
        <v>19.624912999999999</v>
      </c>
      <c r="R208">
        <v>0.14363100000000001</v>
      </c>
      <c r="S208" t="s">
        <v>6</v>
      </c>
      <c r="T208">
        <v>2292.4896189999999</v>
      </c>
      <c r="U208">
        <v>0.40618700000000002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0.37737700000000002</v>
      </c>
      <c r="AG208">
        <v>6.0000000000000002E-6</v>
      </c>
      <c r="AH208" t="s">
        <v>11</v>
      </c>
      <c r="AI208">
        <v>0.62109599999999998</v>
      </c>
      <c r="AJ208">
        <v>1.4E-5</v>
      </c>
      <c r="AK208" t="s">
        <v>12</v>
      </c>
      <c r="AL208">
        <v>0</v>
      </c>
      <c r="AM208">
        <v>0</v>
      </c>
    </row>
    <row r="209" spans="1:39" x14ac:dyDescent="0.25">
      <c r="A209" t="s">
        <v>103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3942.6820509999998</v>
      </c>
      <c r="I209">
        <v>18.886120999999999</v>
      </c>
      <c r="J209" t="s">
        <v>3</v>
      </c>
      <c r="K209">
        <v>3921.080234</v>
      </c>
      <c r="L209">
        <v>17.462056</v>
      </c>
      <c r="M209" t="s">
        <v>4</v>
      </c>
      <c r="N209">
        <v>1191.616262</v>
      </c>
      <c r="O209">
        <v>16.414434</v>
      </c>
      <c r="P209" t="s">
        <v>5</v>
      </c>
      <c r="Q209">
        <v>22.407608</v>
      </c>
      <c r="R209">
        <v>0.177286</v>
      </c>
      <c r="S209" t="s">
        <v>6</v>
      </c>
      <c r="T209">
        <v>2619.976772</v>
      </c>
      <c r="U209">
        <v>0.43868499999999999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0.37684600000000001</v>
      </c>
      <c r="AG209">
        <v>3.9999999999999998E-6</v>
      </c>
      <c r="AH209" t="s">
        <v>11</v>
      </c>
      <c r="AI209">
        <v>0.62138199999999999</v>
      </c>
      <c r="AJ209">
        <v>1.5999999999999999E-5</v>
      </c>
      <c r="AK209" t="s">
        <v>12</v>
      </c>
      <c r="AL209">
        <v>0</v>
      </c>
      <c r="AM209">
        <v>0</v>
      </c>
    </row>
    <row r="210" spans="1:39" x14ac:dyDescent="0.25">
      <c r="A210" t="s">
        <v>103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4435.4146190000001</v>
      </c>
      <c r="I210">
        <v>23.286429999999999</v>
      </c>
      <c r="J210" t="s">
        <v>3</v>
      </c>
      <c r="K210">
        <v>4411.1189260000001</v>
      </c>
      <c r="L210">
        <v>21.549194</v>
      </c>
      <c r="M210" t="s">
        <v>4</v>
      </c>
      <c r="N210">
        <v>1340.532905</v>
      </c>
      <c r="O210">
        <v>19.266963000000001</v>
      </c>
      <c r="P210" t="s">
        <v>5</v>
      </c>
      <c r="Q210">
        <v>25.204274999999999</v>
      </c>
      <c r="R210">
        <v>0.20716399999999999</v>
      </c>
      <c r="S210" t="s">
        <v>6</v>
      </c>
      <c r="T210">
        <v>2947.4616850000002</v>
      </c>
      <c r="U210">
        <v>0.48595300000000002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0.37676900000000002</v>
      </c>
      <c r="AG210">
        <v>3.9999999999999998E-6</v>
      </c>
      <c r="AH210" t="s">
        <v>11</v>
      </c>
      <c r="AI210">
        <v>0.62165000000000004</v>
      </c>
      <c r="AJ210">
        <v>1.5999999999999999E-5</v>
      </c>
      <c r="AK210" t="s">
        <v>12</v>
      </c>
      <c r="AL210">
        <v>0</v>
      </c>
      <c r="AM210">
        <v>0</v>
      </c>
    </row>
    <row r="211" spans="1:39" x14ac:dyDescent="0.25">
      <c r="A211" t="s">
        <v>103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4928.1435739999997</v>
      </c>
      <c r="I211">
        <v>25.921085999999999</v>
      </c>
      <c r="J211" t="s">
        <v>3</v>
      </c>
      <c r="K211">
        <v>4901.1676950000001</v>
      </c>
      <c r="L211">
        <v>24.166131</v>
      </c>
      <c r="M211" t="s">
        <v>4</v>
      </c>
      <c r="N211">
        <v>1489.4046310000001</v>
      </c>
      <c r="O211">
        <v>22.596125000000001</v>
      </c>
      <c r="P211" t="s">
        <v>5</v>
      </c>
      <c r="Q211">
        <v>27.987589</v>
      </c>
      <c r="R211">
        <v>0.217138</v>
      </c>
      <c r="S211" t="s">
        <v>6</v>
      </c>
      <c r="T211">
        <v>3275.0477390000001</v>
      </c>
      <c r="U211">
        <v>0.48165599999999997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0.376467</v>
      </c>
      <c r="AG211">
        <v>1.9999999999999999E-6</v>
      </c>
      <c r="AH211" t="s">
        <v>11</v>
      </c>
      <c r="AI211">
        <v>0.62168299999999999</v>
      </c>
      <c r="AJ211">
        <v>1.5999999999999999E-5</v>
      </c>
      <c r="AK211" t="s">
        <v>12</v>
      </c>
      <c r="AL211">
        <v>0</v>
      </c>
      <c r="AM211">
        <v>0</v>
      </c>
    </row>
    <row r="212" spans="1:39" x14ac:dyDescent="0.25">
      <c r="A212" t="s">
        <v>103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5420.8346680000004</v>
      </c>
      <c r="I212">
        <v>30.012635</v>
      </c>
      <c r="J212" t="s">
        <v>3</v>
      </c>
      <c r="K212">
        <v>5391.1682419999997</v>
      </c>
      <c r="L212">
        <v>27.873033</v>
      </c>
      <c r="M212" t="s">
        <v>4</v>
      </c>
      <c r="N212">
        <v>1638.2591239999999</v>
      </c>
      <c r="O212">
        <v>25.643979999999999</v>
      </c>
      <c r="P212" t="s">
        <v>5</v>
      </c>
      <c r="Q212">
        <v>30.781234999999999</v>
      </c>
      <c r="R212">
        <v>0.26324599999999998</v>
      </c>
      <c r="S212" t="s">
        <v>6</v>
      </c>
      <c r="T212">
        <v>3602.5672359999999</v>
      </c>
      <c r="U212">
        <v>0.49847999999999998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0.37619799999999998</v>
      </c>
      <c r="AG212">
        <v>9.9999999999999995E-7</v>
      </c>
      <c r="AH212" t="s">
        <v>11</v>
      </c>
      <c r="AI212">
        <v>0.62191799999999997</v>
      </c>
      <c r="AJ212">
        <v>1.5999999999999999E-5</v>
      </c>
      <c r="AK212" t="s">
        <v>12</v>
      </c>
      <c r="AL212">
        <v>0</v>
      </c>
      <c r="AM212">
        <v>0</v>
      </c>
    </row>
    <row r="213" spans="1:39" x14ac:dyDescent="0.25">
      <c r="A213" t="s">
        <v>103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5913.5730270000004</v>
      </c>
      <c r="I213">
        <v>34.127133000000001</v>
      </c>
      <c r="J213" t="s">
        <v>3</v>
      </c>
      <c r="K213">
        <v>5881.224639</v>
      </c>
      <c r="L213">
        <v>31.569289999999999</v>
      </c>
      <c r="M213" t="s">
        <v>4</v>
      </c>
      <c r="N213">
        <v>1787.157451</v>
      </c>
      <c r="O213">
        <v>27.628352</v>
      </c>
      <c r="P213" t="s">
        <v>5</v>
      </c>
      <c r="Q213">
        <v>33.566941</v>
      </c>
      <c r="R213">
        <v>0.29716599999999999</v>
      </c>
      <c r="S213" t="s">
        <v>6</v>
      </c>
      <c r="T213">
        <v>3930.1193800000001</v>
      </c>
      <c r="U213">
        <v>0.655829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0.37611800000000001</v>
      </c>
      <c r="AG213">
        <v>9.9999999999999995E-7</v>
      </c>
      <c r="AH213" t="s">
        <v>11</v>
      </c>
      <c r="AI213">
        <v>0.62200800000000001</v>
      </c>
      <c r="AJ213">
        <v>1.5999999999999999E-5</v>
      </c>
      <c r="AK213" t="s">
        <v>12</v>
      </c>
      <c r="AL213">
        <v>0</v>
      </c>
      <c r="AM213">
        <v>0</v>
      </c>
    </row>
    <row r="214" spans="1:39" x14ac:dyDescent="0.25">
      <c r="A214" t="s">
        <v>103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6406.143994</v>
      </c>
      <c r="I214">
        <v>40.286082</v>
      </c>
      <c r="J214" t="s">
        <v>3</v>
      </c>
      <c r="K214">
        <v>6371.1278220000004</v>
      </c>
      <c r="L214">
        <v>37.361722</v>
      </c>
      <c r="M214" t="s">
        <v>4</v>
      </c>
      <c r="N214">
        <v>1935.9637520000001</v>
      </c>
      <c r="O214">
        <v>34.313384999999997</v>
      </c>
      <c r="P214" t="s">
        <v>5</v>
      </c>
      <c r="Q214">
        <v>36.339075000000001</v>
      </c>
      <c r="R214">
        <v>0.331735</v>
      </c>
      <c r="S214" t="s">
        <v>6</v>
      </c>
      <c r="T214">
        <v>4257.6791210000001</v>
      </c>
      <c r="U214">
        <v>0.77396100000000001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0.37606899999999999</v>
      </c>
      <c r="AG214">
        <v>9.9999999999999995E-7</v>
      </c>
      <c r="AH214" t="s">
        <v>11</v>
      </c>
      <c r="AI214">
        <v>0.62237200000000004</v>
      </c>
      <c r="AJ214">
        <v>1.8E-5</v>
      </c>
      <c r="AK214" t="s">
        <v>12</v>
      </c>
      <c r="AL214">
        <v>0</v>
      </c>
      <c r="AM214">
        <v>0</v>
      </c>
    </row>
    <row r="215" spans="1:39" x14ac:dyDescent="0.25">
      <c r="A215" t="s">
        <v>103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6898.9479789999996</v>
      </c>
      <c r="I215">
        <v>43.603549000000001</v>
      </c>
      <c r="J215" t="s">
        <v>3</v>
      </c>
      <c r="K215">
        <v>6861.2496289999999</v>
      </c>
      <c r="L215">
        <v>40.329157000000002</v>
      </c>
      <c r="M215" t="s">
        <v>4</v>
      </c>
      <c r="N215">
        <v>2084.953618</v>
      </c>
      <c r="O215">
        <v>35.507778999999999</v>
      </c>
      <c r="P215" t="s">
        <v>5</v>
      </c>
      <c r="Q215">
        <v>39.124257</v>
      </c>
      <c r="R215">
        <v>0.36883500000000002</v>
      </c>
      <c r="S215" t="s">
        <v>6</v>
      </c>
      <c r="T215">
        <v>4585.1981839999999</v>
      </c>
      <c r="U215">
        <v>0.89214400000000005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0.37598599999999999</v>
      </c>
      <c r="AG215">
        <v>9.9999999999999995E-7</v>
      </c>
      <c r="AH215" t="s">
        <v>11</v>
      </c>
      <c r="AI215">
        <v>0.62239</v>
      </c>
      <c r="AJ215">
        <v>1.8E-5</v>
      </c>
      <c r="AK215" t="s">
        <v>12</v>
      </c>
      <c r="AL215">
        <v>0</v>
      </c>
      <c r="AM215">
        <v>0</v>
      </c>
    </row>
    <row r="216" spans="1:39" x14ac:dyDescent="0.25">
      <c r="A216" t="s">
        <v>103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7391.8385550000003</v>
      </c>
      <c r="I216">
        <v>48.974502000000001</v>
      </c>
      <c r="J216" t="s">
        <v>3</v>
      </c>
      <c r="K216">
        <v>7351.4496090000002</v>
      </c>
      <c r="L216">
        <v>45.425336000000001</v>
      </c>
      <c r="M216" t="s">
        <v>4</v>
      </c>
      <c r="N216">
        <v>2233.9906350000001</v>
      </c>
      <c r="O216">
        <v>41.084051000000002</v>
      </c>
      <c r="P216" t="s">
        <v>5</v>
      </c>
      <c r="Q216">
        <v>41.917135000000002</v>
      </c>
      <c r="R216">
        <v>0.38960099999999998</v>
      </c>
      <c r="S216" t="s">
        <v>6</v>
      </c>
      <c r="T216">
        <v>4912.7307620000001</v>
      </c>
      <c r="U216">
        <v>1.041445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0.375915</v>
      </c>
      <c r="AG216">
        <v>9.9999999999999995E-7</v>
      </c>
      <c r="AH216" t="s">
        <v>11</v>
      </c>
      <c r="AI216">
        <v>0.62263500000000005</v>
      </c>
      <c r="AJ216">
        <v>1.8E-5</v>
      </c>
      <c r="AK216" t="s">
        <v>12</v>
      </c>
      <c r="AL216">
        <v>0</v>
      </c>
      <c r="AM216">
        <v>0</v>
      </c>
    </row>
    <row r="217" spans="1:39" x14ac:dyDescent="0.25">
      <c r="A217" t="s">
        <v>103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7884.0616499999996</v>
      </c>
      <c r="I217">
        <v>56.043917</v>
      </c>
      <c r="J217" t="s">
        <v>3</v>
      </c>
      <c r="K217">
        <v>7841.0046869999996</v>
      </c>
      <c r="L217">
        <v>52.037478</v>
      </c>
      <c r="M217" t="s">
        <v>4</v>
      </c>
      <c r="N217">
        <v>2382.4619240000002</v>
      </c>
      <c r="O217">
        <v>47.026367999999998</v>
      </c>
      <c r="P217" t="s">
        <v>5</v>
      </c>
      <c r="Q217">
        <v>44.688006999999999</v>
      </c>
      <c r="R217">
        <v>0.41170299999999999</v>
      </c>
      <c r="S217" t="s">
        <v>6</v>
      </c>
      <c r="T217">
        <v>5240.264639</v>
      </c>
      <c r="U217">
        <v>1.099909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0.37589099999999998</v>
      </c>
      <c r="AG217">
        <v>9.9999999999999995E-7</v>
      </c>
      <c r="AH217" t="s">
        <v>11</v>
      </c>
      <c r="AI217">
        <v>0.62263500000000005</v>
      </c>
      <c r="AJ217">
        <v>1.8E-5</v>
      </c>
      <c r="AK217" t="s">
        <v>12</v>
      </c>
      <c r="AL217">
        <v>0</v>
      </c>
      <c r="AM217">
        <v>0</v>
      </c>
    </row>
    <row r="218" spans="1:39" x14ac:dyDescent="0.25">
      <c r="A218" t="s">
        <v>103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8376.5044529999996</v>
      </c>
      <c r="I218">
        <v>59.761034000000002</v>
      </c>
      <c r="J218" t="s">
        <v>3</v>
      </c>
      <c r="K218">
        <v>8330.7726949999997</v>
      </c>
      <c r="L218">
        <v>55.415472999999999</v>
      </c>
      <c r="M218" t="s">
        <v>4</v>
      </c>
      <c r="N218">
        <v>2531.0646000000002</v>
      </c>
      <c r="O218">
        <v>48.147841999999997</v>
      </c>
      <c r="P218" t="s">
        <v>5</v>
      </c>
      <c r="Q218">
        <v>47.466681000000001</v>
      </c>
      <c r="R218">
        <v>0.443</v>
      </c>
      <c r="S218" t="s">
        <v>6</v>
      </c>
      <c r="T218">
        <v>5567.8030269999999</v>
      </c>
      <c r="U218">
        <v>1.102698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0.37586599999999998</v>
      </c>
      <c r="AG218">
        <v>9.9999999999999995E-7</v>
      </c>
      <c r="AH218" t="s">
        <v>11</v>
      </c>
      <c r="AI218">
        <v>0.622645</v>
      </c>
      <c r="AJ218">
        <v>1.8E-5</v>
      </c>
      <c r="AK218" t="s">
        <v>12</v>
      </c>
      <c r="AL218">
        <v>0</v>
      </c>
      <c r="AM218">
        <v>0</v>
      </c>
    </row>
    <row r="219" spans="1:39" x14ac:dyDescent="0.25">
      <c r="A219" t="s">
        <v>103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8869.5657229999997</v>
      </c>
      <c r="I219">
        <v>84.761556999999996</v>
      </c>
      <c r="J219" t="s">
        <v>3</v>
      </c>
      <c r="K219">
        <v>8821.1423830000003</v>
      </c>
      <c r="L219">
        <v>78.623242000000005</v>
      </c>
      <c r="M219" t="s">
        <v>4</v>
      </c>
      <c r="N219">
        <v>2680.3171139999999</v>
      </c>
      <c r="O219">
        <v>70.910658999999995</v>
      </c>
      <c r="P219" t="s">
        <v>5</v>
      </c>
      <c r="Q219">
        <v>50.262154000000002</v>
      </c>
      <c r="R219">
        <v>0.50475599999999998</v>
      </c>
      <c r="S219" t="s">
        <v>6</v>
      </c>
      <c r="T219">
        <v>5895.2996389999998</v>
      </c>
      <c r="U219">
        <v>1.162671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0.37584499999999998</v>
      </c>
      <c r="AG219">
        <v>9.9999999999999995E-7</v>
      </c>
      <c r="AH219" t="s">
        <v>11</v>
      </c>
      <c r="AI219">
        <v>0.62284499999999998</v>
      </c>
      <c r="AJ219">
        <v>1.8E-5</v>
      </c>
      <c r="AK219" t="s">
        <v>12</v>
      </c>
      <c r="AL219">
        <v>0</v>
      </c>
      <c r="AM219">
        <v>0</v>
      </c>
    </row>
    <row r="220" spans="1:39" x14ac:dyDescent="0.25">
      <c r="A220" t="s">
        <v>103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9362.2787499999995</v>
      </c>
      <c r="I220">
        <v>93.303916999999998</v>
      </c>
      <c r="J220" t="s">
        <v>3</v>
      </c>
      <c r="K220">
        <v>9311.1756050000004</v>
      </c>
      <c r="L220">
        <v>86.500266999999994</v>
      </c>
      <c r="M220" t="s">
        <v>4</v>
      </c>
      <c r="N220">
        <v>2829.156665</v>
      </c>
      <c r="O220">
        <v>78.435271</v>
      </c>
      <c r="P220" t="s">
        <v>5</v>
      </c>
      <c r="Q220">
        <v>53.044423000000002</v>
      </c>
      <c r="R220">
        <v>0.52651999999999999</v>
      </c>
      <c r="S220" t="s">
        <v>6</v>
      </c>
      <c r="T220">
        <v>6222.8921970000001</v>
      </c>
      <c r="U220">
        <v>1.292772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0.375807</v>
      </c>
      <c r="AG220">
        <v>9.9999999999999995E-7</v>
      </c>
      <c r="AH220" t="s">
        <v>11</v>
      </c>
      <c r="AI220">
        <v>0.62314199999999997</v>
      </c>
      <c r="AJ220">
        <v>1.8E-5</v>
      </c>
      <c r="AK220" t="s">
        <v>12</v>
      </c>
      <c r="AL220">
        <v>0</v>
      </c>
      <c r="AM220">
        <v>0</v>
      </c>
    </row>
    <row r="221" spans="1:39" x14ac:dyDescent="0.25">
      <c r="A221" t="s">
        <v>103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9855.0735160000004</v>
      </c>
      <c r="I221">
        <v>102.085972</v>
      </c>
      <c r="J221" t="s">
        <v>3</v>
      </c>
      <c r="K221">
        <v>9801.2909180000006</v>
      </c>
      <c r="L221">
        <v>94.904183000000003</v>
      </c>
      <c r="M221" t="s">
        <v>4</v>
      </c>
      <c r="N221">
        <v>2978.0836129999998</v>
      </c>
      <c r="O221">
        <v>84.286552</v>
      </c>
      <c r="P221" t="s">
        <v>5</v>
      </c>
      <c r="Q221">
        <v>55.827629000000002</v>
      </c>
      <c r="R221">
        <v>0.55907499999999999</v>
      </c>
      <c r="S221" t="s">
        <v>6</v>
      </c>
      <c r="T221">
        <v>6550.4846779999998</v>
      </c>
      <c r="U221">
        <v>1.3714789999999999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0.375782</v>
      </c>
      <c r="AG221">
        <v>9.9999999999999995E-7</v>
      </c>
      <c r="AH221" t="s">
        <v>11</v>
      </c>
      <c r="AI221">
        <v>0.62319400000000003</v>
      </c>
      <c r="AJ221">
        <v>1.9000000000000001E-5</v>
      </c>
      <c r="AK221" t="s">
        <v>12</v>
      </c>
      <c r="AL221">
        <v>0</v>
      </c>
      <c r="AM221">
        <v>0</v>
      </c>
    </row>
    <row r="222" spans="1:39" x14ac:dyDescent="0.25">
      <c r="A222" t="s">
        <v>104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2607.3727979999999</v>
      </c>
      <c r="I222">
        <v>942.66172100000006</v>
      </c>
      <c r="J222" t="s">
        <v>3</v>
      </c>
      <c r="K222">
        <v>2595.310747</v>
      </c>
      <c r="L222">
        <v>945.82403299999999</v>
      </c>
      <c r="M222" t="s">
        <v>4</v>
      </c>
      <c r="N222">
        <v>212.85703699999999</v>
      </c>
      <c r="O222">
        <v>8.8324379999999998</v>
      </c>
      <c r="P222" t="s">
        <v>5</v>
      </c>
      <c r="Q222">
        <v>2277.6729249999999</v>
      </c>
      <c r="R222">
        <v>928.54911500000003</v>
      </c>
      <c r="S222" t="s">
        <v>6</v>
      </c>
      <c r="T222">
        <v>2592.3695899999998</v>
      </c>
      <c r="U222">
        <v>947.41540999999995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0.38316899999999998</v>
      </c>
      <c r="AG222">
        <v>1.4E-5</v>
      </c>
      <c r="AH222" t="s">
        <v>11</v>
      </c>
      <c r="AI222">
        <v>0.61831199999999997</v>
      </c>
      <c r="AJ222">
        <v>6.0000000000000002E-6</v>
      </c>
      <c r="AK222" t="s">
        <v>12</v>
      </c>
      <c r="AL222">
        <v>0</v>
      </c>
      <c r="AM222">
        <v>0</v>
      </c>
    </row>
    <row r="223" spans="1:39" x14ac:dyDescent="0.25">
      <c r="A223" t="s">
        <v>104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5212.0874119999999</v>
      </c>
      <c r="I223">
        <v>2771.423479</v>
      </c>
      <c r="J223" t="s">
        <v>3</v>
      </c>
      <c r="K223">
        <v>5188.2468749999998</v>
      </c>
      <c r="L223">
        <v>2780.1661760000002</v>
      </c>
      <c r="M223" t="s">
        <v>4</v>
      </c>
      <c r="N223">
        <v>425.16869300000002</v>
      </c>
      <c r="O223">
        <v>14.552828999999999</v>
      </c>
      <c r="P223" t="s">
        <v>5</v>
      </c>
      <c r="Q223">
        <v>4554.0109670000002</v>
      </c>
      <c r="R223">
        <v>2679.5836840000002</v>
      </c>
      <c r="S223" t="s">
        <v>6</v>
      </c>
      <c r="T223">
        <v>5182.311318</v>
      </c>
      <c r="U223">
        <v>2786.7918239999999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0.38176700000000002</v>
      </c>
      <c r="AG223">
        <v>1.5999999999999999E-5</v>
      </c>
      <c r="AH223" t="s">
        <v>11</v>
      </c>
      <c r="AI223">
        <v>0.61956500000000003</v>
      </c>
      <c r="AJ223">
        <v>6.9999999999999999E-6</v>
      </c>
      <c r="AK223" t="s">
        <v>12</v>
      </c>
      <c r="AL223">
        <v>0</v>
      </c>
      <c r="AM223">
        <v>0</v>
      </c>
    </row>
    <row r="224" spans="1:39" x14ac:dyDescent="0.25">
      <c r="A224" t="s">
        <v>104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7819.5398139999998</v>
      </c>
      <c r="I224">
        <v>6975.3796400000001</v>
      </c>
      <c r="J224" t="s">
        <v>3</v>
      </c>
      <c r="K224">
        <v>7783.8308399999996</v>
      </c>
      <c r="L224">
        <v>6992.0570630000002</v>
      </c>
      <c r="M224" t="s">
        <v>4</v>
      </c>
      <c r="N224">
        <v>637.95698600000003</v>
      </c>
      <c r="O224">
        <v>12.625477</v>
      </c>
      <c r="P224" t="s">
        <v>5</v>
      </c>
      <c r="Q224">
        <v>6832.4249120000004</v>
      </c>
      <c r="R224">
        <v>6758.8428110000004</v>
      </c>
      <c r="S224" t="s">
        <v>6</v>
      </c>
      <c r="T224">
        <v>7774.8693750000002</v>
      </c>
      <c r="U224">
        <v>7011.2279490000001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0.38019500000000001</v>
      </c>
      <c r="AG224">
        <v>1.7E-5</v>
      </c>
      <c r="AH224" t="s">
        <v>11</v>
      </c>
      <c r="AI224">
        <v>0.62019999999999997</v>
      </c>
      <c r="AJ224">
        <v>9.0000000000000002E-6</v>
      </c>
      <c r="AK224" t="s">
        <v>12</v>
      </c>
      <c r="AL224">
        <v>0</v>
      </c>
      <c r="AM224">
        <v>0</v>
      </c>
    </row>
    <row r="225" spans="1:39" x14ac:dyDescent="0.25">
      <c r="A225" t="s">
        <v>104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10426.559883</v>
      </c>
      <c r="I225">
        <v>11522.75851</v>
      </c>
      <c r="J225" t="s">
        <v>3</v>
      </c>
      <c r="K225">
        <v>10379.044199</v>
      </c>
      <c r="L225">
        <v>11545.776416999999</v>
      </c>
      <c r="M225" t="s">
        <v>4</v>
      </c>
      <c r="N225">
        <v>850.60774900000001</v>
      </c>
      <c r="O225">
        <v>17.608421</v>
      </c>
      <c r="P225" t="s">
        <v>5</v>
      </c>
      <c r="Q225">
        <v>9110.6293549999991</v>
      </c>
      <c r="R225">
        <v>11221.478370999999</v>
      </c>
      <c r="S225" t="s">
        <v>6</v>
      </c>
      <c r="T225">
        <v>10367.079530999999</v>
      </c>
      <c r="U225">
        <v>11581.068749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0.37914999999999999</v>
      </c>
      <c r="AG225">
        <v>1.4E-5</v>
      </c>
      <c r="AH225" t="s">
        <v>11</v>
      </c>
      <c r="AI225">
        <v>0.62060400000000004</v>
      </c>
      <c r="AJ225">
        <v>1.1E-5</v>
      </c>
      <c r="AK225" t="s">
        <v>12</v>
      </c>
      <c r="AL225">
        <v>0</v>
      </c>
      <c r="AM225">
        <v>0</v>
      </c>
    </row>
    <row r="226" spans="1:39" x14ac:dyDescent="0.25">
      <c r="A226" t="s">
        <v>104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13029.950176</v>
      </c>
      <c r="I226">
        <v>15471.119989000001</v>
      </c>
      <c r="J226" t="s">
        <v>3</v>
      </c>
      <c r="K226">
        <v>12970.620684</v>
      </c>
      <c r="L226">
        <v>15509.282266</v>
      </c>
      <c r="M226" t="s">
        <v>4</v>
      </c>
      <c r="N226">
        <v>1063.7190599999999</v>
      </c>
      <c r="O226">
        <v>19.356396</v>
      </c>
      <c r="P226" t="s">
        <v>5</v>
      </c>
      <c r="Q226">
        <v>11384.684472999999</v>
      </c>
      <c r="R226">
        <v>15167.127575</v>
      </c>
      <c r="S226" t="s">
        <v>6</v>
      </c>
      <c r="T226">
        <v>12955.639863</v>
      </c>
      <c r="U226">
        <v>15557.406614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0.37864900000000001</v>
      </c>
      <c r="AG226">
        <v>1.2E-5</v>
      </c>
      <c r="AH226" t="s">
        <v>11</v>
      </c>
      <c r="AI226">
        <v>0.62080999999999997</v>
      </c>
      <c r="AJ226">
        <v>1.2E-5</v>
      </c>
      <c r="AK226" t="s">
        <v>12</v>
      </c>
      <c r="AL226">
        <v>0</v>
      </c>
      <c r="AM226">
        <v>0</v>
      </c>
    </row>
    <row r="227" spans="1:39" x14ac:dyDescent="0.25">
      <c r="A227" t="s">
        <v>104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15635.145742000001</v>
      </c>
      <c r="I227">
        <v>20829.003884999998</v>
      </c>
      <c r="J227" t="s">
        <v>3</v>
      </c>
      <c r="K227">
        <v>15564.085078</v>
      </c>
      <c r="L227">
        <v>20879.326922</v>
      </c>
      <c r="M227" t="s">
        <v>4</v>
      </c>
      <c r="N227">
        <v>1276.6257230000001</v>
      </c>
      <c r="O227">
        <v>18.908156999999999</v>
      </c>
      <c r="P227" t="s">
        <v>5</v>
      </c>
      <c r="Q227">
        <v>13661.282051</v>
      </c>
      <c r="R227">
        <v>20385.911764</v>
      </c>
      <c r="S227" t="s">
        <v>6</v>
      </c>
      <c r="T227">
        <v>15546.054862999999</v>
      </c>
      <c r="U227">
        <v>20944.897634000001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0.37818099999999999</v>
      </c>
      <c r="AG227">
        <v>9.0000000000000002E-6</v>
      </c>
      <c r="AH227" t="s">
        <v>11</v>
      </c>
      <c r="AI227">
        <v>0.62106399999999995</v>
      </c>
      <c r="AJ227">
        <v>1.2E-5</v>
      </c>
      <c r="AK227" t="s">
        <v>12</v>
      </c>
      <c r="AL227">
        <v>0</v>
      </c>
      <c r="AM227">
        <v>0</v>
      </c>
    </row>
    <row r="228" spans="1:39" x14ac:dyDescent="0.25">
      <c r="A228" t="s">
        <v>104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18239.277383000001</v>
      </c>
      <c r="I228">
        <v>23921.949778999999</v>
      </c>
      <c r="J228" t="s">
        <v>3</v>
      </c>
      <c r="K228">
        <v>18156.308163999998</v>
      </c>
      <c r="L228">
        <v>23997.740335999999</v>
      </c>
      <c r="M228" t="s">
        <v>4</v>
      </c>
      <c r="N228">
        <v>1489.026292</v>
      </c>
      <c r="O228">
        <v>23.063057000000001</v>
      </c>
      <c r="P228" t="s">
        <v>5</v>
      </c>
      <c r="Q228">
        <v>15936.633223000001</v>
      </c>
      <c r="R228">
        <v>23427.575335000001</v>
      </c>
      <c r="S228" t="s">
        <v>6</v>
      </c>
      <c r="T228">
        <v>18135.241796999999</v>
      </c>
      <c r="U228">
        <v>24071.628163000001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0.37784899999999999</v>
      </c>
      <c r="AG228">
        <v>9.0000000000000002E-6</v>
      </c>
      <c r="AH228" t="s">
        <v>11</v>
      </c>
      <c r="AI228">
        <v>0.62123600000000001</v>
      </c>
      <c r="AJ228">
        <v>1.2999999999999999E-5</v>
      </c>
      <c r="AK228" t="s">
        <v>12</v>
      </c>
      <c r="AL228">
        <v>0</v>
      </c>
      <c r="AM228">
        <v>0</v>
      </c>
    </row>
    <row r="229" spans="1:39" x14ac:dyDescent="0.25">
      <c r="A229" t="s">
        <v>104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20839.671758</v>
      </c>
      <c r="I229">
        <v>22733.392327000001</v>
      </c>
      <c r="J229" t="s">
        <v>3</v>
      </c>
      <c r="K229">
        <v>20744.804531000002</v>
      </c>
      <c r="L229">
        <v>22826.185653</v>
      </c>
      <c r="M229" t="s">
        <v>4</v>
      </c>
      <c r="N229">
        <v>1701.7338380000001</v>
      </c>
      <c r="O229">
        <v>28.190225000000002</v>
      </c>
      <c r="P229" t="s">
        <v>5</v>
      </c>
      <c r="Q229">
        <v>18207.855820000001</v>
      </c>
      <c r="R229">
        <v>22981.301031999999</v>
      </c>
      <c r="S229" t="s">
        <v>6</v>
      </c>
      <c r="T229">
        <v>20720.720547000001</v>
      </c>
      <c r="U229">
        <v>22897.854065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0.377438</v>
      </c>
      <c r="AG229">
        <v>6.9999999999999999E-6</v>
      </c>
      <c r="AH229" t="s">
        <v>11</v>
      </c>
      <c r="AI229">
        <v>0.62127100000000002</v>
      </c>
      <c r="AJ229">
        <v>1.2999999999999999E-5</v>
      </c>
      <c r="AK229" t="s">
        <v>12</v>
      </c>
      <c r="AL229">
        <v>19.940000000000001</v>
      </c>
      <c r="AM229">
        <v>19482.576400000002</v>
      </c>
    </row>
    <row r="230" spans="1:39" x14ac:dyDescent="0.25">
      <c r="A230" t="s">
        <v>104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23259.155976999999</v>
      </c>
      <c r="I230">
        <v>19421.048252000001</v>
      </c>
      <c r="J230" t="s">
        <v>3</v>
      </c>
      <c r="K230">
        <v>23152.575272999999</v>
      </c>
      <c r="L230">
        <v>19518.271345000001</v>
      </c>
      <c r="M230" t="s">
        <v>4</v>
      </c>
      <c r="N230">
        <v>1804.4092069999999</v>
      </c>
      <c r="O230">
        <v>105.72150499999999</v>
      </c>
      <c r="P230" t="s">
        <v>5</v>
      </c>
      <c r="Q230">
        <v>20408.530937</v>
      </c>
      <c r="R230">
        <v>21681.689280999999</v>
      </c>
      <c r="S230" t="s">
        <v>6</v>
      </c>
      <c r="T230">
        <v>23125.488203000001</v>
      </c>
      <c r="U230">
        <v>19582.278752999999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0.37734499999999999</v>
      </c>
      <c r="AG230">
        <v>6.0000000000000002E-6</v>
      </c>
      <c r="AH230" t="s">
        <v>11</v>
      </c>
      <c r="AI230">
        <v>0.62127100000000002</v>
      </c>
      <c r="AJ230">
        <v>1.2999999999999999E-5</v>
      </c>
      <c r="AK230" t="s">
        <v>12</v>
      </c>
      <c r="AL230">
        <v>8047.42</v>
      </c>
      <c r="AM230">
        <v>447299.72360000003</v>
      </c>
    </row>
    <row r="231" spans="1:39" x14ac:dyDescent="0.25">
      <c r="A231" t="s">
        <v>104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25579.340391000002</v>
      </c>
      <c r="I231">
        <v>18942.227298999998</v>
      </c>
      <c r="J231" t="s">
        <v>3</v>
      </c>
      <c r="K231">
        <v>25461.169805000001</v>
      </c>
      <c r="L231">
        <v>19040.370384999998</v>
      </c>
      <c r="M231" t="s">
        <v>4</v>
      </c>
      <c r="N231">
        <v>1850.005273</v>
      </c>
      <c r="O231">
        <v>118.457103</v>
      </c>
      <c r="P231" t="s">
        <v>5</v>
      </c>
      <c r="Q231">
        <v>22566.883672</v>
      </c>
      <c r="R231">
        <v>21187.070914</v>
      </c>
      <c r="S231" t="s">
        <v>6</v>
      </c>
      <c r="T231">
        <v>25431.120703000001</v>
      </c>
      <c r="U231">
        <v>19104.143359999998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0.37734499999999999</v>
      </c>
      <c r="AG231">
        <v>6.0000000000000002E-6</v>
      </c>
      <c r="AH231" t="s">
        <v>11</v>
      </c>
      <c r="AI231">
        <v>0.62127100000000002</v>
      </c>
      <c r="AJ231">
        <v>1.2999999999999999E-5</v>
      </c>
      <c r="AK231" t="s">
        <v>12</v>
      </c>
      <c r="AL231">
        <v>20161.580000000002</v>
      </c>
      <c r="AM231">
        <v>517765.28360000002</v>
      </c>
    </row>
    <row r="232" spans="1:39" x14ac:dyDescent="0.25">
      <c r="A232" t="s">
        <v>104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27895.81668</v>
      </c>
      <c r="I232">
        <v>18856.476116999998</v>
      </c>
      <c r="J232" t="s">
        <v>3</v>
      </c>
      <c r="K232">
        <v>27766.049180000002</v>
      </c>
      <c r="L232">
        <v>18952.057723000002</v>
      </c>
      <c r="M232" t="s">
        <v>4</v>
      </c>
      <c r="N232">
        <v>1893.9710990000001</v>
      </c>
      <c r="O232">
        <v>139.88481100000001</v>
      </c>
      <c r="P232" t="s">
        <v>5</v>
      </c>
      <c r="Q232">
        <v>24723.490272999999</v>
      </c>
      <c r="R232">
        <v>21197.093654</v>
      </c>
      <c r="S232" t="s">
        <v>6</v>
      </c>
      <c r="T232">
        <v>27733.040390999999</v>
      </c>
      <c r="U232">
        <v>19016.909100000001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0.37734499999999999</v>
      </c>
      <c r="AG232">
        <v>6.0000000000000002E-6</v>
      </c>
      <c r="AH232" t="s">
        <v>11</v>
      </c>
      <c r="AI232">
        <v>0.62127100000000002</v>
      </c>
      <c r="AJ232">
        <v>1.2999999999999999E-5</v>
      </c>
      <c r="AK232" t="s">
        <v>12</v>
      </c>
      <c r="AL232">
        <v>32377.68</v>
      </c>
      <c r="AM232">
        <v>604867.65760000004</v>
      </c>
    </row>
    <row r="233" spans="1:39" x14ac:dyDescent="0.25">
      <c r="A233" t="s">
        <v>104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30211.880859000001</v>
      </c>
      <c r="I233">
        <v>18938.706597</v>
      </c>
      <c r="J233" t="s">
        <v>3</v>
      </c>
      <c r="K233">
        <v>30070.463398</v>
      </c>
      <c r="L233">
        <v>18991.119452999999</v>
      </c>
      <c r="M233" t="s">
        <v>4</v>
      </c>
      <c r="N233">
        <v>1937.383767</v>
      </c>
      <c r="O233">
        <v>167.65416200000001</v>
      </c>
      <c r="P233" t="s">
        <v>5</v>
      </c>
      <c r="Q233">
        <v>26880.140586000001</v>
      </c>
      <c r="R233">
        <v>21111.159</v>
      </c>
      <c r="S233" t="s">
        <v>6</v>
      </c>
      <c r="T233">
        <v>30034.511366999999</v>
      </c>
      <c r="U233">
        <v>19060.967027999999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0.37734499999999999</v>
      </c>
      <c r="AG233">
        <v>6.0000000000000002E-6</v>
      </c>
      <c r="AH233" t="s">
        <v>11</v>
      </c>
      <c r="AI233">
        <v>0.62127100000000002</v>
      </c>
      <c r="AJ233">
        <v>1.2999999999999999E-5</v>
      </c>
      <c r="AK233" t="s">
        <v>12</v>
      </c>
      <c r="AL233">
        <v>44645.68</v>
      </c>
      <c r="AM233">
        <v>758637.4976</v>
      </c>
    </row>
    <row r="234" spans="1:39" x14ac:dyDescent="0.25">
      <c r="A234" t="s">
        <v>104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32528.088477000001</v>
      </c>
      <c r="I234">
        <v>19441.046999999999</v>
      </c>
      <c r="J234" t="s">
        <v>3</v>
      </c>
      <c r="K234">
        <v>32374.929101999998</v>
      </c>
      <c r="L234">
        <v>19509.053071999999</v>
      </c>
      <c r="M234" t="s">
        <v>4</v>
      </c>
      <c r="N234">
        <v>1980.762524</v>
      </c>
      <c r="O234">
        <v>201.655295</v>
      </c>
      <c r="P234" t="s">
        <v>5</v>
      </c>
      <c r="Q234">
        <v>29036.693007999998</v>
      </c>
      <c r="R234">
        <v>21614.950120000001</v>
      </c>
      <c r="S234" t="s">
        <v>6</v>
      </c>
      <c r="T234">
        <v>32336.043438000001</v>
      </c>
      <c r="U234">
        <v>19582.632560999999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0.37734499999999999</v>
      </c>
      <c r="AG234">
        <v>6.0000000000000002E-6</v>
      </c>
      <c r="AH234" t="s">
        <v>11</v>
      </c>
      <c r="AI234">
        <v>0.62127100000000002</v>
      </c>
      <c r="AJ234">
        <v>1.2999999999999999E-5</v>
      </c>
      <c r="AK234" t="s">
        <v>12</v>
      </c>
      <c r="AL234">
        <v>56913.56</v>
      </c>
      <c r="AM234">
        <v>1009480.3664000001</v>
      </c>
    </row>
    <row r="235" spans="1:39" x14ac:dyDescent="0.25">
      <c r="A235" t="s">
        <v>104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34842.256874999999</v>
      </c>
      <c r="I235">
        <v>19392.029161999999</v>
      </c>
      <c r="J235" t="s">
        <v>3</v>
      </c>
      <c r="K235">
        <v>34677.405312000003</v>
      </c>
      <c r="L235">
        <v>19458.591735000002</v>
      </c>
      <c r="M235" t="s">
        <v>4</v>
      </c>
      <c r="N235">
        <v>2023.9574239999999</v>
      </c>
      <c r="O235">
        <v>274.17816499999998</v>
      </c>
      <c r="P235" t="s">
        <v>5</v>
      </c>
      <c r="Q235">
        <v>31191.585233999998</v>
      </c>
      <c r="R235">
        <v>21595.975156</v>
      </c>
      <c r="S235" t="s">
        <v>6</v>
      </c>
      <c r="T235">
        <v>34635.566405999998</v>
      </c>
      <c r="U235">
        <v>19534.584854000001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0.37734499999999999</v>
      </c>
      <c r="AG235">
        <v>6.0000000000000002E-6</v>
      </c>
      <c r="AH235" t="s">
        <v>11</v>
      </c>
      <c r="AI235">
        <v>0.62127100000000002</v>
      </c>
      <c r="AJ235">
        <v>1.2999999999999999E-5</v>
      </c>
      <c r="AK235" t="s">
        <v>12</v>
      </c>
      <c r="AL235">
        <v>69183.360000000001</v>
      </c>
      <c r="AM235">
        <v>1356294.5904000001</v>
      </c>
    </row>
    <row r="236" spans="1:39" x14ac:dyDescent="0.25">
      <c r="A236" t="s">
        <v>104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37156.522968999998</v>
      </c>
      <c r="I236">
        <v>19494.090343</v>
      </c>
      <c r="J236" t="s">
        <v>3</v>
      </c>
      <c r="K236">
        <v>36979.939452999999</v>
      </c>
      <c r="L236">
        <v>19566.748373999999</v>
      </c>
      <c r="M236" t="s">
        <v>4</v>
      </c>
      <c r="N236">
        <v>2067.6616939999999</v>
      </c>
      <c r="O236">
        <v>386.35404799999998</v>
      </c>
      <c r="P236" t="s">
        <v>5</v>
      </c>
      <c r="Q236">
        <v>33345.890391000001</v>
      </c>
      <c r="R236">
        <v>21696.778085000002</v>
      </c>
      <c r="S236" t="s">
        <v>6</v>
      </c>
      <c r="T236">
        <v>36935.142266000003</v>
      </c>
      <c r="U236">
        <v>19642.118020999998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0.37734499999999999</v>
      </c>
      <c r="AG236">
        <v>6.0000000000000002E-6</v>
      </c>
      <c r="AH236" t="s">
        <v>11</v>
      </c>
      <c r="AI236">
        <v>0.62127100000000002</v>
      </c>
      <c r="AJ236">
        <v>1.2999999999999999E-5</v>
      </c>
      <c r="AK236" t="s">
        <v>12</v>
      </c>
      <c r="AL236">
        <v>81419.539999999994</v>
      </c>
      <c r="AM236">
        <v>1899659.608401</v>
      </c>
    </row>
    <row r="237" spans="1:39" x14ac:dyDescent="0.25">
      <c r="A237" t="s">
        <v>104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39475.008516000002</v>
      </c>
      <c r="I237">
        <v>19291.514622999999</v>
      </c>
      <c r="J237" t="s">
        <v>3</v>
      </c>
      <c r="K237">
        <v>39286.761405999998</v>
      </c>
      <c r="L237">
        <v>19367.144716999999</v>
      </c>
      <c r="M237" t="s">
        <v>4</v>
      </c>
      <c r="N237">
        <v>2112.0641479999999</v>
      </c>
      <c r="O237">
        <v>537.75884099999996</v>
      </c>
      <c r="P237" t="s">
        <v>5</v>
      </c>
      <c r="Q237">
        <v>35504.056875000002</v>
      </c>
      <c r="R237">
        <v>21259.766258</v>
      </c>
      <c r="S237" t="s">
        <v>6</v>
      </c>
      <c r="T237">
        <v>39239.013515999999</v>
      </c>
      <c r="U237">
        <v>19442.321232999999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0.37734499999999999</v>
      </c>
      <c r="AG237">
        <v>6.0000000000000002E-6</v>
      </c>
      <c r="AH237" t="s">
        <v>11</v>
      </c>
      <c r="AI237">
        <v>0.62127100000000002</v>
      </c>
      <c r="AJ237">
        <v>1.2999999999999999E-5</v>
      </c>
      <c r="AK237" t="s">
        <v>12</v>
      </c>
      <c r="AL237">
        <v>93625.14</v>
      </c>
      <c r="AM237">
        <v>2651500.3603989999</v>
      </c>
    </row>
    <row r="238" spans="1:39" x14ac:dyDescent="0.25">
      <c r="A238" t="s">
        <v>104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41793.971328</v>
      </c>
      <c r="I238">
        <v>19145.264724000001</v>
      </c>
      <c r="J238" t="s">
        <v>3</v>
      </c>
      <c r="K238">
        <v>41594.058594000002</v>
      </c>
      <c r="L238">
        <v>19233.372168000002</v>
      </c>
      <c r="M238" t="s">
        <v>4</v>
      </c>
      <c r="N238">
        <v>2156.653335</v>
      </c>
      <c r="O238">
        <v>746.83354499999996</v>
      </c>
      <c r="P238" t="s">
        <v>5</v>
      </c>
      <c r="Q238">
        <v>37662.5075</v>
      </c>
      <c r="R238">
        <v>20877.146511999999</v>
      </c>
      <c r="S238" t="s">
        <v>6</v>
      </c>
      <c r="T238">
        <v>41543.357499999998</v>
      </c>
      <c r="U238">
        <v>19307.761710999999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0.37734499999999999</v>
      </c>
      <c r="AG238">
        <v>6.0000000000000002E-6</v>
      </c>
      <c r="AH238" t="s">
        <v>11</v>
      </c>
      <c r="AI238">
        <v>0.62127100000000002</v>
      </c>
      <c r="AJ238">
        <v>1.2999999999999999E-5</v>
      </c>
      <c r="AK238" t="s">
        <v>12</v>
      </c>
      <c r="AL238">
        <v>105815.78</v>
      </c>
      <c r="AM238">
        <v>3657198.7316000001</v>
      </c>
    </row>
    <row r="239" spans="1:39" x14ac:dyDescent="0.25">
      <c r="A239" t="s">
        <v>104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44112.079687999998</v>
      </c>
      <c r="I239">
        <v>19265.037789999998</v>
      </c>
      <c r="J239" t="s">
        <v>3</v>
      </c>
      <c r="K239">
        <v>43900.306875000002</v>
      </c>
      <c r="L239">
        <v>19329.303486000001</v>
      </c>
      <c r="M239" t="s">
        <v>4</v>
      </c>
      <c r="N239">
        <v>2201.815083</v>
      </c>
      <c r="O239">
        <v>1055.0120890000001</v>
      </c>
      <c r="P239" t="s">
        <v>5</v>
      </c>
      <c r="Q239">
        <v>39819.347421999999</v>
      </c>
      <c r="R239">
        <v>20498.305991000001</v>
      </c>
      <c r="S239" t="s">
        <v>6</v>
      </c>
      <c r="T239">
        <v>43846.653359000004</v>
      </c>
      <c r="U239">
        <v>19399.768628999998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0.37734499999999999</v>
      </c>
      <c r="AG239">
        <v>6.0000000000000002E-6</v>
      </c>
      <c r="AH239" t="s">
        <v>11</v>
      </c>
      <c r="AI239">
        <v>0.62127100000000002</v>
      </c>
      <c r="AJ239">
        <v>1.2999999999999999E-5</v>
      </c>
      <c r="AK239" t="s">
        <v>12</v>
      </c>
      <c r="AL239">
        <v>117951.52</v>
      </c>
      <c r="AM239">
        <v>5097017.2895999998</v>
      </c>
    </row>
    <row r="240" spans="1:39" x14ac:dyDescent="0.25">
      <c r="A240" t="s">
        <v>104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46437.398827999998</v>
      </c>
      <c r="I240">
        <v>20232.305500999999</v>
      </c>
      <c r="J240" t="s">
        <v>3</v>
      </c>
      <c r="K240">
        <v>46213.982733999997</v>
      </c>
      <c r="L240">
        <v>20301.185839999998</v>
      </c>
      <c r="M240" t="s">
        <v>4</v>
      </c>
      <c r="N240">
        <v>2248.1297460000001</v>
      </c>
      <c r="O240">
        <v>1507.7887490000001</v>
      </c>
      <c r="P240" t="s">
        <v>5</v>
      </c>
      <c r="Q240">
        <v>41982.428983999998</v>
      </c>
      <c r="R240">
        <v>21065.599148000001</v>
      </c>
      <c r="S240" t="s">
        <v>6</v>
      </c>
      <c r="T240">
        <v>46157.406093999998</v>
      </c>
      <c r="U240">
        <v>20373.068168000002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0.37734499999999999</v>
      </c>
      <c r="AG240">
        <v>6.0000000000000002E-6</v>
      </c>
      <c r="AH240" t="s">
        <v>11</v>
      </c>
      <c r="AI240">
        <v>0.62127100000000002</v>
      </c>
      <c r="AJ240">
        <v>1.2999999999999999E-5</v>
      </c>
      <c r="AK240" t="s">
        <v>12</v>
      </c>
      <c r="AL240">
        <v>130024.46</v>
      </c>
      <c r="AM240">
        <v>7091532.2083989996</v>
      </c>
    </row>
    <row r="241" spans="1:39" x14ac:dyDescent="0.25">
      <c r="A241" t="s">
        <v>104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48761.310156</v>
      </c>
      <c r="I241">
        <v>21107.977790000001</v>
      </c>
      <c r="J241" t="s">
        <v>3</v>
      </c>
      <c r="K241">
        <v>48526.219609</v>
      </c>
      <c r="L241">
        <v>21196.862211</v>
      </c>
      <c r="M241" t="s">
        <v>4</v>
      </c>
      <c r="N241">
        <v>2294.9220310000001</v>
      </c>
      <c r="O241">
        <v>2081.8657840000001</v>
      </c>
      <c r="P241" t="s">
        <v>5</v>
      </c>
      <c r="Q241">
        <v>44143.209687000002</v>
      </c>
      <c r="R241">
        <v>21015.367661</v>
      </c>
      <c r="S241" t="s">
        <v>6</v>
      </c>
      <c r="T241">
        <v>48466.714530999998</v>
      </c>
      <c r="U241">
        <v>21264.632850000002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0.37734499999999999</v>
      </c>
      <c r="AG241">
        <v>6.0000000000000002E-6</v>
      </c>
      <c r="AH241" t="s">
        <v>11</v>
      </c>
      <c r="AI241">
        <v>0.62127100000000002</v>
      </c>
      <c r="AJ241">
        <v>1.2999999999999999E-5</v>
      </c>
      <c r="AK241" t="s">
        <v>12</v>
      </c>
      <c r="AL241">
        <v>142050.62</v>
      </c>
      <c r="AM241">
        <v>9789719.7155990005</v>
      </c>
    </row>
    <row r="242" spans="1:39" x14ac:dyDescent="0.25">
      <c r="A242" t="s">
        <v>92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92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92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92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92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92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92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92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92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92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92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92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92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92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92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92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92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92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92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92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14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0</v>
      </c>
      <c r="I262">
        <v>0</v>
      </c>
      <c r="J262" t="s">
        <v>3</v>
      </c>
      <c r="K262">
        <v>0</v>
      </c>
      <c r="L262">
        <v>0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0</v>
      </c>
      <c r="AG262">
        <v>0</v>
      </c>
      <c r="AH262" t="s">
        <v>11</v>
      </c>
      <c r="AI262">
        <v>0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14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0</v>
      </c>
      <c r="I263">
        <v>0</v>
      </c>
      <c r="J263" t="s">
        <v>3</v>
      </c>
      <c r="K263">
        <v>0</v>
      </c>
      <c r="L263">
        <v>0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0</v>
      </c>
      <c r="AG263">
        <v>0</v>
      </c>
      <c r="AH263" t="s">
        <v>11</v>
      </c>
      <c r="AI263">
        <v>0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14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0</v>
      </c>
      <c r="I264">
        <v>0</v>
      </c>
      <c r="J264" t="s">
        <v>3</v>
      </c>
      <c r="K264">
        <v>0</v>
      </c>
      <c r="L264">
        <v>0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0</v>
      </c>
      <c r="AG264">
        <v>0</v>
      </c>
      <c r="AH264" t="s">
        <v>11</v>
      </c>
      <c r="AI264">
        <v>0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14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0</v>
      </c>
      <c r="I265">
        <v>0</v>
      </c>
      <c r="J265" t="s">
        <v>3</v>
      </c>
      <c r="K265">
        <v>0</v>
      </c>
      <c r="L265">
        <v>0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0</v>
      </c>
      <c r="AG265">
        <v>0</v>
      </c>
      <c r="AH265" t="s">
        <v>11</v>
      </c>
      <c r="AI265">
        <v>0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14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0</v>
      </c>
      <c r="I266">
        <v>0</v>
      </c>
      <c r="J266" t="s">
        <v>3</v>
      </c>
      <c r="K266">
        <v>0</v>
      </c>
      <c r="L266">
        <v>0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0</v>
      </c>
      <c r="AG266">
        <v>0</v>
      </c>
      <c r="AH266" t="s">
        <v>11</v>
      </c>
      <c r="AI266">
        <v>0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14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0</v>
      </c>
      <c r="I267">
        <v>0</v>
      </c>
      <c r="J267" t="s">
        <v>3</v>
      </c>
      <c r="K267">
        <v>0</v>
      </c>
      <c r="L267">
        <v>0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0</v>
      </c>
      <c r="AG267">
        <v>0</v>
      </c>
      <c r="AH267" t="s">
        <v>11</v>
      </c>
      <c r="AI267">
        <v>0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14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0</v>
      </c>
      <c r="I268">
        <v>0</v>
      </c>
      <c r="J268" t="s">
        <v>3</v>
      </c>
      <c r="K268">
        <v>0</v>
      </c>
      <c r="L268">
        <v>0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0</v>
      </c>
      <c r="AG268">
        <v>0</v>
      </c>
      <c r="AH268" t="s">
        <v>11</v>
      </c>
      <c r="AI268">
        <v>0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14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0</v>
      </c>
      <c r="I269">
        <v>0</v>
      </c>
      <c r="J269" t="s">
        <v>3</v>
      </c>
      <c r="K269">
        <v>0</v>
      </c>
      <c r="L269">
        <v>0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0</v>
      </c>
      <c r="AG269">
        <v>0</v>
      </c>
      <c r="AH269" t="s">
        <v>11</v>
      </c>
      <c r="AI269">
        <v>0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14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0</v>
      </c>
      <c r="I270">
        <v>0</v>
      </c>
      <c r="J270" t="s">
        <v>3</v>
      </c>
      <c r="K270">
        <v>0</v>
      </c>
      <c r="L270">
        <v>0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0</v>
      </c>
      <c r="AG270">
        <v>0</v>
      </c>
      <c r="AH270" t="s">
        <v>11</v>
      </c>
      <c r="AI270">
        <v>0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14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0</v>
      </c>
      <c r="I271">
        <v>0</v>
      </c>
      <c r="J271" t="s">
        <v>3</v>
      </c>
      <c r="K271">
        <v>0</v>
      </c>
      <c r="L271">
        <v>0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0</v>
      </c>
      <c r="AG271">
        <v>0</v>
      </c>
      <c r="AH271" t="s">
        <v>11</v>
      </c>
      <c r="AI271">
        <v>0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14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0</v>
      </c>
      <c r="I272">
        <v>0</v>
      </c>
      <c r="J272" t="s">
        <v>3</v>
      </c>
      <c r="K272">
        <v>0</v>
      </c>
      <c r="L272">
        <v>0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0</v>
      </c>
      <c r="AG272">
        <v>0</v>
      </c>
      <c r="AH272" t="s">
        <v>11</v>
      </c>
      <c r="AI272">
        <v>0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14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0</v>
      </c>
      <c r="I273">
        <v>0</v>
      </c>
      <c r="J273" t="s">
        <v>3</v>
      </c>
      <c r="K273">
        <v>0</v>
      </c>
      <c r="L273">
        <v>0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0</v>
      </c>
      <c r="AG273">
        <v>0</v>
      </c>
      <c r="AH273" t="s">
        <v>11</v>
      </c>
      <c r="AI273">
        <v>0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14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0</v>
      </c>
      <c r="I274">
        <v>0</v>
      </c>
      <c r="J274" t="s">
        <v>3</v>
      </c>
      <c r="K274">
        <v>0</v>
      </c>
      <c r="L274">
        <v>0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0</v>
      </c>
      <c r="AG274">
        <v>0</v>
      </c>
      <c r="AH274" t="s">
        <v>11</v>
      </c>
      <c r="AI274">
        <v>0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14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0</v>
      </c>
      <c r="I275">
        <v>0</v>
      </c>
      <c r="J275" t="s">
        <v>3</v>
      </c>
      <c r="K275">
        <v>0</v>
      </c>
      <c r="L275">
        <v>0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0</v>
      </c>
      <c r="AG275">
        <v>0</v>
      </c>
      <c r="AH275" t="s">
        <v>11</v>
      </c>
      <c r="AI275">
        <v>0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14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0</v>
      </c>
      <c r="I276">
        <v>0</v>
      </c>
      <c r="J276" t="s">
        <v>3</v>
      </c>
      <c r="K276">
        <v>0</v>
      </c>
      <c r="L276">
        <v>0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0</v>
      </c>
      <c r="AG276">
        <v>0</v>
      </c>
      <c r="AH276" t="s">
        <v>11</v>
      </c>
      <c r="AI276">
        <v>0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14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0</v>
      </c>
      <c r="I277">
        <v>0</v>
      </c>
      <c r="J277" t="s">
        <v>3</v>
      </c>
      <c r="K277">
        <v>0</v>
      </c>
      <c r="L277">
        <v>0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0</v>
      </c>
      <c r="AG277">
        <v>0</v>
      </c>
      <c r="AH277" t="s">
        <v>11</v>
      </c>
      <c r="AI277">
        <v>0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14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0</v>
      </c>
      <c r="I278">
        <v>0</v>
      </c>
      <c r="J278" t="s">
        <v>3</v>
      </c>
      <c r="K278">
        <v>0</v>
      </c>
      <c r="L278">
        <v>0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0</v>
      </c>
      <c r="AG278">
        <v>0</v>
      </c>
      <c r="AH278" t="s">
        <v>11</v>
      </c>
      <c r="AI278">
        <v>0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14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0</v>
      </c>
      <c r="I279">
        <v>0</v>
      </c>
      <c r="J279" t="s">
        <v>3</v>
      </c>
      <c r="K279">
        <v>0</v>
      </c>
      <c r="L279">
        <v>0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0</v>
      </c>
      <c r="AG279">
        <v>0</v>
      </c>
      <c r="AH279" t="s">
        <v>11</v>
      </c>
      <c r="AI279">
        <v>0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14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0</v>
      </c>
      <c r="I280">
        <v>0</v>
      </c>
      <c r="J280" t="s">
        <v>3</v>
      </c>
      <c r="K280">
        <v>0</v>
      </c>
      <c r="L280">
        <v>0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0</v>
      </c>
      <c r="AG280">
        <v>0</v>
      </c>
      <c r="AH280" t="s">
        <v>11</v>
      </c>
      <c r="AI280">
        <v>0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14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0</v>
      </c>
      <c r="I281">
        <v>0</v>
      </c>
      <c r="J281" t="s">
        <v>3</v>
      </c>
      <c r="K281">
        <v>0</v>
      </c>
      <c r="L281">
        <v>0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0</v>
      </c>
      <c r="AG281">
        <v>0</v>
      </c>
      <c r="AH281" t="s">
        <v>11</v>
      </c>
      <c r="AI281">
        <v>0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15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0</v>
      </c>
      <c r="I282">
        <v>0</v>
      </c>
      <c r="J282" t="s">
        <v>3</v>
      </c>
      <c r="K282">
        <v>0</v>
      </c>
      <c r="L282">
        <v>0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0</v>
      </c>
      <c r="AG282">
        <v>0</v>
      </c>
      <c r="AH282" t="s">
        <v>11</v>
      </c>
      <c r="AI282">
        <v>0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15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0</v>
      </c>
      <c r="I283">
        <v>0</v>
      </c>
      <c r="J283" t="s">
        <v>3</v>
      </c>
      <c r="K283">
        <v>0</v>
      </c>
      <c r="L283">
        <v>0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0</v>
      </c>
      <c r="AG283">
        <v>0</v>
      </c>
      <c r="AH283" t="s">
        <v>11</v>
      </c>
      <c r="AI283">
        <v>0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15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0</v>
      </c>
      <c r="I284">
        <v>0</v>
      </c>
      <c r="J284" t="s">
        <v>3</v>
      </c>
      <c r="K284">
        <v>0</v>
      </c>
      <c r="L284">
        <v>0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0</v>
      </c>
      <c r="AG284">
        <v>0</v>
      </c>
      <c r="AH284" t="s">
        <v>11</v>
      </c>
      <c r="AI284">
        <v>0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15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0</v>
      </c>
      <c r="I285">
        <v>0</v>
      </c>
      <c r="J285" t="s">
        <v>3</v>
      </c>
      <c r="K285">
        <v>0</v>
      </c>
      <c r="L285">
        <v>0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0</v>
      </c>
      <c r="AG285">
        <v>0</v>
      </c>
      <c r="AH285" t="s">
        <v>11</v>
      </c>
      <c r="AI285">
        <v>0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15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0</v>
      </c>
      <c r="I286">
        <v>0</v>
      </c>
      <c r="J286" t="s">
        <v>3</v>
      </c>
      <c r="K286">
        <v>0</v>
      </c>
      <c r="L286">
        <v>0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0</v>
      </c>
      <c r="AG286">
        <v>0</v>
      </c>
      <c r="AH286" t="s">
        <v>11</v>
      </c>
      <c r="AI286">
        <v>0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15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0</v>
      </c>
      <c r="I287">
        <v>0</v>
      </c>
      <c r="J287" t="s">
        <v>3</v>
      </c>
      <c r="K287">
        <v>0</v>
      </c>
      <c r="L287">
        <v>0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0</v>
      </c>
      <c r="AG287">
        <v>0</v>
      </c>
      <c r="AH287" t="s">
        <v>11</v>
      </c>
      <c r="AI287">
        <v>0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15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0</v>
      </c>
      <c r="I288">
        <v>0</v>
      </c>
      <c r="J288" t="s">
        <v>3</v>
      </c>
      <c r="K288">
        <v>0</v>
      </c>
      <c r="L288">
        <v>0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0</v>
      </c>
      <c r="AG288">
        <v>0</v>
      </c>
      <c r="AH288" t="s">
        <v>11</v>
      </c>
      <c r="AI288">
        <v>0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15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0</v>
      </c>
      <c r="I289">
        <v>0</v>
      </c>
      <c r="J289" t="s">
        <v>3</v>
      </c>
      <c r="K289">
        <v>0</v>
      </c>
      <c r="L289">
        <v>0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0</v>
      </c>
      <c r="AG289">
        <v>0</v>
      </c>
      <c r="AH289" t="s">
        <v>11</v>
      </c>
      <c r="AI289">
        <v>0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15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0</v>
      </c>
      <c r="I290">
        <v>0</v>
      </c>
      <c r="J290" t="s">
        <v>3</v>
      </c>
      <c r="K290">
        <v>0</v>
      </c>
      <c r="L290">
        <v>0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0</v>
      </c>
      <c r="AG290">
        <v>0</v>
      </c>
      <c r="AH290" t="s">
        <v>11</v>
      </c>
      <c r="AI290">
        <v>0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15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0</v>
      </c>
      <c r="I291">
        <v>0</v>
      </c>
      <c r="J291" t="s">
        <v>3</v>
      </c>
      <c r="K291">
        <v>0</v>
      </c>
      <c r="L291">
        <v>0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0</v>
      </c>
      <c r="AG291">
        <v>0</v>
      </c>
      <c r="AH291" t="s">
        <v>11</v>
      </c>
      <c r="AI291">
        <v>0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15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0</v>
      </c>
      <c r="I292">
        <v>0</v>
      </c>
      <c r="J292" t="s">
        <v>3</v>
      </c>
      <c r="K292">
        <v>0</v>
      </c>
      <c r="L292">
        <v>0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0</v>
      </c>
      <c r="AG292">
        <v>0</v>
      </c>
      <c r="AH292" t="s">
        <v>11</v>
      </c>
      <c r="AI292">
        <v>0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15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0</v>
      </c>
      <c r="I293">
        <v>0</v>
      </c>
      <c r="J293" t="s">
        <v>3</v>
      </c>
      <c r="K293">
        <v>0</v>
      </c>
      <c r="L293">
        <v>0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0</v>
      </c>
      <c r="AG293">
        <v>0</v>
      </c>
      <c r="AH293" t="s">
        <v>11</v>
      </c>
      <c r="AI293">
        <v>0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15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0</v>
      </c>
      <c r="I294">
        <v>0</v>
      </c>
      <c r="J294" t="s">
        <v>3</v>
      </c>
      <c r="K294">
        <v>0</v>
      </c>
      <c r="L294">
        <v>0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0</v>
      </c>
      <c r="AG294">
        <v>0</v>
      </c>
      <c r="AH294" t="s">
        <v>11</v>
      </c>
      <c r="AI294">
        <v>0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15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0</v>
      </c>
      <c r="I295">
        <v>0</v>
      </c>
      <c r="J295" t="s">
        <v>3</v>
      </c>
      <c r="K295">
        <v>0</v>
      </c>
      <c r="L295">
        <v>0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0</v>
      </c>
      <c r="AG295">
        <v>0</v>
      </c>
      <c r="AH295" t="s">
        <v>11</v>
      </c>
      <c r="AI295">
        <v>0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15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0</v>
      </c>
      <c r="I296">
        <v>0</v>
      </c>
      <c r="J296" t="s">
        <v>3</v>
      </c>
      <c r="K296">
        <v>0</v>
      </c>
      <c r="L296">
        <v>0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0</v>
      </c>
      <c r="AG296">
        <v>0</v>
      </c>
      <c r="AH296" t="s">
        <v>11</v>
      </c>
      <c r="AI296">
        <v>0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15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0</v>
      </c>
      <c r="I297">
        <v>0</v>
      </c>
      <c r="J297" t="s">
        <v>3</v>
      </c>
      <c r="K297">
        <v>0</v>
      </c>
      <c r="L297">
        <v>0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0</v>
      </c>
      <c r="AG297">
        <v>0</v>
      </c>
      <c r="AH297" t="s">
        <v>11</v>
      </c>
      <c r="AI297">
        <v>0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15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0</v>
      </c>
      <c r="I298">
        <v>0</v>
      </c>
      <c r="J298" t="s">
        <v>3</v>
      </c>
      <c r="K298">
        <v>0</v>
      </c>
      <c r="L298">
        <v>0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0</v>
      </c>
      <c r="AG298">
        <v>0</v>
      </c>
      <c r="AH298" t="s">
        <v>11</v>
      </c>
      <c r="AI298">
        <v>0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15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0</v>
      </c>
      <c r="I299">
        <v>0</v>
      </c>
      <c r="J299" t="s">
        <v>3</v>
      </c>
      <c r="K299">
        <v>0</v>
      </c>
      <c r="L299">
        <v>0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0</v>
      </c>
      <c r="AG299">
        <v>0</v>
      </c>
      <c r="AH299" t="s">
        <v>11</v>
      </c>
      <c r="AI299">
        <v>0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15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0</v>
      </c>
      <c r="I300">
        <v>0</v>
      </c>
      <c r="J300" t="s">
        <v>3</v>
      </c>
      <c r="K300">
        <v>0</v>
      </c>
      <c r="L300">
        <v>0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0</v>
      </c>
      <c r="AG300">
        <v>0</v>
      </c>
      <c r="AH300" t="s">
        <v>11</v>
      </c>
      <c r="AI300">
        <v>0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15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0</v>
      </c>
      <c r="I301">
        <v>0</v>
      </c>
      <c r="J301" t="s">
        <v>3</v>
      </c>
      <c r="K301">
        <v>0</v>
      </c>
      <c r="L301">
        <v>0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0</v>
      </c>
      <c r="AG301">
        <v>0</v>
      </c>
      <c r="AH301" t="s">
        <v>11</v>
      </c>
      <c r="AI301">
        <v>0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494.07119999999998</v>
      </c>
      <c r="I302">
        <v>0.125666</v>
      </c>
      <c r="J302" t="s">
        <v>3</v>
      </c>
      <c r="K302">
        <v>426.93692099999998</v>
      </c>
      <c r="L302">
        <v>7.0152000000000006E-2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988.16850099999999</v>
      </c>
      <c r="I303">
        <v>0.17501900000000001</v>
      </c>
      <c r="J303" t="s">
        <v>3</v>
      </c>
      <c r="K303">
        <v>853.31576500000006</v>
      </c>
      <c r="L303">
        <v>9.7351999999999994E-2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1482.293152</v>
      </c>
      <c r="I304">
        <v>0.36476700000000001</v>
      </c>
      <c r="J304" t="s">
        <v>3</v>
      </c>
      <c r="K304">
        <v>1279.661267</v>
      </c>
      <c r="L304">
        <v>0.16370699999999999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1976.3088869999999</v>
      </c>
      <c r="I305">
        <v>0.429649</v>
      </c>
      <c r="J305" t="s">
        <v>3</v>
      </c>
      <c r="K305">
        <v>1705.935569</v>
      </c>
      <c r="L305">
        <v>0.20400099999999999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2470.3326809999999</v>
      </c>
      <c r="I306">
        <v>0.46016400000000002</v>
      </c>
      <c r="J306" t="s">
        <v>3</v>
      </c>
      <c r="K306">
        <v>2132.226118</v>
      </c>
      <c r="L306">
        <v>0.20421700000000001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2964.3694089999999</v>
      </c>
      <c r="I307">
        <v>0.66203800000000002</v>
      </c>
      <c r="J307" t="s">
        <v>3</v>
      </c>
      <c r="K307">
        <v>2558.4960740000001</v>
      </c>
      <c r="L307">
        <v>0.28395199999999998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3458.4203710000002</v>
      </c>
      <c r="I308">
        <v>0.73433000000000004</v>
      </c>
      <c r="J308" t="s">
        <v>3</v>
      </c>
      <c r="K308">
        <v>2984.8138530000001</v>
      </c>
      <c r="L308">
        <v>0.26160600000000001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3952.4537350000001</v>
      </c>
      <c r="I309">
        <v>0.98231400000000002</v>
      </c>
      <c r="J309" t="s">
        <v>3</v>
      </c>
      <c r="K309">
        <v>3411.1366309999999</v>
      </c>
      <c r="L309">
        <v>0.31483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4446.4694730000001</v>
      </c>
      <c r="I310">
        <v>1.1058399999999999</v>
      </c>
      <c r="J310" t="s">
        <v>3</v>
      </c>
      <c r="K310">
        <v>3837.4214790000001</v>
      </c>
      <c r="L310">
        <v>0.26965099999999997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4940.5734469999998</v>
      </c>
      <c r="I311">
        <v>1.5337069999999999</v>
      </c>
      <c r="J311" t="s">
        <v>3</v>
      </c>
      <c r="K311">
        <v>4263.7563959999998</v>
      </c>
      <c r="L311">
        <v>0.34229700000000002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5434.6258790000002</v>
      </c>
      <c r="I312">
        <v>1.3593040000000001</v>
      </c>
      <c r="J312" t="s">
        <v>3</v>
      </c>
      <c r="K312">
        <v>4690.0884669999996</v>
      </c>
      <c r="L312">
        <v>0.354908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5928.7315719999997</v>
      </c>
      <c r="I313">
        <v>1.4518519999999999</v>
      </c>
      <c r="J313" t="s">
        <v>3</v>
      </c>
      <c r="K313">
        <v>5116.4364159999996</v>
      </c>
      <c r="L313">
        <v>0.34572999999999998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6422.7057619999996</v>
      </c>
      <c r="I314">
        <v>1.7195739999999999</v>
      </c>
      <c r="J314" t="s">
        <v>3</v>
      </c>
      <c r="K314">
        <v>5542.7078609999999</v>
      </c>
      <c r="L314">
        <v>0.36980400000000002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6916.7221</v>
      </c>
      <c r="I315">
        <v>1.8117620000000001</v>
      </c>
      <c r="J315" t="s">
        <v>3</v>
      </c>
      <c r="K315">
        <v>5969.0252049999999</v>
      </c>
      <c r="L315">
        <v>0.40817300000000001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7410.8011040000001</v>
      </c>
      <c r="I316">
        <v>2.1511170000000002</v>
      </c>
      <c r="J316" t="s">
        <v>3</v>
      </c>
      <c r="K316">
        <v>6395.3545610000001</v>
      </c>
      <c r="L316">
        <v>0.44708500000000001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7904.8326859999997</v>
      </c>
      <c r="I317">
        <v>2.2606090000000001</v>
      </c>
      <c r="J317" t="s">
        <v>3</v>
      </c>
      <c r="K317">
        <v>6821.6588179999999</v>
      </c>
      <c r="L317">
        <v>0.50321000000000005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8398.8408400000008</v>
      </c>
      <c r="I318">
        <v>2.747852</v>
      </c>
      <c r="J318" t="s">
        <v>3</v>
      </c>
      <c r="K318">
        <v>7247.9555270000001</v>
      </c>
      <c r="L318">
        <v>0.57358100000000001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8892.8461129999996</v>
      </c>
      <c r="I319">
        <v>2.7015039999999999</v>
      </c>
      <c r="J319" t="s">
        <v>3</v>
      </c>
      <c r="K319">
        <v>7674.2296480000005</v>
      </c>
      <c r="L319">
        <v>0.55485899999999999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9386.8868359999997</v>
      </c>
      <c r="I320">
        <v>2.8138920000000001</v>
      </c>
      <c r="J320" t="s">
        <v>3</v>
      </c>
      <c r="K320">
        <v>8100.5548829999998</v>
      </c>
      <c r="L320">
        <v>0.54379699999999997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9880.926426</v>
      </c>
      <c r="I321">
        <v>3.009776</v>
      </c>
      <c r="J321" t="s">
        <v>3</v>
      </c>
      <c r="K321">
        <v>8526.8573830000005</v>
      </c>
      <c r="L321">
        <v>0.52622000000000002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94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394.47116499999998</v>
      </c>
      <c r="I322">
        <v>0.35359200000000002</v>
      </c>
      <c r="J322" t="s">
        <v>3</v>
      </c>
      <c r="K322">
        <v>327.46303899999998</v>
      </c>
      <c r="L322">
        <v>9.2427999999999996E-2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32767</v>
      </c>
      <c r="AG322">
        <v>0</v>
      </c>
      <c r="AH322" t="s">
        <v>11</v>
      </c>
      <c r="AI322">
        <v>-32767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94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789.31721100000004</v>
      </c>
      <c r="I323">
        <v>0.52112599999999998</v>
      </c>
      <c r="J323" t="s">
        <v>3</v>
      </c>
      <c r="K323">
        <v>654.60842500000001</v>
      </c>
      <c r="L323">
        <v>0.15612599999999999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32767</v>
      </c>
      <c r="AG323">
        <v>0</v>
      </c>
      <c r="AH323" t="s">
        <v>11</v>
      </c>
      <c r="AI323">
        <v>-32767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94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1184.2026049999999</v>
      </c>
      <c r="I324">
        <v>0.56511500000000003</v>
      </c>
      <c r="J324" t="s">
        <v>3</v>
      </c>
      <c r="K324">
        <v>981.80862400000001</v>
      </c>
      <c r="L324">
        <v>0.137187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32767</v>
      </c>
      <c r="AG324">
        <v>0</v>
      </c>
      <c r="AH324" t="s">
        <v>11</v>
      </c>
      <c r="AI324">
        <v>-32767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94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1578.9354880000001</v>
      </c>
      <c r="I325">
        <v>0.91271400000000003</v>
      </c>
      <c r="J325" t="s">
        <v>3</v>
      </c>
      <c r="K325">
        <v>1308.8525340000001</v>
      </c>
      <c r="L325">
        <v>0.220162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32767</v>
      </c>
      <c r="AG325">
        <v>0</v>
      </c>
      <c r="AH325" t="s">
        <v>11</v>
      </c>
      <c r="AI325">
        <v>-32767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94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1973.8149490000001</v>
      </c>
      <c r="I326">
        <v>1.314924</v>
      </c>
      <c r="J326" t="s">
        <v>3</v>
      </c>
      <c r="K326">
        <v>1635.9837399999999</v>
      </c>
      <c r="L326">
        <v>0.24895200000000001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32767</v>
      </c>
      <c r="AG326">
        <v>0</v>
      </c>
      <c r="AH326" t="s">
        <v>11</v>
      </c>
      <c r="AI326">
        <v>-32767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94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2368.6172999999999</v>
      </c>
      <c r="I327">
        <v>1.676347</v>
      </c>
      <c r="J327" t="s">
        <v>3</v>
      </c>
      <c r="K327">
        <v>1963.0656080000001</v>
      </c>
      <c r="L327">
        <v>0.26700000000000002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32767</v>
      </c>
      <c r="AG327">
        <v>0</v>
      </c>
      <c r="AH327" t="s">
        <v>11</v>
      </c>
      <c r="AI327">
        <v>-32767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94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2763.4511910000001</v>
      </c>
      <c r="I328">
        <v>2.1362909999999999</v>
      </c>
      <c r="J328" t="s">
        <v>3</v>
      </c>
      <c r="K328">
        <v>2290.1935060000001</v>
      </c>
      <c r="L328">
        <v>0.32724900000000001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32767</v>
      </c>
      <c r="AG328">
        <v>0</v>
      </c>
      <c r="AH328" t="s">
        <v>11</v>
      </c>
      <c r="AI328">
        <v>-32767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94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3158.1640619999998</v>
      </c>
      <c r="I329">
        <v>2.8136580000000002</v>
      </c>
      <c r="J329" t="s">
        <v>3</v>
      </c>
      <c r="K329">
        <v>2617.2488619999999</v>
      </c>
      <c r="L329">
        <v>0.43111699999999997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32767</v>
      </c>
      <c r="AG329">
        <v>0</v>
      </c>
      <c r="AH329" t="s">
        <v>11</v>
      </c>
      <c r="AI329">
        <v>-32767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94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3552.9606050000002</v>
      </c>
      <c r="I330">
        <v>3.2935889999999999</v>
      </c>
      <c r="J330" t="s">
        <v>3</v>
      </c>
      <c r="K330">
        <v>2944.3483940000001</v>
      </c>
      <c r="L330">
        <v>0.44487199999999999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32767</v>
      </c>
      <c r="AG330">
        <v>0</v>
      </c>
      <c r="AH330" t="s">
        <v>11</v>
      </c>
      <c r="AI330">
        <v>-32767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94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3947.7994680000002</v>
      </c>
      <c r="I331">
        <v>3.545957</v>
      </c>
      <c r="J331" t="s">
        <v>3</v>
      </c>
      <c r="K331">
        <v>3271.4800930000001</v>
      </c>
      <c r="L331">
        <v>0.41353800000000002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32767</v>
      </c>
      <c r="AG331">
        <v>0</v>
      </c>
      <c r="AH331" t="s">
        <v>11</v>
      </c>
      <c r="AI331">
        <v>-32767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94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4342.5578809999997</v>
      </c>
      <c r="I332">
        <v>3.6072359999999999</v>
      </c>
      <c r="J332" t="s">
        <v>3</v>
      </c>
      <c r="K332">
        <v>3598.5355960000002</v>
      </c>
      <c r="L332">
        <v>0.46775800000000001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32767</v>
      </c>
      <c r="AG332">
        <v>0</v>
      </c>
      <c r="AH332" t="s">
        <v>11</v>
      </c>
      <c r="AI332">
        <v>-32767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94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4737.4418159999996</v>
      </c>
      <c r="I333">
        <v>4.5230600000000001</v>
      </c>
      <c r="J333" t="s">
        <v>3</v>
      </c>
      <c r="K333">
        <v>3925.6643309999999</v>
      </c>
      <c r="L333">
        <v>0.51099499999999998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32767</v>
      </c>
      <c r="AG333">
        <v>0</v>
      </c>
      <c r="AH333" t="s">
        <v>11</v>
      </c>
      <c r="AI333">
        <v>-32767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94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5132.2211429999998</v>
      </c>
      <c r="I334">
        <v>5.0139060000000004</v>
      </c>
      <c r="J334" t="s">
        <v>3</v>
      </c>
      <c r="K334">
        <v>4252.771377</v>
      </c>
      <c r="L334">
        <v>0.51872099999999999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32767</v>
      </c>
      <c r="AG334">
        <v>0</v>
      </c>
      <c r="AH334" t="s">
        <v>11</v>
      </c>
      <c r="AI334">
        <v>-32767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94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5526.972393</v>
      </c>
      <c r="I335">
        <v>5.5410659999999998</v>
      </c>
      <c r="J335" t="s">
        <v>3</v>
      </c>
      <c r="K335">
        <v>4579.828818</v>
      </c>
      <c r="L335">
        <v>0.59740700000000002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32767</v>
      </c>
      <c r="AG335">
        <v>0</v>
      </c>
      <c r="AH335" t="s">
        <v>11</v>
      </c>
      <c r="AI335">
        <v>-32767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94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5921.6975199999997</v>
      </c>
      <c r="I336">
        <v>5.7169939999999997</v>
      </c>
      <c r="J336" t="s">
        <v>3</v>
      </c>
      <c r="K336">
        <v>4906.8977340000001</v>
      </c>
      <c r="L336">
        <v>0.58861399999999997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32767</v>
      </c>
      <c r="AG336">
        <v>0</v>
      </c>
      <c r="AH336" t="s">
        <v>11</v>
      </c>
      <c r="AI336">
        <v>-32767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94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6316.4379200000003</v>
      </c>
      <c r="I337">
        <v>6.2654779999999999</v>
      </c>
      <c r="J337" t="s">
        <v>3</v>
      </c>
      <c r="K337">
        <v>5234.0148730000001</v>
      </c>
      <c r="L337">
        <v>0.69447499999999995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32767</v>
      </c>
      <c r="AG337">
        <v>0</v>
      </c>
      <c r="AH337" t="s">
        <v>11</v>
      </c>
      <c r="AI337">
        <v>-32767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94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6711.2641110000004</v>
      </c>
      <c r="I338">
        <v>6.4190959999999997</v>
      </c>
      <c r="J338" t="s">
        <v>3</v>
      </c>
      <c r="K338">
        <v>5561.1131539999997</v>
      </c>
      <c r="L338">
        <v>0.80176099999999995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32767</v>
      </c>
      <c r="AG338">
        <v>0</v>
      </c>
      <c r="AH338" t="s">
        <v>11</v>
      </c>
      <c r="AI338">
        <v>-32767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94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7105.9589749999996</v>
      </c>
      <c r="I339">
        <v>6.5808369999999998</v>
      </c>
      <c r="J339" t="s">
        <v>3</v>
      </c>
      <c r="K339">
        <v>5888.1874120000002</v>
      </c>
      <c r="L339">
        <v>0.79765900000000001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32767</v>
      </c>
      <c r="AG339">
        <v>0</v>
      </c>
      <c r="AH339" t="s">
        <v>11</v>
      </c>
      <c r="AI339">
        <v>-32767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94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7500.6215229999998</v>
      </c>
      <c r="I340">
        <v>6.3912959999999996</v>
      </c>
      <c r="J340" t="s">
        <v>3</v>
      </c>
      <c r="K340">
        <v>6215.2485349999997</v>
      </c>
      <c r="L340">
        <v>0.75228700000000004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32767</v>
      </c>
      <c r="AG340">
        <v>0</v>
      </c>
      <c r="AH340" t="s">
        <v>11</v>
      </c>
      <c r="AI340">
        <v>-32767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94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7895.423984</v>
      </c>
      <c r="I341">
        <v>6.6910959999999999</v>
      </c>
      <c r="J341" t="s">
        <v>3</v>
      </c>
      <c r="K341">
        <v>6542.3721089999999</v>
      </c>
      <c r="L341">
        <v>0.87165300000000001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32767</v>
      </c>
      <c r="AG341">
        <v>0</v>
      </c>
      <c r="AH341" t="s">
        <v>11</v>
      </c>
      <c r="AI341">
        <v>-32767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105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444.004054</v>
      </c>
      <c r="I342">
        <v>4.9863999999999999E-2</v>
      </c>
      <c r="J342" t="s">
        <v>3</v>
      </c>
      <c r="K342">
        <v>426.55997500000001</v>
      </c>
      <c r="L342">
        <v>3.9655999999999997E-2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32767</v>
      </c>
      <c r="AG342">
        <v>0</v>
      </c>
      <c r="AH342" t="s">
        <v>11</v>
      </c>
      <c r="AI342">
        <v>-32767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105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887.61513300000001</v>
      </c>
      <c r="I343">
        <v>9.3181E-2</v>
      </c>
      <c r="J343" t="s">
        <v>3</v>
      </c>
      <c r="K343">
        <v>852.59322399999996</v>
      </c>
      <c r="L343">
        <v>7.0767999999999998E-2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32767</v>
      </c>
      <c r="AG343">
        <v>0</v>
      </c>
      <c r="AH343" t="s">
        <v>11</v>
      </c>
      <c r="AI343">
        <v>-32767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105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1331.2000949999999</v>
      </c>
      <c r="I344">
        <v>0.11044900000000001</v>
      </c>
      <c r="J344" t="s">
        <v>3</v>
      </c>
      <c r="K344">
        <v>1278.6208449999999</v>
      </c>
      <c r="L344">
        <v>7.0574999999999999E-2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32767</v>
      </c>
      <c r="AG344">
        <v>0</v>
      </c>
      <c r="AH344" t="s">
        <v>11</v>
      </c>
      <c r="AI344">
        <v>-32767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105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1774.7573629999999</v>
      </c>
      <c r="I345">
        <v>0.15795600000000001</v>
      </c>
      <c r="J345" t="s">
        <v>3</v>
      </c>
      <c r="K345">
        <v>1704.606323</v>
      </c>
      <c r="L345">
        <v>9.5951999999999996E-2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32767</v>
      </c>
      <c r="AG345">
        <v>0</v>
      </c>
      <c r="AH345" t="s">
        <v>11</v>
      </c>
      <c r="AI345">
        <v>-32767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105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2218.3748489999998</v>
      </c>
      <c r="I346">
        <v>0.22785</v>
      </c>
      <c r="J346" t="s">
        <v>3</v>
      </c>
      <c r="K346">
        <v>2130.63499</v>
      </c>
      <c r="L346">
        <v>0.12807299999999999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32767</v>
      </c>
      <c r="AG346">
        <v>0</v>
      </c>
      <c r="AH346" t="s">
        <v>11</v>
      </c>
      <c r="AI346">
        <v>-32767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105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2661.9635739999999</v>
      </c>
      <c r="I347">
        <v>0.306002</v>
      </c>
      <c r="J347" t="s">
        <v>3</v>
      </c>
      <c r="K347">
        <v>2556.6495799999998</v>
      </c>
      <c r="L347">
        <v>0.13991300000000001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32767</v>
      </c>
      <c r="AG347">
        <v>0</v>
      </c>
      <c r="AH347" t="s">
        <v>11</v>
      </c>
      <c r="AI347">
        <v>-32767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105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3105.5491699999998</v>
      </c>
      <c r="I348">
        <v>0.39640999999999998</v>
      </c>
      <c r="J348" t="s">
        <v>3</v>
      </c>
      <c r="K348">
        <v>2982.6498879999999</v>
      </c>
      <c r="L348">
        <v>0.158138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32767</v>
      </c>
      <c r="AG348">
        <v>0</v>
      </c>
      <c r="AH348" t="s">
        <v>11</v>
      </c>
      <c r="AI348">
        <v>-32767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105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3549.1099850000001</v>
      </c>
      <c r="I349">
        <v>0.529945</v>
      </c>
      <c r="J349" t="s">
        <v>3</v>
      </c>
      <c r="K349">
        <v>3408.6289700000002</v>
      </c>
      <c r="L349">
        <v>0.15579399999999999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32767</v>
      </c>
      <c r="AG349">
        <v>0</v>
      </c>
      <c r="AH349" t="s">
        <v>11</v>
      </c>
      <c r="AI349">
        <v>-32767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105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3992.69749</v>
      </c>
      <c r="I350">
        <v>0.57900700000000005</v>
      </c>
      <c r="J350" t="s">
        <v>3</v>
      </c>
      <c r="K350">
        <v>3834.6487699999998</v>
      </c>
      <c r="L350">
        <v>0.191658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32767</v>
      </c>
      <c r="AG350">
        <v>0</v>
      </c>
      <c r="AH350" t="s">
        <v>11</v>
      </c>
      <c r="AI350">
        <v>-32767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105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4436.2442970000002</v>
      </c>
      <c r="I351">
        <v>0.66220699999999999</v>
      </c>
      <c r="J351" t="s">
        <v>3</v>
      </c>
      <c r="K351">
        <v>4260.6380570000001</v>
      </c>
      <c r="L351">
        <v>0.20933499999999999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32767</v>
      </c>
      <c r="AG351">
        <v>0</v>
      </c>
      <c r="AH351" t="s">
        <v>11</v>
      </c>
      <c r="AI351">
        <v>-32767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105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4879.8393850000002</v>
      </c>
      <c r="I352">
        <v>0.82010700000000003</v>
      </c>
      <c r="J352" t="s">
        <v>3</v>
      </c>
      <c r="K352">
        <v>4686.6348239999998</v>
      </c>
      <c r="L352">
        <v>0.23656099999999999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32767</v>
      </c>
      <c r="AG352">
        <v>0</v>
      </c>
      <c r="AH352" t="s">
        <v>11</v>
      </c>
      <c r="AI352">
        <v>-32767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105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5323.4531639999996</v>
      </c>
      <c r="I353">
        <v>0.92090899999999998</v>
      </c>
      <c r="J353" t="s">
        <v>3</v>
      </c>
      <c r="K353">
        <v>5112.6540919999998</v>
      </c>
      <c r="L353">
        <v>0.25276799999999999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32767</v>
      </c>
      <c r="AG353">
        <v>0</v>
      </c>
      <c r="AH353" t="s">
        <v>11</v>
      </c>
      <c r="AI353">
        <v>-32767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105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5767.0083009999998</v>
      </c>
      <c r="I354">
        <v>0.99133099999999996</v>
      </c>
      <c r="J354" t="s">
        <v>3</v>
      </c>
      <c r="K354">
        <v>5538.613018</v>
      </c>
      <c r="L354">
        <v>0.23388200000000001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32767</v>
      </c>
      <c r="AG354">
        <v>0</v>
      </c>
      <c r="AH354" t="s">
        <v>11</v>
      </c>
      <c r="AI354">
        <v>-32767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105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6210.5645999999997</v>
      </c>
      <c r="I355">
        <v>1.0369729999999999</v>
      </c>
      <c r="J355" t="s">
        <v>3</v>
      </c>
      <c r="K355">
        <v>5964.5756840000004</v>
      </c>
      <c r="L355">
        <v>0.22618199999999999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32767</v>
      </c>
      <c r="AG355">
        <v>0</v>
      </c>
      <c r="AH355" t="s">
        <v>11</v>
      </c>
      <c r="AI355">
        <v>-32767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105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6654.14084</v>
      </c>
      <c r="I356">
        <v>1.117629</v>
      </c>
      <c r="J356" t="s">
        <v>3</v>
      </c>
      <c r="K356">
        <v>6390.5899220000001</v>
      </c>
      <c r="L356">
        <v>0.25220300000000001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32767</v>
      </c>
      <c r="AG356">
        <v>0</v>
      </c>
      <c r="AH356" t="s">
        <v>11</v>
      </c>
      <c r="AI356">
        <v>-32767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105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7097.6860159999997</v>
      </c>
      <c r="I357">
        <v>1.0853839999999999</v>
      </c>
      <c r="J357" t="s">
        <v>3</v>
      </c>
      <c r="K357">
        <v>6816.5587109999997</v>
      </c>
      <c r="L357">
        <v>0.27743899999999999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32767</v>
      </c>
      <c r="AG357">
        <v>0</v>
      </c>
      <c r="AH357" t="s">
        <v>11</v>
      </c>
      <c r="AI357">
        <v>-32767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105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7541.2598630000002</v>
      </c>
      <c r="I358">
        <v>1.1193979999999999</v>
      </c>
      <c r="J358" t="s">
        <v>3</v>
      </c>
      <c r="K358">
        <v>7242.5718550000001</v>
      </c>
      <c r="L358">
        <v>0.28517799999999999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32767</v>
      </c>
      <c r="AG358">
        <v>0</v>
      </c>
      <c r="AH358" t="s">
        <v>11</v>
      </c>
      <c r="AI358">
        <v>-32767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105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7984.8579</v>
      </c>
      <c r="I359">
        <v>1.295037</v>
      </c>
      <c r="J359" t="s">
        <v>3</v>
      </c>
      <c r="K359">
        <v>7668.6179099999999</v>
      </c>
      <c r="L359">
        <v>0.28508600000000001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32767</v>
      </c>
      <c r="AG359">
        <v>0</v>
      </c>
      <c r="AH359" t="s">
        <v>11</v>
      </c>
      <c r="AI359">
        <v>-32767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105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8428.4064259999996</v>
      </c>
      <c r="I360">
        <v>1.3863920000000001</v>
      </c>
      <c r="J360" t="s">
        <v>3</v>
      </c>
      <c r="K360">
        <v>8094.6128609999996</v>
      </c>
      <c r="L360">
        <v>0.299757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32767</v>
      </c>
      <c r="AG360">
        <v>0</v>
      </c>
      <c r="AH360" t="s">
        <v>11</v>
      </c>
      <c r="AI360">
        <v>-32767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105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8871.9695510000001</v>
      </c>
      <c r="I361">
        <v>1.559515</v>
      </c>
      <c r="J361" t="s">
        <v>3</v>
      </c>
      <c r="K361">
        <v>8520.595781</v>
      </c>
      <c r="L361">
        <v>0.34066099999999999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32767</v>
      </c>
      <c r="AG361">
        <v>0</v>
      </c>
      <c r="AH361" t="s">
        <v>11</v>
      </c>
      <c r="AI361">
        <v>-32767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209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448.39307300000002</v>
      </c>
      <c r="I362">
        <v>4.9050000000000003E-2</v>
      </c>
      <c r="J362" t="s">
        <v>3</v>
      </c>
      <c r="K362">
        <v>430.96111000000002</v>
      </c>
      <c r="L362">
        <v>3.3430000000000001E-2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32767</v>
      </c>
      <c r="AG362">
        <v>0</v>
      </c>
      <c r="AH362" t="s">
        <v>11</v>
      </c>
      <c r="AI362">
        <v>-32767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209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896.56875700000001</v>
      </c>
      <c r="I363">
        <v>8.8618000000000002E-2</v>
      </c>
      <c r="J363" t="s">
        <v>3</v>
      </c>
      <c r="K363">
        <v>861.568217</v>
      </c>
      <c r="L363">
        <v>5.7751999999999998E-2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32767</v>
      </c>
      <c r="AG363">
        <v>0</v>
      </c>
      <c r="AH363" t="s">
        <v>11</v>
      </c>
      <c r="AI363">
        <v>-32767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209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1344.7096750000001</v>
      </c>
      <c r="I364">
        <v>0.12586900000000001</v>
      </c>
      <c r="J364" t="s">
        <v>3</v>
      </c>
      <c r="K364">
        <v>1292.13282</v>
      </c>
      <c r="L364">
        <v>6.8618999999999999E-2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32767</v>
      </c>
      <c r="AG364">
        <v>0</v>
      </c>
      <c r="AH364" t="s">
        <v>11</v>
      </c>
      <c r="AI364">
        <v>-32767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209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1792.9456540000001</v>
      </c>
      <c r="I365">
        <v>0.15917100000000001</v>
      </c>
      <c r="J365" t="s">
        <v>3</v>
      </c>
      <c r="K365">
        <v>1722.792236</v>
      </c>
      <c r="L365">
        <v>6.4429E-2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32767</v>
      </c>
      <c r="AG365">
        <v>0</v>
      </c>
      <c r="AH365" t="s">
        <v>11</v>
      </c>
      <c r="AI365">
        <v>-32767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209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2241.1273289999999</v>
      </c>
      <c r="I366">
        <v>0.27290900000000001</v>
      </c>
      <c r="J366" t="s">
        <v>3</v>
      </c>
      <c r="K366">
        <v>2153.3827200000001</v>
      </c>
      <c r="L366">
        <v>9.1107999999999995E-2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32767</v>
      </c>
      <c r="AG366">
        <v>0</v>
      </c>
      <c r="AH366" t="s">
        <v>11</v>
      </c>
      <c r="AI366">
        <v>-32767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209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2689.399727</v>
      </c>
      <c r="I367">
        <v>0.355877</v>
      </c>
      <c r="J367" t="s">
        <v>3</v>
      </c>
      <c r="K367">
        <v>2584.06333</v>
      </c>
      <c r="L367">
        <v>0.122917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32767</v>
      </c>
      <c r="AG367">
        <v>0</v>
      </c>
      <c r="AH367" t="s">
        <v>11</v>
      </c>
      <c r="AI367">
        <v>-32767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209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3137.6326949999998</v>
      </c>
      <c r="I368">
        <v>0.38311499999999998</v>
      </c>
      <c r="J368" t="s">
        <v>3</v>
      </c>
      <c r="K368">
        <v>3014.7316799999999</v>
      </c>
      <c r="L368">
        <v>0.14068600000000001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32767</v>
      </c>
      <c r="AG368">
        <v>0</v>
      </c>
      <c r="AH368" t="s">
        <v>11</v>
      </c>
      <c r="AI368">
        <v>-32767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209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3585.7142290000002</v>
      </c>
      <c r="I369">
        <v>0.40753400000000001</v>
      </c>
      <c r="J369" t="s">
        <v>3</v>
      </c>
      <c r="K369">
        <v>3445.2464450000002</v>
      </c>
      <c r="L369">
        <v>0.138014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32767</v>
      </c>
      <c r="AG369">
        <v>0</v>
      </c>
      <c r="AH369" t="s">
        <v>11</v>
      </c>
      <c r="AI369">
        <v>-32767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209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4033.8809670000001</v>
      </c>
      <c r="I370">
        <v>0.42951699999999998</v>
      </c>
      <c r="J370" t="s">
        <v>3</v>
      </c>
      <c r="K370">
        <v>3875.8461619999998</v>
      </c>
      <c r="L370">
        <v>0.14017299999999999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32767</v>
      </c>
      <c r="AG370">
        <v>0</v>
      </c>
      <c r="AH370" t="s">
        <v>11</v>
      </c>
      <c r="AI370">
        <v>-32767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209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4482.0721869999998</v>
      </c>
      <c r="I371">
        <v>0.50622500000000004</v>
      </c>
      <c r="J371" t="s">
        <v>3</v>
      </c>
      <c r="K371">
        <v>4306.4765040000002</v>
      </c>
      <c r="L371">
        <v>0.172435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32767</v>
      </c>
      <c r="AG371">
        <v>0</v>
      </c>
      <c r="AH371" t="s">
        <v>11</v>
      </c>
      <c r="AI371">
        <v>-32767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209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4930.2390820000001</v>
      </c>
      <c r="I372">
        <v>0.57908000000000004</v>
      </c>
      <c r="J372" t="s">
        <v>3</v>
      </c>
      <c r="K372">
        <v>4737.0585940000001</v>
      </c>
      <c r="L372">
        <v>0.17430100000000001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32767</v>
      </c>
      <c r="AG372">
        <v>0</v>
      </c>
      <c r="AH372" t="s">
        <v>11</v>
      </c>
      <c r="AI372">
        <v>-32767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209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5378.3776950000001</v>
      </c>
      <c r="I373">
        <v>0.63154399999999999</v>
      </c>
      <c r="J373" t="s">
        <v>3</v>
      </c>
      <c r="K373">
        <v>5167.6311130000004</v>
      </c>
      <c r="L373">
        <v>0.15349699999999999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32767</v>
      </c>
      <c r="AG373">
        <v>0</v>
      </c>
      <c r="AH373" t="s">
        <v>11</v>
      </c>
      <c r="AI373">
        <v>-32767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209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5826.53377</v>
      </c>
      <c r="I374">
        <v>0.74729599999999996</v>
      </c>
      <c r="J374" t="s">
        <v>3</v>
      </c>
      <c r="K374">
        <v>5598.2214839999997</v>
      </c>
      <c r="L374">
        <v>0.17959600000000001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32767</v>
      </c>
      <c r="AG374">
        <v>0</v>
      </c>
      <c r="AH374" t="s">
        <v>11</v>
      </c>
      <c r="AI374">
        <v>-32767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209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6274.7245309999998</v>
      </c>
      <c r="I375">
        <v>0.90676699999999999</v>
      </c>
      <c r="J375" t="s">
        <v>3</v>
      </c>
      <c r="K375">
        <v>6028.8449410000003</v>
      </c>
      <c r="L375">
        <v>0.18562899999999999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32767</v>
      </c>
      <c r="AG375">
        <v>0</v>
      </c>
      <c r="AH375" t="s">
        <v>11</v>
      </c>
      <c r="AI375">
        <v>-32767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209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6722.8793070000002</v>
      </c>
      <c r="I376">
        <v>0.94897900000000002</v>
      </c>
      <c r="J376" t="s">
        <v>3</v>
      </c>
      <c r="K376">
        <v>6459.4320209999996</v>
      </c>
      <c r="L376">
        <v>0.19858100000000001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32767</v>
      </c>
      <c r="AG376">
        <v>0</v>
      </c>
      <c r="AH376" t="s">
        <v>11</v>
      </c>
      <c r="AI376">
        <v>-32767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209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7171.0831250000001</v>
      </c>
      <c r="I377">
        <v>1.046578</v>
      </c>
      <c r="J377" t="s">
        <v>3</v>
      </c>
      <c r="K377">
        <v>6890.046182</v>
      </c>
      <c r="L377">
        <v>0.23194600000000001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32767</v>
      </c>
      <c r="AG377">
        <v>0</v>
      </c>
      <c r="AH377" t="s">
        <v>11</v>
      </c>
      <c r="AI377">
        <v>-32767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209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7619.2029000000002</v>
      </c>
      <c r="I378">
        <v>1.111602</v>
      </c>
      <c r="J378" t="s">
        <v>3</v>
      </c>
      <c r="K378">
        <v>7320.6020799999997</v>
      </c>
      <c r="L378">
        <v>0.234237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32767</v>
      </c>
      <c r="AG378">
        <v>0</v>
      </c>
      <c r="AH378" t="s">
        <v>11</v>
      </c>
      <c r="AI378">
        <v>-32767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209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8067.3261329999996</v>
      </c>
      <c r="I379">
        <v>1.232596</v>
      </c>
      <c r="J379" t="s">
        <v>3</v>
      </c>
      <c r="K379">
        <v>7751.1583689999998</v>
      </c>
      <c r="L379">
        <v>0.27284999999999998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32767</v>
      </c>
      <c r="AG379">
        <v>0</v>
      </c>
      <c r="AH379" t="s">
        <v>11</v>
      </c>
      <c r="AI379">
        <v>-32767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209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8515.4953710000009</v>
      </c>
      <c r="I380">
        <v>1.2566520000000001</v>
      </c>
      <c r="J380" t="s">
        <v>3</v>
      </c>
      <c r="K380">
        <v>8181.7482810000001</v>
      </c>
      <c r="L380">
        <v>0.27733000000000002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32767</v>
      </c>
      <c r="AG380">
        <v>0</v>
      </c>
      <c r="AH380" t="s">
        <v>11</v>
      </c>
      <c r="AI380">
        <v>-32767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209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8963.7573240000002</v>
      </c>
      <c r="I381">
        <v>1.156525</v>
      </c>
      <c r="J381" t="s">
        <v>3</v>
      </c>
      <c r="K381">
        <v>8612.4289059999992</v>
      </c>
      <c r="L381">
        <v>0.24923699999999999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32767</v>
      </c>
      <c r="AG381">
        <v>0</v>
      </c>
      <c r="AH381" t="s">
        <v>11</v>
      </c>
      <c r="AI381">
        <v>-32767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16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0</v>
      </c>
      <c r="I382">
        <v>0</v>
      </c>
      <c r="J382" t="s">
        <v>3</v>
      </c>
      <c r="K382">
        <v>0</v>
      </c>
      <c r="L382">
        <v>0</v>
      </c>
      <c r="M382" t="s">
        <v>4</v>
      </c>
      <c r="N382">
        <v>0</v>
      </c>
      <c r="O382">
        <v>0</v>
      </c>
      <c r="P382" t="s">
        <v>5</v>
      </c>
      <c r="Q382">
        <v>0</v>
      </c>
      <c r="R382">
        <v>0</v>
      </c>
      <c r="S382" t="s">
        <v>6</v>
      </c>
      <c r="T382">
        <v>0</v>
      </c>
      <c r="U382">
        <v>0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</v>
      </c>
      <c r="AG382">
        <v>0</v>
      </c>
      <c r="AH382" t="s">
        <v>11</v>
      </c>
      <c r="AI382">
        <v>0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16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0</v>
      </c>
      <c r="I383">
        <v>0</v>
      </c>
      <c r="J383" t="s">
        <v>3</v>
      </c>
      <c r="K383">
        <v>0</v>
      </c>
      <c r="L383">
        <v>0</v>
      </c>
      <c r="M383" t="s">
        <v>4</v>
      </c>
      <c r="N383">
        <v>0</v>
      </c>
      <c r="O383">
        <v>0</v>
      </c>
      <c r="P383" t="s">
        <v>5</v>
      </c>
      <c r="Q383">
        <v>0</v>
      </c>
      <c r="R383">
        <v>0</v>
      </c>
      <c r="S383" t="s">
        <v>6</v>
      </c>
      <c r="T383">
        <v>0</v>
      </c>
      <c r="U383">
        <v>0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</v>
      </c>
      <c r="AG383">
        <v>0</v>
      </c>
      <c r="AH383" t="s">
        <v>11</v>
      </c>
      <c r="AI383">
        <v>0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16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0</v>
      </c>
      <c r="I384">
        <v>0</v>
      </c>
      <c r="J384" t="s">
        <v>3</v>
      </c>
      <c r="K384">
        <v>0</v>
      </c>
      <c r="L384">
        <v>0</v>
      </c>
      <c r="M384" t="s">
        <v>4</v>
      </c>
      <c r="N384">
        <v>0</v>
      </c>
      <c r="O384">
        <v>0</v>
      </c>
      <c r="P384" t="s">
        <v>5</v>
      </c>
      <c r="Q384">
        <v>0</v>
      </c>
      <c r="R384">
        <v>0</v>
      </c>
      <c r="S384" t="s">
        <v>6</v>
      </c>
      <c r="T384">
        <v>0</v>
      </c>
      <c r="U384">
        <v>0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</v>
      </c>
      <c r="AG384">
        <v>0</v>
      </c>
      <c r="AH384" t="s">
        <v>11</v>
      </c>
      <c r="AI384">
        <v>0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16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0</v>
      </c>
      <c r="I385">
        <v>0</v>
      </c>
      <c r="J385" t="s">
        <v>3</v>
      </c>
      <c r="K385">
        <v>0</v>
      </c>
      <c r="L385">
        <v>0</v>
      </c>
      <c r="M385" t="s">
        <v>4</v>
      </c>
      <c r="N385">
        <v>0</v>
      </c>
      <c r="O385">
        <v>0</v>
      </c>
      <c r="P385" t="s">
        <v>5</v>
      </c>
      <c r="Q385">
        <v>0</v>
      </c>
      <c r="R385">
        <v>0</v>
      </c>
      <c r="S385" t="s">
        <v>6</v>
      </c>
      <c r="T385">
        <v>0</v>
      </c>
      <c r="U385">
        <v>0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</v>
      </c>
      <c r="AG385">
        <v>0</v>
      </c>
      <c r="AH385" t="s">
        <v>11</v>
      </c>
      <c r="AI385">
        <v>0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16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0</v>
      </c>
      <c r="I386">
        <v>0</v>
      </c>
      <c r="J386" t="s">
        <v>3</v>
      </c>
      <c r="K386">
        <v>0</v>
      </c>
      <c r="L386">
        <v>0</v>
      </c>
      <c r="M386" t="s">
        <v>4</v>
      </c>
      <c r="N386">
        <v>0</v>
      </c>
      <c r="O386">
        <v>0</v>
      </c>
      <c r="P386" t="s">
        <v>5</v>
      </c>
      <c r="Q386">
        <v>0</v>
      </c>
      <c r="R386">
        <v>0</v>
      </c>
      <c r="S386" t="s">
        <v>6</v>
      </c>
      <c r="T386">
        <v>0</v>
      </c>
      <c r="U386">
        <v>0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</v>
      </c>
      <c r="AG386">
        <v>0</v>
      </c>
      <c r="AH386" t="s">
        <v>11</v>
      </c>
      <c r="AI386">
        <v>0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16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0</v>
      </c>
      <c r="I387">
        <v>0</v>
      </c>
      <c r="J387" t="s">
        <v>3</v>
      </c>
      <c r="K387">
        <v>0</v>
      </c>
      <c r="L387">
        <v>0</v>
      </c>
      <c r="M387" t="s">
        <v>4</v>
      </c>
      <c r="N387">
        <v>0</v>
      </c>
      <c r="O387">
        <v>0</v>
      </c>
      <c r="P387" t="s">
        <v>5</v>
      </c>
      <c r="Q387">
        <v>0</v>
      </c>
      <c r="R387">
        <v>0</v>
      </c>
      <c r="S387" t="s">
        <v>6</v>
      </c>
      <c r="T387">
        <v>0</v>
      </c>
      <c r="U387">
        <v>0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</v>
      </c>
      <c r="AG387">
        <v>0</v>
      </c>
      <c r="AH387" t="s">
        <v>11</v>
      </c>
      <c r="AI387">
        <v>0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16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0</v>
      </c>
      <c r="I388">
        <v>0</v>
      </c>
      <c r="J388" t="s">
        <v>3</v>
      </c>
      <c r="K388">
        <v>0</v>
      </c>
      <c r="L388">
        <v>0</v>
      </c>
      <c r="M388" t="s">
        <v>4</v>
      </c>
      <c r="N388">
        <v>0</v>
      </c>
      <c r="O388">
        <v>0</v>
      </c>
      <c r="P388" t="s">
        <v>5</v>
      </c>
      <c r="Q388">
        <v>0</v>
      </c>
      <c r="R388">
        <v>0</v>
      </c>
      <c r="S388" t="s">
        <v>6</v>
      </c>
      <c r="T388">
        <v>0</v>
      </c>
      <c r="U388">
        <v>0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</v>
      </c>
      <c r="AG388">
        <v>0</v>
      </c>
      <c r="AH388" t="s">
        <v>11</v>
      </c>
      <c r="AI388">
        <v>0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16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0</v>
      </c>
      <c r="I389">
        <v>0</v>
      </c>
      <c r="J389" t="s">
        <v>3</v>
      </c>
      <c r="K389">
        <v>0</v>
      </c>
      <c r="L389">
        <v>0</v>
      </c>
      <c r="M389" t="s">
        <v>4</v>
      </c>
      <c r="N389">
        <v>0</v>
      </c>
      <c r="O389">
        <v>0</v>
      </c>
      <c r="P389" t="s">
        <v>5</v>
      </c>
      <c r="Q389">
        <v>0</v>
      </c>
      <c r="R389">
        <v>0</v>
      </c>
      <c r="S389" t="s">
        <v>6</v>
      </c>
      <c r="T389">
        <v>0</v>
      </c>
      <c r="U389">
        <v>0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</v>
      </c>
      <c r="AG389">
        <v>0</v>
      </c>
      <c r="AH389" t="s">
        <v>11</v>
      </c>
      <c r="AI389">
        <v>0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16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0</v>
      </c>
      <c r="I390">
        <v>0</v>
      </c>
      <c r="J390" t="s">
        <v>3</v>
      </c>
      <c r="K390">
        <v>0</v>
      </c>
      <c r="L390">
        <v>0</v>
      </c>
      <c r="M390" t="s">
        <v>4</v>
      </c>
      <c r="N390">
        <v>0</v>
      </c>
      <c r="O390">
        <v>0</v>
      </c>
      <c r="P390" t="s">
        <v>5</v>
      </c>
      <c r="Q390">
        <v>0</v>
      </c>
      <c r="R390">
        <v>0</v>
      </c>
      <c r="S390" t="s">
        <v>6</v>
      </c>
      <c r="T390">
        <v>0</v>
      </c>
      <c r="U390">
        <v>0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</v>
      </c>
      <c r="AG390">
        <v>0</v>
      </c>
      <c r="AH390" t="s">
        <v>11</v>
      </c>
      <c r="AI390">
        <v>0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16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0</v>
      </c>
      <c r="I391">
        <v>0</v>
      </c>
      <c r="J391" t="s">
        <v>3</v>
      </c>
      <c r="K391">
        <v>0</v>
      </c>
      <c r="L391">
        <v>0</v>
      </c>
      <c r="M391" t="s">
        <v>4</v>
      </c>
      <c r="N391">
        <v>0</v>
      </c>
      <c r="O391">
        <v>0</v>
      </c>
      <c r="P391" t="s">
        <v>5</v>
      </c>
      <c r="Q391">
        <v>0</v>
      </c>
      <c r="R391">
        <v>0</v>
      </c>
      <c r="S391" t="s">
        <v>6</v>
      </c>
      <c r="T391">
        <v>0</v>
      </c>
      <c r="U391">
        <v>0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</v>
      </c>
      <c r="AG391">
        <v>0</v>
      </c>
      <c r="AH391" t="s">
        <v>11</v>
      </c>
      <c r="AI391">
        <v>0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16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0</v>
      </c>
      <c r="I392">
        <v>0</v>
      </c>
      <c r="J392" t="s">
        <v>3</v>
      </c>
      <c r="K392">
        <v>0</v>
      </c>
      <c r="L392">
        <v>0</v>
      </c>
      <c r="M392" t="s">
        <v>4</v>
      </c>
      <c r="N392">
        <v>0</v>
      </c>
      <c r="O392">
        <v>0</v>
      </c>
      <c r="P392" t="s">
        <v>5</v>
      </c>
      <c r="Q392">
        <v>0</v>
      </c>
      <c r="R392">
        <v>0</v>
      </c>
      <c r="S392" t="s">
        <v>6</v>
      </c>
      <c r="T392">
        <v>0</v>
      </c>
      <c r="U392">
        <v>0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</v>
      </c>
      <c r="AG392">
        <v>0</v>
      </c>
      <c r="AH392" t="s">
        <v>11</v>
      </c>
      <c r="AI392">
        <v>0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16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0</v>
      </c>
      <c r="I393">
        <v>0</v>
      </c>
      <c r="J393" t="s">
        <v>3</v>
      </c>
      <c r="K393">
        <v>0</v>
      </c>
      <c r="L393">
        <v>0</v>
      </c>
      <c r="M393" t="s">
        <v>4</v>
      </c>
      <c r="N393">
        <v>0</v>
      </c>
      <c r="O393">
        <v>0</v>
      </c>
      <c r="P393" t="s">
        <v>5</v>
      </c>
      <c r="Q393">
        <v>0</v>
      </c>
      <c r="R393">
        <v>0</v>
      </c>
      <c r="S393" t="s">
        <v>6</v>
      </c>
      <c r="T393">
        <v>0</v>
      </c>
      <c r="U393">
        <v>0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</v>
      </c>
      <c r="AG393">
        <v>0</v>
      </c>
      <c r="AH393" t="s">
        <v>11</v>
      </c>
      <c r="AI393">
        <v>0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16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0</v>
      </c>
      <c r="I394">
        <v>0</v>
      </c>
      <c r="J394" t="s">
        <v>3</v>
      </c>
      <c r="K394">
        <v>0</v>
      </c>
      <c r="L394">
        <v>0</v>
      </c>
      <c r="M394" t="s">
        <v>4</v>
      </c>
      <c r="N394">
        <v>0</v>
      </c>
      <c r="O394">
        <v>0</v>
      </c>
      <c r="P394" t="s">
        <v>5</v>
      </c>
      <c r="Q394">
        <v>0</v>
      </c>
      <c r="R394">
        <v>0</v>
      </c>
      <c r="S394" t="s">
        <v>6</v>
      </c>
      <c r="T394">
        <v>0</v>
      </c>
      <c r="U394">
        <v>0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</v>
      </c>
      <c r="AG394">
        <v>0</v>
      </c>
      <c r="AH394" t="s">
        <v>11</v>
      </c>
      <c r="AI394">
        <v>0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16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0</v>
      </c>
      <c r="I395">
        <v>0</v>
      </c>
      <c r="J395" t="s">
        <v>3</v>
      </c>
      <c r="K395">
        <v>0</v>
      </c>
      <c r="L395">
        <v>0</v>
      </c>
      <c r="M395" t="s">
        <v>4</v>
      </c>
      <c r="N395">
        <v>0</v>
      </c>
      <c r="O395">
        <v>0</v>
      </c>
      <c r="P395" t="s">
        <v>5</v>
      </c>
      <c r="Q395">
        <v>0</v>
      </c>
      <c r="R395">
        <v>0</v>
      </c>
      <c r="S395" t="s">
        <v>6</v>
      </c>
      <c r="T395">
        <v>0</v>
      </c>
      <c r="U395">
        <v>0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</v>
      </c>
      <c r="AG395">
        <v>0</v>
      </c>
      <c r="AH395" t="s">
        <v>11</v>
      </c>
      <c r="AI395">
        <v>0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16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0</v>
      </c>
      <c r="I396">
        <v>0</v>
      </c>
      <c r="J396" t="s">
        <v>3</v>
      </c>
      <c r="K396">
        <v>0</v>
      </c>
      <c r="L396">
        <v>0</v>
      </c>
      <c r="M396" t="s">
        <v>4</v>
      </c>
      <c r="N396">
        <v>0</v>
      </c>
      <c r="O396">
        <v>0</v>
      </c>
      <c r="P396" t="s">
        <v>5</v>
      </c>
      <c r="Q396">
        <v>0</v>
      </c>
      <c r="R396">
        <v>0</v>
      </c>
      <c r="S396" t="s">
        <v>6</v>
      </c>
      <c r="T396">
        <v>0</v>
      </c>
      <c r="U396">
        <v>0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</v>
      </c>
      <c r="AG396">
        <v>0</v>
      </c>
      <c r="AH396" t="s">
        <v>11</v>
      </c>
      <c r="AI396">
        <v>0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16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0</v>
      </c>
      <c r="I397">
        <v>0</v>
      </c>
      <c r="J397" t="s">
        <v>3</v>
      </c>
      <c r="K397">
        <v>0</v>
      </c>
      <c r="L397">
        <v>0</v>
      </c>
      <c r="M397" t="s">
        <v>4</v>
      </c>
      <c r="N397">
        <v>0</v>
      </c>
      <c r="O397">
        <v>0</v>
      </c>
      <c r="P397" t="s">
        <v>5</v>
      </c>
      <c r="Q397">
        <v>0</v>
      </c>
      <c r="R397">
        <v>0</v>
      </c>
      <c r="S397" t="s">
        <v>6</v>
      </c>
      <c r="T397">
        <v>0</v>
      </c>
      <c r="U397">
        <v>0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</v>
      </c>
      <c r="AG397">
        <v>0</v>
      </c>
      <c r="AH397" t="s">
        <v>11</v>
      </c>
      <c r="AI397">
        <v>0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16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0</v>
      </c>
      <c r="I398">
        <v>0</v>
      </c>
      <c r="J398" t="s">
        <v>3</v>
      </c>
      <c r="K398">
        <v>0</v>
      </c>
      <c r="L398">
        <v>0</v>
      </c>
      <c r="M398" t="s">
        <v>4</v>
      </c>
      <c r="N398">
        <v>0</v>
      </c>
      <c r="O398">
        <v>0</v>
      </c>
      <c r="P398" t="s">
        <v>5</v>
      </c>
      <c r="Q398">
        <v>0</v>
      </c>
      <c r="R398">
        <v>0</v>
      </c>
      <c r="S398" t="s">
        <v>6</v>
      </c>
      <c r="T398">
        <v>0</v>
      </c>
      <c r="U398">
        <v>0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</v>
      </c>
      <c r="AG398">
        <v>0</v>
      </c>
      <c r="AH398" t="s">
        <v>11</v>
      </c>
      <c r="AI398">
        <v>0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16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0</v>
      </c>
      <c r="I399">
        <v>0</v>
      </c>
      <c r="J399" t="s">
        <v>3</v>
      </c>
      <c r="K399">
        <v>0</v>
      </c>
      <c r="L399">
        <v>0</v>
      </c>
      <c r="M399" t="s">
        <v>4</v>
      </c>
      <c r="N399">
        <v>0</v>
      </c>
      <c r="O399">
        <v>0</v>
      </c>
      <c r="P399" t="s">
        <v>5</v>
      </c>
      <c r="Q399">
        <v>0</v>
      </c>
      <c r="R399">
        <v>0</v>
      </c>
      <c r="S399" t="s">
        <v>6</v>
      </c>
      <c r="T399">
        <v>0</v>
      </c>
      <c r="U399">
        <v>0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</v>
      </c>
      <c r="AG399">
        <v>0</v>
      </c>
      <c r="AH399" t="s">
        <v>11</v>
      </c>
      <c r="AI399">
        <v>0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16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0</v>
      </c>
      <c r="I400">
        <v>0</v>
      </c>
      <c r="J400" t="s">
        <v>3</v>
      </c>
      <c r="K400">
        <v>0</v>
      </c>
      <c r="L400">
        <v>0</v>
      </c>
      <c r="M400" t="s">
        <v>4</v>
      </c>
      <c r="N400">
        <v>0</v>
      </c>
      <c r="O400">
        <v>0</v>
      </c>
      <c r="P400" t="s">
        <v>5</v>
      </c>
      <c r="Q400">
        <v>0</v>
      </c>
      <c r="R400">
        <v>0</v>
      </c>
      <c r="S400" t="s">
        <v>6</v>
      </c>
      <c r="T400">
        <v>0</v>
      </c>
      <c r="U400">
        <v>0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</v>
      </c>
      <c r="AG400">
        <v>0</v>
      </c>
      <c r="AH400" t="s">
        <v>11</v>
      </c>
      <c r="AI400">
        <v>0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16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0</v>
      </c>
      <c r="I401">
        <v>0</v>
      </c>
      <c r="J401" t="s">
        <v>3</v>
      </c>
      <c r="K401">
        <v>0</v>
      </c>
      <c r="L401">
        <v>0</v>
      </c>
      <c r="M401" t="s">
        <v>4</v>
      </c>
      <c r="N401">
        <v>0</v>
      </c>
      <c r="O401">
        <v>0</v>
      </c>
      <c r="P401" t="s">
        <v>5</v>
      </c>
      <c r="Q401">
        <v>0</v>
      </c>
      <c r="R401">
        <v>0</v>
      </c>
      <c r="S401" t="s">
        <v>6</v>
      </c>
      <c r="T401">
        <v>0</v>
      </c>
      <c r="U401">
        <v>0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</v>
      </c>
      <c r="AG401">
        <v>0</v>
      </c>
      <c r="AH401" t="s">
        <v>11</v>
      </c>
      <c r="AI401">
        <v>0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195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195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195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195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195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195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195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195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195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195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195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195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195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195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195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195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195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195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195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195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196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196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196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196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196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196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196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196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196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196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196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196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196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196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196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196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196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196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196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196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18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2416.0170760000001</v>
      </c>
      <c r="I442">
        <v>53.876657000000002</v>
      </c>
      <c r="J442" t="s">
        <v>3</v>
      </c>
      <c r="K442">
        <v>2413.3033639999999</v>
      </c>
      <c r="L442">
        <v>53.849372000000002</v>
      </c>
      <c r="M442" t="s">
        <v>4</v>
      </c>
      <c r="N442">
        <v>145.28723400000001</v>
      </c>
      <c r="O442">
        <v>2.4200810000000001</v>
      </c>
      <c r="P442" t="s">
        <v>5</v>
      </c>
      <c r="Q442">
        <v>189.01661799999999</v>
      </c>
      <c r="R442">
        <v>6.4260999999999999E-2</v>
      </c>
      <c r="S442" t="s">
        <v>6</v>
      </c>
      <c r="T442">
        <v>50.407854</v>
      </c>
      <c r="U442">
        <v>1.1561999999999999E-2</v>
      </c>
      <c r="V442" t="s">
        <v>7</v>
      </c>
      <c r="W442">
        <v>67.41198</v>
      </c>
      <c r="X442">
        <v>7.3899999999999999E-3</v>
      </c>
      <c r="Y442" t="s">
        <v>8</v>
      </c>
      <c r="Z442">
        <v>69.717743999999996</v>
      </c>
      <c r="AA442">
        <v>7.1199999999999996E-3</v>
      </c>
      <c r="AB442" t="s">
        <v>9</v>
      </c>
      <c r="AC442">
        <v>2077.9983099999999</v>
      </c>
      <c r="AD442">
        <v>50.595264</v>
      </c>
      <c r="AE442" t="s">
        <v>10</v>
      </c>
      <c r="AF442">
        <v>0.38283600000000001</v>
      </c>
      <c r="AG442">
        <v>1.5E-5</v>
      </c>
      <c r="AH442" t="s">
        <v>11</v>
      </c>
      <c r="AI442">
        <v>0.61761299999999997</v>
      </c>
      <c r="AJ442">
        <v>1.1E-5</v>
      </c>
      <c r="AK442" t="s">
        <v>12</v>
      </c>
      <c r="AL442">
        <v>0</v>
      </c>
      <c r="AM442">
        <v>0</v>
      </c>
    </row>
    <row r="443" spans="1:39" x14ac:dyDescent="0.25">
      <c r="A443" t="s">
        <v>18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4835.6962800000001</v>
      </c>
      <c r="I443">
        <v>306.810609</v>
      </c>
      <c r="J443" t="s">
        <v>3</v>
      </c>
      <c r="K443">
        <v>4830.272696</v>
      </c>
      <c r="L443">
        <v>306.69704000000002</v>
      </c>
      <c r="M443" t="s">
        <v>4</v>
      </c>
      <c r="N443">
        <v>290.70967000000002</v>
      </c>
      <c r="O443">
        <v>6.5494009999999996</v>
      </c>
      <c r="P443" t="s">
        <v>5</v>
      </c>
      <c r="Q443">
        <v>378.14324199999999</v>
      </c>
      <c r="R443">
        <v>0.41982399999999997</v>
      </c>
      <c r="S443" t="s">
        <v>6</v>
      </c>
      <c r="T443">
        <v>100.86446599999999</v>
      </c>
      <c r="U443">
        <v>7.7252000000000001E-2</v>
      </c>
      <c r="V443" t="s">
        <v>7</v>
      </c>
      <c r="W443">
        <v>134.84710000000001</v>
      </c>
      <c r="X443">
        <v>3.6344000000000001E-2</v>
      </c>
      <c r="Y443" t="s">
        <v>8</v>
      </c>
      <c r="Z443">
        <v>139.47160600000001</v>
      </c>
      <c r="AA443">
        <v>3.7287000000000001E-2</v>
      </c>
      <c r="AB443" t="s">
        <v>9</v>
      </c>
      <c r="AC443">
        <v>4159.4086580000003</v>
      </c>
      <c r="AD443">
        <v>249.36227199999999</v>
      </c>
      <c r="AE443" t="s">
        <v>10</v>
      </c>
      <c r="AF443">
        <v>0.380575</v>
      </c>
      <c r="AG443">
        <v>1.5E-5</v>
      </c>
      <c r="AH443" t="s">
        <v>11</v>
      </c>
      <c r="AI443">
        <v>0.61919999999999997</v>
      </c>
      <c r="AJ443">
        <v>6.0000000000000002E-6</v>
      </c>
      <c r="AK443" t="s">
        <v>12</v>
      </c>
      <c r="AL443">
        <v>0</v>
      </c>
      <c r="AM443">
        <v>0</v>
      </c>
    </row>
    <row r="444" spans="1:39" x14ac:dyDescent="0.25">
      <c r="A444" t="s">
        <v>18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7252.0237539999998</v>
      </c>
      <c r="I444">
        <v>330.19239399999998</v>
      </c>
      <c r="J444" t="s">
        <v>3</v>
      </c>
      <c r="K444">
        <v>7243.8919679999999</v>
      </c>
      <c r="L444">
        <v>329.64367700000003</v>
      </c>
      <c r="M444" t="s">
        <v>4</v>
      </c>
      <c r="N444">
        <v>435.66846199999998</v>
      </c>
      <c r="O444">
        <v>7.1711159999999996</v>
      </c>
      <c r="P444" t="s">
        <v>5</v>
      </c>
      <c r="Q444">
        <v>567.17012399999999</v>
      </c>
      <c r="R444">
        <v>0.54161400000000004</v>
      </c>
      <c r="S444" t="s">
        <v>6</v>
      </c>
      <c r="T444">
        <v>151.28150199999999</v>
      </c>
      <c r="U444">
        <v>8.9172000000000001E-2</v>
      </c>
      <c r="V444" t="s">
        <v>7</v>
      </c>
      <c r="W444">
        <v>202.24835400000001</v>
      </c>
      <c r="X444">
        <v>5.1121E-2</v>
      </c>
      <c r="Y444" t="s">
        <v>8</v>
      </c>
      <c r="Z444">
        <v>209.20164600000001</v>
      </c>
      <c r="AA444">
        <v>5.5031999999999998E-2</v>
      </c>
      <c r="AB444" t="s">
        <v>9</v>
      </c>
      <c r="AC444">
        <v>6238.0365959999999</v>
      </c>
      <c r="AD444">
        <v>281.10283500000003</v>
      </c>
      <c r="AE444" t="s">
        <v>10</v>
      </c>
      <c r="AF444">
        <v>0.37916499999999997</v>
      </c>
      <c r="AG444">
        <v>1.2999999999999999E-5</v>
      </c>
      <c r="AH444" t="s">
        <v>11</v>
      </c>
      <c r="AI444">
        <v>0.61988799999999999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18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9674.7814139999991</v>
      </c>
      <c r="I445">
        <v>3987.8206879999998</v>
      </c>
      <c r="J445" t="s">
        <v>3</v>
      </c>
      <c r="K445">
        <v>9663.9311859999998</v>
      </c>
      <c r="L445">
        <v>3977.703501</v>
      </c>
      <c r="M445" t="s">
        <v>4</v>
      </c>
      <c r="N445">
        <v>581.34308199999998</v>
      </c>
      <c r="O445">
        <v>18.147518999999999</v>
      </c>
      <c r="P445" t="s">
        <v>5</v>
      </c>
      <c r="Q445">
        <v>756.34647600000005</v>
      </c>
      <c r="R445">
        <v>2.6978599999999999</v>
      </c>
      <c r="S445" t="s">
        <v>6</v>
      </c>
      <c r="T445">
        <v>201.77970999999999</v>
      </c>
      <c r="U445">
        <v>0.78149100000000005</v>
      </c>
      <c r="V445" t="s">
        <v>7</v>
      </c>
      <c r="W445">
        <v>269.681084</v>
      </c>
      <c r="X445">
        <v>0.15207300000000001</v>
      </c>
      <c r="Y445" t="s">
        <v>8</v>
      </c>
      <c r="Z445">
        <v>278.96480000000003</v>
      </c>
      <c r="AA445">
        <v>0.14011000000000001</v>
      </c>
      <c r="AB445" t="s">
        <v>9</v>
      </c>
      <c r="AC445">
        <v>8322.2156639999994</v>
      </c>
      <c r="AD445">
        <v>3408.518771</v>
      </c>
      <c r="AE445" t="s">
        <v>10</v>
      </c>
      <c r="AF445">
        <v>0.378525</v>
      </c>
      <c r="AG445">
        <v>1.1E-5</v>
      </c>
      <c r="AH445" t="s">
        <v>11</v>
      </c>
      <c r="AI445">
        <v>0.62065199999999998</v>
      </c>
      <c r="AJ445">
        <v>1.2E-5</v>
      </c>
      <c r="AK445" t="s">
        <v>12</v>
      </c>
      <c r="AL445">
        <v>0</v>
      </c>
      <c r="AM445">
        <v>0</v>
      </c>
    </row>
    <row r="446" spans="1:39" x14ac:dyDescent="0.25">
      <c r="A446" t="s">
        <v>18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12096.996916</v>
      </c>
      <c r="I446">
        <v>4566.6091640000004</v>
      </c>
      <c r="J446" t="s">
        <v>3</v>
      </c>
      <c r="K446">
        <v>12083.430463999999</v>
      </c>
      <c r="L446">
        <v>4556.2720520000003</v>
      </c>
      <c r="M446" t="s">
        <v>4</v>
      </c>
      <c r="N446">
        <v>727.40789600000005</v>
      </c>
      <c r="O446">
        <v>26.954111000000001</v>
      </c>
      <c r="P446" t="s">
        <v>5</v>
      </c>
      <c r="Q446">
        <v>945.63677199999995</v>
      </c>
      <c r="R446">
        <v>4.8955539999999997</v>
      </c>
      <c r="S446" t="s">
        <v>6</v>
      </c>
      <c r="T446">
        <v>252.27013400000001</v>
      </c>
      <c r="U446">
        <v>0.94962899999999995</v>
      </c>
      <c r="V446" t="s">
        <v>7</v>
      </c>
      <c r="W446">
        <v>337.19077199999998</v>
      </c>
      <c r="X446">
        <v>0.50417400000000001</v>
      </c>
      <c r="Y446" t="s">
        <v>8</v>
      </c>
      <c r="Z446">
        <v>348.76825400000001</v>
      </c>
      <c r="AA446">
        <v>0.25836999999999999</v>
      </c>
      <c r="AB446" t="s">
        <v>9</v>
      </c>
      <c r="AC446">
        <v>10405.347596</v>
      </c>
      <c r="AD446">
        <v>3800.000106</v>
      </c>
      <c r="AE446" t="s">
        <v>10</v>
      </c>
      <c r="AF446">
        <v>0.37825599999999998</v>
      </c>
      <c r="AG446">
        <v>1.1E-5</v>
      </c>
      <c r="AH446" t="s">
        <v>11</v>
      </c>
      <c r="AI446">
        <v>0.62117599999999995</v>
      </c>
      <c r="AJ446">
        <v>1.4E-5</v>
      </c>
      <c r="AK446" t="s">
        <v>12</v>
      </c>
      <c r="AL446">
        <v>0</v>
      </c>
      <c r="AM446">
        <v>0</v>
      </c>
    </row>
    <row r="447" spans="1:39" x14ac:dyDescent="0.25">
      <c r="A447" t="s">
        <v>18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14513.783547999999</v>
      </c>
      <c r="I447">
        <v>4758.9936729999999</v>
      </c>
      <c r="J447" t="s">
        <v>3</v>
      </c>
      <c r="K447">
        <v>14497.503339999999</v>
      </c>
      <c r="L447">
        <v>4748.5271890000004</v>
      </c>
      <c r="M447" t="s">
        <v>4</v>
      </c>
      <c r="N447">
        <v>872.80218200000002</v>
      </c>
      <c r="O447">
        <v>28.782427999999999</v>
      </c>
      <c r="P447" t="s">
        <v>5</v>
      </c>
      <c r="Q447">
        <v>1134.70937</v>
      </c>
      <c r="R447">
        <v>6.2255029999999998</v>
      </c>
      <c r="S447" t="s">
        <v>6</v>
      </c>
      <c r="T447">
        <v>302.68545799999998</v>
      </c>
      <c r="U447">
        <v>1.003814</v>
      </c>
      <c r="V447" t="s">
        <v>7</v>
      </c>
      <c r="W447">
        <v>404.63324599999999</v>
      </c>
      <c r="X447">
        <v>0.86743999999999999</v>
      </c>
      <c r="Y447" t="s">
        <v>8</v>
      </c>
      <c r="Z447">
        <v>418.506236</v>
      </c>
      <c r="AA447">
        <v>0.31239600000000001</v>
      </c>
      <c r="AB447" t="s">
        <v>9</v>
      </c>
      <c r="AC447">
        <v>12483.946223999999</v>
      </c>
      <c r="AD447">
        <v>3942.7789630000002</v>
      </c>
      <c r="AE447" t="s">
        <v>10</v>
      </c>
      <c r="AF447">
        <v>0.37770900000000002</v>
      </c>
      <c r="AG447">
        <v>7.9999999999999996E-6</v>
      </c>
      <c r="AH447" t="s">
        <v>11</v>
      </c>
      <c r="AI447">
        <v>0.62163599999999997</v>
      </c>
      <c r="AJ447">
        <v>1.5999999999999999E-5</v>
      </c>
      <c r="AK447" t="s">
        <v>12</v>
      </c>
      <c r="AL447">
        <v>0</v>
      </c>
      <c r="AM447">
        <v>0</v>
      </c>
    </row>
    <row r="448" spans="1:39" x14ac:dyDescent="0.25">
      <c r="A448" t="s">
        <v>18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16930.542922000001</v>
      </c>
      <c r="I448">
        <v>4832.2232169999997</v>
      </c>
      <c r="J448" t="s">
        <v>3</v>
      </c>
      <c r="K448">
        <v>16911.553639999998</v>
      </c>
      <c r="L448">
        <v>4822.04259</v>
      </c>
      <c r="M448" t="s">
        <v>4</v>
      </c>
      <c r="N448">
        <v>1018.348056</v>
      </c>
      <c r="O448">
        <v>32.198323000000002</v>
      </c>
      <c r="P448" t="s">
        <v>5</v>
      </c>
      <c r="Q448">
        <v>1323.7560140000001</v>
      </c>
      <c r="R448">
        <v>7.1663800000000002</v>
      </c>
      <c r="S448" t="s">
        <v>6</v>
      </c>
      <c r="T448">
        <v>353.10344800000001</v>
      </c>
      <c r="U448">
        <v>1.028033</v>
      </c>
      <c r="V448" t="s">
        <v>7</v>
      </c>
      <c r="W448">
        <v>472.053226</v>
      </c>
      <c r="X448">
        <v>1.189484</v>
      </c>
      <c r="Y448" t="s">
        <v>8</v>
      </c>
      <c r="Z448">
        <v>488.23751199999998</v>
      </c>
      <c r="AA448">
        <v>0.34494000000000002</v>
      </c>
      <c r="AB448" t="s">
        <v>9</v>
      </c>
      <c r="AC448">
        <v>14562.3953</v>
      </c>
      <c r="AD448">
        <v>3967.6709099999998</v>
      </c>
      <c r="AE448" t="s">
        <v>10</v>
      </c>
      <c r="AF448">
        <v>0.37742300000000001</v>
      </c>
      <c r="AG448">
        <v>6.0000000000000002E-6</v>
      </c>
      <c r="AH448" t="s">
        <v>11</v>
      </c>
      <c r="AI448">
        <v>0.62189700000000003</v>
      </c>
      <c r="AJ448">
        <v>1.5999999999999999E-5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18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19348.674586000001</v>
      </c>
      <c r="I449">
        <v>4700.6958910000003</v>
      </c>
      <c r="J449" t="s">
        <v>3</v>
      </c>
      <c r="K449">
        <v>19326.971430000001</v>
      </c>
      <c r="L449">
        <v>4691.7384339999999</v>
      </c>
      <c r="M449" t="s">
        <v>4</v>
      </c>
      <c r="N449">
        <v>1163.949576</v>
      </c>
      <c r="O449">
        <v>33.986218000000001</v>
      </c>
      <c r="P449" t="s">
        <v>5</v>
      </c>
      <c r="Q449">
        <v>1512.8521880000001</v>
      </c>
      <c r="R449">
        <v>7.877459</v>
      </c>
      <c r="S449" t="s">
        <v>6</v>
      </c>
      <c r="T449">
        <v>403.53428000000002</v>
      </c>
      <c r="U449">
        <v>1.0214650000000001</v>
      </c>
      <c r="V449" t="s">
        <v>7</v>
      </c>
      <c r="W449">
        <v>539.486762</v>
      </c>
      <c r="X449">
        <v>1.488256</v>
      </c>
      <c r="Y449" t="s">
        <v>8</v>
      </c>
      <c r="Z449">
        <v>557.98941000000002</v>
      </c>
      <c r="AA449">
        <v>0.375193</v>
      </c>
      <c r="AB449" t="s">
        <v>9</v>
      </c>
      <c r="AC449">
        <v>16642.106555999999</v>
      </c>
      <c r="AD449">
        <v>3889.2355280000002</v>
      </c>
      <c r="AE449" t="s">
        <v>10</v>
      </c>
      <c r="AF449">
        <v>0.37684899999999999</v>
      </c>
      <c r="AG449">
        <v>3.0000000000000001E-6</v>
      </c>
      <c r="AH449" t="s">
        <v>11</v>
      </c>
      <c r="AI449">
        <v>0.62214700000000001</v>
      </c>
      <c r="AJ449">
        <v>1.7E-5</v>
      </c>
      <c r="AK449" t="s">
        <v>12</v>
      </c>
      <c r="AL449">
        <v>0</v>
      </c>
      <c r="AM449">
        <v>0</v>
      </c>
    </row>
    <row r="450" spans="1:39" x14ac:dyDescent="0.25">
      <c r="A450" t="s">
        <v>18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21755.307290000001</v>
      </c>
      <c r="I450">
        <v>3974.0808900000002</v>
      </c>
      <c r="J450" t="s">
        <v>3</v>
      </c>
      <c r="K450">
        <v>21730.900448</v>
      </c>
      <c r="L450">
        <v>3965.6120080000001</v>
      </c>
      <c r="M450" t="s">
        <v>4</v>
      </c>
      <c r="N450">
        <v>1306.106192</v>
      </c>
      <c r="O450">
        <v>28.188203999999999</v>
      </c>
      <c r="P450" t="s">
        <v>5</v>
      </c>
      <c r="Q450">
        <v>1694.4567360000001</v>
      </c>
      <c r="R450">
        <v>1.0298510000000001</v>
      </c>
      <c r="S450" t="s">
        <v>6</v>
      </c>
      <c r="T450">
        <v>450.78047800000002</v>
      </c>
      <c r="U450">
        <v>0.19100500000000001</v>
      </c>
      <c r="V450" t="s">
        <v>7</v>
      </c>
      <c r="W450">
        <v>602.66176399999995</v>
      </c>
      <c r="X450">
        <v>0.60421400000000003</v>
      </c>
      <c r="Y450" t="s">
        <v>8</v>
      </c>
      <c r="Z450">
        <v>627.71963000000005</v>
      </c>
      <c r="AA450">
        <v>0.39794200000000002</v>
      </c>
      <c r="AB450" t="s">
        <v>9</v>
      </c>
      <c r="AC450">
        <v>18721.270292000001</v>
      </c>
      <c r="AD450">
        <v>3729.3088939999998</v>
      </c>
      <c r="AE450" t="s">
        <v>10</v>
      </c>
      <c r="AF450">
        <v>0.376803</v>
      </c>
      <c r="AG450">
        <v>3.0000000000000001E-6</v>
      </c>
      <c r="AH450" t="s">
        <v>11</v>
      </c>
      <c r="AI450">
        <v>0.62214700000000001</v>
      </c>
      <c r="AJ450">
        <v>1.7E-5</v>
      </c>
      <c r="AK450" t="s">
        <v>12</v>
      </c>
      <c r="AL450">
        <v>786.96</v>
      </c>
      <c r="AM450">
        <v>93622.958400000003</v>
      </c>
    </row>
    <row r="451" spans="1:39" x14ac:dyDescent="0.25">
      <c r="A451" t="s">
        <v>18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24010.865134</v>
      </c>
      <c r="I451">
        <v>3844.9584930000001</v>
      </c>
      <c r="J451" t="s">
        <v>3</v>
      </c>
      <c r="K451">
        <v>23983.738428000001</v>
      </c>
      <c r="L451">
        <v>3836.3423419999999</v>
      </c>
      <c r="M451" t="s">
        <v>4</v>
      </c>
      <c r="N451">
        <v>1403.99038</v>
      </c>
      <c r="O451">
        <v>27.238365000000002</v>
      </c>
      <c r="P451" t="s">
        <v>5</v>
      </c>
      <c r="Q451">
        <v>1771.3343239999999</v>
      </c>
      <c r="R451">
        <v>2.5839669999999999</v>
      </c>
      <c r="S451" t="s">
        <v>6</v>
      </c>
      <c r="T451">
        <v>453.51660199999998</v>
      </c>
      <c r="U451">
        <v>0.52175199999999999</v>
      </c>
      <c r="V451" t="s">
        <v>7</v>
      </c>
      <c r="W451">
        <v>606.27780199999995</v>
      </c>
      <c r="X451">
        <v>1.2518009999999999</v>
      </c>
      <c r="Y451" t="s">
        <v>8</v>
      </c>
      <c r="Z451">
        <v>697.194976</v>
      </c>
      <c r="AA451">
        <v>0.43343199999999998</v>
      </c>
      <c r="AB451" t="s">
        <v>9</v>
      </c>
      <c r="AC451">
        <v>20798.345812</v>
      </c>
      <c r="AD451">
        <v>3657.8798700000002</v>
      </c>
      <c r="AE451" t="s">
        <v>10</v>
      </c>
      <c r="AF451">
        <v>0.376803</v>
      </c>
      <c r="AG451">
        <v>3.0000000000000001E-6</v>
      </c>
      <c r="AH451" t="s">
        <v>11</v>
      </c>
      <c r="AI451">
        <v>0.62214700000000001</v>
      </c>
      <c r="AJ451">
        <v>1.7E-5</v>
      </c>
      <c r="AK451" t="s">
        <v>12</v>
      </c>
      <c r="AL451">
        <v>12616.62</v>
      </c>
      <c r="AM451">
        <v>139655.55559999999</v>
      </c>
    </row>
    <row r="452" spans="1:39" x14ac:dyDescent="0.25">
      <c r="A452" t="s">
        <v>18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26272.374469999999</v>
      </c>
      <c r="I452">
        <v>8067.3658130000003</v>
      </c>
      <c r="J452" t="s">
        <v>3</v>
      </c>
      <c r="K452">
        <v>26242.527945999998</v>
      </c>
      <c r="L452">
        <v>8046.9504720000004</v>
      </c>
      <c r="M452" t="s">
        <v>4</v>
      </c>
      <c r="N452">
        <v>1501.6428659999999</v>
      </c>
      <c r="O452">
        <v>36.453600000000002</v>
      </c>
      <c r="P452" t="s">
        <v>5</v>
      </c>
      <c r="Q452">
        <v>1843.3776399999999</v>
      </c>
      <c r="R452">
        <v>4.871696</v>
      </c>
      <c r="S452" t="s">
        <v>6</v>
      </c>
      <c r="T452">
        <v>454.17123400000003</v>
      </c>
      <c r="U452">
        <v>0.84816599999999998</v>
      </c>
      <c r="V452" t="s">
        <v>7</v>
      </c>
      <c r="W452">
        <v>607.12481000000002</v>
      </c>
      <c r="X452">
        <v>1.88073</v>
      </c>
      <c r="Y452" t="s">
        <v>8</v>
      </c>
      <c r="Z452">
        <v>766.69953599999997</v>
      </c>
      <c r="AA452">
        <v>0.61319199999999996</v>
      </c>
      <c r="AB452" t="s">
        <v>9</v>
      </c>
      <c r="AC452">
        <v>22886.426832000001</v>
      </c>
      <c r="AD452">
        <v>7392.7720040000004</v>
      </c>
      <c r="AE452" t="s">
        <v>10</v>
      </c>
      <c r="AF452">
        <v>0.376803</v>
      </c>
      <c r="AG452">
        <v>3.0000000000000001E-6</v>
      </c>
      <c r="AH452" t="s">
        <v>11</v>
      </c>
      <c r="AI452">
        <v>0.62214700000000001</v>
      </c>
      <c r="AJ452">
        <v>1.7E-5</v>
      </c>
      <c r="AK452" t="s">
        <v>12</v>
      </c>
      <c r="AL452">
        <v>24960</v>
      </c>
      <c r="AM452">
        <v>162008.56</v>
      </c>
    </row>
    <row r="453" spans="1:39" x14ac:dyDescent="0.25">
      <c r="A453" t="s">
        <v>18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28526.419954000001</v>
      </c>
      <c r="I453">
        <v>11108.441653</v>
      </c>
      <c r="J453" t="s">
        <v>3</v>
      </c>
      <c r="K453">
        <v>28493.869438000002</v>
      </c>
      <c r="L453">
        <v>11078.968151999999</v>
      </c>
      <c r="M453" t="s">
        <v>4</v>
      </c>
      <c r="N453">
        <v>1599.203062</v>
      </c>
      <c r="O453">
        <v>42.378320000000002</v>
      </c>
      <c r="P453" t="s">
        <v>5</v>
      </c>
      <c r="Q453">
        <v>1914.606354</v>
      </c>
      <c r="R453">
        <v>7.386978</v>
      </c>
      <c r="S453" t="s">
        <v>6</v>
      </c>
      <c r="T453">
        <v>454.50392199999999</v>
      </c>
      <c r="U453">
        <v>1.3141689999999999</v>
      </c>
      <c r="V453" t="s">
        <v>7</v>
      </c>
      <c r="W453">
        <v>607.55472799999995</v>
      </c>
      <c r="X453">
        <v>2.7246920000000001</v>
      </c>
      <c r="Y453" t="s">
        <v>8</v>
      </c>
      <c r="Z453">
        <v>836.13523199999997</v>
      </c>
      <c r="AA453">
        <v>0.73419800000000002</v>
      </c>
      <c r="AB453" t="s">
        <v>9</v>
      </c>
      <c r="AC453">
        <v>24967.975918</v>
      </c>
      <c r="AD453">
        <v>10151.019461</v>
      </c>
      <c r="AE453" t="s">
        <v>10</v>
      </c>
      <c r="AF453">
        <v>0.376803</v>
      </c>
      <c r="AG453">
        <v>3.0000000000000001E-6</v>
      </c>
      <c r="AH453" t="s">
        <v>11</v>
      </c>
      <c r="AI453">
        <v>0.62214700000000001</v>
      </c>
      <c r="AJ453">
        <v>1.7E-5</v>
      </c>
      <c r="AK453" t="s">
        <v>12</v>
      </c>
      <c r="AL453">
        <v>37380.5</v>
      </c>
      <c r="AM453">
        <v>190745.57</v>
      </c>
    </row>
    <row r="454" spans="1:39" x14ac:dyDescent="0.25">
      <c r="A454" t="s">
        <v>18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30777.363642</v>
      </c>
      <c r="I454">
        <v>11324.312994</v>
      </c>
      <c r="J454" t="s">
        <v>3</v>
      </c>
      <c r="K454">
        <v>30742.109224</v>
      </c>
      <c r="L454">
        <v>11293.140371</v>
      </c>
      <c r="M454" t="s">
        <v>4</v>
      </c>
      <c r="N454">
        <v>1696.611026</v>
      </c>
      <c r="O454">
        <v>42.857232000000003</v>
      </c>
      <c r="P454" t="s">
        <v>5</v>
      </c>
      <c r="Q454">
        <v>1985.796012</v>
      </c>
      <c r="R454">
        <v>11.324714</v>
      </c>
      <c r="S454" t="s">
        <v>6</v>
      </c>
      <c r="T454">
        <v>454.81567000000001</v>
      </c>
      <c r="U454">
        <v>2.0122070000000001</v>
      </c>
      <c r="V454" t="s">
        <v>7</v>
      </c>
      <c r="W454">
        <v>607.96042799999998</v>
      </c>
      <c r="X454">
        <v>3.9594200000000002</v>
      </c>
      <c r="Y454" t="s">
        <v>8</v>
      </c>
      <c r="Z454">
        <v>905.57959800000003</v>
      </c>
      <c r="AA454">
        <v>0.86876900000000001</v>
      </c>
      <c r="AB454" t="s">
        <v>9</v>
      </c>
      <c r="AC454">
        <v>27046.617298000001</v>
      </c>
      <c r="AD454">
        <v>10326.266524000001</v>
      </c>
      <c r="AE454" t="s">
        <v>10</v>
      </c>
      <c r="AF454">
        <v>0.376803</v>
      </c>
      <c r="AG454">
        <v>3.0000000000000001E-6</v>
      </c>
      <c r="AH454" t="s">
        <v>11</v>
      </c>
      <c r="AI454">
        <v>0.62214700000000001</v>
      </c>
      <c r="AJ454">
        <v>1.7E-5</v>
      </c>
      <c r="AK454" t="s">
        <v>12</v>
      </c>
      <c r="AL454">
        <v>49805.42</v>
      </c>
      <c r="AM454">
        <v>223131.76360000001</v>
      </c>
    </row>
    <row r="455" spans="1:39" x14ac:dyDescent="0.25">
      <c r="A455" t="s">
        <v>18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33028.037492000003</v>
      </c>
      <c r="I455">
        <v>12138.093108999999</v>
      </c>
      <c r="J455" t="s">
        <v>3</v>
      </c>
      <c r="K455">
        <v>32990.074324000001</v>
      </c>
      <c r="L455">
        <v>12104.716888000001</v>
      </c>
      <c r="M455" t="s">
        <v>4</v>
      </c>
      <c r="N455">
        <v>1794.191744</v>
      </c>
      <c r="O455">
        <v>43.357339000000003</v>
      </c>
      <c r="P455" t="s">
        <v>5</v>
      </c>
      <c r="Q455">
        <v>2056.8577660000001</v>
      </c>
      <c r="R455">
        <v>17.403576000000001</v>
      </c>
      <c r="S455" t="s">
        <v>6</v>
      </c>
      <c r="T455">
        <v>455.07112799999999</v>
      </c>
      <c r="U455">
        <v>3.0588760000000002</v>
      </c>
      <c r="V455" t="s">
        <v>7</v>
      </c>
      <c r="W455">
        <v>608.29366600000003</v>
      </c>
      <c r="X455">
        <v>5.8629519999999999</v>
      </c>
      <c r="Y455" t="s">
        <v>8</v>
      </c>
      <c r="Z455">
        <v>975.02469799999994</v>
      </c>
      <c r="AA455">
        <v>1.0145439999999999</v>
      </c>
      <c r="AB455" t="s">
        <v>9</v>
      </c>
      <c r="AC455">
        <v>29124.932336000002</v>
      </c>
      <c r="AD455">
        <v>11060.86584</v>
      </c>
      <c r="AE455" t="s">
        <v>10</v>
      </c>
      <c r="AF455">
        <v>0.376803</v>
      </c>
      <c r="AG455">
        <v>3.0000000000000001E-6</v>
      </c>
      <c r="AH455" t="s">
        <v>11</v>
      </c>
      <c r="AI455">
        <v>0.62214700000000001</v>
      </c>
      <c r="AJ455">
        <v>1.7E-5</v>
      </c>
      <c r="AK455" t="s">
        <v>12</v>
      </c>
      <c r="AL455">
        <v>62243.82</v>
      </c>
      <c r="AM455">
        <v>268826.38760000002</v>
      </c>
    </row>
    <row r="456" spans="1:39" x14ac:dyDescent="0.25">
      <c r="A456" t="s">
        <v>18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35279.390284000001</v>
      </c>
      <c r="I456">
        <v>12126.631503000001</v>
      </c>
      <c r="J456" t="s">
        <v>3</v>
      </c>
      <c r="K456">
        <v>35238.710116000002</v>
      </c>
      <c r="L456">
        <v>12092.884328</v>
      </c>
      <c r="M456" t="s">
        <v>4</v>
      </c>
      <c r="N456">
        <v>1891.840944</v>
      </c>
      <c r="O456">
        <v>45.393014999999998</v>
      </c>
      <c r="P456" t="s">
        <v>5</v>
      </c>
      <c r="Q456">
        <v>2127.9873980000002</v>
      </c>
      <c r="R456">
        <v>26.751007999999999</v>
      </c>
      <c r="S456" t="s">
        <v>6</v>
      </c>
      <c r="T456">
        <v>455.36444599999999</v>
      </c>
      <c r="U456">
        <v>4.7320650000000004</v>
      </c>
      <c r="V456" t="s">
        <v>7</v>
      </c>
      <c r="W456">
        <v>608.67708600000003</v>
      </c>
      <c r="X456">
        <v>8.8203189999999996</v>
      </c>
      <c r="Y456" t="s">
        <v>8</v>
      </c>
      <c r="Z456">
        <v>1044.4480920000001</v>
      </c>
      <c r="AA456">
        <v>1.183074</v>
      </c>
      <c r="AB456" t="s">
        <v>9</v>
      </c>
      <c r="AC456">
        <v>31203.782228</v>
      </c>
      <c r="AD456">
        <v>11035.431305</v>
      </c>
      <c r="AE456" t="s">
        <v>10</v>
      </c>
      <c r="AF456">
        <v>0.376803</v>
      </c>
      <c r="AG456">
        <v>3.0000000000000001E-6</v>
      </c>
      <c r="AH456" t="s">
        <v>11</v>
      </c>
      <c r="AI456">
        <v>0.62214700000000001</v>
      </c>
      <c r="AJ456">
        <v>1.7E-5</v>
      </c>
      <c r="AK456" t="s">
        <v>12</v>
      </c>
      <c r="AL456">
        <v>74672.86</v>
      </c>
      <c r="AM456">
        <v>359271.0404</v>
      </c>
    </row>
    <row r="457" spans="1:39" x14ac:dyDescent="0.25">
      <c r="A457" t="s">
        <v>18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37531.403471999998</v>
      </c>
      <c r="I457">
        <v>13098.954087</v>
      </c>
      <c r="J457" t="s">
        <v>3</v>
      </c>
      <c r="K457">
        <v>37488.011577999998</v>
      </c>
      <c r="L457">
        <v>13060.848760999999</v>
      </c>
      <c r="M457" t="s">
        <v>4</v>
      </c>
      <c r="N457">
        <v>1989.700194</v>
      </c>
      <c r="O457">
        <v>49.180109000000002</v>
      </c>
      <c r="P457" t="s">
        <v>5</v>
      </c>
      <c r="Q457">
        <v>2199.3329560000002</v>
      </c>
      <c r="R457">
        <v>40.979194999999997</v>
      </c>
      <c r="S457" t="s">
        <v>6</v>
      </c>
      <c r="T457">
        <v>455.74624599999999</v>
      </c>
      <c r="U457">
        <v>7.1920529999999996</v>
      </c>
      <c r="V457" t="s">
        <v>7</v>
      </c>
      <c r="W457">
        <v>609.17821200000003</v>
      </c>
      <c r="X457">
        <v>13.163821</v>
      </c>
      <c r="Y457" t="s">
        <v>8</v>
      </c>
      <c r="Z457">
        <v>1113.8798380000001</v>
      </c>
      <c r="AA457">
        <v>1.4241820000000001</v>
      </c>
      <c r="AB457" t="s">
        <v>9</v>
      </c>
      <c r="AC457">
        <v>33282.873286000002</v>
      </c>
      <c r="AD457">
        <v>11854.863275</v>
      </c>
      <c r="AE457" t="s">
        <v>10</v>
      </c>
      <c r="AF457">
        <v>0.376803</v>
      </c>
      <c r="AG457">
        <v>3.0000000000000001E-6</v>
      </c>
      <c r="AH457" t="s">
        <v>11</v>
      </c>
      <c r="AI457">
        <v>0.62214700000000001</v>
      </c>
      <c r="AJ457">
        <v>1.7E-5</v>
      </c>
      <c r="AK457" t="s">
        <v>12</v>
      </c>
      <c r="AL457">
        <v>87080.06</v>
      </c>
      <c r="AM457">
        <v>480429.77640099998</v>
      </c>
    </row>
    <row r="458" spans="1:39" x14ac:dyDescent="0.25">
      <c r="A458" t="s">
        <v>18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39783.274907999999</v>
      </c>
      <c r="I458">
        <v>13357.384013999999</v>
      </c>
      <c r="J458" t="s">
        <v>3</v>
      </c>
      <c r="K458">
        <v>39737.164568</v>
      </c>
      <c r="L458">
        <v>13318.761758000001</v>
      </c>
      <c r="M458" t="s">
        <v>4</v>
      </c>
      <c r="N458">
        <v>2087.509376</v>
      </c>
      <c r="O458">
        <v>48.730846999999997</v>
      </c>
      <c r="P458" t="s">
        <v>5</v>
      </c>
      <c r="Q458">
        <v>2270.8189459999999</v>
      </c>
      <c r="R458">
        <v>61.626719000000001</v>
      </c>
      <c r="S458" t="s">
        <v>6</v>
      </c>
      <c r="T458">
        <v>456.18171000000001</v>
      </c>
      <c r="U458">
        <v>10.806628999999999</v>
      </c>
      <c r="V458" t="s">
        <v>7</v>
      </c>
      <c r="W458">
        <v>609.74954200000002</v>
      </c>
      <c r="X458">
        <v>19.496841</v>
      </c>
      <c r="Y458" t="s">
        <v>8</v>
      </c>
      <c r="Z458">
        <v>1183.327972</v>
      </c>
      <c r="AA458">
        <v>1.6039140000000001</v>
      </c>
      <c r="AB458" t="s">
        <v>9</v>
      </c>
      <c r="AC458">
        <v>35361.728675999999</v>
      </c>
      <c r="AD458">
        <v>12077.845590999999</v>
      </c>
      <c r="AE458" t="s">
        <v>10</v>
      </c>
      <c r="AF458">
        <v>0.376803</v>
      </c>
      <c r="AG458">
        <v>3.0000000000000001E-6</v>
      </c>
      <c r="AH458" t="s">
        <v>11</v>
      </c>
      <c r="AI458">
        <v>0.62214700000000001</v>
      </c>
      <c r="AJ458">
        <v>1.7E-5</v>
      </c>
      <c r="AK458" t="s">
        <v>12</v>
      </c>
      <c r="AL458">
        <v>99474.36</v>
      </c>
      <c r="AM458">
        <v>671035.350401</v>
      </c>
    </row>
    <row r="459" spans="1:39" x14ac:dyDescent="0.25">
      <c r="A459" t="s">
        <v>18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42033.476426000001</v>
      </c>
      <c r="I459">
        <v>13817.104713999999</v>
      </c>
      <c r="J459" t="s">
        <v>3</v>
      </c>
      <c r="K459">
        <v>41984.645790000002</v>
      </c>
      <c r="L459">
        <v>13780.14625</v>
      </c>
      <c r="M459" t="s">
        <v>4</v>
      </c>
      <c r="N459">
        <v>2185.3385119999998</v>
      </c>
      <c r="O459">
        <v>52.598225999999997</v>
      </c>
      <c r="P459" t="s">
        <v>5</v>
      </c>
      <c r="Q459">
        <v>2342.4677999999999</v>
      </c>
      <c r="R459">
        <v>90.764652999999996</v>
      </c>
      <c r="S459" t="s">
        <v>6</v>
      </c>
      <c r="T459">
        <v>456.69642199999998</v>
      </c>
      <c r="U459">
        <v>15.868633000000001</v>
      </c>
      <c r="V459" t="s">
        <v>7</v>
      </c>
      <c r="W459">
        <v>610.42830200000003</v>
      </c>
      <c r="X459">
        <v>28.356883</v>
      </c>
      <c r="Y459" t="s">
        <v>8</v>
      </c>
      <c r="Z459">
        <v>1252.754608</v>
      </c>
      <c r="AA459">
        <v>1.808333</v>
      </c>
      <c r="AB459" t="s">
        <v>9</v>
      </c>
      <c r="AC459">
        <v>37438.731185999997</v>
      </c>
      <c r="AD459">
        <v>12419.537082000001</v>
      </c>
      <c r="AE459" t="s">
        <v>10</v>
      </c>
      <c r="AF459">
        <v>0.376803</v>
      </c>
      <c r="AG459">
        <v>3.0000000000000001E-6</v>
      </c>
      <c r="AH459" t="s">
        <v>11</v>
      </c>
      <c r="AI459">
        <v>0.62214700000000001</v>
      </c>
      <c r="AJ459">
        <v>1.7E-5</v>
      </c>
      <c r="AK459" t="s">
        <v>12</v>
      </c>
      <c r="AL459">
        <v>111848.88</v>
      </c>
      <c r="AM459">
        <v>924701.74560000002</v>
      </c>
    </row>
    <row r="460" spans="1:39" x14ac:dyDescent="0.25">
      <c r="A460" t="s">
        <v>18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44293.128424000002</v>
      </c>
      <c r="I460">
        <v>16221.648061</v>
      </c>
      <c r="J460" t="s">
        <v>3</v>
      </c>
      <c r="K460">
        <v>44241.576258000001</v>
      </c>
      <c r="L460">
        <v>16180.905162999999</v>
      </c>
      <c r="M460" t="s">
        <v>4</v>
      </c>
      <c r="N460">
        <v>2283.4779699999999</v>
      </c>
      <c r="O460">
        <v>60.308835000000002</v>
      </c>
      <c r="P460" t="s">
        <v>5</v>
      </c>
      <c r="Q460">
        <v>2414.481374</v>
      </c>
      <c r="R460">
        <v>137.17570799999999</v>
      </c>
      <c r="S460" t="s">
        <v>6</v>
      </c>
      <c r="T460">
        <v>457.34296399999999</v>
      </c>
      <c r="U460">
        <v>24.004884000000001</v>
      </c>
      <c r="V460" t="s">
        <v>7</v>
      </c>
      <c r="W460">
        <v>611.28231800000003</v>
      </c>
      <c r="X460">
        <v>42.585568000000002</v>
      </c>
      <c r="Y460" t="s">
        <v>8</v>
      </c>
      <c r="Z460">
        <v>1322.2314859999999</v>
      </c>
      <c r="AA460">
        <v>2.0621369999999999</v>
      </c>
      <c r="AB460" t="s">
        <v>9</v>
      </c>
      <c r="AC460">
        <v>39524.49899</v>
      </c>
      <c r="AD460">
        <v>14497.295109000001</v>
      </c>
      <c r="AE460" t="s">
        <v>10</v>
      </c>
      <c r="AF460">
        <v>0.376803</v>
      </c>
      <c r="AG460">
        <v>3.0000000000000001E-6</v>
      </c>
      <c r="AH460" t="s">
        <v>11</v>
      </c>
      <c r="AI460">
        <v>0.62214700000000001</v>
      </c>
      <c r="AJ460">
        <v>1.7E-5</v>
      </c>
      <c r="AK460" t="s">
        <v>12</v>
      </c>
      <c r="AL460">
        <v>124191.06</v>
      </c>
      <c r="AM460">
        <v>1368105.5764009999</v>
      </c>
    </row>
    <row r="461" spans="1:39" x14ac:dyDescent="0.25">
      <c r="A461" t="s">
        <v>18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46545.034266000002</v>
      </c>
      <c r="I461">
        <v>16865.370643999999</v>
      </c>
      <c r="J461" t="s">
        <v>3</v>
      </c>
      <c r="K461">
        <v>46490.769818000001</v>
      </c>
      <c r="L461">
        <v>16825.669183999998</v>
      </c>
      <c r="M461" t="s">
        <v>4</v>
      </c>
      <c r="N461">
        <v>2381.42893</v>
      </c>
      <c r="O461">
        <v>63.553927999999999</v>
      </c>
      <c r="P461" t="s">
        <v>5</v>
      </c>
      <c r="Q461">
        <v>2487.109078</v>
      </c>
      <c r="R461">
        <v>209.76043100000001</v>
      </c>
      <c r="S461" t="s">
        <v>6</v>
      </c>
      <c r="T461">
        <v>458.27502399999997</v>
      </c>
      <c r="U461">
        <v>36.660651000000001</v>
      </c>
      <c r="V461" t="s">
        <v>7</v>
      </c>
      <c r="W461">
        <v>612.51516200000003</v>
      </c>
      <c r="X461">
        <v>64.946595000000002</v>
      </c>
      <c r="Y461" t="s">
        <v>8</v>
      </c>
      <c r="Z461">
        <v>1391.66147</v>
      </c>
      <c r="AA461">
        <v>2.2996859999999999</v>
      </c>
      <c r="AB461" t="s">
        <v>9</v>
      </c>
      <c r="AC461">
        <v>41602.114410000002</v>
      </c>
      <c r="AD461">
        <v>15000.345928000001</v>
      </c>
      <c r="AE461" t="s">
        <v>10</v>
      </c>
      <c r="AF461">
        <v>0.376803</v>
      </c>
      <c r="AG461">
        <v>3.0000000000000001E-6</v>
      </c>
      <c r="AH461" t="s">
        <v>11</v>
      </c>
      <c r="AI461">
        <v>0.62214700000000001</v>
      </c>
      <c r="AJ461">
        <v>1.7E-5</v>
      </c>
      <c r="AK461" t="s">
        <v>12</v>
      </c>
      <c r="AL461">
        <v>136462.84</v>
      </c>
      <c r="AM461">
        <v>2082881.6143990001</v>
      </c>
    </row>
    <row r="462" spans="1:39" x14ac:dyDescent="0.25">
      <c r="A462" t="s">
        <v>19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19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19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19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19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19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19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19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19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19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19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19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19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19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19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19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19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19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19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19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20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2279.7558680000002</v>
      </c>
      <c r="I482">
        <v>76.054820000000007</v>
      </c>
      <c r="J482" t="s">
        <v>3</v>
      </c>
      <c r="K482">
        <v>2277.0374440000001</v>
      </c>
      <c r="L482">
        <v>75.818449000000001</v>
      </c>
      <c r="M482" t="s">
        <v>4</v>
      </c>
      <c r="N482">
        <v>145.01439999999999</v>
      </c>
      <c r="O482">
        <v>2.131796</v>
      </c>
      <c r="P482" t="s">
        <v>5</v>
      </c>
      <c r="Q482">
        <v>0</v>
      </c>
      <c r="R482">
        <v>0</v>
      </c>
      <c r="S482" t="s">
        <v>6</v>
      </c>
      <c r="T482">
        <v>50.418416000000001</v>
      </c>
      <c r="U482">
        <v>1.2651000000000001E-2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0.38355099999999998</v>
      </c>
      <c r="AD482">
        <v>1.2999999999999999E-5</v>
      </c>
      <c r="AE482" t="s">
        <v>10</v>
      </c>
      <c r="AF482">
        <v>0</v>
      </c>
      <c r="AG482">
        <v>0</v>
      </c>
      <c r="AH482" t="s">
        <v>11</v>
      </c>
      <c r="AI482">
        <v>0.61738400000000004</v>
      </c>
      <c r="AJ482">
        <v>7.9999999999999996E-6</v>
      </c>
      <c r="AK482" t="s">
        <v>12</v>
      </c>
      <c r="AL482">
        <v>0</v>
      </c>
      <c r="AM482">
        <v>0</v>
      </c>
    </row>
    <row r="483" spans="1:39" x14ac:dyDescent="0.25">
      <c r="A483" t="s">
        <v>20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4559.2850900000003</v>
      </c>
      <c r="I483">
        <v>108.782276</v>
      </c>
      <c r="J483" t="s">
        <v>3</v>
      </c>
      <c r="K483">
        <v>4553.8482180000001</v>
      </c>
      <c r="L483">
        <v>108.348626</v>
      </c>
      <c r="M483" t="s">
        <v>4</v>
      </c>
      <c r="N483">
        <v>290.11119600000001</v>
      </c>
      <c r="O483">
        <v>3.781682</v>
      </c>
      <c r="P483" t="s">
        <v>5</v>
      </c>
      <c r="Q483">
        <v>0</v>
      </c>
      <c r="R483">
        <v>0</v>
      </c>
      <c r="S483" t="s">
        <v>6</v>
      </c>
      <c r="T483">
        <v>100.82359</v>
      </c>
      <c r="U483">
        <v>2.0686E-2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0.38206299999999999</v>
      </c>
      <c r="AD483">
        <v>1.7E-5</v>
      </c>
      <c r="AE483" t="s">
        <v>10</v>
      </c>
      <c r="AF483">
        <v>0</v>
      </c>
      <c r="AG483">
        <v>0</v>
      </c>
      <c r="AH483" t="s">
        <v>11</v>
      </c>
      <c r="AI483">
        <v>0.61904899999999996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20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6840.1593460000004</v>
      </c>
      <c r="I484">
        <v>247.04839000000001</v>
      </c>
      <c r="J484" t="s">
        <v>3</v>
      </c>
      <c r="K484">
        <v>6831.9972260000004</v>
      </c>
      <c r="L484">
        <v>246.10054600000001</v>
      </c>
      <c r="M484" t="s">
        <v>4</v>
      </c>
      <c r="N484">
        <v>435.66803199999998</v>
      </c>
      <c r="O484">
        <v>6.8772310000000001</v>
      </c>
      <c r="P484" t="s">
        <v>5</v>
      </c>
      <c r="Q484">
        <v>0</v>
      </c>
      <c r="R484">
        <v>0</v>
      </c>
      <c r="S484" t="s">
        <v>6</v>
      </c>
      <c r="T484">
        <v>151.24120199999999</v>
      </c>
      <c r="U484">
        <v>4.5741999999999998E-2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0.38015100000000002</v>
      </c>
      <c r="AD484">
        <v>1.7E-5</v>
      </c>
      <c r="AE484" t="s">
        <v>10</v>
      </c>
      <c r="AF484">
        <v>0</v>
      </c>
      <c r="AG484">
        <v>0</v>
      </c>
      <c r="AH484" t="s">
        <v>11</v>
      </c>
      <c r="AI484">
        <v>0.61948599999999998</v>
      </c>
      <c r="AJ484">
        <v>3.9999999999999998E-6</v>
      </c>
      <c r="AK484" t="s">
        <v>12</v>
      </c>
      <c r="AL484">
        <v>0</v>
      </c>
      <c r="AM484">
        <v>0</v>
      </c>
    </row>
    <row r="485" spans="1:39" x14ac:dyDescent="0.25">
      <c r="A485" t="s">
        <v>20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9120.4315119999992</v>
      </c>
      <c r="I485">
        <v>368.09513299999998</v>
      </c>
      <c r="J485" t="s">
        <v>3</v>
      </c>
      <c r="K485">
        <v>9109.5532480000002</v>
      </c>
      <c r="L485">
        <v>366.98541899999998</v>
      </c>
      <c r="M485" t="s">
        <v>4</v>
      </c>
      <c r="N485">
        <v>580.98306400000001</v>
      </c>
      <c r="O485">
        <v>9.6382779999999997</v>
      </c>
      <c r="P485" t="s">
        <v>5</v>
      </c>
      <c r="Q485">
        <v>0</v>
      </c>
      <c r="R485">
        <v>0</v>
      </c>
      <c r="S485" t="s">
        <v>6</v>
      </c>
      <c r="T485">
        <v>201.64654400000001</v>
      </c>
      <c r="U485">
        <v>7.1985999999999994E-2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0.37926599999999999</v>
      </c>
      <c r="AD485">
        <v>1.9000000000000001E-5</v>
      </c>
      <c r="AE485" t="s">
        <v>10</v>
      </c>
      <c r="AF485">
        <v>0</v>
      </c>
      <c r="AG485">
        <v>0</v>
      </c>
      <c r="AH485" t="s">
        <v>11</v>
      </c>
      <c r="AI485">
        <v>0.61950700000000003</v>
      </c>
      <c r="AJ485">
        <v>3.9999999999999998E-6</v>
      </c>
      <c r="AK485" t="s">
        <v>12</v>
      </c>
      <c r="AL485">
        <v>0</v>
      </c>
      <c r="AM485">
        <v>0</v>
      </c>
    </row>
    <row r="486" spans="1:39" x14ac:dyDescent="0.25">
      <c r="A486" t="s">
        <v>20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11406.826238</v>
      </c>
      <c r="I486">
        <v>3692.360987</v>
      </c>
      <c r="J486" t="s">
        <v>3</v>
      </c>
      <c r="K486">
        <v>11393.231752</v>
      </c>
      <c r="L486">
        <v>3684.0816199999999</v>
      </c>
      <c r="M486" t="s">
        <v>4</v>
      </c>
      <c r="N486">
        <v>726.659986</v>
      </c>
      <c r="O486">
        <v>20.908190000000001</v>
      </c>
      <c r="P486" t="s">
        <v>5</v>
      </c>
      <c r="Q486">
        <v>0</v>
      </c>
      <c r="R486">
        <v>0</v>
      </c>
      <c r="S486" t="s">
        <v>6</v>
      </c>
      <c r="T486">
        <v>252.14094</v>
      </c>
      <c r="U486">
        <v>0.63063400000000003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0.37853599999999998</v>
      </c>
      <c r="AD486">
        <v>1.7E-5</v>
      </c>
      <c r="AE486" t="s">
        <v>10</v>
      </c>
      <c r="AF486">
        <v>0</v>
      </c>
      <c r="AG486">
        <v>0</v>
      </c>
      <c r="AH486" t="s">
        <v>11</v>
      </c>
      <c r="AI486">
        <v>0.62039299999999997</v>
      </c>
      <c r="AJ486">
        <v>1.1E-5</v>
      </c>
      <c r="AK486" t="s">
        <v>12</v>
      </c>
      <c r="AL486">
        <v>0</v>
      </c>
      <c r="AM486">
        <v>0</v>
      </c>
    </row>
    <row r="487" spans="1:39" x14ac:dyDescent="0.25">
      <c r="A487" t="s">
        <v>20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13690.079372</v>
      </c>
      <c r="I487">
        <v>5764.3622859999996</v>
      </c>
      <c r="J487" t="s">
        <v>3</v>
      </c>
      <c r="K487">
        <v>13673.770986</v>
      </c>
      <c r="L487">
        <v>5751.1653349999997</v>
      </c>
      <c r="M487" t="s">
        <v>4</v>
      </c>
      <c r="N487">
        <v>871.99319600000001</v>
      </c>
      <c r="O487">
        <v>29.577897</v>
      </c>
      <c r="P487" t="s">
        <v>5</v>
      </c>
      <c r="Q487">
        <v>0</v>
      </c>
      <c r="R487">
        <v>0</v>
      </c>
      <c r="S487" t="s">
        <v>6</v>
      </c>
      <c r="T487">
        <v>302.59394800000001</v>
      </c>
      <c r="U487">
        <v>0.98442799999999997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0.37781300000000001</v>
      </c>
      <c r="AD487">
        <v>1.8E-5</v>
      </c>
      <c r="AE487" t="s">
        <v>10</v>
      </c>
      <c r="AF487">
        <v>0</v>
      </c>
      <c r="AG487">
        <v>0</v>
      </c>
      <c r="AH487" t="s">
        <v>11</v>
      </c>
      <c r="AI487">
        <v>0.62043800000000005</v>
      </c>
      <c r="AJ487">
        <v>1.1E-5</v>
      </c>
      <c r="AK487" t="s">
        <v>12</v>
      </c>
      <c r="AL487">
        <v>0</v>
      </c>
      <c r="AM487">
        <v>0</v>
      </c>
    </row>
    <row r="488" spans="1:39" x14ac:dyDescent="0.25">
      <c r="A488" t="s">
        <v>20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15970.317808</v>
      </c>
      <c r="I488">
        <v>5498.6925330000004</v>
      </c>
      <c r="J488" t="s">
        <v>3</v>
      </c>
      <c r="K488">
        <v>15951.300286</v>
      </c>
      <c r="L488">
        <v>5485.73927</v>
      </c>
      <c r="M488" t="s">
        <v>4</v>
      </c>
      <c r="N488">
        <v>1017.0232</v>
      </c>
      <c r="O488">
        <v>39.201813999999999</v>
      </c>
      <c r="P488" t="s">
        <v>5</v>
      </c>
      <c r="Q488">
        <v>0</v>
      </c>
      <c r="R488">
        <v>0</v>
      </c>
      <c r="S488" t="s">
        <v>6</v>
      </c>
      <c r="T488">
        <v>353.017336</v>
      </c>
      <c r="U488">
        <v>0.921458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0.37703799999999998</v>
      </c>
      <c r="AD488">
        <v>1.5E-5</v>
      </c>
      <c r="AE488" t="s">
        <v>10</v>
      </c>
      <c r="AF488">
        <v>0</v>
      </c>
      <c r="AG488">
        <v>0</v>
      </c>
      <c r="AH488" t="s">
        <v>11</v>
      </c>
      <c r="AI488">
        <v>0.620448</v>
      </c>
      <c r="AJ488">
        <v>1.1E-5</v>
      </c>
      <c r="AK488" t="s">
        <v>12</v>
      </c>
      <c r="AL488">
        <v>0</v>
      </c>
      <c r="AM488">
        <v>0</v>
      </c>
    </row>
    <row r="489" spans="1:39" x14ac:dyDescent="0.25">
      <c r="A489" t="s">
        <v>20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18251.338822000002</v>
      </c>
      <c r="I489">
        <v>5401.562218</v>
      </c>
      <c r="J489" t="s">
        <v>3</v>
      </c>
      <c r="K489">
        <v>18229.598996000001</v>
      </c>
      <c r="L489">
        <v>5388.5172990000001</v>
      </c>
      <c r="M489" t="s">
        <v>4</v>
      </c>
      <c r="N489">
        <v>1162.25423</v>
      </c>
      <c r="O489">
        <v>43.051012999999998</v>
      </c>
      <c r="P489" t="s">
        <v>5</v>
      </c>
      <c r="Q489">
        <v>0</v>
      </c>
      <c r="R489">
        <v>0</v>
      </c>
      <c r="S489" t="s">
        <v>6</v>
      </c>
      <c r="T489">
        <v>403.445784</v>
      </c>
      <c r="U489">
        <v>0.91660600000000003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0.37700400000000001</v>
      </c>
      <c r="AD489">
        <v>1.5E-5</v>
      </c>
      <c r="AE489" t="s">
        <v>10</v>
      </c>
      <c r="AF489">
        <v>0</v>
      </c>
      <c r="AG489">
        <v>0</v>
      </c>
      <c r="AH489" t="s">
        <v>11</v>
      </c>
      <c r="AI489">
        <v>0.62045399999999995</v>
      </c>
      <c r="AJ489">
        <v>1.1E-5</v>
      </c>
      <c r="AK489" t="s">
        <v>12</v>
      </c>
      <c r="AL489">
        <v>0</v>
      </c>
      <c r="AM489">
        <v>0</v>
      </c>
    </row>
    <row r="490" spans="1:39" x14ac:dyDescent="0.25">
      <c r="A490" t="s">
        <v>20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20535.963029999999</v>
      </c>
      <c r="I490">
        <v>6653.2039860000004</v>
      </c>
      <c r="J490" t="s">
        <v>3</v>
      </c>
      <c r="K490">
        <v>20511.502828000001</v>
      </c>
      <c r="L490">
        <v>6639.36517</v>
      </c>
      <c r="M490" t="s">
        <v>4</v>
      </c>
      <c r="N490">
        <v>1307.9231440000001</v>
      </c>
      <c r="O490">
        <v>50.349710999999999</v>
      </c>
      <c r="P490" t="s">
        <v>5</v>
      </c>
      <c r="Q490">
        <v>0</v>
      </c>
      <c r="R490">
        <v>0</v>
      </c>
      <c r="S490" t="s">
        <v>6</v>
      </c>
      <c r="T490">
        <v>453.91116799999998</v>
      </c>
      <c r="U490">
        <v>1.127294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0.37642399999999998</v>
      </c>
      <c r="AD490">
        <v>1.1E-5</v>
      </c>
      <c r="AE490" t="s">
        <v>10</v>
      </c>
      <c r="AF490">
        <v>0</v>
      </c>
      <c r="AG490">
        <v>0</v>
      </c>
      <c r="AH490" t="s">
        <v>11</v>
      </c>
      <c r="AI490">
        <v>0.62057700000000005</v>
      </c>
      <c r="AJ490">
        <v>1.1E-5</v>
      </c>
      <c r="AK490" t="s">
        <v>12</v>
      </c>
      <c r="AL490">
        <v>0</v>
      </c>
      <c r="AM490">
        <v>0</v>
      </c>
    </row>
    <row r="491" spans="1:39" x14ac:dyDescent="0.25">
      <c r="A491" t="s">
        <v>20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22821.899143999999</v>
      </c>
      <c r="I491">
        <v>11586.658450999999</v>
      </c>
      <c r="J491" t="s">
        <v>3</v>
      </c>
      <c r="K491">
        <v>22794.723556000001</v>
      </c>
      <c r="L491">
        <v>11561.188039999999</v>
      </c>
      <c r="M491" t="s">
        <v>4</v>
      </c>
      <c r="N491">
        <v>1453.153372</v>
      </c>
      <c r="O491">
        <v>61.904885999999998</v>
      </c>
      <c r="P491" t="s">
        <v>5</v>
      </c>
      <c r="Q491">
        <v>0</v>
      </c>
      <c r="R491">
        <v>0</v>
      </c>
      <c r="S491" t="s">
        <v>6</v>
      </c>
      <c r="T491">
        <v>504.39743800000002</v>
      </c>
      <c r="U491">
        <v>1.9565630000000001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0.37641200000000002</v>
      </c>
      <c r="AD491">
        <v>1.1E-5</v>
      </c>
      <c r="AE491" t="s">
        <v>10</v>
      </c>
      <c r="AF491">
        <v>0</v>
      </c>
      <c r="AG491">
        <v>0</v>
      </c>
      <c r="AH491" t="s">
        <v>11</v>
      </c>
      <c r="AI491">
        <v>0.62057899999999999</v>
      </c>
      <c r="AJ491">
        <v>1.1E-5</v>
      </c>
      <c r="AK491" t="s">
        <v>12</v>
      </c>
      <c r="AL491">
        <v>0</v>
      </c>
      <c r="AM491">
        <v>0</v>
      </c>
    </row>
    <row r="492" spans="1:39" x14ac:dyDescent="0.25">
      <c r="A492" t="s">
        <v>20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25101.518768000002</v>
      </c>
      <c r="I492">
        <v>11926.943111</v>
      </c>
      <c r="J492" t="s">
        <v>3</v>
      </c>
      <c r="K492">
        <v>25071.623567999999</v>
      </c>
      <c r="L492">
        <v>11900.361827000001</v>
      </c>
      <c r="M492" t="s">
        <v>4</v>
      </c>
      <c r="N492">
        <v>1598.1506099999999</v>
      </c>
      <c r="O492">
        <v>62.464249000000002</v>
      </c>
      <c r="P492" t="s">
        <v>5</v>
      </c>
      <c r="Q492">
        <v>0</v>
      </c>
      <c r="R492">
        <v>0</v>
      </c>
      <c r="S492" t="s">
        <v>6</v>
      </c>
      <c r="T492">
        <v>554.80370200000004</v>
      </c>
      <c r="U492">
        <v>2.0462579999999999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0.37641200000000002</v>
      </c>
      <c r="AD492">
        <v>1.1E-5</v>
      </c>
      <c r="AE492" t="s">
        <v>10</v>
      </c>
      <c r="AF492">
        <v>0</v>
      </c>
      <c r="AG492">
        <v>0</v>
      </c>
      <c r="AH492" t="s">
        <v>11</v>
      </c>
      <c r="AI492">
        <v>0.62057899999999999</v>
      </c>
      <c r="AJ492">
        <v>1.1E-5</v>
      </c>
      <c r="AK492" t="s">
        <v>12</v>
      </c>
      <c r="AL492">
        <v>0</v>
      </c>
      <c r="AM492">
        <v>0</v>
      </c>
    </row>
    <row r="493" spans="1:39" x14ac:dyDescent="0.25">
      <c r="A493" t="s">
        <v>20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27380.648841999999</v>
      </c>
      <c r="I493">
        <v>11763.693632</v>
      </c>
      <c r="J493" t="s">
        <v>3</v>
      </c>
      <c r="K493">
        <v>27348.044632000001</v>
      </c>
      <c r="L493">
        <v>11737.476412</v>
      </c>
      <c r="M493" t="s">
        <v>4</v>
      </c>
      <c r="N493">
        <v>1743.301046</v>
      </c>
      <c r="O493">
        <v>74.624612999999997</v>
      </c>
      <c r="P493" t="s">
        <v>5</v>
      </c>
      <c r="Q493">
        <v>0</v>
      </c>
      <c r="R493">
        <v>0</v>
      </c>
      <c r="S493" t="s">
        <v>6</v>
      </c>
      <c r="T493">
        <v>605.20848999999998</v>
      </c>
      <c r="U493">
        <v>2.044692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0.37641200000000002</v>
      </c>
      <c r="AD493">
        <v>1.1E-5</v>
      </c>
      <c r="AE493" t="s">
        <v>10</v>
      </c>
      <c r="AF493">
        <v>0</v>
      </c>
      <c r="AG493">
        <v>0</v>
      </c>
      <c r="AH493" t="s">
        <v>11</v>
      </c>
      <c r="AI493">
        <v>0.62057899999999999</v>
      </c>
      <c r="AJ493">
        <v>1.1E-5</v>
      </c>
      <c r="AK493" t="s">
        <v>12</v>
      </c>
      <c r="AL493">
        <v>0</v>
      </c>
      <c r="AM493">
        <v>0</v>
      </c>
    </row>
    <row r="494" spans="1:39" x14ac:dyDescent="0.25">
      <c r="A494" t="s">
        <v>20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29659.357653999999</v>
      </c>
      <c r="I494">
        <v>11916.441794</v>
      </c>
      <c r="J494" t="s">
        <v>3</v>
      </c>
      <c r="K494">
        <v>29624.032746000001</v>
      </c>
      <c r="L494">
        <v>11891.945425</v>
      </c>
      <c r="M494" t="s">
        <v>4</v>
      </c>
      <c r="N494">
        <v>1888.455232</v>
      </c>
      <c r="O494">
        <v>83.644952000000004</v>
      </c>
      <c r="P494" t="s">
        <v>5</v>
      </c>
      <c r="Q494">
        <v>0</v>
      </c>
      <c r="R494">
        <v>0</v>
      </c>
      <c r="S494" t="s">
        <v>6</v>
      </c>
      <c r="T494">
        <v>655.60089800000003</v>
      </c>
      <c r="U494">
        <v>2.0714049999999999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0.37641200000000002</v>
      </c>
      <c r="AD494">
        <v>1.1E-5</v>
      </c>
      <c r="AE494" t="s">
        <v>10</v>
      </c>
      <c r="AF494">
        <v>0</v>
      </c>
      <c r="AG494">
        <v>0</v>
      </c>
      <c r="AH494" t="s">
        <v>11</v>
      </c>
      <c r="AI494">
        <v>0.62057899999999999</v>
      </c>
      <c r="AJ494">
        <v>1.1E-5</v>
      </c>
      <c r="AK494" t="s">
        <v>12</v>
      </c>
      <c r="AL494">
        <v>0</v>
      </c>
      <c r="AM494">
        <v>0</v>
      </c>
    </row>
    <row r="495" spans="1:39" x14ac:dyDescent="0.25">
      <c r="A495" t="s">
        <v>20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31939.071086</v>
      </c>
      <c r="I495">
        <v>12290.681994</v>
      </c>
      <c r="J495" t="s">
        <v>3</v>
      </c>
      <c r="K495">
        <v>31901.022543999999</v>
      </c>
      <c r="L495">
        <v>12262.6088</v>
      </c>
      <c r="M495" t="s">
        <v>4</v>
      </c>
      <c r="N495">
        <v>2033.8607099999999</v>
      </c>
      <c r="O495">
        <v>90.628023999999996</v>
      </c>
      <c r="P495" t="s">
        <v>5</v>
      </c>
      <c r="Q495">
        <v>0</v>
      </c>
      <c r="R495">
        <v>0</v>
      </c>
      <c r="S495" t="s">
        <v>6</v>
      </c>
      <c r="T495">
        <v>706.00764400000003</v>
      </c>
      <c r="U495">
        <v>2.1217990000000002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0.37641200000000002</v>
      </c>
      <c r="AD495">
        <v>1.1E-5</v>
      </c>
      <c r="AE495" t="s">
        <v>10</v>
      </c>
      <c r="AF495">
        <v>0</v>
      </c>
      <c r="AG495">
        <v>0</v>
      </c>
      <c r="AH495" t="s">
        <v>11</v>
      </c>
      <c r="AI495">
        <v>0.62057899999999999</v>
      </c>
      <c r="AJ495">
        <v>1.1E-5</v>
      </c>
      <c r="AK495" t="s">
        <v>12</v>
      </c>
      <c r="AL495">
        <v>0</v>
      </c>
      <c r="AM495">
        <v>0</v>
      </c>
    </row>
    <row r="496" spans="1:39" x14ac:dyDescent="0.25">
      <c r="A496" t="s">
        <v>20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34219.306157999999</v>
      </c>
      <c r="I496">
        <v>12992.976479999999</v>
      </c>
      <c r="J496" t="s">
        <v>3</v>
      </c>
      <c r="K496">
        <v>34178.539790000003</v>
      </c>
      <c r="L496">
        <v>12963.774444000001</v>
      </c>
      <c r="M496" t="s">
        <v>4</v>
      </c>
      <c r="N496">
        <v>2179.3372960000002</v>
      </c>
      <c r="O496">
        <v>93.088706999999999</v>
      </c>
      <c r="P496" t="s">
        <v>5</v>
      </c>
      <c r="Q496">
        <v>0</v>
      </c>
      <c r="R496">
        <v>0</v>
      </c>
      <c r="S496" t="s">
        <v>6</v>
      </c>
      <c r="T496">
        <v>756.41868999999997</v>
      </c>
      <c r="U496">
        <v>2.2662140000000002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0.37641200000000002</v>
      </c>
      <c r="AD496">
        <v>1.1E-5</v>
      </c>
      <c r="AE496" t="s">
        <v>10</v>
      </c>
      <c r="AF496">
        <v>0</v>
      </c>
      <c r="AG496">
        <v>0</v>
      </c>
      <c r="AH496" t="s">
        <v>11</v>
      </c>
      <c r="AI496">
        <v>0.62057899999999999</v>
      </c>
      <c r="AJ496">
        <v>1.1E-5</v>
      </c>
      <c r="AK496" t="s">
        <v>12</v>
      </c>
      <c r="AL496">
        <v>0</v>
      </c>
      <c r="AM496">
        <v>0</v>
      </c>
    </row>
    <row r="497" spans="1:39" x14ac:dyDescent="0.25">
      <c r="A497" t="s">
        <v>20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36499.352837999999</v>
      </c>
      <c r="I497">
        <v>12947.260633</v>
      </c>
      <c r="J497" t="s">
        <v>3</v>
      </c>
      <c r="K497">
        <v>36455.875939999998</v>
      </c>
      <c r="L497">
        <v>12919.969644000001</v>
      </c>
      <c r="M497" t="s">
        <v>4</v>
      </c>
      <c r="N497">
        <v>2324.2792979999999</v>
      </c>
      <c r="O497">
        <v>101.334807</v>
      </c>
      <c r="P497" t="s">
        <v>5</v>
      </c>
      <c r="Q497">
        <v>0</v>
      </c>
      <c r="R497">
        <v>0</v>
      </c>
      <c r="S497" t="s">
        <v>6</v>
      </c>
      <c r="T497">
        <v>806.83514400000001</v>
      </c>
      <c r="U497">
        <v>2.281549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0.37641200000000002</v>
      </c>
      <c r="AD497">
        <v>1.1E-5</v>
      </c>
      <c r="AE497" t="s">
        <v>10</v>
      </c>
      <c r="AF497">
        <v>0</v>
      </c>
      <c r="AG497">
        <v>0</v>
      </c>
      <c r="AH497" t="s">
        <v>11</v>
      </c>
      <c r="AI497">
        <v>0.62057899999999999</v>
      </c>
      <c r="AJ497">
        <v>1.1E-5</v>
      </c>
      <c r="AK497" t="s">
        <v>12</v>
      </c>
      <c r="AL497">
        <v>0</v>
      </c>
      <c r="AM497">
        <v>0</v>
      </c>
    </row>
    <row r="498" spans="1:39" x14ac:dyDescent="0.25">
      <c r="A498" t="s">
        <v>20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38780.034452</v>
      </c>
      <c r="I498">
        <v>13421.054354</v>
      </c>
      <c r="J498" t="s">
        <v>3</v>
      </c>
      <c r="K498">
        <v>38733.841769999999</v>
      </c>
      <c r="L498">
        <v>13392.105842999999</v>
      </c>
      <c r="M498" t="s">
        <v>4</v>
      </c>
      <c r="N498">
        <v>2469.5282999999999</v>
      </c>
      <c r="O498">
        <v>104.85126</v>
      </c>
      <c r="P498" t="s">
        <v>5</v>
      </c>
      <c r="Q498">
        <v>0</v>
      </c>
      <c r="R498">
        <v>0</v>
      </c>
      <c r="S498" t="s">
        <v>6</v>
      </c>
      <c r="T498">
        <v>857.25465799999995</v>
      </c>
      <c r="U498">
        <v>2.383902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0.37641200000000002</v>
      </c>
      <c r="AD498">
        <v>1.1E-5</v>
      </c>
      <c r="AE498" t="s">
        <v>10</v>
      </c>
      <c r="AF498">
        <v>0</v>
      </c>
      <c r="AG498">
        <v>0</v>
      </c>
      <c r="AH498" t="s">
        <v>11</v>
      </c>
      <c r="AI498">
        <v>0.62057899999999999</v>
      </c>
      <c r="AJ498">
        <v>1.1E-5</v>
      </c>
      <c r="AK498" t="s">
        <v>12</v>
      </c>
      <c r="AL498">
        <v>0</v>
      </c>
      <c r="AM498">
        <v>0</v>
      </c>
    </row>
    <row r="499" spans="1:39" x14ac:dyDescent="0.25">
      <c r="A499" t="s">
        <v>20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41060.201090000002</v>
      </c>
      <c r="I499">
        <v>13714.522448</v>
      </c>
      <c r="J499" t="s">
        <v>3</v>
      </c>
      <c r="K499">
        <v>41011.296199999997</v>
      </c>
      <c r="L499">
        <v>13683.470765</v>
      </c>
      <c r="M499" t="s">
        <v>4</v>
      </c>
      <c r="N499">
        <v>2614.6698860000001</v>
      </c>
      <c r="O499">
        <v>107.655759</v>
      </c>
      <c r="P499" t="s">
        <v>5</v>
      </c>
      <c r="Q499">
        <v>0</v>
      </c>
      <c r="R499">
        <v>0</v>
      </c>
      <c r="S499" t="s">
        <v>6</v>
      </c>
      <c r="T499">
        <v>907.66767600000003</v>
      </c>
      <c r="U499">
        <v>2.4378069999999998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0.37641200000000002</v>
      </c>
      <c r="AD499">
        <v>1.1E-5</v>
      </c>
      <c r="AE499" t="s">
        <v>10</v>
      </c>
      <c r="AF499">
        <v>0</v>
      </c>
      <c r="AG499">
        <v>0</v>
      </c>
      <c r="AH499" t="s">
        <v>11</v>
      </c>
      <c r="AI499">
        <v>0.62057899999999999</v>
      </c>
      <c r="AJ499">
        <v>1.1E-5</v>
      </c>
      <c r="AK499" t="s">
        <v>12</v>
      </c>
      <c r="AL499">
        <v>0</v>
      </c>
      <c r="AM499">
        <v>0</v>
      </c>
    </row>
    <row r="500" spans="1:39" x14ac:dyDescent="0.25">
      <c r="A500" t="s">
        <v>20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43340.145768000002</v>
      </c>
      <c r="I500">
        <v>14133.248441</v>
      </c>
      <c r="J500" t="s">
        <v>3</v>
      </c>
      <c r="K500">
        <v>43288.523146</v>
      </c>
      <c r="L500">
        <v>14101.691108000001</v>
      </c>
      <c r="M500" t="s">
        <v>4</v>
      </c>
      <c r="N500">
        <v>2759.9900299999999</v>
      </c>
      <c r="O500">
        <v>127.97809599999999</v>
      </c>
      <c r="P500" t="s">
        <v>5</v>
      </c>
      <c r="Q500">
        <v>0</v>
      </c>
      <c r="R500">
        <v>0</v>
      </c>
      <c r="S500" t="s">
        <v>6</v>
      </c>
      <c r="T500">
        <v>958.08096399999999</v>
      </c>
      <c r="U500">
        <v>2.5183819999999999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0.37641200000000002</v>
      </c>
      <c r="AD500">
        <v>1.1E-5</v>
      </c>
      <c r="AE500" t="s">
        <v>10</v>
      </c>
      <c r="AF500">
        <v>0</v>
      </c>
      <c r="AG500">
        <v>0</v>
      </c>
      <c r="AH500" t="s">
        <v>11</v>
      </c>
      <c r="AI500">
        <v>0.62057899999999999</v>
      </c>
      <c r="AJ500">
        <v>1.1E-5</v>
      </c>
      <c r="AK500" t="s">
        <v>12</v>
      </c>
      <c r="AL500">
        <v>0</v>
      </c>
      <c r="AM500">
        <v>0</v>
      </c>
    </row>
    <row r="501" spans="1:39" x14ac:dyDescent="0.25">
      <c r="A501" t="s">
        <v>20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45619.954727999997</v>
      </c>
      <c r="I501">
        <v>14117.164430999999</v>
      </c>
      <c r="J501" t="s">
        <v>3</v>
      </c>
      <c r="K501">
        <v>45565.626349999999</v>
      </c>
      <c r="L501">
        <v>14086.683443</v>
      </c>
      <c r="M501" t="s">
        <v>4</v>
      </c>
      <c r="N501">
        <v>2905.258836</v>
      </c>
      <c r="O501">
        <v>134.45563300000001</v>
      </c>
      <c r="P501" t="s">
        <v>5</v>
      </c>
      <c r="Q501">
        <v>0</v>
      </c>
      <c r="R501">
        <v>0</v>
      </c>
      <c r="S501" t="s">
        <v>6</v>
      </c>
      <c r="T501">
        <v>1008.493598</v>
      </c>
      <c r="U501">
        <v>2.534151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0.37641200000000002</v>
      </c>
      <c r="AD501">
        <v>1.1E-5</v>
      </c>
      <c r="AE501" t="s">
        <v>10</v>
      </c>
      <c r="AF501">
        <v>0</v>
      </c>
      <c r="AG501">
        <v>0</v>
      </c>
      <c r="AH501" t="s">
        <v>11</v>
      </c>
      <c r="AI501">
        <v>0.62057899999999999</v>
      </c>
      <c r="AJ501">
        <v>1.1E-5</v>
      </c>
      <c r="AK501" t="s">
        <v>12</v>
      </c>
      <c r="AL501">
        <v>0</v>
      </c>
      <c r="AM501">
        <v>0</v>
      </c>
    </row>
    <row r="502" spans="1:39" x14ac:dyDescent="0.25">
      <c r="A502" t="s">
        <v>21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16698.336016000001</v>
      </c>
      <c r="I502">
        <v>19529.465921999999</v>
      </c>
      <c r="J502" t="s">
        <v>3</v>
      </c>
      <c r="K502">
        <v>16693.235390999998</v>
      </c>
      <c r="L502">
        <v>19524.621254000001</v>
      </c>
      <c r="M502" t="s">
        <v>4</v>
      </c>
      <c r="N502">
        <v>394.04512099999999</v>
      </c>
      <c r="O502">
        <v>30.570224</v>
      </c>
      <c r="P502" t="s">
        <v>5</v>
      </c>
      <c r="Q502">
        <v>461.44147800000002</v>
      </c>
      <c r="R502">
        <v>63.570922000000003</v>
      </c>
      <c r="S502" t="s">
        <v>6</v>
      </c>
      <c r="T502">
        <v>277.51335</v>
      </c>
      <c r="U502">
        <v>7.481001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0.38299800000000001</v>
      </c>
      <c r="AG502">
        <v>1.9000000000000001E-5</v>
      </c>
      <c r="AH502" t="s">
        <v>11</v>
      </c>
      <c r="AI502">
        <v>0.61797899999999995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21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33383.137187</v>
      </c>
      <c r="I503">
        <v>45546.335551999997</v>
      </c>
      <c r="J503" t="s">
        <v>3</v>
      </c>
      <c r="K503">
        <v>33372.96125</v>
      </c>
      <c r="L503">
        <v>45536.348011000002</v>
      </c>
      <c r="M503" t="s">
        <v>4</v>
      </c>
      <c r="N503">
        <v>788.02837299999999</v>
      </c>
      <c r="O503">
        <v>58.242612999999999</v>
      </c>
      <c r="P503" t="s">
        <v>5</v>
      </c>
      <c r="Q503">
        <v>924.98773400000005</v>
      </c>
      <c r="R503">
        <v>300.81366000000003</v>
      </c>
      <c r="S503" t="s">
        <v>6</v>
      </c>
      <c r="T503">
        <v>554.69058399999994</v>
      </c>
      <c r="U503">
        <v>24.50516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0.38098199999999999</v>
      </c>
      <c r="AG503">
        <v>2.0000000000000002E-5</v>
      </c>
      <c r="AH503" t="s">
        <v>11</v>
      </c>
      <c r="AI503">
        <v>0.61931499999999995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21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50074.856874999998</v>
      </c>
      <c r="I504">
        <v>66274.052326000005</v>
      </c>
      <c r="J504" t="s">
        <v>3</v>
      </c>
      <c r="K504">
        <v>50059.581875000003</v>
      </c>
      <c r="L504">
        <v>66245.824112999995</v>
      </c>
      <c r="M504" t="s">
        <v>4</v>
      </c>
      <c r="N504">
        <v>1183.5772219999999</v>
      </c>
      <c r="O504">
        <v>96.533953999999994</v>
      </c>
      <c r="P504" t="s">
        <v>5</v>
      </c>
      <c r="Q504">
        <v>1391.2897969999999</v>
      </c>
      <c r="R504">
        <v>699.19813199999999</v>
      </c>
      <c r="S504" t="s">
        <v>6</v>
      </c>
      <c r="T504">
        <v>831.89583200000004</v>
      </c>
      <c r="U504">
        <v>39.961888999999999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0.37961600000000001</v>
      </c>
      <c r="AG504">
        <v>1.8E-5</v>
      </c>
      <c r="AH504" t="s">
        <v>11</v>
      </c>
      <c r="AI504">
        <v>0.61972099999999997</v>
      </c>
      <c r="AJ504">
        <v>5.0000000000000004E-6</v>
      </c>
      <c r="AK504" t="s">
        <v>12</v>
      </c>
      <c r="AL504">
        <v>0</v>
      </c>
      <c r="AM504">
        <v>0</v>
      </c>
    </row>
    <row r="505" spans="1:39" x14ac:dyDescent="0.25">
      <c r="A505" t="s">
        <v>21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66746.075469000003</v>
      </c>
      <c r="I505">
        <v>74051.614738000004</v>
      </c>
      <c r="J505" t="s">
        <v>3</v>
      </c>
      <c r="K505">
        <v>66725.742499999993</v>
      </c>
      <c r="L505">
        <v>74025.315734999996</v>
      </c>
      <c r="M505" t="s">
        <v>4</v>
      </c>
      <c r="N505">
        <v>1577.541465</v>
      </c>
      <c r="O505">
        <v>131.34554499999999</v>
      </c>
      <c r="P505" t="s">
        <v>5</v>
      </c>
      <c r="Q505">
        <v>1859.7162619999999</v>
      </c>
      <c r="R505">
        <v>1318.3855189999999</v>
      </c>
      <c r="S505" t="s">
        <v>6</v>
      </c>
      <c r="T505">
        <v>1108.6073960000001</v>
      </c>
      <c r="U505">
        <v>61.579605999999998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0.37903999999999999</v>
      </c>
      <c r="AG505">
        <v>1.7E-5</v>
      </c>
      <c r="AH505" t="s">
        <v>11</v>
      </c>
      <c r="AI505">
        <v>0.61977199999999999</v>
      </c>
      <c r="AJ505">
        <v>5.0000000000000004E-6</v>
      </c>
      <c r="AK505" t="s">
        <v>12</v>
      </c>
      <c r="AL505">
        <v>0</v>
      </c>
      <c r="AM505">
        <v>0</v>
      </c>
    </row>
    <row r="506" spans="1:39" x14ac:dyDescent="0.25">
      <c r="A506" t="s">
        <v>21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83420.794219000003</v>
      </c>
      <c r="I506">
        <v>90999.369179000001</v>
      </c>
      <c r="J506" t="s">
        <v>3</v>
      </c>
      <c r="K506">
        <v>83395.385313000006</v>
      </c>
      <c r="L506">
        <v>90969.425254000002</v>
      </c>
      <c r="M506" t="s">
        <v>4</v>
      </c>
      <c r="N506">
        <v>1970.3476900000001</v>
      </c>
      <c r="O506">
        <v>170.479727</v>
      </c>
      <c r="P506" t="s">
        <v>5</v>
      </c>
      <c r="Q506">
        <v>2329.9022799999998</v>
      </c>
      <c r="R506">
        <v>2211.6747449999998</v>
      </c>
      <c r="S506" t="s">
        <v>6</v>
      </c>
      <c r="T506">
        <v>1385.3066859999999</v>
      </c>
      <c r="U506">
        <v>89.661468999999997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0.37854900000000002</v>
      </c>
      <c r="AG506">
        <v>1.5999999999999999E-5</v>
      </c>
      <c r="AH506" t="s">
        <v>11</v>
      </c>
      <c r="AI506">
        <v>0.62055700000000003</v>
      </c>
      <c r="AJ506">
        <v>1.0000000000000001E-5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21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100126.26390599999</v>
      </c>
      <c r="I507">
        <v>142850.296516</v>
      </c>
      <c r="J507" t="s">
        <v>3</v>
      </c>
      <c r="K507">
        <v>100095.780313</v>
      </c>
      <c r="L507">
        <v>142835.19383199999</v>
      </c>
      <c r="M507" t="s">
        <v>4</v>
      </c>
      <c r="N507">
        <v>2363.841782</v>
      </c>
      <c r="O507">
        <v>255.62908300000001</v>
      </c>
      <c r="P507" t="s">
        <v>5</v>
      </c>
      <c r="Q507">
        <v>2801.718848</v>
      </c>
      <c r="R507">
        <v>3497.3518829999998</v>
      </c>
      <c r="S507" t="s">
        <v>6</v>
      </c>
      <c r="T507">
        <v>1662.4507699999999</v>
      </c>
      <c r="U507">
        <v>136.64684600000001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0.37815300000000002</v>
      </c>
      <c r="AG507">
        <v>1.4E-5</v>
      </c>
      <c r="AH507" t="s">
        <v>11</v>
      </c>
      <c r="AI507">
        <v>0.62150899999999998</v>
      </c>
      <c r="AJ507">
        <v>1.4E-5</v>
      </c>
      <c r="AK507" t="s">
        <v>12</v>
      </c>
      <c r="AL507">
        <v>0</v>
      </c>
      <c r="AM507">
        <v>0</v>
      </c>
    </row>
    <row r="508" spans="1:39" x14ac:dyDescent="0.25">
      <c r="A508" t="s">
        <v>21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116816.55046899999</v>
      </c>
      <c r="I508">
        <v>174562.30142</v>
      </c>
      <c r="J508" t="s">
        <v>3</v>
      </c>
      <c r="K508">
        <v>116781.00218700001</v>
      </c>
      <c r="L508">
        <v>174552.20272599999</v>
      </c>
      <c r="M508" t="s">
        <v>4</v>
      </c>
      <c r="N508">
        <v>2758.6098099999999</v>
      </c>
      <c r="O508">
        <v>359.159176</v>
      </c>
      <c r="P508" t="s">
        <v>5</v>
      </c>
      <c r="Q508">
        <v>3275.3910989999999</v>
      </c>
      <c r="R508">
        <v>5294.7149630000004</v>
      </c>
      <c r="S508" t="s">
        <v>6</v>
      </c>
      <c r="T508">
        <v>1939.313326</v>
      </c>
      <c r="U508">
        <v>179.881372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0.377581</v>
      </c>
      <c r="AG508">
        <v>1.2E-5</v>
      </c>
      <c r="AH508" t="s">
        <v>11</v>
      </c>
      <c r="AI508">
        <v>0.62184200000000001</v>
      </c>
      <c r="AJ508">
        <v>1.5E-5</v>
      </c>
      <c r="AK508" t="s">
        <v>12</v>
      </c>
      <c r="AL508">
        <v>0</v>
      </c>
      <c r="AM508">
        <v>0</v>
      </c>
    </row>
    <row r="509" spans="1:39" x14ac:dyDescent="0.25">
      <c r="A509" t="s">
        <v>21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133507.45531300001</v>
      </c>
      <c r="I509">
        <v>216593.32061</v>
      </c>
      <c r="J509" t="s">
        <v>3</v>
      </c>
      <c r="K509">
        <v>133466.83875</v>
      </c>
      <c r="L509">
        <v>216569.96346299999</v>
      </c>
      <c r="M509" t="s">
        <v>4</v>
      </c>
      <c r="N509">
        <v>3153.343633</v>
      </c>
      <c r="O509">
        <v>468.60192000000001</v>
      </c>
      <c r="P509" t="s">
        <v>5</v>
      </c>
      <c r="Q509">
        <v>3749.7983060000001</v>
      </c>
      <c r="R509">
        <v>7814.4216139999999</v>
      </c>
      <c r="S509" t="s">
        <v>6</v>
      </c>
      <c r="T509">
        <v>2216.159392</v>
      </c>
      <c r="U509">
        <v>233.62804700000001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0.37704100000000002</v>
      </c>
      <c r="AG509">
        <v>7.9999999999999996E-6</v>
      </c>
      <c r="AH509" t="s">
        <v>11</v>
      </c>
      <c r="AI509">
        <v>0.62237500000000001</v>
      </c>
      <c r="AJ509">
        <v>1.7E-5</v>
      </c>
      <c r="AK509" t="s">
        <v>12</v>
      </c>
      <c r="AL509">
        <v>0</v>
      </c>
      <c r="AM509">
        <v>0</v>
      </c>
    </row>
    <row r="510" spans="1:39" x14ac:dyDescent="0.25">
      <c r="A510" t="s">
        <v>21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150204.868438</v>
      </c>
      <c r="I510">
        <v>258308.18016799999</v>
      </c>
      <c r="J510" t="s">
        <v>3</v>
      </c>
      <c r="K510">
        <v>150159.16437499999</v>
      </c>
      <c r="L510">
        <v>258315.783176</v>
      </c>
      <c r="M510" t="s">
        <v>4</v>
      </c>
      <c r="N510">
        <v>3547.7343259999998</v>
      </c>
      <c r="O510">
        <v>561.91786300000001</v>
      </c>
      <c r="P510" t="s">
        <v>5</v>
      </c>
      <c r="Q510">
        <v>4224.9724759999999</v>
      </c>
      <c r="R510">
        <v>11073.06264</v>
      </c>
      <c r="S510" t="s">
        <v>6</v>
      </c>
      <c r="T510">
        <v>2493.1373939999999</v>
      </c>
      <c r="U510">
        <v>285.86710499999998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0.37657499999999999</v>
      </c>
      <c r="AG510">
        <v>6.0000000000000002E-6</v>
      </c>
      <c r="AH510" t="s">
        <v>11</v>
      </c>
      <c r="AI510">
        <v>0.62262399999999996</v>
      </c>
      <c r="AJ510">
        <v>1.8E-5</v>
      </c>
      <c r="AK510" t="s">
        <v>12</v>
      </c>
      <c r="AL510">
        <v>0</v>
      </c>
      <c r="AM510">
        <v>0</v>
      </c>
    </row>
    <row r="511" spans="1:39" x14ac:dyDescent="0.25">
      <c r="A511" t="s">
        <v>21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166928.55875</v>
      </c>
      <c r="I511">
        <v>288631.74969500001</v>
      </c>
      <c r="J511" t="s">
        <v>3</v>
      </c>
      <c r="K511">
        <v>166877.81312499999</v>
      </c>
      <c r="L511">
        <v>288619.78422500001</v>
      </c>
      <c r="M511" t="s">
        <v>4</v>
      </c>
      <c r="N511">
        <v>3942.086143</v>
      </c>
      <c r="O511">
        <v>661.686418</v>
      </c>
      <c r="P511" t="s">
        <v>5</v>
      </c>
      <c r="Q511">
        <v>4699.805977</v>
      </c>
      <c r="R511">
        <v>14736.129564999999</v>
      </c>
      <c r="S511" t="s">
        <v>6</v>
      </c>
      <c r="T511">
        <v>2770.5565160000001</v>
      </c>
      <c r="U511">
        <v>356.88071600000001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0.37643900000000002</v>
      </c>
      <c r="AG511">
        <v>5.0000000000000004E-6</v>
      </c>
      <c r="AH511" t="s">
        <v>11</v>
      </c>
      <c r="AI511">
        <v>0.62262499999999998</v>
      </c>
      <c r="AJ511">
        <v>1.8E-5</v>
      </c>
      <c r="AK511" t="s">
        <v>12</v>
      </c>
      <c r="AL511">
        <v>0</v>
      </c>
      <c r="AM511">
        <v>0</v>
      </c>
    </row>
    <row r="512" spans="1:39" x14ac:dyDescent="0.25">
      <c r="A512" t="s">
        <v>21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183607.07468699999</v>
      </c>
      <c r="I512">
        <v>328228.09339499997</v>
      </c>
      <c r="J512" t="s">
        <v>3</v>
      </c>
      <c r="K512">
        <v>183551.25312499999</v>
      </c>
      <c r="L512">
        <v>328203.658054</v>
      </c>
      <c r="M512" t="s">
        <v>4</v>
      </c>
      <c r="N512">
        <v>4335.7431930000002</v>
      </c>
      <c r="O512">
        <v>734.84846000000005</v>
      </c>
      <c r="P512" t="s">
        <v>5</v>
      </c>
      <c r="Q512">
        <v>5171.6042090000001</v>
      </c>
      <c r="R512">
        <v>18757.803391000001</v>
      </c>
      <c r="S512" t="s">
        <v>6</v>
      </c>
      <c r="T512">
        <v>3047.3619840000001</v>
      </c>
      <c r="U512">
        <v>423.73738700000001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0.376411</v>
      </c>
      <c r="AG512">
        <v>5.0000000000000004E-6</v>
      </c>
      <c r="AH512" t="s">
        <v>11</v>
      </c>
      <c r="AI512">
        <v>0.62269300000000005</v>
      </c>
      <c r="AJ512">
        <v>1.8E-5</v>
      </c>
      <c r="AK512" t="s">
        <v>12</v>
      </c>
      <c r="AL512">
        <v>0</v>
      </c>
      <c r="AM512">
        <v>0</v>
      </c>
    </row>
    <row r="513" spans="1:39" x14ac:dyDescent="0.25">
      <c r="A513" t="s">
        <v>21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200298.34156199999</v>
      </c>
      <c r="I513">
        <v>371429.72567700001</v>
      </c>
      <c r="J513" t="s">
        <v>3</v>
      </c>
      <c r="K513">
        <v>200237.45125000001</v>
      </c>
      <c r="L513">
        <v>371423.92013500002</v>
      </c>
      <c r="M513" t="s">
        <v>4</v>
      </c>
      <c r="N513">
        <v>4729.4016799999999</v>
      </c>
      <c r="O513">
        <v>824.15828199999999</v>
      </c>
      <c r="P513" t="s">
        <v>5</v>
      </c>
      <c r="Q513">
        <v>5642.8071190000001</v>
      </c>
      <c r="R513">
        <v>23191.421831</v>
      </c>
      <c r="S513" t="s">
        <v>6</v>
      </c>
      <c r="T513">
        <v>3324.3697659999998</v>
      </c>
      <c r="U513">
        <v>492.69751100000002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0.37626599999999999</v>
      </c>
      <c r="AG513">
        <v>3.9999999999999998E-6</v>
      </c>
      <c r="AH513" t="s">
        <v>11</v>
      </c>
      <c r="AI513">
        <v>0.62281500000000001</v>
      </c>
      <c r="AJ513">
        <v>1.9000000000000001E-5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21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216997.42281300001</v>
      </c>
      <c r="I514">
        <v>429033.73286400002</v>
      </c>
      <c r="J514" t="s">
        <v>3</v>
      </c>
      <c r="K514">
        <v>216931.4375</v>
      </c>
      <c r="L514">
        <v>428970.25170099997</v>
      </c>
      <c r="M514" t="s">
        <v>4</v>
      </c>
      <c r="N514">
        <v>5123.7494040000001</v>
      </c>
      <c r="O514">
        <v>908.43819299999996</v>
      </c>
      <c r="P514" t="s">
        <v>5</v>
      </c>
      <c r="Q514">
        <v>6111.7978910000002</v>
      </c>
      <c r="R514">
        <v>26615.369735</v>
      </c>
      <c r="S514" t="s">
        <v>6</v>
      </c>
      <c r="T514">
        <v>3601.6975659999998</v>
      </c>
      <c r="U514">
        <v>562.10647100000006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0.37601200000000001</v>
      </c>
      <c r="AG514">
        <v>5.0000000000000004E-6</v>
      </c>
      <c r="AH514" t="s">
        <v>11</v>
      </c>
      <c r="AI514">
        <v>0.623166</v>
      </c>
      <c r="AJ514">
        <v>1.9000000000000001E-5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21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233686.40812499999</v>
      </c>
      <c r="I515">
        <v>505801.46996299998</v>
      </c>
      <c r="J515" t="s">
        <v>3</v>
      </c>
      <c r="K515">
        <v>233615.36406299999</v>
      </c>
      <c r="L515">
        <v>505703.61999500002</v>
      </c>
      <c r="M515" t="s">
        <v>4</v>
      </c>
      <c r="N515">
        <v>5518.3522750000002</v>
      </c>
      <c r="O515">
        <v>1081.3839149999999</v>
      </c>
      <c r="P515" t="s">
        <v>5</v>
      </c>
      <c r="Q515">
        <v>6577.7021189999996</v>
      </c>
      <c r="R515">
        <v>28470.216454000001</v>
      </c>
      <c r="S515" t="s">
        <v>6</v>
      </c>
      <c r="T515">
        <v>3878.8416440000001</v>
      </c>
      <c r="U515">
        <v>643.67004099999997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0.37598300000000001</v>
      </c>
      <c r="AG515">
        <v>5.0000000000000004E-6</v>
      </c>
      <c r="AH515" t="s">
        <v>11</v>
      </c>
      <c r="AI515">
        <v>0.62325200000000003</v>
      </c>
      <c r="AJ515">
        <v>1.9000000000000001E-5</v>
      </c>
      <c r="AK515" t="s">
        <v>12</v>
      </c>
      <c r="AL515">
        <v>0</v>
      </c>
      <c r="AM515">
        <v>0</v>
      </c>
    </row>
    <row r="516" spans="1:39" x14ac:dyDescent="0.25">
      <c r="A516" t="s">
        <v>21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250381.08562500001</v>
      </c>
      <c r="I516">
        <v>518263.25698100001</v>
      </c>
      <c r="J516" t="s">
        <v>3</v>
      </c>
      <c r="K516">
        <v>250304.98</v>
      </c>
      <c r="L516">
        <v>518129.52465099999</v>
      </c>
      <c r="M516" t="s">
        <v>4</v>
      </c>
      <c r="N516">
        <v>5913.0285249999997</v>
      </c>
      <c r="O516">
        <v>1096.360717</v>
      </c>
      <c r="P516" t="s">
        <v>5</v>
      </c>
      <c r="Q516">
        <v>7042.782314</v>
      </c>
      <c r="R516">
        <v>29117.516888999999</v>
      </c>
      <c r="S516" t="s">
        <v>6</v>
      </c>
      <c r="T516">
        <v>4156.159474</v>
      </c>
      <c r="U516">
        <v>701.89399200000003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0.37595699999999999</v>
      </c>
      <c r="AG516">
        <v>5.0000000000000004E-6</v>
      </c>
      <c r="AH516" t="s">
        <v>11</v>
      </c>
      <c r="AI516">
        <v>0.62367799999999995</v>
      </c>
      <c r="AJ516">
        <v>1.9000000000000001E-5</v>
      </c>
      <c r="AK516" t="s">
        <v>12</v>
      </c>
      <c r="AL516">
        <v>0</v>
      </c>
      <c r="AM516">
        <v>0</v>
      </c>
    </row>
    <row r="517" spans="1:39" x14ac:dyDescent="0.25">
      <c r="A517" t="s">
        <v>21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267090.29375000001</v>
      </c>
      <c r="I517">
        <v>533308.58273300005</v>
      </c>
      <c r="J517" t="s">
        <v>3</v>
      </c>
      <c r="K517">
        <v>267009.10062500002</v>
      </c>
      <c r="L517">
        <v>533169.86340300005</v>
      </c>
      <c r="M517" t="s">
        <v>4</v>
      </c>
      <c r="N517">
        <v>6308.7623629999998</v>
      </c>
      <c r="O517">
        <v>1237.300416</v>
      </c>
      <c r="P517" t="s">
        <v>5</v>
      </c>
      <c r="Q517">
        <v>7508.6576169999998</v>
      </c>
      <c r="R517">
        <v>30102.453313000002</v>
      </c>
      <c r="S517" t="s">
        <v>6</v>
      </c>
      <c r="T517">
        <v>4433.7723999999998</v>
      </c>
      <c r="U517">
        <v>809.49007099999994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0.375942</v>
      </c>
      <c r="AG517">
        <v>5.0000000000000004E-6</v>
      </c>
      <c r="AH517" t="s">
        <v>11</v>
      </c>
      <c r="AI517">
        <v>0.62367799999999995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21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283764.34687499999</v>
      </c>
      <c r="I518">
        <v>565752.94880699995</v>
      </c>
      <c r="J518" t="s">
        <v>3</v>
      </c>
      <c r="K518">
        <v>283678.08500000002</v>
      </c>
      <c r="L518">
        <v>565557.94572399999</v>
      </c>
      <c r="M518" t="s">
        <v>4</v>
      </c>
      <c r="N518">
        <v>6702.508135</v>
      </c>
      <c r="O518">
        <v>1391.7177019999999</v>
      </c>
      <c r="P518" t="s">
        <v>5</v>
      </c>
      <c r="Q518">
        <v>7974.1657320000004</v>
      </c>
      <c r="R518">
        <v>31475.300205</v>
      </c>
      <c r="S518" t="s">
        <v>6</v>
      </c>
      <c r="T518">
        <v>4710.7618439999997</v>
      </c>
      <c r="U518">
        <v>897.56993899999998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0.37579099999999999</v>
      </c>
      <c r="AG518">
        <v>3.9999999999999998E-6</v>
      </c>
      <c r="AH518" t="s">
        <v>11</v>
      </c>
      <c r="AI518">
        <v>0.62392400000000003</v>
      </c>
      <c r="AJ518">
        <v>2.0000000000000002E-5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21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300441.99437500001</v>
      </c>
      <c r="I519">
        <v>599322.015518</v>
      </c>
      <c r="J519" t="s">
        <v>3</v>
      </c>
      <c r="K519">
        <v>300350.65250000003</v>
      </c>
      <c r="L519">
        <v>599110.43821699999</v>
      </c>
      <c r="M519" t="s">
        <v>4</v>
      </c>
      <c r="N519">
        <v>7097.5541800000001</v>
      </c>
      <c r="O519">
        <v>1582.019078</v>
      </c>
      <c r="P519" t="s">
        <v>5</v>
      </c>
      <c r="Q519">
        <v>8440.8459669999993</v>
      </c>
      <c r="R519">
        <v>33036.449711000001</v>
      </c>
      <c r="S519" t="s">
        <v>6</v>
      </c>
      <c r="T519">
        <v>4987.8385479999997</v>
      </c>
      <c r="U519">
        <v>987.58218899999997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0.37534200000000001</v>
      </c>
      <c r="AG519">
        <v>9.0000000000000002E-6</v>
      </c>
      <c r="AH519" t="s">
        <v>11</v>
      </c>
      <c r="AI519">
        <v>0.62437900000000002</v>
      </c>
      <c r="AJ519">
        <v>2.0999999999999999E-5</v>
      </c>
      <c r="AK519" t="s">
        <v>12</v>
      </c>
      <c r="AL519">
        <v>0</v>
      </c>
      <c r="AM519">
        <v>0</v>
      </c>
    </row>
    <row r="520" spans="1:39" x14ac:dyDescent="0.25">
      <c r="A520" t="s">
        <v>21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317115.66187499999</v>
      </c>
      <c r="I520">
        <v>633591.31819200004</v>
      </c>
      <c r="J520" t="s">
        <v>3</v>
      </c>
      <c r="K520">
        <v>317019.27</v>
      </c>
      <c r="L520">
        <v>633398.12025499996</v>
      </c>
      <c r="M520" t="s">
        <v>4</v>
      </c>
      <c r="N520">
        <v>7492.0268159999996</v>
      </c>
      <c r="O520">
        <v>1667.764023</v>
      </c>
      <c r="P520" t="s">
        <v>5</v>
      </c>
      <c r="Q520">
        <v>8907.9962300000007</v>
      </c>
      <c r="R520">
        <v>34799.868229</v>
      </c>
      <c r="S520" t="s">
        <v>6</v>
      </c>
      <c r="T520">
        <v>5264.7837179999997</v>
      </c>
      <c r="U520">
        <v>1085.112378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0.37529699999999999</v>
      </c>
      <c r="AG520">
        <v>9.0000000000000002E-6</v>
      </c>
      <c r="AH520" t="s">
        <v>11</v>
      </c>
      <c r="AI520">
        <v>0.62452600000000003</v>
      </c>
      <c r="AJ520">
        <v>2.0000000000000002E-5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21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333797.40687499999</v>
      </c>
      <c r="I521">
        <v>664890.79483000003</v>
      </c>
      <c r="J521" t="s">
        <v>3</v>
      </c>
      <c r="K521">
        <v>333695.95500000002</v>
      </c>
      <c r="L521">
        <v>664748.94656399998</v>
      </c>
      <c r="M521" t="s">
        <v>4</v>
      </c>
      <c r="N521">
        <v>7886.2174409999998</v>
      </c>
      <c r="O521">
        <v>1825.2123999999999</v>
      </c>
      <c r="P521" t="s">
        <v>5</v>
      </c>
      <c r="Q521">
        <v>9376.7546679999996</v>
      </c>
      <c r="R521">
        <v>37262.712008000002</v>
      </c>
      <c r="S521" t="s">
        <v>6</v>
      </c>
      <c r="T521">
        <v>5541.9161880000001</v>
      </c>
      <c r="U521">
        <v>1185.033381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0.37528600000000001</v>
      </c>
      <c r="AG521">
        <v>9.0000000000000002E-6</v>
      </c>
      <c r="AH521" t="s">
        <v>11</v>
      </c>
      <c r="AI521">
        <v>0.62489799999999995</v>
      </c>
      <c r="AJ521">
        <v>2.0999999999999999E-5</v>
      </c>
      <c r="AK521" t="s">
        <v>12</v>
      </c>
      <c r="AL521">
        <v>0</v>
      </c>
      <c r="AM521">
        <v>0</v>
      </c>
    </row>
    <row r="522" spans="1:39" x14ac:dyDescent="0.25">
      <c r="A522" t="s">
        <v>22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16501.246288999999</v>
      </c>
      <c r="I522">
        <v>139899.28171899999</v>
      </c>
      <c r="J522" t="s">
        <v>3</v>
      </c>
      <c r="K522">
        <v>16496.064022999999</v>
      </c>
      <c r="L522">
        <v>139808.33604600001</v>
      </c>
      <c r="M522" t="s">
        <v>4</v>
      </c>
      <c r="N522">
        <v>399.02132599999999</v>
      </c>
      <c r="O522">
        <v>87.753304</v>
      </c>
      <c r="P522" t="s">
        <v>5</v>
      </c>
      <c r="Q522">
        <v>0</v>
      </c>
      <c r="R522">
        <v>0</v>
      </c>
      <c r="S522" t="s">
        <v>6</v>
      </c>
      <c r="T522">
        <v>280.81707</v>
      </c>
      <c r="U522">
        <v>26.934159000000001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0.38277099999999997</v>
      </c>
      <c r="AG522">
        <v>1.8E-5</v>
      </c>
      <c r="AH522" t="s">
        <v>11</v>
      </c>
      <c r="AI522">
        <v>0.61803799999999998</v>
      </c>
      <c r="AJ522">
        <v>1.0000000000000001E-5</v>
      </c>
      <c r="AK522" t="s">
        <v>12</v>
      </c>
      <c r="AL522">
        <v>0</v>
      </c>
      <c r="AM522">
        <v>0</v>
      </c>
    </row>
    <row r="523" spans="1:39" x14ac:dyDescent="0.25">
      <c r="A523" t="s">
        <v>22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33003.452187000003</v>
      </c>
      <c r="I523">
        <v>513805.00345800002</v>
      </c>
      <c r="J523" t="s">
        <v>3</v>
      </c>
      <c r="K523">
        <v>32993.120155999997</v>
      </c>
      <c r="L523">
        <v>513489.69166299998</v>
      </c>
      <c r="M523" t="s">
        <v>4</v>
      </c>
      <c r="N523">
        <v>798.79745200000002</v>
      </c>
      <c r="O523">
        <v>219.75475399999999</v>
      </c>
      <c r="P523" t="s">
        <v>5</v>
      </c>
      <c r="Q523">
        <v>0</v>
      </c>
      <c r="R523">
        <v>0</v>
      </c>
      <c r="S523" t="s">
        <v>6</v>
      </c>
      <c r="T523">
        <v>561.72625600000003</v>
      </c>
      <c r="U523">
        <v>108.118977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0.38087300000000002</v>
      </c>
      <c r="AG523">
        <v>2.0000000000000002E-5</v>
      </c>
      <c r="AH523" t="s">
        <v>11</v>
      </c>
      <c r="AI523">
        <v>0.61936500000000005</v>
      </c>
      <c r="AJ523">
        <v>6.0000000000000002E-6</v>
      </c>
      <c r="AK523" t="s">
        <v>12</v>
      </c>
      <c r="AL523">
        <v>0</v>
      </c>
      <c r="AM523">
        <v>0</v>
      </c>
    </row>
    <row r="524" spans="1:39" x14ac:dyDescent="0.25">
      <c r="A524" t="s">
        <v>22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49462.390702999997</v>
      </c>
      <c r="I524">
        <v>701969.20112500002</v>
      </c>
      <c r="J524" t="s">
        <v>3</v>
      </c>
      <c r="K524">
        <v>49446.928983999998</v>
      </c>
      <c r="L524">
        <v>701576.90710900002</v>
      </c>
      <c r="M524" t="s">
        <v>4</v>
      </c>
      <c r="N524">
        <v>1197.6975629999999</v>
      </c>
      <c r="O524">
        <v>365.945087</v>
      </c>
      <c r="P524" t="s">
        <v>5</v>
      </c>
      <c r="Q524">
        <v>0</v>
      </c>
      <c r="R524">
        <v>0</v>
      </c>
      <c r="S524" t="s">
        <v>6</v>
      </c>
      <c r="T524">
        <v>842.13757599999997</v>
      </c>
      <c r="U524">
        <v>178.02937600000001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0.37940400000000002</v>
      </c>
      <c r="AG524">
        <v>2.0999999999999999E-5</v>
      </c>
      <c r="AH524" t="s">
        <v>11</v>
      </c>
      <c r="AI524">
        <v>0.61965199999999998</v>
      </c>
      <c r="AJ524">
        <v>5.0000000000000004E-6</v>
      </c>
      <c r="AK524" t="s">
        <v>12</v>
      </c>
      <c r="AL524">
        <v>0</v>
      </c>
      <c r="AM524">
        <v>0</v>
      </c>
    </row>
    <row r="525" spans="1:39" x14ac:dyDescent="0.25">
      <c r="A525" t="s">
        <v>22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65924.589531000005</v>
      </c>
      <c r="I525">
        <v>934077.41186600004</v>
      </c>
      <c r="J525" t="s">
        <v>3</v>
      </c>
      <c r="K525">
        <v>65904.002265999996</v>
      </c>
      <c r="L525">
        <v>933534.60568299994</v>
      </c>
      <c r="M525" t="s">
        <v>4</v>
      </c>
      <c r="N525">
        <v>1596.0659860000001</v>
      </c>
      <c r="O525">
        <v>444.610793</v>
      </c>
      <c r="P525" t="s">
        <v>5</v>
      </c>
      <c r="Q525">
        <v>0</v>
      </c>
      <c r="R525">
        <v>0</v>
      </c>
      <c r="S525" t="s">
        <v>6</v>
      </c>
      <c r="T525">
        <v>1122.5552259999999</v>
      </c>
      <c r="U525">
        <v>265.86853500000001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0.37840699999999999</v>
      </c>
      <c r="AG525">
        <v>2.3E-5</v>
      </c>
      <c r="AH525" t="s">
        <v>11</v>
      </c>
      <c r="AI525">
        <v>0.62007100000000004</v>
      </c>
      <c r="AJ525">
        <v>6.9999999999999999E-6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22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82376.555156000002</v>
      </c>
      <c r="I526">
        <v>1210144.061087</v>
      </c>
      <c r="J526" t="s">
        <v>3</v>
      </c>
      <c r="K526">
        <v>82350.835000000006</v>
      </c>
      <c r="L526">
        <v>1209442.1484350001</v>
      </c>
      <c r="M526" t="s">
        <v>4</v>
      </c>
      <c r="N526">
        <v>1995.395923</v>
      </c>
      <c r="O526">
        <v>584.40915900000005</v>
      </c>
      <c r="P526" t="s">
        <v>5</v>
      </c>
      <c r="Q526">
        <v>0</v>
      </c>
      <c r="R526">
        <v>0</v>
      </c>
      <c r="S526" t="s">
        <v>6</v>
      </c>
      <c r="T526">
        <v>1402.817614</v>
      </c>
      <c r="U526">
        <v>382.29860300000001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0.37769200000000003</v>
      </c>
      <c r="AG526">
        <v>2.0000000000000002E-5</v>
      </c>
      <c r="AH526" t="s">
        <v>11</v>
      </c>
      <c r="AI526">
        <v>0.62029900000000004</v>
      </c>
      <c r="AJ526">
        <v>9.0000000000000002E-6</v>
      </c>
      <c r="AK526" t="s">
        <v>12</v>
      </c>
      <c r="AL526">
        <v>0</v>
      </c>
      <c r="AM526">
        <v>0</v>
      </c>
    </row>
    <row r="527" spans="1:39" x14ac:dyDescent="0.25">
      <c r="A527" t="s">
        <v>22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98840.608905999994</v>
      </c>
      <c r="I527">
        <v>1514489.329006</v>
      </c>
      <c r="J527" t="s">
        <v>3</v>
      </c>
      <c r="K527">
        <v>98809.770155999999</v>
      </c>
      <c r="L527">
        <v>1513656.6563550001</v>
      </c>
      <c r="M527" t="s">
        <v>4</v>
      </c>
      <c r="N527">
        <v>2394.0428120000001</v>
      </c>
      <c r="O527">
        <v>775.33064400000001</v>
      </c>
      <c r="P527" t="s">
        <v>5</v>
      </c>
      <c r="Q527">
        <v>0</v>
      </c>
      <c r="R527">
        <v>0</v>
      </c>
      <c r="S527" t="s">
        <v>6</v>
      </c>
      <c r="T527">
        <v>1683.2779459999999</v>
      </c>
      <c r="U527">
        <v>510.82139100000001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0.37736500000000001</v>
      </c>
      <c r="AG527">
        <v>1.8E-5</v>
      </c>
      <c r="AH527" t="s">
        <v>11</v>
      </c>
      <c r="AI527">
        <v>0.62062499999999998</v>
      </c>
      <c r="AJ527">
        <v>1.0000000000000001E-5</v>
      </c>
      <c r="AK527" t="s">
        <v>12</v>
      </c>
      <c r="AL527">
        <v>0</v>
      </c>
      <c r="AM527">
        <v>0</v>
      </c>
    </row>
    <row r="528" spans="1:39" x14ac:dyDescent="0.25">
      <c r="A528" t="s">
        <v>22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115321.72468699999</v>
      </c>
      <c r="I528">
        <v>1854719.2357369999</v>
      </c>
      <c r="J528" t="s">
        <v>3</v>
      </c>
      <c r="K528">
        <v>115285.704531</v>
      </c>
      <c r="L528">
        <v>1853658.543211</v>
      </c>
      <c r="M528" t="s">
        <v>4</v>
      </c>
      <c r="N528">
        <v>2793.4124069999998</v>
      </c>
      <c r="O528">
        <v>903.34443999999996</v>
      </c>
      <c r="P528" t="s">
        <v>5</v>
      </c>
      <c r="Q528">
        <v>0</v>
      </c>
      <c r="R528">
        <v>0</v>
      </c>
      <c r="S528" t="s">
        <v>6</v>
      </c>
      <c r="T528">
        <v>1963.9620259999999</v>
      </c>
      <c r="U528">
        <v>659.84593800000005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0.377197</v>
      </c>
      <c r="AG528">
        <v>1.7E-5</v>
      </c>
      <c r="AH528" t="s">
        <v>11</v>
      </c>
      <c r="AI528">
        <v>0.62114100000000005</v>
      </c>
      <c r="AJ528">
        <v>1.2E-5</v>
      </c>
      <c r="AK528" t="s">
        <v>12</v>
      </c>
      <c r="AL528">
        <v>0</v>
      </c>
      <c r="AM528">
        <v>0</v>
      </c>
    </row>
    <row r="529" spans="1:39" x14ac:dyDescent="0.25">
      <c r="A529" t="s">
        <v>22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131843.79671900001</v>
      </c>
      <c r="I529">
        <v>2376505.2224920001</v>
      </c>
      <c r="J529" t="s">
        <v>3</v>
      </c>
      <c r="K529">
        <v>131802.62546899999</v>
      </c>
      <c r="L529">
        <v>2375127.2721560001</v>
      </c>
      <c r="M529" t="s">
        <v>4</v>
      </c>
      <c r="N529">
        <v>3192.8771830000001</v>
      </c>
      <c r="O529">
        <v>1105.4842650000001</v>
      </c>
      <c r="P529" t="s">
        <v>5</v>
      </c>
      <c r="Q529">
        <v>0</v>
      </c>
      <c r="R529">
        <v>0</v>
      </c>
      <c r="S529" t="s">
        <v>6</v>
      </c>
      <c r="T529">
        <v>2245.237478</v>
      </c>
      <c r="U529">
        <v>838.45368099999996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0.37687500000000002</v>
      </c>
      <c r="AG529">
        <v>1.5E-5</v>
      </c>
      <c r="AH529" t="s">
        <v>11</v>
      </c>
      <c r="AI529">
        <v>0.62153000000000003</v>
      </c>
      <c r="AJ529">
        <v>1.4E-5</v>
      </c>
      <c r="AK529" t="s">
        <v>12</v>
      </c>
      <c r="AL529">
        <v>0</v>
      </c>
      <c r="AM529">
        <v>0</v>
      </c>
    </row>
    <row r="530" spans="1:39" x14ac:dyDescent="0.25">
      <c r="A530" t="s">
        <v>22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148363.69468799999</v>
      </c>
      <c r="I530">
        <v>3095560.2010690002</v>
      </c>
      <c r="J530" t="s">
        <v>3</v>
      </c>
      <c r="K530">
        <v>148317.39656299999</v>
      </c>
      <c r="L530">
        <v>3093846.6351009998</v>
      </c>
      <c r="M530" t="s">
        <v>4</v>
      </c>
      <c r="N530">
        <v>3593.0028219999999</v>
      </c>
      <c r="O530">
        <v>1383.6780940000001</v>
      </c>
      <c r="P530" t="s">
        <v>5</v>
      </c>
      <c r="Q530">
        <v>0</v>
      </c>
      <c r="R530">
        <v>0</v>
      </c>
      <c r="S530" t="s">
        <v>6</v>
      </c>
      <c r="T530">
        <v>2526.3759140000002</v>
      </c>
      <c r="U530">
        <v>1077.9403970000001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0.37640899999999999</v>
      </c>
      <c r="AG530">
        <v>1.1E-5</v>
      </c>
      <c r="AH530" t="s">
        <v>11</v>
      </c>
      <c r="AI530">
        <v>0.621977</v>
      </c>
      <c r="AJ530">
        <v>1.5999999999999999E-5</v>
      </c>
      <c r="AK530" t="s">
        <v>12</v>
      </c>
      <c r="AL530">
        <v>0</v>
      </c>
      <c r="AM530">
        <v>0</v>
      </c>
    </row>
    <row r="531" spans="1:39" x14ac:dyDescent="0.25">
      <c r="A531" t="s">
        <v>22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164840.34656199999</v>
      </c>
      <c r="I531">
        <v>3688502.1908760001</v>
      </c>
      <c r="J531" t="s">
        <v>3</v>
      </c>
      <c r="K531">
        <v>164788.92499999999</v>
      </c>
      <c r="L531">
        <v>3686505.8937840001</v>
      </c>
      <c r="M531" t="s">
        <v>4</v>
      </c>
      <c r="N531">
        <v>3991.2025880000001</v>
      </c>
      <c r="O531">
        <v>1747.664583</v>
      </c>
      <c r="P531" t="s">
        <v>5</v>
      </c>
      <c r="Q531">
        <v>0</v>
      </c>
      <c r="R531">
        <v>0</v>
      </c>
      <c r="S531" t="s">
        <v>6</v>
      </c>
      <c r="T531">
        <v>2806.8432400000002</v>
      </c>
      <c r="U531">
        <v>1322.8358169999999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0.37614500000000001</v>
      </c>
      <c r="AG531">
        <v>9.0000000000000002E-6</v>
      </c>
      <c r="AH531" t="s">
        <v>11</v>
      </c>
      <c r="AI531">
        <v>0.62225200000000003</v>
      </c>
      <c r="AJ531">
        <v>1.5999999999999999E-5</v>
      </c>
      <c r="AK531" t="s">
        <v>12</v>
      </c>
      <c r="AL531">
        <v>0</v>
      </c>
      <c r="AM531">
        <v>0</v>
      </c>
    </row>
    <row r="532" spans="1:39" x14ac:dyDescent="0.25">
      <c r="A532" t="s">
        <v>22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181401.24718800001</v>
      </c>
      <c r="I532">
        <v>4766514.7948190002</v>
      </c>
      <c r="J532" t="s">
        <v>3</v>
      </c>
      <c r="K532">
        <v>181344.66156199999</v>
      </c>
      <c r="L532">
        <v>4764163.7779200003</v>
      </c>
      <c r="M532" t="s">
        <v>4</v>
      </c>
      <c r="N532">
        <v>4392.3029489999999</v>
      </c>
      <c r="O532">
        <v>2108.0653040000002</v>
      </c>
      <c r="P532" t="s">
        <v>5</v>
      </c>
      <c r="Q532">
        <v>0</v>
      </c>
      <c r="R532">
        <v>0</v>
      </c>
      <c r="S532" t="s">
        <v>6</v>
      </c>
      <c r="T532">
        <v>3088.4410600000001</v>
      </c>
      <c r="U532">
        <v>1669.444937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0.37582700000000002</v>
      </c>
      <c r="AG532">
        <v>1.1E-5</v>
      </c>
      <c r="AH532" t="s">
        <v>11</v>
      </c>
      <c r="AI532">
        <v>0.62243300000000001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22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197893.01406300001</v>
      </c>
      <c r="I533">
        <v>5538418.7108840002</v>
      </c>
      <c r="J533" t="s">
        <v>3</v>
      </c>
      <c r="K533">
        <v>197831.287812</v>
      </c>
      <c r="L533">
        <v>5535735.7331619998</v>
      </c>
      <c r="M533" t="s">
        <v>4</v>
      </c>
      <c r="N533">
        <v>4790.8315620000003</v>
      </c>
      <c r="O533">
        <v>2300.5701140000001</v>
      </c>
      <c r="P533" t="s">
        <v>5</v>
      </c>
      <c r="Q533">
        <v>0</v>
      </c>
      <c r="R533">
        <v>0</v>
      </c>
      <c r="S533" t="s">
        <v>6</v>
      </c>
      <c r="T533">
        <v>3369.3475279999998</v>
      </c>
      <c r="U533">
        <v>1969.0254620000001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0.37571599999999999</v>
      </c>
      <c r="AG533">
        <v>1.1E-5</v>
      </c>
      <c r="AH533" t="s">
        <v>11</v>
      </c>
      <c r="AI533">
        <v>0.62282800000000005</v>
      </c>
      <c r="AJ533">
        <v>1.7E-5</v>
      </c>
      <c r="AK533" t="s">
        <v>12</v>
      </c>
      <c r="AL533">
        <v>0</v>
      </c>
      <c r="AM533">
        <v>0</v>
      </c>
    </row>
    <row r="534" spans="1:39" x14ac:dyDescent="0.25">
      <c r="A534" t="s">
        <v>22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507535.705625</v>
      </c>
      <c r="I534">
        <v>4210058272249.46</v>
      </c>
      <c r="J534" t="s">
        <v>3</v>
      </c>
      <c r="K534">
        <v>507468.86937500001</v>
      </c>
      <c r="L534">
        <v>4210059345838.1299</v>
      </c>
      <c r="M534" t="s">
        <v>4</v>
      </c>
      <c r="N534">
        <v>5192.4547460000003</v>
      </c>
      <c r="O534">
        <v>2727.0256960000002</v>
      </c>
      <c r="P534" t="s">
        <v>5</v>
      </c>
      <c r="Q534">
        <v>0</v>
      </c>
      <c r="R534">
        <v>0</v>
      </c>
      <c r="S534" t="s">
        <v>6</v>
      </c>
      <c r="T534">
        <v>3651.2680220000002</v>
      </c>
      <c r="U534">
        <v>2222.1302350000001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0.37544300000000003</v>
      </c>
      <c r="AG534">
        <v>1.2999999999999999E-5</v>
      </c>
      <c r="AH534" t="s">
        <v>11</v>
      </c>
      <c r="AI534">
        <v>0.62282899999999997</v>
      </c>
      <c r="AJ534">
        <v>1.7E-5</v>
      </c>
      <c r="AK534" t="s">
        <v>12</v>
      </c>
      <c r="AL534">
        <v>0</v>
      </c>
      <c r="AM534">
        <v>0</v>
      </c>
    </row>
    <row r="535" spans="1:39" x14ac:dyDescent="0.25">
      <c r="A535" t="s">
        <v>22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524004.05031199998</v>
      </c>
      <c r="I535">
        <v>4210281533746.5098</v>
      </c>
      <c r="J535" t="s">
        <v>3</v>
      </c>
      <c r="K535">
        <v>523932.13468800002</v>
      </c>
      <c r="L535">
        <v>4210283826147.5098</v>
      </c>
      <c r="M535" t="s">
        <v>4</v>
      </c>
      <c r="N535">
        <v>5592.1711230000001</v>
      </c>
      <c r="O535">
        <v>3211.7966019999999</v>
      </c>
      <c r="P535" t="s">
        <v>5</v>
      </c>
      <c r="Q535">
        <v>0</v>
      </c>
      <c r="R535">
        <v>0</v>
      </c>
      <c r="S535" t="s">
        <v>6</v>
      </c>
      <c r="T535">
        <v>3931.8961199999999</v>
      </c>
      <c r="U535">
        <v>2542.9562700000001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0.37537500000000001</v>
      </c>
      <c r="AG535">
        <v>1.2999999999999999E-5</v>
      </c>
      <c r="AH535" t="s">
        <v>11</v>
      </c>
      <c r="AI535">
        <v>0.62296200000000002</v>
      </c>
      <c r="AJ535">
        <v>1.8E-5</v>
      </c>
      <c r="AK535" t="s">
        <v>12</v>
      </c>
      <c r="AL535">
        <v>0</v>
      </c>
      <c r="AM535">
        <v>0</v>
      </c>
    </row>
    <row r="536" spans="1:39" x14ac:dyDescent="0.25">
      <c r="A536" t="s">
        <v>22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540606.50343699998</v>
      </c>
      <c r="I536">
        <v>4211400612572.98</v>
      </c>
      <c r="J536" t="s">
        <v>3</v>
      </c>
      <c r="K536">
        <v>540529.37843699998</v>
      </c>
      <c r="L536">
        <v>4211400682082.3999</v>
      </c>
      <c r="M536" t="s">
        <v>4</v>
      </c>
      <c r="N536">
        <v>5993.0887789999997</v>
      </c>
      <c r="O536">
        <v>3801.7981629999999</v>
      </c>
      <c r="P536" t="s">
        <v>5</v>
      </c>
      <c r="Q536">
        <v>0</v>
      </c>
      <c r="R536">
        <v>0</v>
      </c>
      <c r="S536" t="s">
        <v>6</v>
      </c>
      <c r="T536">
        <v>4214.48207</v>
      </c>
      <c r="U536">
        <v>3071.193569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0.37504799999999999</v>
      </c>
      <c r="AG536">
        <v>1.4E-5</v>
      </c>
      <c r="AH536" t="s">
        <v>11</v>
      </c>
      <c r="AI536">
        <v>0.623305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22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557091.84093800001</v>
      </c>
      <c r="I537">
        <v>4211451703867.7998</v>
      </c>
      <c r="J537" t="s">
        <v>3</v>
      </c>
      <c r="K537">
        <v>557009.52437500004</v>
      </c>
      <c r="L537">
        <v>4211450126375.1499</v>
      </c>
      <c r="M537" t="s">
        <v>4</v>
      </c>
      <c r="N537">
        <v>6391.7492679999996</v>
      </c>
      <c r="O537">
        <v>4121.4577019999997</v>
      </c>
      <c r="P537" t="s">
        <v>5</v>
      </c>
      <c r="Q537">
        <v>0</v>
      </c>
      <c r="R537">
        <v>0</v>
      </c>
      <c r="S537" t="s">
        <v>6</v>
      </c>
      <c r="T537">
        <v>4495.3585460000004</v>
      </c>
      <c r="U537">
        <v>3438.8896420000001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0.37502799999999997</v>
      </c>
      <c r="AG537">
        <v>1.4E-5</v>
      </c>
      <c r="AH537" t="s">
        <v>11</v>
      </c>
      <c r="AI537">
        <v>0.62337900000000002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22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573623.48375000001</v>
      </c>
      <c r="I538">
        <v>4211442748960.0898</v>
      </c>
      <c r="J538" t="s">
        <v>3</v>
      </c>
      <c r="K538">
        <v>573536.03062500001</v>
      </c>
      <c r="L538">
        <v>4211440664459.4199</v>
      </c>
      <c r="M538" t="s">
        <v>4</v>
      </c>
      <c r="N538">
        <v>6790.8086329999996</v>
      </c>
      <c r="O538">
        <v>4885.5426450000004</v>
      </c>
      <c r="P538" t="s">
        <v>5</v>
      </c>
      <c r="Q538">
        <v>0</v>
      </c>
      <c r="R538">
        <v>0</v>
      </c>
      <c r="S538" t="s">
        <v>6</v>
      </c>
      <c r="T538">
        <v>4776.7429199999997</v>
      </c>
      <c r="U538">
        <v>3904.9956929999998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0.37502799999999997</v>
      </c>
      <c r="AG538">
        <v>1.4E-5</v>
      </c>
      <c r="AH538" t="s">
        <v>11</v>
      </c>
      <c r="AI538">
        <v>0.62340399999999996</v>
      </c>
      <c r="AJ538">
        <v>1.9000000000000001E-5</v>
      </c>
      <c r="AK538" t="s">
        <v>12</v>
      </c>
      <c r="AL538">
        <v>0</v>
      </c>
      <c r="AM538">
        <v>0</v>
      </c>
    </row>
    <row r="539" spans="1:39" x14ac:dyDescent="0.25">
      <c r="A539" t="s">
        <v>22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590167.65749999997</v>
      </c>
      <c r="I539">
        <v>4211445981411.6899</v>
      </c>
      <c r="J539" t="s">
        <v>3</v>
      </c>
      <c r="K539">
        <v>590075.05874999997</v>
      </c>
      <c r="L539">
        <v>4211443981199.8701</v>
      </c>
      <c r="M539" t="s">
        <v>4</v>
      </c>
      <c r="N539">
        <v>7192.7871969999997</v>
      </c>
      <c r="O539">
        <v>6164.9018219999998</v>
      </c>
      <c r="P539" t="s">
        <v>5</v>
      </c>
      <c r="Q539">
        <v>0</v>
      </c>
      <c r="R539">
        <v>0</v>
      </c>
      <c r="S539" t="s">
        <v>6</v>
      </c>
      <c r="T539">
        <v>5058.3284720000001</v>
      </c>
      <c r="U539">
        <v>4541.137667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0.37502799999999997</v>
      </c>
      <c r="AG539">
        <v>1.4E-5</v>
      </c>
      <c r="AH539" t="s">
        <v>11</v>
      </c>
      <c r="AI539">
        <v>0.62347600000000003</v>
      </c>
      <c r="AJ539">
        <v>1.9000000000000001E-5</v>
      </c>
      <c r="AK539" t="s">
        <v>12</v>
      </c>
      <c r="AL539">
        <v>0</v>
      </c>
      <c r="AM539">
        <v>0</v>
      </c>
    </row>
    <row r="540" spans="1:39" x14ac:dyDescent="0.25">
      <c r="A540" t="s">
        <v>22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606661.77124999999</v>
      </c>
      <c r="I540">
        <v>4211466457163.6099</v>
      </c>
      <c r="J540" t="s">
        <v>3</v>
      </c>
      <c r="K540">
        <v>606564.020625</v>
      </c>
      <c r="L540">
        <v>4211463959104.1201</v>
      </c>
      <c r="M540" t="s">
        <v>4</v>
      </c>
      <c r="N540">
        <v>7591.3486819999998</v>
      </c>
      <c r="O540">
        <v>6682.5786850000004</v>
      </c>
      <c r="P540" t="s">
        <v>5</v>
      </c>
      <c r="Q540">
        <v>0</v>
      </c>
      <c r="R540">
        <v>0</v>
      </c>
      <c r="S540" t="s">
        <v>6</v>
      </c>
      <c r="T540">
        <v>5339.4676079999999</v>
      </c>
      <c r="U540">
        <v>5035.6218669999998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0.37496800000000002</v>
      </c>
      <c r="AG540">
        <v>1.4E-5</v>
      </c>
      <c r="AH540" t="s">
        <v>11</v>
      </c>
      <c r="AI540">
        <v>0.62347600000000003</v>
      </c>
      <c r="AJ540">
        <v>1.9000000000000001E-5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22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623141.72437499999</v>
      </c>
      <c r="I541">
        <v>4211443032965.1699</v>
      </c>
      <c r="J541" t="s">
        <v>3</v>
      </c>
      <c r="K541">
        <v>623038.86187499994</v>
      </c>
      <c r="L541">
        <v>4211440600167.4702</v>
      </c>
      <c r="M541" t="s">
        <v>4</v>
      </c>
      <c r="N541">
        <v>7991.8496969999997</v>
      </c>
      <c r="O541">
        <v>7191.8897420000003</v>
      </c>
      <c r="P541" t="s">
        <v>5</v>
      </c>
      <c r="Q541">
        <v>0</v>
      </c>
      <c r="R541">
        <v>0</v>
      </c>
      <c r="S541" t="s">
        <v>6</v>
      </c>
      <c r="T541">
        <v>5620.213796</v>
      </c>
      <c r="U541">
        <v>5516.6757390000002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0.37485099999999999</v>
      </c>
      <c r="AG541">
        <v>1.2E-5</v>
      </c>
      <c r="AH541" t="s">
        <v>11</v>
      </c>
      <c r="AI541">
        <v>0.62376500000000001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23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2426.7269719999999</v>
      </c>
      <c r="I542">
        <v>81.567105999999995</v>
      </c>
      <c r="J542" t="s">
        <v>3</v>
      </c>
      <c r="K542">
        <v>2423.9943499999999</v>
      </c>
      <c r="L542">
        <v>81.482198999999994</v>
      </c>
      <c r="M542" t="s">
        <v>4</v>
      </c>
      <c r="N542">
        <v>140.15101000000001</v>
      </c>
      <c r="O542">
        <v>2.0960899999999998</v>
      </c>
      <c r="P542" t="s">
        <v>5</v>
      </c>
      <c r="Q542">
        <v>189.05005199999999</v>
      </c>
      <c r="R542">
        <v>0.16525599999999999</v>
      </c>
      <c r="S542" t="s">
        <v>6</v>
      </c>
      <c r="T542">
        <v>50.789718000000001</v>
      </c>
      <c r="U542">
        <v>2.3556000000000001E-2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0.38318099999999999</v>
      </c>
      <c r="AG542">
        <v>1.5E-5</v>
      </c>
      <c r="AH542" t="s">
        <v>11</v>
      </c>
      <c r="AI542">
        <v>0.61850099999999997</v>
      </c>
      <c r="AJ542">
        <v>1.0000000000000001E-5</v>
      </c>
      <c r="AK542" t="s">
        <v>12</v>
      </c>
      <c r="AL542">
        <v>0</v>
      </c>
      <c r="AM542">
        <v>0</v>
      </c>
    </row>
    <row r="543" spans="1:39" x14ac:dyDescent="0.25">
      <c r="A543" t="s">
        <v>23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4856.7307119999996</v>
      </c>
      <c r="I543">
        <v>155.354904</v>
      </c>
      <c r="J543" t="s">
        <v>3</v>
      </c>
      <c r="K543">
        <v>4851.2650359999998</v>
      </c>
      <c r="L543">
        <v>154.75572700000001</v>
      </c>
      <c r="M543" t="s">
        <v>4</v>
      </c>
      <c r="N543">
        <v>280.11597399999999</v>
      </c>
      <c r="O543">
        <v>4.8354100000000004</v>
      </c>
      <c r="P543" t="s">
        <v>5</v>
      </c>
      <c r="Q543">
        <v>378.183672</v>
      </c>
      <c r="R543">
        <v>0.37273299999999998</v>
      </c>
      <c r="S543" t="s">
        <v>6</v>
      </c>
      <c r="T543">
        <v>101.632544</v>
      </c>
      <c r="U543">
        <v>4.3965999999999998E-2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0.38129099999999999</v>
      </c>
      <c r="AG543">
        <v>1.9000000000000001E-5</v>
      </c>
      <c r="AH543" t="s">
        <v>11</v>
      </c>
      <c r="AI543">
        <v>0.61926099999999995</v>
      </c>
      <c r="AJ543">
        <v>5.0000000000000004E-6</v>
      </c>
      <c r="AK543" t="s">
        <v>12</v>
      </c>
      <c r="AL543">
        <v>0</v>
      </c>
      <c r="AM543">
        <v>0</v>
      </c>
    </row>
    <row r="544" spans="1:39" x14ac:dyDescent="0.25">
      <c r="A544" t="s">
        <v>23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7283.3830859999998</v>
      </c>
      <c r="I544">
        <v>222.705153</v>
      </c>
      <c r="J544" t="s">
        <v>3</v>
      </c>
      <c r="K544">
        <v>7275.1824839999999</v>
      </c>
      <c r="L544">
        <v>222.061858</v>
      </c>
      <c r="M544" t="s">
        <v>4</v>
      </c>
      <c r="N544">
        <v>420.14983000000001</v>
      </c>
      <c r="O544">
        <v>6.5377070000000002</v>
      </c>
      <c r="P544" t="s">
        <v>5</v>
      </c>
      <c r="Q544">
        <v>567.24062200000003</v>
      </c>
      <c r="R544">
        <v>0.60071799999999997</v>
      </c>
      <c r="S544" t="s">
        <v>6</v>
      </c>
      <c r="T544">
        <v>152.42848599999999</v>
      </c>
      <c r="U544">
        <v>7.4246999999999994E-2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0.37988699999999997</v>
      </c>
      <c r="AG544">
        <v>1.8E-5</v>
      </c>
      <c r="AH544" t="s">
        <v>11</v>
      </c>
      <c r="AI544">
        <v>0.61970899999999995</v>
      </c>
      <c r="AJ544">
        <v>6.9999999999999999E-6</v>
      </c>
      <c r="AK544" t="s">
        <v>12</v>
      </c>
      <c r="AL544">
        <v>0</v>
      </c>
      <c r="AM544">
        <v>0</v>
      </c>
    </row>
    <row r="545" spans="1:39" x14ac:dyDescent="0.25">
      <c r="A545" t="s">
        <v>23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9715.4926940000005</v>
      </c>
      <c r="I545">
        <v>735.08126700000003</v>
      </c>
      <c r="J545" t="s">
        <v>3</v>
      </c>
      <c r="K545">
        <v>9704.5570480000006</v>
      </c>
      <c r="L545">
        <v>733.17882399999996</v>
      </c>
      <c r="M545" t="s">
        <v>4</v>
      </c>
      <c r="N545">
        <v>560.51763000000005</v>
      </c>
      <c r="O545">
        <v>8.5503450000000001</v>
      </c>
      <c r="P545" t="s">
        <v>5</v>
      </c>
      <c r="Q545">
        <v>756.45359599999995</v>
      </c>
      <c r="R545">
        <v>1.198283</v>
      </c>
      <c r="S545" t="s">
        <v>6</v>
      </c>
      <c r="T545">
        <v>203.30176</v>
      </c>
      <c r="U545">
        <v>0.19417300000000001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0.37896000000000002</v>
      </c>
      <c r="AG545">
        <v>1.9000000000000001E-5</v>
      </c>
      <c r="AH545" t="s">
        <v>11</v>
      </c>
      <c r="AI545">
        <v>0.61981600000000003</v>
      </c>
      <c r="AJ545">
        <v>6.9999999999999999E-6</v>
      </c>
      <c r="AK545" t="s">
        <v>12</v>
      </c>
      <c r="AL545">
        <v>0</v>
      </c>
      <c r="AM545">
        <v>0</v>
      </c>
    </row>
    <row r="546" spans="1:39" x14ac:dyDescent="0.25">
      <c r="A546" t="s">
        <v>23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12141.712541999999</v>
      </c>
      <c r="I546">
        <v>942.21833300000003</v>
      </c>
      <c r="J546" t="s">
        <v>3</v>
      </c>
      <c r="K546">
        <v>12128.040498</v>
      </c>
      <c r="L546">
        <v>939.96740399999999</v>
      </c>
      <c r="M546" t="s">
        <v>4</v>
      </c>
      <c r="N546">
        <v>700.61757799999998</v>
      </c>
      <c r="O546">
        <v>11.672715</v>
      </c>
      <c r="P546" t="s">
        <v>5</v>
      </c>
      <c r="Q546">
        <v>945.45005400000002</v>
      </c>
      <c r="R546">
        <v>1.5545199999999999</v>
      </c>
      <c r="S546" t="s">
        <v>6</v>
      </c>
      <c r="T546">
        <v>254.07756800000001</v>
      </c>
      <c r="U546">
        <v>0.24120800000000001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0.37834499999999999</v>
      </c>
      <c r="AG546">
        <v>1.5E-5</v>
      </c>
      <c r="AH546" t="s">
        <v>11</v>
      </c>
      <c r="AI546">
        <v>0.62009300000000001</v>
      </c>
      <c r="AJ546">
        <v>9.0000000000000002E-6</v>
      </c>
      <c r="AK546" t="s">
        <v>12</v>
      </c>
      <c r="AL546">
        <v>0</v>
      </c>
      <c r="AM546">
        <v>0</v>
      </c>
    </row>
    <row r="547" spans="1:39" x14ac:dyDescent="0.25">
      <c r="A547" t="s">
        <v>23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14569.097496</v>
      </c>
      <c r="I547">
        <v>1208.419044</v>
      </c>
      <c r="J547" t="s">
        <v>3</v>
      </c>
      <c r="K547">
        <v>14552.699498</v>
      </c>
      <c r="L547">
        <v>1205.6644719999999</v>
      </c>
      <c r="M547" t="s">
        <v>4</v>
      </c>
      <c r="N547">
        <v>840.85037999999997</v>
      </c>
      <c r="O547">
        <v>15.053368000000001</v>
      </c>
      <c r="P547" t="s">
        <v>5</v>
      </c>
      <c r="Q547">
        <v>1134.535746</v>
      </c>
      <c r="R547">
        <v>1.979843</v>
      </c>
      <c r="S547" t="s">
        <v>6</v>
      </c>
      <c r="T547">
        <v>304.8852</v>
      </c>
      <c r="U547">
        <v>0.30286400000000002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0.377807</v>
      </c>
      <c r="AG547">
        <v>1.2E-5</v>
      </c>
      <c r="AH547" t="s">
        <v>11</v>
      </c>
      <c r="AI547">
        <v>0.62037299999999995</v>
      </c>
      <c r="AJ547">
        <v>1.0000000000000001E-5</v>
      </c>
      <c r="AK547" t="s">
        <v>12</v>
      </c>
      <c r="AL547">
        <v>0</v>
      </c>
      <c r="AM547">
        <v>0</v>
      </c>
    </row>
    <row r="548" spans="1:39" x14ac:dyDescent="0.25">
      <c r="A548" t="s">
        <v>23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16997.124584000001</v>
      </c>
      <c r="I548">
        <v>1307.081835</v>
      </c>
      <c r="J548" t="s">
        <v>3</v>
      </c>
      <c r="K548">
        <v>16978.001243999999</v>
      </c>
      <c r="L548">
        <v>1304.0630020000001</v>
      </c>
      <c r="M548" t="s">
        <v>4</v>
      </c>
      <c r="N548">
        <v>980.73310600000002</v>
      </c>
      <c r="O548">
        <v>15.615745</v>
      </c>
      <c r="P548" t="s">
        <v>5</v>
      </c>
      <c r="Q548">
        <v>1323.5919719999999</v>
      </c>
      <c r="R548">
        <v>2.3345560000000001</v>
      </c>
      <c r="S548" t="s">
        <v>6</v>
      </c>
      <c r="T548">
        <v>355.69072599999998</v>
      </c>
      <c r="U548">
        <v>0.34797299999999998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0.37743599999999999</v>
      </c>
      <c r="AG548">
        <v>1.0000000000000001E-5</v>
      </c>
      <c r="AH548" t="s">
        <v>11</v>
      </c>
      <c r="AI548">
        <v>0.62059900000000001</v>
      </c>
      <c r="AJ548">
        <v>1.2E-5</v>
      </c>
      <c r="AK548" t="s">
        <v>12</v>
      </c>
      <c r="AL548">
        <v>0</v>
      </c>
      <c r="AM548">
        <v>0</v>
      </c>
    </row>
    <row r="549" spans="1:39" x14ac:dyDescent="0.25">
      <c r="A549" t="s">
        <v>23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19428.994353999999</v>
      </c>
      <c r="I549">
        <v>2228.4325210000002</v>
      </c>
      <c r="J549" t="s">
        <v>3</v>
      </c>
      <c r="K549">
        <v>19407.127772</v>
      </c>
      <c r="L549">
        <v>2222.802236</v>
      </c>
      <c r="M549" t="s">
        <v>4</v>
      </c>
      <c r="N549">
        <v>1121.0006739999999</v>
      </c>
      <c r="O549">
        <v>22.607571</v>
      </c>
      <c r="P549" t="s">
        <v>5</v>
      </c>
      <c r="Q549">
        <v>1512.8050459999999</v>
      </c>
      <c r="R549">
        <v>3.7145139999999999</v>
      </c>
      <c r="S549" t="s">
        <v>6</v>
      </c>
      <c r="T549">
        <v>406.55309599999998</v>
      </c>
      <c r="U549">
        <v>0.58641900000000002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0.37674600000000003</v>
      </c>
      <c r="AG549">
        <v>6.9999999999999999E-6</v>
      </c>
      <c r="AH549" t="s">
        <v>11</v>
      </c>
      <c r="AI549">
        <v>0.62105399999999999</v>
      </c>
      <c r="AJ549">
        <v>1.4E-5</v>
      </c>
      <c r="AK549" t="s">
        <v>12</v>
      </c>
      <c r="AL549">
        <v>0</v>
      </c>
      <c r="AM549">
        <v>0</v>
      </c>
    </row>
    <row r="550" spans="1:39" x14ac:dyDescent="0.25">
      <c r="A550" t="s">
        <v>23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21842.271649999999</v>
      </c>
      <c r="I550">
        <v>2153.50126</v>
      </c>
      <c r="J550" t="s">
        <v>3</v>
      </c>
      <c r="K550">
        <v>21817.668549999999</v>
      </c>
      <c r="L550">
        <v>2148.267503</v>
      </c>
      <c r="M550" t="s">
        <v>4</v>
      </c>
      <c r="N550">
        <v>1256.8935879999999</v>
      </c>
      <c r="O550">
        <v>25.031013000000002</v>
      </c>
      <c r="P550" t="s">
        <v>5</v>
      </c>
      <c r="Q550">
        <v>1690.787118</v>
      </c>
      <c r="R550">
        <v>2.5041859999999998</v>
      </c>
      <c r="S550" t="s">
        <v>6</v>
      </c>
      <c r="T550">
        <v>452.62520799999999</v>
      </c>
      <c r="U550">
        <v>0.27307799999999999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0.37663000000000002</v>
      </c>
      <c r="AG550">
        <v>6.9999999999999999E-6</v>
      </c>
      <c r="AH550" t="s">
        <v>11</v>
      </c>
      <c r="AI550">
        <v>0.62107400000000001</v>
      </c>
      <c r="AJ550">
        <v>1.4E-5</v>
      </c>
      <c r="AK550" t="s">
        <v>12</v>
      </c>
      <c r="AL550">
        <v>1167.8800000000001</v>
      </c>
      <c r="AM550">
        <v>57146.705600000001</v>
      </c>
    </row>
    <row r="551" spans="1:39" x14ac:dyDescent="0.25">
      <c r="A551" t="s">
        <v>23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24119.58539</v>
      </c>
      <c r="I551">
        <v>2323.095037</v>
      </c>
      <c r="J551" t="s">
        <v>3</v>
      </c>
      <c r="K551">
        <v>24092.253358000002</v>
      </c>
      <c r="L551">
        <v>2318.5751829999999</v>
      </c>
      <c r="M551" t="s">
        <v>4</v>
      </c>
      <c r="N551">
        <v>1359.1189979999999</v>
      </c>
      <c r="O551">
        <v>25.248588999999999</v>
      </c>
      <c r="P551" t="s">
        <v>5</v>
      </c>
      <c r="Q551">
        <v>1766.63759</v>
      </c>
      <c r="R551">
        <v>2.9864489999999999</v>
      </c>
      <c r="S551" t="s">
        <v>6</v>
      </c>
      <c r="T551">
        <v>455.133354</v>
      </c>
      <c r="U551">
        <v>0.38533200000000001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0.37663000000000002</v>
      </c>
      <c r="AG551">
        <v>6.9999999999999999E-6</v>
      </c>
      <c r="AH551" t="s">
        <v>11</v>
      </c>
      <c r="AI551">
        <v>0.62107400000000001</v>
      </c>
      <c r="AJ551">
        <v>1.4E-5</v>
      </c>
      <c r="AK551" t="s">
        <v>12</v>
      </c>
      <c r="AL551">
        <v>13059.36</v>
      </c>
      <c r="AM551">
        <v>67105.350399999996</v>
      </c>
    </row>
    <row r="552" spans="1:39" x14ac:dyDescent="0.25">
      <c r="A552" t="s">
        <v>23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26395.242979999999</v>
      </c>
      <c r="I552">
        <v>3116.4155719999999</v>
      </c>
      <c r="J552" t="s">
        <v>3</v>
      </c>
      <c r="K552">
        <v>26365.168516000002</v>
      </c>
      <c r="L552">
        <v>3108.9960660000002</v>
      </c>
      <c r="M552" t="s">
        <v>4</v>
      </c>
      <c r="N552">
        <v>1460.380866</v>
      </c>
      <c r="O552">
        <v>25.723466999999999</v>
      </c>
      <c r="P552" t="s">
        <v>5</v>
      </c>
      <c r="Q552">
        <v>1838.4609840000001</v>
      </c>
      <c r="R552">
        <v>5.4263630000000003</v>
      </c>
      <c r="S552" t="s">
        <v>6</v>
      </c>
      <c r="T552">
        <v>455.92116600000003</v>
      </c>
      <c r="U552">
        <v>0.77810900000000005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0.37663000000000002</v>
      </c>
      <c r="AG552">
        <v>6.9999999999999999E-6</v>
      </c>
      <c r="AH552" t="s">
        <v>11</v>
      </c>
      <c r="AI552">
        <v>0.62107400000000001</v>
      </c>
      <c r="AJ552">
        <v>1.4E-5</v>
      </c>
      <c r="AK552" t="s">
        <v>12</v>
      </c>
      <c r="AL552">
        <v>25372.12</v>
      </c>
      <c r="AM552">
        <v>91971.785600000003</v>
      </c>
    </row>
    <row r="553" spans="1:39" x14ac:dyDescent="0.25">
      <c r="A553" t="s">
        <v>23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28665.788595999999</v>
      </c>
      <c r="I553">
        <v>3389.9016860000002</v>
      </c>
      <c r="J553" t="s">
        <v>3</v>
      </c>
      <c r="K553">
        <v>28632.975084000002</v>
      </c>
      <c r="L553">
        <v>3381.9065839999998</v>
      </c>
      <c r="M553" t="s">
        <v>4</v>
      </c>
      <c r="N553">
        <v>1561.0197740000001</v>
      </c>
      <c r="O553">
        <v>26.549679999999999</v>
      </c>
      <c r="P553" t="s">
        <v>5</v>
      </c>
      <c r="Q553">
        <v>1909.6738</v>
      </c>
      <c r="R553">
        <v>9.6890859999999996</v>
      </c>
      <c r="S553" t="s">
        <v>6</v>
      </c>
      <c r="T553">
        <v>456.44749200000001</v>
      </c>
      <c r="U553">
        <v>1.5311809999999999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0.37663000000000002</v>
      </c>
      <c r="AG553">
        <v>6.9999999999999999E-6</v>
      </c>
      <c r="AH553" t="s">
        <v>11</v>
      </c>
      <c r="AI553">
        <v>0.62107400000000001</v>
      </c>
      <c r="AJ553">
        <v>1.4E-5</v>
      </c>
      <c r="AK553" t="s">
        <v>12</v>
      </c>
      <c r="AL553">
        <v>37746.720000000001</v>
      </c>
      <c r="AM553">
        <v>146996.3216</v>
      </c>
    </row>
    <row r="554" spans="1:39" x14ac:dyDescent="0.25">
      <c r="A554" t="s">
        <v>23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30935.427144000001</v>
      </c>
      <c r="I554">
        <v>3416.737607</v>
      </c>
      <c r="J554" t="s">
        <v>3</v>
      </c>
      <c r="K554">
        <v>30899.875169999999</v>
      </c>
      <c r="L554">
        <v>3408.2607509999998</v>
      </c>
      <c r="M554" t="s">
        <v>4</v>
      </c>
      <c r="N554">
        <v>1661.3906919999999</v>
      </c>
      <c r="O554">
        <v>30.511863999999999</v>
      </c>
      <c r="P554" t="s">
        <v>5</v>
      </c>
      <c r="Q554">
        <v>1980.35869</v>
      </c>
      <c r="R554">
        <v>13.650394</v>
      </c>
      <c r="S554" t="s">
        <v>6</v>
      </c>
      <c r="T554">
        <v>456.76011599999998</v>
      </c>
      <c r="U554">
        <v>2.278543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0.37663000000000002</v>
      </c>
      <c r="AG554">
        <v>6.9999999999999999E-6</v>
      </c>
      <c r="AH554" t="s">
        <v>11</v>
      </c>
      <c r="AI554">
        <v>0.62107400000000001</v>
      </c>
      <c r="AJ554">
        <v>1.4E-5</v>
      </c>
      <c r="AK554" t="s">
        <v>12</v>
      </c>
      <c r="AL554">
        <v>50173</v>
      </c>
      <c r="AM554">
        <v>195358.32</v>
      </c>
    </row>
    <row r="555" spans="1:39" x14ac:dyDescent="0.25">
      <c r="A555" t="s">
        <v>23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33203.368025999996</v>
      </c>
      <c r="I555">
        <v>3715.3538309999999</v>
      </c>
      <c r="J555" t="s">
        <v>3</v>
      </c>
      <c r="K555">
        <v>33165.087273999998</v>
      </c>
      <c r="L555">
        <v>3704.465569</v>
      </c>
      <c r="M555" t="s">
        <v>4</v>
      </c>
      <c r="N555">
        <v>1761.5301440000001</v>
      </c>
      <c r="O555">
        <v>36.029119000000001</v>
      </c>
      <c r="P555" t="s">
        <v>5</v>
      </c>
      <c r="Q555">
        <v>2050.9716840000001</v>
      </c>
      <c r="R555">
        <v>19.762872999999999</v>
      </c>
      <c r="S555" t="s">
        <v>6</v>
      </c>
      <c r="T555">
        <v>457.04165799999998</v>
      </c>
      <c r="U555">
        <v>3.3691170000000001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0.37663000000000002</v>
      </c>
      <c r="AG555">
        <v>6.9999999999999999E-6</v>
      </c>
      <c r="AH555" t="s">
        <v>11</v>
      </c>
      <c r="AI555">
        <v>0.62107400000000001</v>
      </c>
      <c r="AJ555">
        <v>1.4E-5</v>
      </c>
      <c r="AK555" t="s">
        <v>12</v>
      </c>
      <c r="AL555">
        <v>62605.84</v>
      </c>
      <c r="AM555">
        <v>264892.93440099998</v>
      </c>
    </row>
    <row r="556" spans="1:39" x14ac:dyDescent="0.25">
      <c r="A556" t="s">
        <v>23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35473.681748000003</v>
      </c>
      <c r="I556">
        <v>4119.6440460000003</v>
      </c>
      <c r="J556" t="s">
        <v>3</v>
      </c>
      <c r="K556">
        <v>35432.675088000004</v>
      </c>
      <c r="L556">
        <v>4106.3335690000004</v>
      </c>
      <c r="M556" t="s">
        <v>4</v>
      </c>
      <c r="N556">
        <v>1861.6107119999999</v>
      </c>
      <c r="O556">
        <v>42.435170999999997</v>
      </c>
      <c r="P556" t="s">
        <v>5</v>
      </c>
      <c r="Q556">
        <v>2121.5844459999998</v>
      </c>
      <c r="R556">
        <v>31.244385000000001</v>
      </c>
      <c r="S556" t="s">
        <v>6</v>
      </c>
      <c r="T556">
        <v>457.33482600000002</v>
      </c>
      <c r="U556">
        <v>5.3404189999999998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0.37663000000000002</v>
      </c>
      <c r="AG556">
        <v>6.9999999999999999E-6</v>
      </c>
      <c r="AH556" t="s">
        <v>11</v>
      </c>
      <c r="AI556">
        <v>0.62107400000000001</v>
      </c>
      <c r="AJ556">
        <v>1.4E-5</v>
      </c>
      <c r="AK556" t="s">
        <v>12</v>
      </c>
      <c r="AL556">
        <v>75035.399999999994</v>
      </c>
      <c r="AM556">
        <v>386574.20000100002</v>
      </c>
    </row>
    <row r="557" spans="1:39" x14ac:dyDescent="0.25">
      <c r="A557" t="s">
        <v>23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37745.538205999997</v>
      </c>
      <c r="I557">
        <v>5309.2887499999997</v>
      </c>
      <c r="J557" t="s">
        <v>3</v>
      </c>
      <c r="K557">
        <v>37701.806664000003</v>
      </c>
      <c r="L557">
        <v>5294.8784269999996</v>
      </c>
      <c r="M557" t="s">
        <v>4</v>
      </c>
      <c r="N557">
        <v>1961.906882</v>
      </c>
      <c r="O557">
        <v>49.054321000000002</v>
      </c>
      <c r="P557" t="s">
        <v>5</v>
      </c>
      <c r="Q557">
        <v>2192.3494660000001</v>
      </c>
      <c r="R557">
        <v>46.076706000000001</v>
      </c>
      <c r="S557" t="s">
        <v>6</v>
      </c>
      <c r="T557">
        <v>457.66417000000001</v>
      </c>
      <c r="U557">
        <v>7.9596359999999997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0.37663000000000002</v>
      </c>
      <c r="AG557">
        <v>6.9999999999999999E-6</v>
      </c>
      <c r="AH557" t="s">
        <v>11</v>
      </c>
      <c r="AI557">
        <v>0.62107400000000001</v>
      </c>
      <c r="AJ557">
        <v>1.4E-5</v>
      </c>
      <c r="AK557" t="s">
        <v>12</v>
      </c>
      <c r="AL557">
        <v>87456.24</v>
      </c>
      <c r="AM557">
        <v>544416.34239899996</v>
      </c>
    </row>
    <row r="558" spans="1:39" x14ac:dyDescent="0.25">
      <c r="A558" t="s">
        <v>23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40016.218846000003</v>
      </c>
      <c r="I558">
        <v>5548.1499039999999</v>
      </c>
      <c r="J558" t="s">
        <v>3</v>
      </c>
      <c r="K558">
        <v>39969.736958000001</v>
      </c>
      <c r="L558">
        <v>5531.7691860000004</v>
      </c>
      <c r="M558" t="s">
        <v>4</v>
      </c>
      <c r="N558">
        <v>2062.40409</v>
      </c>
      <c r="O558">
        <v>58.251435000000001</v>
      </c>
      <c r="P558" t="s">
        <v>5</v>
      </c>
      <c r="Q558">
        <v>2263.4092479999999</v>
      </c>
      <c r="R558">
        <v>70.912242000000006</v>
      </c>
      <c r="S558" t="s">
        <v>6</v>
      </c>
      <c r="T558">
        <v>458.13407000000001</v>
      </c>
      <c r="U558">
        <v>12.380433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0.37663000000000002</v>
      </c>
      <c r="AG558">
        <v>6.9999999999999999E-6</v>
      </c>
      <c r="AH558" t="s">
        <v>11</v>
      </c>
      <c r="AI558">
        <v>0.62107400000000001</v>
      </c>
      <c r="AJ558">
        <v>1.4E-5</v>
      </c>
      <c r="AK558" t="s">
        <v>12</v>
      </c>
      <c r="AL558">
        <v>99842.98</v>
      </c>
      <c r="AM558">
        <v>811638.25960200001</v>
      </c>
    </row>
    <row r="559" spans="1:39" x14ac:dyDescent="0.25">
      <c r="A559" t="s">
        <v>23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42286.714460000003</v>
      </c>
      <c r="I559">
        <v>6026.2534830000004</v>
      </c>
      <c r="J559" t="s">
        <v>3</v>
      </c>
      <c r="K559">
        <v>42237.492561999999</v>
      </c>
      <c r="L559">
        <v>6009.0564830000003</v>
      </c>
      <c r="M559" t="s">
        <v>4</v>
      </c>
      <c r="N559">
        <v>2162.7258360000001</v>
      </c>
      <c r="O559">
        <v>70.060044000000005</v>
      </c>
      <c r="P559" t="s">
        <v>5</v>
      </c>
      <c r="Q559">
        <v>2334.7506239999998</v>
      </c>
      <c r="R559">
        <v>109.15975</v>
      </c>
      <c r="S559" t="s">
        <v>6</v>
      </c>
      <c r="T559">
        <v>458.725166</v>
      </c>
      <c r="U559">
        <v>19.262758999999999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0.37663000000000002</v>
      </c>
      <c r="AG559">
        <v>6.9999999999999999E-6</v>
      </c>
      <c r="AH559" t="s">
        <v>11</v>
      </c>
      <c r="AI559">
        <v>0.62107400000000001</v>
      </c>
      <c r="AJ559">
        <v>1.4E-5</v>
      </c>
      <c r="AK559" t="s">
        <v>12</v>
      </c>
      <c r="AL559">
        <v>112199.82</v>
      </c>
      <c r="AM559">
        <v>1222850.5075989999</v>
      </c>
    </row>
    <row r="560" spans="1:39" x14ac:dyDescent="0.25">
      <c r="A560" t="s">
        <v>23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44556.492502000001</v>
      </c>
      <c r="I560">
        <v>6539.3582530000003</v>
      </c>
      <c r="J560" t="s">
        <v>3</v>
      </c>
      <c r="K560">
        <v>44504.532251999997</v>
      </c>
      <c r="L560">
        <v>6522.4639239999997</v>
      </c>
      <c r="M560" t="s">
        <v>4</v>
      </c>
      <c r="N560">
        <v>2262.8915400000001</v>
      </c>
      <c r="O560">
        <v>81.233739</v>
      </c>
      <c r="P560" t="s">
        <v>5</v>
      </c>
      <c r="Q560">
        <v>2406.206498</v>
      </c>
      <c r="R560">
        <v>154.998288</v>
      </c>
      <c r="S560" t="s">
        <v>6</v>
      </c>
      <c r="T560">
        <v>459.36409800000001</v>
      </c>
      <c r="U560">
        <v>27.480695999999998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0.37663000000000002</v>
      </c>
      <c r="AG560">
        <v>6.9999999999999999E-6</v>
      </c>
      <c r="AH560" t="s">
        <v>11</v>
      </c>
      <c r="AI560">
        <v>0.62107400000000001</v>
      </c>
      <c r="AJ560">
        <v>1.4E-5</v>
      </c>
      <c r="AK560" t="s">
        <v>12</v>
      </c>
      <c r="AL560">
        <v>124545.48</v>
      </c>
      <c r="AM560">
        <v>1721779.489601</v>
      </c>
    </row>
    <row r="561" spans="1:39" x14ac:dyDescent="0.25">
      <c r="A561" t="s">
        <v>23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46833.662506000001</v>
      </c>
      <c r="I561">
        <v>7334.2252619999999</v>
      </c>
      <c r="J561" t="s">
        <v>3</v>
      </c>
      <c r="K561">
        <v>46778.962950000001</v>
      </c>
      <c r="L561">
        <v>7313.3352070000001</v>
      </c>
      <c r="M561" t="s">
        <v>4</v>
      </c>
      <c r="N561">
        <v>2363.404176</v>
      </c>
      <c r="O561">
        <v>97.388017000000005</v>
      </c>
      <c r="P561" t="s">
        <v>5</v>
      </c>
      <c r="Q561">
        <v>2478.2238699999998</v>
      </c>
      <c r="R561">
        <v>212.336961</v>
      </c>
      <c r="S561" t="s">
        <v>6</v>
      </c>
      <c r="T561">
        <v>460.22054200000002</v>
      </c>
      <c r="U561">
        <v>37.805093999999997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0.37663000000000002</v>
      </c>
      <c r="AG561">
        <v>6.9999999999999999E-6</v>
      </c>
      <c r="AH561" t="s">
        <v>11</v>
      </c>
      <c r="AI561">
        <v>0.62107400000000001</v>
      </c>
      <c r="AJ561">
        <v>1.4E-5</v>
      </c>
      <c r="AK561" t="s">
        <v>12</v>
      </c>
      <c r="AL561">
        <v>136837.6</v>
      </c>
      <c r="AM561">
        <v>2354167.1999969999</v>
      </c>
    </row>
    <row r="562" spans="1:39" x14ac:dyDescent="0.25">
      <c r="A562" t="s">
        <v>75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2298.0071579999999</v>
      </c>
      <c r="I562">
        <v>3191.666389</v>
      </c>
      <c r="J562" t="s">
        <v>3</v>
      </c>
      <c r="K562">
        <v>2295.2627779999998</v>
      </c>
      <c r="L562">
        <v>3185.2918690000001</v>
      </c>
      <c r="M562" t="s">
        <v>4</v>
      </c>
      <c r="N562">
        <v>139.61425</v>
      </c>
      <c r="O562">
        <v>5.813701</v>
      </c>
      <c r="P562" t="s">
        <v>5</v>
      </c>
      <c r="Q562">
        <v>0</v>
      </c>
      <c r="R562">
        <v>0</v>
      </c>
      <c r="S562" t="s">
        <v>6</v>
      </c>
      <c r="T562">
        <v>50.881245999999997</v>
      </c>
      <c r="U562">
        <v>0.56670200000000004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0.38328600000000002</v>
      </c>
      <c r="AG562">
        <v>1.8E-5</v>
      </c>
      <c r="AH562" t="s">
        <v>11</v>
      </c>
      <c r="AI562">
        <v>0.61744200000000005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75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4596.9061879999999</v>
      </c>
      <c r="I563">
        <v>11348.636945</v>
      </c>
      <c r="J563" t="s">
        <v>3</v>
      </c>
      <c r="K563">
        <v>4591.4209639999999</v>
      </c>
      <c r="L563">
        <v>11324.4491</v>
      </c>
      <c r="M563" t="s">
        <v>4</v>
      </c>
      <c r="N563">
        <v>279.08238799999998</v>
      </c>
      <c r="O563">
        <v>20.331105999999998</v>
      </c>
      <c r="P563" t="s">
        <v>5</v>
      </c>
      <c r="Q563">
        <v>0</v>
      </c>
      <c r="R563">
        <v>0</v>
      </c>
      <c r="S563" t="s">
        <v>6</v>
      </c>
      <c r="T563">
        <v>101.78663</v>
      </c>
      <c r="U563">
        <v>1.99698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0.381662</v>
      </c>
      <c r="AG563">
        <v>2.3E-5</v>
      </c>
      <c r="AH563" t="s">
        <v>11</v>
      </c>
      <c r="AI563">
        <v>0.61888900000000002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75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6888.6017039999997</v>
      </c>
      <c r="I564">
        <v>14822.104305999999</v>
      </c>
      <c r="J564" t="s">
        <v>3</v>
      </c>
      <c r="K564">
        <v>6880.37907</v>
      </c>
      <c r="L564">
        <v>14788.350625999999</v>
      </c>
      <c r="M564" t="s">
        <v>4</v>
      </c>
      <c r="N564">
        <v>418.36985199999998</v>
      </c>
      <c r="O564">
        <v>32.704172999999997</v>
      </c>
      <c r="P564" t="s">
        <v>5</v>
      </c>
      <c r="Q564">
        <v>0</v>
      </c>
      <c r="R564">
        <v>0</v>
      </c>
      <c r="S564" t="s">
        <v>6</v>
      </c>
      <c r="T564">
        <v>152.59894399999999</v>
      </c>
      <c r="U564">
        <v>2.6915749999999998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0.37969399999999998</v>
      </c>
      <c r="AG564">
        <v>2.5000000000000001E-5</v>
      </c>
      <c r="AH564" t="s">
        <v>11</v>
      </c>
      <c r="AI564">
        <v>0.61919100000000005</v>
      </c>
      <c r="AJ564">
        <v>1.9999999999999999E-6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75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9183.3956839999992</v>
      </c>
      <c r="I565">
        <v>15776.181898000001</v>
      </c>
      <c r="J565" t="s">
        <v>3</v>
      </c>
      <c r="K565">
        <v>9172.4310320000004</v>
      </c>
      <c r="L565">
        <v>15739.100085</v>
      </c>
      <c r="M565" t="s">
        <v>4</v>
      </c>
      <c r="N565">
        <v>557.28522599999997</v>
      </c>
      <c r="O565">
        <v>36.260274000000003</v>
      </c>
      <c r="P565" t="s">
        <v>5</v>
      </c>
      <c r="Q565">
        <v>0</v>
      </c>
      <c r="R565">
        <v>0</v>
      </c>
      <c r="S565" t="s">
        <v>6</v>
      </c>
      <c r="T565">
        <v>203.455556</v>
      </c>
      <c r="U565">
        <v>2.8896769999999998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0.37852200000000003</v>
      </c>
      <c r="AG565">
        <v>2.3E-5</v>
      </c>
      <c r="AH565" t="s">
        <v>11</v>
      </c>
      <c r="AI565">
        <v>0.61982300000000001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75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11474.875896</v>
      </c>
      <c r="I566">
        <v>15590.111317000001</v>
      </c>
      <c r="J566" t="s">
        <v>3</v>
      </c>
      <c r="K566">
        <v>11461.17217</v>
      </c>
      <c r="L566">
        <v>15555.286232</v>
      </c>
      <c r="M566" t="s">
        <v>4</v>
      </c>
      <c r="N566">
        <v>696.39266199999997</v>
      </c>
      <c r="O566">
        <v>35.173285999999997</v>
      </c>
      <c r="P566" t="s">
        <v>5</v>
      </c>
      <c r="Q566">
        <v>0</v>
      </c>
      <c r="R566">
        <v>0</v>
      </c>
      <c r="S566" t="s">
        <v>6</v>
      </c>
      <c r="T566">
        <v>254.26415600000001</v>
      </c>
      <c r="U566">
        <v>2.874476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0.377834</v>
      </c>
      <c r="AG566">
        <v>2.0000000000000002E-5</v>
      </c>
      <c r="AH566" t="s">
        <v>11</v>
      </c>
      <c r="AI566">
        <v>0.62033400000000005</v>
      </c>
      <c r="AJ566">
        <v>9.0000000000000002E-6</v>
      </c>
      <c r="AK566" t="s">
        <v>12</v>
      </c>
      <c r="AL566">
        <v>0</v>
      </c>
      <c r="AM566">
        <v>0</v>
      </c>
    </row>
    <row r="567" spans="1:39" x14ac:dyDescent="0.25">
      <c r="A567" t="s">
        <v>75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13764.097834</v>
      </c>
      <c r="I567">
        <v>15754.980989</v>
      </c>
      <c r="J567" t="s">
        <v>3</v>
      </c>
      <c r="K567">
        <v>13747.658442</v>
      </c>
      <c r="L567">
        <v>15722.303641</v>
      </c>
      <c r="M567" t="s">
        <v>4</v>
      </c>
      <c r="N567">
        <v>835.75517200000002</v>
      </c>
      <c r="O567">
        <v>38.146937000000001</v>
      </c>
      <c r="P567" t="s">
        <v>5</v>
      </c>
      <c r="Q567">
        <v>0</v>
      </c>
      <c r="R567">
        <v>0</v>
      </c>
      <c r="S567" t="s">
        <v>6</v>
      </c>
      <c r="T567">
        <v>305.03206599999999</v>
      </c>
      <c r="U567">
        <v>2.9153389999999999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0.37774400000000002</v>
      </c>
      <c r="AG567">
        <v>1.9000000000000001E-5</v>
      </c>
      <c r="AH567" t="s">
        <v>11</v>
      </c>
      <c r="AI567">
        <v>0.62075899999999995</v>
      </c>
      <c r="AJ567">
        <v>1.1E-5</v>
      </c>
      <c r="AK567" t="s">
        <v>12</v>
      </c>
      <c r="AL567">
        <v>0</v>
      </c>
      <c r="AM567">
        <v>0</v>
      </c>
    </row>
    <row r="568" spans="1:39" x14ac:dyDescent="0.25">
      <c r="A568" t="s">
        <v>75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16056.482335999999</v>
      </c>
      <c r="I568">
        <v>17756.944434000001</v>
      </c>
      <c r="J568" t="s">
        <v>3</v>
      </c>
      <c r="K568">
        <v>16037.312292000001</v>
      </c>
      <c r="L568">
        <v>17722.624907000001</v>
      </c>
      <c r="M568" t="s">
        <v>4</v>
      </c>
      <c r="N568">
        <v>974.78985599999999</v>
      </c>
      <c r="O568">
        <v>45.922502000000001</v>
      </c>
      <c r="P568" t="s">
        <v>5</v>
      </c>
      <c r="Q568">
        <v>0</v>
      </c>
      <c r="R568">
        <v>0</v>
      </c>
      <c r="S568" t="s">
        <v>6</v>
      </c>
      <c r="T568">
        <v>355.85877799999997</v>
      </c>
      <c r="U568">
        <v>3.4367719999999999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0.37713999999999998</v>
      </c>
      <c r="AG568">
        <v>1.5E-5</v>
      </c>
      <c r="AH568" t="s">
        <v>11</v>
      </c>
      <c r="AI568">
        <v>0.62078800000000001</v>
      </c>
      <c r="AJ568">
        <v>1.1E-5</v>
      </c>
      <c r="AK568" t="s">
        <v>12</v>
      </c>
      <c r="AL568">
        <v>0</v>
      </c>
      <c r="AM568">
        <v>0</v>
      </c>
    </row>
    <row r="569" spans="1:39" x14ac:dyDescent="0.25">
      <c r="A569" t="s">
        <v>75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18343.664113999999</v>
      </c>
      <c r="I569">
        <v>17861.502047999998</v>
      </c>
      <c r="J569" t="s">
        <v>3</v>
      </c>
      <c r="K569">
        <v>18321.768520000001</v>
      </c>
      <c r="L569">
        <v>17826.115410999999</v>
      </c>
      <c r="M569" t="s">
        <v>4</v>
      </c>
      <c r="N569">
        <v>1113.711076</v>
      </c>
      <c r="O569">
        <v>50.496000000000002</v>
      </c>
      <c r="P569" t="s">
        <v>5</v>
      </c>
      <c r="Q569">
        <v>0</v>
      </c>
      <c r="R569">
        <v>0</v>
      </c>
      <c r="S569" t="s">
        <v>6</v>
      </c>
      <c r="T569">
        <v>406.596068</v>
      </c>
      <c r="U569">
        <v>3.4702299999999999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0.37697999999999998</v>
      </c>
      <c r="AG569">
        <v>1.4E-5</v>
      </c>
      <c r="AH569" t="s">
        <v>11</v>
      </c>
      <c r="AI569">
        <v>0.62079099999999998</v>
      </c>
      <c r="AJ569">
        <v>1.1E-5</v>
      </c>
      <c r="AK569" t="s">
        <v>12</v>
      </c>
      <c r="AL569">
        <v>0</v>
      </c>
      <c r="AM569">
        <v>0</v>
      </c>
    </row>
    <row r="570" spans="1:39" x14ac:dyDescent="0.25">
      <c r="A570" t="s">
        <v>75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20634.997805999999</v>
      </c>
      <c r="I570">
        <v>18043.187514000001</v>
      </c>
      <c r="J570" t="s">
        <v>3</v>
      </c>
      <c r="K570">
        <v>20610.370218</v>
      </c>
      <c r="L570">
        <v>18007.553872</v>
      </c>
      <c r="M570" t="s">
        <v>4</v>
      </c>
      <c r="N570">
        <v>1252.8664180000001</v>
      </c>
      <c r="O570">
        <v>54.762234999999997</v>
      </c>
      <c r="P570" t="s">
        <v>5</v>
      </c>
      <c r="Q570">
        <v>0</v>
      </c>
      <c r="R570">
        <v>0</v>
      </c>
      <c r="S570" t="s">
        <v>6</v>
      </c>
      <c r="T570">
        <v>457.40200199999998</v>
      </c>
      <c r="U570">
        <v>3.612101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0.37662899999999999</v>
      </c>
      <c r="AG570">
        <v>1.2E-5</v>
      </c>
      <c r="AH570" t="s">
        <v>11</v>
      </c>
      <c r="AI570">
        <v>0.62100299999999997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75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22924.999398</v>
      </c>
      <c r="I571">
        <v>17945.154176</v>
      </c>
      <c r="J571" t="s">
        <v>3</v>
      </c>
      <c r="K571">
        <v>22897.634274</v>
      </c>
      <c r="L571">
        <v>17909.653045999999</v>
      </c>
      <c r="M571" t="s">
        <v>4</v>
      </c>
      <c r="N571">
        <v>1391.8581899999999</v>
      </c>
      <c r="O571">
        <v>56.682220000000001</v>
      </c>
      <c r="P571" t="s">
        <v>5</v>
      </c>
      <c r="Q571">
        <v>0</v>
      </c>
      <c r="R571">
        <v>0</v>
      </c>
      <c r="S571" t="s">
        <v>6</v>
      </c>
      <c r="T571">
        <v>508.18402200000003</v>
      </c>
      <c r="U571">
        <v>3.677333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0.37662899999999999</v>
      </c>
      <c r="AG571">
        <v>1.2E-5</v>
      </c>
      <c r="AH571" t="s">
        <v>11</v>
      </c>
      <c r="AI571">
        <v>0.62105399999999999</v>
      </c>
      <c r="AJ571">
        <v>1.2E-5</v>
      </c>
      <c r="AK571" t="s">
        <v>12</v>
      </c>
      <c r="AL571">
        <v>0</v>
      </c>
      <c r="AM571">
        <v>0</v>
      </c>
    </row>
    <row r="572" spans="1:39" x14ac:dyDescent="0.25">
      <c r="A572" t="s">
        <v>75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25216.851490000001</v>
      </c>
      <c r="I572">
        <v>18459.846170000001</v>
      </c>
      <c r="J572" t="s">
        <v>3</v>
      </c>
      <c r="K572">
        <v>25186.741944000001</v>
      </c>
      <c r="L572">
        <v>18424.165271999998</v>
      </c>
      <c r="M572" t="s">
        <v>4</v>
      </c>
      <c r="N572">
        <v>1531.2097200000001</v>
      </c>
      <c r="O572">
        <v>65.924182000000002</v>
      </c>
      <c r="P572" t="s">
        <v>5</v>
      </c>
      <c r="Q572">
        <v>0</v>
      </c>
      <c r="R572">
        <v>0</v>
      </c>
      <c r="S572" t="s">
        <v>6</v>
      </c>
      <c r="T572">
        <v>558.98767199999998</v>
      </c>
      <c r="U572">
        <v>3.7413979999999998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0.37662899999999999</v>
      </c>
      <c r="AG572">
        <v>1.2E-5</v>
      </c>
      <c r="AH572" t="s">
        <v>11</v>
      </c>
      <c r="AI572">
        <v>0.62105399999999999</v>
      </c>
      <c r="AJ572">
        <v>1.2E-5</v>
      </c>
      <c r="AK572" t="s">
        <v>12</v>
      </c>
      <c r="AL572">
        <v>0</v>
      </c>
      <c r="AM572">
        <v>0</v>
      </c>
    </row>
    <row r="573" spans="1:39" x14ac:dyDescent="0.25">
      <c r="A573" t="s">
        <v>75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27507.436264</v>
      </c>
      <c r="I573">
        <v>18187.500306000002</v>
      </c>
      <c r="J573" t="s">
        <v>3</v>
      </c>
      <c r="K573">
        <v>27474.593678000001</v>
      </c>
      <c r="L573">
        <v>18155.344194000001</v>
      </c>
      <c r="M573" t="s">
        <v>4</v>
      </c>
      <c r="N573">
        <v>1670.2424639999999</v>
      </c>
      <c r="O573">
        <v>64.350701999999998</v>
      </c>
      <c r="P573" t="s">
        <v>5</v>
      </c>
      <c r="Q573">
        <v>0</v>
      </c>
      <c r="R573">
        <v>0</v>
      </c>
      <c r="S573" t="s">
        <v>6</v>
      </c>
      <c r="T573">
        <v>609.77484400000003</v>
      </c>
      <c r="U573">
        <v>3.8006989999999998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0.37662899999999999</v>
      </c>
      <c r="AG573">
        <v>1.2E-5</v>
      </c>
      <c r="AH573" t="s">
        <v>11</v>
      </c>
      <c r="AI573">
        <v>0.62105399999999999</v>
      </c>
      <c r="AJ573">
        <v>1.2E-5</v>
      </c>
      <c r="AK573" t="s">
        <v>12</v>
      </c>
      <c r="AL573">
        <v>0</v>
      </c>
      <c r="AM573">
        <v>0</v>
      </c>
    </row>
    <row r="574" spans="1:39" x14ac:dyDescent="0.25">
      <c r="A574" t="s">
        <v>75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29803.890098</v>
      </c>
      <c r="I574">
        <v>19675.014668</v>
      </c>
      <c r="J574" t="s">
        <v>3</v>
      </c>
      <c r="K574">
        <v>29768.298458000001</v>
      </c>
      <c r="L574">
        <v>19639.560171000001</v>
      </c>
      <c r="M574" t="s">
        <v>4</v>
      </c>
      <c r="N574">
        <v>1809.6362959999999</v>
      </c>
      <c r="O574">
        <v>69.630435000000006</v>
      </c>
      <c r="P574" t="s">
        <v>5</v>
      </c>
      <c r="Q574">
        <v>0</v>
      </c>
      <c r="R574">
        <v>0</v>
      </c>
      <c r="S574" t="s">
        <v>6</v>
      </c>
      <c r="T574">
        <v>660.63801599999999</v>
      </c>
      <c r="U574">
        <v>4.0665310000000003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0.37662899999999999</v>
      </c>
      <c r="AG574">
        <v>1.2E-5</v>
      </c>
      <c r="AH574" t="s">
        <v>11</v>
      </c>
      <c r="AI574">
        <v>0.62105399999999999</v>
      </c>
      <c r="AJ574">
        <v>1.2E-5</v>
      </c>
      <c r="AK574" t="s">
        <v>12</v>
      </c>
      <c r="AL574">
        <v>0</v>
      </c>
      <c r="AM574">
        <v>0</v>
      </c>
    </row>
    <row r="575" spans="1:39" x14ac:dyDescent="0.25">
      <c r="A575" t="s">
        <v>75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32096.488978000001</v>
      </c>
      <c r="I575">
        <v>24744.931771</v>
      </c>
      <c r="J575" t="s">
        <v>3</v>
      </c>
      <c r="K575">
        <v>32058.17092</v>
      </c>
      <c r="L575">
        <v>24704.806187999999</v>
      </c>
      <c r="M575" t="s">
        <v>4</v>
      </c>
      <c r="N575">
        <v>1948.7169739999999</v>
      </c>
      <c r="O575">
        <v>80.705082000000004</v>
      </c>
      <c r="P575" t="s">
        <v>5</v>
      </c>
      <c r="Q575">
        <v>0</v>
      </c>
      <c r="R575">
        <v>0</v>
      </c>
      <c r="S575" t="s">
        <v>6</v>
      </c>
      <c r="T575">
        <v>711.45266200000003</v>
      </c>
      <c r="U575">
        <v>4.9791629999999998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0.37662899999999999</v>
      </c>
      <c r="AG575">
        <v>1.2E-5</v>
      </c>
      <c r="AH575" t="s">
        <v>11</v>
      </c>
      <c r="AI575">
        <v>0.62105399999999999</v>
      </c>
      <c r="AJ575">
        <v>1.2E-5</v>
      </c>
      <c r="AK575" t="s">
        <v>12</v>
      </c>
      <c r="AL575">
        <v>0</v>
      </c>
      <c r="AM575">
        <v>0</v>
      </c>
    </row>
    <row r="576" spans="1:39" x14ac:dyDescent="0.25">
      <c r="A576" t="s">
        <v>75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34394.407330000002</v>
      </c>
      <c r="I576">
        <v>32217.811601000001</v>
      </c>
      <c r="J576" t="s">
        <v>3</v>
      </c>
      <c r="K576">
        <v>34353.336012</v>
      </c>
      <c r="L576">
        <v>32162.326534</v>
      </c>
      <c r="M576" t="s">
        <v>4</v>
      </c>
      <c r="N576">
        <v>2088.1989760000001</v>
      </c>
      <c r="O576">
        <v>92.806192999999993</v>
      </c>
      <c r="P576" t="s">
        <v>5</v>
      </c>
      <c r="Q576">
        <v>0</v>
      </c>
      <c r="R576">
        <v>0</v>
      </c>
      <c r="S576" t="s">
        <v>6</v>
      </c>
      <c r="T576">
        <v>762.33888000000002</v>
      </c>
      <c r="U576">
        <v>6.3499340000000002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0.37662899999999999</v>
      </c>
      <c r="AG576">
        <v>1.2E-5</v>
      </c>
      <c r="AH576" t="s">
        <v>11</v>
      </c>
      <c r="AI576">
        <v>0.62105399999999999</v>
      </c>
      <c r="AJ576">
        <v>1.2E-5</v>
      </c>
      <c r="AK576" t="s">
        <v>12</v>
      </c>
      <c r="AL576">
        <v>0</v>
      </c>
      <c r="AM576">
        <v>0</v>
      </c>
    </row>
    <row r="577" spans="1:39" x14ac:dyDescent="0.25">
      <c r="A577" t="s">
        <v>75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36683.324754000001</v>
      </c>
      <c r="I577">
        <v>33176.017614999997</v>
      </c>
      <c r="J577" t="s">
        <v>3</v>
      </c>
      <c r="K577">
        <v>36639.519974000003</v>
      </c>
      <c r="L577">
        <v>33117.855279000003</v>
      </c>
      <c r="M577" t="s">
        <v>4</v>
      </c>
      <c r="N577">
        <v>2227.2331720000002</v>
      </c>
      <c r="O577">
        <v>105.84960599999999</v>
      </c>
      <c r="P577" t="s">
        <v>5</v>
      </c>
      <c r="Q577">
        <v>0</v>
      </c>
      <c r="R577">
        <v>0</v>
      </c>
      <c r="S577" t="s">
        <v>6</v>
      </c>
      <c r="T577">
        <v>813.10368000000005</v>
      </c>
      <c r="U577">
        <v>6.5775269999999999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0.37662899999999999</v>
      </c>
      <c r="AG577">
        <v>1.2E-5</v>
      </c>
      <c r="AH577" t="s">
        <v>11</v>
      </c>
      <c r="AI577">
        <v>0.62105399999999999</v>
      </c>
      <c r="AJ577">
        <v>1.2E-5</v>
      </c>
      <c r="AK577" t="s">
        <v>12</v>
      </c>
      <c r="AL577">
        <v>0</v>
      </c>
      <c r="AM577">
        <v>0</v>
      </c>
    </row>
    <row r="578" spans="1:39" x14ac:dyDescent="0.25">
      <c r="A578" t="s">
        <v>75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38981.113012000002</v>
      </c>
      <c r="I578">
        <v>34451.401775999999</v>
      </c>
      <c r="J578" t="s">
        <v>3</v>
      </c>
      <c r="K578">
        <v>38934.56856</v>
      </c>
      <c r="L578">
        <v>34391.301313000004</v>
      </c>
      <c r="M578" t="s">
        <v>4</v>
      </c>
      <c r="N578">
        <v>2366.9535799999999</v>
      </c>
      <c r="O578">
        <v>109.63144</v>
      </c>
      <c r="P578" t="s">
        <v>5</v>
      </c>
      <c r="Q578">
        <v>0</v>
      </c>
      <c r="R578">
        <v>0</v>
      </c>
      <c r="S578" t="s">
        <v>6</v>
      </c>
      <c r="T578">
        <v>863.99741600000004</v>
      </c>
      <c r="U578">
        <v>6.957878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0.37662899999999999</v>
      </c>
      <c r="AG578">
        <v>1.2E-5</v>
      </c>
      <c r="AH578" t="s">
        <v>11</v>
      </c>
      <c r="AI578">
        <v>0.62105399999999999</v>
      </c>
      <c r="AJ578">
        <v>1.2E-5</v>
      </c>
      <c r="AK578" t="s">
        <v>12</v>
      </c>
      <c r="AL578">
        <v>0</v>
      </c>
      <c r="AM578">
        <v>0</v>
      </c>
    </row>
    <row r="579" spans="1:39" x14ac:dyDescent="0.25">
      <c r="A579" t="s">
        <v>75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41279.133624000002</v>
      </c>
      <c r="I579">
        <v>38942.498700999997</v>
      </c>
      <c r="J579" t="s">
        <v>3</v>
      </c>
      <c r="K579">
        <v>41229.840287999999</v>
      </c>
      <c r="L579">
        <v>38874.396499000002</v>
      </c>
      <c r="M579" t="s">
        <v>4</v>
      </c>
      <c r="N579">
        <v>2506.4043980000001</v>
      </c>
      <c r="O579">
        <v>111.591902</v>
      </c>
      <c r="P579" t="s">
        <v>5</v>
      </c>
      <c r="Q579">
        <v>0</v>
      </c>
      <c r="R579">
        <v>0</v>
      </c>
      <c r="S579" t="s">
        <v>6</v>
      </c>
      <c r="T579">
        <v>914.88399400000003</v>
      </c>
      <c r="U579">
        <v>7.8182580000000002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0.37662899999999999</v>
      </c>
      <c r="AG579">
        <v>1.2E-5</v>
      </c>
      <c r="AH579" t="s">
        <v>11</v>
      </c>
      <c r="AI579">
        <v>0.62105399999999999</v>
      </c>
      <c r="AJ579">
        <v>1.2E-5</v>
      </c>
      <c r="AK579" t="s">
        <v>12</v>
      </c>
      <c r="AL579">
        <v>0</v>
      </c>
      <c r="AM579">
        <v>0</v>
      </c>
    </row>
    <row r="580" spans="1:39" x14ac:dyDescent="0.25">
      <c r="A580" t="s">
        <v>75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43578.323153999998</v>
      </c>
      <c r="I580">
        <v>53093.086815000002</v>
      </c>
      <c r="J580" t="s">
        <v>3</v>
      </c>
      <c r="K580">
        <v>43526.299926</v>
      </c>
      <c r="L580">
        <v>52996.891921000002</v>
      </c>
      <c r="M580" t="s">
        <v>4</v>
      </c>
      <c r="N580">
        <v>2645.4299599999999</v>
      </c>
      <c r="O580">
        <v>134.825671</v>
      </c>
      <c r="P580" t="s">
        <v>5</v>
      </c>
      <c r="Q580">
        <v>0</v>
      </c>
      <c r="R580">
        <v>0</v>
      </c>
      <c r="S580" t="s">
        <v>6</v>
      </c>
      <c r="T580">
        <v>965.80935599999998</v>
      </c>
      <c r="U580">
        <v>10.256007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0.37662899999999999</v>
      </c>
      <c r="AG580">
        <v>1.2E-5</v>
      </c>
      <c r="AH580" t="s">
        <v>11</v>
      </c>
      <c r="AI580">
        <v>0.62105399999999999</v>
      </c>
      <c r="AJ580">
        <v>1.2E-5</v>
      </c>
      <c r="AK580" t="s">
        <v>12</v>
      </c>
      <c r="AL580">
        <v>0</v>
      </c>
      <c r="AM580">
        <v>0</v>
      </c>
    </row>
    <row r="581" spans="1:39" x14ac:dyDescent="0.25">
      <c r="A581" t="s">
        <v>75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45876.669218000003</v>
      </c>
      <c r="I581">
        <v>71925.930053999997</v>
      </c>
      <c r="J581" t="s">
        <v>3</v>
      </c>
      <c r="K581">
        <v>45821.906212000002</v>
      </c>
      <c r="L581">
        <v>71788.390427000006</v>
      </c>
      <c r="M581" t="s">
        <v>4</v>
      </c>
      <c r="N581">
        <v>2784.8911979999998</v>
      </c>
      <c r="O581">
        <v>161.55552700000001</v>
      </c>
      <c r="P581" t="s">
        <v>5</v>
      </c>
      <c r="Q581">
        <v>0</v>
      </c>
      <c r="R581">
        <v>0</v>
      </c>
      <c r="S581" t="s">
        <v>6</v>
      </c>
      <c r="T581">
        <v>1016.705286</v>
      </c>
      <c r="U581">
        <v>13.452448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0.37662899999999999</v>
      </c>
      <c r="AG581">
        <v>1.2E-5</v>
      </c>
      <c r="AH581" t="s">
        <v>11</v>
      </c>
      <c r="AI581">
        <v>0.62105399999999999</v>
      </c>
      <c r="AJ581">
        <v>1.2E-5</v>
      </c>
      <c r="AK581" t="s">
        <v>12</v>
      </c>
      <c r="AL581">
        <v>0</v>
      </c>
      <c r="AM581">
        <v>0</v>
      </c>
    </row>
    <row r="582" spans="1:39" x14ac:dyDescent="0.25">
      <c r="A582" t="s">
        <v>144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2456.916162</v>
      </c>
      <c r="I582">
        <v>1110.332226</v>
      </c>
      <c r="J582" t="s">
        <v>3</v>
      </c>
      <c r="K582">
        <v>2454.1840440000001</v>
      </c>
      <c r="L582">
        <v>1106.09241</v>
      </c>
      <c r="M582" t="s">
        <v>4</v>
      </c>
      <c r="N582">
        <v>154.432672</v>
      </c>
      <c r="O582">
        <v>19.057082999999999</v>
      </c>
      <c r="P582" t="s">
        <v>5</v>
      </c>
      <c r="Q582">
        <v>190.46716599999999</v>
      </c>
      <c r="R582">
        <v>1.46251</v>
      </c>
      <c r="S582" t="s">
        <v>6</v>
      </c>
      <c r="T582">
        <v>50.927264000000001</v>
      </c>
      <c r="U582">
        <v>0.21332300000000001</v>
      </c>
      <c r="V582" t="s">
        <v>7</v>
      </c>
      <c r="W582">
        <v>67.869870000000006</v>
      </c>
      <c r="X582">
        <v>0.23799699999999999</v>
      </c>
      <c r="Y582" t="s">
        <v>8</v>
      </c>
      <c r="Z582">
        <v>70.164171999999994</v>
      </c>
      <c r="AA582">
        <v>5.8257000000000003E-2</v>
      </c>
      <c r="AB582" t="s">
        <v>9</v>
      </c>
      <c r="AC582">
        <v>2108.2319499999999</v>
      </c>
      <c r="AD582">
        <v>900.88414299999999</v>
      </c>
      <c r="AE582" t="s">
        <v>10</v>
      </c>
      <c r="AF582">
        <v>0.38334400000000002</v>
      </c>
      <c r="AG582">
        <v>1.2999999999999999E-5</v>
      </c>
      <c r="AH582" t="s">
        <v>11</v>
      </c>
      <c r="AI582">
        <v>0.61891300000000005</v>
      </c>
      <c r="AJ582">
        <v>6.0000000000000002E-6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144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4907.3745520000002</v>
      </c>
      <c r="I583">
        <v>1228.7626729999999</v>
      </c>
      <c r="J583" t="s">
        <v>3</v>
      </c>
      <c r="K583">
        <v>4901.9238079999996</v>
      </c>
      <c r="L583">
        <v>1224.3600980000001</v>
      </c>
      <c r="M583" t="s">
        <v>4</v>
      </c>
      <c r="N583">
        <v>308.80555199999998</v>
      </c>
      <c r="O583">
        <v>65.843362999999997</v>
      </c>
      <c r="P583" t="s">
        <v>5</v>
      </c>
      <c r="Q583">
        <v>380.81642399999998</v>
      </c>
      <c r="R583">
        <v>3.937335</v>
      </c>
      <c r="S583" t="s">
        <v>6</v>
      </c>
      <c r="T583">
        <v>101.75115</v>
      </c>
      <c r="U583">
        <v>0.20757200000000001</v>
      </c>
      <c r="V583" t="s">
        <v>7</v>
      </c>
      <c r="W583">
        <v>135.77015</v>
      </c>
      <c r="X583">
        <v>1.4505570000000001</v>
      </c>
      <c r="Y583" t="s">
        <v>8</v>
      </c>
      <c r="Z583">
        <v>140.29366999999999</v>
      </c>
      <c r="AA583">
        <v>9.4702999999999996E-2</v>
      </c>
      <c r="AB583" t="s">
        <v>9</v>
      </c>
      <c r="AC583">
        <v>4210.203614</v>
      </c>
      <c r="AD583">
        <v>888.57804799999997</v>
      </c>
      <c r="AE583" t="s">
        <v>10</v>
      </c>
      <c r="AF583">
        <v>0.38172800000000001</v>
      </c>
      <c r="AG583">
        <v>1.7E-5</v>
      </c>
      <c r="AH583" t="s">
        <v>11</v>
      </c>
      <c r="AI583">
        <v>0.61962799999999996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144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7367.8513419999999</v>
      </c>
      <c r="I584">
        <v>3036.637964</v>
      </c>
      <c r="J584" t="s">
        <v>3</v>
      </c>
      <c r="K584">
        <v>7359.658958</v>
      </c>
      <c r="L584">
        <v>3027.0410539999998</v>
      </c>
      <c r="M584" t="s">
        <v>4</v>
      </c>
      <c r="N584">
        <v>463.44830000000002</v>
      </c>
      <c r="O584">
        <v>140.60201900000001</v>
      </c>
      <c r="P584" t="s">
        <v>5</v>
      </c>
      <c r="Q584">
        <v>571.34218399999997</v>
      </c>
      <c r="R584">
        <v>7.7209729999999999</v>
      </c>
      <c r="S584" t="s">
        <v>6</v>
      </c>
      <c r="T584">
        <v>152.704508</v>
      </c>
      <c r="U584">
        <v>0.51488999999999996</v>
      </c>
      <c r="V584" t="s">
        <v>7</v>
      </c>
      <c r="W584">
        <v>203.67918599999999</v>
      </c>
      <c r="X584">
        <v>3.1088390000000001</v>
      </c>
      <c r="Y584" t="s">
        <v>8</v>
      </c>
      <c r="Z584">
        <v>210.45375999999999</v>
      </c>
      <c r="AA584">
        <v>0.18446199999999999</v>
      </c>
      <c r="AB584" t="s">
        <v>9</v>
      </c>
      <c r="AC584">
        <v>6321.7060339999998</v>
      </c>
      <c r="AD584">
        <v>2414.7172150000001</v>
      </c>
      <c r="AE584" t="s">
        <v>10</v>
      </c>
      <c r="AF584">
        <v>0.38005299999999997</v>
      </c>
      <c r="AG584">
        <v>1.9000000000000001E-5</v>
      </c>
      <c r="AH584" t="s">
        <v>11</v>
      </c>
      <c r="AI584">
        <v>0.62026599999999998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144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9831.4560999999994</v>
      </c>
      <c r="I585">
        <v>11460.415029</v>
      </c>
      <c r="J585" t="s">
        <v>3</v>
      </c>
      <c r="K585">
        <v>9820.5109580000008</v>
      </c>
      <c r="L585">
        <v>11426.23451</v>
      </c>
      <c r="M585" t="s">
        <v>4</v>
      </c>
      <c r="N585">
        <v>618.33311400000002</v>
      </c>
      <c r="O585">
        <v>242.01347899999999</v>
      </c>
      <c r="P585" t="s">
        <v>5</v>
      </c>
      <c r="Q585">
        <v>761.91669000000002</v>
      </c>
      <c r="R585">
        <v>13.212377</v>
      </c>
      <c r="S585" t="s">
        <v>6</v>
      </c>
      <c r="T585">
        <v>203.69461200000001</v>
      </c>
      <c r="U585">
        <v>1.8309249999999999</v>
      </c>
      <c r="V585" t="s">
        <v>7</v>
      </c>
      <c r="W585">
        <v>271.584856</v>
      </c>
      <c r="X585">
        <v>4.7501920000000002</v>
      </c>
      <c r="Y585" t="s">
        <v>8</v>
      </c>
      <c r="Z585">
        <v>280.62670800000001</v>
      </c>
      <c r="AA585">
        <v>0.30524499999999999</v>
      </c>
      <c r="AB585" t="s">
        <v>9</v>
      </c>
      <c r="AC585">
        <v>8436.0281379999997</v>
      </c>
      <c r="AD585">
        <v>10125.003538000001</v>
      </c>
      <c r="AE585" t="s">
        <v>10</v>
      </c>
      <c r="AF585">
        <v>0.37937199999999999</v>
      </c>
      <c r="AG585">
        <v>1.9000000000000001E-5</v>
      </c>
      <c r="AH585" t="s">
        <v>11</v>
      </c>
      <c r="AI585">
        <v>0.62063000000000001</v>
      </c>
      <c r="AJ585">
        <v>1.0000000000000001E-5</v>
      </c>
      <c r="AK585" t="s">
        <v>12</v>
      </c>
      <c r="AL585">
        <v>0</v>
      </c>
      <c r="AM585">
        <v>0</v>
      </c>
    </row>
    <row r="586" spans="1:39" x14ac:dyDescent="0.25">
      <c r="A586" t="s">
        <v>144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12293.16912</v>
      </c>
      <c r="I586">
        <v>24048.921676999998</v>
      </c>
      <c r="J586" t="s">
        <v>3</v>
      </c>
      <c r="K586">
        <v>12279.472926</v>
      </c>
      <c r="L586">
        <v>23982.812218999999</v>
      </c>
      <c r="M586" t="s">
        <v>4</v>
      </c>
      <c r="N586">
        <v>773.12145599999997</v>
      </c>
      <c r="O586">
        <v>375.35619500000001</v>
      </c>
      <c r="P586" t="s">
        <v>5</v>
      </c>
      <c r="Q586">
        <v>952.48430599999995</v>
      </c>
      <c r="R586">
        <v>20.788765000000001</v>
      </c>
      <c r="S586" t="s">
        <v>6</v>
      </c>
      <c r="T586">
        <v>254.668364</v>
      </c>
      <c r="U586">
        <v>3.84497</v>
      </c>
      <c r="V586" t="s">
        <v>7</v>
      </c>
      <c r="W586">
        <v>339.50697600000001</v>
      </c>
      <c r="X586">
        <v>6.3803869999999998</v>
      </c>
      <c r="Y586" t="s">
        <v>8</v>
      </c>
      <c r="Z586">
        <v>350.78871800000002</v>
      </c>
      <c r="AA586">
        <v>0.47851199999999999</v>
      </c>
      <c r="AB586" t="s">
        <v>9</v>
      </c>
      <c r="AC586">
        <v>10548.570987999999</v>
      </c>
      <c r="AD586">
        <v>21593.412047999998</v>
      </c>
      <c r="AE586" t="s">
        <v>10</v>
      </c>
      <c r="AF586">
        <v>0.37884899999999999</v>
      </c>
      <c r="AG586">
        <v>1.8E-5</v>
      </c>
      <c r="AH586" t="s">
        <v>11</v>
      </c>
      <c r="AI586">
        <v>0.621058</v>
      </c>
      <c r="AJ586">
        <v>1.2E-5</v>
      </c>
      <c r="AK586" t="s">
        <v>12</v>
      </c>
      <c r="AL586">
        <v>0</v>
      </c>
      <c r="AM586">
        <v>0</v>
      </c>
    </row>
    <row r="587" spans="1:39" x14ac:dyDescent="0.25">
      <c r="A587" t="s">
        <v>144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14752.954152</v>
      </c>
      <c r="I587">
        <v>49802.973213999998</v>
      </c>
      <c r="J587" t="s">
        <v>3</v>
      </c>
      <c r="K587">
        <v>14736.523922</v>
      </c>
      <c r="L587">
        <v>49672.360202999997</v>
      </c>
      <c r="M587" t="s">
        <v>4</v>
      </c>
      <c r="N587">
        <v>928.16437199999996</v>
      </c>
      <c r="O587">
        <v>541.17244300000004</v>
      </c>
      <c r="P587" t="s">
        <v>5</v>
      </c>
      <c r="Q587">
        <v>1142.9118060000001</v>
      </c>
      <c r="R587">
        <v>32.479474000000003</v>
      </c>
      <c r="S587" t="s">
        <v>6</v>
      </c>
      <c r="T587">
        <v>305.60412200000002</v>
      </c>
      <c r="U587">
        <v>7.8310579999999996</v>
      </c>
      <c r="V587" t="s">
        <v>7</v>
      </c>
      <c r="W587">
        <v>407.35853800000001</v>
      </c>
      <c r="X587">
        <v>7.9875210000000001</v>
      </c>
      <c r="Y587" t="s">
        <v>8</v>
      </c>
      <c r="Z587">
        <v>420.92325399999999</v>
      </c>
      <c r="AA587">
        <v>0.74975400000000003</v>
      </c>
      <c r="AB587" t="s">
        <v>9</v>
      </c>
      <c r="AC587">
        <v>12659.08567</v>
      </c>
      <c r="AD587">
        <v>44958.880806000001</v>
      </c>
      <c r="AE587" t="s">
        <v>10</v>
      </c>
      <c r="AF587">
        <v>0.37839699999999998</v>
      </c>
      <c r="AG587">
        <v>1.5999999999999999E-5</v>
      </c>
      <c r="AH587" t="s">
        <v>11</v>
      </c>
      <c r="AI587">
        <v>0.62138099999999996</v>
      </c>
      <c r="AJ587">
        <v>1.2999999999999999E-5</v>
      </c>
      <c r="AK587" t="s">
        <v>12</v>
      </c>
      <c r="AL587">
        <v>0</v>
      </c>
      <c r="AM587">
        <v>0</v>
      </c>
    </row>
    <row r="588" spans="1:39" x14ac:dyDescent="0.25">
      <c r="A588" t="s">
        <v>144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17212.911830000001</v>
      </c>
      <c r="I588">
        <v>82643.835638000004</v>
      </c>
      <c r="J588" t="s">
        <v>3</v>
      </c>
      <c r="K588">
        <v>17193.748012</v>
      </c>
      <c r="L588">
        <v>82447.903154</v>
      </c>
      <c r="M588" t="s">
        <v>4</v>
      </c>
      <c r="N588">
        <v>1082.8755920000001</v>
      </c>
      <c r="O588">
        <v>744.158861</v>
      </c>
      <c r="P588" t="s">
        <v>5</v>
      </c>
      <c r="Q588">
        <v>1333.4117980000001</v>
      </c>
      <c r="R588">
        <v>45.212442000000003</v>
      </c>
      <c r="S588" t="s">
        <v>6</v>
      </c>
      <c r="T588">
        <v>356.56662399999999</v>
      </c>
      <c r="U588">
        <v>12.911250000000001</v>
      </c>
      <c r="V588" t="s">
        <v>7</v>
      </c>
      <c r="W588">
        <v>475.240522</v>
      </c>
      <c r="X588">
        <v>9.1390600000000006</v>
      </c>
      <c r="Y588" t="s">
        <v>8</v>
      </c>
      <c r="Z588">
        <v>491.07318800000002</v>
      </c>
      <c r="AA588">
        <v>1.0104500000000001</v>
      </c>
      <c r="AB588" t="s">
        <v>9</v>
      </c>
      <c r="AC588">
        <v>14770.03196</v>
      </c>
      <c r="AD588">
        <v>75230.521978999997</v>
      </c>
      <c r="AE588" t="s">
        <v>10</v>
      </c>
      <c r="AF588">
        <v>0.37758900000000001</v>
      </c>
      <c r="AG588">
        <v>1.5E-5</v>
      </c>
      <c r="AH588" t="s">
        <v>11</v>
      </c>
      <c r="AI588">
        <v>0.62200599999999995</v>
      </c>
      <c r="AJ588">
        <v>1.7E-5</v>
      </c>
      <c r="AK588" t="s">
        <v>12</v>
      </c>
      <c r="AL588">
        <v>0</v>
      </c>
      <c r="AM588">
        <v>0</v>
      </c>
    </row>
    <row r="589" spans="1:39" x14ac:dyDescent="0.25">
      <c r="A589" t="s">
        <v>144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19665.568028000002</v>
      </c>
      <c r="I589">
        <v>95913.726599000001</v>
      </c>
      <c r="J589" t="s">
        <v>3</v>
      </c>
      <c r="K589">
        <v>19643.680960000002</v>
      </c>
      <c r="L589">
        <v>95688.272953000007</v>
      </c>
      <c r="M589" t="s">
        <v>4</v>
      </c>
      <c r="N589">
        <v>1237.3346100000001</v>
      </c>
      <c r="O589">
        <v>957.43670999999995</v>
      </c>
      <c r="P589" t="s">
        <v>5</v>
      </c>
      <c r="Q589">
        <v>1523.525488</v>
      </c>
      <c r="R589">
        <v>39.09834</v>
      </c>
      <c r="S589" t="s">
        <v>6</v>
      </c>
      <c r="T589">
        <v>407.34642400000001</v>
      </c>
      <c r="U589">
        <v>11.495437000000001</v>
      </c>
      <c r="V589" t="s">
        <v>7</v>
      </c>
      <c r="W589">
        <v>542.95471399999997</v>
      </c>
      <c r="X589">
        <v>9.5015999999999998</v>
      </c>
      <c r="Y589" t="s">
        <v>8</v>
      </c>
      <c r="Z589">
        <v>561.19744000000003</v>
      </c>
      <c r="AA589">
        <v>1.2168760000000001</v>
      </c>
      <c r="AB589" t="s">
        <v>9</v>
      </c>
      <c r="AC589">
        <v>16874.341950000002</v>
      </c>
      <c r="AD589">
        <v>88737.616273000007</v>
      </c>
      <c r="AE589" t="s">
        <v>10</v>
      </c>
      <c r="AF589">
        <v>0.37711600000000001</v>
      </c>
      <c r="AG589">
        <v>1.2999999999999999E-5</v>
      </c>
      <c r="AH589" t="s">
        <v>11</v>
      </c>
      <c r="AI589">
        <v>0.62200999999999995</v>
      </c>
      <c r="AJ589">
        <v>1.7E-5</v>
      </c>
      <c r="AK589" t="s">
        <v>12</v>
      </c>
      <c r="AL589">
        <v>20.079999999999998</v>
      </c>
      <c r="AM589">
        <v>19757.113600000001</v>
      </c>
    </row>
    <row r="590" spans="1:39" x14ac:dyDescent="0.25">
      <c r="A590" t="s">
        <v>144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22082.493154</v>
      </c>
      <c r="I590">
        <v>84389.510240999996</v>
      </c>
      <c r="J590" t="s">
        <v>3</v>
      </c>
      <c r="K590">
        <v>22057.881971999999</v>
      </c>
      <c r="L590">
        <v>84181.554577000003</v>
      </c>
      <c r="M590" t="s">
        <v>4</v>
      </c>
      <c r="N590">
        <v>1378.675982</v>
      </c>
      <c r="O590">
        <v>1130.068884</v>
      </c>
      <c r="P590" t="s">
        <v>5</v>
      </c>
      <c r="Q590">
        <v>1691.9435140000001</v>
      </c>
      <c r="R590">
        <v>73.762112999999999</v>
      </c>
      <c r="S590" t="s">
        <v>6</v>
      </c>
      <c r="T590">
        <v>448.87419799999998</v>
      </c>
      <c r="U590">
        <v>4.9840859999999996</v>
      </c>
      <c r="V590" t="s">
        <v>7</v>
      </c>
      <c r="W590">
        <v>598.32210599999996</v>
      </c>
      <c r="X590">
        <v>56.342950000000002</v>
      </c>
      <c r="Y590" t="s">
        <v>8</v>
      </c>
      <c r="Z590">
        <v>631.30644600000005</v>
      </c>
      <c r="AA590">
        <v>1.1968730000000001</v>
      </c>
      <c r="AB590" t="s">
        <v>9</v>
      </c>
      <c r="AC590">
        <v>18977.735120000001</v>
      </c>
      <c r="AD590">
        <v>89654.478013</v>
      </c>
      <c r="AE590" t="s">
        <v>10</v>
      </c>
      <c r="AF590">
        <v>0.37659900000000002</v>
      </c>
      <c r="AG590">
        <v>1.0000000000000001E-5</v>
      </c>
      <c r="AH590" t="s">
        <v>11</v>
      </c>
      <c r="AI590">
        <v>0.62201399999999996</v>
      </c>
      <c r="AJ590">
        <v>1.5999999999999999E-5</v>
      </c>
      <c r="AK590" t="s">
        <v>12</v>
      </c>
      <c r="AL590">
        <v>2316.52</v>
      </c>
      <c r="AM590">
        <v>2223069.0896000001</v>
      </c>
    </row>
    <row r="591" spans="1:39" x14ac:dyDescent="0.25">
      <c r="A591" t="s">
        <v>144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24351.029068</v>
      </c>
      <c r="I591">
        <v>83524.980402999994</v>
      </c>
      <c r="J591" t="s">
        <v>3</v>
      </c>
      <c r="K591">
        <v>24323.712233999999</v>
      </c>
      <c r="L591">
        <v>83324.713105000003</v>
      </c>
      <c r="M591" t="s">
        <v>4</v>
      </c>
      <c r="N591">
        <v>1463.4913859999999</v>
      </c>
      <c r="O591">
        <v>1266.722035</v>
      </c>
      <c r="P591" t="s">
        <v>5</v>
      </c>
      <c r="Q591">
        <v>1767.851424</v>
      </c>
      <c r="R591">
        <v>75.298607000000004</v>
      </c>
      <c r="S591" t="s">
        <v>6</v>
      </c>
      <c r="T591">
        <v>450.97913599999998</v>
      </c>
      <c r="U591">
        <v>5.3986029999999996</v>
      </c>
      <c r="V591" t="s">
        <v>7</v>
      </c>
      <c r="W591">
        <v>601.08275200000003</v>
      </c>
      <c r="X591">
        <v>56.836415000000002</v>
      </c>
      <c r="Y591" t="s">
        <v>8</v>
      </c>
      <c r="Z591">
        <v>701.28038600000002</v>
      </c>
      <c r="AA591">
        <v>1.167462</v>
      </c>
      <c r="AB591" t="s">
        <v>9</v>
      </c>
      <c r="AC591">
        <v>21081.79435</v>
      </c>
      <c r="AD591">
        <v>88817.863802000007</v>
      </c>
      <c r="AE591" t="s">
        <v>10</v>
      </c>
      <c r="AF591">
        <v>0.37659900000000002</v>
      </c>
      <c r="AG591">
        <v>1.0000000000000001E-5</v>
      </c>
      <c r="AH591" t="s">
        <v>11</v>
      </c>
      <c r="AI591">
        <v>0.62201399999999996</v>
      </c>
      <c r="AJ591">
        <v>1.5999999999999999E-5</v>
      </c>
      <c r="AK591" t="s">
        <v>12</v>
      </c>
      <c r="AL591">
        <v>14308.82</v>
      </c>
      <c r="AM591">
        <v>2255217.5476000002</v>
      </c>
    </row>
    <row r="592" spans="1:39" x14ac:dyDescent="0.25">
      <c r="A592" t="s">
        <v>144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26614.372818</v>
      </c>
      <c r="I592">
        <v>84023.387984999994</v>
      </c>
      <c r="J592" t="s">
        <v>3</v>
      </c>
      <c r="K592">
        <v>26584.338548</v>
      </c>
      <c r="L592">
        <v>83823.867994</v>
      </c>
      <c r="M592" t="s">
        <v>4</v>
      </c>
      <c r="N592">
        <v>1546.2503059999999</v>
      </c>
      <c r="O592">
        <v>1421.6304270000001</v>
      </c>
      <c r="P592" t="s">
        <v>5</v>
      </c>
      <c r="Q592">
        <v>1840.8056260000001</v>
      </c>
      <c r="R592">
        <v>69.210245999999998</v>
      </c>
      <c r="S592" t="s">
        <v>6</v>
      </c>
      <c r="T592">
        <v>451.84215</v>
      </c>
      <c r="U592">
        <v>4.9710400000000003</v>
      </c>
      <c r="V592" t="s">
        <v>7</v>
      </c>
      <c r="W592">
        <v>602.19990399999995</v>
      </c>
      <c r="X592">
        <v>53.466588999999999</v>
      </c>
      <c r="Y592" t="s">
        <v>8</v>
      </c>
      <c r="Z592">
        <v>771.19514200000003</v>
      </c>
      <c r="AA592">
        <v>1.1629510000000001</v>
      </c>
      <c r="AB592" t="s">
        <v>9</v>
      </c>
      <c r="AC592">
        <v>23185.660702000001</v>
      </c>
      <c r="AD592">
        <v>89039.521454000002</v>
      </c>
      <c r="AE592" t="s">
        <v>10</v>
      </c>
      <c r="AF592">
        <v>0.37659900000000002</v>
      </c>
      <c r="AG592">
        <v>1.0000000000000001E-5</v>
      </c>
      <c r="AH592" t="s">
        <v>11</v>
      </c>
      <c r="AI592">
        <v>0.62201399999999996</v>
      </c>
      <c r="AJ592">
        <v>1.5999999999999999E-5</v>
      </c>
      <c r="AK592" t="s">
        <v>12</v>
      </c>
      <c r="AL592">
        <v>26603.8</v>
      </c>
      <c r="AM592">
        <v>2128747.92</v>
      </c>
    </row>
    <row r="593" spans="1:39" x14ac:dyDescent="0.25">
      <c r="A593" t="s">
        <v>144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28878.105518</v>
      </c>
      <c r="I593">
        <v>90027.202753000005</v>
      </c>
      <c r="J593" t="s">
        <v>3</v>
      </c>
      <c r="K593">
        <v>28845.345442000002</v>
      </c>
      <c r="L593">
        <v>89810.613060999996</v>
      </c>
      <c r="M593" t="s">
        <v>4</v>
      </c>
      <c r="N593">
        <v>1629.0558980000001</v>
      </c>
      <c r="O593">
        <v>1580.687492</v>
      </c>
      <c r="P593" t="s">
        <v>5</v>
      </c>
      <c r="Q593">
        <v>1913.332862</v>
      </c>
      <c r="R593">
        <v>55.348669000000001</v>
      </c>
      <c r="S593" t="s">
        <v>6</v>
      </c>
      <c r="T593">
        <v>452.51845400000002</v>
      </c>
      <c r="U593">
        <v>4.3402050000000001</v>
      </c>
      <c r="V593" t="s">
        <v>7</v>
      </c>
      <c r="W593">
        <v>603.07663400000001</v>
      </c>
      <c r="X593">
        <v>46.498522000000001</v>
      </c>
      <c r="Y593" t="s">
        <v>8</v>
      </c>
      <c r="Z593">
        <v>841.11393999999996</v>
      </c>
      <c r="AA593">
        <v>1.473754</v>
      </c>
      <c r="AB593" t="s">
        <v>9</v>
      </c>
      <c r="AC593">
        <v>25290.282152</v>
      </c>
      <c r="AD593">
        <v>93974.522628000006</v>
      </c>
      <c r="AE593" t="s">
        <v>10</v>
      </c>
      <c r="AF593">
        <v>0.37659900000000002</v>
      </c>
      <c r="AG593">
        <v>1.0000000000000001E-5</v>
      </c>
      <c r="AH593" t="s">
        <v>11</v>
      </c>
      <c r="AI593">
        <v>0.62201399999999996</v>
      </c>
      <c r="AJ593">
        <v>1.5999999999999999E-5</v>
      </c>
      <c r="AK593" t="s">
        <v>12</v>
      </c>
      <c r="AL593">
        <v>38943.56</v>
      </c>
      <c r="AM593">
        <v>1884550.6864</v>
      </c>
    </row>
    <row r="594" spans="1:39" x14ac:dyDescent="0.25">
      <c r="A594" t="s">
        <v>144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31137.206581999999</v>
      </c>
      <c r="I594">
        <v>91315.447065</v>
      </c>
      <c r="J594" t="s">
        <v>3</v>
      </c>
      <c r="K594">
        <v>31101.721880000001</v>
      </c>
      <c r="L594">
        <v>91094.982583000005</v>
      </c>
      <c r="M594" t="s">
        <v>4</v>
      </c>
      <c r="N594">
        <v>1711.409502</v>
      </c>
      <c r="O594">
        <v>1742.155221</v>
      </c>
      <c r="P594" t="s">
        <v>5</v>
      </c>
      <c r="Q594">
        <v>1985.3328039999999</v>
      </c>
      <c r="R594">
        <v>48.760224999999998</v>
      </c>
      <c r="S594" t="s">
        <v>6</v>
      </c>
      <c r="T594">
        <v>452.98973799999999</v>
      </c>
      <c r="U594">
        <v>4.4203539999999997</v>
      </c>
      <c r="V594" t="s">
        <v>7</v>
      </c>
      <c r="W594">
        <v>603.687634</v>
      </c>
      <c r="X594">
        <v>41.674562000000002</v>
      </c>
      <c r="Y594" t="s">
        <v>8</v>
      </c>
      <c r="Z594">
        <v>910.97898599999996</v>
      </c>
      <c r="AA594">
        <v>1.615739</v>
      </c>
      <c r="AB594" t="s">
        <v>9</v>
      </c>
      <c r="AC594">
        <v>27391.259807999999</v>
      </c>
      <c r="AD594">
        <v>94282.595845999997</v>
      </c>
      <c r="AE594" t="s">
        <v>10</v>
      </c>
      <c r="AF594">
        <v>0.37659900000000002</v>
      </c>
      <c r="AG594">
        <v>1.0000000000000001E-5</v>
      </c>
      <c r="AH594" t="s">
        <v>11</v>
      </c>
      <c r="AI594">
        <v>0.62201399999999996</v>
      </c>
      <c r="AJ594">
        <v>1.5999999999999999E-5</v>
      </c>
      <c r="AK594" t="s">
        <v>12</v>
      </c>
      <c r="AL594">
        <v>51331.26</v>
      </c>
      <c r="AM594">
        <v>1713972.0723999999</v>
      </c>
    </row>
    <row r="595" spans="1:39" x14ac:dyDescent="0.25">
      <c r="A595" t="s">
        <v>144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33398.519324000001</v>
      </c>
      <c r="I595">
        <v>92074.490791000004</v>
      </c>
      <c r="J595" t="s">
        <v>3</v>
      </c>
      <c r="K595">
        <v>33360.308398000001</v>
      </c>
      <c r="L595">
        <v>91855.075016000003</v>
      </c>
      <c r="M595" t="s">
        <v>4</v>
      </c>
      <c r="N595">
        <v>1794.056918</v>
      </c>
      <c r="O595">
        <v>1923.5619610000001</v>
      </c>
      <c r="P595" t="s">
        <v>5</v>
      </c>
      <c r="Q595">
        <v>2057.4711600000001</v>
      </c>
      <c r="R595">
        <v>51.924424999999999</v>
      </c>
      <c r="S595" t="s">
        <v>6</v>
      </c>
      <c r="T595">
        <v>453.51387399999999</v>
      </c>
      <c r="U595">
        <v>5.7524009999999999</v>
      </c>
      <c r="V595" t="s">
        <v>7</v>
      </c>
      <c r="W595">
        <v>604.36864800000001</v>
      </c>
      <c r="X595">
        <v>40.551318000000002</v>
      </c>
      <c r="Y595" t="s">
        <v>8</v>
      </c>
      <c r="Z595">
        <v>980.85871799999995</v>
      </c>
      <c r="AA595">
        <v>1.7092620000000001</v>
      </c>
      <c r="AB595" t="s">
        <v>9</v>
      </c>
      <c r="AC595">
        <v>29494.011021999999</v>
      </c>
      <c r="AD595">
        <v>94312.694375999999</v>
      </c>
      <c r="AE595" t="s">
        <v>10</v>
      </c>
      <c r="AF595">
        <v>0.37659900000000002</v>
      </c>
      <c r="AG595">
        <v>1.0000000000000001E-5</v>
      </c>
      <c r="AH595" t="s">
        <v>11</v>
      </c>
      <c r="AI595">
        <v>0.62201399999999996</v>
      </c>
      <c r="AJ595">
        <v>1.5999999999999999E-5</v>
      </c>
      <c r="AK595" t="s">
        <v>12</v>
      </c>
      <c r="AL595">
        <v>63706.16</v>
      </c>
      <c r="AM595">
        <v>1623250.774399</v>
      </c>
    </row>
    <row r="596" spans="1:39" x14ac:dyDescent="0.25">
      <c r="A596" t="s">
        <v>144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35659.281777999997</v>
      </c>
      <c r="I596">
        <v>92326.505101999996</v>
      </c>
      <c r="J596" t="s">
        <v>3</v>
      </c>
      <c r="K596">
        <v>35618.349335999999</v>
      </c>
      <c r="L596">
        <v>92112.299645999999</v>
      </c>
      <c r="M596" t="s">
        <v>4</v>
      </c>
      <c r="N596">
        <v>1876.5813900000001</v>
      </c>
      <c r="O596">
        <v>2110.27448</v>
      </c>
      <c r="P596" t="s">
        <v>5</v>
      </c>
      <c r="Q596">
        <v>2129.6587380000001</v>
      </c>
      <c r="R596">
        <v>65.030457999999996</v>
      </c>
      <c r="S596" t="s">
        <v>6</v>
      </c>
      <c r="T596">
        <v>454.05315200000001</v>
      </c>
      <c r="U596">
        <v>7.9245279999999996</v>
      </c>
      <c r="V596" t="s">
        <v>7</v>
      </c>
      <c r="W596">
        <v>605.07331599999998</v>
      </c>
      <c r="X596">
        <v>44.064996999999998</v>
      </c>
      <c r="Y596" t="s">
        <v>8</v>
      </c>
      <c r="Z596">
        <v>1050.7493919999999</v>
      </c>
      <c r="AA596">
        <v>1.8316030000000001</v>
      </c>
      <c r="AB596" t="s">
        <v>9</v>
      </c>
      <c r="AC596">
        <v>31596.293974</v>
      </c>
      <c r="AD596">
        <v>94240.381764999998</v>
      </c>
      <c r="AE596" t="s">
        <v>10</v>
      </c>
      <c r="AF596">
        <v>0.37659900000000002</v>
      </c>
      <c r="AG596">
        <v>1.0000000000000001E-5</v>
      </c>
      <c r="AH596" t="s">
        <v>11</v>
      </c>
      <c r="AI596">
        <v>0.62201399999999996</v>
      </c>
      <c r="AJ596">
        <v>1.5999999999999999E-5</v>
      </c>
      <c r="AK596" t="s">
        <v>12</v>
      </c>
      <c r="AL596">
        <v>76077</v>
      </c>
      <c r="AM596">
        <v>1653360.48</v>
      </c>
    </row>
    <row r="597" spans="1:39" x14ac:dyDescent="0.25">
      <c r="A597" t="s">
        <v>144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37920.564112</v>
      </c>
      <c r="I597">
        <v>95744.142128000007</v>
      </c>
      <c r="J597" t="s">
        <v>3</v>
      </c>
      <c r="K597">
        <v>37876.891616000001</v>
      </c>
      <c r="L597">
        <v>95523.136906</v>
      </c>
      <c r="M597" t="s">
        <v>4</v>
      </c>
      <c r="N597">
        <v>1959.253684</v>
      </c>
      <c r="O597">
        <v>2328.982098</v>
      </c>
      <c r="P597" t="s">
        <v>5</v>
      </c>
      <c r="Q597">
        <v>2202.220088</v>
      </c>
      <c r="R597">
        <v>86.467471000000003</v>
      </c>
      <c r="S597" t="s">
        <v>6</v>
      </c>
      <c r="T597">
        <v>454.75704000000002</v>
      </c>
      <c r="U597">
        <v>12.178996</v>
      </c>
      <c r="V597" t="s">
        <v>7</v>
      </c>
      <c r="W597">
        <v>605.99893799999995</v>
      </c>
      <c r="X597">
        <v>49.205531000000001</v>
      </c>
      <c r="Y597" t="s">
        <v>8</v>
      </c>
      <c r="Z597">
        <v>1120.6267720000001</v>
      </c>
      <c r="AA597">
        <v>1.9214279999999999</v>
      </c>
      <c r="AB597" t="s">
        <v>9</v>
      </c>
      <c r="AC597">
        <v>33698.559355999998</v>
      </c>
      <c r="AD597">
        <v>96527.727547999995</v>
      </c>
      <c r="AE597" t="s">
        <v>10</v>
      </c>
      <c r="AF597">
        <v>0.37659900000000002</v>
      </c>
      <c r="AG597">
        <v>1.0000000000000001E-5</v>
      </c>
      <c r="AH597" t="s">
        <v>11</v>
      </c>
      <c r="AI597">
        <v>0.62201399999999996</v>
      </c>
      <c r="AJ597">
        <v>1.5999999999999999E-5</v>
      </c>
      <c r="AK597" t="s">
        <v>12</v>
      </c>
      <c r="AL597">
        <v>88407</v>
      </c>
      <c r="AM597">
        <v>1725809.2</v>
      </c>
    </row>
    <row r="598" spans="1:39" x14ac:dyDescent="0.25">
      <c r="A598" t="s">
        <v>144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40181.83713</v>
      </c>
      <c r="I598">
        <v>97320.823558000004</v>
      </c>
      <c r="J598" t="s">
        <v>3</v>
      </c>
      <c r="K598">
        <v>40135.436020000001</v>
      </c>
      <c r="L598">
        <v>97099.848108000006</v>
      </c>
      <c r="M598" t="s">
        <v>4</v>
      </c>
      <c r="N598">
        <v>2042.1157040000001</v>
      </c>
      <c r="O598">
        <v>2575.084343</v>
      </c>
      <c r="P598" t="s">
        <v>5</v>
      </c>
      <c r="Q598">
        <v>2274.8936159999998</v>
      </c>
      <c r="R598">
        <v>122.46929299999999</v>
      </c>
      <c r="S598" t="s">
        <v>6</v>
      </c>
      <c r="T598">
        <v>455.50041800000002</v>
      </c>
      <c r="U598">
        <v>18.803813000000002</v>
      </c>
      <c r="V598" t="s">
        <v>7</v>
      </c>
      <c r="W598">
        <v>606.97657800000002</v>
      </c>
      <c r="X598">
        <v>59.004308999999999</v>
      </c>
      <c r="Y598" t="s">
        <v>8</v>
      </c>
      <c r="Z598">
        <v>1190.5250120000001</v>
      </c>
      <c r="AA598">
        <v>1.997428</v>
      </c>
      <c r="AB598" t="s">
        <v>9</v>
      </c>
      <c r="AC598">
        <v>35800.524369999999</v>
      </c>
      <c r="AD598">
        <v>96922.347892000005</v>
      </c>
      <c r="AE598" t="s">
        <v>10</v>
      </c>
      <c r="AF598">
        <v>0.37659900000000002</v>
      </c>
      <c r="AG598">
        <v>1.0000000000000001E-5</v>
      </c>
      <c r="AH598" t="s">
        <v>11</v>
      </c>
      <c r="AI598">
        <v>0.62201399999999996</v>
      </c>
      <c r="AJ598">
        <v>1.5999999999999999E-5</v>
      </c>
      <c r="AK598" t="s">
        <v>12</v>
      </c>
      <c r="AL598">
        <v>100727.46</v>
      </c>
      <c r="AM598">
        <v>1919525.4483990001</v>
      </c>
    </row>
    <row r="599" spans="1:39" x14ac:dyDescent="0.25">
      <c r="A599" t="s">
        <v>144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42446.310142000002</v>
      </c>
      <c r="I599">
        <v>98718.351861999996</v>
      </c>
      <c r="J599" t="s">
        <v>3</v>
      </c>
      <c r="K599">
        <v>42397.183554000003</v>
      </c>
      <c r="L599">
        <v>98491.150076000005</v>
      </c>
      <c r="M599" t="s">
        <v>4</v>
      </c>
      <c r="N599">
        <v>2125.1551439999998</v>
      </c>
      <c r="O599">
        <v>2861.1034709999999</v>
      </c>
      <c r="P599" t="s">
        <v>5</v>
      </c>
      <c r="Q599">
        <v>2347.7528539999998</v>
      </c>
      <c r="R599">
        <v>167.34845100000001</v>
      </c>
      <c r="S599" t="s">
        <v>6</v>
      </c>
      <c r="T599">
        <v>456.31704000000002</v>
      </c>
      <c r="U599">
        <v>26.890097999999998</v>
      </c>
      <c r="V599" t="s">
        <v>7</v>
      </c>
      <c r="W599">
        <v>608.04909999999995</v>
      </c>
      <c r="X599">
        <v>72.456018999999998</v>
      </c>
      <c r="Y599" t="s">
        <v>8</v>
      </c>
      <c r="Z599">
        <v>1260.4392</v>
      </c>
      <c r="AA599">
        <v>2.0863740000000002</v>
      </c>
      <c r="AB599" t="s">
        <v>9</v>
      </c>
      <c r="AC599">
        <v>37905.324006000003</v>
      </c>
      <c r="AD599">
        <v>97013.544603000002</v>
      </c>
      <c r="AE599" t="s">
        <v>10</v>
      </c>
      <c r="AF599">
        <v>0.37659900000000002</v>
      </c>
      <c r="AG599">
        <v>1.0000000000000001E-5</v>
      </c>
      <c r="AH599" t="s">
        <v>11</v>
      </c>
      <c r="AI599">
        <v>0.62201399999999996</v>
      </c>
      <c r="AJ599">
        <v>1.5999999999999999E-5</v>
      </c>
      <c r="AK599" t="s">
        <v>12</v>
      </c>
      <c r="AL599">
        <v>113030.56</v>
      </c>
      <c r="AM599">
        <v>2215236.3664020002</v>
      </c>
    </row>
    <row r="600" spans="1:39" x14ac:dyDescent="0.25">
      <c r="A600" t="s">
        <v>144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44708.266993999998</v>
      </c>
      <c r="I600">
        <v>99113.833620999998</v>
      </c>
      <c r="J600" t="s">
        <v>3</v>
      </c>
      <c r="K600">
        <v>44656.426879999999</v>
      </c>
      <c r="L600">
        <v>98891.751696000007</v>
      </c>
      <c r="M600" t="s">
        <v>4</v>
      </c>
      <c r="N600">
        <v>2208.3123540000001</v>
      </c>
      <c r="O600">
        <v>3109.0536830000001</v>
      </c>
      <c r="P600" t="s">
        <v>5</v>
      </c>
      <c r="Q600">
        <v>2421.1646719999999</v>
      </c>
      <c r="R600">
        <v>229.689153</v>
      </c>
      <c r="S600" t="s">
        <v>6</v>
      </c>
      <c r="T600">
        <v>457.38712399999997</v>
      </c>
      <c r="U600">
        <v>38.649881999999998</v>
      </c>
      <c r="V600" t="s">
        <v>7</v>
      </c>
      <c r="W600">
        <v>609.45833400000004</v>
      </c>
      <c r="X600">
        <v>90.789328999999995</v>
      </c>
      <c r="Y600" t="s">
        <v>8</v>
      </c>
      <c r="Z600">
        <v>1330.3136400000001</v>
      </c>
      <c r="AA600">
        <v>2.2420640000000001</v>
      </c>
      <c r="AB600" t="s">
        <v>9</v>
      </c>
      <c r="AC600">
        <v>40006.952226000001</v>
      </c>
      <c r="AD600">
        <v>96770.719937999995</v>
      </c>
      <c r="AE600" t="s">
        <v>10</v>
      </c>
      <c r="AF600">
        <v>0.37659900000000002</v>
      </c>
      <c r="AG600">
        <v>1.0000000000000001E-5</v>
      </c>
      <c r="AH600" t="s">
        <v>11</v>
      </c>
      <c r="AI600">
        <v>0.62201399999999996</v>
      </c>
      <c r="AJ600">
        <v>1.5999999999999999E-5</v>
      </c>
      <c r="AK600" t="s">
        <v>12</v>
      </c>
      <c r="AL600">
        <v>125271.2</v>
      </c>
      <c r="AM600">
        <v>2757655.8000010001</v>
      </c>
    </row>
    <row r="601" spans="1:39" x14ac:dyDescent="0.25">
      <c r="A601" t="s">
        <v>144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46972.491887999997</v>
      </c>
      <c r="I601">
        <v>99840.755529999995</v>
      </c>
      <c r="J601" t="s">
        <v>3</v>
      </c>
      <c r="K601">
        <v>46917.928634000004</v>
      </c>
      <c r="L601">
        <v>99625.172504000002</v>
      </c>
      <c r="M601" t="s">
        <v>4</v>
      </c>
      <c r="N601">
        <v>2291.817188</v>
      </c>
      <c r="O601">
        <v>3359.0420450000001</v>
      </c>
      <c r="P601" t="s">
        <v>5</v>
      </c>
      <c r="Q601">
        <v>2495.515226</v>
      </c>
      <c r="R601">
        <v>322.69061199999999</v>
      </c>
      <c r="S601" t="s">
        <v>6</v>
      </c>
      <c r="T601">
        <v>458.84367400000002</v>
      </c>
      <c r="U601">
        <v>55.695757999999998</v>
      </c>
      <c r="V601" t="s">
        <v>7</v>
      </c>
      <c r="W601">
        <v>611.38241200000004</v>
      </c>
      <c r="X601">
        <v>118.38011899999999</v>
      </c>
      <c r="Y601" t="s">
        <v>8</v>
      </c>
      <c r="Z601">
        <v>1400.220994</v>
      </c>
      <c r="AA601">
        <v>2.27217</v>
      </c>
      <c r="AB601" t="s">
        <v>9</v>
      </c>
      <c r="AC601">
        <v>42109.554669999998</v>
      </c>
      <c r="AD601">
        <v>96573.316728999998</v>
      </c>
      <c r="AE601" t="s">
        <v>10</v>
      </c>
      <c r="AF601">
        <v>0.37659900000000002</v>
      </c>
      <c r="AG601">
        <v>1.0000000000000001E-5</v>
      </c>
      <c r="AH601" t="s">
        <v>11</v>
      </c>
      <c r="AI601">
        <v>0.62201399999999996</v>
      </c>
      <c r="AJ601">
        <v>1.5999999999999999E-5</v>
      </c>
      <c r="AK601" t="s">
        <v>12</v>
      </c>
      <c r="AL601">
        <v>137417.29999999999</v>
      </c>
      <c r="AM601">
        <v>3550556.0100019998</v>
      </c>
    </row>
    <row r="602" spans="1:39" x14ac:dyDescent="0.25">
      <c r="A602" t="s">
        <v>145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145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145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145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145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145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145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145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145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145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145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145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145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145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145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145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145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145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145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145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146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2326.1635799999999</v>
      </c>
      <c r="I622">
        <v>3846.862091</v>
      </c>
      <c r="J622" t="s">
        <v>3</v>
      </c>
      <c r="K622">
        <v>2323.4377359999999</v>
      </c>
      <c r="L622">
        <v>3836.6592909999999</v>
      </c>
      <c r="M622" t="s">
        <v>4</v>
      </c>
      <c r="N622">
        <v>155.45043799999999</v>
      </c>
      <c r="O622">
        <v>19.958805999999999</v>
      </c>
      <c r="P622" t="s">
        <v>5</v>
      </c>
      <c r="Q622">
        <v>0</v>
      </c>
      <c r="R622">
        <v>0</v>
      </c>
      <c r="S622" t="s">
        <v>6</v>
      </c>
      <c r="T622">
        <v>51.022424000000001</v>
      </c>
      <c r="U622">
        <v>0.72076799999999996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0.383073</v>
      </c>
      <c r="AD622">
        <v>1.5E-5</v>
      </c>
      <c r="AE622" t="s">
        <v>10</v>
      </c>
      <c r="AF622">
        <v>0</v>
      </c>
      <c r="AG622">
        <v>0</v>
      </c>
      <c r="AH622" t="s">
        <v>11</v>
      </c>
      <c r="AI622">
        <v>0.61786799999999997</v>
      </c>
      <c r="AJ622">
        <v>5.0000000000000004E-6</v>
      </c>
      <c r="AK622" t="s">
        <v>12</v>
      </c>
      <c r="AL622">
        <v>0</v>
      </c>
      <c r="AM622">
        <v>0</v>
      </c>
    </row>
    <row r="623" spans="1:39" x14ac:dyDescent="0.25">
      <c r="A623" t="s">
        <v>146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4658.3573859999997</v>
      </c>
      <c r="I623">
        <v>19014.803209999998</v>
      </c>
      <c r="J623" t="s">
        <v>3</v>
      </c>
      <c r="K623">
        <v>4652.88465</v>
      </c>
      <c r="L623">
        <v>18972.187542</v>
      </c>
      <c r="M623" t="s">
        <v>4</v>
      </c>
      <c r="N623">
        <v>311.13243599999998</v>
      </c>
      <c r="O623">
        <v>74.345281999999997</v>
      </c>
      <c r="P623" t="s">
        <v>5</v>
      </c>
      <c r="Q623">
        <v>0</v>
      </c>
      <c r="R623">
        <v>0</v>
      </c>
      <c r="S623" t="s">
        <v>6</v>
      </c>
      <c r="T623">
        <v>102.13289399999999</v>
      </c>
      <c r="U623">
        <v>3.640501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0.381131</v>
      </c>
      <c r="AD623">
        <v>1.7E-5</v>
      </c>
      <c r="AE623" t="s">
        <v>10</v>
      </c>
      <c r="AF623">
        <v>0</v>
      </c>
      <c r="AG623">
        <v>0</v>
      </c>
      <c r="AH623" t="s">
        <v>11</v>
      </c>
      <c r="AI623">
        <v>0.61906499999999998</v>
      </c>
      <c r="AJ623">
        <v>3.0000000000000001E-6</v>
      </c>
      <c r="AK623" t="s">
        <v>12</v>
      </c>
      <c r="AL623">
        <v>0</v>
      </c>
      <c r="AM623">
        <v>0</v>
      </c>
    </row>
    <row r="624" spans="1:39" x14ac:dyDescent="0.25">
      <c r="A624" t="s">
        <v>146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7001.0681359999999</v>
      </c>
      <c r="I624">
        <v>50283.327470999997</v>
      </c>
      <c r="J624" t="s">
        <v>3</v>
      </c>
      <c r="K624">
        <v>6992.832222</v>
      </c>
      <c r="L624">
        <v>50161.671987000002</v>
      </c>
      <c r="M624" t="s">
        <v>4</v>
      </c>
      <c r="N624">
        <v>467.097084</v>
      </c>
      <c r="O624">
        <v>174.69952900000001</v>
      </c>
      <c r="P624" t="s">
        <v>5</v>
      </c>
      <c r="Q624">
        <v>0</v>
      </c>
      <c r="R624">
        <v>0</v>
      </c>
      <c r="S624" t="s">
        <v>6</v>
      </c>
      <c r="T624">
        <v>153.41406799999999</v>
      </c>
      <c r="U624">
        <v>9.9863719999999994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0.38051299999999999</v>
      </c>
      <c r="AD624">
        <v>1.7E-5</v>
      </c>
      <c r="AE624" t="s">
        <v>10</v>
      </c>
      <c r="AF624">
        <v>0</v>
      </c>
      <c r="AG624">
        <v>0</v>
      </c>
      <c r="AH624" t="s">
        <v>11</v>
      </c>
      <c r="AI624">
        <v>0.61953199999999997</v>
      </c>
      <c r="AJ624">
        <v>6.0000000000000002E-6</v>
      </c>
      <c r="AK624" t="s">
        <v>12</v>
      </c>
      <c r="AL624">
        <v>0</v>
      </c>
      <c r="AM624">
        <v>0</v>
      </c>
    </row>
    <row r="625" spans="1:39" x14ac:dyDescent="0.25">
      <c r="A625" t="s">
        <v>146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9342.0085780000009</v>
      </c>
      <c r="I625">
        <v>98553.502240000002</v>
      </c>
      <c r="J625" t="s">
        <v>3</v>
      </c>
      <c r="K625">
        <v>9331.0288980000005</v>
      </c>
      <c r="L625">
        <v>98308.951652000003</v>
      </c>
      <c r="M625" t="s">
        <v>4</v>
      </c>
      <c r="N625">
        <v>622.94429600000001</v>
      </c>
      <c r="O625">
        <v>324.28249199999999</v>
      </c>
      <c r="P625" t="s">
        <v>5</v>
      </c>
      <c r="Q625">
        <v>0</v>
      </c>
      <c r="R625">
        <v>0</v>
      </c>
      <c r="S625" t="s">
        <v>6</v>
      </c>
      <c r="T625">
        <v>204.67870600000001</v>
      </c>
      <c r="U625">
        <v>20.884923000000001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0.379525</v>
      </c>
      <c r="AD625">
        <v>1.5999999999999999E-5</v>
      </c>
      <c r="AE625" t="s">
        <v>10</v>
      </c>
      <c r="AF625">
        <v>0</v>
      </c>
      <c r="AG625">
        <v>0</v>
      </c>
      <c r="AH625" t="s">
        <v>11</v>
      </c>
      <c r="AI625">
        <v>0.62006499999999998</v>
      </c>
      <c r="AJ625">
        <v>7.9999999999999996E-6</v>
      </c>
      <c r="AK625" t="s">
        <v>12</v>
      </c>
      <c r="AL625">
        <v>0</v>
      </c>
      <c r="AM625">
        <v>0</v>
      </c>
    </row>
    <row r="626" spans="1:39" x14ac:dyDescent="0.25">
      <c r="A626" t="s">
        <v>146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11673.48875</v>
      </c>
      <c r="I626">
        <v>135018.50967</v>
      </c>
      <c r="J626" t="s">
        <v>3</v>
      </c>
      <c r="K626">
        <v>11659.754618000001</v>
      </c>
      <c r="L626">
        <v>134679.338988</v>
      </c>
      <c r="M626" t="s">
        <v>4</v>
      </c>
      <c r="N626">
        <v>778.65281600000003</v>
      </c>
      <c r="O626">
        <v>486.416155</v>
      </c>
      <c r="P626" t="s">
        <v>5</v>
      </c>
      <c r="Q626">
        <v>0</v>
      </c>
      <c r="R626">
        <v>0</v>
      </c>
      <c r="S626" t="s">
        <v>6</v>
      </c>
      <c r="T626">
        <v>255.77605600000001</v>
      </c>
      <c r="U626">
        <v>28.585778000000001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0.37884200000000001</v>
      </c>
      <c r="AD626">
        <v>1.4E-5</v>
      </c>
      <c r="AE626" t="s">
        <v>10</v>
      </c>
      <c r="AF626">
        <v>0</v>
      </c>
      <c r="AG626">
        <v>0</v>
      </c>
      <c r="AH626" t="s">
        <v>11</v>
      </c>
      <c r="AI626">
        <v>0.62029100000000004</v>
      </c>
      <c r="AJ626">
        <v>1.0000000000000001E-5</v>
      </c>
      <c r="AK626" t="s">
        <v>12</v>
      </c>
      <c r="AL626">
        <v>0</v>
      </c>
      <c r="AM626">
        <v>0</v>
      </c>
    </row>
    <row r="627" spans="1:39" x14ac:dyDescent="0.25">
      <c r="A627" t="s">
        <v>146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14001.498852000001</v>
      </c>
      <c r="I627">
        <v>165161.47793699999</v>
      </c>
      <c r="J627" t="s">
        <v>3</v>
      </c>
      <c r="K627">
        <v>13985.021242000001</v>
      </c>
      <c r="L627">
        <v>164749.29688400001</v>
      </c>
      <c r="M627" t="s">
        <v>4</v>
      </c>
      <c r="N627">
        <v>934.24064999999996</v>
      </c>
      <c r="O627">
        <v>693.77497200000005</v>
      </c>
      <c r="P627" t="s">
        <v>5</v>
      </c>
      <c r="Q627">
        <v>0</v>
      </c>
      <c r="R627">
        <v>0</v>
      </c>
      <c r="S627" t="s">
        <v>6</v>
      </c>
      <c r="T627">
        <v>306.81833</v>
      </c>
      <c r="U627">
        <v>34.812370999999999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0.37820199999999998</v>
      </c>
      <c r="AD627">
        <v>1.1E-5</v>
      </c>
      <c r="AE627" t="s">
        <v>10</v>
      </c>
      <c r="AF627">
        <v>0</v>
      </c>
      <c r="AG627">
        <v>0</v>
      </c>
      <c r="AH627" t="s">
        <v>11</v>
      </c>
      <c r="AI627">
        <v>0.62057300000000004</v>
      </c>
      <c r="AJ627">
        <v>1.1E-5</v>
      </c>
      <c r="AK627" t="s">
        <v>12</v>
      </c>
      <c r="AL627">
        <v>0</v>
      </c>
      <c r="AM627">
        <v>0</v>
      </c>
    </row>
    <row r="628" spans="1:39" x14ac:dyDescent="0.25">
      <c r="A628" t="s">
        <v>146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16321.893998</v>
      </c>
      <c r="I628">
        <v>181221.93656599999</v>
      </c>
      <c r="J628" t="s">
        <v>3</v>
      </c>
      <c r="K628">
        <v>16302.698864</v>
      </c>
      <c r="L628">
        <v>180769.75456999999</v>
      </c>
      <c r="M628" t="s">
        <v>4</v>
      </c>
      <c r="N628">
        <v>1089.414366</v>
      </c>
      <c r="O628">
        <v>913.04626099999996</v>
      </c>
      <c r="P628" t="s">
        <v>5</v>
      </c>
      <c r="Q628">
        <v>0</v>
      </c>
      <c r="R628">
        <v>0</v>
      </c>
      <c r="S628" t="s">
        <v>6</v>
      </c>
      <c r="T628">
        <v>357.73657800000001</v>
      </c>
      <c r="U628">
        <v>38.053494000000001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0.37795400000000001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0.62102800000000002</v>
      </c>
      <c r="AJ628">
        <v>1.4E-5</v>
      </c>
      <c r="AK628" t="s">
        <v>12</v>
      </c>
      <c r="AL628">
        <v>0</v>
      </c>
      <c r="AM628">
        <v>0</v>
      </c>
    </row>
    <row r="629" spans="1:39" x14ac:dyDescent="0.25">
      <c r="A629" t="s">
        <v>146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18636.016987999999</v>
      </c>
      <c r="I629">
        <v>179953.60392299999</v>
      </c>
      <c r="J629" t="s">
        <v>3</v>
      </c>
      <c r="K629">
        <v>18614.108024000001</v>
      </c>
      <c r="L629">
        <v>179512.08761300001</v>
      </c>
      <c r="M629" t="s">
        <v>4</v>
      </c>
      <c r="N629">
        <v>1244.595536</v>
      </c>
      <c r="O629">
        <v>1127.571852</v>
      </c>
      <c r="P629" t="s">
        <v>5</v>
      </c>
      <c r="Q629">
        <v>0</v>
      </c>
      <c r="R629">
        <v>0</v>
      </c>
      <c r="S629" t="s">
        <v>6</v>
      </c>
      <c r="T629">
        <v>408.56237399999998</v>
      </c>
      <c r="U629">
        <v>37.584023999999999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0.37792999999999999</v>
      </c>
      <c r="AD629">
        <v>1.0000000000000001E-5</v>
      </c>
      <c r="AE629" t="s">
        <v>10</v>
      </c>
      <c r="AF629">
        <v>0</v>
      </c>
      <c r="AG629">
        <v>0</v>
      </c>
      <c r="AH629" t="s">
        <v>11</v>
      </c>
      <c r="AI629">
        <v>0.62162899999999999</v>
      </c>
      <c r="AJ629">
        <v>1.8E-5</v>
      </c>
      <c r="AK629" t="s">
        <v>12</v>
      </c>
      <c r="AL629">
        <v>0</v>
      </c>
      <c r="AM629">
        <v>0</v>
      </c>
    </row>
    <row r="630" spans="1:39" x14ac:dyDescent="0.25">
      <c r="A630" t="s">
        <v>146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20954.032886000001</v>
      </c>
      <c r="I630">
        <v>179268.11368000001</v>
      </c>
      <c r="J630" t="s">
        <v>3</v>
      </c>
      <c r="K630">
        <v>20929.401519999999</v>
      </c>
      <c r="L630">
        <v>178832.17887</v>
      </c>
      <c r="M630" t="s">
        <v>4</v>
      </c>
      <c r="N630">
        <v>1399.964518</v>
      </c>
      <c r="O630">
        <v>1372.573394</v>
      </c>
      <c r="P630" t="s">
        <v>5</v>
      </c>
      <c r="Q630">
        <v>0</v>
      </c>
      <c r="R630">
        <v>0</v>
      </c>
      <c r="S630" t="s">
        <v>6</v>
      </c>
      <c r="T630">
        <v>459.46888200000001</v>
      </c>
      <c r="U630">
        <v>37.459936999999996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0.37756899999999999</v>
      </c>
      <c r="AD630">
        <v>9.0000000000000002E-6</v>
      </c>
      <c r="AE630" t="s">
        <v>10</v>
      </c>
      <c r="AF630">
        <v>0</v>
      </c>
      <c r="AG630">
        <v>0</v>
      </c>
      <c r="AH630" t="s">
        <v>11</v>
      </c>
      <c r="AI630">
        <v>0.622081</v>
      </c>
      <c r="AJ630">
        <v>1.9000000000000001E-5</v>
      </c>
      <c r="AK630" t="s">
        <v>12</v>
      </c>
      <c r="AL630">
        <v>0</v>
      </c>
      <c r="AM630">
        <v>0</v>
      </c>
    </row>
    <row r="631" spans="1:39" x14ac:dyDescent="0.25">
      <c r="A631" t="s">
        <v>146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23270.695444000001</v>
      </c>
      <c r="I631">
        <v>183856.86239299999</v>
      </c>
      <c r="J631" t="s">
        <v>3</v>
      </c>
      <c r="K631">
        <v>23243.335181999999</v>
      </c>
      <c r="L631">
        <v>183405.480075</v>
      </c>
      <c r="M631" t="s">
        <v>4</v>
      </c>
      <c r="N631">
        <v>1555.4295959999999</v>
      </c>
      <c r="O631">
        <v>1666.9378380000001</v>
      </c>
      <c r="P631" t="s">
        <v>5</v>
      </c>
      <c r="Q631">
        <v>0</v>
      </c>
      <c r="R631">
        <v>0</v>
      </c>
      <c r="S631" t="s">
        <v>6</v>
      </c>
      <c r="T631">
        <v>510.33738</v>
      </c>
      <c r="U631">
        <v>38.734588000000002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0.37749100000000002</v>
      </c>
      <c r="AD631">
        <v>7.9999999999999996E-6</v>
      </c>
      <c r="AE631" t="s">
        <v>10</v>
      </c>
      <c r="AF631">
        <v>0</v>
      </c>
      <c r="AG631">
        <v>0</v>
      </c>
      <c r="AH631" t="s">
        <v>11</v>
      </c>
      <c r="AI631">
        <v>0.62211700000000003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146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25585.84546</v>
      </c>
      <c r="I632">
        <v>188373.27508399999</v>
      </c>
      <c r="J632" t="s">
        <v>3</v>
      </c>
      <c r="K632">
        <v>25555.770585999999</v>
      </c>
      <c r="L632">
        <v>187918.58051299999</v>
      </c>
      <c r="M632" t="s">
        <v>4</v>
      </c>
      <c r="N632">
        <v>1710.7521320000001</v>
      </c>
      <c r="O632">
        <v>1989.377853</v>
      </c>
      <c r="P632" t="s">
        <v>5</v>
      </c>
      <c r="Q632">
        <v>0</v>
      </c>
      <c r="R632">
        <v>0</v>
      </c>
      <c r="S632" t="s">
        <v>6</v>
      </c>
      <c r="T632">
        <v>561.18849799999998</v>
      </c>
      <c r="U632">
        <v>39.362234000000001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0.37749100000000002</v>
      </c>
      <c r="AD632">
        <v>7.9999999999999996E-6</v>
      </c>
      <c r="AE632" t="s">
        <v>10</v>
      </c>
      <c r="AF632">
        <v>0</v>
      </c>
      <c r="AG632">
        <v>0</v>
      </c>
      <c r="AH632" t="s">
        <v>11</v>
      </c>
      <c r="AI632">
        <v>0.62211700000000003</v>
      </c>
      <c r="AJ632">
        <v>1.9000000000000001E-5</v>
      </c>
      <c r="AK632" t="s">
        <v>12</v>
      </c>
      <c r="AL632">
        <v>0</v>
      </c>
      <c r="AM632">
        <v>0</v>
      </c>
    </row>
    <row r="633" spans="1:39" x14ac:dyDescent="0.25">
      <c r="A633" t="s">
        <v>146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27899.102375999999</v>
      </c>
      <c r="I633">
        <v>191568.724388</v>
      </c>
      <c r="J633" t="s">
        <v>3</v>
      </c>
      <c r="K633">
        <v>27866.306904000001</v>
      </c>
      <c r="L633">
        <v>191109.20751400001</v>
      </c>
      <c r="M633" t="s">
        <v>4</v>
      </c>
      <c r="N633">
        <v>1866.112102</v>
      </c>
      <c r="O633">
        <v>2357.5490949999999</v>
      </c>
      <c r="P633" t="s">
        <v>5</v>
      </c>
      <c r="Q633">
        <v>0</v>
      </c>
      <c r="R633">
        <v>0</v>
      </c>
      <c r="S633" t="s">
        <v>6</v>
      </c>
      <c r="T633">
        <v>612.00741800000003</v>
      </c>
      <c r="U633">
        <v>39.809877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0.37749100000000002</v>
      </c>
      <c r="AD633">
        <v>7.9999999999999996E-6</v>
      </c>
      <c r="AE633" t="s">
        <v>10</v>
      </c>
      <c r="AF633">
        <v>0</v>
      </c>
      <c r="AG633">
        <v>0</v>
      </c>
      <c r="AH633" t="s">
        <v>11</v>
      </c>
      <c r="AI633">
        <v>0.62211700000000003</v>
      </c>
      <c r="AJ633">
        <v>1.9000000000000001E-5</v>
      </c>
      <c r="AK633" t="s">
        <v>12</v>
      </c>
      <c r="AL633">
        <v>0</v>
      </c>
      <c r="AM633">
        <v>0</v>
      </c>
    </row>
    <row r="634" spans="1:39" x14ac:dyDescent="0.25">
      <c r="A634" t="s">
        <v>146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30213.149799999999</v>
      </c>
      <c r="I634">
        <v>190012.89920799999</v>
      </c>
      <c r="J634" t="s">
        <v>3</v>
      </c>
      <c r="K634">
        <v>30177.629637999999</v>
      </c>
      <c r="L634">
        <v>189555.978259</v>
      </c>
      <c r="M634" t="s">
        <v>4</v>
      </c>
      <c r="N634">
        <v>2021.6700559999999</v>
      </c>
      <c r="O634">
        <v>2732.2748470000001</v>
      </c>
      <c r="P634" t="s">
        <v>5</v>
      </c>
      <c r="Q634">
        <v>0</v>
      </c>
      <c r="R634">
        <v>0</v>
      </c>
      <c r="S634" t="s">
        <v>6</v>
      </c>
      <c r="T634">
        <v>662.84683199999995</v>
      </c>
      <c r="U634">
        <v>39.506694000000003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0.37749100000000002</v>
      </c>
      <c r="AD634">
        <v>7.9999999999999996E-6</v>
      </c>
      <c r="AE634" t="s">
        <v>10</v>
      </c>
      <c r="AF634">
        <v>0</v>
      </c>
      <c r="AG634">
        <v>0</v>
      </c>
      <c r="AH634" t="s">
        <v>11</v>
      </c>
      <c r="AI634">
        <v>0.62211700000000003</v>
      </c>
      <c r="AJ634">
        <v>1.9000000000000001E-5</v>
      </c>
      <c r="AK634" t="s">
        <v>12</v>
      </c>
      <c r="AL634">
        <v>0</v>
      </c>
      <c r="AM634">
        <v>0</v>
      </c>
    </row>
    <row r="635" spans="1:39" x14ac:dyDescent="0.25">
      <c r="A635" t="s">
        <v>146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32530.252658000001</v>
      </c>
      <c r="I635">
        <v>192620.24895199999</v>
      </c>
      <c r="J635" t="s">
        <v>3</v>
      </c>
      <c r="K635">
        <v>32492.006539999998</v>
      </c>
      <c r="L635">
        <v>192164.75103799999</v>
      </c>
      <c r="M635" t="s">
        <v>4</v>
      </c>
      <c r="N635">
        <v>2177.315814</v>
      </c>
      <c r="O635">
        <v>3149.678938</v>
      </c>
      <c r="P635" t="s">
        <v>5</v>
      </c>
      <c r="Q635">
        <v>0</v>
      </c>
      <c r="R635">
        <v>0</v>
      </c>
      <c r="S635" t="s">
        <v>6</v>
      </c>
      <c r="T635">
        <v>713.72582999999997</v>
      </c>
      <c r="U635">
        <v>39.986761999999999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0.37749100000000002</v>
      </c>
      <c r="AD635">
        <v>7.9999999999999996E-6</v>
      </c>
      <c r="AE635" t="s">
        <v>10</v>
      </c>
      <c r="AF635">
        <v>0</v>
      </c>
      <c r="AG635">
        <v>0</v>
      </c>
      <c r="AH635" t="s">
        <v>11</v>
      </c>
      <c r="AI635">
        <v>0.62211700000000003</v>
      </c>
      <c r="AJ635">
        <v>1.9000000000000001E-5</v>
      </c>
      <c r="AK635" t="s">
        <v>12</v>
      </c>
      <c r="AL635">
        <v>0</v>
      </c>
      <c r="AM635">
        <v>0</v>
      </c>
    </row>
    <row r="636" spans="1:39" x14ac:dyDescent="0.25">
      <c r="A636" t="s">
        <v>146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34850.351088000003</v>
      </c>
      <c r="I636">
        <v>192606.24127299999</v>
      </c>
      <c r="J636" t="s">
        <v>3</v>
      </c>
      <c r="K636">
        <v>34809.387774000003</v>
      </c>
      <c r="L636">
        <v>192151.93266399999</v>
      </c>
      <c r="M636" t="s">
        <v>4</v>
      </c>
      <c r="N636">
        <v>2332.9158600000001</v>
      </c>
      <c r="O636">
        <v>3600.8672329999999</v>
      </c>
      <c r="P636" t="s">
        <v>5</v>
      </c>
      <c r="Q636">
        <v>0</v>
      </c>
      <c r="R636">
        <v>0</v>
      </c>
      <c r="S636" t="s">
        <v>6</v>
      </c>
      <c r="T636">
        <v>764.66692999999998</v>
      </c>
      <c r="U636">
        <v>39.870455999999997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0.37749100000000002</v>
      </c>
      <c r="AD636">
        <v>7.9999999999999996E-6</v>
      </c>
      <c r="AE636" t="s">
        <v>10</v>
      </c>
      <c r="AF636">
        <v>0</v>
      </c>
      <c r="AG636">
        <v>0</v>
      </c>
      <c r="AH636" t="s">
        <v>11</v>
      </c>
      <c r="AI636">
        <v>0.62211700000000003</v>
      </c>
      <c r="AJ636">
        <v>1.9000000000000001E-5</v>
      </c>
      <c r="AK636" t="s">
        <v>12</v>
      </c>
      <c r="AL636">
        <v>0</v>
      </c>
      <c r="AM636">
        <v>0</v>
      </c>
    </row>
    <row r="637" spans="1:39" x14ac:dyDescent="0.25">
      <c r="A637" t="s">
        <v>146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37181.428762000003</v>
      </c>
      <c r="I637">
        <v>198111.07504699999</v>
      </c>
      <c r="J637" t="s">
        <v>3</v>
      </c>
      <c r="K637">
        <v>37137.725879999998</v>
      </c>
      <c r="L637">
        <v>197653.175346</v>
      </c>
      <c r="M637" t="s">
        <v>4</v>
      </c>
      <c r="N637">
        <v>2488.9368920000002</v>
      </c>
      <c r="O637">
        <v>4142.8550130000003</v>
      </c>
      <c r="P637" t="s">
        <v>5</v>
      </c>
      <c r="Q637">
        <v>0</v>
      </c>
      <c r="R637">
        <v>0</v>
      </c>
      <c r="S637" t="s">
        <v>6</v>
      </c>
      <c r="T637">
        <v>815.72215600000004</v>
      </c>
      <c r="U637">
        <v>40.542273999999999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0.37749100000000002</v>
      </c>
      <c r="AD637">
        <v>7.9999999999999996E-6</v>
      </c>
      <c r="AE637" t="s">
        <v>10</v>
      </c>
      <c r="AF637">
        <v>0</v>
      </c>
      <c r="AG637">
        <v>0</v>
      </c>
      <c r="AH637" t="s">
        <v>11</v>
      </c>
      <c r="AI637">
        <v>0.62211700000000003</v>
      </c>
      <c r="AJ637">
        <v>1.9000000000000001E-5</v>
      </c>
      <c r="AK637" t="s">
        <v>12</v>
      </c>
      <c r="AL637">
        <v>0</v>
      </c>
      <c r="AM637">
        <v>0</v>
      </c>
    </row>
    <row r="638" spans="1:39" x14ac:dyDescent="0.25">
      <c r="A638" t="s">
        <v>146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39512.509467999997</v>
      </c>
      <c r="I638">
        <v>227932.46258299999</v>
      </c>
      <c r="J638" t="s">
        <v>3</v>
      </c>
      <c r="K638">
        <v>39466.064186000003</v>
      </c>
      <c r="L638">
        <v>227403.08303800001</v>
      </c>
      <c r="M638" t="s">
        <v>4</v>
      </c>
      <c r="N638">
        <v>2645.0164220000001</v>
      </c>
      <c r="O638">
        <v>4716.001964</v>
      </c>
      <c r="P638" t="s">
        <v>5</v>
      </c>
      <c r="Q638">
        <v>0</v>
      </c>
      <c r="R638">
        <v>0</v>
      </c>
      <c r="S638" t="s">
        <v>6</v>
      </c>
      <c r="T638">
        <v>866.79591600000003</v>
      </c>
      <c r="U638">
        <v>45.688201999999997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0.37749100000000002</v>
      </c>
      <c r="AD638">
        <v>7.9999999999999996E-6</v>
      </c>
      <c r="AE638" t="s">
        <v>10</v>
      </c>
      <c r="AF638">
        <v>0</v>
      </c>
      <c r="AG638">
        <v>0</v>
      </c>
      <c r="AH638" t="s">
        <v>11</v>
      </c>
      <c r="AI638">
        <v>0.62211799999999995</v>
      </c>
      <c r="AJ638">
        <v>1.9000000000000001E-5</v>
      </c>
      <c r="AK638" t="s">
        <v>12</v>
      </c>
      <c r="AL638">
        <v>0</v>
      </c>
      <c r="AM638">
        <v>0</v>
      </c>
    </row>
    <row r="639" spans="1:39" x14ac:dyDescent="0.25">
      <c r="A639" t="s">
        <v>146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41840.736116</v>
      </c>
      <c r="I639">
        <v>275331.727648</v>
      </c>
      <c r="J639" t="s">
        <v>3</v>
      </c>
      <c r="K639">
        <v>41791.556239999998</v>
      </c>
      <c r="L639">
        <v>274698.24133400002</v>
      </c>
      <c r="M639" t="s">
        <v>4</v>
      </c>
      <c r="N639">
        <v>2800.901136</v>
      </c>
      <c r="O639">
        <v>5334.4594010000001</v>
      </c>
      <c r="P639" t="s">
        <v>5</v>
      </c>
      <c r="Q639">
        <v>0</v>
      </c>
      <c r="R639">
        <v>0</v>
      </c>
      <c r="S639" t="s">
        <v>6</v>
      </c>
      <c r="T639">
        <v>917.81558600000005</v>
      </c>
      <c r="U639">
        <v>54.004761000000002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0.37749100000000002</v>
      </c>
      <c r="AD639">
        <v>7.9999999999999996E-6</v>
      </c>
      <c r="AE639" t="s">
        <v>10</v>
      </c>
      <c r="AF639">
        <v>0</v>
      </c>
      <c r="AG639">
        <v>0</v>
      </c>
      <c r="AH639" t="s">
        <v>11</v>
      </c>
      <c r="AI639">
        <v>0.62211799999999995</v>
      </c>
      <c r="AJ639">
        <v>1.9000000000000001E-5</v>
      </c>
      <c r="AK639" t="s">
        <v>12</v>
      </c>
      <c r="AL639">
        <v>0</v>
      </c>
      <c r="AM639">
        <v>0</v>
      </c>
    </row>
    <row r="640" spans="1:39" x14ac:dyDescent="0.25">
      <c r="A640" t="s">
        <v>146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44167.888374000002</v>
      </c>
      <c r="I640">
        <v>330319.061927</v>
      </c>
      <c r="J640" t="s">
        <v>3</v>
      </c>
      <c r="K640">
        <v>44115.976179999998</v>
      </c>
      <c r="L640">
        <v>329564.51138099999</v>
      </c>
      <c r="M640" t="s">
        <v>4</v>
      </c>
      <c r="N640">
        <v>2956.608698</v>
      </c>
      <c r="O640">
        <v>5991.7465259999999</v>
      </c>
      <c r="P640" t="s">
        <v>5</v>
      </c>
      <c r="Q640">
        <v>0</v>
      </c>
      <c r="R640">
        <v>0</v>
      </c>
      <c r="S640" t="s">
        <v>6</v>
      </c>
      <c r="T640">
        <v>968.84773399999995</v>
      </c>
      <c r="U640">
        <v>63.765394999999998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0.37749100000000002</v>
      </c>
      <c r="AD640">
        <v>7.9999999999999996E-6</v>
      </c>
      <c r="AE640" t="s">
        <v>10</v>
      </c>
      <c r="AF640">
        <v>0</v>
      </c>
      <c r="AG640">
        <v>0</v>
      </c>
      <c r="AH640" t="s">
        <v>11</v>
      </c>
      <c r="AI640">
        <v>0.62211799999999995</v>
      </c>
      <c r="AJ640">
        <v>1.9000000000000001E-5</v>
      </c>
      <c r="AK640" t="s">
        <v>12</v>
      </c>
      <c r="AL640">
        <v>0</v>
      </c>
      <c r="AM640">
        <v>0</v>
      </c>
    </row>
    <row r="641" spans="1:39" x14ac:dyDescent="0.25">
      <c r="A641" t="s">
        <v>146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46499.900542000003</v>
      </c>
      <c r="I641">
        <v>406381.617317</v>
      </c>
      <c r="J641" t="s">
        <v>3</v>
      </c>
      <c r="K641">
        <v>46445.2523</v>
      </c>
      <c r="L641">
        <v>405458.418061</v>
      </c>
      <c r="M641" t="s">
        <v>4</v>
      </c>
      <c r="N641">
        <v>3112.9417800000001</v>
      </c>
      <c r="O641">
        <v>6708.3797009999998</v>
      </c>
      <c r="P641" t="s">
        <v>5</v>
      </c>
      <c r="Q641">
        <v>0</v>
      </c>
      <c r="R641">
        <v>0</v>
      </c>
      <c r="S641" t="s">
        <v>6</v>
      </c>
      <c r="T641">
        <v>1019.963544</v>
      </c>
      <c r="U641">
        <v>78.990353999999996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0.37749100000000002</v>
      </c>
      <c r="AD641">
        <v>7.9999999999999996E-6</v>
      </c>
      <c r="AE641" t="s">
        <v>10</v>
      </c>
      <c r="AF641">
        <v>0</v>
      </c>
      <c r="AG641">
        <v>0</v>
      </c>
      <c r="AH641" t="s">
        <v>11</v>
      </c>
      <c r="AI641">
        <v>0.62211799999999995</v>
      </c>
      <c r="AJ641">
        <v>1.9000000000000001E-5</v>
      </c>
      <c r="AK641" t="s">
        <v>12</v>
      </c>
      <c r="AL641">
        <v>0</v>
      </c>
      <c r="AM641">
        <v>0</v>
      </c>
    </row>
    <row r="642" spans="1:39" x14ac:dyDescent="0.25">
      <c r="A642" t="s">
        <v>147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2577.5634500000001</v>
      </c>
      <c r="I642">
        <v>1228.3462609999999</v>
      </c>
      <c r="J642" t="s">
        <v>3</v>
      </c>
      <c r="K642">
        <v>2575.0306799999998</v>
      </c>
      <c r="L642">
        <v>1227.0930390000001</v>
      </c>
      <c r="M642" t="s">
        <v>4</v>
      </c>
      <c r="N642">
        <v>145.61023</v>
      </c>
      <c r="O642">
        <v>4.7574329999999998</v>
      </c>
      <c r="P642" t="s">
        <v>5</v>
      </c>
      <c r="Q642">
        <v>196.72025400000001</v>
      </c>
      <c r="R642">
        <v>2.613553</v>
      </c>
      <c r="S642" t="s">
        <v>6</v>
      </c>
      <c r="T642">
        <v>57.091774000000001</v>
      </c>
      <c r="U642">
        <v>2.5524680000000002</v>
      </c>
      <c r="V642" t="s">
        <v>7</v>
      </c>
      <c r="W642">
        <v>67.890169999999998</v>
      </c>
      <c r="X642">
        <v>4.3270000000000003E-2</v>
      </c>
      <c r="Y642" t="s">
        <v>8</v>
      </c>
      <c r="Z642">
        <v>70.226975999999993</v>
      </c>
      <c r="AA642">
        <v>4.0499E-2</v>
      </c>
      <c r="AB642" t="s">
        <v>9</v>
      </c>
      <c r="AC642">
        <v>2231.6087539999999</v>
      </c>
      <c r="AD642">
        <v>1076.1387340000001</v>
      </c>
      <c r="AE642" t="s">
        <v>10</v>
      </c>
      <c r="AF642">
        <v>0.38333</v>
      </c>
      <c r="AG642">
        <v>1.4E-5</v>
      </c>
      <c r="AH642" t="s">
        <v>11</v>
      </c>
      <c r="AI642">
        <v>0.61806499999999998</v>
      </c>
      <c r="AJ642">
        <v>6.9999999999999999E-6</v>
      </c>
      <c r="AK642" t="s">
        <v>12</v>
      </c>
      <c r="AL642">
        <v>0</v>
      </c>
      <c r="AM642">
        <v>0</v>
      </c>
    </row>
    <row r="643" spans="1:39" x14ac:dyDescent="0.25">
      <c r="A643" t="s">
        <v>147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5153.9934020000001</v>
      </c>
      <c r="I643">
        <v>1901.1306999999999</v>
      </c>
      <c r="J643" t="s">
        <v>3</v>
      </c>
      <c r="K643">
        <v>5148.9451760000002</v>
      </c>
      <c r="L643">
        <v>1899.412495</v>
      </c>
      <c r="M643" t="s">
        <v>4</v>
      </c>
      <c r="N643">
        <v>290.80712</v>
      </c>
      <c r="O643">
        <v>9.1725720000000006</v>
      </c>
      <c r="P643" t="s">
        <v>5</v>
      </c>
      <c r="Q643">
        <v>393.399584</v>
      </c>
      <c r="R643">
        <v>4.270041</v>
      </c>
      <c r="S643" t="s">
        <v>6</v>
      </c>
      <c r="T643">
        <v>114.23294199999999</v>
      </c>
      <c r="U643">
        <v>3.9009269999999998</v>
      </c>
      <c r="V643" t="s">
        <v>7</v>
      </c>
      <c r="W643">
        <v>135.72982999999999</v>
      </c>
      <c r="X643">
        <v>9.0804999999999997E-2</v>
      </c>
      <c r="Y643" t="s">
        <v>8</v>
      </c>
      <c r="Z643">
        <v>140.41733400000001</v>
      </c>
      <c r="AA643">
        <v>8.1183000000000005E-2</v>
      </c>
      <c r="AB643" t="s">
        <v>9</v>
      </c>
      <c r="AC643">
        <v>4462.5618199999999</v>
      </c>
      <c r="AD643">
        <v>1679.5285590000001</v>
      </c>
      <c r="AE643" t="s">
        <v>10</v>
      </c>
      <c r="AF643">
        <v>0.38130199999999997</v>
      </c>
      <c r="AG643">
        <v>1.9000000000000001E-5</v>
      </c>
      <c r="AH643" t="s">
        <v>11</v>
      </c>
      <c r="AI643">
        <v>0.61901600000000001</v>
      </c>
      <c r="AJ643">
        <v>3.0000000000000001E-6</v>
      </c>
      <c r="AK643" t="s">
        <v>12</v>
      </c>
      <c r="AL643">
        <v>0</v>
      </c>
      <c r="AM643">
        <v>0</v>
      </c>
    </row>
    <row r="644" spans="1:39" x14ac:dyDescent="0.25">
      <c r="A644" t="s">
        <v>147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7734.5479439999999</v>
      </c>
      <c r="I644">
        <v>2409.9233869999998</v>
      </c>
      <c r="J644" t="s">
        <v>3</v>
      </c>
      <c r="K644">
        <v>7726.9849020000001</v>
      </c>
      <c r="L644">
        <v>2408.1307780000002</v>
      </c>
      <c r="M644" t="s">
        <v>4</v>
      </c>
      <c r="N644">
        <v>436.354782</v>
      </c>
      <c r="O644">
        <v>18.121196999999999</v>
      </c>
      <c r="P644" t="s">
        <v>5</v>
      </c>
      <c r="Q644">
        <v>590.23014599999999</v>
      </c>
      <c r="R644">
        <v>5.7368610000000002</v>
      </c>
      <c r="S644" t="s">
        <v>6</v>
      </c>
      <c r="T644">
        <v>171.42866000000001</v>
      </c>
      <c r="U644">
        <v>5.2903310000000001</v>
      </c>
      <c r="V644" t="s">
        <v>7</v>
      </c>
      <c r="W644">
        <v>203.62441799999999</v>
      </c>
      <c r="X644">
        <v>0.19065599999999999</v>
      </c>
      <c r="Y644" t="s">
        <v>8</v>
      </c>
      <c r="Z644">
        <v>210.64327</v>
      </c>
      <c r="AA644">
        <v>0.17498</v>
      </c>
      <c r="AB644" t="s">
        <v>9</v>
      </c>
      <c r="AC644">
        <v>6697.1337960000001</v>
      </c>
      <c r="AD644">
        <v>2152.3305500000001</v>
      </c>
      <c r="AE644" t="s">
        <v>10</v>
      </c>
      <c r="AF644">
        <v>0.380137</v>
      </c>
      <c r="AG644">
        <v>1.9000000000000001E-5</v>
      </c>
      <c r="AH644" t="s">
        <v>11</v>
      </c>
      <c r="AI644">
        <v>0.61944299999999997</v>
      </c>
      <c r="AJ644">
        <v>3.0000000000000001E-6</v>
      </c>
      <c r="AK644" t="s">
        <v>12</v>
      </c>
      <c r="AL644">
        <v>0</v>
      </c>
      <c r="AM644">
        <v>0</v>
      </c>
    </row>
    <row r="645" spans="1:39" x14ac:dyDescent="0.25">
      <c r="A645" t="s">
        <v>147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10309.994644</v>
      </c>
      <c r="I645">
        <v>3375.5824539999999</v>
      </c>
      <c r="J645" t="s">
        <v>3</v>
      </c>
      <c r="K645">
        <v>10299.91826</v>
      </c>
      <c r="L645">
        <v>3368.014905</v>
      </c>
      <c r="M645" t="s">
        <v>4</v>
      </c>
      <c r="N645">
        <v>581.48388199999999</v>
      </c>
      <c r="O645">
        <v>29.177772000000001</v>
      </c>
      <c r="P645" t="s">
        <v>5</v>
      </c>
      <c r="Q645">
        <v>786.755854</v>
      </c>
      <c r="R645">
        <v>6.9868480000000002</v>
      </c>
      <c r="S645" t="s">
        <v>6</v>
      </c>
      <c r="T645">
        <v>228.403808</v>
      </c>
      <c r="U645">
        <v>5.9200140000000001</v>
      </c>
      <c r="V645" t="s">
        <v>7</v>
      </c>
      <c r="W645">
        <v>271.474852</v>
      </c>
      <c r="X645">
        <v>0.27867700000000001</v>
      </c>
      <c r="Y645" t="s">
        <v>8</v>
      </c>
      <c r="Z645">
        <v>280.83175</v>
      </c>
      <c r="AA645">
        <v>0.25510500000000003</v>
      </c>
      <c r="AB645" t="s">
        <v>9</v>
      </c>
      <c r="AC645">
        <v>8927.3212779999994</v>
      </c>
      <c r="AD645">
        <v>3011.4047909999999</v>
      </c>
      <c r="AE645" t="s">
        <v>10</v>
      </c>
      <c r="AF645">
        <v>0.37886799999999998</v>
      </c>
      <c r="AG645">
        <v>1.2999999999999999E-5</v>
      </c>
      <c r="AH645" t="s">
        <v>11</v>
      </c>
      <c r="AI645">
        <v>0.61956599999999995</v>
      </c>
      <c r="AJ645">
        <v>3.0000000000000001E-6</v>
      </c>
      <c r="AK645" t="s">
        <v>12</v>
      </c>
      <c r="AL645">
        <v>0</v>
      </c>
      <c r="AM645">
        <v>0</v>
      </c>
    </row>
    <row r="646" spans="1:39" x14ac:dyDescent="0.25">
      <c r="A646" t="s">
        <v>147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12888.915864000001</v>
      </c>
      <c r="I646">
        <v>5678.1465019999996</v>
      </c>
      <c r="J646" t="s">
        <v>3</v>
      </c>
      <c r="K646">
        <v>12876.32445</v>
      </c>
      <c r="L646">
        <v>5663.4135509999996</v>
      </c>
      <c r="M646" t="s">
        <v>4</v>
      </c>
      <c r="N646">
        <v>727.02660800000001</v>
      </c>
      <c r="O646">
        <v>45.785437999999999</v>
      </c>
      <c r="P646" t="s">
        <v>5</v>
      </c>
      <c r="Q646">
        <v>983.48148800000001</v>
      </c>
      <c r="R646">
        <v>10.293704999999999</v>
      </c>
      <c r="S646" t="s">
        <v>6</v>
      </c>
      <c r="T646">
        <v>285.55447600000002</v>
      </c>
      <c r="U646">
        <v>8.4449760000000005</v>
      </c>
      <c r="V646" t="s">
        <v>7</v>
      </c>
      <c r="W646">
        <v>339.33001000000002</v>
      </c>
      <c r="X646">
        <v>0.39649200000000001</v>
      </c>
      <c r="Y646" t="s">
        <v>8</v>
      </c>
      <c r="Z646">
        <v>351.04216400000001</v>
      </c>
      <c r="AA646">
        <v>0.39090999999999998</v>
      </c>
      <c r="AB646" t="s">
        <v>9</v>
      </c>
      <c r="AC646">
        <v>11160.368683999999</v>
      </c>
      <c r="AD646">
        <v>4960.0133470000001</v>
      </c>
      <c r="AE646" t="s">
        <v>10</v>
      </c>
      <c r="AF646">
        <v>0.377668</v>
      </c>
      <c r="AG646">
        <v>7.9999999999999996E-6</v>
      </c>
      <c r="AH646" t="s">
        <v>11</v>
      </c>
      <c r="AI646">
        <v>0.61957600000000002</v>
      </c>
      <c r="AJ646">
        <v>3.0000000000000001E-6</v>
      </c>
      <c r="AK646" t="s">
        <v>12</v>
      </c>
      <c r="AL646">
        <v>0</v>
      </c>
      <c r="AM646">
        <v>0</v>
      </c>
    </row>
    <row r="647" spans="1:39" x14ac:dyDescent="0.25">
      <c r="A647" t="s">
        <v>147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15461.521742000001</v>
      </c>
      <c r="I647">
        <v>7573.1592840000003</v>
      </c>
      <c r="J647" t="s">
        <v>3</v>
      </c>
      <c r="K647">
        <v>15446.401304000001</v>
      </c>
      <c r="L647">
        <v>7553.6895039999999</v>
      </c>
      <c r="M647" t="s">
        <v>4</v>
      </c>
      <c r="N647">
        <v>872.81903199999999</v>
      </c>
      <c r="O647">
        <v>63.368074999999997</v>
      </c>
      <c r="P647" t="s">
        <v>5</v>
      </c>
      <c r="Q647">
        <v>1179.9086540000001</v>
      </c>
      <c r="R647">
        <v>14.399087</v>
      </c>
      <c r="S647" t="s">
        <v>6</v>
      </c>
      <c r="T647">
        <v>342.40981599999998</v>
      </c>
      <c r="U647">
        <v>12.049505999999999</v>
      </c>
      <c r="V647" t="s">
        <v>7</v>
      </c>
      <c r="W647">
        <v>407.19188000000003</v>
      </c>
      <c r="X647">
        <v>0.56609799999999999</v>
      </c>
      <c r="Y647" t="s">
        <v>8</v>
      </c>
      <c r="Z647">
        <v>421.24097399999999</v>
      </c>
      <c r="AA647">
        <v>0.57952700000000001</v>
      </c>
      <c r="AB647" t="s">
        <v>9</v>
      </c>
      <c r="AC647">
        <v>13387.133598</v>
      </c>
      <c r="AD647">
        <v>6586.7970759999998</v>
      </c>
      <c r="AE647" t="s">
        <v>10</v>
      </c>
      <c r="AF647">
        <v>0.37720100000000001</v>
      </c>
      <c r="AG647">
        <v>5.0000000000000004E-6</v>
      </c>
      <c r="AH647" t="s">
        <v>11</v>
      </c>
      <c r="AI647">
        <v>0.62006399999999995</v>
      </c>
      <c r="AJ647">
        <v>6.9999999999999999E-6</v>
      </c>
      <c r="AK647" t="s">
        <v>12</v>
      </c>
      <c r="AL647">
        <v>0</v>
      </c>
      <c r="AM647">
        <v>0</v>
      </c>
    </row>
    <row r="648" spans="1:39" x14ac:dyDescent="0.25">
      <c r="A648" t="s">
        <v>147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18036.377575999999</v>
      </c>
      <c r="I648">
        <v>9885.2530370000004</v>
      </c>
      <c r="J648" t="s">
        <v>3</v>
      </c>
      <c r="K648">
        <v>18018.737475999998</v>
      </c>
      <c r="L648">
        <v>9855.9637380000004</v>
      </c>
      <c r="M648" t="s">
        <v>4</v>
      </c>
      <c r="N648">
        <v>1018.491234</v>
      </c>
      <c r="O648">
        <v>92.979737</v>
      </c>
      <c r="P648" t="s">
        <v>5</v>
      </c>
      <c r="Q648">
        <v>1376.36609</v>
      </c>
      <c r="R648">
        <v>16.694216999999998</v>
      </c>
      <c r="S648" t="s">
        <v>6</v>
      </c>
      <c r="T648">
        <v>399.26567599999998</v>
      </c>
      <c r="U648">
        <v>13.304629</v>
      </c>
      <c r="V648" t="s">
        <v>7</v>
      </c>
      <c r="W648">
        <v>475.07141999999999</v>
      </c>
      <c r="X648">
        <v>0.74068100000000003</v>
      </c>
      <c r="Y648" t="s">
        <v>8</v>
      </c>
      <c r="Z648">
        <v>491.45107999999999</v>
      </c>
      <c r="AA648">
        <v>0.79684500000000003</v>
      </c>
      <c r="AB648" t="s">
        <v>9</v>
      </c>
      <c r="AC648">
        <v>15616.24056</v>
      </c>
      <c r="AD648">
        <v>8511.0854209999998</v>
      </c>
      <c r="AE648" t="s">
        <v>10</v>
      </c>
      <c r="AF648">
        <v>0.37695099999999998</v>
      </c>
      <c r="AG648">
        <v>3.9999999999999998E-6</v>
      </c>
      <c r="AH648" t="s">
        <v>11</v>
      </c>
      <c r="AI648">
        <v>0.62049100000000001</v>
      </c>
      <c r="AJ648">
        <v>1.1E-5</v>
      </c>
      <c r="AK648" t="s">
        <v>12</v>
      </c>
      <c r="AL648">
        <v>0</v>
      </c>
      <c r="AM648">
        <v>0</v>
      </c>
    </row>
    <row r="649" spans="1:39" x14ac:dyDescent="0.25">
      <c r="A649" t="s">
        <v>147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20621.271354</v>
      </c>
      <c r="I649">
        <v>17779.342952999999</v>
      </c>
      <c r="J649" t="s">
        <v>3</v>
      </c>
      <c r="K649">
        <v>20601.107309999999</v>
      </c>
      <c r="L649">
        <v>17724.303699</v>
      </c>
      <c r="M649" t="s">
        <v>4</v>
      </c>
      <c r="N649">
        <v>1164.02874</v>
      </c>
      <c r="O649">
        <v>132.05658500000001</v>
      </c>
      <c r="P649" t="s">
        <v>5</v>
      </c>
      <c r="Q649">
        <v>1573.1514520000001</v>
      </c>
      <c r="R649">
        <v>18.270208</v>
      </c>
      <c r="S649" t="s">
        <v>6</v>
      </c>
      <c r="T649">
        <v>456.38626199999999</v>
      </c>
      <c r="U649">
        <v>14.215854</v>
      </c>
      <c r="V649" t="s">
        <v>7</v>
      </c>
      <c r="W649">
        <v>542.97497199999998</v>
      </c>
      <c r="X649">
        <v>1.069466</v>
      </c>
      <c r="Y649" t="s">
        <v>8</v>
      </c>
      <c r="Z649">
        <v>561.69261200000005</v>
      </c>
      <c r="AA649">
        <v>1.1900230000000001</v>
      </c>
      <c r="AB649" t="s">
        <v>9</v>
      </c>
      <c r="AC649">
        <v>17855.180282000001</v>
      </c>
      <c r="AD649">
        <v>15294.815635000001</v>
      </c>
      <c r="AE649" t="s">
        <v>10</v>
      </c>
      <c r="AF649">
        <v>0.37670300000000001</v>
      </c>
      <c r="AG649">
        <v>3.0000000000000001E-6</v>
      </c>
      <c r="AH649" t="s">
        <v>11</v>
      </c>
      <c r="AI649">
        <v>0.620591</v>
      </c>
      <c r="AJ649">
        <v>1.1E-5</v>
      </c>
      <c r="AK649" t="s">
        <v>12</v>
      </c>
      <c r="AL649">
        <v>0</v>
      </c>
      <c r="AM649">
        <v>0</v>
      </c>
    </row>
    <row r="650" spans="1:39" x14ac:dyDescent="0.25">
      <c r="A650" t="s">
        <v>147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23122.552108</v>
      </c>
      <c r="I650">
        <v>27090.184703999999</v>
      </c>
      <c r="J650" t="s">
        <v>3</v>
      </c>
      <c r="K650">
        <v>23099.884129999999</v>
      </c>
      <c r="L650">
        <v>27010.883265</v>
      </c>
      <c r="M650" t="s">
        <v>4</v>
      </c>
      <c r="N650">
        <v>1277.9466640000001</v>
      </c>
      <c r="O650">
        <v>120.555347</v>
      </c>
      <c r="P650" t="s">
        <v>5</v>
      </c>
      <c r="Q650">
        <v>1700.0302019999999</v>
      </c>
      <c r="R650">
        <v>18.132002</v>
      </c>
      <c r="S650" t="s">
        <v>6</v>
      </c>
      <c r="T650">
        <v>481.816622</v>
      </c>
      <c r="U650">
        <v>11.985251</v>
      </c>
      <c r="V650" t="s">
        <v>7</v>
      </c>
      <c r="W650">
        <v>573.01997600000004</v>
      </c>
      <c r="X650">
        <v>10.292852</v>
      </c>
      <c r="Y650" t="s">
        <v>8</v>
      </c>
      <c r="Z650">
        <v>631.83227399999998</v>
      </c>
      <c r="AA650">
        <v>1.6119330000000001</v>
      </c>
      <c r="AB650" t="s">
        <v>9</v>
      </c>
      <c r="AC650">
        <v>20112.061898</v>
      </c>
      <c r="AD650">
        <v>26555.177104999999</v>
      </c>
      <c r="AE650" t="s">
        <v>10</v>
      </c>
      <c r="AF650">
        <v>0.37650099999999997</v>
      </c>
      <c r="AG650">
        <v>1.9999999999999999E-6</v>
      </c>
      <c r="AH650" t="s">
        <v>11</v>
      </c>
      <c r="AI650">
        <v>0.620591</v>
      </c>
      <c r="AJ650">
        <v>1.1E-5</v>
      </c>
      <c r="AK650" t="s">
        <v>12</v>
      </c>
      <c r="AL650">
        <v>6965.24</v>
      </c>
      <c r="AM650">
        <v>420679.58240000001</v>
      </c>
    </row>
    <row r="651" spans="1:39" x14ac:dyDescent="0.25">
      <c r="A651" t="s">
        <v>147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25613.917271999999</v>
      </c>
      <c r="I651">
        <v>44511.625817</v>
      </c>
      <c r="J651" t="s">
        <v>3</v>
      </c>
      <c r="K651">
        <v>25588.715400000001</v>
      </c>
      <c r="L651">
        <v>44399.640212999999</v>
      </c>
      <c r="M651" t="s">
        <v>4</v>
      </c>
      <c r="N651">
        <v>1369.086552</v>
      </c>
      <c r="O651">
        <v>144.07933399999999</v>
      </c>
      <c r="P651" t="s">
        <v>5</v>
      </c>
      <c r="Q651">
        <v>1775.564574</v>
      </c>
      <c r="R651">
        <v>23.941734</v>
      </c>
      <c r="S651" t="s">
        <v>6</v>
      </c>
      <c r="T651">
        <v>483.88382000000001</v>
      </c>
      <c r="U651">
        <v>13.689747000000001</v>
      </c>
      <c r="V651" t="s">
        <v>7</v>
      </c>
      <c r="W651">
        <v>575.31447000000003</v>
      </c>
      <c r="X651">
        <v>12.418100000000001</v>
      </c>
      <c r="Y651" t="s">
        <v>8</v>
      </c>
      <c r="Z651">
        <v>701.92334800000003</v>
      </c>
      <c r="AA651">
        <v>1.9076820000000001</v>
      </c>
      <c r="AB651" t="s">
        <v>9</v>
      </c>
      <c r="AC651">
        <v>22433.109206000001</v>
      </c>
      <c r="AD651">
        <v>43824.675267999999</v>
      </c>
      <c r="AE651" t="s">
        <v>10</v>
      </c>
      <c r="AF651">
        <v>0.37650099999999997</v>
      </c>
      <c r="AG651">
        <v>1.9999999999999999E-6</v>
      </c>
      <c r="AH651" t="s">
        <v>11</v>
      </c>
      <c r="AI651">
        <v>0.620591</v>
      </c>
      <c r="AJ651">
        <v>1.1E-5</v>
      </c>
      <c r="AK651" t="s">
        <v>12</v>
      </c>
      <c r="AL651">
        <v>19043.36</v>
      </c>
      <c r="AM651">
        <v>495396.3504</v>
      </c>
    </row>
    <row r="652" spans="1:39" x14ac:dyDescent="0.25">
      <c r="A652" t="s">
        <v>147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28187.757592000002</v>
      </c>
      <c r="I652">
        <v>108361.634382</v>
      </c>
      <c r="J652" t="s">
        <v>3</v>
      </c>
      <c r="K652">
        <v>28160.007592000002</v>
      </c>
      <c r="L652">
        <v>108189.75642799999</v>
      </c>
      <c r="M652" t="s">
        <v>4</v>
      </c>
      <c r="N652">
        <v>1459.5490299999999</v>
      </c>
      <c r="O652">
        <v>174.72483099999999</v>
      </c>
      <c r="P652" t="s">
        <v>5</v>
      </c>
      <c r="Q652">
        <v>1849.853368</v>
      </c>
      <c r="R652">
        <v>29.032399000000002</v>
      </c>
      <c r="S652" t="s">
        <v>6</v>
      </c>
      <c r="T652">
        <v>485.37482</v>
      </c>
      <c r="U652">
        <v>15.039569</v>
      </c>
      <c r="V652" t="s">
        <v>7</v>
      </c>
      <c r="W652">
        <v>576.94691999999998</v>
      </c>
      <c r="X652">
        <v>14.105880000000001</v>
      </c>
      <c r="Y652" t="s">
        <v>8</v>
      </c>
      <c r="Z652">
        <v>772.00272199999995</v>
      </c>
      <c r="AA652">
        <v>2.2510620000000001</v>
      </c>
      <c r="AB652" t="s">
        <v>9</v>
      </c>
      <c r="AC652">
        <v>24838.527352000001</v>
      </c>
      <c r="AD652">
        <v>108299.40154799999</v>
      </c>
      <c r="AE652" t="s">
        <v>10</v>
      </c>
      <c r="AF652">
        <v>0.37650099999999997</v>
      </c>
      <c r="AG652">
        <v>1.9999999999999999E-6</v>
      </c>
      <c r="AH652" t="s">
        <v>11</v>
      </c>
      <c r="AI652">
        <v>0.620591</v>
      </c>
      <c r="AJ652">
        <v>1.1E-5</v>
      </c>
      <c r="AK652" t="s">
        <v>12</v>
      </c>
      <c r="AL652">
        <v>31244.06</v>
      </c>
      <c r="AM652">
        <v>550361.21640000003</v>
      </c>
    </row>
    <row r="653" spans="1:39" x14ac:dyDescent="0.25">
      <c r="A653" t="s">
        <v>147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30825.41762</v>
      </c>
      <c r="I653">
        <v>261464.496522</v>
      </c>
      <c r="J653" t="s">
        <v>3</v>
      </c>
      <c r="K653">
        <v>30795.132185999999</v>
      </c>
      <c r="L653">
        <v>261216.62690500001</v>
      </c>
      <c r="M653" t="s">
        <v>4</v>
      </c>
      <c r="N653">
        <v>1549.8154280000001</v>
      </c>
      <c r="O653">
        <v>199.02367100000001</v>
      </c>
      <c r="P653" t="s">
        <v>5</v>
      </c>
      <c r="Q653">
        <v>1923.865436</v>
      </c>
      <c r="R653">
        <v>46.585203</v>
      </c>
      <c r="S653" t="s">
        <v>6</v>
      </c>
      <c r="T653">
        <v>486.74504000000002</v>
      </c>
      <c r="U653">
        <v>20.236077000000002</v>
      </c>
      <c r="V653" t="s">
        <v>7</v>
      </c>
      <c r="W653">
        <v>578.44814799999995</v>
      </c>
      <c r="X653">
        <v>18.433678</v>
      </c>
      <c r="Y653" t="s">
        <v>8</v>
      </c>
      <c r="Z653">
        <v>842.06435999999997</v>
      </c>
      <c r="AA653">
        <v>2.540645</v>
      </c>
      <c r="AB653" t="s">
        <v>9</v>
      </c>
      <c r="AC653">
        <v>27308.262718000002</v>
      </c>
      <c r="AD653">
        <v>264753.90259299998</v>
      </c>
      <c r="AE653" t="s">
        <v>10</v>
      </c>
      <c r="AF653">
        <v>0.37650099999999997</v>
      </c>
      <c r="AG653">
        <v>1.9999999999999999E-6</v>
      </c>
      <c r="AH653" t="s">
        <v>11</v>
      </c>
      <c r="AI653">
        <v>0.620591</v>
      </c>
      <c r="AJ653">
        <v>1.1E-5</v>
      </c>
      <c r="AK653" t="s">
        <v>12</v>
      </c>
      <c r="AL653">
        <v>43468.54</v>
      </c>
      <c r="AM653">
        <v>705755.76839999994</v>
      </c>
    </row>
    <row r="654" spans="1:39" x14ac:dyDescent="0.25">
      <c r="A654" t="s">
        <v>147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33488.041861999998</v>
      </c>
      <c r="I654">
        <v>572030.50606699998</v>
      </c>
      <c r="J654" t="s">
        <v>3</v>
      </c>
      <c r="K654">
        <v>33455.218644</v>
      </c>
      <c r="L654">
        <v>571644.74841400003</v>
      </c>
      <c r="M654" t="s">
        <v>4</v>
      </c>
      <c r="N654">
        <v>1640.07735</v>
      </c>
      <c r="O654">
        <v>203.96992599999999</v>
      </c>
      <c r="P654" t="s">
        <v>5</v>
      </c>
      <c r="Q654">
        <v>1997.971086</v>
      </c>
      <c r="R654">
        <v>73.535310999999993</v>
      </c>
      <c r="S654" t="s">
        <v>6</v>
      </c>
      <c r="T654">
        <v>488.17947600000002</v>
      </c>
      <c r="U654">
        <v>27.788732</v>
      </c>
      <c r="V654" t="s">
        <v>7</v>
      </c>
      <c r="W654">
        <v>580.02330199999994</v>
      </c>
      <c r="X654">
        <v>24.930869000000001</v>
      </c>
      <c r="Y654" t="s">
        <v>8</v>
      </c>
      <c r="Z654">
        <v>912.08040800000003</v>
      </c>
      <c r="AA654">
        <v>2.689978</v>
      </c>
      <c r="AB654" t="s">
        <v>9</v>
      </c>
      <c r="AC654">
        <v>29802.873277999999</v>
      </c>
      <c r="AD654">
        <v>581728.75387000002</v>
      </c>
      <c r="AE654" t="s">
        <v>10</v>
      </c>
      <c r="AF654">
        <v>0.37650099999999997</v>
      </c>
      <c r="AG654">
        <v>1.9999999999999999E-6</v>
      </c>
      <c r="AH654" t="s">
        <v>11</v>
      </c>
      <c r="AI654">
        <v>0.620591</v>
      </c>
      <c r="AJ654">
        <v>1.1E-5</v>
      </c>
      <c r="AK654" t="s">
        <v>12</v>
      </c>
      <c r="AL654">
        <v>55679.12</v>
      </c>
      <c r="AM654">
        <v>940920.14559900004</v>
      </c>
    </row>
    <row r="655" spans="1:39" x14ac:dyDescent="0.25">
      <c r="A655" t="s">
        <v>147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36164.204444000003</v>
      </c>
      <c r="I655">
        <v>1043885.100476</v>
      </c>
      <c r="J655" t="s">
        <v>3</v>
      </c>
      <c r="K655">
        <v>36128.835899999998</v>
      </c>
      <c r="L655">
        <v>1043345.407286</v>
      </c>
      <c r="M655" t="s">
        <v>4</v>
      </c>
      <c r="N655">
        <v>1730.156606</v>
      </c>
      <c r="O655">
        <v>210.28729999999999</v>
      </c>
      <c r="P655" t="s">
        <v>5</v>
      </c>
      <c r="Q655">
        <v>2072.056032</v>
      </c>
      <c r="R655">
        <v>107.238041</v>
      </c>
      <c r="S655" t="s">
        <v>6</v>
      </c>
      <c r="T655">
        <v>489.59337799999997</v>
      </c>
      <c r="U655">
        <v>36.487513</v>
      </c>
      <c r="V655" t="s">
        <v>7</v>
      </c>
      <c r="W655">
        <v>581.57378600000004</v>
      </c>
      <c r="X655">
        <v>34.200575999999998</v>
      </c>
      <c r="Y655" t="s">
        <v>8</v>
      </c>
      <c r="Z655">
        <v>982.12197800000001</v>
      </c>
      <c r="AA655">
        <v>2.8437250000000001</v>
      </c>
      <c r="AB655" t="s">
        <v>9</v>
      </c>
      <c r="AC655">
        <v>32311.213943999999</v>
      </c>
      <c r="AD655">
        <v>1063503.6779730001</v>
      </c>
      <c r="AE655" t="s">
        <v>10</v>
      </c>
      <c r="AF655">
        <v>0.37650099999999997</v>
      </c>
      <c r="AG655">
        <v>1.9999999999999999E-6</v>
      </c>
      <c r="AH655" t="s">
        <v>11</v>
      </c>
      <c r="AI655">
        <v>0.620591</v>
      </c>
      <c r="AJ655">
        <v>1.1E-5</v>
      </c>
      <c r="AK655" t="s">
        <v>12</v>
      </c>
      <c r="AL655">
        <v>67893.960000000006</v>
      </c>
      <c r="AM655">
        <v>1269120.6783990001</v>
      </c>
    </row>
    <row r="656" spans="1:39" x14ac:dyDescent="0.25">
      <c r="A656" t="s">
        <v>147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38841.756578</v>
      </c>
      <c r="I656">
        <v>1599308.9395600001</v>
      </c>
      <c r="J656" t="s">
        <v>3</v>
      </c>
      <c r="K656">
        <v>38803.853642000002</v>
      </c>
      <c r="L656">
        <v>1598657.889309</v>
      </c>
      <c r="M656" t="s">
        <v>4</v>
      </c>
      <c r="N656">
        <v>1820.04692</v>
      </c>
      <c r="O656">
        <v>221.11146500000001</v>
      </c>
      <c r="P656" t="s">
        <v>5</v>
      </c>
      <c r="Q656">
        <v>2146.503514</v>
      </c>
      <c r="R656">
        <v>154.29572400000001</v>
      </c>
      <c r="S656" t="s">
        <v>6</v>
      </c>
      <c r="T656">
        <v>491.18839200000002</v>
      </c>
      <c r="U656">
        <v>47.494492999999999</v>
      </c>
      <c r="V656" t="s">
        <v>7</v>
      </c>
      <c r="W656">
        <v>583.33472400000005</v>
      </c>
      <c r="X656">
        <v>47.005045000000003</v>
      </c>
      <c r="Y656" t="s">
        <v>8</v>
      </c>
      <c r="Z656">
        <v>1052.1335839999999</v>
      </c>
      <c r="AA656">
        <v>3.0680000000000001</v>
      </c>
      <c r="AB656" t="s">
        <v>9</v>
      </c>
      <c r="AC656">
        <v>34820.783047999998</v>
      </c>
      <c r="AD656">
        <v>1633575.3813199999</v>
      </c>
      <c r="AE656" t="s">
        <v>10</v>
      </c>
      <c r="AF656">
        <v>0.37650099999999997</v>
      </c>
      <c r="AG656">
        <v>1.9999999999999999E-6</v>
      </c>
      <c r="AH656" t="s">
        <v>11</v>
      </c>
      <c r="AI656">
        <v>0.620591</v>
      </c>
      <c r="AJ656">
        <v>1.1E-5</v>
      </c>
      <c r="AK656" t="s">
        <v>12</v>
      </c>
      <c r="AL656">
        <v>80069.84</v>
      </c>
      <c r="AM656">
        <v>1700734.6943999999</v>
      </c>
    </row>
    <row r="657" spans="1:39" x14ac:dyDescent="0.25">
      <c r="A657" t="s">
        <v>147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41501.367756</v>
      </c>
      <c r="I657">
        <v>2223201.4948630002</v>
      </c>
      <c r="J657" t="s">
        <v>3</v>
      </c>
      <c r="K657">
        <v>41460.919000000002</v>
      </c>
      <c r="L657">
        <v>2222357.063695</v>
      </c>
      <c r="M657" t="s">
        <v>4</v>
      </c>
      <c r="N657">
        <v>1910.945792</v>
      </c>
      <c r="O657">
        <v>241.18849499999999</v>
      </c>
      <c r="P657" t="s">
        <v>5</v>
      </c>
      <c r="Q657">
        <v>2221.7568679999999</v>
      </c>
      <c r="R657">
        <v>204.21061800000001</v>
      </c>
      <c r="S657" t="s">
        <v>6</v>
      </c>
      <c r="T657">
        <v>493.09735000000001</v>
      </c>
      <c r="U657">
        <v>59.864400000000003</v>
      </c>
      <c r="V657" t="s">
        <v>7</v>
      </c>
      <c r="W657">
        <v>585.48183600000004</v>
      </c>
      <c r="X657">
        <v>60.499834</v>
      </c>
      <c r="Y657" t="s">
        <v>8</v>
      </c>
      <c r="Z657">
        <v>1122.2445419999999</v>
      </c>
      <c r="AA657">
        <v>3.5467719999999998</v>
      </c>
      <c r="AB657" t="s">
        <v>9</v>
      </c>
      <c r="AC657">
        <v>37310.579645999998</v>
      </c>
      <c r="AD657">
        <v>2271028.8827519999</v>
      </c>
      <c r="AE657" t="s">
        <v>10</v>
      </c>
      <c r="AF657">
        <v>0.37650099999999997</v>
      </c>
      <c r="AG657">
        <v>1.9999999999999999E-6</v>
      </c>
      <c r="AH657" t="s">
        <v>11</v>
      </c>
      <c r="AI657">
        <v>0.620591</v>
      </c>
      <c r="AJ657">
        <v>1.1E-5</v>
      </c>
      <c r="AK657" t="s">
        <v>12</v>
      </c>
      <c r="AL657">
        <v>92175.38</v>
      </c>
      <c r="AM657">
        <v>2153235.9956</v>
      </c>
    </row>
    <row r="658" spans="1:39" x14ac:dyDescent="0.25">
      <c r="A658" t="s">
        <v>147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44161.507905999999</v>
      </c>
      <c r="I658">
        <v>3002052.3924380001</v>
      </c>
      <c r="J658" t="s">
        <v>3</v>
      </c>
      <c r="K658">
        <v>44118.527783999998</v>
      </c>
      <c r="L658">
        <v>3001018.3161269999</v>
      </c>
      <c r="M658" t="s">
        <v>4</v>
      </c>
      <c r="N658">
        <v>2002.1140379999999</v>
      </c>
      <c r="O658">
        <v>252.118764</v>
      </c>
      <c r="P658" t="s">
        <v>5</v>
      </c>
      <c r="Q658">
        <v>2297.6029119999998</v>
      </c>
      <c r="R658">
        <v>274.30908799999997</v>
      </c>
      <c r="S658" t="s">
        <v>6</v>
      </c>
      <c r="T658">
        <v>495.31723199999999</v>
      </c>
      <c r="U658">
        <v>76.012713000000005</v>
      </c>
      <c r="V658" t="s">
        <v>7</v>
      </c>
      <c r="W658">
        <v>587.99068999999997</v>
      </c>
      <c r="X658">
        <v>79.849310000000003</v>
      </c>
      <c r="Y658" t="s">
        <v>8</v>
      </c>
      <c r="Z658">
        <v>1192.2771339999999</v>
      </c>
      <c r="AA658">
        <v>3.5493600000000001</v>
      </c>
      <c r="AB658" t="s">
        <v>9</v>
      </c>
      <c r="AC658">
        <v>39800.067748000001</v>
      </c>
      <c r="AD658">
        <v>3071375.1017669998</v>
      </c>
      <c r="AE658" t="s">
        <v>10</v>
      </c>
      <c r="AF658">
        <v>0.37650099999999997</v>
      </c>
      <c r="AG658">
        <v>1.9999999999999999E-6</v>
      </c>
      <c r="AH658" t="s">
        <v>11</v>
      </c>
      <c r="AI658">
        <v>0.620591</v>
      </c>
      <c r="AJ658">
        <v>1.1E-5</v>
      </c>
      <c r="AK658" t="s">
        <v>12</v>
      </c>
      <c r="AL658">
        <v>104213.68</v>
      </c>
      <c r="AM658">
        <v>2801249.0976010002</v>
      </c>
    </row>
    <row r="659" spans="1:39" x14ac:dyDescent="0.25">
      <c r="A659" t="s">
        <v>147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46818.623912000003</v>
      </c>
      <c r="I659">
        <v>3954247.627361</v>
      </c>
      <c r="J659" t="s">
        <v>3</v>
      </c>
      <c r="K659">
        <v>46773.102572000003</v>
      </c>
      <c r="L659">
        <v>3953089.1167299999</v>
      </c>
      <c r="M659" t="s">
        <v>4</v>
      </c>
      <c r="N659">
        <v>2093.8916300000001</v>
      </c>
      <c r="O659">
        <v>276.56564900000001</v>
      </c>
      <c r="P659" t="s">
        <v>5</v>
      </c>
      <c r="Q659">
        <v>2374.4273859999998</v>
      </c>
      <c r="R659">
        <v>393.16310099999998</v>
      </c>
      <c r="S659" t="s">
        <v>6</v>
      </c>
      <c r="T659">
        <v>497.97031600000003</v>
      </c>
      <c r="U659">
        <v>102.552914</v>
      </c>
      <c r="V659" t="s">
        <v>7</v>
      </c>
      <c r="W659">
        <v>591.01576399999999</v>
      </c>
      <c r="X659">
        <v>113.43659599999999</v>
      </c>
      <c r="Y659" t="s">
        <v>8</v>
      </c>
      <c r="Z659">
        <v>1262.333588</v>
      </c>
      <c r="AA659">
        <v>3.727268</v>
      </c>
      <c r="AB659" t="s">
        <v>9</v>
      </c>
      <c r="AC659">
        <v>42284.932269999998</v>
      </c>
      <c r="AD659">
        <v>4055714.5537569998</v>
      </c>
      <c r="AE659" t="s">
        <v>10</v>
      </c>
      <c r="AF659">
        <v>0.37650099999999997</v>
      </c>
      <c r="AG659">
        <v>1.9999999999999999E-6</v>
      </c>
      <c r="AH659" t="s">
        <v>11</v>
      </c>
      <c r="AI659">
        <v>0.620591</v>
      </c>
      <c r="AJ659">
        <v>1.1E-5</v>
      </c>
      <c r="AK659" t="s">
        <v>12</v>
      </c>
      <c r="AL659">
        <v>116157.36</v>
      </c>
      <c r="AM659">
        <v>3924763.190401</v>
      </c>
    </row>
    <row r="660" spans="1:39" x14ac:dyDescent="0.25">
      <c r="A660" t="s">
        <v>147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49484.414468000003</v>
      </c>
      <c r="I660">
        <v>5056110.3396760002</v>
      </c>
      <c r="J660" t="s">
        <v>3</v>
      </c>
      <c r="K660">
        <v>49436.337516</v>
      </c>
      <c r="L660">
        <v>5054682.3996879999</v>
      </c>
      <c r="M660" t="s">
        <v>4</v>
      </c>
      <c r="N660">
        <v>2185.7334700000001</v>
      </c>
      <c r="O660">
        <v>324.20276000000001</v>
      </c>
      <c r="P660" t="s">
        <v>5</v>
      </c>
      <c r="Q660">
        <v>2451.8215479999999</v>
      </c>
      <c r="R660">
        <v>557.30056999999999</v>
      </c>
      <c r="S660" t="s">
        <v>6</v>
      </c>
      <c r="T660">
        <v>500.88782600000002</v>
      </c>
      <c r="U660">
        <v>139.36765800000001</v>
      </c>
      <c r="V660" t="s">
        <v>7</v>
      </c>
      <c r="W660">
        <v>594.31312200000002</v>
      </c>
      <c r="X660">
        <v>158.69628900000001</v>
      </c>
      <c r="Y660" t="s">
        <v>8</v>
      </c>
      <c r="Z660">
        <v>1332.4185660000001</v>
      </c>
      <c r="AA660">
        <v>3.8565839999999998</v>
      </c>
      <c r="AB660" t="s">
        <v>9</v>
      </c>
      <c r="AC660">
        <v>44777.820304000001</v>
      </c>
      <c r="AD660">
        <v>5198154.5003460003</v>
      </c>
      <c r="AE660" t="s">
        <v>10</v>
      </c>
      <c r="AF660">
        <v>0.37650099999999997</v>
      </c>
      <c r="AG660">
        <v>1.9999999999999999E-6</v>
      </c>
      <c r="AH660" t="s">
        <v>11</v>
      </c>
      <c r="AI660">
        <v>0.620591</v>
      </c>
      <c r="AJ660">
        <v>1.1E-5</v>
      </c>
      <c r="AK660" t="s">
        <v>12</v>
      </c>
      <c r="AL660">
        <v>128051.58</v>
      </c>
      <c r="AM660">
        <v>5441653.9635979999</v>
      </c>
    </row>
    <row r="661" spans="1:39" x14ac:dyDescent="0.25">
      <c r="A661" t="s">
        <v>147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52147.213268</v>
      </c>
      <c r="I661">
        <v>6352317.463149</v>
      </c>
      <c r="J661" t="s">
        <v>3</v>
      </c>
      <c r="K661">
        <v>52096.580329999997</v>
      </c>
      <c r="L661">
        <v>6350656.4842539998</v>
      </c>
      <c r="M661" t="s">
        <v>4</v>
      </c>
      <c r="N661">
        <v>2278.07116</v>
      </c>
      <c r="O661">
        <v>388.51223299999998</v>
      </c>
      <c r="P661" t="s">
        <v>5</v>
      </c>
      <c r="Q661">
        <v>2529.6976920000002</v>
      </c>
      <c r="R661">
        <v>768.44316400000002</v>
      </c>
      <c r="S661" t="s">
        <v>6</v>
      </c>
      <c r="T661">
        <v>504.02328999999997</v>
      </c>
      <c r="U661">
        <v>186.201111</v>
      </c>
      <c r="V661" t="s">
        <v>7</v>
      </c>
      <c r="W661">
        <v>597.871714</v>
      </c>
      <c r="X661">
        <v>216.81236000000001</v>
      </c>
      <c r="Y661" t="s">
        <v>8</v>
      </c>
      <c r="Z661">
        <v>1402.5068140000001</v>
      </c>
      <c r="AA661">
        <v>3.960016</v>
      </c>
      <c r="AB661" t="s">
        <v>9</v>
      </c>
      <c r="AC661">
        <v>47266.739216000002</v>
      </c>
      <c r="AD661">
        <v>6544948.6147689996</v>
      </c>
      <c r="AE661" t="s">
        <v>10</v>
      </c>
      <c r="AF661">
        <v>0.37650099999999997</v>
      </c>
      <c r="AG661">
        <v>1.9999999999999999E-6</v>
      </c>
      <c r="AH661" t="s">
        <v>11</v>
      </c>
      <c r="AI661">
        <v>0.620591</v>
      </c>
      <c r="AJ661">
        <v>1.1E-5</v>
      </c>
      <c r="AK661" t="s">
        <v>12</v>
      </c>
      <c r="AL661">
        <v>139897.88</v>
      </c>
      <c r="AM661">
        <v>7393475.6255989997</v>
      </c>
    </row>
    <row r="662" spans="1:39" x14ac:dyDescent="0.25">
      <c r="A662" t="s">
        <v>148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148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148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148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148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148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148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148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148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148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148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148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148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148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148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148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148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148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148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148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149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2442.2054499999999</v>
      </c>
      <c r="I682">
        <v>968.58235100000002</v>
      </c>
      <c r="J682" t="s">
        <v>3</v>
      </c>
      <c r="K682">
        <v>2439.6957379999999</v>
      </c>
      <c r="L682">
        <v>969.13873000000001</v>
      </c>
      <c r="M682" t="s">
        <v>4</v>
      </c>
      <c r="N682">
        <v>145.89828</v>
      </c>
      <c r="O682">
        <v>2.4645860000000002</v>
      </c>
      <c r="P682" t="s">
        <v>5</v>
      </c>
      <c r="Q682">
        <v>0</v>
      </c>
      <c r="R682">
        <v>0</v>
      </c>
      <c r="S682" t="s">
        <v>6</v>
      </c>
      <c r="T682">
        <v>57.594512000000002</v>
      </c>
      <c r="U682">
        <v>2.379664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0.38281900000000002</v>
      </c>
      <c r="AD682">
        <v>1.7E-5</v>
      </c>
      <c r="AE682" t="s">
        <v>10</v>
      </c>
      <c r="AF682">
        <v>0</v>
      </c>
      <c r="AG682">
        <v>0</v>
      </c>
      <c r="AH682" t="s">
        <v>11</v>
      </c>
      <c r="AI682">
        <v>0.61851400000000001</v>
      </c>
      <c r="AJ682">
        <v>7.9999999999999996E-6</v>
      </c>
      <c r="AK682" t="s">
        <v>12</v>
      </c>
      <c r="AL682">
        <v>0</v>
      </c>
      <c r="AM682">
        <v>0</v>
      </c>
    </row>
    <row r="683" spans="1:39" x14ac:dyDescent="0.25">
      <c r="A683" t="s">
        <v>149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4879.7495740000004</v>
      </c>
      <c r="I683">
        <v>1747.2311179999999</v>
      </c>
      <c r="J683" t="s">
        <v>3</v>
      </c>
      <c r="K683">
        <v>4874.7341500000002</v>
      </c>
      <c r="L683">
        <v>1748.604675</v>
      </c>
      <c r="M683" t="s">
        <v>4</v>
      </c>
      <c r="N683">
        <v>291.454994</v>
      </c>
      <c r="O683">
        <v>6.8218959999999997</v>
      </c>
      <c r="P683" t="s">
        <v>5</v>
      </c>
      <c r="Q683">
        <v>0</v>
      </c>
      <c r="R683">
        <v>0</v>
      </c>
      <c r="S683" t="s">
        <v>6</v>
      </c>
      <c r="T683">
        <v>115.005278</v>
      </c>
      <c r="U683">
        <v>4.2324719999999996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0.38139600000000001</v>
      </c>
      <c r="AD683">
        <v>2.0999999999999999E-5</v>
      </c>
      <c r="AE683" t="s">
        <v>10</v>
      </c>
      <c r="AF683">
        <v>0</v>
      </c>
      <c r="AG683">
        <v>0</v>
      </c>
      <c r="AH683" t="s">
        <v>11</v>
      </c>
      <c r="AI683">
        <v>0.61921800000000005</v>
      </c>
      <c r="AJ683">
        <v>3.9999999999999998E-6</v>
      </c>
      <c r="AK683" t="s">
        <v>12</v>
      </c>
      <c r="AL683">
        <v>0</v>
      </c>
      <c r="AM683">
        <v>0</v>
      </c>
    </row>
    <row r="684" spans="1:39" x14ac:dyDescent="0.25">
      <c r="A684" t="s">
        <v>149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7328.9556259999999</v>
      </c>
      <c r="I684">
        <v>3205.4852550000001</v>
      </c>
      <c r="J684" t="s">
        <v>3</v>
      </c>
      <c r="K684">
        <v>7321.429118</v>
      </c>
      <c r="L684">
        <v>3204.342956</v>
      </c>
      <c r="M684" t="s">
        <v>4</v>
      </c>
      <c r="N684">
        <v>437.651948</v>
      </c>
      <c r="O684">
        <v>14.717385</v>
      </c>
      <c r="P684" t="s">
        <v>5</v>
      </c>
      <c r="Q684">
        <v>0</v>
      </c>
      <c r="R684">
        <v>0</v>
      </c>
      <c r="S684" t="s">
        <v>6</v>
      </c>
      <c r="T684">
        <v>172.839506</v>
      </c>
      <c r="U684">
        <v>6.9572880000000001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0.38052200000000003</v>
      </c>
      <c r="AD684">
        <v>2.0999999999999999E-5</v>
      </c>
      <c r="AE684" t="s">
        <v>10</v>
      </c>
      <c r="AF684">
        <v>0</v>
      </c>
      <c r="AG684">
        <v>0</v>
      </c>
      <c r="AH684" t="s">
        <v>11</v>
      </c>
      <c r="AI684">
        <v>0.61988500000000002</v>
      </c>
      <c r="AJ684">
        <v>6.9999999999999999E-6</v>
      </c>
      <c r="AK684" t="s">
        <v>12</v>
      </c>
      <c r="AL684">
        <v>0</v>
      </c>
      <c r="AM684">
        <v>0</v>
      </c>
    </row>
    <row r="685" spans="1:39" x14ac:dyDescent="0.25">
      <c r="A685" t="s">
        <v>149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9772.6538039999996</v>
      </c>
      <c r="I685">
        <v>3789.8711640000001</v>
      </c>
      <c r="J685" t="s">
        <v>3</v>
      </c>
      <c r="K685">
        <v>9762.6374180000003</v>
      </c>
      <c r="L685">
        <v>3790.3638340000002</v>
      </c>
      <c r="M685" t="s">
        <v>4</v>
      </c>
      <c r="N685">
        <v>583.30625799999996</v>
      </c>
      <c r="O685">
        <v>21.853411999999999</v>
      </c>
      <c r="P685" t="s">
        <v>5</v>
      </c>
      <c r="Q685">
        <v>0</v>
      </c>
      <c r="R685">
        <v>0</v>
      </c>
      <c r="S685" t="s">
        <v>6</v>
      </c>
      <c r="T685">
        <v>230.590192</v>
      </c>
      <c r="U685">
        <v>8.8797379999999997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0.37977300000000003</v>
      </c>
      <c r="AD685">
        <v>1.9000000000000001E-5</v>
      </c>
      <c r="AE685" t="s">
        <v>10</v>
      </c>
      <c r="AF685">
        <v>0</v>
      </c>
      <c r="AG685">
        <v>0</v>
      </c>
      <c r="AH685" t="s">
        <v>11</v>
      </c>
      <c r="AI685">
        <v>0.62013300000000005</v>
      </c>
      <c r="AJ685">
        <v>9.0000000000000002E-6</v>
      </c>
      <c r="AK685" t="s">
        <v>12</v>
      </c>
      <c r="AL685">
        <v>0</v>
      </c>
      <c r="AM685">
        <v>0</v>
      </c>
    </row>
    <row r="686" spans="1:39" x14ac:dyDescent="0.25">
      <c r="A686" t="s">
        <v>149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12219.038855999999</v>
      </c>
      <c r="I686">
        <v>5039.8795200000004</v>
      </c>
      <c r="J686" t="s">
        <v>3</v>
      </c>
      <c r="K686">
        <v>12206.512342</v>
      </c>
      <c r="L686">
        <v>5038.6548750000002</v>
      </c>
      <c r="M686" t="s">
        <v>4</v>
      </c>
      <c r="N686">
        <v>729.03970000000004</v>
      </c>
      <c r="O686">
        <v>32.595962</v>
      </c>
      <c r="P686" t="s">
        <v>5</v>
      </c>
      <c r="Q686">
        <v>0</v>
      </c>
      <c r="R686">
        <v>0</v>
      </c>
      <c r="S686" t="s">
        <v>6</v>
      </c>
      <c r="T686">
        <v>288.23664200000002</v>
      </c>
      <c r="U686">
        <v>12.035441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0.378662</v>
      </c>
      <c r="AD686">
        <v>2.0000000000000002E-5</v>
      </c>
      <c r="AE686" t="s">
        <v>10</v>
      </c>
      <c r="AF686">
        <v>0</v>
      </c>
      <c r="AG686">
        <v>0</v>
      </c>
      <c r="AH686" t="s">
        <v>11</v>
      </c>
      <c r="AI686">
        <v>0.62060400000000004</v>
      </c>
      <c r="AJ686">
        <v>1.2E-5</v>
      </c>
      <c r="AK686" t="s">
        <v>12</v>
      </c>
      <c r="AL686">
        <v>0</v>
      </c>
      <c r="AM686">
        <v>0</v>
      </c>
    </row>
    <row r="687" spans="1:39" x14ac:dyDescent="0.25">
      <c r="A687" t="s">
        <v>149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14666.283390000001</v>
      </c>
      <c r="I687">
        <v>6428.1612130000003</v>
      </c>
      <c r="J687" t="s">
        <v>3</v>
      </c>
      <c r="K687">
        <v>14651.259998</v>
      </c>
      <c r="L687">
        <v>6426.5443539999997</v>
      </c>
      <c r="M687" t="s">
        <v>4</v>
      </c>
      <c r="N687">
        <v>874.37886400000002</v>
      </c>
      <c r="O687">
        <v>42.659072000000002</v>
      </c>
      <c r="P687" t="s">
        <v>5</v>
      </c>
      <c r="Q687">
        <v>0</v>
      </c>
      <c r="R687">
        <v>0</v>
      </c>
      <c r="S687" t="s">
        <v>6</v>
      </c>
      <c r="T687">
        <v>346.207582</v>
      </c>
      <c r="U687">
        <v>15.553989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0.37739899999999998</v>
      </c>
      <c r="AD687">
        <v>1.2999999999999999E-5</v>
      </c>
      <c r="AE687" t="s">
        <v>10</v>
      </c>
      <c r="AF687">
        <v>0</v>
      </c>
      <c r="AG687">
        <v>0</v>
      </c>
      <c r="AH687" t="s">
        <v>11</v>
      </c>
      <c r="AI687">
        <v>0.62084799999999996</v>
      </c>
      <c r="AJ687">
        <v>1.2999999999999999E-5</v>
      </c>
      <c r="AK687" t="s">
        <v>12</v>
      </c>
      <c r="AL687">
        <v>0</v>
      </c>
      <c r="AM687">
        <v>0</v>
      </c>
    </row>
    <row r="688" spans="1:39" x14ac:dyDescent="0.25">
      <c r="A688" t="s">
        <v>149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17119.247009999999</v>
      </c>
      <c r="I688">
        <v>8511.2305240000005</v>
      </c>
      <c r="J688" t="s">
        <v>3</v>
      </c>
      <c r="K688">
        <v>17101.717745999998</v>
      </c>
      <c r="L688">
        <v>8511.8588689999997</v>
      </c>
      <c r="M688" t="s">
        <v>4</v>
      </c>
      <c r="N688">
        <v>1019.803578</v>
      </c>
      <c r="O688">
        <v>49.530990000000003</v>
      </c>
      <c r="P688" t="s">
        <v>5</v>
      </c>
      <c r="Q688">
        <v>0</v>
      </c>
      <c r="R688">
        <v>0</v>
      </c>
      <c r="S688" t="s">
        <v>6</v>
      </c>
      <c r="T688">
        <v>404.36876799999999</v>
      </c>
      <c r="U688">
        <v>22.108993999999999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0.37687500000000002</v>
      </c>
      <c r="AD688">
        <v>9.0000000000000002E-6</v>
      </c>
      <c r="AE688" t="s">
        <v>10</v>
      </c>
      <c r="AF688">
        <v>0</v>
      </c>
      <c r="AG688">
        <v>0</v>
      </c>
      <c r="AH688" t="s">
        <v>11</v>
      </c>
      <c r="AI688">
        <v>0.62103699999999995</v>
      </c>
      <c r="AJ688">
        <v>1.4E-5</v>
      </c>
      <c r="AK688" t="s">
        <v>12</v>
      </c>
      <c r="AL688">
        <v>0</v>
      </c>
      <c r="AM688">
        <v>0</v>
      </c>
    </row>
    <row r="689" spans="1:39" x14ac:dyDescent="0.25">
      <c r="A689" t="s">
        <v>149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19568.90653</v>
      </c>
      <c r="I689">
        <v>9788.3696209999998</v>
      </c>
      <c r="J689" t="s">
        <v>3</v>
      </c>
      <c r="K689">
        <v>19548.861467999999</v>
      </c>
      <c r="L689">
        <v>9789.5304190000006</v>
      </c>
      <c r="M689" t="s">
        <v>4</v>
      </c>
      <c r="N689">
        <v>1165.2695779999999</v>
      </c>
      <c r="O689">
        <v>61.663176</v>
      </c>
      <c r="P689" t="s">
        <v>5</v>
      </c>
      <c r="Q689">
        <v>0</v>
      </c>
      <c r="R689">
        <v>0</v>
      </c>
      <c r="S689" t="s">
        <v>6</v>
      </c>
      <c r="T689">
        <v>462.35859199999999</v>
      </c>
      <c r="U689">
        <v>25.353762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0.37652999999999998</v>
      </c>
      <c r="AD689">
        <v>6.9999999999999999E-6</v>
      </c>
      <c r="AE689" t="s">
        <v>10</v>
      </c>
      <c r="AF689">
        <v>0</v>
      </c>
      <c r="AG689">
        <v>0</v>
      </c>
      <c r="AH689" t="s">
        <v>11</v>
      </c>
      <c r="AI689">
        <v>0.621201</v>
      </c>
      <c r="AJ689">
        <v>1.5E-5</v>
      </c>
      <c r="AK689" t="s">
        <v>12</v>
      </c>
      <c r="AL689">
        <v>0</v>
      </c>
      <c r="AM689">
        <v>0</v>
      </c>
    </row>
    <row r="690" spans="1:39" x14ac:dyDescent="0.25">
      <c r="A690" t="s">
        <v>149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22021.647948000002</v>
      </c>
      <c r="I690">
        <v>12868.387094</v>
      </c>
      <c r="J690" t="s">
        <v>3</v>
      </c>
      <c r="K690">
        <v>21999.101382000001</v>
      </c>
      <c r="L690">
        <v>12869.486746</v>
      </c>
      <c r="M690" t="s">
        <v>4</v>
      </c>
      <c r="N690">
        <v>1310.453788</v>
      </c>
      <c r="O690">
        <v>78.732854000000003</v>
      </c>
      <c r="P690" t="s">
        <v>5</v>
      </c>
      <c r="Q690">
        <v>0</v>
      </c>
      <c r="R690">
        <v>0</v>
      </c>
      <c r="S690" t="s">
        <v>6</v>
      </c>
      <c r="T690">
        <v>520.41339200000004</v>
      </c>
      <c r="U690">
        <v>33.390838000000002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0.37650099999999997</v>
      </c>
      <c r="AD690">
        <v>6.9999999999999999E-6</v>
      </c>
      <c r="AE690" t="s">
        <v>10</v>
      </c>
      <c r="AF690">
        <v>0</v>
      </c>
      <c r="AG690">
        <v>0</v>
      </c>
      <c r="AH690" t="s">
        <v>11</v>
      </c>
      <c r="AI690">
        <v>0.62120799999999998</v>
      </c>
      <c r="AJ690">
        <v>1.5E-5</v>
      </c>
      <c r="AK690" t="s">
        <v>12</v>
      </c>
      <c r="AL690">
        <v>0</v>
      </c>
      <c r="AM690">
        <v>0</v>
      </c>
    </row>
    <row r="691" spans="1:39" x14ac:dyDescent="0.25">
      <c r="A691" t="s">
        <v>149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24466.415212</v>
      </c>
      <c r="I691">
        <v>16117.477212</v>
      </c>
      <c r="J691" t="s">
        <v>3</v>
      </c>
      <c r="K691">
        <v>24441.364094</v>
      </c>
      <c r="L691">
        <v>16120.736265</v>
      </c>
      <c r="M691" t="s">
        <v>4</v>
      </c>
      <c r="N691">
        <v>1455.8728739999999</v>
      </c>
      <c r="O691">
        <v>99.983288999999999</v>
      </c>
      <c r="P691" t="s">
        <v>5</v>
      </c>
      <c r="Q691">
        <v>0</v>
      </c>
      <c r="R691">
        <v>0</v>
      </c>
      <c r="S691" t="s">
        <v>6</v>
      </c>
      <c r="T691">
        <v>578.30500600000005</v>
      </c>
      <c r="U691">
        <v>41.947066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0.37650099999999997</v>
      </c>
      <c r="AD691">
        <v>6.9999999999999999E-6</v>
      </c>
      <c r="AE691" t="s">
        <v>10</v>
      </c>
      <c r="AF691">
        <v>0</v>
      </c>
      <c r="AG691">
        <v>0</v>
      </c>
      <c r="AH691" t="s">
        <v>11</v>
      </c>
      <c r="AI691">
        <v>0.62120799999999998</v>
      </c>
      <c r="AJ691">
        <v>1.5E-5</v>
      </c>
      <c r="AK691" t="s">
        <v>12</v>
      </c>
      <c r="AL691">
        <v>0</v>
      </c>
      <c r="AM691">
        <v>0</v>
      </c>
    </row>
    <row r="692" spans="1:39" x14ac:dyDescent="0.25">
      <c r="A692" t="s">
        <v>149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26914.442009999999</v>
      </c>
      <c r="I692">
        <v>19064.012642999998</v>
      </c>
      <c r="J692" t="s">
        <v>3</v>
      </c>
      <c r="K692">
        <v>26886.862732000001</v>
      </c>
      <c r="L692">
        <v>19066.427253999998</v>
      </c>
      <c r="M692" t="s">
        <v>4</v>
      </c>
      <c r="N692">
        <v>1602.001638</v>
      </c>
      <c r="O692">
        <v>118.024835</v>
      </c>
      <c r="P692" t="s">
        <v>5</v>
      </c>
      <c r="Q692">
        <v>0</v>
      </c>
      <c r="R692">
        <v>0</v>
      </c>
      <c r="S692" t="s">
        <v>6</v>
      </c>
      <c r="T692">
        <v>636.03805799999998</v>
      </c>
      <c r="U692">
        <v>47.674249000000003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0.37650099999999997</v>
      </c>
      <c r="AD692">
        <v>6.9999999999999999E-6</v>
      </c>
      <c r="AE692" t="s">
        <v>10</v>
      </c>
      <c r="AF692">
        <v>0</v>
      </c>
      <c r="AG692">
        <v>0</v>
      </c>
      <c r="AH692" t="s">
        <v>11</v>
      </c>
      <c r="AI692">
        <v>0.62120799999999998</v>
      </c>
      <c r="AJ692">
        <v>1.5E-5</v>
      </c>
      <c r="AK692" t="s">
        <v>12</v>
      </c>
      <c r="AL692">
        <v>0</v>
      </c>
      <c r="AM692">
        <v>0</v>
      </c>
    </row>
    <row r="693" spans="1:39" x14ac:dyDescent="0.25">
      <c r="A693" t="s">
        <v>149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29361.756952</v>
      </c>
      <c r="I693">
        <v>19355.606496</v>
      </c>
      <c r="J693" t="s">
        <v>3</v>
      </c>
      <c r="K693">
        <v>29331.661877999999</v>
      </c>
      <c r="L693">
        <v>19359.386374000002</v>
      </c>
      <c r="M693" t="s">
        <v>4</v>
      </c>
      <c r="N693">
        <v>1747.55584</v>
      </c>
      <c r="O693">
        <v>138.33308400000001</v>
      </c>
      <c r="P693" t="s">
        <v>5</v>
      </c>
      <c r="Q693">
        <v>0</v>
      </c>
      <c r="R693">
        <v>0</v>
      </c>
      <c r="S693" t="s">
        <v>6</v>
      </c>
      <c r="T693">
        <v>693.85677999999996</v>
      </c>
      <c r="U693">
        <v>49.820759000000002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0.37650099999999997</v>
      </c>
      <c r="AD693">
        <v>6.9999999999999999E-6</v>
      </c>
      <c r="AE693" t="s">
        <v>10</v>
      </c>
      <c r="AF693">
        <v>0</v>
      </c>
      <c r="AG693">
        <v>0</v>
      </c>
      <c r="AH693" t="s">
        <v>11</v>
      </c>
      <c r="AI693">
        <v>0.62120799999999998</v>
      </c>
      <c r="AJ693">
        <v>1.5E-5</v>
      </c>
      <c r="AK693" t="s">
        <v>12</v>
      </c>
      <c r="AL693">
        <v>0</v>
      </c>
      <c r="AM693">
        <v>0</v>
      </c>
    </row>
    <row r="694" spans="1:39" x14ac:dyDescent="0.25">
      <c r="A694" t="s">
        <v>149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31809.110956</v>
      </c>
      <c r="I694">
        <v>23246.578324999999</v>
      </c>
      <c r="J694" t="s">
        <v>3</v>
      </c>
      <c r="K694">
        <v>31776.506966000001</v>
      </c>
      <c r="L694">
        <v>23253.990179</v>
      </c>
      <c r="M694" t="s">
        <v>4</v>
      </c>
      <c r="N694">
        <v>1893.2429179999999</v>
      </c>
      <c r="O694">
        <v>162.29674299999999</v>
      </c>
      <c r="P694" t="s">
        <v>5</v>
      </c>
      <c r="Q694">
        <v>0</v>
      </c>
      <c r="R694">
        <v>0</v>
      </c>
      <c r="S694" t="s">
        <v>6</v>
      </c>
      <c r="T694">
        <v>751.71920799999998</v>
      </c>
      <c r="U694">
        <v>60.660037000000003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0.37650099999999997</v>
      </c>
      <c r="AD694">
        <v>6.9999999999999999E-6</v>
      </c>
      <c r="AE694" t="s">
        <v>10</v>
      </c>
      <c r="AF694">
        <v>0</v>
      </c>
      <c r="AG694">
        <v>0</v>
      </c>
      <c r="AH694" t="s">
        <v>11</v>
      </c>
      <c r="AI694">
        <v>0.62120799999999998</v>
      </c>
      <c r="AJ694">
        <v>1.5E-5</v>
      </c>
      <c r="AK694" t="s">
        <v>12</v>
      </c>
      <c r="AL694">
        <v>0</v>
      </c>
      <c r="AM694">
        <v>0</v>
      </c>
    </row>
    <row r="695" spans="1:39" x14ac:dyDescent="0.25">
      <c r="A695" t="s">
        <v>149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34268.245949999997</v>
      </c>
      <c r="I695">
        <v>25155.680557</v>
      </c>
      <c r="J695" t="s">
        <v>3</v>
      </c>
      <c r="K695">
        <v>34233.129262000002</v>
      </c>
      <c r="L695">
        <v>25168.425098</v>
      </c>
      <c r="M695" t="s">
        <v>4</v>
      </c>
      <c r="N695">
        <v>2038.8173079999999</v>
      </c>
      <c r="O695">
        <v>179.835577</v>
      </c>
      <c r="P695" t="s">
        <v>5</v>
      </c>
      <c r="Q695">
        <v>0</v>
      </c>
      <c r="R695">
        <v>0</v>
      </c>
      <c r="S695" t="s">
        <v>6</v>
      </c>
      <c r="T695">
        <v>810.15071999999998</v>
      </c>
      <c r="U695">
        <v>68.087616999999995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0.37650099999999997</v>
      </c>
      <c r="AD695">
        <v>6.9999999999999999E-6</v>
      </c>
      <c r="AE695" t="s">
        <v>10</v>
      </c>
      <c r="AF695">
        <v>0</v>
      </c>
      <c r="AG695">
        <v>0</v>
      </c>
      <c r="AH695" t="s">
        <v>11</v>
      </c>
      <c r="AI695">
        <v>0.62120799999999998</v>
      </c>
      <c r="AJ695">
        <v>1.5E-5</v>
      </c>
      <c r="AK695" t="s">
        <v>12</v>
      </c>
      <c r="AL695">
        <v>0</v>
      </c>
      <c r="AM695">
        <v>0</v>
      </c>
    </row>
    <row r="696" spans="1:39" x14ac:dyDescent="0.25">
      <c r="A696" t="s">
        <v>149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36716.611605999999</v>
      </c>
      <c r="I696">
        <v>27650.722812</v>
      </c>
      <c r="J696" t="s">
        <v>3</v>
      </c>
      <c r="K696">
        <v>36679.000039999999</v>
      </c>
      <c r="L696">
        <v>27665.549118999999</v>
      </c>
      <c r="M696" t="s">
        <v>4</v>
      </c>
      <c r="N696">
        <v>2184.1936940000001</v>
      </c>
      <c r="O696">
        <v>202.26389</v>
      </c>
      <c r="P696" t="s">
        <v>5</v>
      </c>
      <c r="Q696">
        <v>0</v>
      </c>
      <c r="R696">
        <v>0</v>
      </c>
      <c r="S696" t="s">
        <v>6</v>
      </c>
      <c r="T696">
        <v>868.09486000000004</v>
      </c>
      <c r="U696">
        <v>76.174743000000007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0.37650099999999997</v>
      </c>
      <c r="AD696">
        <v>6.9999999999999999E-6</v>
      </c>
      <c r="AE696" t="s">
        <v>10</v>
      </c>
      <c r="AF696">
        <v>0</v>
      </c>
      <c r="AG696">
        <v>0</v>
      </c>
      <c r="AH696" t="s">
        <v>11</v>
      </c>
      <c r="AI696">
        <v>0.62120799999999998</v>
      </c>
      <c r="AJ696">
        <v>1.5E-5</v>
      </c>
      <c r="AK696" t="s">
        <v>12</v>
      </c>
      <c r="AL696">
        <v>0</v>
      </c>
      <c r="AM696">
        <v>0</v>
      </c>
    </row>
    <row r="697" spans="1:39" x14ac:dyDescent="0.25">
      <c r="A697" t="s">
        <v>149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39167.898748</v>
      </c>
      <c r="I697">
        <v>33916.776720000002</v>
      </c>
      <c r="J697" t="s">
        <v>3</v>
      </c>
      <c r="K697">
        <v>39127.791960000002</v>
      </c>
      <c r="L697">
        <v>33929.876391999998</v>
      </c>
      <c r="M697" t="s">
        <v>4</v>
      </c>
      <c r="N697">
        <v>2329.4786300000001</v>
      </c>
      <c r="O697">
        <v>223.09171000000001</v>
      </c>
      <c r="P697" t="s">
        <v>5</v>
      </c>
      <c r="Q697">
        <v>0</v>
      </c>
      <c r="R697">
        <v>0</v>
      </c>
      <c r="S697" t="s">
        <v>6</v>
      </c>
      <c r="T697">
        <v>926.09679600000004</v>
      </c>
      <c r="U697">
        <v>91.262071000000006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0.37650099999999997</v>
      </c>
      <c r="AD697">
        <v>6.9999999999999999E-6</v>
      </c>
      <c r="AE697" t="s">
        <v>10</v>
      </c>
      <c r="AF697">
        <v>0</v>
      </c>
      <c r="AG697">
        <v>0</v>
      </c>
      <c r="AH697" t="s">
        <v>11</v>
      </c>
      <c r="AI697">
        <v>0.62120799999999998</v>
      </c>
      <c r="AJ697">
        <v>1.5E-5</v>
      </c>
      <c r="AK697" t="s">
        <v>12</v>
      </c>
      <c r="AL697">
        <v>0</v>
      </c>
      <c r="AM697">
        <v>0</v>
      </c>
    </row>
    <row r="698" spans="1:39" x14ac:dyDescent="0.25">
      <c r="A698" t="s">
        <v>149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41618.558389999998</v>
      </c>
      <c r="I698">
        <v>36201.632856999997</v>
      </c>
      <c r="J698" t="s">
        <v>3</v>
      </c>
      <c r="K698">
        <v>41575.954632000001</v>
      </c>
      <c r="L698">
        <v>36215.926534999999</v>
      </c>
      <c r="M698" t="s">
        <v>4</v>
      </c>
      <c r="N698">
        <v>2474.8193299999998</v>
      </c>
      <c r="O698">
        <v>248.344311</v>
      </c>
      <c r="P698" t="s">
        <v>5</v>
      </c>
      <c r="Q698">
        <v>0</v>
      </c>
      <c r="R698">
        <v>0</v>
      </c>
      <c r="S698" t="s">
        <v>6</v>
      </c>
      <c r="T698">
        <v>984.179574</v>
      </c>
      <c r="U698">
        <v>97.562689000000006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0.37650099999999997</v>
      </c>
      <c r="AD698">
        <v>6.9999999999999999E-6</v>
      </c>
      <c r="AE698" t="s">
        <v>10</v>
      </c>
      <c r="AF698">
        <v>0</v>
      </c>
      <c r="AG698">
        <v>0</v>
      </c>
      <c r="AH698" t="s">
        <v>11</v>
      </c>
      <c r="AI698">
        <v>0.62120799999999998</v>
      </c>
      <c r="AJ698">
        <v>1.5E-5</v>
      </c>
      <c r="AK698" t="s">
        <v>12</v>
      </c>
      <c r="AL698">
        <v>0</v>
      </c>
      <c r="AM698">
        <v>0</v>
      </c>
    </row>
    <row r="699" spans="1:39" x14ac:dyDescent="0.25">
      <c r="A699" t="s">
        <v>149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44067.118203999999</v>
      </c>
      <c r="I699">
        <v>39613.091378999998</v>
      </c>
      <c r="J699" t="s">
        <v>3</v>
      </c>
      <c r="K699">
        <v>44022.009969999999</v>
      </c>
      <c r="L699">
        <v>39623.801194</v>
      </c>
      <c r="M699" t="s">
        <v>4</v>
      </c>
      <c r="N699">
        <v>2620.1038520000002</v>
      </c>
      <c r="O699">
        <v>276.17247700000001</v>
      </c>
      <c r="P699" t="s">
        <v>5</v>
      </c>
      <c r="Q699">
        <v>0</v>
      </c>
      <c r="R699">
        <v>0</v>
      </c>
      <c r="S699" t="s">
        <v>6</v>
      </c>
      <c r="T699">
        <v>1042.008924</v>
      </c>
      <c r="U699">
        <v>107.213273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0.37650099999999997</v>
      </c>
      <c r="AD699">
        <v>6.9999999999999999E-6</v>
      </c>
      <c r="AE699" t="s">
        <v>10</v>
      </c>
      <c r="AF699">
        <v>0</v>
      </c>
      <c r="AG699">
        <v>0</v>
      </c>
      <c r="AH699" t="s">
        <v>11</v>
      </c>
      <c r="AI699">
        <v>0.62120799999999998</v>
      </c>
      <c r="AJ699">
        <v>1.5E-5</v>
      </c>
      <c r="AK699" t="s">
        <v>12</v>
      </c>
      <c r="AL699">
        <v>0</v>
      </c>
      <c r="AM699">
        <v>0</v>
      </c>
    </row>
    <row r="700" spans="1:39" x14ac:dyDescent="0.25">
      <c r="A700" t="s">
        <v>149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46516.012536000002</v>
      </c>
      <c r="I700">
        <v>43213.157887000001</v>
      </c>
      <c r="J700" t="s">
        <v>3</v>
      </c>
      <c r="K700">
        <v>46468.397061999996</v>
      </c>
      <c r="L700">
        <v>43225.570935000003</v>
      </c>
      <c r="M700" t="s">
        <v>4</v>
      </c>
      <c r="N700">
        <v>2765.81477</v>
      </c>
      <c r="O700">
        <v>317.57931200000002</v>
      </c>
      <c r="P700" t="s">
        <v>5</v>
      </c>
      <c r="Q700">
        <v>0</v>
      </c>
      <c r="R700">
        <v>0</v>
      </c>
      <c r="S700" t="s">
        <v>6</v>
      </c>
      <c r="T700">
        <v>1099.9727660000001</v>
      </c>
      <c r="U700">
        <v>116.702777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0.37650099999999997</v>
      </c>
      <c r="AD700">
        <v>6.9999999999999999E-6</v>
      </c>
      <c r="AE700" t="s">
        <v>10</v>
      </c>
      <c r="AF700">
        <v>0</v>
      </c>
      <c r="AG700">
        <v>0</v>
      </c>
      <c r="AH700" t="s">
        <v>11</v>
      </c>
      <c r="AI700">
        <v>0.62120799999999998</v>
      </c>
      <c r="AJ700">
        <v>1.5E-5</v>
      </c>
      <c r="AK700" t="s">
        <v>12</v>
      </c>
      <c r="AL700">
        <v>0</v>
      </c>
      <c r="AM700">
        <v>0</v>
      </c>
    </row>
    <row r="701" spans="1:39" x14ac:dyDescent="0.25">
      <c r="A701" t="s">
        <v>149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48958.886484000002</v>
      </c>
      <c r="I701">
        <v>50288.114748</v>
      </c>
      <c r="J701" t="s">
        <v>3</v>
      </c>
      <c r="K701">
        <v>48908.741269999999</v>
      </c>
      <c r="L701">
        <v>50304.906972999997</v>
      </c>
      <c r="M701" t="s">
        <v>4</v>
      </c>
      <c r="N701">
        <v>2911.66014</v>
      </c>
      <c r="O701">
        <v>364.58565900000002</v>
      </c>
      <c r="P701" t="s">
        <v>5</v>
      </c>
      <c r="Q701">
        <v>0</v>
      </c>
      <c r="R701">
        <v>0</v>
      </c>
      <c r="S701" t="s">
        <v>6</v>
      </c>
      <c r="T701">
        <v>1157.675446</v>
      </c>
      <c r="U701">
        <v>133.470788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0.37650099999999997</v>
      </c>
      <c r="AD701">
        <v>6.9999999999999999E-6</v>
      </c>
      <c r="AE701" t="s">
        <v>10</v>
      </c>
      <c r="AF701">
        <v>0</v>
      </c>
      <c r="AG701">
        <v>0</v>
      </c>
      <c r="AH701" t="s">
        <v>11</v>
      </c>
      <c r="AI701">
        <v>0.62120799999999998</v>
      </c>
      <c r="AJ701">
        <v>1.5E-5</v>
      </c>
      <c r="AK701" t="s">
        <v>12</v>
      </c>
      <c r="AL701">
        <v>0</v>
      </c>
      <c r="AM701">
        <v>0</v>
      </c>
    </row>
    <row r="702" spans="1:39" x14ac:dyDescent="0.25">
      <c r="A702" t="s">
        <v>150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2575.6074699999999</v>
      </c>
      <c r="I702">
        <v>1069.557663</v>
      </c>
      <c r="J702" t="s">
        <v>3</v>
      </c>
      <c r="K702">
        <v>2573.1132280000002</v>
      </c>
      <c r="L702">
        <v>1069.4083989999999</v>
      </c>
      <c r="M702" t="s">
        <v>4</v>
      </c>
      <c r="N702">
        <v>147.01758599999999</v>
      </c>
      <c r="O702">
        <v>3.7152560000000001</v>
      </c>
      <c r="P702" t="s">
        <v>5</v>
      </c>
      <c r="Q702">
        <v>196.44951</v>
      </c>
      <c r="R702">
        <v>1.7549600000000001</v>
      </c>
      <c r="S702" t="s">
        <v>6</v>
      </c>
      <c r="T702">
        <v>56.844126000000003</v>
      </c>
      <c r="U702">
        <v>1.787204</v>
      </c>
      <c r="V702" t="s">
        <v>7</v>
      </c>
      <c r="W702">
        <v>67.882226000000003</v>
      </c>
      <c r="X702">
        <v>2.3838999999999999E-2</v>
      </c>
      <c r="Y702" t="s">
        <v>8</v>
      </c>
      <c r="Z702">
        <v>70.214467999999997</v>
      </c>
      <c r="AA702">
        <v>2.3049E-2</v>
      </c>
      <c r="AB702" t="s">
        <v>9</v>
      </c>
      <c r="AC702">
        <v>2228.5296899999998</v>
      </c>
      <c r="AD702">
        <v>988.13928399999998</v>
      </c>
      <c r="AE702" t="s">
        <v>10</v>
      </c>
      <c r="AF702">
        <v>0.382193</v>
      </c>
      <c r="AG702">
        <v>1.9000000000000001E-5</v>
      </c>
      <c r="AH702" t="s">
        <v>11</v>
      </c>
      <c r="AI702">
        <v>0.61821000000000004</v>
      </c>
      <c r="AJ702">
        <v>1.2E-5</v>
      </c>
      <c r="AK702" t="s">
        <v>12</v>
      </c>
      <c r="AL702">
        <v>0</v>
      </c>
      <c r="AM702">
        <v>0</v>
      </c>
    </row>
    <row r="703" spans="1:39" x14ac:dyDescent="0.25">
      <c r="A703" t="s">
        <v>150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5157.6537040000003</v>
      </c>
      <c r="I703">
        <v>2956.619428</v>
      </c>
      <c r="J703" t="s">
        <v>3</v>
      </c>
      <c r="K703">
        <v>5152.6700799999999</v>
      </c>
      <c r="L703">
        <v>2952.6775459999999</v>
      </c>
      <c r="M703" t="s">
        <v>4</v>
      </c>
      <c r="N703">
        <v>293.83686799999998</v>
      </c>
      <c r="O703">
        <v>10.418759</v>
      </c>
      <c r="P703" t="s">
        <v>5</v>
      </c>
      <c r="Q703">
        <v>393.18057800000003</v>
      </c>
      <c r="R703">
        <v>3.87758</v>
      </c>
      <c r="S703" t="s">
        <v>6</v>
      </c>
      <c r="T703">
        <v>113.949906</v>
      </c>
      <c r="U703">
        <v>3.2866970000000002</v>
      </c>
      <c r="V703" t="s">
        <v>7</v>
      </c>
      <c r="W703">
        <v>135.78432000000001</v>
      </c>
      <c r="X703">
        <v>0.124255</v>
      </c>
      <c r="Y703" t="s">
        <v>8</v>
      </c>
      <c r="Z703">
        <v>140.42787200000001</v>
      </c>
      <c r="AA703">
        <v>8.9165999999999995E-2</v>
      </c>
      <c r="AB703" t="s">
        <v>9</v>
      </c>
      <c r="AC703">
        <v>4463.416596</v>
      </c>
      <c r="AD703">
        <v>2675.677745</v>
      </c>
      <c r="AE703" t="s">
        <v>10</v>
      </c>
      <c r="AF703">
        <v>0.38084499999999999</v>
      </c>
      <c r="AG703">
        <v>1.9000000000000001E-5</v>
      </c>
      <c r="AH703" t="s">
        <v>11</v>
      </c>
      <c r="AI703">
        <v>0.61970800000000004</v>
      </c>
      <c r="AJ703">
        <v>6.9999999999999999E-6</v>
      </c>
      <c r="AK703" t="s">
        <v>12</v>
      </c>
      <c r="AL703">
        <v>0</v>
      </c>
      <c r="AM703">
        <v>0</v>
      </c>
    </row>
    <row r="704" spans="1:39" x14ac:dyDescent="0.25">
      <c r="A704" t="s">
        <v>150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7728.4534439999998</v>
      </c>
      <c r="I704">
        <v>3665.595127</v>
      </c>
      <c r="J704" t="s">
        <v>3</v>
      </c>
      <c r="K704">
        <v>7720.9700800000001</v>
      </c>
      <c r="L704">
        <v>3663.5501650000001</v>
      </c>
      <c r="M704" t="s">
        <v>4</v>
      </c>
      <c r="N704">
        <v>440.41171600000001</v>
      </c>
      <c r="O704">
        <v>16.835253999999999</v>
      </c>
      <c r="P704" t="s">
        <v>5</v>
      </c>
      <c r="Q704">
        <v>589.554306</v>
      </c>
      <c r="R704">
        <v>7.1662710000000001</v>
      </c>
      <c r="S704" t="s">
        <v>6</v>
      </c>
      <c r="T704">
        <v>170.72417200000001</v>
      </c>
      <c r="U704">
        <v>5.5113310000000002</v>
      </c>
      <c r="V704" t="s">
        <v>7</v>
      </c>
      <c r="W704">
        <v>203.697836</v>
      </c>
      <c r="X704">
        <v>0.78796999999999995</v>
      </c>
      <c r="Y704" t="s">
        <v>8</v>
      </c>
      <c r="Z704">
        <v>210.60540599999999</v>
      </c>
      <c r="AA704">
        <v>0.14815800000000001</v>
      </c>
      <c r="AB704" t="s">
        <v>9</v>
      </c>
      <c r="AC704">
        <v>6687.6576400000004</v>
      </c>
      <c r="AD704">
        <v>3310.0127010000001</v>
      </c>
      <c r="AE704" t="s">
        <v>10</v>
      </c>
      <c r="AF704">
        <v>0.37995899999999999</v>
      </c>
      <c r="AG704">
        <v>1.7E-5</v>
      </c>
      <c r="AH704" t="s">
        <v>11</v>
      </c>
      <c r="AI704">
        <v>0.62075899999999995</v>
      </c>
      <c r="AJ704">
        <v>1.2999999999999999E-5</v>
      </c>
      <c r="AK704" t="s">
        <v>12</v>
      </c>
      <c r="AL704">
        <v>0</v>
      </c>
      <c r="AM704">
        <v>0</v>
      </c>
    </row>
    <row r="705" spans="1:39" x14ac:dyDescent="0.25">
      <c r="A705" t="s">
        <v>150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10296.325532000001</v>
      </c>
      <c r="I705">
        <v>4764.2279070000004</v>
      </c>
      <c r="J705" t="s">
        <v>3</v>
      </c>
      <c r="K705">
        <v>10286.341162000001</v>
      </c>
      <c r="L705">
        <v>4762.2998079999998</v>
      </c>
      <c r="M705" t="s">
        <v>4</v>
      </c>
      <c r="N705">
        <v>587.24670000000003</v>
      </c>
      <c r="O705">
        <v>26.665855000000001</v>
      </c>
      <c r="P705" t="s">
        <v>5</v>
      </c>
      <c r="Q705">
        <v>785.77469199999996</v>
      </c>
      <c r="R705">
        <v>10.939366</v>
      </c>
      <c r="S705" t="s">
        <v>6</v>
      </c>
      <c r="T705">
        <v>227.40174400000001</v>
      </c>
      <c r="U705">
        <v>8.2769670000000009</v>
      </c>
      <c r="V705" t="s">
        <v>7</v>
      </c>
      <c r="W705">
        <v>271.58286399999997</v>
      </c>
      <c r="X705">
        <v>1.7659849999999999</v>
      </c>
      <c r="Y705" t="s">
        <v>8</v>
      </c>
      <c r="Z705">
        <v>280.76045399999998</v>
      </c>
      <c r="AA705">
        <v>0.23394400000000001</v>
      </c>
      <c r="AB705" t="s">
        <v>9</v>
      </c>
      <c r="AC705">
        <v>8908.8657220000005</v>
      </c>
      <c r="AD705">
        <v>4301.3096320000004</v>
      </c>
      <c r="AE705" t="s">
        <v>10</v>
      </c>
      <c r="AF705">
        <v>0.37872899999999998</v>
      </c>
      <c r="AG705">
        <v>1.4E-5</v>
      </c>
      <c r="AH705" t="s">
        <v>11</v>
      </c>
      <c r="AI705">
        <v>0.62124599999999996</v>
      </c>
      <c r="AJ705">
        <v>1.5E-5</v>
      </c>
      <c r="AK705" t="s">
        <v>12</v>
      </c>
      <c r="AL705">
        <v>0</v>
      </c>
      <c r="AM705">
        <v>0</v>
      </c>
    </row>
    <row r="706" spans="1:39" x14ac:dyDescent="0.25">
      <c r="A706" t="s">
        <v>150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12880.484016</v>
      </c>
      <c r="I706">
        <v>6069.3184460000002</v>
      </c>
      <c r="J706" t="s">
        <v>3</v>
      </c>
      <c r="K706">
        <v>12868.00483</v>
      </c>
      <c r="L706">
        <v>6060.812038</v>
      </c>
      <c r="M706" t="s">
        <v>4</v>
      </c>
      <c r="N706">
        <v>733.98483799999997</v>
      </c>
      <c r="O706">
        <v>41.770614999999999</v>
      </c>
      <c r="P706" t="s">
        <v>5</v>
      </c>
      <c r="Q706">
        <v>982.71252600000003</v>
      </c>
      <c r="R706">
        <v>14.692926999999999</v>
      </c>
      <c r="S706" t="s">
        <v>6</v>
      </c>
      <c r="T706">
        <v>284.84850799999998</v>
      </c>
      <c r="U706">
        <v>11.966977999999999</v>
      </c>
      <c r="V706" t="s">
        <v>7</v>
      </c>
      <c r="W706">
        <v>339.43061399999999</v>
      </c>
      <c r="X706">
        <v>2.757015</v>
      </c>
      <c r="Y706" t="s">
        <v>8</v>
      </c>
      <c r="Z706">
        <v>350.89836000000003</v>
      </c>
      <c r="AA706">
        <v>0.33156999999999998</v>
      </c>
      <c r="AB706" t="s">
        <v>9</v>
      </c>
      <c r="AC706">
        <v>11145.744860000001</v>
      </c>
      <c r="AD706">
        <v>5391.867381</v>
      </c>
      <c r="AE706" t="s">
        <v>10</v>
      </c>
      <c r="AF706">
        <v>0.37796299999999999</v>
      </c>
      <c r="AG706">
        <v>1.1E-5</v>
      </c>
      <c r="AH706" t="s">
        <v>11</v>
      </c>
      <c r="AI706">
        <v>0.62170199999999998</v>
      </c>
      <c r="AJ706">
        <v>1.7E-5</v>
      </c>
      <c r="AK706" t="s">
        <v>12</v>
      </c>
      <c r="AL706">
        <v>0</v>
      </c>
      <c r="AM706">
        <v>0</v>
      </c>
    </row>
    <row r="707" spans="1:39" x14ac:dyDescent="0.25">
      <c r="A707" t="s">
        <v>150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15453.853028</v>
      </c>
      <c r="I707">
        <v>7436.187081</v>
      </c>
      <c r="J707" t="s">
        <v>3</v>
      </c>
      <c r="K707">
        <v>15438.857152</v>
      </c>
      <c r="L707">
        <v>7429.2273919999998</v>
      </c>
      <c r="M707" t="s">
        <v>4</v>
      </c>
      <c r="N707">
        <v>881.01185399999997</v>
      </c>
      <c r="O707">
        <v>53.373185999999997</v>
      </c>
      <c r="P707" t="s">
        <v>5</v>
      </c>
      <c r="Q707">
        <v>1179.044746</v>
      </c>
      <c r="R707">
        <v>18.998287000000001</v>
      </c>
      <c r="S707" t="s">
        <v>6</v>
      </c>
      <c r="T707">
        <v>341.63472200000001</v>
      </c>
      <c r="U707">
        <v>15.708406999999999</v>
      </c>
      <c r="V707" t="s">
        <v>7</v>
      </c>
      <c r="W707">
        <v>407.291202</v>
      </c>
      <c r="X707">
        <v>3.5609350000000002</v>
      </c>
      <c r="Y707" t="s">
        <v>8</v>
      </c>
      <c r="Z707">
        <v>421.07574399999999</v>
      </c>
      <c r="AA707">
        <v>0.411161</v>
      </c>
      <c r="AB707" t="s">
        <v>9</v>
      </c>
      <c r="AC707">
        <v>13372.122616000001</v>
      </c>
      <c r="AD707">
        <v>6618.0623089999999</v>
      </c>
      <c r="AE707" t="s">
        <v>10</v>
      </c>
      <c r="AF707">
        <v>0.37778600000000001</v>
      </c>
      <c r="AG707">
        <v>1.0000000000000001E-5</v>
      </c>
      <c r="AH707" t="s">
        <v>11</v>
      </c>
      <c r="AI707">
        <v>0.62187400000000004</v>
      </c>
      <c r="AJ707">
        <v>1.8E-5</v>
      </c>
      <c r="AK707" t="s">
        <v>12</v>
      </c>
      <c r="AL707">
        <v>0</v>
      </c>
      <c r="AM707">
        <v>0</v>
      </c>
    </row>
    <row r="708" spans="1:39" x14ac:dyDescent="0.25">
      <c r="A708" t="s">
        <v>150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18035.033299999999</v>
      </c>
      <c r="I708">
        <v>10812.533541999999</v>
      </c>
      <c r="J708" t="s">
        <v>3</v>
      </c>
      <c r="K708">
        <v>18017.542904000002</v>
      </c>
      <c r="L708">
        <v>10806.209257</v>
      </c>
      <c r="M708" t="s">
        <v>4</v>
      </c>
      <c r="N708">
        <v>1027.9232939999999</v>
      </c>
      <c r="O708">
        <v>66.139645000000002</v>
      </c>
      <c r="P708" t="s">
        <v>5</v>
      </c>
      <c r="Q708">
        <v>1375.8430940000001</v>
      </c>
      <c r="R708">
        <v>26.937802000000001</v>
      </c>
      <c r="S708" t="s">
        <v>6</v>
      </c>
      <c r="T708">
        <v>398.94376</v>
      </c>
      <c r="U708">
        <v>24.66656</v>
      </c>
      <c r="V708" t="s">
        <v>7</v>
      </c>
      <c r="W708">
        <v>475.142042</v>
      </c>
      <c r="X708">
        <v>4.2016299999999998</v>
      </c>
      <c r="Y708" t="s">
        <v>8</v>
      </c>
      <c r="Z708">
        <v>491.21442999999999</v>
      </c>
      <c r="AA708">
        <v>0.52045399999999997</v>
      </c>
      <c r="AB708" t="s">
        <v>9</v>
      </c>
      <c r="AC708">
        <v>15605.98618</v>
      </c>
      <c r="AD708">
        <v>9674.2650040000008</v>
      </c>
      <c r="AE708" t="s">
        <v>10</v>
      </c>
      <c r="AF708">
        <v>0.37748500000000001</v>
      </c>
      <c r="AG708">
        <v>7.9999999999999996E-6</v>
      </c>
      <c r="AH708" t="s">
        <v>11</v>
      </c>
      <c r="AI708">
        <v>0.62200900000000003</v>
      </c>
      <c r="AJ708">
        <v>1.8E-5</v>
      </c>
      <c r="AK708" t="s">
        <v>12</v>
      </c>
      <c r="AL708">
        <v>0</v>
      </c>
      <c r="AM708">
        <v>0</v>
      </c>
    </row>
    <row r="709" spans="1:39" x14ac:dyDescent="0.25">
      <c r="A709" t="s">
        <v>150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20610.333916</v>
      </c>
      <c r="I709">
        <v>14297.573978</v>
      </c>
      <c r="J709" t="s">
        <v>3</v>
      </c>
      <c r="K709">
        <v>20590.354793999999</v>
      </c>
      <c r="L709">
        <v>14292.430168000001</v>
      </c>
      <c r="M709" t="s">
        <v>4</v>
      </c>
      <c r="N709">
        <v>1174.3667640000001</v>
      </c>
      <c r="O709">
        <v>77.464201000000003</v>
      </c>
      <c r="P709" t="s">
        <v>5</v>
      </c>
      <c r="Q709">
        <v>1572.420836</v>
      </c>
      <c r="R709">
        <v>34.771557000000001</v>
      </c>
      <c r="S709" t="s">
        <v>6</v>
      </c>
      <c r="T709">
        <v>455.970348</v>
      </c>
      <c r="U709">
        <v>33.985326000000001</v>
      </c>
      <c r="V709" t="s">
        <v>7</v>
      </c>
      <c r="W709">
        <v>543.01404600000001</v>
      </c>
      <c r="X709">
        <v>4.9026360000000002</v>
      </c>
      <c r="Y709" t="s">
        <v>8</v>
      </c>
      <c r="Z709">
        <v>561.38698399999998</v>
      </c>
      <c r="AA709">
        <v>0.63324999999999998</v>
      </c>
      <c r="AB709" t="s">
        <v>9</v>
      </c>
      <c r="AC709">
        <v>17834.665671999999</v>
      </c>
      <c r="AD709">
        <v>12871.140804999999</v>
      </c>
      <c r="AE709" t="s">
        <v>10</v>
      </c>
      <c r="AF709">
        <v>0.37732599999999999</v>
      </c>
      <c r="AG709">
        <v>7.9999999999999996E-6</v>
      </c>
      <c r="AH709" t="s">
        <v>11</v>
      </c>
      <c r="AI709">
        <v>0.62280999999999997</v>
      </c>
      <c r="AJ709">
        <v>2.0000000000000002E-5</v>
      </c>
      <c r="AK709" t="s">
        <v>12</v>
      </c>
      <c r="AL709">
        <v>0</v>
      </c>
      <c r="AM709">
        <v>0</v>
      </c>
    </row>
    <row r="710" spans="1:39" x14ac:dyDescent="0.25">
      <c r="A710" t="s">
        <v>150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23093.217693999999</v>
      </c>
      <c r="I710">
        <v>15279.838943000001</v>
      </c>
      <c r="J710" t="s">
        <v>3</v>
      </c>
      <c r="K710">
        <v>23070.759977999998</v>
      </c>
      <c r="L710">
        <v>15272.338631000001</v>
      </c>
      <c r="M710" t="s">
        <v>4</v>
      </c>
      <c r="N710">
        <v>1288.3308159999999</v>
      </c>
      <c r="O710">
        <v>89.682214999999999</v>
      </c>
      <c r="P710" t="s">
        <v>5</v>
      </c>
      <c r="Q710">
        <v>1699.7615679999999</v>
      </c>
      <c r="R710">
        <v>5.3861879999999998</v>
      </c>
      <c r="S710" t="s">
        <v>6</v>
      </c>
      <c r="T710">
        <v>481.52700199999998</v>
      </c>
      <c r="U710">
        <v>14.022235</v>
      </c>
      <c r="V710" t="s">
        <v>7</v>
      </c>
      <c r="W710">
        <v>573.46938999999998</v>
      </c>
      <c r="X710">
        <v>13.570171999999999</v>
      </c>
      <c r="Y710" t="s">
        <v>8</v>
      </c>
      <c r="Z710">
        <v>631.45915000000002</v>
      </c>
      <c r="AA710">
        <v>0.73739299999999997</v>
      </c>
      <c r="AB710" t="s">
        <v>9</v>
      </c>
      <c r="AC710">
        <v>20072.660488000001</v>
      </c>
      <c r="AD710">
        <v>15733.327638000001</v>
      </c>
      <c r="AE710" t="s">
        <v>10</v>
      </c>
      <c r="AF710">
        <v>0.37725900000000001</v>
      </c>
      <c r="AG710">
        <v>7.9999999999999996E-6</v>
      </c>
      <c r="AH710" t="s">
        <v>11</v>
      </c>
      <c r="AI710">
        <v>0.62280999999999997</v>
      </c>
      <c r="AJ710">
        <v>2.0000000000000002E-5</v>
      </c>
      <c r="AK710" t="s">
        <v>12</v>
      </c>
      <c r="AL710">
        <v>6888.58</v>
      </c>
      <c r="AM710">
        <v>348640.92359999998</v>
      </c>
    </row>
    <row r="711" spans="1:39" x14ac:dyDescent="0.25">
      <c r="A711" t="s">
        <v>150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25581.028352000001</v>
      </c>
      <c r="I711">
        <v>15646.55205</v>
      </c>
      <c r="J711" t="s">
        <v>3</v>
      </c>
      <c r="K711">
        <v>25556.080873999999</v>
      </c>
      <c r="L711">
        <v>15643.235396</v>
      </c>
      <c r="M711" t="s">
        <v>4</v>
      </c>
      <c r="N711">
        <v>1377.907784</v>
      </c>
      <c r="O711">
        <v>83.638154</v>
      </c>
      <c r="P711" t="s">
        <v>5</v>
      </c>
      <c r="Q711">
        <v>1775.084124</v>
      </c>
      <c r="R711">
        <v>6.4502309999999996</v>
      </c>
      <c r="S711" t="s">
        <v>6</v>
      </c>
      <c r="T711">
        <v>483.54251599999998</v>
      </c>
      <c r="U711">
        <v>14.591856999999999</v>
      </c>
      <c r="V711" t="s">
        <v>7</v>
      </c>
      <c r="W711">
        <v>575.69683399999997</v>
      </c>
      <c r="X711">
        <v>13.508374</v>
      </c>
      <c r="Y711" t="s">
        <v>8</v>
      </c>
      <c r="Z711">
        <v>701.46523400000001</v>
      </c>
      <c r="AA711">
        <v>0.798458</v>
      </c>
      <c r="AB711" t="s">
        <v>9</v>
      </c>
      <c r="AC711">
        <v>22391.968583999998</v>
      </c>
      <c r="AD711">
        <v>16385.405437000001</v>
      </c>
      <c r="AE711" t="s">
        <v>10</v>
      </c>
      <c r="AF711">
        <v>0.37725900000000001</v>
      </c>
      <c r="AG711">
        <v>7.9999999999999996E-6</v>
      </c>
      <c r="AH711" t="s">
        <v>11</v>
      </c>
      <c r="AI711">
        <v>0.62280999999999997</v>
      </c>
      <c r="AJ711">
        <v>2.0000000000000002E-5</v>
      </c>
      <c r="AK711" t="s">
        <v>12</v>
      </c>
      <c r="AL711">
        <v>18979.14</v>
      </c>
      <c r="AM711">
        <v>357708.9204</v>
      </c>
    </row>
    <row r="712" spans="1:39" x14ac:dyDescent="0.25">
      <c r="A712" t="s">
        <v>150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28189.182298</v>
      </c>
      <c r="I712">
        <v>81591.669150000002</v>
      </c>
      <c r="J712" t="s">
        <v>3</v>
      </c>
      <c r="K712">
        <v>28161.72667</v>
      </c>
      <c r="L712">
        <v>81591.075331</v>
      </c>
      <c r="M712" t="s">
        <v>4</v>
      </c>
      <c r="N712">
        <v>1466.7299</v>
      </c>
      <c r="O712">
        <v>78.148388999999995</v>
      </c>
      <c r="P712" t="s">
        <v>5</v>
      </c>
      <c r="Q712">
        <v>1848.9220620000001</v>
      </c>
      <c r="R712">
        <v>11.661996</v>
      </c>
      <c r="S712" t="s">
        <v>6</v>
      </c>
      <c r="T712">
        <v>484.85588000000001</v>
      </c>
      <c r="U712">
        <v>15.421283000000001</v>
      </c>
      <c r="V712" t="s">
        <v>7</v>
      </c>
      <c r="W712">
        <v>577.13555199999996</v>
      </c>
      <c r="X712">
        <v>15.136044</v>
      </c>
      <c r="Y712" t="s">
        <v>8</v>
      </c>
      <c r="Z712">
        <v>771.47557600000005</v>
      </c>
      <c r="AA712">
        <v>0.95847400000000005</v>
      </c>
      <c r="AB712" t="s">
        <v>9</v>
      </c>
      <c r="AC712">
        <v>24833.826322000001</v>
      </c>
      <c r="AD712">
        <v>84260.139160999999</v>
      </c>
      <c r="AE712" t="s">
        <v>10</v>
      </c>
      <c r="AF712">
        <v>0.37725900000000001</v>
      </c>
      <c r="AG712">
        <v>7.9999999999999996E-6</v>
      </c>
      <c r="AH712" t="s">
        <v>11</v>
      </c>
      <c r="AI712">
        <v>0.62280999999999997</v>
      </c>
      <c r="AJ712">
        <v>2.0000000000000002E-5</v>
      </c>
      <c r="AK712" t="s">
        <v>12</v>
      </c>
      <c r="AL712">
        <v>31215.200000000001</v>
      </c>
      <c r="AM712">
        <v>421787.4</v>
      </c>
    </row>
    <row r="713" spans="1:39" x14ac:dyDescent="0.25">
      <c r="A713" t="s">
        <v>150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30919.002767999998</v>
      </c>
      <c r="I713">
        <v>281725.21563300001</v>
      </c>
      <c r="J713" t="s">
        <v>3</v>
      </c>
      <c r="K713">
        <v>30889.016576000002</v>
      </c>
      <c r="L713">
        <v>281684.76902599999</v>
      </c>
      <c r="M713" t="s">
        <v>4</v>
      </c>
      <c r="N713">
        <v>1555.4309559999999</v>
      </c>
      <c r="O713">
        <v>81.409903</v>
      </c>
      <c r="P713" t="s">
        <v>5</v>
      </c>
      <c r="Q713">
        <v>1922.0693020000001</v>
      </c>
      <c r="R713">
        <v>21.893059999999998</v>
      </c>
      <c r="S713" t="s">
        <v>6</v>
      </c>
      <c r="T713">
        <v>485.81590399999999</v>
      </c>
      <c r="U713">
        <v>18.051732999999999</v>
      </c>
      <c r="V713" t="s">
        <v>7</v>
      </c>
      <c r="W713">
        <v>578.18077800000003</v>
      </c>
      <c r="X713">
        <v>17.603493</v>
      </c>
      <c r="Y713" t="s">
        <v>8</v>
      </c>
      <c r="Z713">
        <v>841.53358800000001</v>
      </c>
      <c r="AA713">
        <v>1.18241</v>
      </c>
      <c r="AB713" t="s">
        <v>9</v>
      </c>
      <c r="AC713">
        <v>27398.117763999999</v>
      </c>
      <c r="AD713">
        <v>288216.63634500001</v>
      </c>
      <c r="AE713" t="s">
        <v>10</v>
      </c>
      <c r="AF713">
        <v>0.37725900000000001</v>
      </c>
      <c r="AG713">
        <v>7.9999999999999996E-6</v>
      </c>
      <c r="AH713" t="s">
        <v>11</v>
      </c>
      <c r="AI713">
        <v>0.62280999999999997</v>
      </c>
      <c r="AJ713">
        <v>2.0000000000000002E-5</v>
      </c>
      <c r="AK713" t="s">
        <v>12</v>
      </c>
      <c r="AL713">
        <v>43523.44</v>
      </c>
      <c r="AM713">
        <v>522569.04639999999</v>
      </c>
    </row>
    <row r="714" spans="1:39" x14ac:dyDescent="0.25">
      <c r="A714" t="s">
        <v>150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33717.339848000003</v>
      </c>
      <c r="I714">
        <v>592263.92127100006</v>
      </c>
      <c r="J714" t="s">
        <v>3</v>
      </c>
      <c r="K714">
        <v>33684.829923999998</v>
      </c>
      <c r="L714">
        <v>592178.90606800001</v>
      </c>
      <c r="M714" t="s">
        <v>4</v>
      </c>
      <c r="N714">
        <v>1643.933466</v>
      </c>
      <c r="O714">
        <v>102.887473</v>
      </c>
      <c r="P714" t="s">
        <v>5</v>
      </c>
      <c r="Q714">
        <v>1995.2016120000001</v>
      </c>
      <c r="R714">
        <v>42.519871000000002</v>
      </c>
      <c r="S714" t="s">
        <v>6</v>
      </c>
      <c r="T714">
        <v>486.76896199999999</v>
      </c>
      <c r="U714">
        <v>24.358554000000002</v>
      </c>
      <c r="V714" t="s">
        <v>7</v>
      </c>
      <c r="W714">
        <v>579.24084200000004</v>
      </c>
      <c r="X714">
        <v>21.761353</v>
      </c>
      <c r="Y714" t="s">
        <v>8</v>
      </c>
      <c r="Z714">
        <v>911.56709599999999</v>
      </c>
      <c r="AA714">
        <v>1.4515199999999999</v>
      </c>
      <c r="AB714" t="s">
        <v>9</v>
      </c>
      <c r="AC714">
        <v>30031.141201999999</v>
      </c>
      <c r="AD714">
        <v>606327.19326199999</v>
      </c>
      <c r="AE714" t="s">
        <v>10</v>
      </c>
      <c r="AF714">
        <v>0.37725900000000001</v>
      </c>
      <c r="AG714">
        <v>7.9999999999999996E-6</v>
      </c>
      <c r="AH714" t="s">
        <v>11</v>
      </c>
      <c r="AI714">
        <v>0.62280999999999997</v>
      </c>
      <c r="AJ714">
        <v>2.0000000000000002E-5</v>
      </c>
      <c r="AK714" t="s">
        <v>12</v>
      </c>
      <c r="AL714">
        <v>55828.6</v>
      </c>
      <c r="AM714">
        <v>679295.32</v>
      </c>
    </row>
    <row r="715" spans="1:39" x14ac:dyDescent="0.25">
      <c r="A715" t="s">
        <v>150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36559.120924000003</v>
      </c>
      <c r="I715">
        <v>1028823.1242430001</v>
      </c>
      <c r="J715" t="s">
        <v>3</v>
      </c>
      <c r="K715">
        <v>36524.071576000002</v>
      </c>
      <c r="L715">
        <v>1028680.905794</v>
      </c>
      <c r="M715" t="s">
        <v>4</v>
      </c>
      <c r="N715">
        <v>1732.5608560000001</v>
      </c>
      <c r="O715">
        <v>129.18509299999999</v>
      </c>
      <c r="P715" t="s">
        <v>5</v>
      </c>
      <c r="Q715">
        <v>2068.0500299999999</v>
      </c>
      <c r="R715">
        <v>70.822838000000004</v>
      </c>
      <c r="S715" t="s">
        <v>6</v>
      </c>
      <c r="T715">
        <v>487.54943800000001</v>
      </c>
      <c r="U715">
        <v>31.842402</v>
      </c>
      <c r="V715" t="s">
        <v>7</v>
      </c>
      <c r="W715">
        <v>580.11650999999995</v>
      </c>
      <c r="X715">
        <v>28.502096000000002</v>
      </c>
      <c r="Y715" t="s">
        <v>8</v>
      </c>
      <c r="Z715">
        <v>981.67064600000003</v>
      </c>
      <c r="AA715">
        <v>1.7850060000000001</v>
      </c>
      <c r="AB715" t="s">
        <v>9</v>
      </c>
      <c r="AC715">
        <v>32707.743524000001</v>
      </c>
      <c r="AD715">
        <v>1053002.295587</v>
      </c>
      <c r="AE715" t="s">
        <v>10</v>
      </c>
      <c r="AF715">
        <v>0.37725900000000001</v>
      </c>
      <c r="AG715">
        <v>7.9999999999999996E-6</v>
      </c>
      <c r="AH715" t="s">
        <v>11</v>
      </c>
      <c r="AI715">
        <v>0.62280999999999997</v>
      </c>
      <c r="AJ715">
        <v>2.0000000000000002E-5</v>
      </c>
      <c r="AK715" t="s">
        <v>12</v>
      </c>
      <c r="AL715">
        <v>68167.759999999995</v>
      </c>
      <c r="AM715">
        <v>915486.26240100001</v>
      </c>
    </row>
    <row r="716" spans="1:39" x14ac:dyDescent="0.25">
      <c r="A716" t="s">
        <v>150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39434.897749999996</v>
      </c>
      <c r="I716">
        <v>1572838.660689</v>
      </c>
      <c r="J716" t="s">
        <v>3</v>
      </c>
      <c r="K716">
        <v>39397.304777999998</v>
      </c>
      <c r="L716">
        <v>1572605.8171620001</v>
      </c>
      <c r="M716" t="s">
        <v>4</v>
      </c>
      <c r="N716">
        <v>1821.240976</v>
      </c>
      <c r="O716">
        <v>163.09667099999999</v>
      </c>
      <c r="P716" t="s">
        <v>5</v>
      </c>
      <c r="Q716">
        <v>2140.9685079999999</v>
      </c>
      <c r="R716">
        <v>111.82199199999999</v>
      </c>
      <c r="S716" t="s">
        <v>6</v>
      </c>
      <c r="T716">
        <v>488.36908799999998</v>
      </c>
      <c r="U716">
        <v>41.003686999999999</v>
      </c>
      <c r="V716" t="s">
        <v>7</v>
      </c>
      <c r="W716">
        <v>581.03485000000001</v>
      </c>
      <c r="X716">
        <v>39.651342999999997</v>
      </c>
      <c r="Y716" t="s">
        <v>8</v>
      </c>
      <c r="Z716">
        <v>1051.7597060000001</v>
      </c>
      <c r="AA716">
        <v>2.209298</v>
      </c>
      <c r="AB716" t="s">
        <v>9</v>
      </c>
      <c r="AC716">
        <v>35418.208420000003</v>
      </c>
      <c r="AD716">
        <v>1610536.586562</v>
      </c>
      <c r="AE716" t="s">
        <v>10</v>
      </c>
      <c r="AF716">
        <v>0.37725900000000001</v>
      </c>
      <c r="AG716">
        <v>7.9999999999999996E-6</v>
      </c>
      <c r="AH716" t="s">
        <v>11</v>
      </c>
      <c r="AI716">
        <v>0.62280999999999997</v>
      </c>
      <c r="AJ716">
        <v>2.0000000000000002E-5</v>
      </c>
      <c r="AK716" t="s">
        <v>12</v>
      </c>
      <c r="AL716">
        <v>80499.12</v>
      </c>
      <c r="AM716">
        <v>1299039.8256020001</v>
      </c>
    </row>
    <row r="717" spans="1:39" x14ac:dyDescent="0.25">
      <c r="A717" t="s">
        <v>150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42300.829081999997</v>
      </c>
      <c r="I717">
        <v>2306760.0465319999</v>
      </c>
      <c r="J717" t="s">
        <v>3</v>
      </c>
      <c r="K717">
        <v>42260.700837999997</v>
      </c>
      <c r="L717">
        <v>2306447.2904420001</v>
      </c>
      <c r="M717" t="s">
        <v>4</v>
      </c>
      <c r="N717">
        <v>1909.8072380000001</v>
      </c>
      <c r="O717">
        <v>212.362336</v>
      </c>
      <c r="P717" t="s">
        <v>5</v>
      </c>
      <c r="Q717">
        <v>2214.2076860000002</v>
      </c>
      <c r="R717">
        <v>177.15538799999999</v>
      </c>
      <c r="S717" t="s">
        <v>6</v>
      </c>
      <c r="T717">
        <v>489.34577200000001</v>
      </c>
      <c r="U717">
        <v>56.575575999999998</v>
      </c>
      <c r="V717" t="s">
        <v>7</v>
      </c>
      <c r="W717">
        <v>582.14784399999996</v>
      </c>
      <c r="X717">
        <v>55.346583000000003</v>
      </c>
      <c r="Y717" t="s">
        <v>8</v>
      </c>
      <c r="Z717">
        <v>1121.8223700000001</v>
      </c>
      <c r="AA717">
        <v>2.6185870000000002</v>
      </c>
      <c r="AB717" t="s">
        <v>9</v>
      </c>
      <c r="AC717">
        <v>38118.643759999999</v>
      </c>
      <c r="AD717">
        <v>2364817.7597110001</v>
      </c>
      <c r="AE717" t="s">
        <v>10</v>
      </c>
      <c r="AF717">
        <v>0.37725900000000001</v>
      </c>
      <c r="AG717">
        <v>7.9999999999999996E-6</v>
      </c>
      <c r="AH717" t="s">
        <v>11</v>
      </c>
      <c r="AI717">
        <v>0.62280999999999997</v>
      </c>
      <c r="AJ717">
        <v>2.0000000000000002E-5</v>
      </c>
      <c r="AK717" t="s">
        <v>12</v>
      </c>
      <c r="AL717">
        <v>92795</v>
      </c>
      <c r="AM717">
        <v>1838729.1200009999</v>
      </c>
    </row>
    <row r="718" spans="1:39" x14ac:dyDescent="0.25">
      <c r="A718" t="s">
        <v>150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45161.971874000003</v>
      </c>
      <c r="I718">
        <v>3221109.7548560002</v>
      </c>
      <c r="J718" t="s">
        <v>3</v>
      </c>
      <c r="K718">
        <v>45119.309606000003</v>
      </c>
      <c r="L718">
        <v>3220685.3516819999</v>
      </c>
      <c r="M718" t="s">
        <v>4</v>
      </c>
      <c r="N718">
        <v>1998.484882</v>
      </c>
      <c r="O718">
        <v>252.09452999999999</v>
      </c>
      <c r="P718" t="s">
        <v>5</v>
      </c>
      <c r="Q718">
        <v>2287.712454</v>
      </c>
      <c r="R718">
        <v>262.40575799999999</v>
      </c>
      <c r="S718" t="s">
        <v>6</v>
      </c>
      <c r="T718">
        <v>490.46160600000002</v>
      </c>
      <c r="U718">
        <v>76.135099999999994</v>
      </c>
      <c r="V718" t="s">
        <v>7</v>
      </c>
      <c r="W718">
        <v>583.41083000000003</v>
      </c>
      <c r="X718">
        <v>78.351591999999997</v>
      </c>
      <c r="Y718" t="s">
        <v>8</v>
      </c>
      <c r="Z718">
        <v>1191.8630579999999</v>
      </c>
      <c r="AA718">
        <v>2.777536</v>
      </c>
      <c r="AB718" t="s">
        <v>9</v>
      </c>
      <c r="AC718">
        <v>40813.923311999999</v>
      </c>
      <c r="AD718">
        <v>3306644.0655740001</v>
      </c>
      <c r="AE718" t="s">
        <v>10</v>
      </c>
      <c r="AF718">
        <v>0.37725900000000001</v>
      </c>
      <c r="AG718">
        <v>7.9999999999999996E-6</v>
      </c>
      <c r="AH718" t="s">
        <v>11</v>
      </c>
      <c r="AI718">
        <v>0.62280999999999997</v>
      </c>
      <c r="AJ718">
        <v>2.0000000000000002E-5</v>
      </c>
      <c r="AK718" t="s">
        <v>12</v>
      </c>
      <c r="AL718">
        <v>105062.7</v>
      </c>
      <c r="AM718">
        <v>2625610.9300000002</v>
      </c>
    </row>
    <row r="719" spans="1:39" x14ac:dyDescent="0.25">
      <c r="A719" t="s">
        <v>150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47983.680509999998</v>
      </c>
      <c r="I719">
        <v>4199440.4153760001</v>
      </c>
      <c r="J719" t="s">
        <v>3</v>
      </c>
      <c r="K719">
        <v>47938.481593999997</v>
      </c>
      <c r="L719">
        <v>4198908.3003550004</v>
      </c>
      <c r="M719" t="s">
        <v>4</v>
      </c>
      <c r="N719">
        <v>2087.5895620000001</v>
      </c>
      <c r="O719">
        <v>299.77132899999998</v>
      </c>
      <c r="P719" t="s">
        <v>5</v>
      </c>
      <c r="Q719">
        <v>2361.7060200000001</v>
      </c>
      <c r="R719">
        <v>372.306196</v>
      </c>
      <c r="S719" t="s">
        <v>6</v>
      </c>
      <c r="T719">
        <v>491.797662</v>
      </c>
      <c r="U719">
        <v>102.825304</v>
      </c>
      <c r="V719" t="s">
        <v>7</v>
      </c>
      <c r="W719">
        <v>584.92813599999999</v>
      </c>
      <c r="X719">
        <v>107.495276</v>
      </c>
      <c r="Y719" t="s">
        <v>8</v>
      </c>
      <c r="Z719">
        <v>1261.916594</v>
      </c>
      <c r="AA719">
        <v>2.8787259999999999</v>
      </c>
      <c r="AB719" t="s">
        <v>9</v>
      </c>
      <c r="AC719">
        <v>43468.852901999999</v>
      </c>
      <c r="AD719">
        <v>4318697.3955709999</v>
      </c>
      <c r="AE719" t="s">
        <v>10</v>
      </c>
      <c r="AF719">
        <v>0.37725900000000001</v>
      </c>
      <c r="AG719">
        <v>7.9999999999999996E-6</v>
      </c>
      <c r="AH719" t="s">
        <v>11</v>
      </c>
      <c r="AI719">
        <v>0.62280999999999997</v>
      </c>
      <c r="AJ719">
        <v>2.0000000000000002E-5</v>
      </c>
      <c r="AK719" t="s">
        <v>12</v>
      </c>
      <c r="AL719">
        <v>117283.56</v>
      </c>
      <c r="AM719">
        <v>3628020.5263999999</v>
      </c>
    </row>
    <row r="720" spans="1:39" x14ac:dyDescent="0.25">
      <c r="A720" t="s">
        <v>150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50776.139142</v>
      </c>
      <c r="I720">
        <v>5280409.6824089997</v>
      </c>
      <c r="J720" t="s">
        <v>3</v>
      </c>
      <c r="K720">
        <v>50728.422352000001</v>
      </c>
      <c r="L720">
        <v>5279743.3380749999</v>
      </c>
      <c r="M720" t="s">
        <v>4</v>
      </c>
      <c r="N720">
        <v>2177.0668860000001</v>
      </c>
      <c r="O720">
        <v>342.99819500000001</v>
      </c>
      <c r="P720" t="s">
        <v>5</v>
      </c>
      <c r="Q720">
        <v>2436.9630360000001</v>
      </c>
      <c r="R720">
        <v>504.26561299999997</v>
      </c>
      <c r="S720" t="s">
        <v>6</v>
      </c>
      <c r="T720">
        <v>493.72228799999999</v>
      </c>
      <c r="U720">
        <v>136.292441</v>
      </c>
      <c r="V720" t="s">
        <v>7</v>
      </c>
      <c r="W720">
        <v>587.13419999999996</v>
      </c>
      <c r="X720">
        <v>142.40057200000001</v>
      </c>
      <c r="Y720" t="s">
        <v>8</v>
      </c>
      <c r="Z720">
        <v>1331.9534679999999</v>
      </c>
      <c r="AA720">
        <v>2.9092199999999999</v>
      </c>
      <c r="AB720" t="s">
        <v>9</v>
      </c>
      <c r="AC720">
        <v>46092.920982000003</v>
      </c>
      <c r="AD720">
        <v>5437843.39922</v>
      </c>
      <c r="AE720" t="s">
        <v>10</v>
      </c>
      <c r="AF720">
        <v>0.37725900000000001</v>
      </c>
      <c r="AG720">
        <v>7.9999999999999996E-6</v>
      </c>
      <c r="AH720" t="s">
        <v>11</v>
      </c>
      <c r="AI720">
        <v>0.62280999999999997</v>
      </c>
      <c r="AJ720">
        <v>2.0000000000000002E-5</v>
      </c>
      <c r="AK720" t="s">
        <v>12</v>
      </c>
      <c r="AL720">
        <v>129377.42</v>
      </c>
      <c r="AM720">
        <v>4857006.8036000002</v>
      </c>
    </row>
    <row r="721" spans="1:39" x14ac:dyDescent="0.25">
      <c r="A721" t="s">
        <v>150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53563.520581999997</v>
      </c>
      <c r="I721">
        <v>6573715.5068610003</v>
      </c>
      <c r="J721" t="s">
        <v>3</v>
      </c>
      <c r="K721">
        <v>53513.275406000001</v>
      </c>
      <c r="L721">
        <v>6572834.8540970003</v>
      </c>
      <c r="M721" t="s">
        <v>4</v>
      </c>
      <c r="N721">
        <v>2266.687864</v>
      </c>
      <c r="O721">
        <v>404.20851399999998</v>
      </c>
      <c r="P721" t="s">
        <v>5</v>
      </c>
      <c r="Q721">
        <v>2512.8805080000002</v>
      </c>
      <c r="R721">
        <v>701.33533799999998</v>
      </c>
      <c r="S721" t="s">
        <v>6</v>
      </c>
      <c r="T721">
        <v>495.93784199999999</v>
      </c>
      <c r="U721">
        <v>181.28140999999999</v>
      </c>
      <c r="V721" t="s">
        <v>7</v>
      </c>
      <c r="W721">
        <v>589.675344</v>
      </c>
      <c r="X721">
        <v>197.064899</v>
      </c>
      <c r="Y721" t="s">
        <v>8</v>
      </c>
      <c r="Z721">
        <v>1402.0227520000001</v>
      </c>
      <c r="AA721">
        <v>3.1988159999999999</v>
      </c>
      <c r="AB721" t="s">
        <v>9</v>
      </c>
      <c r="AC721">
        <v>48711.094266</v>
      </c>
      <c r="AD721">
        <v>6779553.4718469996</v>
      </c>
      <c r="AE721" t="s">
        <v>10</v>
      </c>
      <c r="AF721">
        <v>0.37725900000000001</v>
      </c>
      <c r="AG721">
        <v>7.9999999999999996E-6</v>
      </c>
      <c r="AH721" t="s">
        <v>11</v>
      </c>
      <c r="AI721">
        <v>0.62280999999999997</v>
      </c>
      <c r="AJ721">
        <v>2.0000000000000002E-5</v>
      </c>
      <c r="AK721" t="s">
        <v>12</v>
      </c>
      <c r="AL721">
        <v>141410.70000000001</v>
      </c>
      <c r="AM721">
        <v>6734012.0899999999</v>
      </c>
    </row>
    <row r="722" spans="1:39" x14ac:dyDescent="0.25">
      <c r="A722" t="s">
        <v>151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0</v>
      </c>
      <c r="I722">
        <v>0</v>
      </c>
      <c r="J722" t="s">
        <v>3</v>
      </c>
      <c r="K722">
        <v>0</v>
      </c>
      <c r="L722">
        <v>0</v>
      </c>
      <c r="M722" t="s">
        <v>4</v>
      </c>
      <c r="N722">
        <v>0</v>
      </c>
      <c r="O722">
        <v>0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0</v>
      </c>
      <c r="AG722">
        <v>0</v>
      </c>
      <c r="AH722" t="s">
        <v>11</v>
      </c>
      <c r="AI722">
        <v>0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151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0</v>
      </c>
      <c r="I723">
        <v>0</v>
      </c>
      <c r="J723" t="s">
        <v>3</v>
      </c>
      <c r="K723">
        <v>0</v>
      </c>
      <c r="L723">
        <v>0</v>
      </c>
      <c r="M723" t="s">
        <v>4</v>
      </c>
      <c r="N723">
        <v>0</v>
      </c>
      <c r="O723">
        <v>0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0</v>
      </c>
      <c r="AG723">
        <v>0</v>
      </c>
      <c r="AH723" t="s">
        <v>11</v>
      </c>
      <c r="AI723">
        <v>0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151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0</v>
      </c>
      <c r="I724">
        <v>0</v>
      </c>
      <c r="J724" t="s">
        <v>3</v>
      </c>
      <c r="K724">
        <v>0</v>
      </c>
      <c r="L724">
        <v>0</v>
      </c>
      <c r="M724" t="s">
        <v>4</v>
      </c>
      <c r="N724">
        <v>0</v>
      </c>
      <c r="O724">
        <v>0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0</v>
      </c>
      <c r="AG724">
        <v>0</v>
      </c>
      <c r="AH724" t="s">
        <v>11</v>
      </c>
      <c r="AI724">
        <v>0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151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0</v>
      </c>
      <c r="I725">
        <v>0</v>
      </c>
      <c r="J725" t="s">
        <v>3</v>
      </c>
      <c r="K725">
        <v>0</v>
      </c>
      <c r="L725">
        <v>0</v>
      </c>
      <c r="M725" t="s">
        <v>4</v>
      </c>
      <c r="N725">
        <v>0</v>
      </c>
      <c r="O725">
        <v>0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0</v>
      </c>
      <c r="AG725">
        <v>0</v>
      </c>
      <c r="AH725" t="s">
        <v>11</v>
      </c>
      <c r="AI725">
        <v>0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151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0</v>
      </c>
      <c r="I726">
        <v>0</v>
      </c>
      <c r="J726" t="s">
        <v>3</v>
      </c>
      <c r="K726">
        <v>0</v>
      </c>
      <c r="L726">
        <v>0</v>
      </c>
      <c r="M726" t="s">
        <v>4</v>
      </c>
      <c r="N726">
        <v>0</v>
      </c>
      <c r="O726">
        <v>0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0</v>
      </c>
      <c r="AG726">
        <v>0</v>
      </c>
      <c r="AH726" t="s">
        <v>11</v>
      </c>
      <c r="AI726">
        <v>0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151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0</v>
      </c>
      <c r="I727">
        <v>0</v>
      </c>
      <c r="J727" t="s">
        <v>3</v>
      </c>
      <c r="K727">
        <v>0</v>
      </c>
      <c r="L727">
        <v>0</v>
      </c>
      <c r="M727" t="s">
        <v>4</v>
      </c>
      <c r="N727">
        <v>0</v>
      </c>
      <c r="O727">
        <v>0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0</v>
      </c>
      <c r="AG727">
        <v>0</v>
      </c>
      <c r="AH727" t="s">
        <v>11</v>
      </c>
      <c r="AI727">
        <v>0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151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0</v>
      </c>
      <c r="I728">
        <v>0</v>
      </c>
      <c r="J728" t="s">
        <v>3</v>
      </c>
      <c r="K728">
        <v>0</v>
      </c>
      <c r="L728">
        <v>0</v>
      </c>
      <c r="M728" t="s">
        <v>4</v>
      </c>
      <c r="N728">
        <v>0</v>
      </c>
      <c r="O728">
        <v>0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0</v>
      </c>
      <c r="AG728">
        <v>0</v>
      </c>
      <c r="AH728" t="s">
        <v>11</v>
      </c>
      <c r="AI728">
        <v>0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151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0</v>
      </c>
      <c r="I729">
        <v>0</v>
      </c>
      <c r="J729" t="s">
        <v>3</v>
      </c>
      <c r="K729">
        <v>0</v>
      </c>
      <c r="L729">
        <v>0</v>
      </c>
      <c r="M729" t="s">
        <v>4</v>
      </c>
      <c r="N729">
        <v>0</v>
      </c>
      <c r="O729">
        <v>0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0</v>
      </c>
      <c r="AG729">
        <v>0</v>
      </c>
      <c r="AH729" t="s">
        <v>11</v>
      </c>
      <c r="AI729">
        <v>0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151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0</v>
      </c>
      <c r="I730">
        <v>0</v>
      </c>
      <c r="J730" t="s">
        <v>3</v>
      </c>
      <c r="K730">
        <v>0</v>
      </c>
      <c r="L730">
        <v>0</v>
      </c>
      <c r="M730" t="s">
        <v>4</v>
      </c>
      <c r="N730">
        <v>0</v>
      </c>
      <c r="O730">
        <v>0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0</v>
      </c>
      <c r="AG730">
        <v>0</v>
      </c>
      <c r="AH730" t="s">
        <v>11</v>
      </c>
      <c r="AI730">
        <v>0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151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0</v>
      </c>
      <c r="I731">
        <v>0</v>
      </c>
      <c r="J731" t="s">
        <v>3</v>
      </c>
      <c r="K731">
        <v>0</v>
      </c>
      <c r="L731">
        <v>0</v>
      </c>
      <c r="M731" t="s">
        <v>4</v>
      </c>
      <c r="N731">
        <v>0</v>
      </c>
      <c r="O731">
        <v>0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0</v>
      </c>
      <c r="AG731">
        <v>0</v>
      </c>
      <c r="AH731" t="s">
        <v>11</v>
      </c>
      <c r="AI731">
        <v>0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151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0</v>
      </c>
      <c r="I732">
        <v>0</v>
      </c>
      <c r="J732" t="s">
        <v>3</v>
      </c>
      <c r="K732">
        <v>0</v>
      </c>
      <c r="L732">
        <v>0</v>
      </c>
      <c r="M732" t="s">
        <v>4</v>
      </c>
      <c r="N732">
        <v>0</v>
      </c>
      <c r="O732">
        <v>0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0</v>
      </c>
      <c r="AG732">
        <v>0</v>
      </c>
      <c r="AH732" t="s">
        <v>11</v>
      </c>
      <c r="AI732">
        <v>0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151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0</v>
      </c>
      <c r="I733">
        <v>0</v>
      </c>
      <c r="J733" t="s">
        <v>3</v>
      </c>
      <c r="K733">
        <v>0</v>
      </c>
      <c r="L733">
        <v>0</v>
      </c>
      <c r="M733" t="s">
        <v>4</v>
      </c>
      <c r="N733">
        <v>0</v>
      </c>
      <c r="O733">
        <v>0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0</v>
      </c>
      <c r="AG733">
        <v>0</v>
      </c>
      <c r="AH733" t="s">
        <v>11</v>
      </c>
      <c r="AI733">
        <v>0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151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0</v>
      </c>
      <c r="I734">
        <v>0</v>
      </c>
      <c r="J734" t="s">
        <v>3</v>
      </c>
      <c r="K734">
        <v>0</v>
      </c>
      <c r="L734">
        <v>0</v>
      </c>
      <c r="M734" t="s">
        <v>4</v>
      </c>
      <c r="N734">
        <v>0</v>
      </c>
      <c r="O734">
        <v>0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0</v>
      </c>
      <c r="AG734">
        <v>0</v>
      </c>
      <c r="AH734" t="s">
        <v>11</v>
      </c>
      <c r="AI734">
        <v>0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151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0</v>
      </c>
      <c r="I735">
        <v>0</v>
      </c>
      <c r="J735" t="s">
        <v>3</v>
      </c>
      <c r="K735">
        <v>0</v>
      </c>
      <c r="L735">
        <v>0</v>
      </c>
      <c r="M735" t="s">
        <v>4</v>
      </c>
      <c r="N735">
        <v>0</v>
      </c>
      <c r="O735">
        <v>0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0</v>
      </c>
      <c r="AG735">
        <v>0</v>
      </c>
      <c r="AH735" t="s">
        <v>11</v>
      </c>
      <c r="AI735">
        <v>0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151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0</v>
      </c>
      <c r="I736">
        <v>0</v>
      </c>
      <c r="J736" t="s">
        <v>3</v>
      </c>
      <c r="K736">
        <v>0</v>
      </c>
      <c r="L736">
        <v>0</v>
      </c>
      <c r="M736" t="s">
        <v>4</v>
      </c>
      <c r="N736">
        <v>0</v>
      </c>
      <c r="O736">
        <v>0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0</v>
      </c>
      <c r="AG736">
        <v>0</v>
      </c>
      <c r="AH736" t="s">
        <v>11</v>
      </c>
      <c r="AI736">
        <v>0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151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0</v>
      </c>
      <c r="I737">
        <v>0</v>
      </c>
      <c r="J737" t="s">
        <v>3</v>
      </c>
      <c r="K737">
        <v>0</v>
      </c>
      <c r="L737">
        <v>0</v>
      </c>
      <c r="M737" t="s">
        <v>4</v>
      </c>
      <c r="N737">
        <v>0</v>
      </c>
      <c r="O737">
        <v>0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0</v>
      </c>
      <c r="AG737">
        <v>0</v>
      </c>
      <c r="AH737" t="s">
        <v>11</v>
      </c>
      <c r="AI737">
        <v>0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151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0</v>
      </c>
      <c r="I738">
        <v>0</v>
      </c>
      <c r="J738" t="s">
        <v>3</v>
      </c>
      <c r="K738">
        <v>0</v>
      </c>
      <c r="L738">
        <v>0</v>
      </c>
      <c r="M738" t="s">
        <v>4</v>
      </c>
      <c r="N738">
        <v>0</v>
      </c>
      <c r="O738">
        <v>0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0</v>
      </c>
      <c r="AG738">
        <v>0</v>
      </c>
      <c r="AH738" t="s">
        <v>11</v>
      </c>
      <c r="AI738">
        <v>0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151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0</v>
      </c>
      <c r="I739">
        <v>0</v>
      </c>
      <c r="J739" t="s">
        <v>3</v>
      </c>
      <c r="K739">
        <v>0</v>
      </c>
      <c r="L739">
        <v>0</v>
      </c>
      <c r="M739" t="s">
        <v>4</v>
      </c>
      <c r="N739">
        <v>0</v>
      </c>
      <c r="O739">
        <v>0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0</v>
      </c>
      <c r="AG739">
        <v>0</v>
      </c>
      <c r="AH739" t="s">
        <v>11</v>
      </c>
      <c r="AI739">
        <v>0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151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0</v>
      </c>
      <c r="I740">
        <v>0</v>
      </c>
      <c r="J740" t="s">
        <v>3</v>
      </c>
      <c r="K740">
        <v>0</v>
      </c>
      <c r="L740">
        <v>0</v>
      </c>
      <c r="M740" t="s">
        <v>4</v>
      </c>
      <c r="N740">
        <v>0</v>
      </c>
      <c r="O740">
        <v>0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0</v>
      </c>
      <c r="AG740">
        <v>0</v>
      </c>
      <c r="AH740" t="s">
        <v>11</v>
      </c>
      <c r="AI740">
        <v>0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151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0</v>
      </c>
      <c r="I741">
        <v>0</v>
      </c>
      <c r="J741" t="s">
        <v>3</v>
      </c>
      <c r="K741">
        <v>0</v>
      </c>
      <c r="L741">
        <v>0</v>
      </c>
      <c r="M741" t="s">
        <v>4</v>
      </c>
      <c r="N741">
        <v>0</v>
      </c>
      <c r="O741">
        <v>0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0</v>
      </c>
      <c r="AG741">
        <v>0</v>
      </c>
      <c r="AH741" t="s">
        <v>11</v>
      </c>
      <c r="AI741">
        <v>0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152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2452.4166420000001</v>
      </c>
      <c r="I742">
        <v>1015.254513</v>
      </c>
      <c r="J742" t="s">
        <v>3</v>
      </c>
      <c r="K742">
        <v>2449.937328</v>
      </c>
      <c r="L742">
        <v>1014.515186</v>
      </c>
      <c r="M742" t="s">
        <v>4</v>
      </c>
      <c r="N742">
        <v>146.398326</v>
      </c>
      <c r="O742">
        <v>2.8369520000000001</v>
      </c>
      <c r="P742" t="s">
        <v>5</v>
      </c>
      <c r="Q742">
        <v>0</v>
      </c>
      <c r="R742">
        <v>0</v>
      </c>
      <c r="S742" t="s">
        <v>6</v>
      </c>
      <c r="T742">
        <v>58.004841999999996</v>
      </c>
      <c r="U742">
        <v>2.0525259999999999</v>
      </c>
      <c r="V742" t="s">
        <v>7</v>
      </c>
      <c r="W742">
        <v>0</v>
      </c>
      <c r="X742">
        <v>0</v>
      </c>
      <c r="Y742" t="s">
        <v>8</v>
      </c>
      <c r="Z742">
        <v>0</v>
      </c>
      <c r="AA742">
        <v>0</v>
      </c>
      <c r="AB742" t="s">
        <v>9</v>
      </c>
      <c r="AC742">
        <v>0.38364799999999999</v>
      </c>
      <c r="AD742">
        <v>1.2999999999999999E-5</v>
      </c>
      <c r="AE742" t="s">
        <v>10</v>
      </c>
      <c r="AF742">
        <v>0</v>
      </c>
      <c r="AG742">
        <v>0</v>
      </c>
      <c r="AH742" t="s">
        <v>11</v>
      </c>
      <c r="AI742">
        <v>0.61856500000000003</v>
      </c>
      <c r="AJ742">
        <v>6.9999999999999999E-6</v>
      </c>
      <c r="AK742" t="s">
        <v>12</v>
      </c>
      <c r="AL742">
        <v>0</v>
      </c>
      <c r="AM742">
        <v>0</v>
      </c>
    </row>
    <row r="743" spans="1:39" x14ac:dyDescent="0.25">
      <c r="A743" t="s">
        <v>152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4909.9663039999996</v>
      </c>
      <c r="I743">
        <v>2329.0191639999998</v>
      </c>
      <c r="J743" t="s">
        <v>3</v>
      </c>
      <c r="K743">
        <v>4905.0012479999996</v>
      </c>
      <c r="L743">
        <v>2329.8195700000001</v>
      </c>
      <c r="M743" t="s">
        <v>4</v>
      </c>
      <c r="N743">
        <v>292.664446</v>
      </c>
      <c r="O743">
        <v>7.1411009999999999</v>
      </c>
      <c r="P743" t="s">
        <v>5</v>
      </c>
      <c r="Q743">
        <v>0</v>
      </c>
      <c r="R743">
        <v>0</v>
      </c>
      <c r="S743" t="s">
        <v>6</v>
      </c>
      <c r="T743">
        <v>116.262738</v>
      </c>
      <c r="U743">
        <v>5.1707599999999996</v>
      </c>
      <c r="V743" t="s">
        <v>7</v>
      </c>
      <c r="W743">
        <v>0</v>
      </c>
      <c r="X743">
        <v>0</v>
      </c>
      <c r="Y743" t="s">
        <v>8</v>
      </c>
      <c r="Z743">
        <v>0</v>
      </c>
      <c r="AA743">
        <v>0</v>
      </c>
      <c r="AB743" t="s">
        <v>9</v>
      </c>
      <c r="AC743">
        <v>0.38135000000000002</v>
      </c>
      <c r="AD743">
        <v>1.7E-5</v>
      </c>
      <c r="AE743" t="s">
        <v>10</v>
      </c>
      <c r="AF743">
        <v>0</v>
      </c>
      <c r="AG743">
        <v>0</v>
      </c>
      <c r="AH743" t="s">
        <v>11</v>
      </c>
      <c r="AI743">
        <v>0.61912199999999995</v>
      </c>
      <c r="AJ743">
        <v>5.0000000000000004E-6</v>
      </c>
      <c r="AK743" t="s">
        <v>12</v>
      </c>
      <c r="AL743">
        <v>0</v>
      </c>
      <c r="AM743">
        <v>0</v>
      </c>
    </row>
    <row r="744" spans="1:39" x14ac:dyDescent="0.25">
      <c r="A744" t="s">
        <v>152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7363.8740500000004</v>
      </c>
      <c r="I744">
        <v>4920.1333139999997</v>
      </c>
      <c r="J744" t="s">
        <v>3</v>
      </c>
      <c r="K744">
        <v>7356.4063459999998</v>
      </c>
      <c r="L744">
        <v>4914.2236700000003</v>
      </c>
      <c r="M744" t="s">
        <v>4</v>
      </c>
      <c r="N744">
        <v>439.35464999999999</v>
      </c>
      <c r="O744">
        <v>17.131921999999999</v>
      </c>
      <c r="P744" t="s">
        <v>5</v>
      </c>
      <c r="Q744">
        <v>0</v>
      </c>
      <c r="R744">
        <v>0</v>
      </c>
      <c r="S744" t="s">
        <v>6</v>
      </c>
      <c r="T744">
        <v>174.05527000000001</v>
      </c>
      <c r="U744">
        <v>8.0135520000000007</v>
      </c>
      <c r="V744" t="s">
        <v>7</v>
      </c>
      <c r="W744">
        <v>0</v>
      </c>
      <c r="X744">
        <v>0</v>
      </c>
      <c r="Y744" t="s">
        <v>8</v>
      </c>
      <c r="Z744">
        <v>0</v>
      </c>
      <c r="AA744">
        <v>0</v>
      </c>
      <c r="AB744" t="s">
        <v>9</v>
      </c>
      <c r="AC744">
        <v>0.380075</v>
      </c>
      <c r="AD744">
        <v>1.5E-5</v>
      </c>
      <c r="AE744" t="s">
        <v>10</v>
      </c>
      <c r="AF744">
        <v>0</v>
      </c>
      <c r="AG744">
        <v>0</v>
      </c>
      <c r="AH744" t="s">
        <v>11</v>
      </c>
      <c r="AI744">
        <v>0.62010900000000002</v>
      </c>
      <c r="AJ744">
        <v>1.2E-5</v>
      </c>
      <c r="AK744" t="s">
        <v>12</v>
      </c>
      <c r="AL744">
        <v>0</v>
      </c>
      <c r="AM744">
        <v>0</v>
      </c>
    </row>
    <row r="745" spans="1:39" x14ac:dyDescent="0.25">
      <c r="A745" t="s">
        <v>152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9815.2070199999998</v>
      </c>
      <c r="I745">
        <v>10711.205318</v>
      </c>
      <c r="J745" t="s">
        <v>3</v>
      </c>
      <c r="K745">
        <v>9805.2525860000005</v>
      </c>
      <c r="L745">
        <v>10689.559448</v>
      </c>
      <c r="M745" t="s">
        <v>4</v>
      </c>
      <c r="N745">
        <v>585.92836599999998</v>
      </c>
      <c r="O745">
        <v>37.256543999999998</v>
      </c>
      <c r="P745" t="s">
        <v>5</v>
      </c>
      <c r="Q745">
        <v>0</v>
      </c>
      <c r="R745">
        <v>0</v>
      </c>
      <c r="S745" t="s">
        <v>6</v>
      </c>
      <c r="T745">
        <v>231.86475999999999</v>
      </c>
      <c r="U745">
        <v>11.703802</v>
      </c>
      <c r="V745" t="s">
        <v>7</v>
      </c>
      <c r="W745">
        <v>0</v>
      </c>
      <c r="X745">
        <v>0</v>
      </c>
      <c r="Y745" t="s">
        <v>8</v>
      </c>
      <c r="Z745">
        <v>0</v>
      </c>
      <c r="AA745">
        <v>0</v>
      </c>
      <c r="AB745" t="s">
        <v>9</v>
      </c>
      <c r="AC745">
        <v>0.37913599999999997</v>
      </c>
      <c r="AD745">
        <v>1.4E-5</v>
      </c>
      <c r="AE745" t="s">
        <v>10</v>
      </c>
      <c r="AF745">
        <v>0</v>
      </c>
      <c r="AG745">
        <v>0</v>
      </c>
      <c r="AH745" t="s">
        <v>11</v>
      </c>
      <c r="AI745">
        <v>0.620421</v>
      </c>
      <c r="AJ745">
        <v>1.2999999999999999E-5</v>
      </c>
      <c r="AK745" t="s">
        <v>12</v>
      </c>
      <c r="AL745">
        <v>0</v>
      </c>
      <c r="AM745">
        <v>0</v>
      </c>
    </row>
    <row r="746" spans="1:39" x14ac:dyDescent="0.25">
      <c r="A746" t="s">
        <v>152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12279.937252</v>
      </c>
      <c r="I746">
        <v>20108.455866</v>
      </c>
      <c r="J746" t="s">
        <v>3</v>
      </c>
      <c r="K746">
        <v>12267.484049999999</v>
      </c>
      <c r="L746">
        <v>20063.682744999998</v>
      </c>
      <c r="M746" t="s">
        <v>4</v>
      </c>
      <c r="N746">
        <v>732.63207599999998</v>
      </c>
      <c r="O746">
        <v>62.467176000000002</v>
      </c>
      <c r="P746" t="s">
        <v>5</v>
      </c>
      <c r="Q746">
        <v>0</v>
      </c>
      <c r="R746">
        <v>0</v>
      </c>
      <c r="S746" t="s">
        <v>6</v>
      </c>
      <c r="T746">
        <v>290.20119399999999</v>
      </c>
      <c r="U746">
        <v>15.615000999999999</v>
      </c>
      <c r="V746" t="s">
        <v>7</v>
      </c>
      <c r="W746">
        <v>0</v>
      </c>
      <c r="X746">
        <v>0</v>
      </c>
      <c r="Y746" t="s">
        <v>8</v>
      </c>
      <c r="Z746">
        <v>0</v>
      </c>
      <c r="AA746">
        <v>0</v>
      </c>
      <c r="AB746" t="s">
        <v>9</v>
      </c>
      <c r="AC746">
        <v>0.37820999999999999</v>
      </c>
      <c r="AD746">
        <v>1.0000000000000001E-5</v>
      </c>
      <c r="AE746" t="s">
        <v>10</v>
      </c>
      <c r="AF746">
        <v>0</v>
      </c>
      <c r="AG746">
        <v>0</v>
      </c>
      <c r="AH746" t="s">
        <v>11</v>
      </c>
      <c r="AI746">
        <v>0.62074499999999999</v>
      </c>
      <c r="AJ746">
        <v>1.4E-5</v>
      </c>
      <c r="AK746" t="s">
        <v>12</v>
      </c>
      <c r="AL746">
        <v>0</v>
      </c>
      <c r="AM746">
        <v>0</v>
      </c>
    </row>
    <row r="747" spans="1:39" x14ac:dyDescent="0.25">
      <c r="A747" t="s">
        <v>152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14744.023642</v>
      </c>
      <c r="I747">
        <v>32498.995245999999</v>
      </c>
      <c r="J747" t="s">
        <v>3</v>
      </c>
      <c r="K747">
        <v>14729.07296</v>
      </c>
      <c r="L747">
        <v>32416.362708000001</v>
      </c>
      <c r="M747" t="s">
        <v>4</v>
      </c>
      <c r="N747">
        <v>879.50910599999997</v>
      </c>
      <c r="O747">
        <v>108.430932</v>
      </c>
      <c r="P747" t="s">
        <v>5</v>
      </c>
      <c r="Q747">
        <v>0</v>
      </c>
      <c r="R747">
        <v>0</v>
      </c>
      <c r="S747" t="s">
        <v>6</v>
      </c>
      <c r="T747">
        <v>348.57646199999999</v>
      </c>
      <c r="U747">
        <v>21.324518999999999</v>
      </c>
      <c r="V747" t="s">
        <v>7</v>
      </c>
      <c r="W747">
        <v>0</v>
      </c>
      <c r="X747">
        <v>0</v>
      </c>
      <c r="Y747" t="s">
        <v>8</v>
      </c>
      <c r="Z747">
        <v>0</v>
      </c>
      <c r="AA747">
        <v>0</v>
      </c>
      <c r="AB747" t="s">
        <v>9</v>
      </c>
      <c r="AC747">
        <v>0.37786900000000001</v>
      </c>
      <c r="AD747">
        <v>9.0000000000000002E-6</v>
      </c>
      <c r="AE747" t="s">
        <v>10</v>
      </c>
      <c r="AF747">
        <v>0</v>
      </c>
      <c r="AG747">
        <v>0</v>
      </c>
      <c r="AH747" t="s">
        <v>11</v>
      </c>
      <c r="AI747">
        <v>0.62090599999999996</v>
      </c>
      <c r="AJ747">
        <v>1.4E-5</v>
      </c>
      <c r="AK747" t="s">
        <v>12</v>
      </c>
      <c r="AL747">
        <v>0</v>
      </c>
      <c r="AM747">
        <v>0</v>
      </c>
    </row>
    <row r="748" spans="1:39" x14ac:dyDescent="0.25">
      <c r="A748" t="s">
        <v>152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17199.733842000001</v>
      </c>
      <c r="I748">
        <v>45827.639904000003</v>
      </c>
      <c r="J748" t="s">
        <v>3</v>
      </c>
      <c r="K748">
        <v>17182.287130000001</v>
      </c>
      <c r="L748">
        <v>45712.274081000003</v>
      </c>
      <c r="M748" t="s">
        <v>4</v>
      </c>
      <c r="N748">
        <v>1026.2214280000001</v>
      </c>
      <c r="O748">
        <v>158.07761099999999</v>
      </c>
      <c r="P748" t="s">
        <v>5</v>
      </c>
      <c r="Q748">
        <v>0</v>
      </c>
      <c r="R748">
        <v>0</v>
      </c>
      <c r="S748" t="s">
        <v>6</v>
      </c>
      <c r="T748">
        <v>406.51748400000002</v>
      </c>
      <c r="U748">
        <v>26.909317999999999</v>
      </c>
      <c r="V748" t="s">
        <v>7</v>
      </c>
      <c r="W748">
        <v>0</v>
      </c>
      <c r="X748">
        <v>0</v>
      </c>
      <c r="Y748" t="s">
        <v>8</v>
      </c>
      <c r="Z748">
        <v>0</v>
      </c>
      <c r="AA748">
        <v>0</v>
      </c>
      <c r="AB748" t="s">
        <v>9</v>
      </c>
      <c r="AC748">
        <v>0.37724200000000002</v>
      </c>
      <c r="AD748">
        <v>6.0000000000000002E-6</v>
      </c>
      <c r="AE748" t="s">
        <v>10</v>
      </c>
      <c r="AF748">
        <v>0</v>
      </c>
      <c r="AG748">
        <v>0</v>
      </c>
      <c r="AH748" t="s">
        <v>11</v>
      </c>
      <c r="AI748">
        <v>0.62110799999999999</v>
      </c>
      <c r="AJ748">
        <v>1.5E-5</v>
      </c>
      <c r="AK748" t="s">
        <v>12</v>
      </c>
      <c r="AL748">
        <v>0</v>
      </c>
      <c r="AM748">
        <v>0</v>
      </c>
    </row>
    <row r="749" spans="1:39" x14ac:dyDescent="0.25">
      <c r="A749" t="s">
        <v>152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19650.254615999998</v>
      </c>
      <c r="I749">
        <v>49045.000849999997</v>
      </c>
      <c r="J749" t="s">
        <v>3</v>
      </c>
      <c r="K749">
        <v>19630.310688000001</v>
      </c>
      <c r="L749">
        <v>48928.475765000003</v>
      </c>
      <c r="M749" t="s">
        <v>4</v>
      </c>
      <c r="N749">
        <v>1173.0845440000001</v>
      </c>
      <c r="O749">
        <v>171.10448600000001</v>
      </c>
      <c r="P749" t="s">
        <v>5</v>
      </c>
      <c r="Q749">
        <v>0</v>
      </c>
      <c r="R749">
        <v>0</v>
      </c>
      <c r="S749" t="s">
        <v>6</v>
      </c>
      <c r="T749">
        <v>464.49411199999997</v>
      </c>
      <c r="U749">
        <v>33.120294999999999</v>
      </c>
      <c r="V749" t="s">
        <v>7</v>
      </c>
      <c r="W749">
        <v>0</v>
      </c>
      <c r="X749">
        <v>0</v>
      </c>
      <c r="Y749" t="s">
        <v>8</v>
      </c>
      <c r="Z749">
        <v>0</v>
      </c>
      <c r="AA749">
        <v>0</v>
      </c>
      <c r="AB749" t="s">
        <v>9</v>
      </c>
      <c r="AC749">
        <v>0.37702400000000003</v>
      </c>
      <c r="AD749">
        <v>6.0000000000000002E-6</v>
      </c>
      <c r="AE749" t="s">
        <v>10</v>
      </c>
      <c r="AF749">
        <v>0</v>
      </c>
      <c r="AG749">
        <v>0</v>
      </c>
      <c r="AH749" t="s">
        <v>11</v>
      </c>
      <c r="AI749">
        <v>0.62151400000000001</v>
      </c>
      <c r="AJ749">
        <v>1.7E-5</v>
      </c>
      <c r="AK749" t="s">
        <v>12</v>
      </c>
      <c r="AL749">
        <v>0</v>
      </c>
      <c r="AM749">
        <v>0</v>
      </c>
    </row>
    <row r="750" spans="1:39" x14ac:dyDescent="0.25">
      <c r="A750" t="s">
        <v>152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22113.327647999999</v>
      </c>
      <c r="I750">
        <v>54562.536096000003</v>
      </c>
      <c r="J750" t="s">
        <v>3</v>
      </c>
      <c r="K750">
        <v>22090.880764000001</v>
      </c>
      <c r="L750">
        <v>54440.105188000001</v>
      </c>
      <c r="M750" t="s">
        <v>4</v>
      </c>
      <c r="N750">
        <v>1319.648584</v>
      </c>
      <c r="O750">
        <v>180.13098199999999</v>
      </c>
      <c r="P750" t="s">
        <v>5</v>
      </c>
      <c r="Q750">
        <v>0</v>
      </c>
      <c r="R750">
        <v>0</v>
      </c>
      <c r="S750" t="s">
        <v>6</v>
      </c>
      <c r="T750">
        <v>522.86402999999996</v>
      </c>
      <c r="U750">
        <v>41.153011999999997</v>
      </c>
      <c r="V750" t="s">
        <v>7</v>
      </c>
      <c r="W750">
        <v>0</v>
      </c>
      <c r="X750">
        <v>0</v>
      </c>
      <c r="Y750" t="s">
        <v>8</v>
      </c>
      <c r="Z750">
        <v>0</v>
      </c>
      <c r="AA750">
        <v>0</v>
      </c>
      <c r="AB750" t="s">
        <v>9</v>
      </c>
      <c r="AC750">
        <v>0.37702400000000003</v>
      </c>
      <c r="AD750">
        <v>6.0000000000000002E-6</v>
      </c>
      <c r="AE750" t="s">
        <v>10</v>
      </c>
      <c r="AF750">
        <v>0</v>
      </c>
      <c r="AG750">
        <v>0</v>
      </c>
      <c r="AH750" t="s">
        <v>11</v>
      </c>
      <c r="AI750">
        <v>0.62151599999999996</v>
      </c>
      <c r="AJ750">
        <v>1.7E-5</v>
      </c>
      <c r="AK750" t="s">
        <v>12</v>
      </c>
      <c r="AL750">
        <v>0</v>
      </c>
      <c r="AM750">
        <v>0</v>
      </c>
    </row>
    <row r="751" spans="1:39" x14ac:dyDescent="0.25">
      <c r="A751" t="s">
        <v>152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24571.476215999999</v>
      </c>
      <c r="I751">
        <v>54667.451644000001</v>
      </c>
      <c r="J751" t="s">
        <v>3</v>
      </c>
      <c r="K751">
        <v>24546.544242</v>
      </c>
      <c r="L751">
        <v>54547.0144</v>
      </c>
      <c r="M751" t="s">
        <v>4</v>
      </c>
      <c r="N751">
        <v>1466.095272</v>
      </c>
      <c r="O751">
        <v>188.515828</v>
      </c>
      <c r="P751" t="s">
        <v>5</v>
      </c>
      <c r="Q751">
        <v>0</v>
      </c>
      <c r="R751">
        <v>0</v>
      </c>
      <c r="S751" t="s">
        <v>6</v>
      </c>
      <c r="T751">
        <v>581.21647199999995</v>
      </c>
      <c r="U751">
        <v>47.038379999999997</v>
      </c>
      <c r="V751" t="s">
        <v>7</v>
      </c>
      <c r="W751">
        <v>0</v>
      </c>
      <c r="X751">
        <v>0</v>
      </c>
      <c r="Y751" t="s">
        <v>8</v>
      </c>
      <c r="Z751">
        <v>0</v>
      </c>
      <c r="AA751">
        <v>0</v>
      </c>
      <c r="AB751" t="s">
        <v>9</v>
      </c>
      <c r="AC751">
        <v>0.37702400000000003</v>
      </c>
      <c r="AD751">
        <v>6.0000000000000002E-6</v>
      </c>
      <c r="AE751" t="s">
        <v>10</v>
      </c>
      <c r="AF751">
        <v>0</v>
      </c>
      <c r="AG751">
        <v>0</v>
      </c>
      <c r="AH751" t="s">
        <v>11</v>
      </c>
      <c r="AI751">
        <v>0.62151599999999996</v>
      </c>
      <c r="AJ751">
        <v>1.7E-5</v>
      </c>
      <c r="AK751" t="s">
        <v>12</v>
      </c>
      <c r="AL751">
        <v>0</v>
      </c>
      <c r="AM751">
        <v>0</v>
      </c>
    </row>
    <row r="752" spans="1:39" x14ac:dyDescent="0.25">
      <c r="A752" t="s">
        <v>152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27027.504804</v>
      </c>
      <c r="I752">
        <v>54390.285585999998</v>
      </c>
      <c r="J752" t="s">
        <v>3</v>
      </c>
      <c r="K752">
        <v>27000.078829999999</v>
      </c>
      <c r="L752">
        <v>54276.233519000001</v>
      </c>
      <c r="M752" t="s">
        <v>4</v>
      </c>
      <c r="N752">
        <v>1612.776822</v>
      </c>
      <c r="O752">
        <v>204.307368</v>
      </c>
      <c r="P752" t="s">
        <v>5</v>
      </c>
      <c r="Q752">
        <v>0</v>
      </c>
      <c r="R752">
        <v>0</v>
      </c>
      <c r="S752" t="s">
        <v>6</v>
      </c>
      <c r="T752">
        <v>639.34244999999999</v>
      </c>
      <c r="U752">
        <v>53.208592000000003</v>
      </c>
      <c r="V752" t="s">
        <v>7</v>
      </c>
      <c r="W752">
        <v>0</v>
      </c>
      <c r="X752">
        <v>0</v>
      </c>
      <c r="Y752" t="s">
        <v>8</v>
      </c>
      <c r="Z752">
        <v>0</v>
      </c>
      <c r="AA752">
        <v>0</v>
      </c>
      <c r="AB752" t="s">
        <v>9</v>
      </c>
      <c r="AC752">
        <v>0.37702400000000003</v>
      </c>
      <c r="AD752">
        <v>6.0000000000000002E-6</v>
      </c>
      <c r="AE752" t="s">
        <v>10</v>
      </c>
      <c r="AF752">
        <v>0</v>
      </c>
      <c r="AG752">
        <v>0</v>
      </c>
      <c r="AH752" t="s">
        <v>11</v>
      </c>
      <c r="AI752">
        <v>0.62151599999999996</v>
      </c>
      <c r="AJ752">
        <v>1.7E-5</v>
      </c>
      <c r="AK752" t="s">
        <v>12</v>
      </c>
      <c r="AL752">
        <v>0</v>
      </c>
      <c r="AM752">
        <v>0</v>
      </c>
    </row>
    <row r="753" spans="1:39" x14ac:dyDescent="0.25">
      <c r="A753" t="s">
        <v>152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29488.596971999999</v>
      </c>
      <c r="I753">
        <v>56975.530664999998</v>
      </c>
      <c r="J753" t="s">
        <v>3</v>
      </c>
      <c r="K753">
        <v>29458.679285999999</v>
      </c>
      <c r="L753">
        <v>56864.699872999998</v>
      </c>
      <c r="M753" t="s">
        <v>4</v>
      </c>
      <c r="N753">
        <v>1759.033946</v>
      </c>
      <c r="O753">
        <v>229.82352</v>
      </c>
      <c r="P753" t="s">
        <v>5</v>
      </c>
      <c r="Q753">
        <v>0</v>
      </c>
      <c r="R753">
        <v>0</v>
      </c>
      <c r="S753" t="s">
        <v>6</v>
      </c>
      <c r="T753">
        <v>697.88271199999997</v>
      </c>
      <c r="U753">
        <v>67.631889999999999</v>
      </c>
      <c r="V753" t="s">
        <v>7</v>
      </c>
      <c r="W753">
        <v>0</v>
      </c>
      <c r="X753">
        <v>0</v>
      </c>
      <c r="Y753" t="s">
        <v>8</v>
      </c>
      <c r="Z753">
        <v>0</v>
      </c>
      <c r="AA753">
        <v>0</v>
      </c>
      <c r="AB753" t="s">
        <v>9</v>
      </c>
      <c r="AC753">
        <v>0.37702400000000003</v>
      </c>
      <c r="AD753">
        <v>6.0000000000000002E-6</v>
      </c>
      <c r="AE753" t="s">
        <v>10</v>
      </c>
      <c r="AF753">
        <v>0</v>
      </c>
      <c r="AG753">
        <v>0</v>
      </c>
      <c r="AH753" t="s">
        <v>11</v>
      </c>
      <c r="AI753">
        <v>0.62151599999999996</v>
      </c>
      <c r="AJ753">
        <v>1.7E-5</v>
      </c>
      <c r="AK753" t="s">
        <v>12</v>
      </c>
      <c r="AL753">
        <v>0</v>
      </c>
      <c r="AM753">
        <v>0</v>
      </c>
    </row>
    <row r="754" spans="1:39" x14ac:dyDescent="0.25">
      <c r="A754" t="s">
        <v>152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31947.601235999999</v>
      </c>
      <c r="I754">
        <v>60477.929508000001</v>
      </c>
      <c r="J754" t="s">
        <v>3</v>
      </c>
      <c r="K754">
        <v>31915.193188000001</v>
      </c>
      <c r="L754">
        <v>60371.391835000002</v>
      </c>
      <c r="M754" t="s">
        <v>4</v>
      </c>
      <c r="N754">
        <v>1905.2295300000001</v>
      </c>
      <c r="O754">
        <v>256.30086899999998</v>
      </c>
      <c r="P754" t="s">
        <v>5</v>
      </c>
      <c r="Q754">
        <v>0</v>
      </c>
      <c r="R754">
        <v>0</v>
      </c>
      <c r="S754" t="s">
        <v>6</v>
      </c>
      <c r="T754">
        <v>756.23215600000003</v>
      </c>
      <c r="U754">
        <v>83.685541999999998</v>
      </c>
      <c r="V754" t="s">
        <v>7</v>
      </c>
      <c r="W754">
        <v>0</v>
      </c>
      <c r="X754">
        <v>0</v>
      </c>
      <c r="Y754" t="s">
        <v>8</v>
      </c>
      <c r="Z754">
        <v>0</v>
      </c>
      <c r="AA754">
        <v>0</v>
      </c>
      <c r="AB754" t="s">
        <v>9</v>
      </c>
      <c r="AC754">
        <v>0.37702400000000003</v>
      </c>
      <c r="AD754">
        <v>6.0000000000000002E-6</v>
      </c>
      <c r="AE754" t="s">
        <v>10</v>
      </c>
      <c r="AF754">
        <v>0</v>
      </c>
      <c r="AG754">
        <v>0</v>
      </c>
      <c r="AH754" t="s">
        <v>11</v>
      </c>
      <c r="AI754">
        <v>0.62151599999999996</v>
      </c>
      <c r="AJ754">
        <v>1.7E-5</v>
      </c>
      <c r="AK754" t="s">
        <v>12</v>
      </c>
      <c r="AL754">
        <v>0</v>
      </c>
      <c r="AM754">
        <v>0</v>
      </c>
    </row>
    <row r="755" spans="1:39" x14ac:dyDescent="0.25">
      <c r="A755" t="s">
        <v>152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34404.982064000003</v>
      </c>
      <c r="I755">
        <v>61589.945844000002</v>
      </c>
      <c r="J755" t="s">
        <v>3</v>
      </c>
      <c r="K755">
        <v>34370.086430000003</v>
      </c>
      <c r="L755">
        <v>61482.118761999998</v>
      </c>
      <c r="M755" t="s">
        <v>4</v>
      </c>
      <c r="N755">
        <v>2051.752418</v>
      </c>
      <c r="O755">
        <v>285.51889599999998</v>
      </c>
      <c r="P755" t="s">
        <v>5</v>
      </c>
      <c r="Q755">
        <v>0</v>
      </c>
      <c r="R755">
        <v>0</v>
      </c>
      <c r="S755" t="s">
        <v>6</v>
      </c>
      <c r="T755">
        <v>814.42217400000004</v>
      </c>
      <c r="U755">
        <v>86.247776999999999</v>
      </c>
      <c r="V755" t="s">
        <v>7</v>
      </c>
      <c r="W755">
        <v>0</v>
      </c>
      <c r="X755">
        <v>0</v>
      </c>
      <c r="Y755" t="s">
        <v>8</v>
      </c>
      <c r="Z755">
        <v>0</v>
      </c>
      <c r="AA755">
        <v>0</v>
      </c>
      <c r="AB755" t="s">
        <v>9</v>
      </c>
      <c r="AC755">
        <v>0.37702400000000003</v>
      </c>
      <c r="AD755">
        <v>6.0000000000000002E-6</v>
      </c>
      <c r="AE755" t="s">
        <v>10</v>
      </c>
      <c r="AF755">
        <v>0</v>
      </c>
      <c r="AG755">
        <v>0</v>
      </c>
      <c r="AH755" t="s">
        <v>11</v>
      </c>
      <c r="AI755">
        <v>0.62151599999999996</v>
      </c>
      <c r="AJ755">
        <v>1.7E-5</v>
      </c>
      <c r="AK755" t="s">
        <v>12</v>
      </c>
      <c r="AL755">
        <v>0</v>
      </c>
      <c r="AM755">
        <v>0</v>
      </c>
    </row>
    <row r="756" spans="1:39" x14ac:dyDescent="0.25">
      <c r="A756" t="s">
        <v>152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36860.911313999997</v>
      </c>
      <c r="I756">
        <v>60790.434612999998</v>
      </c>
      <c r="J756" t="s">
        <v>3</v>
      </c>
      <c r="K756">
        <v>36823.514788</v>
      </c>
      <c r="L756">
        <v>60681.56366</v>
      </c>
      <c r="M756" t="s">
        <v>4</v>
      </c>
      <c r="N756">
        <v>2198.2735720000001</v>
      </c>
      <c r="O756">
        <v>321.431376</v>
      </c>
      <c r="P756" t="s">
        <v>5</v>
      </c>
      <c r="Q756">
        <v>0</v>
      </c>
      <c r="R756">
        <v>0</v>
      </c>
      <c r="S756" t="s">
        <v>6</v>
      </c>
      <c r="T756">
        <v>872.65680199999997</v>
      </c>
      <c r="U756">
        <v>85.447087999999994</v>
      </c>
      <c r="V756" t="s">
        <v>7</v>
      </c>
      <c r="W756">
        <v>0</v>
      </c>
      <c r="X756">
        <v>0</v>
      </c>
      <c r="Y756" t="s">
        <v>8</v>
      </c>
      <c r="Z756">
        <v>0</v>
      </c>
      <c r="AA756">
        <v>0</v>
      </c>
      <c r="AB756" t="s">
        <v>9</v>
      </c>
      <c r="AC756">
        <v>0.37702400000000003</v>
      </c>
      <c r="AD756">
        <v>6.0000000000000002E-6</v>
      </c>
      <c r="AE756" t="s">
        <v>10</v>
      </c>
      <c r="AF756">
        <v>0</v>
      </c>
      <c r="AG756">
        <v>0</v>
      </c>
      <c r="AH756" t="s">
        <v>11</v>
      </c>
      <c r="AI756">
        <v>0.62151599999999996</v>
      </c>
      <c r="AJ756">
        <v>1.7E-5</v>
      </c>
      <c r="AK756" t="s">
        <v>12</v>
      </c>
      <c r="AL756">
        <v>0</v>
      </c>
      <c r="AM756">
        <v>0</v>
      </c>
    </row>
    <row r="757" spans="1:39" x14ac:dyDescent="0.25">
      <c r="A757" t="s">
        <v>152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39317.409269999996</v>
      </c>
      <c r="I757">
        <v>64678.474270999999</v>
      </c>
      <c r="J757" t="s">
        <v>3</v>
      </c>
      <c r="K757">
        <v>39277.520316000002</v>
      </c>
      <c r="L757">
        <v>64566.366834</v>
      </c>
      <c r="M757" t="s">
        <v>4</v>
      </c>
      <c r="N757">
        <v>2344.9367120000002</v>
      </c>
      <c r="O757">
        <v>348.44931200000002</v>
      </c>
      <c r="P757" t="s">
        <v>5</v>
      </c>
      <c r="Q757">
        <v>0</v>
      </c>
      <c r="R757">
        <v>0</v>
      </c>
      <c r="S757" t="s">
        <v>6</v>
      </c>
      <c r="T757">
        <v>930.72798599999999</v>
      </c>
      <c r="U757">
        <v>92.753131999999994</v>
      </c>
      <c r="V757" t="s">
        <v>7</v>
      </c>
      <c r="W757">
        <v>0</v>
      </c>
      <c r="X757">
        <v>0</v>
      </c>
      <c r="Y757" t="s">
        <v>8</v>
      </c>
      <c r="Z757">
        <v>0</v>
      </c>
      <c r="AA757">
        <v>0</v>
      </c>
      <c r="AB757" t="s">
        <v>9</v>
      </c>
      <c r="AC757">
        <v>0.37702400000000003</v>
      </c>
      <c r="AD757">
        <v>6.0000000000000002E-6</v>
      </c>
      <c r="AE757" t="s">
        <v>10</v>
      </c>
      <c r="AF757">
        <v>0</v>
      </c>
      <c r="AG757">
        <v>0</v>
      </c>
      <c r="AH757" t="s">
        <v>11</v>
      </c>
      <c r="AI757">
        <v>0.62151599999999996</v>
      </c>
      <c r="AJ757">
        <v>1.7E-5</v>
      </c>
      <c r="AK757" t="s">
        <v>12</v>
      </c>
      <c r="AL757">
        <v>0</v>
      </c>
      <c r="AM757">
        <v>0</v>
      </c>
    </row>
    <row r="758" spans="1:39" x14ac:dyDescent="0.25">
      <c r="A758" t="s">
        <v>152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41770.507142000002</v>
      </c>
      <c r="I758">
        <v>69987.044748</v>
      </c>
      <c r="J758" t="s">
        <v>3</v>
      </c>
      <c r="K758">
        <v>41728.130998000001</v>
      </c>
      <c r="L758">
        <v>69877.958723000003</v>
      </c>
      <c r="M758" t="s">
        <v>4</v>
      </c>
      <c r="N758">
        <v>2491.566922</v>
      </c>
      <c r="O758">
        <v>376.543026</v>
      </c>
      <c r="P758" t="s">
        <v>5</v>
      </c>
      <c r="Q758">
        <v>0</v>
      </c>
      <c r="R758">
        <v>0</v>
      </c>
      <c r="S758" t="s">
        <v>6</v>
      </c>
      <c r="T758">
        <v>988.82073600000001</v>
      </c>
      <c r="U758">
        <v>108.004475</v>
      </c>
      <c r="V758" t="s">
        <v>7</v>
      </c>
      <c r="W758">
        <v>0</v>
      </c>
      <c r="X758">
        <v>0</v>
      </c>
      <c r="Y758" t="s">
        <v>8</v>
      </c>
      <c r="Z758">
        <v>0</v>
      </c>
      <c r="AA758">
        <v>0</v>
      </c>
      <c r="AB758" t="s">
        <v>9</v>
      </c>
      <c r="AC758">
        <v>0.37702400000000003</v>
      </c>
      <c r="AD758">
        <v>6.0000000000000002E-6</v>
      </c>
      <c r="AE758" t="s">
        <v>10</v>
      </c>
      <c r="AF758">
        <v>0</v>
      </c>
      <c r="AG758">
        <v>0</v>
      </c>
      <c r="AH758" t="s">
        <v>11</v>
      </c>
      <c r="AI758">
        <v>0.62151599999999996</v>
      </c>
      <c r="AJ758">
        <v>1.7E-5</v>
      </c>
      <c r="AK758" t="s">
        <v>12</v>
      </c>
      <c r="AL758">
        <v>0</v>
      </c>
      <c r="AM758">
        <v>0</v>
      </c>
    </row>
    <row r="759" spans="1:39" x14ac:dyDescent="0.25">
      <c r="A759" t="s">
        <v>152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44225.416244</v>
      </c>
      <c r="I759">
        <v>75965.293204000001</v>
      </c>
      <c r="J759" t="s">
        <v>3</v>
      </c>
      <c r="K759">
        <v>44180.550761999999</v>
      </c>
      <c r="L759">
        <v>75852.142068000001</v>
      </c>
      <c r="M759" t="s">
        <v>4</v>
      </c>
      <c r="N759">
        <v>2637.7567300000001</v>
      </c>
      <c r="O759">
        <v>405.45579300000003</v>
      </c>
      <c r="P759" t="s">
        <v>5</v>
      </c>
      <c r="Q759">
        <v>0</v>
      </c>
      <c r="R759">
        <v>0</v>
      </c>
      <c r="S759" t="s">
        <v>6</v>
      </c>
      <c r="T759">
        <v>1047.02224</v>
      </c>
      <c r="U759">
        <v>116.57986</v>
      </c>
      <c r="V759" t="s">
        <v>7</v>
      </c>
      <c r="W759">
        <v>0</v>
      </c>
      <c r="X759">
        <v>0</v>
      </c>
      <c r="Y759" t="s">
        <v>8</v>
      </c>
      <c r="Z759">
        <v>0</v>
      </c>
      <c r="AA759">
        <v>0</v>
      </c>
      <c r="AB759" t="s">
        <v>9</v>
      </c>
      <c r="AC759">
        <v>0.37702400000000003</v>
      </c>
      <c r="AD759">
        <v>6.0000000000000002E-6</v>
      </c>
      <c r="AE759" t="s">
        <v>10</v>
      </c>
      <c r="AF759">
        <v>0</v>
      </c>
      <c r="AG759">
        <v>0</v>
      </c>
      <c r="AH759" t="s">
        <v>11</v>
      </c>
      <c r="AI759">
        <v>0.62151599999999996</v>
      </c>
      <c r="AJ759">
        <v>1.7E-5</v>
      </c>
      <c r="AK759" t="s">
        <v>12</v>
      </c>
      <c r="AL759">
        <v>0</v>
      </c>
      <c r="AM759">
        <v>0</v>
      </c>
    </row>
    <row r="760" spans="1:39" x14ac:dyDescent="0.25">
      <c r="A760" t="s">
        <v>152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46679.355437999999</v>
      </c>
      <c r="I760">
        <v>84598.088734999998</v>
      </c>
      <c r="J760" t="s">
        <v>3</v>
      </c>
      <c r="K760">
        <v>46632.007546000001</v>
      </c>
      <c r="L760">
        <v>84492.417610000004</v>
      </c>
      <c r="M760" t="s">
        <v>4</v>
      </c>
      <c r="N760">
        <v>2783.9943899999998</v>
      </c>
      <c r="O760">
        <v>435.35778299999998</v>
      </c>
      <c r="P760" t="s">
        <v>5</v>
      </c>
      <c r="Q760">
        <v>0</v>
      </c>
      <c r="R760">
        <v>0</v>
      </c>
      <c r="S760" t="s">
        <v>6</v>
      </c>
      <c r="T760">
        <v>1105.179682</v>
      </c>
      <c r="U760">
        <v>138.93115399999999</v>
      </c>
      <c r="V760" t="s">
        <v>7</v>
      </c>
      <c r="W760">
        <v>0</v>
      </c>
      <c r="X760">
        <v>0</v>
      </c>
      <c r="Y760" t="s">
        <v>8</v>
      </c>
      <c r="Z760">
        <v>0</v>
      </c>
      <c r="AA760">
        <v>0</v>
      </c>
      <c r="AB760" t="s">
        <v>9</v>
      </c>
      <c r="AC760">
        <v>0.37702400000000003</v>
      </c>
      <c r="AD760">
        <v>6.0000000000000002E-6</v>
      </c>
      <c r="AE760" t="s">
        <v>10</v>
      </c>
      <c r="AF760">
        <v>0</v>
      </c>
      <c r="AG760">
        <v>0</v>
      </c>
      <c r="AH760" t="s">
        <v>11</v>
      </c>
      <c r="AI760">
        <v>0.62151599999999996</v>
      </c>
      <c r="AJ760">
        <v>1.7E-5</v>
      </c>
      <c r="AK760" t="s">
        <v>12</v>
      </c>
      <c r="AL760">
        <v>0</v>
      </c>
      <c r="AM760">
        <v>0</v>
      </c>
    </row>
    <row r="761" spans="1:39" x14ac:dyDescent="0.25">
      <c r="A761" t="s">
        <v>152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49125.567501999998</v>
      </c>
      <c r="I761">
        <v>86775.783614</v>
      </c>
      <c r="J761" t="s">
        <v>3</v>
      </c>
      <c r="K761">
        <v>49075.723281999999</v>
      </c>
      <c r="L761">
        <v>86674.980033999993</v>
      </c>
      <c r="M761" t="s">
        <v>4</v>
      </c>
      <c r="N761">
        <v>2930.8002759999999</v>
      </c>
      <c r="O761">
        <v>478.58995499999997</v>
      </c>
      <c r="P761" t="s">
        <v>5</v>
      </c>
      <c r="Q761">
        <v>0</v>
      </c>
      <c r="R761">
        <v>0</v>
      </c>
      <c r="S761" t="s">
        <v>6</v>
      </c>
      <c r="T761">
        <v>1162.9716100000001</v>
      </c>
      <c r="U761">
        <v>144.26570699999999</v>
      </c>
      <c r="V761" t="s">
        <v>7</v>
      </c>
      <c r="W761">
        <v>0</v>
      </c>
      <c r="X761">
        <v>0</v>
      </c>
      <c r="Y761" t="s">
        <v>8</v>
      </c>
      <c r="Z761">
        <v>0</v>
      </c>
      <c r="AA761">
        <v>0</v>
      </c>
      <c r="AB761" t="s">
        <v>9</v>
      </c>
      <c r="AC761">
        <v>0.37702400000000003</v>
      </c>
      <c r="AD761">
        <v>6.0000000000000002E-6</v>
      </c>
      <c r="AE761" t="s">
        <v>10</v>
      </c>
      <c r="AF761">
        <v>0</v>
      </c>
      <c r="AG761">
        <v>0</v>
      </c>
      <c r="AH761" t="s">
        <v>11</v>
      </c>
      <c r="AI761">
        <v>0.62151599999999996</v>
      </c>
      <c r="AJ761">
        <v>1.7E-5</v>
      </c>
      <c r="AK761" t="s">
        <v>12</v>
      </c>
      <c r="AL761">
        <v>0</v>
      </c>
      <c r="AM761">
        <v>0</v>
      </c>
    </row>
    <row r="762" spans="1:39" x14ac:dyDescent="0.25">
      <c r="A762" t="s">
        <v>153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592.98727099999996</v>
      </c>
      <c r="I762">
        <v>3.5453299999999999</v>
      </c>
      <c r="J762" t="s">
        <v>3</v>
      </c>
      <c r="K762">
        <v>590.70025599999997</v>
      </c>
      <c r="L762">
        <v>3.3654760000000001</v>
      </c>
      <c r="M762" t="s">
        <v>4</v>
      </c>
      <c r="N762">
        <v>145.06611899999999</v>
      </c>
      <c r="O762">
        <v>3.0162279999999999</v>
      </c>
      <c r="P762" t="s">
        <v>5</v>
      </c>
      <c r="Q762">
        <v>2.3713839999999999</v>
      </c>
      <c r="R762">
        <v>5.9579999999999998E-3</v>
      </c>
      <c r="S762" t="s">
        <v>6</v>
      </c>
      <c r="T762">
        <v>431.78753999999998</v>
      </c>
      <c r="U762">
        <v>0.47129199999999999</v>
      </c>
      <c r="V762" t="s">
        <v>7</v>
      </c>
      <c r="W762">
        <v>0.25974199999999997</v>
      </c>
      <c r="X762">
        <v>4.5600000000000003E-4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0.38295099999999999</v>
      </c>
      <c r="AG762">
        <v>1.4E-5</v>
      </c>
      <c r="AH762" t="s">
        <v>11</v>
      </c>
      <c r="AI762">
        <v>0.61862300000000003</v>
      </c>
      <c r="AJ762">
        <v>1.2999999999999999E-5</v>
      </c>
      <c r="AK762" t="s">
        <v>12</v>
      </c>
      <c r="AL762">
        <v>0</v>
      </c>
      <c r="AM762">
        <v>0</v>
      </c>
    </row>
    <row r="763" spans="1:39" x14ac:dyDescent="0.25">
      <c r="A763" t="s">
        <v>153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1184.6313720000001</v>
      </c>
      <c r="I763">
        <v>6.4019599999999999</v>
      </c>
      <c r="J763" t="s">
        <v>3</v>
      </c>
      <c r="K763">
        <v>1180.059724</v>
      </c>
      <c r="L763">
        <v>6.2777289999999999</v>
      </c>
      <c r="M763" t="s">
        <v>4</v>
      </c>
      <c r="N763">
        <v>290.05866900000001</v>
      </c>
      <c r="O763">
        <v>4.2461250000000001</v>
      </c>
      <c r="P763" t="s">
        <v>5</v>
      </c>
      <c r="Q763">
        <v>4.7371460000000001</v>
      </c>
      <c r="R763">
        <v>6.2449999999999997E-3</v>
      </c>
      <c r="S763" t="s">
        <v>6</v>
      </c>
      <c r="T763">
        <v>862.31679699999995</v>
      </c>
      <c r="U763">
        <v>0.74144399999999999</v>
      </c>
      <c r="V763" t="s">
        <v>7</v>
      </c>
      <c r="W763">
        <v>0.51687399999999994</v>
      </c>
      <c r="X763">
        <v>5.0299999999999997E-4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0.38143500000000002</v>
      </c>
      <c r="AG763">
        <v>1.5E-5</v>
      </c>
      <c r="AH763" t="s">
        <v>11</v>
      </c>
      <c r="AI763">
        <v>0.62012500000000004</v>
      </c>
      <c r="AJ763">
        <v>1.1E-5</v>
      </c>
      <c r="AK763" t="s">
        <v>12</v>
      </c>
      <c r="AL763">
        <v>0</v>
      </c>
      <c r="AM763">
        <v>0</v>
      </c>
    </row>
    <row r="764" spans="1:39" x14ac:dyDescent="0.25">
      <c r="A764" t="s">
        <v>153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1776.034255</v>
      </c>
      <c r="I764">
        <v>13.303044</v>
      </c>
      <c r="J764" t="s">
        <v>3</v>
      </c>
      <c r="K764">
        <v>1769.203933</v>
      </c>
      <c r="L764">
        <v>13.159541000000001</v>
      </c>
      <c r="M764" t="s">
        <v>4</v>
      </c>
      <c r="N764">
        <v>434.98522100000002</v>
      </c>
      <c r="O764">
        <v>5.5156340000000004</v>
      </c>
      <c r="P764" t="s">
        <v>5</v>
      </c>
      <c r="Q764">
        <v>7.0778359999999996</v>
      </c>
      <c r="R764">
        <v>8.1010000000000006E-3</v>
      </c>
      <c r="S764" t="s">
        <v>6</v>
      </c>
      <c r="T764">
        <v>1292.7380129999999</v>
      </c>
      <c r="U764">
        <v>1.196145</v>
      </c>
      <c r="V764" t="s">
        <v>7</v>
      </c>
      <c r="W764">
        <v>0.77009799999999995</v>
      </c>
      <c r="X764">
        <v>7.27E-4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0.38057400000000002</v>
      </c>
      <c r="AG764">
        <v>1.5E-5</v>
      </c>
      <c r="AH764" t="s">
        <v>11</v>
      </c>
      <c r="AI764">
        <v>0.62095</v>
      </c>
      <c r="AJ764">
        <v>1.5E-5</v>
      </c>
      <c r="AK764" t="s">
        <v>12</v>
      </c>
      <c r="AL764">
        <v>0</v>
      </c>
      <c r="AM764">
        <v>0</v>
      </c>
    </row>
    <row r="765" spans="1:39" x14ac:dyDescent="0.25">
      <c r="A765" t="s">
        <v>153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2367.4200540000002</v>
      </c>
      <c r="I765">
        <v>19.113309999999998</v>
      </c>
      <c r="J765" t="s">
        <v>3</v>
      </c>
      <c r="K765">
        <v>2358.3174949999998</v>
      </c>
      <c r="L765">
        <v>18.892918000000002</v>
      </c>
      <c r="M765" t="s">
        <v>4</v>
      </c>
      <c r="N765">
        <v>579.89706100000001</v>
      </c>
      <c r="O765">
        <v>7.5872349999999997</v>
      </c>
      <c r="P765" t="s">
        <v>5</v>
      </c>
      <c r="Q765">
        <v>9.4298359999999999</v>
      </c>
      <c r="R765">
        <v>1.2584E-2</v>
      </c>
      <c r="S765" t="s">
        <v>6</v>
      </c>
      <c r="T765">
        <v>1723.1363839999999</v>
      </c>
      <c r="U765">
        <v>1.4680610000000001</v>
      </c>
      <c r="V765" t="s">
        <v>7</v>
      </c>
      <c r="W765">
        <v>1.0250900000000001</v>
      </c>
      <c r="X765">
        <v>1.09E-3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0.37936199999999998</v>
      </c>
      <c r="AG765">
        <v>1.5E-5</v>
      </c>
      <c r="AH765" t="s">
        <v>11</v>
      </c>
      <c r="AI765">
        <v>0.62133300000000002</v>
      </c>
      <c r="AJ765">
        <v>1.5E-5</v>
      </c>
      <c r="AK765" t="s">
        <v>12</v>
      </c>
      <c r="AL765">
        <v>0</v>
      </c>
      <c r="AM765">
        <v>0</v>
      </c>
    </row>
    <row r="766" spans="1:39" x14ac:dyDescent="0.25">
      <c r="A766" t="s">
        <v>153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2958.3770169999998</v>
      </c>
      <c r="I766">
        <v>27.561748000000001</v>
      </c>
      <c r="J766" t="s">
        <v>3</v>
      </c>
      <c r="K766">
        <v>2947.0096680000001</v>
      </c>
      <c r="L766">
        <v>27.546657</v>
      </c>
      <c r="M766" t="s">
        <v>4</v>
      </c>
      <c r="N766">
        <v>724.51295000000005</v>
      </c>
      <c r="O766">
        <v>5.5781219999999996</v>
      </c>
      <c r="P766" t="s">
        <v>5</v>
      </c>
      <c r="Q766">
        <v>11.772167</v>
      </c>
      <c r="R766">
        <v>1.0649E-2</v>
      </c>
      <c r="S766" t="s">
        <v>6</v>
      </c>
      <c r="T766">
        <v>2153.4263719999999</v>
      </c>
      <c r="U766">
        <v>1.628914</v>
      </c>
      <c r="V766" t="s">
        <v>7</v>
      </c>
      <c r="W766">
        <v>1.2786839999999999</v>
      </c>
      <c r="X766">
        <v>1.286E-3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0.37868600000000002</v>
      </c>
      <c r="AG766">
        <v>1.2999999999999999E-5</v>
      </c>
      <c r="AH766" t="s">
        <v>11</v>
      </c>
      <c r="AI766">
        <v>0.62138400000000005</v>
      </c>
      <c r="AJ766">
        <v>1.5999999999999999E-5</v>
      </c>
      <c r="AK766" t="s">
        <v>12</v>
      </c>
      <c r="AL766">
        <v>0</v>
      </c>
      <c r="AM766">
        <v>0</v>
      </c>
    </row>
    <row r="767" spans="1:39" x14ac:dyDescent="0.25">
      <c r="A767" t="s">
        <v>153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3549.4029300000002</v>
      </c>
      <c r="I767">
        <v>36.177388000000001</v>
      </c>
      <c r="J767" t="s">
        <v>3</v>
      </c>
      <c r="K767">
        <v>3535.76856</v>
      </c>
      <c r="L767">
        <v>35.967319000000003</v>
      </c>
      <c r="M767" t="s">
        <v>4</v>
      </c>
      <c r="N767">
        <v>869.285304</v>
      </c>
      <c r="O767">
        <v>8.1344510000000003</v>
      </c>
      <c r="P767" t="s">
        <v>5</v>
      </c>
      <c r="Q767">
        <v>14.116871</v>
      </c>
      <c r="R767">
        <v>1.7382999999999999E-2</v>
      </c>
      <c r="S767" t="s">
        <v>6</v>
      </c>
      <c r="T767">
        <v>2583.6227490000001</v>
      </c>
      <c r="U767">
        <v>1.7256069999999999</v>
      </c>
      <c r="V767" t="s">
        <v>7</v>
      </c>
      <c r="W767">
        <v>1.5323640000000001</v>
      </c>
      <c r="X767">
        <v>1.7880000000000001E-3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0.37748300000000001</v>
      </c>
      <c r="AG767">
        <v>1.0000000000000001E-5</v>
      </c>
      <c r="AH767" t="s">
        <v>11</v>
      </c>
      <c r="AI767">
        <v>0.62165000000000004</v>
      </c>
      <c r="AJ767">
        <v>1.7E-5</v>
      </c>
      <c r="AK767" t="s">
        <v>12</v>
      </c>
      <c r="AL767">
        <v>0</v>
      </c>
      <c r="AM767">
        <v>0</v>
      </c>
    </row>
    <row r="768" spans="1:39" x14ac:dyDescent="0.25">
      <c r="A768" t="s">
        <v>153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4140.6734280000001</v>
      </c>
      <c r="I768">
        <v>45.225479999999997</v>
      </c>
      <c r="J768" t="s">
        <v>3</v>
      </c>
      <c r="K768">
        <v>4124.7728710000001</v>
      </c>
      <c r="L768">
        <v>45.164104999999999</v>
      </c>
      <c r="M768" t="s">
        <v>4</v>
      </c>
      <c r="N768">
        <v>1014.081284</v>
      </c>
      <c r="O768">
        <v>8.2288359999999994</v>
      </c>
      <c r="P768" t="s">
        <v>5</v>
      </c>
      <c r="Q768">
        <v>16.464728999999998</v>
      </c>
      <c r="R768">
        <v>1.4857E-2</v>
      </c>
      <c r="S768" t="s">
        <v>6</v>
      </c>
      <c r="T768">
        <v>3014.0185889999998</v>
      </c>
      <c r="U768">
        <v>1.637205</v>
      </c>
      <c r="V768" t="s">
        <v>7</v>
      </c>
      <c r="W768">
        <v>1.786718</v>
      </c>
      <c r="X768">
        <v>1.7520000000000001E-3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0.37712200000000001</v>
      </c>
      <c r="AG768">
        <v>9.0000000000000002E-6</v>
      </c>
      <c r="AH768" t="s">
        <v>11</v>
      </c>
      <c r="AI768">
        <v>0.62171399999999999</v>
      </c>
      <c r="AJ768">
        <v>1.8E-5</v>
      </c>
      <c r="AK768" t="s">
        <v>12</v>
      </c>
      <c r="AL768">
        <v>0</v>
      </c>
      <c r="AM768">
        <v>0</v>
      </c>
    </row>
    <row r="769" spans="1:39" x14ac:dyDescent="0.25">
      <c r="A769" t="s">
        <v>153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4731.6202249999997</v>
      </c>
      <c r="I769">
        <v>57.628158999999997</v>
      </c>
      <c r="J769" t="s">
        <v>3</v>
      </c>
      <c r="K769">
        <v>4713.4547169999996</v>
      </c>
      <c r="L769">
        <v>57.687710000000003</v>
      </c>
      <c r="M769" t="s">
        <v>4</v>
      </c>
      <c r="N769">
        <v>1158.537178</v>
      </c>
      <c r="O769">
        <v>9.8716980000000003</v>
      </c>
      <c r="P769" t="s">
        <v>5</v>
      </c>
      <c r="Q769">
        <v>18.808917000000001</v>
      </c>
      <c r="R769">
        <v>1.2848E-2</v>
      </c>
      <c r="S769" t="s">
        <v>6</v>
      </c>
      <c r="T769">
        <v>3444.4443849999998</v>
      </c>
      <c r="U769">
        <v>1.4773400000000001</v>
      </c>
      <c r="V769" t="s">
        <v>7</v>
      </c>
      <c r="W769">
        <v>2.0455580000000002</v>
      </c>
      <c r="X769">
        <v>2.2629999999999998E-3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0.37692999999999999</v>
      </c>
      <c r="AG769">
        <v>7.9999999999999996E-6</v>
      </c>
      <c r="AH769" t="s">
        <v>11</v>
      </c>
      <c r="AI769">
        <v>0.62177000000000004</v>
      </c>
      <c r="AJ769">
        <v>1.8E-5</v>
      </c>
      <c r="AK769" t="s">
        <v>12</v>
      </c>
      <c r="AL769">
        <v>0</v>
      </c>
      <c r="AM769">
        <v>0</v>
      </c>
    </row>
    <row r="770" spans="1:39" x14ac:dyDescent="0.25">
      <c r="A770" t="s">
        <v>153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5323.8146969999998</v>
      </c>
      <c r="I770">
        <v>70.433854999999994</v>
      </c>
      <c r="J770" t="s">
        <v>3</v>
      </c>
      <c r="K770">
        <v>5303.3708500000002</v>
      </c>
      <c r="L770">
        <v>70.629855000000006</v>
      </c>
      <c r="M770" t="s">
        <v>4</v>
      </c>
      <c r="N770">
        <v>1303.5102220000001</v>
      </c>
      <c r="O770">
        <v>12.626678999999999</v>
      </c>
      <c r="P770" t="s">
        <v>5</v>
      </c>
      <c r="Q770">
        <v>21.167757999999999</v>
      </c>
      <c r="R770">
        <v>1.9779000000000001E-2</v>
      </c>
      <c r="S770" t="s">
        <v>6</v>
      </c>
      <c r="T770">
        <v>3875.5695609999998</v>
      </c>
      <c r="U770">
        <v>2.6117089999999998</v>
      </c>
      <c r="V770" t="s">
        <v>7</v>
      </c>
      <c r="W770">
        <v>2.3025199999999999</v>
      </c>
      <c r="X770">
        <v>3.1870000000000002E-3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0.376689</v>
      </c>
      <c r="AG770">
        <v>6.0000000000000002E-6</v>
      </c>
      <c r="AH770" t="s">
        <v>11</v>
      </c>
      <c r="AI770">
        <v>0.62204800000000005</v>
      </c>
      <c r="AJ770">
        <v>1.9000000000000001E-5</v>
      </c>
      <c r="AK770" t="s">
        <v>12</v>
      </c>
      <c r="AL770">
        <v>0</v>
      </c>
      <c r="AM770">
        <v>0</v>
      </c>
    </row>
    <row r="771" spans="1:39" x14ac:dyDescent="0.25">
      <c r="A771" t="s">
        <v>153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5915.6723540000003</v>
      </c>
      <c r="I771">
        <v>94.935520999999994</v>
      </c>
      <c r="J771" t="s">
        <v>3</v>
      </c>
      <c r="K771">
        <v>5892.9591110000001</v>
      </c>
      <c r="L771">
        <v>95.005876999999998</v>
      </c>
      <c r="M771" t="s">
        <v>4</v>
      </c>
      <c r="N771">
        <v>1448.6357740000001</v>
      </c>
      <c r="O771">
        <v>14.389659</v>
      </c>
      <c r="P771" t="s">
        <v>5</v>
      </c>
      <c r="Q771">
        <v>23.519431000000001</v>
      </c>
      <c r="R771">
        <v>1.9089999999999999E-2</v>
      </c>
      <c r="S771" t="s">
        <v>6</v>
      </c>
      <c r="T771">
        <v>4306.2278710000001</v>
      </c>
      <c r="U771">
        <v>5.4818959999999999</v>
      </c>
      <c r="V771" t="s">
        <v>7</v>
      </c>
      <c r="W771">
        <v>2.557976</v>
      </c>
      <c r="X771">
        <v>3.3379999999999998E-3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0.37642300000000001</v>
      </c>
      <c r="AG771">
        <v>5.0000000000000004E-6</v>
      </c>
      <c r="AH771" t="s">
        <v>11</v>
      </c>
      <c r="AI771">
        <v>0.622251</v>
      </c>
      <c r="AJ771">
        <v>2.0000000000000002E-5</v>
      </c>
      <c r="AK771" t="s">
        <v>12</v>
      </c>
      <c r="AL771">
        <v>0</v>
      </c>
      <c r="AM771">
        <v>0</v>
      </c>
    </row>
    <row r="772" spans="1:39" x14ac:dyDescent="0.25">
      <c r="A772" t="s">
        <v>153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6507.4996090000004</v>
      </c>
      <c r="I772">
        <v>151.98374200000001</v>
      </c>
      <c r="J772" t="s">
        <v>3</v>
      </c>
      <c r="K772">
        <v>6482.4973239999999</v>
      </c>
      <c r="L772">
        <v>151.39439999999999</v>
      </c>
      <c r="M772" t="s">
        <v>4</v>
      </c>
      <c r="N772">
        <v>1593.800479</v>
      </c>
      <c r="O772">
        <v>18.204293</v>
      </c>
      <c r="P772" t="s">
        <v>5</v>
      </c>
      <c r="Q772">
        <v>25.889495</v>
      </c>
      <c r="R772">
        <v>2.6283000000000001E-2</v>
      </c>
      <c r="S772" t="s">
        <v>6</v>
      </c>
      <c r="T772">
        <v>4736.7614649999996</v>
      </c>
      <c r="U772">
        <v>6.6198550000000003</v>
      </c>
      <c r="V772" t="s">
        <v>7</v>
      </c>
      <c r="W772">
        <v>2.817736</v>
      </c>
      <c r="X772">
        <v>4.7390000000000002E-3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0.37615199999999999</v>
      </c>
      <c r="AG772">
        <v>3.0000000000000001E-6</v>
      </c>
      <c r="AH772" t="s">
        <v>11</v>
      </c>
      <c r="AI772">
        <v>0.62229299999999999</v>
      </c>
      <c r="AJ772">
        <v>2.0000000000000002E-5</v>
      </c>
      <c r="AK772" t="s">
        <v>12</v>
      </c>
      <c r="AL772">
        <v>0</v>
      </c>
      <c r="AM772">
        <v>0</v>
      </c>
    </row>
    <row r="773" spans="1:39" x14ac:dyDescent="0.25">
      <c r="A773" t="s">
        <v>153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7099.2807130000001</v>
      </c>
      <c r="I773">
        <v>230.33630400000001</v>
      </c>
      <c r="J773" t="s">
        <v>3</v>
      </c>
      <c r="K773">
        <v>7072.0038089999998</v>
      </c>
      <c r="L773">
        <v>229.24205799999999</v>
      </c>
      <c r="M773" t="s">
        <v>4</v>
      </c>
      <c r="N773">
        <v>1738.879666</v>
      </c>
      <c r="O773">
        <v>18.941255000000002</v>
      </c>
      <c r="P773" t="s">
        <v>5</v>
      </c>
      <c r="Q773">
        <v>28.247122999999998</v>
      </c>
      <c r="R773">
        <v>3.1843000000000003E-2</v>
      </c>
      <c r="S773" t="s">
        <v>6</v>
      </c>
      <c r="T773">
        <v>5167.2699899999998</v>
      </c>
      <c r="U773">
        <v>11.670246000000001</v>
      </c>
      <c r="V773" t="s">
        <v>7</v>
      </c>
      <c r="W773">
        <v>3.0748440000000001</v>
      </c>
      <c r="X773">
        <v>6.3270000000000002E-3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0.375911</v>
      </c>
      <c r="AG773">
        <v>1.9999999999999999E-6</v>
      </c>
      <c r="AH773" t="s">
        <v>11</v>
      </c>
      <c r="AI773">
        <v>0.62238899999999997</v>
      </c>
      <c r="AJ773">
        <v>2.0000000000000002E-5</v>
      </c>
      <c r="AK773" t="s">
        <v>12</v>
      </c>
      <c r="AL773">
        <v>0</v>
      </c>
      <c r="AM773">
        <v>0</v>
      </c>
    </row>
    <row r="774" spans="1:39" x14ac:dyDescent="0.25">
      <c r="A774" t="s">
        <v>153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7690.5930079999998</v>
      </c>
      <c r="I774">
        <v>271.57087300000001</v>
      </c>
      <c r="J774" t="s">
        <v>3</v>
      </c>
      <c r="K774">
        <v>7661.0405860000001</v>
      </c>
      <c r="L774">
        <v>270.47520500000002</v>
      </c>
      <c r="M774" t="s">
        <v>4</v>
      </c>
      <c r="N774">
        <v>1883.700051</v>
      </c>
      <c r="O774">
        <v>22.812577000000001</v>
      </c>
      <c r="P774" t="s">
        <v>5</v>
      </c>
      <c r="Q774">
        <v>30.600256000000002</v>
      </c>
      <c r="R774">
        <v>3.7450999999999998E-2</v>
      </c>
      <c r="S774" t="s">
        <v>6</v>
      </c>
      <c r="T774">
        <v>5597.677412</v>
      </c>
      <c r="U774">
        <v>13.294157</v>
      </c>
      <c r="V774" t="s">
        <v>7</v>
      </c>
      <c r="W774">
        <v>3.3298670000000001</v>
      </c>
      <c r="X774">
        <v>6.7799999999999996E-3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0.37580999999999998</v>
      </c>
      <c r="AG774">
        <v>9.9999999999999995E-7</v>
      </c>
      <c r="AH774" t="s">
        <v>11</v>
      </c>
      <c r="AI774">
        <v>0.62246900000000005</v>
      </c>
      <c r="AJ774">
        <v>2.0999999999999999E-5</v>
      </c>
      <c r="AK774" t="s">
        <v>12</v>
      </c>
      <c r="AL774">
        <v>0</v>
      </c>
      <c r="AM774">
        <v>0</v>
      </c>
    </row>
    <row r="775" spans="1:39" x14ac:dyDescent="0.25">
      <c r="A775" t="s">
        <v>153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8281.5101759999998</v>
      </c>
      <c r="I775">
        <v>296.30424299999999</v>
      </c>
      <c r="J775" t="s">
        <v>3</v>
      </c>
      <c r="K775">
        <v>8249.6960940000008</v>
      </c>
      <c r="L775">
        <v>295.49430999999998</v>
      </c>
      <c r="M775" t="s">
        <v>4</v>
      </c>
      <c r="N775">
        <v>2028.263054</v>
      </c>
      <c r="O775">
        <v>20.629062999999999</v>
      </c>
      <c r="P775" t="s">
        <v>5</v>
      </c>
      <c r="Q775">
        <v>32.939791999999997</v>
      </c>
      <c r="R775">
        <v>3.8956999999999999E-2</v>
      </c>
      <c r="S775" t="s">
        <v>6</v>
      </c>
      <c r="T775">
        <v>6027.9713869999996</v>
      </c>
      <c r="U775">
        <v>15.496492999999999</v>
      </c>
      <c r="V775" t="s">
        <v>7</v>
      </c>
      <c r="W775">
        <v>3.5829110000000002</v>
      </c>
      <c r="X775">
        <v>7.3169999999999997E-3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0.37578099999999998</v>
      </c>
      <c r="AG775">
        <v>9.9999999999999995E-7</v>
      </c>
      <c r="AH775" t="s">
        <v>11</v>
      </c>
      <c r="AI775">
        <v>0.62276799999999999</v>
      </c>
      <c r="AJ775">
        <v>2.0999999999999999E-5</v>
      </c>
      <c r="AK775" t="s">
        <v>12</v>
      </c>
      <c r="AL775">
        <v>0</v>
      </c>
      <c r="AM775">
        <v>0</v>
      </c>
    </row>
    <row r="776" spans="1:39" x14ac:dyDescent="0.25">
      <c r="A776" t="s">
        <v>153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8873.0325200000007</v>
      </c>
      <c r="I776">
        <v>333.43591300000003</v>
      </c>
      <c r="J776" t="s">
        <v>3</v>
      </c>
      <c r="K776">
        <v>8838.9450780000006</v>
      </c>
      <c r="L776">
        <v>332.30746399999998</v>
      </c>
      <c r="M776" t="s">
        <v>4</v>
      </c>
      <c r="N776">
        <v>2172.9872409999998</v>
      </c>
      <c r="O776">
        <v>21.544172</v>
      </c>
      <c r="P776" t="s">
        <v>5</v>
      </c>
      <c r="Q776">
        <v>35.292219000000003</v>
      </c>
      <c r="R776">
        <v>4.6448000000000003E-2</v>
      </c>
      <c r="S776" t="s">
        <v>6</v>
      </c>
      <c r="T776">
        <v>6458.6744429999999</v>
      </c>
      <c r="U776">
        <v>16.459136999999998</v>
      </c>
      <c r="V776" t="s">
        <v>7</v>
      </c>
      <c r="W776">
        <v>3.8404750000000001</v>
      </c>
      <c r="X776">
        <v>8.7159999999999998E-3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0.37536199999999997</v>
      </c>
      <c r="AG776">
        <v>3.9999999999999998E-6</v>
      </c>
      <c r="AH776" t="s">
        <v>11</v>
      </c>
      <c r="AI776">
        <v>0.62311799999999995</v>
      </c>
      <c r="AJ776">
        <v>2.1999999999999999E-5</v>
      </c>
      <c r="AK776" t="s">
        <v>12</v>
      </c>
      <c r="AL776">
        <v>0</v>
      </c>
      <c r="AM776">
        <v>0</v>
      </c>
    </row>
    <row r="777" spans="1:39" x14ac:dyDescent="0.25">
      <c r="A777" t="s">
        <v>153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9465.1867579999998</v>
      </c>
      <c r="I777">
        <v>405.31156600000003</v>
      </c>
      <c r="J777" t="s">
        <v>3</v>
      </c>
      <c r="K777">
        <v>9428.8039449999997</v>
      </c>
      <c r="L777">
        <v>403.32909799999999</v>
      </c>
      <c r="M777" t="s">
        <v>4</v>
      </c>
      <c r="N777">
        <v>2318.374648</v>
      </c>
      <c r="O777">
        <v>45.808540000000001</v>
      </c>
      <c r="P777" t="s">
        <v>5</v>
      </c>
      <c r="Q777">
        <v>37.668160999999998</v>
      </c>
      <c r="R777">
        <v>6.9557999999999995E-2</v>
      </c>
      <c r="S777" t="s">
        <v>6</v>
      </c>
      <c r="T777">
        <v>6889.3133690000004</v>
      </c>
      <c r="U777">
        <v>22.767023999999999</v>
      </c>
      <c r="V777" t="s">
        <v>7</v>
      </c>
      <c r="W777">
        <v>4.1002130000000001</v>
      </c>
      <c r="X777">
        <v>1.1108E-2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0.375357</v>
      </c>
      <c r="AG777">
        <v>3.9999999999999998E-6</v>
      </c>
      <c r="AH777" t="s">
        <v>11</v>
      </c>
      <c r="AI777">
        <v>0.62322900000000003</v>
      </c>
      <c r="AJ777">
        <v>2.1999999999999999E-5</v>
      </c>
      <c r="AK777" t="s">
        <v>12</v>
      </c>
      <c r="AL777">
        <v>0</v>
      </c>
      <c r="AM777">
        <v>0</v>
      </c>
    </row>
    <row r="778" spans="1:39" x14ac:dyDescent="0.25">
      <c r="A778" t="s">
        <v>153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10056.836698999999</v>
      </c>
      <c r="I778">
        <v>478.25375400000001</v>
      </c>
      <c r="J778" t="s">
        <v>3</v>
      </c>
      <c r="K778">
        <v>10018.164492</v>
      </c>
      <c r="L778">
        <v>474.038296</v>
      </c>
      <c r="M778" t="s">
        <v>4</v>
      </c>
      <c r="N778">
        <v>2463.6583249999999</v>
      </c>
      <c r="O778">
        <v>76.669725</v>
      </c>
      <c r="P778" t="s">
        <v>5</v>
      </c>
      <c r="Q778">
        <v>40.039330999999997</v>
      </c>
      <c r="R778">
        <v>0.10174</v>
      </c>
      <c r="S778" t="s">
        <v>6</v>
      </c>
      <c r="T778">
        <v>7319.5644140000004</v>
      </c>
      <c r="U778">
        <v>27.306923000000001</v>
      </c>
      <c r="V778" t="s">
        <v>7</v>
      </c>
      <c r="W778">
        <v>4.3609600000000004</v>
      </c>
      <c r="X778">
        <v>1.3148999999999999E-2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0.37535400000000002</v>
      </c>
      <c r="AG778">
        <v>3.9999999999999998E-6</v>
      </c>
      <c r="AH778" t="s">
        <v>11</v>
      </c>
      <c r="AI778">
        <v>0.62355300000000002</v>
      </c>
      <c r="AJ778">
        <v>2.3E-5</v>
      </c>
      <c r="AK778" t="s">
        <v>12</v>
      </c>
      <c r="AL778">
        <v>0</v>
      </c>
      <c r="AM778">
        <v>0</v>
      </c>
    </row>
    <row r="779" spans="1:39" x14ac:dyDescent="0.25">
      <c r="A779" t="s">
        <v>153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10648.001133</v>
      </c>
      <c r="I779">
        <v>526.93785100000002</v>
      </c>
      <c r="J779" t="s">
        <v>3</v>
      </c>
      <c r="K779">
        <v>10607.055936999999</v>
      </c>
      <c r="L779">
        <v>522.05646400000001</v>
      </c>
      <c r="M779" t="s">
        <v>4</v>
      </c>
      <c r="N779">
        <v>2608.3059859999998</v>
      </c>
      <c r="O779">
        <v>99.372680000000003</v>
      </c>
      <c r="P779" t="s">
        <v>5</v>
      </c>
      <c r="Q779">
        <v>42.390154000000003</v>
      </c>
      <c r="R779">
        <v>0.12206</v>
      </c>
      <c r="S779" t="s">
        <v>6</v>
      </c>
      <c r="T779">
        <v>7749.9991799999998</v>
      </c>
      <c r="U779">
        <v>27.874182999999999</v>
      </c>
      <c r="V779" t="s">
        <v>7</v>
      </c>
      <c r="W779">
        <v>4.6164420000000002</v>
      </c>
      <c r="X779">
        <v>1.4093E-2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0.37535400000000002</v>
      </c>
      <c r="AG779">
        <v>3.9999999999999998E-6</v>
      </c>
      <c r="AH779" t="s">
        <v>11</v>
      </c>
      <c r="AI779">
        <v>0.62373699999999999</v>
      </c>
      <c r="AJ779">
        <v>2.3E-5</v>
      </c>
      <c r="AK779" t="s">
        <v>12</v>
      </c>
      <c r="AL779">
        <v>0</v>
      </c>
      <c r="AM779">
        <v>0</v>
      </c>
    </row>
    <row r="780" spans="1:39" x14ac:dyDescent="0.25">
      <c r="A780" t="s">
        <v>153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11239.196367</v>
      </c>
      <c r="I780">
        <v>539.57401200000004</v>
      </c>
      <c r="J780" t="s">
        <v>3</v>
      </c>
      <c r="K780">
        <v>11195.971602</v>
      </c>
      <c r="L780">
        <v>535.82467999999994</v>
      </c>
      <c r="M780" t="s">
        <v>4</v>
      </c>
      <c r="N780">
        <v>2753.1619780000001</v>
      </c>
      <c r="O780">
        <v>92.220851999999994</v>
      </c>
      <c r="P780" t="s">
        <v>5</v>
      </c>
      <c r="Q780">
        <v>44.749384999999997</v>
      </c>
      <c r="R780">
        <v>0.110462</v>
      </c>
      <c r="S780" t="s">
        <v>6</v>
      </c>
      <c r="T780">
        <v>8180.249785</v>
      </c>
      <c r="U780">
        <v>27.348265999999999</v>
      </c>
      <c r="V780" t="s">
        <v>7</v>
      </c>
      <c r="W780">
        <v>4.8698550000000003</v>
      </c>
      <c r="X780">
        <v>1.4146000000000001E-2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0.37535099999999999</v>
      </c>
      <c r="AG780">
        <v>3.9999999999999998E-6</v>
      </c>
      <c r="AH780" t="s">
        <v>11</v>
      </c>
      <c r="AI780">
        <v>0.62404000000000004</v>
      </c>
      <c r="AJ780">
        <v>2.1999999999999999E-5</v>
      </c>
      <c r="AK780" t="s">
        <v>12</v>
      </c>
      <c r="AL780">
        <v>0</v>
      </c>
      <c r="AM780">
        <v>0</v>
      </c>
    </row>
    <row r="781" spans="1:39" x14ac:dyDescent="0.25">
      <c r="A781" t="s">
        <v>153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11830.480684</v>
      </c>
      <c r="I781">
        <v>605.92294400000003</v>
      </c>
      <c r="J781" t="s">
        <v>3</v>
      </c>
      <c r="K781">
        <v>11784.986483999999</v>
      </c>
      <c r="L781">
        <v>601.37396899999999</v>
      </c>
      <c r="M781" t="s">
        <v>4</v>
      </c>
      <c r="N781">
        <v>2898.1205660000001</v>
      </c>
      <c r="O781">
        <v>101.93204799999999</v>
      </c>
      <c r="P781" t="s">
        <v>5</v>
      </c>
      <c r="Q781">
        <v>47.098247999999998</v>
      </c>
      <c r="R781">
        <v>0.119531</v>
      </c>
      <c r="S781" t="s">
        <v>6</v>
      </c>
      <c r="T781">
        <v>8610.4948050000003</v>
      </c>
      <c r="U781">
        <v>27.661348</v>
      </c>
      <c r="V781" t="s">
        <v>7</v>
      </c>
      <c r="W781">
        <v>5.1260310000000002</v>
      </c>
      <c r="X781">
        <v>1.5741000000000002E-2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0.37534400000000001</v>
      </c>
      <c r="AG781">
        <v>3.9999999999999998E-6</v>
      </c>
      <c r="AH781" t="s">
        <v>11</v>
      </c>
      <c r="AI781">
        <v>0.62424500000000005</v>
      </c>
      <c r="AJ781">
        <v>2.1999999999999999E-5</v>
      </c>
      <c r="AK781" t="s">
        <v>12</v>
      </c>
      <c r="AL781">
        <v>0</v>
      </c>
      <c r="AM781">
        <v>0</v>
      </c>
    </row>
    <row r="782" spans="1:39" x14ac:dyDescent="0.25">
      <c r="A782" t="s">
        <v>154</v>
      </c>
      <c r="B782">
        <v>1</v>
      </c>
      <c r="C782">
        <v>25</v>
      </c>
      <c r="D782" t="s">
        <v>1</v>
      </c>
      <c r="E782">
        <v>0</v>
      </c>
      <c r="F782">
        <v>0</v>
      </c>
      <c r="G782" t="s">
        <v>2</v>
      </c>
      <c r="H782">
        <v>0</v>
      </c>
      <c r="I782">
        <v>0</v>
      </c>
      <c r="J782" t="s">
        <v>3</v>
      </c>
      <c r="K782">
        <v>0</v>
      </c>
      <c r="L782">
        <v>0</v>
      </c>
      <c r="M782" t="s">
        <v>4</v>
      </c>
      <c r="N782">
        <v>0</v>
      </c>
      <c r="O782">
        <v>0</v>
      </c>
      <c r="P782" t="s">
        <v>5</v>
      </c>
      <c r="Q782">
        <v>0</v>
      </c>
      <c r="R782">
        <v>0</v>
      </c>
      <c r="S782" t="s">
        <v>6</v>
      </c>
      <c r="T782">
        <v>0</v>
      </c>
      <c r="U782">
        <v>0</v>
      </c>
      <c r="V782" t="s">
        <v>7</v>
      </c>
      <c r="W782">
        <v>0</v>
      </c>
      <c r="X782">
        <v>0</v>
      </c>
      <c r="Y782" t="s">
        <v>8</v>
      </c>
      <c r="Z782">
        <v>0</v>
      </c>
      <c r="AA782">
        <v>0</v>
      </c>
      <c r="AB782" t="s">
        <v>9</v>
      </c>
      <c r="AC782">
        <v>0</v>
      </c>
      <c r="AD782">
        <v>0</v>
      </c>
      <c r="AE782" t="s">
        <v>10</v>
      </c>
      <c r="AF782">
        <v>0</v>
      </c>
      <c r="AG782">
        <v>0</v>
      </c>
      <c r="AH782" t="s">
        <v>11</v>
      </c>
      <c r="AI782">
        <v>0</v>
      </c>
      <c r="AJ782">
        <v>0</v>
      </c>
      <c r="AK782" t="s">
        <v>12</v>
      </c>
      <c r="AL782">
        <v>0</v>
      </c>
      <c r="AM782">
        <v>0</v>
      </c>
    </row>
    <row r="783" spans="1:39" x14ac:dyDescent="0.25">
      <c r="A783" t="s">
        <v>154</v>
      </c>
      <c r="B783">
        <v>2</v>
      </c>
      <c r="C783">
        <v>50</v>
      </c>
      <c r="D783" t="s">
        <v>1</v>
      </c>
      <c r="E783">
        <v>0</v>
      </c>
      <c r="F783">
        <v>0</v>
      </c>
      <c r="G783" t="s">
        <v>2</v>
      </c>
      <c r="H783">
        <v>0</v>
      </c>
      <c r="I783">
        <v>0</v>
      </c>
      <c r="J783" t="s">
        <v>3</v>
      </c>
      <c r="K783">
        <v>0</v>
      </c>
      <c r="L783">
        <v>0</v>
      </c>
      <c r="M783" t="s">
        <v>4</v>
      </c>
      <c r="N783">
        <v>0</v>
      </c>
      <c r="O783">
        <v>0</v>
      </c>
      <c r="P783" t="s">
        <v>5</v>
      </c>
      <c r="Q783">
        <v>0</v>
      </c>
      <c r="R783">
        <v>0</v>
      </c>
      <c r="S783" t="s">
        <v>6</v>
      </c>
      <c r="T783">
        <v>0</v>
      </c>
      <c r="U783">
        <v>0</v>
      </c>
      <c r="V783" t="s">
        <v>7</v>
      </c>
      <c r="W783">
        <v>0</v>
      </c>
      <c r="X783">
        <v>0</v>
      </c>
      <c r="Y783" t="s">
        <v>8</v>
      </c>
      <c r="Z783">
        <v>0</v>
      </c>
      <c r="AA783">
        <v>0</v>
      </c>
      <c r="AB783" t="s">
        <v>9</v>
      </c>
      <c r="AC783">
        <v>0</v>
      </c>
      <c r="AD783">
        <v>0</v>
      </c>
      <c r="AE783" t="s">
        <v>10</v>
      </c>
      <c r="AF783">
        <v>0</v>
      </c>
      <c r="AG783">
        <v>0</v>
      </c>
      <c r="AH783" t="s">
        <v>11</v>
      </c>
      <c r="AI783">
        <v>0</v>
      </c>
      <c r="AJ783">
        <v>0</v>
      </c>
      <c r="AK783" t="s">
        <v>12</v>
      </c>
      <c r="AL783">
        <v>0</v>
      </c>
      <c r="AM783">
        <v>0</v>
      </c>
    </row>
    <row r="784" spans="1:39" x14ac:dyDescent="0.25">
      <c r="A784" t="s">
        <v>154</v>
      </c>
      <c r="B784">
        <v>3</v>
      </c>
      <c r="C784">
        <v>75</v>
      </c>
      <c r="D784" t="s">
        <v>1</v>
      </c>
      <c r="E784">
        <v>0</v>
      </c>
      <c r="F784">
        <v>0</v>
      </c>
      <c r="G784" t="s">
        <v>2</v>
      </c>
      <c r="H784">
        <v>0</v>
      </c>
      <c r="I784">
        <v>0</v>
      </c>
      <c r="J784" t="s">
        <v>3</v>
      </c>
      <c r="K784">
        <v>0</v>
      </c>
      <c r="L784">
        <v>0</v>
      </c>
      <c r="M784" t="s">
        <v>4</v>
      </c>
      <c r="N784">
        <v>0</v>
      </c>
      <c r="O784">
        <v>0</v>
      </c>
      <c r="P784" t="s">
        <v>5</v>
      </c>
      <c r="Q784">
        <v>0</v>
      </c>
      <c r="R784">
        <v>0</v>
      </c>
      <c r="S784" t="s">
        <v>6</v>
      </c>
      <c r="T784">
        <v>0</v>
      </c>
      <c r="U784">
        <v>0</v>
      </c>
      <c r="V784" t="s">
        <v>7</v>
      </c>
      <c r="W784">
        <v>0</v>
      </c>
      <c r="X784">
        <v>0</v>
      </c>
      <c r="Y784" t="s">
        <v>8</v>
      </c>
      <c r="Z784">
        <v>0</v>
      </c>
      <c r="AA784">
        <v>0</v>
      </c>
      <c r="AB784" t="s">
        <v>9</v>
      </c>
      <c r="AC784">
        <v>0</v>
      </c>
      <c r="AD784">
        <v>0</v>
      </c>
      <c r="AE784" t="s">
        <v>10</v>
      </c>
      <c r="AF784">
        <v>0</v>
      </c>
      <c r="AG784">
        <v>0</v>
      </c>
      <c r="AH784" t="s">
        <v>11</v>
      </c>
      <c r="AI784">
        <v>0</v>
      </c>
      <c r="AJ784">
        <v>0</v>
      </c>
      <c r="AK784" t="s">
        <v>12</v>
      </c>
      <c r="AL784">
        <v>0</v>
      </c>
      <c r="AM784">
        <v>0</v>
      </c>
    </row>
    <row r="785" spans="1:39" x14ac:dyDescent="0.25">
      <c r="A785" t="s">
        <v>154</v>
      </c>
      <c r="B785">
        <v>4</v>
      </c>
      <c r="C785">
        <v>100</v>
      </c>
      <c r="D785" t="s">
        <v>1</v>
      </c>
      <c r="E785">
        <v>0</v>
      </c>
      <c r="F785">
        <v>0</v>
      </c>
      <c r="G785" t="s">
        <v>2</v>
      </c>
      <c r="H785">
        <v>0</v>
      </c>
      <c r="I785">
        <v>0</v>
      </c>
      <c r="J785" t="s">
        <v>3</v>
      </c>
      <c r="K785">
        <v>0</v>
      </c>
      <c r="L785">
        <v>0</v>
      </c>
      <c r="M785" t="s">
        <v>4</v>
      </c>
      <c r="N785">
        <v>0</v>
      </c>
      <c r="O785">
        <v>0</v>
      </c>
      <c r="P785" t="s">
        <v>5</v>
      </c>
      <c r="Q785">
        <v>0</v>
      </c>
      <c r="R785">
        <v>0</v>
      </c>
      <c r="S785" t="s">
        <v>6</v>
      </c>
      <c r="T785">
        <v>0</v>
      </c>
      <c r="U785">
        <v>0</v>
      </c>
      <c r="V785" t="s">
        <v>7</v>
      </c>
      <c r="W785">
        <v>0</v>
      </c>
      <c r="X785">
        <v>0</v>
      </c>
      <c r="Y785" t="s">
        <v>8</v>
      </c>
      <c r="Z785">
        <v>0</v>
      </c>
      <c r="AA785">
        <v>0</v>
      </c>
      <c r="AB785" t="s">
        <v>9</v>
      </c>
      <c r="AC785">
        <v>0</v>
      </c>
      <c r="AD785">
        <v>0</v>
      </c>
      <c r="AE785" t="s">
        <v>10</v>
      </c>
      <c r="AF785">
        <v>0</v>
      </c>
      <c r="AG785">
        <v>0</v>
      </c>
      <c r="AH785" t="s">
        <v>11</v>
      </c>
      <c r="AI785">
        <v>0</v>
      </c>
      <c r="AJ785">
        <v>0</v>
      </c>
      <c r="AK785" t="s">
        <v>12</v>
      </c>
      <c r="AL785">
        <v>0</v>
      </c>
      <c r="AM785">
        <v>0</v>
      </c>
    </row>
    <row r="786" spans="1:39" x14ac:dyDescent="0.25">
      <c r="A786" t="s">
        <v>154</v>
      </c>
      <c r="B786">
        <v>5</v>
      </c>
      <c r="C786">
        <v>125</v>
      </c>
      <c r="D786" t="s">
        <v>1</v>
      </c>
      <c r="E786">
        <v>0</v>
      </c>
      <c r="F786">
        <v>0</v>
      </c>
      <c r="G786" t="s">
        <v>2</v>
      </c>
      <c r="H786">
        <v>0</v>
      </c>
      <c r="I786">
        <v>0</v>
      </c>
      <c r="J786" t="s">
        <v>3</v>
      </c>
      <c r="K786">
        <v>0</v>
      </c>
      <c r="L786">
        <v>0</v>
      </c>
      <c r="M786" t="s">
        <v>4</v>
      </c>
      <c r="N786">
        <v>0</v>
      </c>
      <c r="O786">
        <v>0</v>
      </c>
      <c r="P786" t="s">
        <v>5</v>
      </c>
      <c r="Q786">
        <v>0</v>
      </c>
      <c r="R786">
        <v>0</v>
      </c>
      <c r="S786" t="s">
        <v>6</v>
      </c>
      <c r="T786">
        <v>0</v>
      </c>
      <c r="U786">
        <v>0</v>
      </c>
      <c r="V786" t="s">
        <v>7</v>
      </c>
      <c r="W786">
        <v>0</v>
      </c>
      <c r="X786">
        <v>0</v>
      </c>
      <c r="Y786" t="s">
        <v>8</v>
      </c>
      <c r="Z786">
        <v>0</v>
      </c>
      <c r="AA786">
        <v>0</v>
      </c>
      <c r="AB786" t="s">
        <v>9</v>
      </c>
      <c r="AC786">
        <v>0</v>
      </c>
      <c r="AD786">
        <v>0</v>
      </c>
      <c r="AE786" t="s">
        <v>10</v>
      </c>
      <c r="AF786">
        <v>0</v>
      </c>
      <c r="AG786">
        <v>0</v>
      </c>
      <c r="AH786" t="s">
        <v>11</v>
      </c>
      <c r="AI786">
        <v>0</v>
      </c>
      <c r="AJ786">
        <v>0</v>
      </c>
      <c r="AK786" t="s">
        <v>12</v>
      </c>
      <c r="AL786">
        <v>0</v>
      </c>
      <c r="AM786">
        <v>0</v>
      </c>
    </row>
    <row r="787" spans="1:39" x14ac:dyDescent="0.25">
      <c r="A787" t="s">
        <v>154</v>
      </c>
      <c r="B787">
        <v>6</v>
      </c>
      <c r="C787">
        <v>150</v>
      </c>
      <c r="D787" t="s">
        <v>1</v>
      </c>
      <c r="E787">
        <v>0</v>
      </c>
      <c r="F787">
        <v>0</v>
      </c>
      <c r="G787" t="s">
        <v>2</v>
      </c>
      <c r="H787">
        <v>0</v>
      </c>
      <c r="I787">
        <v>0</v>
      </c>
      <c r="J787" t="s">
        <v>3</v>
      </c>
      <c r="K787">
        <v>0</v>
      </c>
      <c r="L787">
        <v>0</v>
      </c>
      <c r="M787" t="s">
        <v>4</v>
      </c>
      <c r="N787">
        <v>0</v>
      </c>
      <c r="O787">
        <v>0</v>
      </c>
      <c r="P787" t="s">
        <v>5</v>
      </c>
      <c r="Q787">
        <v>0</v>
      </c>
      <c r="R787">
        <v>0</v>
      </c>
      <c r="S787" t="s">
        <v>6</v>
      </c>
      <c r="T787">
        <v>0</v>
      </c>
      <c r="U787">
        <v>0</v>
      </c>
      <c r="V787" t="s">
        <v>7</v>
      </c>
      <c r="W787">
        <v>0</v>
      </c>
      <c r="X787">
        <v>0</v>
      </c>
      <c r="Y787" t="s">
        <v>8</v>
      </c>
      <c r="Z787">
        <v>0</v>
      </c>
      <c r="AA787">
        <v>0</v>
      </c>
      <c r="AB787" t="s">
        <v>9</v>
      </c>
      <c r="AC787">
        <v>0</v>
      </c>
      <c r="AD787">
        <v>0</v>
      </c>
      <c r="AE787" t="s">
        <v>10</v>
      </c>
      <c r="AF787">
        <v>0</v>
      </c>
      <c r="AG787">
        <v>0</v>
      </c>
      <c r="AH787" t="s">
        <v>11</v>
      </c>
      <c r="AI787">
        <v>0</v>
      </c>
      <c r="AJ787">
        <v>0</v>
      </c>
      <c r="AK787" t="s">
        <v>12</v>
      </c>
      <c r="AL787">
        <v>0</v>
      </c>
      <c r="AM787">
        <v>0</v>
      </c>
    </row>
    <row r="788" spans="1:39" x14ac:dyDescent="0.25">
      <c r="A788" t="s">
        <v>154</v>
      </c>
      <c r="B788">
        <v>7</v>
      </c>
      <c r="C788">
        <v>175</v>
      </c>
      <c r="D788" t="s">
        <v>1</v>
      </c>
      <c r="E788">
        <v>0</v>
      </c>
      <c r="F788">
        <v>0</v>
      </c>
      <c r="G788" t="s">
        <v>2</v>
      </c>
      <c r="H788">
        <v>0</v>
      </c>
      <c r="I788">
        <v>0</v>
      </c>
      <c r="J788" t="s">
        <v>3</v>
      </c>
      <c r="K788">
        <v>0</v>
      </c>
      <c r="L788">
        <v>0</v>
      </c>
      <c r="M788" t="s">
        <v>4</v>
      </c>
      <c r="N788">
        <v>0</v>
      </c>
      <c r="O788">
        <v>0</v>
      </c>
      <c r="P788" t="s">
        <v>5</v>
      </c>
      <c r="Q788">
        <v>0</v>
      </c>
      <c r="R788">
        <v>0</v>
      </c>
      <c r="S788" t="s">
        <v>6</v>
      </c>
      <c r="T788">
        <v>0</v>
      </c>
      <c r="U788">
        <v>0</v>
      </c>
      <c r="V788" t="s">
        <v>7</v>
      </c>
      <c r="W788">
        <v>0</v>
      </c>
      <c r="X788">
        <v>0</v>
      </c>
      <c r="Y788" t="s">
        <v>8</v>
      </c>
      <c r="Z788">
        <v>0</v>
      </c>
      <c r="AA788">
        <v>0</v>
      </c>
      <c r="AB788" t="s">
        <v>9</v>
      </c>
      <c r="AC788">
        <v>0</v>
      </c>
      <c r="AD788">
        <v>0</v>
      </c>
      <c r="AE788" t="s">
        <v>10</v>
      </c>
      <c r="AF788">
        <v>0</v>
      </c>
      <c r="AG788">
        <v>0</v>
      </c>
      <c r="AH788" t="s">
        <v>11</v>
      </c>
      <c r="AI788">
        <v>0</v>
      </c>
      <c r="AJ788">
        <v>0</v>
      </c>
      <c r="AK788" t="s">
        <v>12</v>
      </c>
      <c r="AL788">
        <v>0</v>
      </c>
      <c r="AM788">
        <v>0</v>
      </c>
    </row>
    <row r="789" spans="1:39" x14ac:dyDescent="0.25">
      <c r="A789" t="s">
        <v>154</v>
      </c>
      <c r="B789">
        <v>8</v>
      </c>
      <c r="C789">
        <v>200</v>
      </c>
      <c r="D789" t="s">
        <v>1</v>
      </c>
      <c r="E789">
        <v>0</v>
      </c>
      <c r="F789">
        <v>0</v>
      </c>
      <c r="G789" t="s">
        <v>2</v>
      </c>
      <c r="H789">
        <v>0</v>
      </c>
      <c r="I789">
        <v>0</v>
      </c>
      <c r="J789" t="s">
        <v>3</v>
      </c>
      <c r="K789">
        <v>0</v>
      </c>
      <c r="L789">
        <v>0</v>
      </c>
      <c r="M789" t="s">
        <v>4</v>
      </c>
      <c r="N789">
        <v>0</v>
      </c>
      <c r="O789">
        <v>0</v>
      </c>
      <c r="P789" t="s">
        <v>5</v>
      </c>
      <c r="Q789">
        <v>0</v>
      </c>
      <c r="R789">
        <v>0</v>
      </c>
      <c r="S789" t="s">
        <v>6</v>
      </c>
      <c r="T789">
        <v>0</v>
      </c>
      <c r="U789">
        <v>0</v>
      </c>
      <c r="V789" t="s">
        <v>7</v>
      </c>
      <c r="W789">
        <v>0</v>
      </c>
      <c r="X789">
        <v>0</v>
      </c>
      <c r="Y789" t="s">
        <v>8</v>
      </c>
      <c r="Z789">
        <v>0</v>
      </c>
      <c r="AA789">
        <v>0</v>
      </c>
      <c r="AB789" t="s">
        <v>9</v>
      </c>
      <c r="AC789">
        <v>0</v>
      </c>
      <c r="AD789">
        <v>0</v>
      </c>
      <c r="AE789" t="s">
        <v>10</v>
      </c>
      <c r="AF789">
        <v>0</v>
      </c>
      <c r="AG789">
        <v>0</v>
      </c>
      <c r="AH789" t="s">
        <v>11</v>
      </c>
      <c r="AI789">
        <v>0</v>
      </c>
      <c r="AJ789">
        <v>0</v>
      </c>
      <c r="AK789" t="s">
        <v>12</v>
      </c>
      <c r="AL789">
        <v>0</v>
      </c>
      <c r="AM789">
        <v>0</v>
      </c>
    </row>
    <row r="790" spans="1:39" x14ac:dyDescent="0.25">
      <c r="A790" t="s">
        <v>154</v>
      </c>
      <c r="B790">
        <v>9</v>
      </c>
      <c r="C790">
        <v>225</v>
      </c>
      <c r="D790" t="s">
        <v>1</v>
      </c>
      <c r="E790">
        <v>0</v>
      </c>
      <c r="F790">
        <v>0</v>
      </c>
      <c r="G790" t="s">
        <v>2</v>
      </c>
      <c r="H790">
        <v>0</v>
      </c>
      <c r="I790">
        <v>0</v>
      </c>
      <c r="J790" t="s">
        <v>3</v>
      </c>
      <c r="K790">
        <v>0</v>
      </c>
      <c r="L790">
        <v>0</v>
      </c>
      <c r="M790" t="s">
        <v>4</v>
      </c>
      <c r="N790">
        <v>0</v>
      </c>
      <c r="O790">
        <v>0</v>
      </c>
      <c r="P790" t="s">
        <v>5</v>
      </c>
      <c r="Q790">
        <v>0</v>
      </c>
      <c r="R790">
        <v>0</v>
      </c>
      <c r="S790" t="s">
        <v>6</v>
      </c>
      <c r="T790">
        <v>0</v>
      </c>
      <c r="U790">
        <v>0</v>
      </c>
      <c r="V790" t="s">
        <v>7</v>
      </c>
      <c r="W790">
        <v>0</v>
      </c>
      <c r="X790">
        <v>0</v>
      </c>
      <c r="Y790" t="s">
        <v>8</v>
      </c>
      <c r="Z790">
        <v>0</v>
      </c>
      <c r="AA790">
        <v>0</v>
      </c>
      <c r="AB790" t="s">
        <v>9</v>
      </c>
      <c r="AC790">
        <v>0</v>
      </c>
      <c r="AD790">
        <v>0</v>
      </c>
      <c r="AE790" t="s">
        <v>10</v>
      </c>
      <c r="AF790">
        <v>0</v>
      </c>
      <c r="AG790">
        <v>0</v>
      </c>
      <c r="AH790" t="s">
        <v>11</v>
      </c>
      <c r="AI790">
        <v>0</v>
      </c>
      <c r="AJ790">
        <v>0</v>
      </c>
      <c r="AK790" t="s">
        <v>12</v>
      </c>
      <c r="AL790">
        <v>0</v>
      </c>
      <c r="AM790">
        <v>0</v>
      </c>
    </row>
    <row r="791" spans="1:39" x14ac:dyDescent="0.25">
      <c r="A791" t="s">
        <v>154</v>
      </c>
      <c r="B791">
        <v>10</v>
      </c>
      <c r="C791">
        <v>250</v>
      </c>
      <c r="D791" t="s">
        <v>1</v>
      </c>
      <c r="E791">
        <v>0</v>
      </c>
      <c r="F791">
        <v>0</v>
      </c>
      <c r="G791" t="s">
        <v>2</v>
      </c>
      <c r="H791">
        <v>0</v>
      </c>
      <c r="I791">
        <v>0</v>
      </c>
      <c r="J791" t="s">
        <v>3</v>
      </c>
      <c r="K791">
        <v>0</v>
      </c>
      <c r="L791">
        <v>0</v>
      </c>
      <c r="M791" t="s">
        <v>4</v>
      </c>
      <c r="N791">
        <v>0</v>
      </c>
      <c r="O791">
        <v>0</v>
      </c>
      <c r="P791" t="s">
        <v>5</v>
      </c>
      <c r="Q791">
        <v>0</v>
      </c>
      <c r="R791">
        <v>0</v>
      </c>
      <c r="S791" t="s">
        <v>6</v>
      </c>
      <c r="T791">
        <v>0</v>
      </c>
      <c r="U791">
        <v>0</v>
      </c>
      <c r="V791" t="s">
        <v>7</v>
      </c>
      <c r="W791">
        <v>0</v>
      </c>
      <c r="X791">
        <v>0</v>
      </c>
      <c r="Y791" t="s">
        <v>8</v>
      </c>
      <c r="Z791">
        <v>0</v>
      </c>
      <c r="AA791">
        <v>0</v>
      </c>
      <c r="AB791" t="s">
        <v>9</v>
      </c>
      <c r="AC791">
        <v>0</v>
      </c>
      <c r="AD791">
        <v>0</v>
      </c>
      <c r="AE791" t="s">
        <v>10</v>
      </c>
      <c r="AF791">
        <v>0</v>
      </c>
      <c r="AG791">
        <v>0</v>
      </c>
      <c r="AH791" t="s">
        <v>11</v>
      </c>
      <c r="AI791">
        <v>0</v>
      </c>
      <c r="AJ791">
        <v>0</v>
      </c>
      <c r="AK791" t="s">
        <v>12</v>
      </c>
      <c r="AL791">
        <v>0</v>
      </c>
      <c r="AM791">
        <v>0</v>
      </c>
    </row>
    <row r="792" spans="1:39" x14ac:dyDescent="0.25">
      <c r="A792" t="s">
        <v>154</v>
      </c>
      <c r="B792">
        <v>11</v>
      </c>
      <c r="C792">
        <v>275</v>
      </c>
      <c r="D792" t="s">
        <v>1</v>
      </c>
      <c r="E792">
        <v>0</v>
      </c>
      <c r="F792">
        <v>0</v>
      </c>
      <c r="G792" t="s">
        <v>2</v>
      </c>
      <c r="H792">
        <v>0</v>
      </c>
      <c r="I792">
        <v>0</v>
      </c>
      <c r="J792" t="s">
        <v>3</v>
      </c>
      <c r="K792">
        <v>0</v>
      </c>
      <c r="L792">
        <v>0</v>
      </c>
      <c r="M792" t="s">
        <v>4</v>
      </c>
      <c r="N792">
        <v>0</v>
      </c>
      <c r="O792">
        <v>0</v>
      </c>
      <c r="P792" t="s">
        <v>5</v>
      </c>
      <c r="Q792">
        <v>0</v>
      </c>
      <c r="R792">
        <v>0</v>
      </c>
      <c r="S792" t="s">
        <v>6</v>
      </c>
      <c r="T792">
        <v>0</v>
      </c>
      <c r="U792">
        <v>0</v>
      </c>
      <c r="V792" t="s">
        <v>7</v>
      </c>
      <c r="W792">
        <v>0</v>
      </c>
      <c r="X792">
        <v>0</v>
      </c>
      <c r="Y792" t="s">
        <v>8</v>
      </c>
      <c r="Z792">
        <v>0</v>
      </c>
      <c r="AA792">
        <v>0</v>
      </c>
      <c r="AB792" t="s">
        <v>9</v>
      </c>
      <c r="AC792">
        <v>0</v>
      </c>
      <c r="AD792">
        <v>0</v>
      </c>
      <c r="AE792" t="s">
        <v>10</v>
      </c>
      <c r="AF792">
        <v>0</v>
      </c>
      <c r="AG792">
        <v>0</v>
      </c>
      <c r="AH792" t="s">
        <v>11</v>
      </c>
      <c r="AI792">
        <v>0</v>
      </c>
      <c r="AJ792">
        <v>0</v>
      </c>
      <c r="AK792" t="s">
        <v>12</v>
      </c>
      <c r="AL792">
        <v>0</v>
      </c>
      <c r="AM792">
        <v>0</v>
      </c>
    </row>
    <row r="793" spans="1:39" x14ac:dyDescent="0.25">
      <c r="A793" t="s">
        <v>154</v>
      </c>
      <c r="B793">
        <v>12</v>
      </c>
      <c r="C793">
        <v>300</v>
      </c>
      <c r="D793" t="s">
        <v>1</v>
      </c>
      <c r="E793">
        <v>0</v>
      </c>
      <c r="F793">
        <v>0</v>
      </c>
      <c r="G793" t="s">
        <v>2</v>
      </c>
      <c r="H793">
        <v>0</v>
      </c>
      <c r="I793">
        <v>0</v>
      </c>
      <c r="J793" t="s">
        <v>3</v>
      </c>
      <c r="K793">
        <v>0</v>
      </c>
      <c r="L793">
        <v>0</v>
      </c>
      <c r="M793" t="s">
        <v>4</v>
      </c>
      <c r="N793">
        <v>0</v>
      </c>
      <c r="O793">
        <v>0</v>
      </c>
      <c r="P793" t="s">
        <v>5</v>
      </c>
      <c r="Q793">
        <v>0</v>
      </c>
      <c r="R793">
        <v>0</v>
      </c>
      <c r="S793" t="s">
        <v>6</v>
      </c>
      <c r="T793">
        <v>0</v>
      </c>
      <c r="U793">
        <v>0</v>
      </c>
      <c r="V793" t="s">
        <v>7</v>
      </c>
      <c r="W793">
        <v>0</v>
      </c>
      <c r="X793">
        <v>0</v>
      </c>
      <c r="Y793" t="s">
        <v>8</v>
      </c>
      <c r="Z793">
        <v>0</v>
      </c>
      <c r="AA793">
        <v>0</v>
      </c>
      <c r="AB793" t="s">
        <v>9</v>
      </c>
      <c r="AC793">
        <v>0</v>
      </c>
      <c r="AD793">
        <v>0</v>
      </c>
      <c r="AE793" t="s">
        <v>10</v>
      </c>
      <c r="AF793">
        <v>0</v>
      </c>
      <c r="AG793">
        <v>0</v>
      </c>
      <c r="AH793" t="s">
        <v>11</v>
      </c>
      <c r="AI793">
        <v>0</v>
      </c>
      <c r="AJ793">
        <v>0</v>
      </c>
      <c r="AK793" t="s">
        <v>12</v>
      </c>
      <c r="AL793">
        <v>0</v>
      </c>
      <c r="AM793">
        <v>0</v>
      </c>
    </row>
    <row r="794" spans="1:39" x14ac:dyDescent="0.25">
      <c r="A794" t="s">
        <v>154</v>
      </c>
      <c r="B794">
        <v>13</v>
      </c>
      <c r="C794">
        <v>325</v>
      </c>
      <c r="D794" t="s">
        <v>1</v>
      </c>
      <c r="E794">
        <v>0</v>
      </c>
      <c r="F794">
        <v>0</v>
      </c>
      <c r="G794" t="s">
        <v>2</v>
      </c>
      <c r="H794">
        <v>0</v>
      </c>
      <c r="I794">
        <v>0</v>
      </c>
      <c r="J794" t="s">
        <v>3</v>
      </c>
      <c r="K794">
        <v>0</v>
      </c>
      <c r="L794">
        <v>0</v>
      </c>
      <c r="M794" t="s">
        <v>4</v>
      </c>
      <c r="N794">
        <v>0</v>
      </c>
      <c r="O794">
        <v>0</v>
      </c>
      <c r="P794" t="s">
        <v>5</v>
      </c>
      <c r="Q794">
        <v>0</v>
      </c>
      <c r="R794">
        <v>0</v>
      </c>
      <c r="S794" t="s">
        <v>6</v>
      </c>
      <c r="T794">
        <v>0</v>
      </c>
      <c r="U794">
        <v>0</v>
      </c>
      <c r="V794" t="s">
        <v>7</v>
      </c>
      <c r="W794">
        <v>0</v>
      </c>
      <c r="X794">
        <v>0</v>
      </c>
      <c r="Y794" t="s">
        <v>8</v>
      </c>
      <c r="Z794">
        <v>0</v>
      </c>
      <c r="AA794">
        <v>0</v>
      </c>
      <c r="AB794" t="s">
        <v>9</v>
      </c>
      <c r="AC794">
        <v>0</v>
      </c>
      <c r="AD794">
        <v>0</v>
      </c>
      <c r="AE794" t="s">
        <v>10</v>
      </c>
      <c r="AF794">
        <v>0</v>
      </c>
      <c r="AG794">
        <v>0</v>
      </c>
      <c r="AH794" t="s">
        <v>11</v>
      </c>
      <c r="AI794">
        <v>0</v>
      </c>
      <c r="AJ794">
        <v>0</v>
      </c>
      <c r="AK794" t="s">
        <v>12</v>
      </c>
      <c r="AL794">
        <v>0</v>
      </c>
      <c r="AM794">
        <v>0</v>
      </c>
    </row>
    <row r="795" spans="1:39" x14ac:dyDescent="0.25">
      <c r="A795" t="s">
        <v>154</v>
      </c>
      <c r="B795">
        <v>14</v>
      </c>
      <c r="C795">
        <v>350</v>
      </c>
      <c r="D795" t="s">
        <v>1</v>
      </c>
      <c r="E795">
        <v>0</v>
      </c>
      <c r="F795">
        <v>0</v>
      </c>
      <c r="G795" t="s">
        <v>2</v>
      </c>
      <c r="H795">
        <v>0</v>
      </c>
      <c r="I795">
        <v>0</v>
      </c>
      <c r="J795" t="s">
        <v>3</v>
      </c>
      <c r="K795">
        <v>0</v>
      </c>
      <c r="L795">
        <v>0</v>
      </c>
      <c r="M795" t="s">
        <v>4</v>
      </c>
      <c r="N795">
        <v>0</v>
      </c>
      <c r="O795">
        <v>0</v>
      </c>
      <c r="P795" t="s">
        <v>5</v>
      </c>
      <c r="Q795">
        <v>0</v>
      </c>
      <c r="R795">
        <v>0</v>
      </c>
      <c r="S795" t="s">
        <v>6</v>
      </c>
      <c r="T795">
        <v>0</v>
      </c>
      <c r="U795">
        <v>0</v>
      </c>
      <c r="V795" t="s">
        <v>7</v>
      </c>
      <c r="W795">
        <v>0</v>
      </c>
      <c r="X795">
        <v>0</v>
      </c>
      <c r="Y795" t="s">
        <v>8</v>
      </c>
      <c r="Z795">
        <v>0</v>
      </c>
      <c r="AA795">
        <v>0</v>
      </c>
      <c r="AB795" t="s">
        <v>9</v>
      </c>
      <c r="AC795">
        <v>0</v>
      </c>
      <c r="AD795">
        <v>0</v>
      </c>
      <c r="AE795" t="s">
        <v>10</v>
      </c>
      <c r="AF795">
        <v>0</v>
      </c>
      <c r="AG795">
        <v>0</v>
      </c>
      <c r="AH795" t="s">
        <v>11</v>
      </c>
      <c r="AI795">
        <v>0</v>
      </c>
      <c r="AJ795">
        <v>0</v>
      </c>
      <c r="AK795" t="s">
        <v>12</v>
      </c>
      <c r="AL795">
        <v>0</v>
      </c>
      <c r="AM795">
        <v>0</v>
      </c>
    </row>
    <row r="796" spans="1:39" x14ac:dyDescent="0.25">
      <c r="A796" t="s">
        <v>154</v>
      </c>
      <c r="B796">
        <v>15</v>
      </c>
      <c r="C796">
        <v>375</v>
      </c>
      <c r="D796" t="s">
        <v>1</v>
      </c>
      <c r="E796">
        <v>0</v>
      </c>
      <c r="F796">
        <v>0</v>
      </c>
      <c r="G796" t="s">
        <v>2</v>
      </c>
      <c r="H796">
        <v>0</v>
      </c>
      <c r="I796">
        <v>0</v>
      </c>
      <c r="J796" t="s">
        <v>3</v>
      </c>
      <c r="K796">
        <v>0</v>
      </c>
      <c r="L796">
        <v>0</v>
      </c>
      <c r="M796" t="s">
        <v>4</v>
      </c>
      <c r="N796">
        <v>0</v>
      </c>
      <c r="O796">
        <v>0</v>
      </c>
      <c r="P796" t="s">
        <v>5</v>
      </c>
      <c r="Q796">
        <v>0</v>
      </c>
      <c r="R796">
        <v>0</v>
      </c>
      <c r="S796" t="s">
        <v>6</v>
      </c>
      <c r="T796">
        <v>0</v>
      </c>
      <c r="U796">
        <v>0</v>
      </c>
      <c r="V796" t="s">
        <v>7</v>
      </c>
      <c r="W796">
        <v>0</v>
      </c>
      <c r="X796">
        <v>0</v>
      </c>
      <c r="Y796" t="s">
        <v>8</v>
      </c>
      <c r="Z796">
        <v>0</v>
      </c>
      <c r="AA796">
        <v>0</v>
      </c>
      <c r="AB796" t="s">
        <v>9</v>
      </c>
      <c r="AC796">
        <v>0</v>
      </c>
      <c r="AD796">
        <v>0</v>
      </c>
      <c r="AE796" t="s">
        <v>10</v>
      </c>
      <c r="AF796">
        <v>0</v>
      </c>
      <c r="AG796">
        <v>0</v>
      </c>
      <c r="AH796" t="s">
        <v>11</v>
      </c>
      <c r="AI796">
        <v>0</v>
      </c>
      <c r="AJ796">
        <v>0</v>
      </c>
      <c r="AK796" t="s">
        <v>12</v>
      </c>
      <c r="AL796">
        <v>0</v>
      </c>
      <c r="AM796">
        <v>0</v>
      </c>
    </row>
    <row r="797" spans="1:39" x14ac:dyDescent="0.25">
      <c r="A797" t="s">
        <v>154</v>
      </c>
      <c r="B797">
        <v>16</v>
      </c>
      <c r="C797">
        <v>400</v>
      </c>
      <c r="D797" t="s">
        <v>1</v>
      </c>
      <c r="E797">
        <v>0</v>
      </c>
      <c r="F797">
        <v>0</v>
      </c>
      <c r="G797" t="s">
        <v>2</v>
      </c>
      <c r="H797">
        <v>0</v>
      </c>
      <c r="I797">
        <v>0</v>
      </c>
      <c r="J797" t="s">
        <v>3</v>
      </c>
      <c r="K797">
        <v>0</v>
      </c>
      <c r="L797">
        <v>0</v>
      </c>
      <c r="M797" t="s">
        <v>4</v>
      </c>
      <c r="N797">
        <v>0</v>
      </c>
      <c r="O797">
        <v>0</v>
      </c>
      <c r="P797" t="s">
        <v>5</v>
      </c>
      <c r="Q797">
        <v>0</v>
      </c>
      <c r="R797">
        <v>0</v>
      </c>
      <c r="S797" t="s">
        <v>6</v>
      </c>
      <c r="T797">
        <v>0</v>
      </c>
      <c r="U797">
        <v>0</v>
      </c>
      <c r="V797" t="s">
        <v>7</v>
      </c>
      <c r="W797">
        <v>0</v>
      </c>
      <c r="X797">
        <v>0</v>
      </c>
      <c r="Y797" t="s">
        <v>8</v>
      </c>
      <c r="Z797">
        <v>0</v>
      </c>
      <c r="AA797">
        <v>0</v>
      </c>
      <c r="AB797" t="s">
        <v>9</v>
      </c>
      <c r="AC797">
        <v>0</v>
      </c>
      <c r="AD797">
        <v>0</v>
      </c>
      <c r="AE797" t="s">
        <v>10</v>
      </c>
      <c r="AF797">
        <v>0</v>
      </c>
      <c r="AG797">
        <v>0</v>
      </c>
      <c r="AH797" t="s">
        <v>11</v>
      </c>
      <c r="AI797">
        <v>0</v>
      </c>
      <c r="AJ797">
        <v>0</v>
      </c>
      <c r="AK797" t="s">
        <v>12</v>
      </c>
      <c r="AL797">
        <v>0</v>
      </c>
      <c r="AM797">
        <v>0</v>
      </c>
    </row>
    <row r="798" spans="1:39" x14ac:dyDescent="0.25">
      <c r="A798" t="s">
        <v>154</v>
      </c>
      <c r="B798">
        <v>17</v>
      </c>
      <c r="C798">
        <v>425</v>
      </c>
      <c r="D798" t="s">
        <v>1</v>
      </c>
      <c r="E798">
        <v>0</v>
      </c>
      <c r="F798">
        <v>0</v>
      </c>
      <c r="G798" t="s">
        <v>2</v>
      </c>
      <c r="H798">
        <v>0</v>
      </c>
      <c r="I798">
        <v>0</v>
      </c>
      <c r="J798" t="s">
        <v>3</v>
      </c>
      <c r="K798">
        <v>0</v>
      </c>
      <c r="L798">
        <v>0</v>
      </c>
      <c r="M798" t="s">
        <v>4</v>
      </c>
      <c r="N798">
        <v>0</v>
      </c>
      <c r="O798">
        <v>0</v>
      </c>
      <c r="P798" t="s">
        <v>5</v>
      </c>
      <c r="Q798">
        <v>0</v>
      </c>
      <c r="R798">
        <v>0</v>
      </c>
      <c r="S798" t="s">
        <v>6</v>
      </c>
      <c r="T798">
        <v>0</v>
      </c>
      <c r="U798">
        <v>0</v>
      </c>
      <c r="V798" t="s">
        <v>7</v>
      </c>
      <c r="W798">
        <v>0</v>
      </c>
      <c r="X798">
        <v>0</v>
      </c>
      <c r="Y798" t="s">
        <v>8</v>
      </c>
      <c r="Z798">
        <v>0</v>
      </c>
      <c r="AA798">
        <v>0</v>
      </c>
      <c r="AB798" t="s">
        <v>9</v>
      </c>
      <c r="AC798">
        <v>0</v>
      </c>
      <c r="AD798">
        <v>0</v>
      </c>
      <c r="AE798" t="s">
        <v>10</v>
      </c>
      <c r="AF798">
        <v>0</v>
      </c>
      <c r="AG798">
        <v>0</v>
      </c>
      <c r="AH798" t="s">
        <v>11</v>
      </c>
      <c r="AI798">
        <v>0</v>
      </c>
      <c r="AJ798">
        <v>0</v>
      </c>
      <c r="AK798" t="s">
        <v>12</v>
      </c>
      <c r="AL798">
        <v>0</v>
      </c>
      <c r="AM798">
        <v>0</v>
      </c>
    </row>
    <row r="799" spans="1:39" x14ac:dyDescent="0.25">
      <c r="A799" t="s">
        <v>154</v>
      </c>
      <c r="B799">
        <v>18</v>
      </c>
      <c r="C799">
        <v>450</v>
      </c>
      <c r="D799" t="s">
        <v>1</v>
      </c>
      <c r="E799">
        <v>0</v>
      </c>
      <c r="F799">
        <v>0</v>
      </c>
      <c r="G799" t="s">
        <v>2</v>
      </c>
      <c r="H799">
        <v>0</v>
      </c>
      <c r="I799">
        <v>0</v>
      </c>
      <c r="J799" t="s">
        <v>3</v>
      </c>
      <c r="K799">
        <v>0</v>
      </c>
      <c r="L799">
        <v>0</v>
      </c>
      <c r="M799" t="s">
        <v>4</v>
      </c>
      <c r="N799">
        <v>0</v>
      </c>
      <c r="O799">
        <v>0</v>
      </c>
      <c r="P799" t="s">
        <v>5</v>
      </c>
      <c r="Q799">
        <v>0</v>
      </c>
      <c r="R799">
        <v>0</v>
      </c>
      <c r="S799" t="s">
        <v>6</v>
      </c>
      <c r="T799">
        <v>0</v>
      </c>
      <c r="U799">
        <v>0</v>
      </c>
      <c r="V799" t="s">
        <v>7</v>
      </c>
      <c r="W799">
        <v>0</v>
      </c>
      <c r="X799">
        <v>0</v>
      </c>
      <c r="Y799" t="s">
        <v>8</v>
      </c>
      <c r="Z799">
        <v>0</v>
      </c>
      <c r="AA799">
        <v>0</v>
      </c>
      <c r="AB799" t="s">
        <v>9</v>
      </c>
      <c r="AC799">
        <v>0</v>
      </c>
      <c r="AD799">
        <v>0</v>
      </c>
      <c r="AE799" t="s">
        <v>10</v>
      </c>
      <c r="AF799">
        <v>0</v>
      </c>
      <c r="AG799">
        <v>0</v>
      </c>
      <c r="AH799" t="s">
        <v>11</v>
      </c>
      <c r="AI799">
        <v>0</v>
      </c>
      <c r="AJ799">
        <v>0</v>
      </c>
      <c r="AK799" t="s">
        <v>12</v>
      </c>
      <c r="AL799">
        <v>0</v>
      </c>
      <c r="AM799">
        <v>0</v>
      </c>
    </row>
    <row r="800" spans="1:39" x14ac:dyDescent="0.25">
      <c r="A800" t="s">
        <v>154</v>
      </c>
      <c r="B800">
        <v>19</v>
      </c>
      <c r="C800">
        <v>475</v>
      </c>
      <c r="D800" t="s">
        <v>1</v>
      </c>
      <c r="E800">
        <v>0</v>
      </c>
      <c r="F800">
        <v>0</v>
      </c>
      <c r="G800" t="s">
        <v>2</v>
      </c>
      <c r="H800">
        <v>0</v>
      </c>
      <c r="I800">
        <v>0</v>
      </c>
      <c r="J800" t="s">
        <v>3</v>
      </c>
      <c r="K800">
        <v>0</v>
      </c>
      <c r="L800">
        <v>0</v>
      </c>
      <c r="M800" t="s">
        <v>4</v>
      </c>
      <c r="N800">
        <v>0</v>
      </c>
      <c r="O800">
        <v>0</v>
      </c>
      <c r="P800" t="s">
        <v>5</v>
      </c>
      <c r="Q800">
        <v>0</v>
      </c>
      <c r="R800">
        <v>0</v>
      </c>
      <c r="S800" t="s">
        <v>6</v>
      </c>
      <c r="T800">
        <v>0</v>
      </c>
      <c r="U800">
        <v>0</v>
      </c>
      <c r="V800" t="s">
        <v>7</v>
      </c>
      <c r="W800">
        <v>0</v>
      </c>
      <c r="X800">
        <v>0</v>
      </c>
      <c r="Y800" t="s">
        <v>8</v>
      </c>
      <c r="Z800">
        <v>0</v>
      </c>
      <c r="AA800">
        <v>0</v>
      </c>
      <c r="AB800" t="s">
        <v>9</v>
      </c>
      <c r="AC800">
        <v>0</v>
      </c>
      <c r="AD800">
        <v>0</v>
      </c>
      <c r="AE800" t="s">
        <v>10</v>
      </c>
      <c r="AF800">
        <v>0</v>
      </c>
      <c r="AG800">
        <v>0</v>
      </c>
      <c r="AH800" t="s">
        <v>11</v>
      </c>
      <c r="AI800">
        <v>0</v>
      </c>
      <c r="AJ800">
        <v>0</v>
      </c>
      <c r="AK800" t="s">
        <v>12</v>
      </c>
      <c r="AL800">
        <v>0</v>
      </c>
      <c r="AM800">
        <v>0</v>
      </c>
    </row>
    <row r="801" spans="1:39" x14ac:dyDescent="0.25">
      <c r="A801" t="s">
        <v>154</v>
      </c>
      <c r="B801">
        <v>20</v>
      </c>
      <c r="C801">
        <v>500</v>
      </c>
      <c r="D801" t="s">
        <v>1</v>
      </c>
      <c r="E801">
        <v>0</v>
      </c>
      <c r="F801">
        <v>0</v>
      </c>
      <c r="G801" t="s">
        <v>2</v>
      </c>
      <c r="H801">
        <v>0</v>
      </c>
      <c r="I801">
        <v>0</v>
      </c>
      <c r="J801" t="s">
        <v>3</v>
      </c>
      <c r="K801">
        <v>0</v>
      </c>
      <c r="L801">
        <v>0</v>
      </c>
      <c r="M801" t="s">
        <v>4</v>
      </c>
      <c r="N801">
        <v>0</v>
      </c>
      <c r="O801">
        <v>0</v>
      </c>
      <c r="P801" t="s">
        <v>5</v>
      </c>
      <c r="Q801">
        <v>0</v>
      </c>
      <c r="R801">
        <v>0</v>
      </c>
      <c r="S801" t="s">
        <v>6</v>
      </c>
      <c r="T801">
        <v>0</v>
      </c>
      <c r="U801">
        <v>0</v>
      </c>
      <c r="V801" t="s">
        <v>7</v>
      </c>
      <c r="W801">
        <v>0</v>
      </c>
      <c r="X801">
        <v>0</v>
      </c>
      <c r="Y801" t="s">
        <v>8</v>
      </c>
      <c r="Z801">
        <v>0</v>
      </c>
      <c r="AA801">
        <v>0</v>
      </c>
      <c r="AB801" t="s">
        <v>9</v>
      </c>
      <c r="AC801">
        <v>0</v>
      </c>
      <c r="AD801">
        <v>0</v>
      </c>
      <c r="AE801" t="s">
        <v>10</v>
      </c>
      <c r="AF801">
        <v>0</v>
      </c>
      <c r="AG801">
        <v>0</v>
      </c>
      <c r="AH801" t="s">
        <v>11</v>
      </c>
      <c r="AI801">
        <v>0</v>
      </c>
      <c r="AJ801">
        <v>0</v>
      </c>
      <c r="AK801" t="s">
        <v>12</v>
      </c>
      <c r="AL801">
        <v>0</v>
      </c>
      <c r="AM801">
        <v>0</v>
      </c>
    </row>
    <row r="802" spans="1:39" x14ac:dyDescent="0.25">
      <c r="A802" t="s">
        <v>155</v>
      </c>
      <c r="B802">
        <v>1</v>
      </c>
      <c r="C802">
        <v>25</v>
      </c>
      <c r="D802" t="s">
        <v>1</v>
      </c>
      <c r="E802">
        <v>0</v>
      </c>
      <c r="F802">
        <v>0</v>
      </c>
      <c r="G802" t="s">
        <v>2</v>
      </c>
      <c r="H802">
        <v>493.57915400000002</v>
      </c>
      <c r="I802">
        <v>18.358326999999999</v>
      </c>
      <c r="J802" t="s">
        <v>3</v>
      </c>
      <c r="K802">
        <v>491.28439700000001</v>
      </c>
      <c r="L802">
        <v>17.354645999999999</v>
      </c>
      <c r="M802" t="s">
        <v>4</v>
      </c>
      <c r="N802">
        <v>146.055519</v>
      </c>
      <c r="O802">
        <v>14.040359</v>
      </c>
      <c r="P802" t="s">
        <v>5</v>
      </c>
      <c r="Q802">
        <v>2.3737599999999999</v>
      </c>
      <c r="R802">
        <v>1.8371999999999999E-2</v>
      </c>
      <c r="S802" t="s">
        <v>6</v>
      </c>
      <c r="T802">
        <v>331.53878700000001</v>
      </c>
      <c r="U802">
        <v>1.0969610000000001</v>
      </c>
      <c r="V802" t="s">
        <v>7</v>
      </c>
      <c r="W802">
        <v>0</v>
      </c>
      <c r="X802">
        <v>0</v>
      </c>
      <c r="Y802" t="s">
        <v>8</v>
      </c>
      <c r="Z802">
        <v>0</v>
      </c>
      <c r="AA802">
        <v>0</v>
      </c>
      <c r="AB802" t="s">
        <v>9</v>
      </c>
      <c r="AC802">
        <v>0</v>
      </c>
      <c r="AD802">
        <v>0</v>
      </c>
      <c r="AE802" t="s">
        <v>10</v>
      </c>
      <c r="AF802">
        <v>0.38325599999999999</v>
      </c>
      <c r="AG802">
        <v>1.5E-5</v>
      </c>
      <c r="AH802" t="s">
        <v>11</v>
      </c>
      <c r="AI802">
        <v>0.61799300000000001</v>
      </c>
      <c r="AJ802">
        <v>1.1E-5</v>
      </c>
      <c r="AK802" t="s">
        <v>12</v>
      </c>
      <c r="AL802">
        <v>0</v>
      </c>
      <c r="AM802">
        <v>0</v>
      </c>
    </row>
    <row r="803" spans="1:39" x14ac:dyDescent="0.25">
      <c r="A803" t="s">
        <v>155</v>
      </c>
      <c r="B803">
        <v>2</v>
      </c>
      <c r="C803">
        <v>50</v>
      </c>
      <c r="D803" t="s">
        <v>1</v>
      </c>
      <c r="E803">
        <v>0</v>
      </c>
      <c r="F803">
        <v>0</v>
      </c>
      <c r="G803" t="s">
        <v>2</v>
      </c>
      <c r="H803">
        <v>984.78044799999998</v>
      </c>
      <c r="I803">
        <v>45.148356999999997</v>
      </c>
      <c r="J803" t="s">
        <v>3</v>
      </c>
      <c r="K803">
        <v>980.23831700000005</v>
      </c>
      <c r="L803">
        <v>42.701242999999998</v>
      </c>
      <c r="M803" t="s">
        <v>4</v>
      </c>
      <c r="N803">
        <v>290.84262899999999</v>
      </c>
      <c r="O803">
        <v>34.840200000000003</v>
      </c>
      <c r="P803" t="s">
        <v>5</v>
      </c>
      <c r="Q803">
        <v>4.69712</v>
      </c>
      <c r="R803">
        <v>4.3402999999999997E-2</v>
      </c>
      <c r="S803" t="s">
        <v>6</v>
      </c>
      <c r="T803">
        <v>662.16914599999996</v>
      </c>
      <c r="U803">
        <v>2.095002</v>
      </c>
      <c r="V803" t="s">
        <v>7</v>
      </c>
      <c r="W803">
        <v>0</v>
      </c>
      <c r="X803">
        <v>0</v>
      </c>
      <c r="Y803" t="s">
        <v>8</v>
      </c>
      <c r="Z803">
        <v>0</v>
      </c>
      <c r="AA803">
        <v>0</v>
      </c>
      <c r="AB803" t="s">
        <v>9</v>
      </c>
      <c r="AC803">
        <v>0</v>
      </c>
      <c r="AD803">
        <v>0</v>
      </c>
      <c r="AE803" t="s">
        <v>10</v>
      </c>
      <c r="AF803">
        <v>0.38059999999999999</v>
      </c>
      <c r="AG803">
        <v>1.7E-5</v>
      </c>
      <c r="AH803" t="s">
        <v>11</v>
      </c>
      <c r="AI803">
        <v>0.619533</v>
      </c>
      <c r="AJ803">
        <v>6.9999999999999999E-6</v>
      </c>
      <c r="AK803" t="s">
        <v>12</v>
      </c>
      <c r="AL803">
        <v>0</v>
      </c>
      <c r="AM803">
        <v>0</v>
      </c>
    </row>
    <row r="804" spans="1:39" x14ac:dyDescent="0.25">
      <c r="A804" t="s">
        <v>155</v>
      </c>
      <c r="B804">
        <v>3</v>
      </c>
      <c r="C804">
        <v>75</v>
      </c>
      <c r="D804" t="s">
        <v>1</v>
      </c>
      <c r="E804">
        <v>0</v>
      </c>
      <c r="F804">
        <v>0</v>
      </c>
      <c r="G804" t="s">
        <v>2</v>
      </c>
      <c r="H804">
        <v>1476.05198</v>
      </c>
      <c r="I804">
        <v>91.096294</v>
      </c>
      <c r="J804" t="s">
        <v>3</v>
      </c>
      <c r="K804">
        <v>1469.249253</v>
      </c>
      <c r="L804">
        <v>86.277968999999999</v>
      </c>
      <c r="M804" t="s">
        <v>4</v>
      </c>
      <c r="N804">
        <v>436.00939499999998</v>
      </c>
      <c r="O804">
        <v>72.404494999999997</v>
      </c>
      <c r="P804" t="s">
        <v>5</v>
      </c>
      <c r="Q804">
        <v>7.038564</v>
      </c>
      <c r="R804">
        <v>8.0754999999999993E-2</v>
      </c>
      <c r="S804" t="s">
        <v>6</v>
      </c>
      <c r="T804">
        <v>992.461187</v>
      </c>
      <c r="U804">
        <v>2.4533550000000002</v>
      </c>
      <c r="V804" t="s">
        <v>7</v>
      </c>
      <c r="W804">
        <v>0</v>
      </c>
      <c r="X804">
        <v>0</v>
      </c>
      <c r="Y804" t="s">
        <v>8</v>
      </c>
      <c r="Z804">
        <v>0</v>
      </c>
      <c r="AA804">
        <v>0</v>
      </c>
      <c r="AB804" t="s">
        <v>9</v>
      </c>
      <c r="AC804">
        <v>0</v>
      </c>
      <c r="AD804">
        <v>0</v>
      </c>
      <c r="AE804" t="s">
        <v>10</v>
      </c>
      <c r="AF804">
        <v>0.37985400000000002</v>
      </c>
      <c r="AG804">
        <v>1.5E-5</v>
      </c>
      <c r="AH804" t="s">
        <v>11</v>
      </c>
      <c r="AI804">
        <v>0.62006399999999995</v>
      </c>
      <c r="AJ804">
        <v>1.0000000000000001E-5</v>
      </c>
      <c r="AK804" t="s">
        <v>12</v>
      </c>
      <c r="AL804">
        <v>0</v>
      </c>
      <c r="AM804">
        <v>0</v>
      </c>
    </row>
    <row r="805" spans="1:39" x14ac:dyDescent="0.25">
      <c r="A805" t="s">
        <v>155</v>
      </c>
      <c r="B805">
        <v>4</v>
      </c>
      <c r="C805">
        <v>100</v>
      </c>
      <c r="D805" t="s">
        <v>1</v>
      </c>
      <c r="E805">
        <v>0</v>
      </c>
      <c r="F805">
        <v>0</v>
      </c>
      <c r="G805" t="s">
        <v>2</v>
      </c>
      <c r="H805">
        <v>1967.5604390000001</v>
      </c>
      <c r="I805">
        <v>153.44121699999999</v>
      </c>
      <c r="J805" t="s">
        <v>3</v>
      </c>
      <c r="K805">
        <v>1958.505017</v>
      </c>
      <c r="L805">
        <v>145.302606</v>
      </c>
      <c r="M805" t="s">
        <v>4</v>
      </c>
      <c r="N805">
        <v>581.364822</v>
      </c>
      <c r="O805">
        <v>127.163073</v>
      </c>
      <c r="P805" t="s">
        <v>5</v>
      </c>
      <c r="Q805">
        <v>9.3691720000000007</v>
      </c>
      <c r="R805">
        <v>0.13108500000000001</v>
      </c>
      <c r="S805" t="s">
        <v>6</v>
      </c>
      <c r="T805">
        <v>1322.802737</v>
      </c>
      <c r="U805">
        <v>2.829148</v>
      </c>
      <c r="V805" t="s">
        <v>7</v>
      </c>
      <c r="W805">
        <v>0</v>
      </c>
      <c r="X805">
        <v>0</v>
      </c>
      <c r="Y805" t="s">
        <v>8</v>
      </c>
      <c r="Z805">
        <v>0</v>
      </c>
      <c r="AA805">
        <v>0</v>
      </c>
      <c r="AB805" t="s">
        <v>9</v>
      </c>
      <c r="AC805">
        <v>0</v>
      </c>
      <c r="AD805">
        <v>0</v>
      </c>
      <c r="AE805" t="s">
        <v>10</v>
      </c>
      <c r="AF805">
        <v>0.379025</v>
      </c>
      <c r="AG805">
        <v>1.1E-5</v>
      </c>
      <c r="AH805" t="s">
        <v>11</v>
      </c>
      <c r="AI805">
        <v>0.62014899999999995</v>
      </c>
      <c r="AJ805">
        <v>1.0000000000000001E-5</v>
      </c>
      <c r="AK805" t="s">
        <v>12</v>
      </c>
      <c r="AL805">
        <v>0</v>
      </c>
      <c r="AM805">
        <v>0</v>
      </c>
    </row>
    <row r="806" spans="1:39" x14ac:dyDescent="0.25">
      <c r="A806" t="s">
        <v>155</v>
      </c>
      <c r="B806">
        <v>5</v>
      </c>
      <c r="C806">
        <v>125</v>
      </c>
      <c r="D806" t="s">
        <v>1</v>
      </c>
      <c r="E806">
        <v>0</v>
      </c>
      <c r="F806">
        <v>0</v>
      </c>
      <c r="G806" t="s">
        <v>2</v>
      </c>
      <c r="H806">
        <v>2458.5787300000002</v>
      </c>
      <c r="I806">
        <v>151.55622199999999</v>
      </c>
      <c r="J806" t="s">
        <v>3</v>
      </c>
      <c r="K806">
        <v>2447.2735109999999</v>
      </c>
      <c r="L806">
        <v>143.49818300000001</v>
      </c>
      <c r="M806" t="s">
        <v>4</v>
      </c>
      <c r="N806">
        <v>726.02926400000001</v>
      </c>
      <c r="O806">
        <v>127.053484</v>
      </c>
      <c r="P806" t="s">
        <v>5</v>
      </c>
      <c r="Q806">
        <v>11.695391000000001</v>
      </c>
      <c r="R806">
        <v>0.136602</v>
      </c>
      <c r="S806" t="s">
        <v>6</v>
      </c>
      <c r="T806">
        <v>1653.366321</v>
      </c>
      <c r="U806">
        <v>3.8869259999999999</v>
      </c>
      <c r="V806" t="s">
        <v>7</v>
      </c>
      <c r="W806">
        <v>0</v>
      </c>
      <c r="X806">
        <v>0</v>
      </c>
      <c r="Y806" t="s">
        <v>8</v>
      </c>
      <c r="Z806">
        <v>0</v>
      </c>
      <c r="AA806">
        <v>0</v>
      </c>
      <c r="AB806" t="s">
        <v>9</v>
      </c>
      <c r="AC806">
        <v>0</v>
      </c>
      <c r="AD806">
        <v>0</v>
      </c>
      <c r="AE806" t="s">
        <v>10</v>
      </c>
      <c r="AF806">
        <v>0.378299</v>
      </c>
      <c r="AG806">
        <v>7.9999999999999996E-6</v>
      </c>
      <c r="AH806" t="s">
        <v>11</v>
      </c>
      <c r="AI806">
        <v>0.62043099999999995</v>
      </c>
      <c r="AJ806">
        <v>1.1E-5</v>
      </c>
      <c r="AK806" t="s">
        <v>12</v>
      </c>
      <c r="AL806">
        <v>0</v>
      </c>
      <c r="AM806">
        <v>0</v>
      </c>
    </row>
    <row r="807" spans="1:39" x14ac:dyDescent="0.25">
      <c r="A807" t="s">
        <v>155</v>
      </c>
      <c r="B807">
        <v>6</v>
      </c>
      <c r="C807">
        <v>150</v>
      </c>
      <c r="D807" t="s">
        <v>1</v>
      </c>
      <c r="E807">
        <v>0</v>
      </c>
      <c r="F807">
        <v>0</v>
      </c>
      <c r="G807" t="s">
        <v>2</v>
      </c>
      <c r="H807">
        <v>2949.7752879999998</v>
      </c>
      <c r="I807">
        <v>166.69499200000001</v>
      </c>
      <c r="J807" t="s">
        <v>3</v>
      </c>
      <c r="K807">
        <v>2936.2158009999998</v>
      </c>
      <c r="L807">
        <v>158.267866</v>
      </c>
      <c r="M807" t="s">
        <v>4</v>
      </c>
      <c r="N807">
        <v>870.76192700000001</v>
      </c>
      <c r="O807">
        <v>131.98952399999999</v>
      </c>
      <c r="P807" t="s">
        <v>5</v>
      </c>
      <c r="Q807">
        <v>14.025243</v>
      </c>
      <c r="R807">
        <v>0.141287</v>
      </c>
      <c r="S807" t="s">
        <v>6</v>
      </c>
      <c r="T807">
        <v>1984.022502</v>
      </c>
      <c r="U807">
        <v>5.8122680000000004</v>
      </c>
      <c r="V807" t="s">
        <v>7</v>
      </c>
      <c r="W807">
        <v>0</v>
      </c>
      <c r="X807">
        <v>0</v>
      </c>
      <c r="Y807" t="s">
        <v>8</v>
      </c>
      <c r="Z807">
        <v>0</v>
      </c>
      <c r="AA807">
        <v>0</v>
      </c>
      <c r="AB807" t="s">
        <v>9</v>
      </c>
      <c r="AC807">
        <v>0</v>
      </c>
      <c r="AD807">
        <v>0</v>
      </c>
      <c r="AE807" t="s">
        <v>10</v>
      </c>
      <c r="AF807">
        <v>0.37789299999999998</v>
      </c>
      <c r="AG807">
        <v>7.9999999999999996E-6</v>
      </c>
      <c r="AH807" t="s">
        <v>11</v>
      </c>
      <c r="AI807">
        <v>0.62051400000000001</v>
      </c>
      <c r="AJ807">
        <v>1.1E-5</v>
      </c>
      <c r="AK807" t="s">
        <v>12</v>
      </c>
      <c r="AL807">
        <v>0</v>
      </c>
      <c r="AM807">
        <v>0</v>
      </c>
    </row>
    <row r="808" spans="1:39" x14ac:dyDescent="0.25">
      <c r="A808" t="s">
        <v>155</v>
      </c>
      <c r="B808">
        <v>7</v>
      </c>
      <c r="C808">
        <v>175</v>
      </c>
      <c r="D808" t="s">
        <v>1</v>
      </c>
      <c r="E808">
        <v>0</v>
      </c>
      <c r="F808">
        <v>0</v>
      </c>
      <c r="G808" t="s">
        <v>2</v>
      </c>
      <c r="H808">
        <v>3440.8679149999998</v>
      </c>
      <c r="I808">
        <v>176.12301099999999</v>
      </c>
      <c r="J808" t="s">
        <v>3</v>
      </c>
      <c r="K808">
        <v>3425.0535890000001</v>
      </c>
      <c r="L808">
        <v>167.20229699999999</v>
      </c>
      <c r="M808" t="s">
        <v>4</v>
      </c>
      <c r="N808">
        <v>1015.576324</v>
      </c>
      <c r="O808">
        <v>141.191756</v>
      </c>
      <c r="P808" t="s">
        <v>5</v>
      </c>
      <c r="Q808">
        <v>16.357299000000001</v>
      </c>
      <c r="R808">
        <v>0.15554100000000001</v>
      </c>
      <c r="S808" t="s">
        <v>6</v>
      </c>
      <c r="T808">
        <v>2314.4935009999999</v>
      </c>
      <c r="U808">
        <v>6.3692320000000002</v>
      </c>
      <c r="V808" t="s">
        <v>7</v>
      </c>
      <c r="W808">
        <v>0</v>
      </c>
      <c r="X808">
        <v>0</v>
      </c>
      <c r="Y808" t="s">
        <v>8</v>
      </c>
      <c r="Z808">
        <v>0</v>
      </c>
      <c r="AA808">
        <v>0</v>
      </c>
      <c r="AB808" t="s">
        <v>9</v>
      </c>
      <c r="AC808">
        <v>0</v>
      </c>
      <c r="AD808">
        <v>0</v>
      </c>
      <c r="AE808" t="s">
        <v>10</v>
      </c>
      <c r="AF808">
        <v>0.37768000000000002</v>
      </c>
      <c r="AG808">
        <v>7.9999999999999996E-6</v>
      </c>
      <c r="AH808" t="s">
        <v>11</v>
      </c>
      <c r="AI808">
        <v>0.62098799999999998</v>
      </c>
      <c r="AJ808">
        <v>1.4E-5</v>
      </c>
      <c r="AK808" t="s">
        <v>12</v>
      </c>
      <c r="AL808">
        <v>0</v>
      </c>
      <c r="AM808">
        <v>0</v>
      </c>
    </row>
    <row r="809" spans="1:39" x14ac:dyDescent="0.25">
      <c r="A809" t="s">
        <v>155</v>
      </c>
      <c r="B809">
        <v>8</v>
      </c>
      <c r="C809">
        <v>200</v>
      </c>
      <c r="D809" t="s">
        <v>1</v>
      </c>
      <c r="E809">
        <v>0</v>
      </c>
      <c r="F809">
        <v>0</v>
      </c>
      <c r="G809" t="s">
        <v>2</v>
      </c>
      <c r="H809">
        <v>3931.5726460000001</v>
      </c>
      <c r="I809">
        <v>169.93263999999999</v>
      </c>
      <c r="J809" t="s">
        <v>3</v>
      </c>
      <c r="K809">
        <v>3913.5081300000002</v>
      </c>
      <c r="L809">
        <v>161.116243</v>
      </c>
      <c r="M809" t="s">
        <v>4</v>
      </c>
      <c r="N809">
        <v>1160.0370829999999</v>
      </c>
      <c r="O809">
        <v>136.91321199999999</v>
      </c>
      <c r="P809" t="s">
        <v>5</v>
      </c>
      <c r="Q809">
        <v>18.682058000000001</v>
      </c>
      <c r="R809">
        <v>0.166128</v>
      </c>
      <c r="S809" t="s">
        <v>6</v>
      </c>
      <c r="T809">
        <v>2644.9420409999998</v>
      </c>
      <c r="U809">
        <v>6.292643</v>
      </c>
      <c r="V809" t="s">
        <v>7</v>
      </c>
      <c r="W809">
        <v>0</v>
      </c>
      <c r="X809">
        <v>0</v>
      </c>
      <c r="Y809" t="s">
        <v>8</v>
      </c>
      <c r="Z809">
        <v>0</v>
      </c>
      <c r="AA809">
        <v>0</v>
      </c>
      <c r="AB809" t="s">
        <v>9</v>
      </c>
      <c r="AC809">
        <v>0</v>
      </c>
      <c r="AD809">
        <v>0</v>
      </c>
      <c r="AE809" t="s">
        <v>10</v>
      </c>
      <c r="AF809">
        <v>0.377276</v>
      </c>
      <c r="AG809">
        <v>6.9999999999999999E-6</v>
      </c>
      <c r="AH809" t="s">
        <v>11</v>
      </c>
      <c r="AI809">
        <v>0.62143099999999996</v>
      </c>
      <c r="AJ809">
        <v>1.5999999999999999E-5</v>
      </c>
      <c r="AK809" t="s">
        <v>12</v>
      </c>
      <c r="AL809">
        <v>0</v>
      </c>
      <c r="AM809">
        <v>0</v>
      </c>
    </row>
    <row r="810" spans="1:39" x14ac:dyDescent="0.25">
      <c r="A810" t="s">
        <v>155</v>
      </c>
      <c r="B810">
        <v>9</v>
      </c>
      <c r="C810">
        <v>225</v>
      </c>
      <c r="D810" t="s">
        <v>1</v>
      </c>
      <c r="E810">
        <v>0</v>
      </c>
      <c r="F810">
        <v>0</v>
      </c>
      <c r="G810" t="s">
        <v>2</v>
      </c>
      <c r="H810">
        <v>4422.7451860000001</v>
      </c>
      <c r="I810">
        <v>175.64951199999999</v>
      </c>
      <c r="J810" t="s">
        <v>3</v>
      </c>
      <c r="K810">
        <v>4402.428887</v>
      </c>
      <c r="L810">
        <v>166.57245399999999</v>
      </c>
      <c r="M810" t="s">
        <v>4</v>
      </c>
      <c r="N810">
        <v>1304.7822530000001</v>
      </c>
      <c r="O810">
        <v>144.410357</v>
      </c>
      <c r="P810" t="s">
        <v>5</v>
      </c>
      <c r="Q810">
        <v>21.010372</v>
      </c>
      <c r="R810">
        <v>0.172404</v>
      </c>
      <c r="S810" t="s">
        <v>6</v>
      </c>
      <c r="T810">
        <v>2975.570322</v>
      </c>
      <c r="U810">
        <v>5.9235410000000002</v>
      </c>
      <c r="V810" t="s">
        <v>7</v>
      </c>
      <c r="W810">
        <v>0</v>
      </c>
      <c r="X810">
        <v>0</v>
      </c>
      <c r="Y810" t="s">
        <v>8</v>
      </c>
      <c r="Z810">
        <v>0</v>
      </c>
      <c r="AA810">
        <v>0</v>
      </c>
      <c r="AB810" t="s">
        <v>9</v>
      </c>
      <c r="AC810">
        <v>0</v>
      </c>
      <c r="AD810">
        <v>0</v>
      </c>
      <c r="AE810" t="s">
        <v>10</v>
      </c>
      <c r="AF810">
        <v>0.37700099999999998</v>
      </c>
      <c r="AG810">
        <v>6.0000000000000002E-6</v>
      </c>
      <c r="AH810" t="s">
        <v>11</v>
      </c>
      <c r="AI810">
        <v>0.62176600000000004</v>
      </c>
      <c r="AJ810">
        <v>1.7E-5</v>
      </c>
      <c r="AK810" t="s">
        <v>12</v>
      </c>
      <c r="AL810">
        <v>0</v>
      </c>
      <c r="AM810">
        <v>0</v>
      </c>
    </row>
    <row r="811" spans="1:39" x14ac:dyDescent="0.25">
      <c r="A811" t="s">
        <v>155</v>
      </c>
      <c r="B811">
        <v>10</v>
      </c>
      <c r="C811">
        <v>250</v>
      </c>
      <c r="D811" t="s">
        <v>1</v>
      </c>
      <c r="E811">
        <v>0</v>
      </c>
      <c r="F811">
        <v>0</v>
      </c>
      <c r="G811" t="s">
        <v>2</v>
      </c>
      <c r="H811">
        <v>4914.8555759999999</v>
      </c>
      <c r="I811">
        <v>261.71716199999997</v>
      </c>
      <c r="J811" t="s">
        <v>3</v>
      </c>
      <c r="K811">
        <v>4892.2937599999996</v>
      </c>
      <c r="L811">
        <v>252.20524800000001</v>
      </c>
      <c r="M811" t="s">
        <v>4</v>
      </c>
      <c r="N811">
        <v>1449.6514500000001</v>
      </c>
      <c r="O811">
        <v>146.06567699999999</v>
      </c>
      <c r="P811" t="s">
        <v>5</v>
      </c>
      <c r="Q811">
        <v>23.332288999999999</v>
      </c>
      <c r="R811">
        <v>0.17956900000000001</v>
      </c>
      <c r="S811" t="s">
        <v>6</v>
      </c>
      <c r="T811">
        <v>3307.0201459999998</v>
      </c>
      <c r="U811">
        <v>73.015513999999996</v>
      </c>
      <c r="V811" t="s">
        <v>7</v>
      </c>
      <c r="W811">
        <v>0</v>
      </c>
      <c r="X811">
        <v>0</v>
      </c>
      <c r="Y811" t="s">
        <v>8</v>
      </c>
      <c r="Z811">
        <v>0</v>
      </c>
      <c r="AA811">
        <v>0</v>
      </c>
      <c r="AB811" t="s">
        <v>9</v>
      </c>
      <c r="AC811">
        <v>0</v>
      </c>
      <c r="AD811">
        <v>0</v>
      </c>
      <c r="AE811" t="s">
        <v>10</v>
      </c>
      <c r="AF811">
        <v>0.37685999999999997</v>
      </c>
      <c r="AG811">
        <v>5.0000000000000004E-6</v>
      </c>
      <c r="AH811" t="s">
        <v>11</v>
      </c>
      <c r="AI811">
        <v>0.62202299999999999</v>
      </c>
      <c r="AJ811">
        <v>1.9000000000000001E-5</v>
      </c>
      <c r="AK811" t="s">
        <v>12</v>
      </c>
      <c r="AL811">
        <v>0</v>
      </c>
      <c r="AM811">
        <v>0</v>
      </c>
    </row>
    <row r="812" spans="1:39" x14ac:dyDescent="0.25">
      <c r="A812" t="s">
        <v>155</v>
      </c>
      <c r="B812">
        <v>11</v>
      </c>
      <c r="C812">
        <v>275</v>
      </c>
      <c r="D812" t="s">
        <v>1</v>
      </c>
      <c r="E812">
        <v>0</v>
      </c>
      <c r="F812">
        <v>0</v>
      </c>
      <c r="G812" t="s">
        <v>2</v>
      </c>
      <c r="H812">
        <v>5405.8665330000003</v>
      </c>
      <c r="I812">
        <v>272.63452100000001</v>
      </c>
      <c r="J812" t="s">
        <v>3</v>
      </c>
      <c r="K812">
        <v>5381.0486719999999</v>
      </c>
      <c r="L812">
        <v>263.27885199999997</v>
      </c>
      <c r="M812" t="s">
        <v>4</v>
      </c>
      <c r="N812">
        <v>1594.4095950000001</v>
      </c>
      <c r="O812">
        <v>147.655258</v>
      </c>
      <c r="P812" t="s">
        <v>5</v>
      </c>
      <c r="Q812">
        <v>25.668571</v>
      </c>
      <c r="R812">
        <v>0.17641000000000001</v>
      </c>
      <c r="S812" t="s">
        <v>6</v>
      </c>
      <c r="T812">
        <v>3637.4031300000001</v>
      </c>
      <c r="U812">
        <v>75.338665000000006</v>
      </c>
      <c r="V812" t="s">
        <v>7</v>
      </c>
      <c r="W812">
        <v>0</v>
      </c>
      <c r="X812">
        <v>0</v>
      </c>
      <c r="Y812" t="s">
        <v>8</v>
      </c>
      <c r="Z812">
        <v>0</v>
      </c>
      <c r="AA812">
        <v>0</v>
      </c>
      <c r="AB812" t="s">
        <v>9</v>
      </c>
      <c r="AC812">
        <v>0</v>
      </c>
      <c r="AD812">
        <v>0</v>
      </c>
      <c r="AE812" t="s">
        <v>10</v>
      </c>
      <c r="AF812">
        <v>0.37670700000000001</v>
      </c>
      <c r="AG812">
        <v>3.9999999999999998E-6</v>
      </c>
      <c r="AH812" t="s">
        <v>11</v>
      </c>
      <c r="AI812">
        <v>0.62202299999999999</v>
      </c>
      <c r="AJ812">
        <v>1.9000000000000001E-5</v>
      </c>
      <c r="AK812" t="s">
        <v>12</v>
      </c>
      <c r="AL812">
        <v>0</v>
      </c>
      <c r="AM812">
        <v>0</v>
      </c>
    </row>
    <row r="813" spans="1:39" x14ac:dyDescent="0.25">
      <c r="A813" t="s">
        <v>155</v>
      </c>
      <c r="B813">
        <v>12</v>
      </c>
      <c r="C813">
        <v>300</v>
      </c>
      <c r="D813" t="s">
        <v>1</v>
      </c>
      <c r="E813">
        <v>0</v>
      </c>
      <c r="F813">
        <v>0</v>
      </c>
      <c r="G813" t="s">
        <v>2</v>
      </c>
      <c r="H813">
        <v>5897.5549510000001</v>
      </c>
      <c r="I813">
        <v>292.912373</v>
      </c>
      <c r="J813" t="s">
        <v>3</v>
      </c>
      <c r="K813">
        <v>5870.4712300000001</v>
      </c>
      <c r="L813">
        <v>282.91179899999997</v>
      </c>
      <c r="M813" t="s">
        <v>4</v>
      </c>
      <c r="N813">
        <v>1739.6736330000001</v>
      </c>
      <c r="O813">
        <v>159.78650300000001</v>
      </c>
      <c r="P813" t="s">
        <v>5</v>
      </c>
      <c r="Q813">
        <v>28.012013</v>
      </c>
      <c r="R813">
        <v>0.18712100000000001</v>
      </c>
      <c r="S813" t="s">
        <v>6</v>
      </c>
      <c r="T813">
        <v>3967.9943069999999</v>
      </c>
      <c r="U813">
        <v>77.575930999999997</v>
      </c>
      <c r="V813" t="s">
        <v>7</v>
      </c>
      <c r="W813">
        <v>0</v>
      </c>
      <c r="X813">
        <v>0</v>
      </c>
      <c r="Y813" t="s">
        <v>8</v>
      </c>
      <c r="Z813">
        <v>0</v>
      </c>
      <c r="AA813">
        <v>0</v>
      </c>
      <c r="AB813" t="s">
        <v>9</v>
      </c>
      <c r="AC813">
        <v>0</v>
      </c>
      <c r="AD813">
        <v>0</v>
      </c>
      <c r="AE813" t="s">
        <v>10</v>
      </c>
      <c r="AF813">
        <v>0.37623400000000001</v>
      </c>
      <c r="AG813">
        <v>6.0000000000000002E-6</v>
      </c>
      <c r="AH813" t="s">
        <v>11</v>
      </c>
      <c r="AI813">
        <v>0.62240799999999996</v>
      </c>
      <c r="AJ813">
        <v>1.9000000000000001E-5</v>
      </c>
      <c r="AK813" t="s">
        <v>12</v>
      </c>
      <c r="AL813">
        <v>0</v>
      </c>
      <c r="AM813">
        <v>0</v>
      </c>
    </row>
    <row r="814" spans="1:39" x14ac:dyDescent="0.25">
      <c r="A814" t="s">
        <v>155</v>
      </c>
      <c r="B814">
        <v>13</v>
      </c>
      <c r="C814">
        <v>325</v>
      </c>
      <c r="D814" t="s">
        <v>1</v>
      </c>
      <c r="E814">
        <v>0</v>
      </c>
      <c r="F814">
        <v>0</v>
      </c>
      <c r="G814" t="s">
        <v>2</v>
      </c>
      <c r="H814">
        <v>6388.4803220000003</v>
      </c>
      <c r="I814">
        <v>328.20153399999998</v>
      </c>
      <c r="J814" t="s">
        <v>3</v>
      </c>
      <c r="K814">
        <v>6359.1429390000003</v>
      </c>
      <c r="L814">
        <v>317.07368200000002</v>
      </c>
      <c r="M814" t="s">
        <v>4</v>
      </c>
      <c r="N814">
        <v>1884.3321800000001</v>
      </c>
      <c r="O814">
        <v>176.887091</v>
      </c>
      <c r="P814" t="s">
        <v>5</v>
      </c>
      <c r="Q814">
        <v>30.344346999999999</v>
      </c>
      <c r="R814">
        <v>0.20612900000000001</v>
      </c>
      <c r="S814" t="s">
        <v>6</v>
      </c>
      <c r="T814">
        <v>4298.4343749999998</v>
      </c>
      <c r="U814">
        <v>79.450435999999996</v>
      </c>
      <c r="V814" t="s">
        <v>7</v>
      </c>
      <c r="W814">
        <v>0</v>
      </c>
      <c r="X814">
        <v>0</v>
      </c>
      <c r="Y814" t="s">
        <v>8</v>
      </c>
      <c r="Z814">
        <v>0</v>
      </c>
      <c r="AA814">
        <v>0</v>
      </c>
      <c r="AB814" t="s">
        <v>9</v>
      </c>
      <c r="AC814">
        <v>0</v>
      </c>
      <c r="AD814">
        <v>0</v>
      </c>
      <c r="AE814" t="s">
        <v>10</v>
      </c>
      <c r="AF814">
        <v>0.37623099999999998</v>
      </c>
      <c r="AG814">
        <v>6.0000000000000002E-6</v>
      </c>
      <c r="AH814" t="s">
        <v>11</v>
      </c>
      <c r="AI814">
        <v>0.62241199999999997</v>
      </c>
      <c r="AJ814">
        <v>1.9000000000000001E-5</v>
      </c>
      <c r="AK814" t="s">
        <v>12</v>
      </c>
      <c r="AL814">
        <v>0</v>
      </c>
      <c r="AM814">
        <v>0</v>
      </c>
    </row>
    <row r="815" spans="1:39" x14ac:dyDescent="0.25">
      <c r="A815" t="s">
        <v>155</v>
      </c>
      <c r="B815">
        <v>14</v>
      </c>
      <c r="C815">
        <v>350</v>
      </c>
      <c r="D815" t="s">
        <v>1</v>
      </c>
      <c r="E815">
        <v>0</v>
      </c>
      <c r="F815">
        <v>0</v>
      </c>
      <c r="G815" t="s">
        <v>2</v>
      </c>
      <c r="H815">
        <v>6879.761133</v>
      </c>
      <c r="I815">
        <v>359.39866699999999</v>
      </c>
      <c r="J815" t="s">
        <v>3</v>
      </c>
      <c r="K815">
        <v>6848.1682229999997</v>
      </c>
      <c r="L815">
        <v>347.27793100000002</v>
      </c>
      <c r="M815" t="s">
        <v>4</v>
      </c>
      <c r="N815">
        <v>2029.1715429999999</v>
      </c>
      <c r="O815">
        <v>187.01934900000001</v>
      </c>
      <c r="P815" t="s">
        <v>5</v>
      </c>
      <c r="Q815">
        <v>32.678781999999998</v>
      </c>
      <c r="R815">
        <v>0.22112899999999999</v>
      </c>
      <c r="S815" t="s">
        <v>6</v>
      </c>
      <c r="T815">
        <v>4629.0519240000003</v>
      </c>
      <c r="U815">
        <v>82.753218000000004</v>
      </c>
      <c r="V815" t="s">
        <v>7</v>
      </c>
      <c r="W815">
        <v>0</v>
      </c>
      <c r="X815">
        <v>0</v>
      </c>
      <c r="Y815" t="s">
        <v>8</v>
      </c>
      <c r="Z815">
        <v>0</v>
      </c>
      <c r="AA815">
        <v>0</v>
      </c>
      <c r="AB815" t="s">
        <v>9</v>
      </c>
      <c r="AC815">
        <v>0</v>
      </c>
      <c r="AD815">
        <v>0</v>
      </c>
      <c r="AE815" t="s">
        <v>10</v>
      </c>
      <c r="AF815">
        <v>0.37618200000000002</v>
      </c>
      <c r="AG815">
        <v>5.0000000000000004E-6</v>
      </c>
      <c r="AH815" t="s">
        <v>11</v>
      </c>
      <c r="AI815">
        <v>0.62241500000000005</v>
      </c>
      <c r="AJ815">
        <v>1.9000000000000001E-5</v>
      </c>
      <c r="AK815" t="s">
        <v>12</v>
      </c>
      <c r="AL815">
        <v>0</v>
      </c>
      <c r="AM815">
        <v>0</v>
      </c>
    </row>
    <row r="816" spans="1:39" x14ac:dyDescent="0.25">
      <c r="A816" t="s">
        <v>155</v>
      </c>
      <c r="B816">
        <v>15</v>
      </c>
      <c r="C816">
        <v>375</v>
      </c>
      <c r="D816" t="s">
        <v>1</v>
      </c>
      <c r="E816">
        <v>0</v>
      </c>
      <c r="F816">
        <v>0</v>
      </c>
      <c r="G816" t="s">
        <v>2</v>
      </c>
      <c r="H816">
        <v>7371.0079690000002</v>
      </c>
      <c r="I816">
        <v>370.29475100000002</v>
      </c>
      <c r="J816" t="s">
        <v>3</v>
      </c>
      <c r="K816">
        <v>7337.1602540000004</v>
      </c>
      <c r="L816">
        <v>357.879009</v>
      </c>
      <c r="M816" t="s">
        <v>4</v>
      </c>
      <c r="N816">
        <v>2174.0814789999999</v>
      </c>
      <c r="O816">
        <v>201.122919</v>
      </c>
      <c r="P816" t="s">
        <v>5</v>
      </c>
      <c r="Q816">
        <v>35.009005000000002</v>
      </c>
      <c r="R816">
        <v>0.22639500000000001</v>
      </c>
      <c r="S816" t="s">
        <v>6</v>
      </c>
      <c r="T816">
        <v>4959.59375</v>
      </c>
      <c r="U816">
        <v>83.395391000000004</v>
      </c>
      <c r="V816" t="s">
        <v>7</v>
      </c>
      <c r="W816">
        <v>0</v>
      </c>
      <c r="X816">
        <v>0</v>
      </c>
      <c r="Y816" t="s">
        <v>8</v>
      </c>
      <c r="Z816">
        <v>0</v>
      </c>
      <c r="AA816">
        <v>0</v>
      </c>
      <c r="AB816" t="s">
        <v>9</v>
      </c>
      <c r="AC816">
        <v>0</v>
      </c>
      <c r="AD816">
        <v>0</v>
      </c>
      <c r="AE816" t="s">
        <v>10</v>
      </c>
      <c r="AF816">
        <v>0.37611299999999998</v>
      </c>
      <c r="AG816">
        <v>5.0000000000000004E-6</v>
      </c>
      <c r="AH816" t="s">
        <v>11</v>
      </c>
      <c r="AI816">
        <v>0.62250000000000005</v>
      </c>
      <c r="AJ816">
        <v>1.9000000000000001E-5</v>
      </c>
      <c r="AK816" t="s">
        <v>12</v>
      </c>
      <c r="AL816">
        <v>0</v>
      </c>
      <c r="AM816">
        <v>0</v>
      </c>
    </row>
    <row r="817" spans="1:39" x14ac:dyDescent="0.25">
      <c r="A817" t="s">
        <v>155</v>
      </c>
      <c r="B817">
        <v>16</v>
      </c>
      <c r="C817">
        <v>400</v>
      </c>
      <c r="D817" t="s">
        <v>1</v>
      </c>
      <c r="E817">
        <v>0</v>
      </c>
      <c r="F817">
        <v>0</v>
      </c>
      <c r="G817" t="s">
        <v>2</v>
      </c>
      <c r="H817">
        <v>7862.0954389999997</v>
      </c>
      <c r="I817">
        <v>402.44880499999999</v>
      </c>
      <c r="J817" t="s">
        <v>3</v>
      </c>
      <c r="K817">
        <v>7825.9969140000003</v>
      </c>
      <c r="L817">
        <v>389.09996599999999</v>
      </c>
      <c r="M817" t="s">
        <v>4</v>
      </c>
      <c r="N817">
        <v>2318.7925829999999</v>
      </c>
      <c r="O817">
        <v>210.895287</v>
      </c>
      <c r="P817" t="s">
        <v>5</v>
      </c>
      <c r="Q817">
        <v>37.337966000000002</v>
      </c>
      <c r="R817">
        <v>0.23474800000000001</v>
      </c>
      <c r="S817" t="s">
        <v>6</v>
      </c>
      <c r="T817">
        <v>5290.1836720000001</v>
      </c>
      <c r="U817">
        <v>87.349757999999994</v>
      </c>
      <c r="V817" t="s">
        <v>7</v>
      </c>
      <c r="W817">
        <v>0</v>
      </c>
      <c r="X817">
        <v>0</v>
      </c>
      <c r="Y817" t="s">
        <v>8</v>
      </c>
      <c r="Z817">
        <v>0</v>
      </c>
      <c r="AA817">
        <v>0</v>
      </c>
      <c r="AB817" t="s">
        <v>9</v>
      </c>
      <c r="AC817">
        <v>0</v>
      </c>
      <c r="AD817">
        <v>0</v>
      </c>
      <c r="AE817" t="s">
        <v>10</v>
      </c>
      <c r="AF817">
        <v>0.37599100000000002</v>
      </c>
      <c r="AG817">
        <v>3.9999999999999998E-6</v>
      </c>
      <c r="AH817" t="s">
        <v>11</v>
      </c>
      <c r="AI817">
        <v>0.62265599999999999</v>
      </c>
      <c r="AJ817">
        <v>1.9000000000000001E-5</v>
      </c>
      <c r="AK817" t="s">
        <v>12</v>
      </c>
      <c r="AL817">
        <v>0</v>
      </c>
      <c r="AM817">
        <v>0</v>
      </c>
    </row>
    <row r="818" spans="1:39" x14ac:dyDescent="0.25">
      <c r="A818" t="s">
        <v>155</v>
      </c>
      <c r="B818">
        <v>17</v>
      </c>
      <c r="C818">
        <v>425</v>
      </c>
      <c r="D818" t="s">
        <v>1</v>
      </c>
      <c r="E818">
        <v>0</v>
      </c>
      <c r="F818">
        <v>0</v>
      </c>
      <c r="G818" t="s">
        <v>2</v>
      </c>
      <c r="H818">
        <v>8353.1458010000006</v>
      </c>
      <c r="I818">
        <v>410.17437000000001</v>
      </c>
      <c r="J818" t="s">
        <v>3</v>
      </c>
      <c r="K818">
        <v>8314.7968550000005</v>
      </c>
      <c r="L818">
        <v>396.875226</v>
      </c>
      <c r="M818" t="s">
        <v>4</v>
      </c>
      <c r="N818">
        <v>2463.4817189999999</v>
      </c>
      <c r="O818">
        <v>211.03816</v>
      </c>
      <c r="P818" t="s">
        <v>5</v>
      </c>
      <c r="Q818">
        <v>39.664681999999999</v>
      </c>
      <c r="R818">
        <v>0.23866999999999999</v>
      </c>
      <c r="S818" t="s">
        <v>6</v>
      </c>
      <c r="T818">
        <v>5620.7386329999999</v>
      </c>
      <c r="U818">
        <v>91.100408999999999</v>
      </c>
      <c r="V818" t="s">
        <v>7</v>
      </c>
      <c r="W818">
        <v>0</v>
      </c>
      <c r="X818">
        <v>0</v>
      </c>
      <c r="Y818" t="s">
        <v>8</v>
      </c>
      <c r="Z818">
        <v>0</v>
      </c>
      <c r="AA818">
        <v>0</v>
      </c>
      <c r="AB818" t="s">
        <v>9</v>
      </c>
      <c r="AC818">
        <v>0</v>
      </c>
      <c r="AD818">
        <v>0</v>
      </c>
      <c r="AE818" t="s">
        <v>10</v>
      </c>
      <c r="AF818">
        <v>0.37596099999999999</v>
      </c>
      <c r="AG818">
        <v>3.9999999999999998E-6</v>
      </c>
      <c r="AH818" t="s">
        <v>11</v>
      </c>
      <c r="AI818">
        <v>0.62287700000000001</v>
      </c>
      <c r="AJ818">
        <v>1.9000000000000001E-5</v>
      </c>
      <c r="AK818" t="s">
        <v>12</v>
      </c>
      <c r="AL818">
        <v>0</v>
      </c>
      <c r="AM818">
        <v>0</v>
      </c>
    </row>
    <row r="819" spans="1:39" x14ac:dyDescent="0.25">
      <c r="A819" t="s">
        <v>155</v>
      </c>
      <c r="B819">
        <v>18</v>
      </c>
      <c r="C819">
        <v>450</v>
      </c>
      <c r="D819" t="s">
        <v>1</v>
      </c>
      <c r="E819">
        <v>0</v>
      </c>
      <c r="F819">
        <v>0</v>
      </c>
      <c r="G819" t="s">
        <v>2</v>
      </c>
      <c r="H819">
        <v>8844.0346289999998</v>
      </c>
      <c r="I819">
        <v>418.40684399999998</v>
      </c>
      <c r="J819" t="s">
        <v>3</v>
      </c>
      <c r="K819">
        <v>8803.4394140000004</v>
      </c>
      <c r="L819">
        <v>404.81150400000001</v>
      </c>
      <c r="M819" t="s">
        <v>4</v>
      </c>
      <c r="N819">
        <v>2608.1667630000002</v>
      </c>
      <c r="O819">
        <v>218.2826</v>
      </c>
      <c r="P819" t="s">
        <v>5</v>
      </c>
      <c r="Q819">
        <v>41.988</v>
      </c>
      <c r="R819">
        <v>0.25125999999999998</v>
      </c>
      <c r="S819" t="s">
        <v>6</v>
      </c>
      <c r="T819">
        <v>5951.115264</v>
      </c>
      <c r="U819">
        <v>91.895202999999995</v>
      </c>
      <c r="V819" t="s">
        <v>7</v>
      </c>
      <c r="W819">
        <v>0</v>
      </c>
      <c r="X819">
        <v>0</v>
      </c>
      <c r="Y819" t="s">
        <v>8</v>
      </c>
      <c r="Z819">
        <v>0</v>
      </c>
      <c r="AA819">
        <v>0</v>
      </c>
      <c r="AB819" t="s">
        <v>9</v>
      </c>
      <c r="AC819">
        <v>0</v>
      </c>
      <c r="AD819">
        <v>0</v>
      </c>
      <c r="AE819" t="s">
        <v>10</v>
      </c>
      <c r="AF819">
        <v>0.37595499999999998</v>
      </c>
      <c r="AG819">
        <v>3.9999999999999998E-6</v>
      </c>
      <c r="AH819" t="s">
        <v>11</v>
      </c>
      <c r="AI819">
        <v>0.62342399999999998</v>
      </c>
      <c r="AJ819">
        <v>2.0000000000000002E-5</v>
      </c>
      <c r="AK819" t="s">
        <v>12</v>
      </c>
      <c r="AL819">
        <v>0</v>
      </c>
      <c r="AM819">
        <v>0</v>
      </c>
    </row>
    <row r="820" spans="1:39" x14ac:dyDescent="0.25">
      <c r="A820" t="s">
        <v>155</v>
      </c>
      <c r="B820">
        <v>19</v>
      </c>
      <c r="C820">
        <v>475</v>
      </c>
      <c r="D820" t="s">
        <v>1</v>
      </c>
      <c r="E820">
        <v>0</v>
      </c>
      <c r="F820">
        <v>0</v>
      </c>
      <c r="G820" t="s">
        <v>2</v>
      </c>
      <c r="H820">
        <v>9335.4671290000006</v>
      </c>
      <c r="I820">
        <v>431.92317000000003</v>
      </c>
      <c r="J820" t="s">
        <v>3</v>
      </c>
      <c r="K820">
        <v>9292.6160739999996</v>
      </c>
      <c r="L820">
        <v>417.33416999999997</v>
      </c>
      <c r="M820" t="s">
        <v>4</v>
      </c>
      <c r="N820">
        <v>2753.0799659999998</v>
      </c>
      <c r="O820">
        <v>226.954328</v>
      </c>
      <c r="P820" t="s">
        <v>5</v>
      </c>
      <c r="Q820">
        <v>44.319884999999999</v>
      </c>
      <c r="R820">
        <v>0.27632000000000001</v>
      </c>
      <c r="S820" t="s">
        <v>6</v>
      </c>
      <c r="T820">
        <v>6281.8309769999996</v>
      </c>
      <c r="U820">
        <v>89.783359000000004</v>
      </c>
      <c r="V820" t="s">
        <v>7</v>
      </c>
      <c r="W820">
        <v>0</v>
      </c>
      <c r="X820">
        <v>0</v>
      </c>
      <c r="Y820" t="s">
        <v>8</v>
      </c>
      <c r="Z820">
        <v>0</v>
      </c>
      <c r="AA820">
        <v>0</v>
      </c>
      <c r="AB820" t="s">
        <v>9</v>
      </c>
      <c r="AC820">
        <v>0</v>
      </c>
      <c r="AD820">
        <v>0</v>
      </c>
      <c r="AE820" t="s">
        <v>10</v>
      </c>
      <c r="AF820">
        <v>0.375751</v>
      </c>
      <c r="AG820">
        <v>3.9999999999999998E-6</v>
      </c>
      <c r="AH820" t="s">
        <v>11</v>
      </c>
      <c r="AI820">
        <v>0.62342399999999998</v>
      </c>
      <c r="AJ820">
        <v>2.0000000000000002E-5</v>
      </c>
      <c r="AK820" t="s">
        <v>12</v>
      </c>
      <c r="AL820">
        <v>0</v>
      </c>
      <c r="AM820">
        <v>0</v>
      </c>
    </row>
    <row r="821" spans="1:39" x14ac:dyDescent="0.25">
      <c r="A821" t="s">
        <v>155</v>
      </c>
      <c r="B821">
        <v>20</v>
      </c>
      <c r="C821">
        <v>500</v>
      </c>
      <c r="D821" t="s">
        <v>1</v>
      </c>
      <c r="E821">
        <v>0</v>
      </c>
      <c r="F821">
        <v>0</v>
      </c>
      <c r="G821" t="s">
        <v>2</v>
      </c>
      <c r="H821">
        <v>9826.4080080000003</v>
      </c>
      <c r="I821">
        <v>451.61155100000002</v>
      </c>
      <c r="J821" t="s">
        <v>3</v>
      </c>
      <c r="K821">
        <v>9781.3004490000003</v>
      </c>
      <c r="L821">
        <v>436.870499</v>
      </c>
      <c r="M821" t="s">
        <v>4</v>
      </c>
      <c r="N821">
        <v>2897.756558</v>
      </c>
      <c r="O821">
        <v>224.926457</v>
      </c>
      <c r="P821" t="s">
        <v>5</v>
      </c>
      <c r="Q821">
        <v>46.652031999999998</v>
      </c>
      <c r="R821">
        <v>0.27734799999999998</v>
      </c>
      <c r="S821" t="s">
        <v>6</v>
      </c>
      <c r="T821">
        <v>6612.2843069999999</v>
      </c>
      <c r="U821">
        <v>102.684797</v>
      </c>
      <c r="V821" t="s">
        <v>7</v>
      </c>
      <c r="W821">
        <v>0</v>
      </c>
      <c r="X821">
        <v>0</v>
      </c>
      <c r="Y821" t="s">
        <v>8</v>
      </c>
      <c r="Z821">
        <v>0</v>
      </c>
      <c r="AA821">
        <v>0</v>
      </c>
      <c r="AB821" t="s">
        <v>9</v>
      </c>
      <c r="AC821">
        <v>0</v>
      </c>
      <c r="AD821">
        <v>0</v>
      </c>
      <c r="AE821" t="s">
        <v>10</v>
      </c>
      <c r="AF821">
        <v>0.375751</v>
      </c>
      <c r="AG821">
        <v>3.9999999999999998E-6</v>
      </c>
      <c r="AH821" t="s">
        <v>11</v>
      </c>
      <c r="AI821">
        <v>0.62382300000000002</v>
      </c>
      <c r="AJ821">
        <v>2.0000000000000002E-5</v>
      </c>
      <c r="AK821" t="s">
        <v>12</v>
      </c>
      <c r="AL821">
        <v>0</v>
      </c>
      <c r="AM821">
        <v>0</v>
      </c>
    </row>
    <row r="902" spans="1:39" x14ac:dyDescent="0.25">
      <c r="A902" t="s">
        <v>207</v>
      </c>
      <c r="B902">
        <v>1</v>
      </c>
      <c r="C902">
        <v>25</v>
      </c>
      <c r="D902" t="s">
        <v>1</v>
      </c>
      <c r="E902">
        <v>0</v>
      </c>
      <c r="F902">
        <v>0</v>
      </c>
      <c r="G902" t="s">
        <v>2</v>
      </c>
      <c r="H902">
        <v>651.19828700000005</v>
      </c>
      <c r="I902">
        <v>0.268208</v>
      </c>
      <c r="J902" t="s">
        <v>3</v>
      </c>
      <c r="K902">
        <v>649.38868400000001</v>
      </c>
      <c r="L902">
        <v>0.26087900000000003</v>
      </c>
      <c r="M902" t="s">
        <v>4</v>
      </c>
      <c r="N902">
        <v>24.631269</v>
      </c>
      <c r="O902">
        <v>1.7899999999999999E-3</v>
      </c>
      <c r="P902" t="s">
        <v>5</v>
      </c>
      <c r="Q902">
        <v>0</v>
      </c>
      <c r="R902">
        <v>0</v>
      </c>
      <c r="S902" t="s">
        <v>6</v>
      </c>
      <c r="T902">
        <v>0</v>
      </c>
      <c r="U902">
        <v>0</v>
      </c>
      <c r="V902" t="s">
        <v>7</v>
      </c>
      <c r="W902">
        <v>0</v>
      </c>
      <c r="X902">
        <v>0</v>
      </c>
      <c r="Y902" t="s">
        <v>8</v>
      </c>
      <c r="Z902">
        <v>0</v>
      </c>
      <c r="AA902">
        <v>0</v>
      </c>
      <c r="AB902" t="s">
        <v>9</v>
      </c>
      <c r="AC902">
        <v>0</v>
      </c>
      <c r="AD902">
        <v>0</v>
      </c>
      <c r="AE902" t="s">
        <v>10</v>
      </c>
      <c r="AF902">
        <v>32767</v>
      </c>
      <c r="AG902">
        <v>0</v>
      </c>
      <c r="AH902" t="s">
        <v>11</v>
      </c>
      <c r="AI902">
        <v>-32767</v>
      </c>
      <c r="AJ902">
        <v>0</v>
      </c>
      <c r="AK902" t="s">
        <v>12</v>
      </c>
      <c r="AL902">
        <v>0</v>
      </c>
      <c r="AM902">
        <v>0</v>
      </c>
    </row>
    <row r="903" spans="1:39" x14ac:dyDescent="0.25">
      <c r="A903" t="s">
        <v>207</v>
      </c>
      <c r="B903">
        <v>2</v>
      </c>
      <c r="C903">
        <v>50</v>
      </c>
      <c r="D903" t="s">
        <v>1</v>
      </c>
      <c r="E903">
        <v>0</v>
      </c>
      <c r="F903">
        <v>0</v>
      </c>
      <c r="G903" t="s">
        <v>2</v>
      </c>
      <c r="H903">
        <v>1302.3987959999999</v>
      </c>
      <c r="I903">
        <v>1.058322</v>
      </c>
      <c r="J903" t="s">
        <v>3</v>
      </c>
      <c r="K903">
        <v>1298.757175</v>
      </c>
      <c r="L903">
        <v>1.0187600000000001</v>
      </c>
      <c r="M903" t="s">
        <v>4</v>
      </c>
      <c r="N903">
        <v>49.272298999999997</v>
      </c>
      <c r="O903">
        <v>4.0309999999999999E-3</v>
      </c>
      <c r="P903" t="s">
        <v>5</v>
      </c>
      <c r="Q903">
        <v>0</v>
      </c>
      <c r="R903">
        <v>0</v>
      </c>
      <c r="S903" t="s">
        <v>6</v>
      </c>
      <c r="T903">
        <v>0</v>
      </c>
      <c r="U903">
        <v>0</v>
      </c>
      <c r="V903" t="s">
        <v>7</v>
      </c>
      <c r="W903">
        <v>0</v>
      </c>
      <c r="X903">
        <v>0</v>
      </c>
      <c r="Y903" t="s">
        <v>8</v>
      </c>
      <c r="Z903">
        <v>0</v>
      </c>
      <c r="AA903">
        <v>0</v>
      </c>
      <c r="AB903" t="s">
        <v>9</v>
      </c>
      <c r="AC903">
        <v>0</v>
      </c>
      <c r="AD903">
        <v>0</v>
      </c>
      <c r="AE903" t="s">
        <v>10</v>
      </c>
      <c r="AF903">
        <v>32767</v>
      </c>
      <c r="AG903">
        <v>0</v>
      </c>
      <c r="AH903" t="s">
        <v>11</v>
      </c>
      <c r="AI903">
        <v>-32767</v>
      </c>
      <c r="AJ903">
        <v>0</v>
      </c>
      <c r="AK903" t="s">
        <v>12</v>
      </c>
      <c r="AL903">
        <v>0</v>
      </c>
      <c r="AM903">
        <v>0</v>
      </c>
    </row>
    <row r="904" spans="1:39" x14ac:dyDescent="0.25">
      <c r="A904" t="s">
        <v>207</v>
      </c>
      <c r="B904">
        <v>3</v>
      </c>
      <c r="C904">
        <v>75</v>
      </c>
      <c r="D904" t="s">
        <v>1</v>
      </c>
      <c r="E904">
        <v>0</v>
      </c>
      <c r="F904">
        <v>0</v>
      </c>
      <c r="G904" t="s">
        <v>2</v>
      </c>
      <c r="H904">
        <v>1953.5780910000001</v>
      </c>
      <c r="I904">
        <v>2.345777</v>
      </c>
      <c r="J904" t="s">
        <v>3</v>
      </c>
      <c r="K904">
        <v>1948.121543</v>
      </c>
      <c r="L904">
        <v>2.2839339999999999</v>
      </c>
      <c r="M904" t="s">
        <v>4</v>
      </c>
      <c r="N904">
        <v>73.904231999999993</v>
      </c>
      <c r="O904">
        <v>7.339E-3</v>
      </c>
      <c r="P904" t="s">
        <v>5</v>
      </c>
      <c r="Q904">
        <v>0</v>
      </c>
      <c r="R904">
        <v>0</v>
      </c>
      <c r="S904" t="s">
        <v>6</v>
      </c>
      <c r="T904">
        <v>0</v>
      </c>
      <c r="U904">
        <v>0</v>
      </c>
      <c r="V904" t="s">
        <v>7</v>
      </c>
      <c r="W904">
        <v>0</v>
      </c>
      <c r="X904">
        <v>0</v>
      </c>
      <c r="Y904" t="s">
        <v>8</v>
      </c>
      <c r="Z904">
        <v>0</v>
      </c>
      <c r="AA904">
        <v>0</v>
      </c>
      <c r="AB904" t="s">
        <v>9</v>
      </c>
      <c r="AC904">
        <v>0</v>
      </c>
      <c r="AD904">
        <v>0</v>
      </c>
      <c r="AE904" t="s">
        <v>10</v>
      </c>
      <c r="AF904">
        <v>32767</v>
      </c>
      <c r="AG904">
        <v>0</v>
      </c>
      <c r="AH904" t="s">
        <v>11</v>
      </c>
      <c r="AI904">
        <v>-32767</v>
      </c>
      <c r="AJ904">
        <v>0</v>
      </c>
      <c r="AK904" t="s">
        <v>12</v>
      </c>
      <c r="AL904">
        <v>0</v>
      </c>
      <c r="AM904">
        <v>0</v>
      </c>
    </row>
    <row r="905" spans="1:39" x14ac:dyDescent="0.25">
      <c r="A905" t="s">
        <v>207</v>
      </c>
      <c r="B905">
        <v>4</v>
      </c>
      <c r="C905">
        <v>100</v>
      </c>
      <c r="D905" t="s">
        <v>1</v>
      </c>
      <c r="E905">
        <v>0</v>
      </c>
      <c r="F905">
        <v>0</v>
      </c>
      <c r="G905" t="s">
        <v>2</v>
      </c>
      <c r="H905">
        <v>2604.815713</v>
      </c>
      <c r="I905">
        <v>4.251271</v>
      </c>
      <c r="J905" t="s">
        <v>3</v>
      </c>
      <c r="K905">
        <v>2597.4983689999999</v>
      </c>
      <c r="L905">
        <v>4.0429719999999998</v>
      </c>
      <c r="M905" t="s">
        <v>4</v>
      </c>
      <c r="N905">
        <v>98.537318999999997</v>
      </c>
      <c r="O905">
        <v>1.0813E-2</v>
      </c>
      <c r="P905" t="s">
        <v>5</v>
      </c>
      <c r="Q905">
        <v>0</v>
      </c>
      <c r="R905">
        <v>0</v>
      </c>
      <c r="S905" t="s">
        <v>6</v>
      </c>
      <c r="T905">
        <v>0</v>
      </c>
      <c r="U905">
        <v>0</v>
      </c>
      <c r="V905" t="s">
        <v>7</v>
      </c>
      <c r="W905">
        <v>0</v>
      </c>
      <c r="X905">
        <v>0</v>
      </c>
      <c r="Y905" t="s">
        <v>8</v>
      </c>
      <c r="Z905">
        <v>0</v>
      </c>
      <c r="AA905">
        <v>0</v>
      </c>
      <c r="AB905" t="s">
        <v>9</v>
      </c>
      <c r="AC905">
        <v>0</v>
      </c>
      <c r="AD905">
        <v>0</v>
      </c>
      <c r="AE905" t="s">
        <v>10</v>
      </c>
      <c r="AF905">
        <v>32767</v>
      </c>
      <c r="AG905">
        <v>0</v>
      </c>
      <c r="AH905" t="s">
        <v>11</v>
      </c>
      <c r="AI905">
        <v>-32767</v>
      </c>
      <c r="AJ905">
        <v>0</v>
      </c>
      <c r="AK905" t="s">
        <v>12</v>
      </c>
      <c r="AL905">
        <v>0</v>
      </c>
      <c r="AM905">
        <v>0</v>
      </c>
    </row>
    <row r="906" spans="1:39" x14ac:dyDescent="0.25">
      <c r="A906" t="s">
        <v>207</v>
      </c>
      <c r="B906">
        <v>5</v>
      </c>
      <c r="C906">
        <v>125</v>
      </c>
      <c r="D906" t="s">
        <v>1</v>
      </c>
      <c r="E906">
        <v>0</v>
      </c>
      <c r="F906">
        <v>0</v>
      </c>
      <c r="G906" t="s">
        <v>2</v>
      </c>
      <c r="H906">
        <v>3256.0035990000001</v>
      </c>
      <c r="I906">
        <v>6.4197649999999999</v>
      </c>
      <c r="J906" t="s">
        <v>3</v>
      </c>
      <c r="K906">
        <v>3246.8736039999999</v>
      </c>
      <c r="L906">
        <v>6.2342680000000001</v>
      </c>
      <c r="M906" t="s">
        <v>4</v>
      </c>
      <c r="N906">
        <v>123.15784499999999</v>
      </c>
      <c r="O906">
        <v>1.2101000000000001E-2</v>
      </c>
      <c r="P906" t="s">
        <v>5</v>
      </c>
      <c r="Q906">
        <v>0</v>
      </c>
      <c r="R906">
        <v>0</v>
      </c>
      <c r="S906" t="s">
        <v>6</v>
      </c>
      <c r="T906">
        <v>0</v>
      </c>
      <c r="U906">
        <v>0</v>
      </c>
      <c r="V906" t="s">
        <v>7</v>
      </c>
      <c r="W906">
        <v>0</v>
      </c>
      <c r="X906">
        <v>0</v>
      </c>
      <c r="Y906" t="s">
        <v>8</v>
      </c>
      <c r="Z906">
        <v>0</v>
      </c>
      <c r="AA906">
        <v>0</v>
      </c>
      <c r="AB906" t="s">
        <v>9</v>
      </c>
      <c r="AC906">
        <v>0</v>
      </c>
      <c r="AD906">
        <v>0</v>
      </c>
      <c r="AE906" t="s">
        <v>10</v>
      </c>
      <c r="AF906">
        <v>32767</v>
      </c>
      <c r="AG906">
        <v>0</v>
      </c>
      <c r="AH906" t="s">
        <v>11</v>
      </c>
      <c r="AI906">
        <v>-32767</v>
      </c>
      <c r="AJ906">
        <v>0</v>
      </c>
      <c r="AK906" t="s">
        <v>12</v>
      </c>
      <c r="AL906">
        <v>0</v>
      </c>
      <c r="AM906">
        <v>0</v>
      </c>
    </row>
    <row r="907" spans="1:39" x14ac:dyDescent="0.25">
      <c r="A907" t="s">
        <v>207</v>
      </c>
      <c r="B907">
        <v>6</v>
      </c>
      <c r="C907">
        <v>150</v>
      </c>
      <c r="D907" t="s">
        <v>1</v>
      </c>
      <c r="E907">
        <v>0</v>
      </c>
      <c r="F907">
        <v>0</v>
      </c>
      <c r="G907" t="s">
        <v>2</v>
      </c>
      <c r="H907">
        <v>3907.1950929999998</v>
      </c>
      <c r="I907">
        <v>9.1952060000000007</v>
      </c>
      <c r="J907" t="s">
        <v>3</v>
      </c>
      <c r="K907">
        <v>3896.2411430000002</v>
      </c>
      <c r="L907">
        <v>9.0283180000000005</v>
      </c>
      <c r="M907" t="s">
        <v>4</v>
      </c>
      <c r="N907">
        <v>147.781857</v>
      </c>
      <c r="O907">
        <v>1.6330000000000001E-2</v>
      </c>
      <c r="P907" t="s">
        <v>5</v>
      </c>
      <c r="Q907">
        <v>0</v>
      </c>
      <c r="R907">
        <v>0</v>
      </c>
      <c r="S907" t="s">
        <v>6</v>
      </c>
      <c r="T907">
        <v>0</v>
      </c>
      <c r="U907">
        <v>0</v>
      </c>
      <c r="V907" t="s">
        <v>7</v>
      </c>
      <c r="W907">
        <v>0</v>
      </c>
      <c r="X907">
        <v>0</v>
      </c>
      <c r="Y907" t="s">
        <v>8</v>
      </c>
      <c r="Z907">
        <v>0</v>
      </c>
      <c r="AA907">
        <v>0</v>
      </c>
      <c r="AB907" t="s">
        <v>9</v>
      </c>
      <c r="AC907">
        <v>0</v>
      </c>
      <c r="AD907">
        <v>0</v>
      </c>
      <c r="AE907" t="s">
        <v>10</v>
      </c>
      <c r="AF907">
        <v>32767</v>
      </c>
      <c r="AG907">
        <v>0</v>
      </c>
      <c r="AH907" t="s">
        <v>11</v>
      </c>
      <c r="AI907">
        <v>-32767</v>
      </c>
      <c r="AJ907">
        <v>0</v>
      </c>
      <c r="AK907" t="s">
        <v>12</v>
      </c>
      <c r="AL907">
        <v>0</v>
      </c>
      <c r="AM907">
        <v>0</v>
      </c>
    </row>
    <row r="908" spans="1:39" x14ac:dyDescent="0.25">
      <c r="A908" t="s">
        <v>207</v>
      </c>
      <c r="B908">
        <v>7</v>
      </c>
      <c r="C908">
        <v>175</v>
      </c>
      <c r="D908" t="s">
        <v>1</v>
      </c>
      <c r="E908">
        <v>0</v>
      </c>
      <c r="F908">
        <v>0</v>
      </c>
      <c r="G908" t="s">
        <v>2</v>
      </c>
      <c r="H908">
        <v>4558.3749610000004</v>
      </c>
      <c r="I908">
        <v>12.493741</v>
      </c>
      <c r="J908" t="s">
        <v>3</v>
      </c>
      <c r="K908">
        <v>4545.6127539999998</v>
      </c>
      <c r="L908">
        <v>12.388432</v>
      </c>
      <c r="M908" t="s">
        <v>4</v>
      </c>
      <c r="N908">
        <v>172.397505</v>
      </c>
      <c r="O908">
        <v>2.3127999999999999E-2</v>
      </c>
      <c r="P908" t="s">
        <v>5</v>
      </c>
      <c r="Q908">
        <v>0</v>
      </c>
      <c r="R908">
        <v>0</v>
      </c>
      <c r="S908" t="s">
        <v>6</v>
      </c>
      <c r="T908">
        <v>0</v>
      </c>
      <c r="U908">
        <v>0</v>
      </c>
      <c r="V908" t="s">
        <v>7</v>
      </c>
      <c r="W908">
        <v>0</v>
      </c>
      <c r="X908">
        <v>0</v>
      </c>
      <c r="Y908" t="s">
        <v>8</v>
      </c>
      <c r="Z908">
        <v>0</v>
      </c>
      <c r="AA908">
        <v>0</v>
      </c>
      <c r="AB908" t="s">
        <v>9</v>
      </c>
      <c r="AC908">
        <v>0</v>
      </c>
      <c r="AD908">
        <v>0</v>
      </c>
      <c r="AE908" t="s">
        <v>10</v>
      </c>
      <c r="AF908">
        <v>32767</v>
      </c>
      <c r="AG908">
        <v>0</v>
      </c>
      <c r="AH908" t="s">
        <v>11</v>
      </c>
      <c r="AI908">
        <v>-32767</v>
      </c>
      <c r="AJ908">
        <v>0</v>
      </c>
      <c r="AK908" t="s">
        <v>12</v>
      </c>
      <c r="AL908">
        <v>0</v>
      </c>
      <c r="AM908">
        <v>0</v>
      </c>
    </row>
    <row r="909" spans="1:39" x14ac:dyDescent="0.25">
      <c r="A909" t="s">
        <v>207</v>
      </c>
      <c r="B909">
        <v>8</v>
      </c>
      <c r="C909">
        <v>200</v>
      </c>
      <c r="D909" t="s">
        <v>1</v>
      </c>
      <c r="E909">
        <v>0</v>
      </c>
      <c r="F909">
        <v>0</v>
      </c>
      <c r="G909" t="s">
        <v>2</v>
      </c>
      <c r="H909">
        <v>5209.5606150000003</v>
      </c>
      <c r="I909">
        <v>16.118713</v>
      </c>
      <c r="J909" t="s">
        <v>3</v>
      </c>
      <c r="K909">
        <v>5194.9910639999998</v>
      </c>
      <c r="L909">
        <v>16.124502</v>
      </c>
      <c r="M909" t="s">
        <v>4</v>
      </c>
      <c r="N909">
        <v>197.017663</v>
      </c>
      <c r="O909">
        <v>2.7136E-2</v>
      </c>
      <c r="P909" t="s">
        <v>5</v>
      </c>
      <c r="Q909">
        <v>0</v>
      </c>
      <c r="R909">
        <v>0</v>
      </c>
      <c r="S909" t="s">
        <v>6</v>
      </c>
      <c r="T909">
        <v>0</v>
      </c>
      <c r="U909">
        <v>0</v>
      </c>
      <c r="V909" t="s">
        <v>7</v>
      </c>
      <c r="W909">
        <v>0</v>
      </c>
      <c r="X909">
        <v>0</v>
      </c>
      <c r="Y909" t="s">
        <v>8</v>
      </c>
      <c r="Z909">
        <v>0</v>
      </c>
      <c r="AA909">
        <v>0</v>
      </c>
      <c r="AB909" t="s">
        <v>9</v>
      </c>
      <c r="AC909">
        <v>0</v>
      </c>
      <c r="AD909">
        <v>0</v>
      </c>
      <c r="AE909" t="s">
        <v>10</v>
      </c>
      <c r="AF909">
        <v>32767</v>
      </c>
      <c r="AG909">
        <v>0</v>
      </c>
      <c r="AH909" t="s">
        <v>11</v>
      </c>
      <c r="AI909">
        <v>-32767</v>
      </c>
      <c r="AJ909">
        <v>0</v>
      </c>
      <c r="AK909" t="s">
        <v>12</v>
      </c>
      <c r="AL909">
        <v>0</v>
      </c>
      <c r="AM909">
        <v>0</v>
      </c>
    </row>
    <row r="910" spans="1:39" x14ac:dyDescent="0.25">
      <c r="A910" t="s">
        <v>207</v>
      </c>
      <c r="B910">
        <v>9</v>
      </c>
      <c r="C910">
        <v>225</v>
      </c>
      <c r="D910" t="s">
        <v>1</v>
      </c>
      <c r="E910">
        <v>0</v>
      </c>
      <c r="F910">
        <v>0</v>
      </c>
      <c r="G910" t="s">
        <v>2</v>
      </c>
      <c r="H910">
        <v>5860.7819730000001</v>
      </c>
      <c r="I910">
        <v>20.048117999999999</v>
      </c>
      <c r="J910" t="s">
        <v>3</v>
      </c>
      <c r="K910">
        <v>5844.3851269999996</v>
      </c>
      <c r="L910">
        <v>20.323363000000001</v>
      </c>
      <c r="M910" t="s">
        <v>4</v>
      </c>
      <c r="N910">
        <v>221.648202</v>
      </c>
      <c r="O910">
        <v>3.4833000000000003E-2</v>
      </c>
      <c r="P910" t="s">
        <v>5</v>
      </c>
      <c r="Q910">
        <v>0</v>
      </c>
      <c r="R910">
        <v>0</v>
      </c>
      <c r="S910" t="s">
        <v>6</v>
      </c>
      <c r="T910">
        <v>0</v>
      </c>
      <c r="U910">
        <v>0</v>
      </c>
      <c r="V910" t="s">
        <v>7</v>
      </c>
      <c r="W910">
        <v>0</v>
      </c>
      <c r="X910">
        <v>0</v>
      </c>
      <c r="Y910" t="s">
        <v>8</v>
      </c>
      <c r="Z910">
        <v>0</v>
      </c>
      <c r="AA910">
        <v>0</v>
      </c>
      <c r="AB910" t="s">
        <v>9</v>
      </c>
      <c r="AC910">
        <v>0</v>
      </c>
      <c r="AD910">
        <v>0</v>
      </c>
      <c r="AE910" t="s">
        <v>10</v>
      </c>
      <c r="AF910">
        <v>32767</v>
      </c>
      <c r="AG910">
        <v>0</v>
      </c>
      <c r="AH910" t="s">
        <v>11</v>
      </c>
      <c r="AI910">
        <v>-32767</v>
      </c>
      <c r="AJ910">
        <v>0</v>
      </c>
      <c r="AK910" t="s">
        <v>12</v>
      </c>
      <c r="AL910">
        <v>0</v>
      </c>
      <c r="AM910">
        <v>0</v>
      </c>
    </row>
    <row r="911" spans="1:39" x14ac:dyDescent="0.25">
      <c r="A911" t="s">
        <v>207</v>
      </c>
      <c r="B911">
        <v>10</v>
      </c>
      <c r="C911">
        <v>250</v>
      </c>
      <c r="D911" t="s">
        <v>1</v>
      </c>
      <c r="E911">
        <v>0</v>
      </c>
      <c r="F911">
        <v>0</v>
      </c>
      <c r="G911" t="s">
        <v>2</v>
      </c>
      <c r="H911">
        <v>6512.0518750000001</v>
      </c>
      <c r="I911">
        <v>24.796444999999999</v>
      </c>
      <c r="J911" t="s">
        <v>3</v>
      </c>
      <c r="K911">
        <v>6493.7816110000003</v>
      </c>
      <c r="L911">
        <v>25.155525000000001</v>
      </c>
      <c r="M911" t="s">
        <v>4</v>
      </c>
      <c r="N911">
        <v>246.27894000000001</v>
      </c>
      <c r="O911">
        <v>4.3996E-2</v>
      </c>
      <c r="P911" t="s">
        <v>5</v>
      </c>
      <c r="Q911">
        <v>0</v>
      </c>
      <c r="R911">
        <v>0</v>
      </c>
      <c r="S911" t="s">
        <v>6</v>
      </c>
      <c r="T911">
        <v>0</v>
      </c>
      <c r="U911">
        <v>0</v>
      </c>
      <c r="V911" t="s">
        <v>7</v>
      </c>
      <c r="W911">
        <v>0</v>
      </c>
      <c r="X911">
        <v>0</v>
      </c>
      <c r="Y911" t="s">
        <v>8</v>
      </c>
      <c r="Z911">
        <v>0</v>
      </c>
      <c r="AA911">
        <v>0</v>
      </c>
      <c r="AB911" t="s">
        <v>9</v>
      </c>
      <c r="AC911">
        <v>0</v>
      </c>
      <c r="AD911">
        <v>0</v>
      </c>
      <c r="AE911" t="s">
        <v>10</v>
      </c>
      <c r="AF911">
        <v>32767</v>
      </c>
      <c r="AG911">
        <v>0</v>
      </c>
      <c r="AH911" t="s">
        <v>11</v>
      </c>
      <c r="AI911">
        <v>-32767</v>
      </c>
      <c r="AJ911">
        <v>0</v>
      </c>
      <c r="AK911" t="s">
        <v>12</v>
      </c>
      <c r="AL911">
        <v>0</v>
      </c>
      <c r="AM911">
        <v>0</v>
      </c>
    </row>
    <row r="912" spans="1:39" x14ac:dyDescent="0.25">
      <c r="A912" t="s">
        <v>207</v>
      </c>
      <c r="B912">
        <v>11</v>
      </c>
      <c r="C912">
        <v>275</v>
      </c>
      <c r="D912" t="s">
        <v>1</v>
      </c>
      <c r="E912">
        <v>0</v>
      </c>
      <c r="F912">
        <v>0</v>
      </c>
      <c r="G912" t="s">
        <v>2</v>
      </c>
      <c r="H912">
        <v>7163.2480269999996</v>
      </c>
      <c r="I912">
        <v>30.055548999999999</v>
      </c>
      <c r="J912" t="s">
        <v>3</v>
      </c>
      <c r="K912">
        <v>7143.1793749999997</v>
      </c>
      <c r="L912">
        <v>30.395057000000001</v>
      </c>
      <c r="M912" t="s">
        <v>4</v>
      </c>
      <c r="N912">
        <v>270.90738399999998</v>
      </c>
      <c r="O912">
        <v>5.2367999999999998E-2</v>
      </c>
      <c r="P912" t="s">
        <v>5</v>
      </c>
      <c r="Q912">
        <v>0</v>
      </c>
      <c r="R912">
        <v>0</v>
      </c>
      <c r="S912" t="s">
        <v>6</v>
      </c>
      <c r="T912">
        <v>0</v>
      </c>
      <c r="U912">
        <v>0</v>
      </c>
      <c r="V912" t="s">
        <v>7</v>
      </c>
      <c r="W912">
        <v>0</v>
      </c>
      <c r="X912">
        <v>0</v>
      </c>
      <c r="Y912" t="s">
        <v>8</v>
      </c>
      <c r="Z912">
        <v>0</v>
      </c>
      <c r="AA912">
        <v>0</v>
      </c>
      <c r="AB912" t="s">
        <v>9</v>
      </c>
      <c r="AC912">
        <v>0</v>
      </c>
      <c r="AD912">
        <v>0</v>
      </c>
      <c r="AE912" t="s">
        <v>10</v>
      </c>
      <c r="AF912">
        <v>32767</v>
      </c>
      <c r="AG912">
        <v>0</v>
      </c>
      <c r="AH912" t="s">
        <v>11</v>
      </c>
      <c r="AI912">
        <v>-32767</v>
      </c>
      <c r="AJ912">
        <v>0</v>
      </c>
      <c r="AK912" t="s">
        <v>12</v>
      </c>
      <c r="AL912">
        <v>0</v>
      </c>
      <c r="AM912">
        <v>0</v>
      </c>
    </row>
    <row r="913" spans="1:39" x14ac:dyDescent="0.25">
      <c r="A913" t="s">
        <v>207</v>
      </c>
      <c r="B913">
        <v>12</v>
      </c>
      <c r="C913">
        <v>300</v>
      </c>
      <c r="D913" t="s">
        <v>1</v>
      </c>
      <c r="E913">
        <v>0</v>
      </c>
      <c r="F913">
        <v>0</v>
      </c>
      <c r="G913" t="s">
        <v>2</v>
      </c>
      <c r="H913">
        <v>7814.4635740000003</v>
      </c>
      <c r="I913">
        <v>35.723821000000001</v>
      </c>
      <c r="J913" t="s">
        <v>3</v>
      </c>
      <c r="K913">
        <v>7792.5841309999996</v>
      </c>
      <c r="L913">
        <v>36.272812999999999</v>
      </c>
      <c r="M913" t="s">
        <v>4</v>
      </c>
      <c r="N913">
        <v>295.54098399999998</v>
      </c>
      <c r="O913">
        <v>6.0505999999999997E-2</v>
      </c>
      <c r="P913" t="s">
        <v>5</v>
      </c>
      <c r="Q913">
        <v>0</v>
      </c>
      <c r="R913">
        <v>0</v>
      </c>
      <c r="S913" t="s">
        <v>6</v>
      </c>
      <c r="T913">
        <v>0</v>
      </c>
      <c r="U913">
        <v>0</v>
      </c>
      <c r="V913" t="s">
        <v>7</v>
      </c>
      <c r="W913">
        <v>0</v>
      </c>
      <c r="X913">
        <v>0</v>
      </c>
      <c r="Y913" t="s">
        <v>8</v>
      </c>
      <c r="Z913">
        <v>0</v>
      </c>
      <c r="AA913">
        <v>0</v>
      </c>
      <c r="AB913" t="s">
        <v>9</v>
      </c>
      <c r="AC913">
        <v>0</v>
      </c>
      <c r="AD913">
        <v>0</v>
      </c>
      <c r="AE913" t="s">
        <v>10</v>
      </c>
      <c r="AF913">
        <v>32767</v>
      </c>
      <c r="AG913">
        <v>0</v>
      </c>
      <c r="AH913" t="s">
        <v>11</v>
      </c>
      <c r="AI913">
        <v>-32767</v>
      </c>
      <c r="AJ913">
        <v>0</v>
      </c>
      <c r="AK913" t="s">
        <v>12</v>
      </c>
      <c r="AL913">
        <v>0</v>
      </c>
      <c r="AM913">
        <v>0</v>
      </c>
    </row>
    <row r="914" spans="1:39" x14ac:dyDescent="0.25">
      <c r="A914" t="s">
        <v>207</v>
      </c>
      <c r="B914">
        <v>13</v>
      </c>
      <c r="C914">
        <v>325</v>
      </c>
      <c r="D914" t="s">
        <v>1</v>
      </c>
      <c r="E914">
        <v>0</v>
      </c>
      <c r="F914">
        <v>0</v>
      </c>
      <c r="G914" t="s">
        <v>2</v>
      </c>
      <c r="H914">
        <v>8465.7068550000004</v>
      </c>
      <c r="I914">
        <v>42.067678999999998</v>
      </c>
      <c r="J914" t="s">
        <v>3</v>
      </c>
      <c r="K914">
        <v>8441.9879099999998</v>
      </c>
      <c r="L914">
        <v>42.567462999999996</v>
      </c>
      <c r="M914" t="s">
        <v>4</v>
      </c>
      <c r="N914">
        <v>320.17431699999997</v>
      </c>
      <c r="O914">
        <v>7.5156000000000001E-2</v>
      </c>
      <c r="P914" t="s">
        <v>5</v>
      </c>
      <c r="Q914">
        <v>0</v>
      </c>
      <c r="R914">
        <v>0</v>
      </c>
      <c r="S914" t="s">
        <v>6</v>
      </c>
      <c r="T914">
        <v>0</v>
      </c>
      <c r="U914">
        <v>0</v>
      </c>
      <c r="V914" t="s">
        <v>7</v>
      </c>
      <c r="W914">
        <v>0</v>
      </c>
      <c r="X914">
        <v>0</v>
      </c>
      <c r="Y914" t="s">
        <v>8</v>
      </c>
      <c r="Z914">
        <v>0</v>
      </c>
      <c r="AA914">
        <v>0</v>
      </c>
      <c r="AB914" t="s">
        <v>9</v>
      </c>
      <c r="AC914">
        <v>0</v>
      </c>
      <c r="AD914">
        <v>0</v>
      </c>
      <c r="AE914" t="s">
        <v>10</v>
      </c>
      <c r="AF914">
        <v>32767</v>
      </c>
      <c r="AG914">
        <v>0</v>
      </c>
      <c r="AH914" t="s">
        <v>11</v>
      </c>
      <c r="AI914">
        <v>-32767</v>
      </c>
      <c r="AJ914">
        <v>0</v>
      </c>
      <c r="AK914" t="s">
        <v>12</v>
      </c>
      <c r="AL914">
        <v>0</v>
      </c>
      <c r="AM914">
        <v>0</v>
      </c>
    </row>
    <row r="915" spans="1:39" x14ac:dyDescent="0.25">
      <c r="A915" t="s">
        <v>207</v>
      </c>
      <c r="B915">
        <v>14</v>
      </c>
      <c r="C915">
        <v>350</v>
      </c>
      <c r="D915" t="s">
        <v>1</v>
      </c>
      <c r="E915">
        <v>0</v>
      </c>
      <c r="F915">
        <v>0</v>
      </c>
      <c r="G915" t="s">
        <v>2</v>
      </c>
      <c r="H915">
        <v>9116.9305079999995</v>
      </c>
      <c r="I915">
        <v>48.703139999999998</v>
      </c>
      <c r="J915" t="s">
        <v>3</v>
      </c>
      <c r="K915">
        <v>9091.3878710000008</v>
      </c>
      <c r="L915">
        <v>49.358708</v>
      </c>
      <c r="M915" t="s">
        <v>4</v>
      </c>
      <c r="N915">
        <v>344.80439100000001</v>
      </c>
      <c r="O915">
        <v>8.4806000000000006E-2</v>
      </c>
      <c r="P915" t="s">
        <v>5</v>
      </c>
      <c r="Q915">
        <v>0</v>
      </c>
      <c r="R915">
        <v>0</v>
      </c>
      <c r="S915" t="s">
        <v>6</v>
      </c>
      <c r="T915">
        <v>0</v>
      </c>
      <c r="U915">
        <v>0</v>
      </c>
      <c r="V915" t="s">
        <v>7</v>
      </c>
      <c r="W915">
        <v>0</v>
      </c>
      <c r="X915">
        <v>0</v>
      </c>
      <c r="Y915" t="s">
        <v>8</v>
      </c>
      <c r="Z915">
        <v>0</v>
      </c>
      <c r="AA915">
        <v>0</v>
      </c>
      <c r="AB915" t="s">
        <v>9</v>
      </c>
      <c r="AC915">
        <v>0</v>
      </c>
      <c r="AD915">
        <v>0</v>
      </c>
      <c r="AE915" t="s">
        <v>10</v>
      </c>
      <c r="AF915">
        <v>32767</v>
      </c>
      <c r="AG915">
        <v>0</v>
      </c>
      <c r="AH915" t="s">
        <v>11</v>
      </c>
      <c r="AI915">
        <v>-32767</v>
      </c>
      <c r="AJ915">
        <v>0</v>
      </c>
      <c r="AK915" t="s">
        <v>12</v>
      </c>
      <c r="AL915">
        <v>0</v>
      </c>
      <c r="AM915">
        <v>0</v>
      </c>
    </row>
    <row r="916" spans="1:39" x14ac:dyDescent="0.25">
      <c r="A916" t="s">
        <v>207</v>
      </c>
      <c r="B916">
        <v>15</v>
      </c>
      <c r="C916">
        <v>375</v>
      </c>
      <c r="D916" t="s">
        <v>1</v>
      </c>
      <c r="E916">
        <v>0</v>
      </c>
      <c r="F916">
        <v>0</v>
      </c>
      <c r="G916" t="s">
        <v>2</v>
      </c>
      <c r="H916">
        <v>9768.1402930000004</v>
      </c>
      <c r="I916">
        <v>55.876752000000003</v>
      </c>
      <c r="J916" t="s">
        <v>3</v>
      </c>
      <c r="K916">
        <v>9740.7890229999994</v>
      </c>
      <c r="L916">
        <v>56.543570000000003</v>
      </c>
      <c r="M916" t="s">
        <v>4</v>
      </c>
      <c r="N916">
        <v>369.44320399999998</v>
      </c>
      <c r="O916">
        <v>9.1346999999999998E-2</v>
      </c>
      <c r="P916" t="s">
        <v>5</v>
      </c>
      <c r="Q916">
        <v>0</v>
      </c>
      <c r="R916">
        <v>0</v>
      </c>
      <c r="S916" t="s">
        <v>6</v>
      </c>
      <c r="T916">
        <v>0</v>
      </c>
      <c r="U916">
        <v>0</v>
      </c>
      <c r="V916" t="s">
        <v>7</v>
      </c>
      <c r="W916">
        <v>0</v>
      </c>
      <c r="X916">
        <v>0</v>
      </c>
      <c r="Y916" t="s">
        <v>8</v>
      </c>
      <c r="Z916">
        <v>0</v>
      </c>
      <c r="AA916">
        <v>0</v>
      </c>
      <c r="AB916" t="s">
        <v>9</v>
      </c>
      <c r="AC916">
        <v>0</v>
      </c>
      <c r="AD916">
        <v>0</v>
      </c>
      <c r="AE916" t="s">
        <v>10</v>
      </c>
      <c r="AF916">
        <v>32767</v>
      </c>
      <c r="AG916">
        <v>0</v>
      </c>
      <c r="AH916" t="s">
        <v>11</v>
      </c>
      <c r="AI916">
        <v>-32767</v>
      </c>
      <c r="AJ916">
        <v>0</v>
      </c>
      <c r="AK916" t="s">
        <v>12</v>
      </c>
      <c r="AL916">
        <v>0</v>
      </c>
      <c r="AM916">
        <v>0</v>
      </c>
    </row>
    <row r="917" spans="1:39" x14ac:dyDescent="0.25">
      <c r="A917" t="s">
        <v>207</v>
      </c>
      <c r="B917">
        <v>16</v>
      </c>
      <c r="C917">
        <v>400</v>
      </c>
      <c r="D917" t="s">
        <v>1</v>
      </c>
      <c r="E917">
        <v>0</v>
      </c>
      <c r="F917">
        <v>0</v>
      </c>
      <c r="G917" t="s">
        <v>2</v>
      </c>
      <c r="H917">
        <v>10419.377323999999</v>
      </c>
      <c r="I917">
        <v>63.109665999999997</v>
      </c>
      <c r="J917" t="s">
        <v>3</v>
      </c>
      <c r="K917">
        <v>10390.199473000001</v>
      </c>
      <c r="L917">
        <v>63.783819000000001</v>
      </c>
      <c r="M917" t="s">
        <v>4</v>
      </c>
      <c r="N917">
        <v>394.07622700000002</v>
      </c>
      <c r="O917">
        <v>0.101213</v>
      </c>
      <c r="P917" t="s">
        <v>5</v>
      </c>
      <c r="Q917">
        <v>0</v>
      </c>
      <c r="R917">
        <v>0</v>
      </c>
      <c r="S917" t="s">
        <v>6</v>
      </c>
      <c r="T917">
        <v>0</v>
      </c>
      <c r="U917">
        <v>0</v>
      </c>
      <c r="V917" t="s">
        <v>7</v>
      </c>
      <c r="W917">
        <v>0</v>
      </c>
      <c r="X917">
        <v>0</v>
      </c>
      <c r="Y917" t="s">
        <v>8</v>
      </c>
      <c r="Z917">
        <v>0</v>
      </c>
      <c r="AA917">
        <v>0</v>
      </c>
      <c r="AB917" t="s">
        <v>9</v>
      </c>
      <c r="AC917">
        <v>0</v>
      </c>
      <c r="AD917">
        <v>0</v>
      </c>
      <c r="AE917" t="s">
        <v>10</v>
      </c>
      <c r="AF917">
        <v>32767</v>
      </c>
      <c r="AG917">
        <v>0</v>
      </c>
      <c r="AH917" t="s">
        <v>11</v>
      </c>
      <c r="AI917">
        <v>-32767</v>
      </c>
      <c r="AJ917">
        <v>0</v>
      </c>
      <c r="AK917" t="s">
        <v>12</v>
      </c>
      <c r="AL917">
        <v>0</v>
      </c>
      <c r="AM917">
        <v>0</v>
      </c>
    </row>
    <row r="918" spans="1:39" x14ac:dyDescent="0.25">
      <c r="A918" t="s">
        <v>207</v>
      </c>
      <c r="B918">
        <v>17</v>
      </c>
      <c r="C918">
        <v>425</v>
      </c>
      <c r="D918" t="s">
        <v>1</v>
      </c>
      <c r="E918">
        <v>0</v>
      </c>
      <c r="F918">
        <v>0</v>
      </c>
      <c r="G918" t="s">
        <v>2</v>
      </c>
      <c r="H918">
        <v>11070.654336</v>
      </c>
      <c r="I918">
        <v>67.406901000000005</v>
      </c>
      <c r="J918" t="s">
        <v>3</v>
      </c>
      <c r="K918">
        <v>11039.675293</v>
      </c>
      <c r="L918">
        <v>68.039069999999995</v>
      </c>
      <c r="M918" t="s">
        <v>4</v>
      </c>
      <c r="N918">
        <v>418.71638200000001</v>
      </c>
      <c r="O918">
        <v>0.108511</v>
      </c>
      <c r="P918" t="s">
        <v>5</v>
      </c>
      <c r="Q918">
        <v>0</v>
      </c>
      <c r="R918">
        <v>0</v>
      </c>
      <c r="S918" t="s">
        <v>6</v>
      </c>
      <c r="T918">
        <v>0</v>
      </c>
      <c r="U918">
        <v>0</v>
      </c>
      <c r="V918" t="s">
        <v>7</v>
      </c>
      <c r="W918">
        <v>0</v>
      </c>
      <c r="X918">
        <v>0</v>
      </c>
      <c r="Y918" t="s">
        <v>8</v>
      </c>
      <c r="Z918">
        <v>0</v>
      </c>
      <c r="AA918">
        <v>0</v>
      </c>
      <c r="AB918" t="s">
        <v>9</v>
      </c>
      <c r="AC918">
        <v>0</v>
      </c>
      <c r="AD918">
        <v>0</v>
      </c>
      <c r="AE918" t="s">
        <v>10</v>
      </c>
      <c r="AF918">
        <v>32767</v>
      </c>
      <c r="AG918">
        <v>0</v>
      </c>
      <c r="AH918" t="s">
        <v>11</v>
      </c>
      <c r="AI918">
        <v>-32767</v>
      </c>
      <c r="AJ918">
        <v>0</v>
      </c>
      <c r="AK918" t="s">
        <v>12</v>
      </c>
      <c r="AL918">
        <v>0</v>
      </c>
      <c r="AM918">
        <v>0</v>
      </c>
    </row>
    <row r="919" spans="1:39" x14ac:dyDescent="0.25">
      <c r="A919" t="s">
        <v>207</v>
      </c>
      <c r="B919">
        <v>18</v>
      </c>
      <c r="C919">
        <v>450</v>
      </c>
      <c r="D919" t="s">
        <v>1</v>
      </c>
      <c r="E919">
        <v>0</v>
      </c>
      <c r="F919">
        <v>0</v>
      </c>
      <c r="G919" t="s">
        <v>2</v>
      </c>
      <c r="H919">
        <v>11721.919785</v>
      </c>
      <c r="I919">
        <v>71.594858000000002</v>
      </c>
      <c r="J919" t="s">
        <v>3</v>
      </c>
      <c r="K919">
        <v>11689.132129</v>
      </c>
      <c r="L919">
        <v>72.383105</v>
      </c>
      <c r="M919" t="s">
        <v>4</v>
      </c>
      <c r="N919">
        <v>443.34868299999999</v>
      </c>
      <c r="O919">
        <v>0.11348</v>
      </c>
      <c r="P919" t="s">
        <v>5</v>
      </c>
      <c r="Q919">
        <v>0</v>
      </c>
      <c r="R919">
        <v>0</v>
      </c>
      <c r="S919" t="s">
        <v>6</v>
      </c>
      <c r="T919">
        <v>0</v>
      </c>
      <c r="U919">
        <v>0</v>
      </c>
      <c r="V919" t="s">
        <v>7</v>
      </c>
      <c r="W919">
        <v>0</v>
      </c>
      <c r="X919">
        <v>0</v>
      </c>
      <c r="Y919" t="s">
        <v>8</v>
      </c>
      <c r="Z919">
        <v>0</v>
      </c>
      <c r="AA919">
        <v>0</v>
      </c>
      <c r="AB919" t="s">
        <v>9</v>
      </c>
      <c r="AC919">
        <v>0</v>
      </c>
      <c r="AD919">
        <v>0</v>
      </c>
      <c r="AE919" t="s">
        <v>10</v>
      </c>
      <c r="AF919">
        <v>32767</v>
      </c>
      <c r="AG919">
        <v>0</v>
      </c>
      <c r="AH919" t="s">
        <v>11</v>
      </c>
      <c r="AI919">
        <v>-32767</v>
      </c>
      <c r="AJ919">
        <v>0</v>
      </c>
      <c r="AK919" t="s">
        <v>12</v>
      </c>
      <c r="AL919">
        <v>0</v>
      </c>
      <c r="AM919">
        <v>0</v>
      </c>
    </row>
    <row r="920" spans="1:39" x14ac:dyDescent="0.25">
      <c r="A920" t="s">
        <v>207</v>
      </c>
      <c r="B920">
        <v>19</v>
      </c>
      <c r="C920">
        <v>475</v>
      </c>
      <c r="D920" t="s">
        <v>1</v>
      </c>
      <c r="E920">
        <v>0</v>
      </c>
      <c r="F920">
        <v>0</v>
      </c>
      <c r="G920" t="s">
        <v>2</v>
      </c>
      <c r="H920">
        <v>12373.212012</v>
      </c>
      <c r="I920">
        <v>75.758123999999995</v>
      </c>
      <c r="J920" t="s">
        <v>3</v>
      </c>
      <c r="K920">
        <v>12338.60168</v>
      </c>
      <c r="L920">
        <v>76.792716999999996</v>
      </c>
      <c r="M920" t="s">
        <v>4</v>
      </c>
      <c r="N920">
        <v>467.99083100000001</v>
      </c>
      <c r="O920">
        <v>0.113787</v>
      </c>
      <c r="P920" t="s">
        <v>5</v>
      </c>
      <c r="Q920">
        <v>0</v>
      </c>
      <c r="R920">
        <v>0</v>
      </c>
      <c r="S920" t="s">
        <v>6</v>
      </c>
      <c r="T920">
        <v>0</v>
      </c>
      <c r="U920">
        <v>0</v>
      </c>
      <c r="V920" t="s">
        <v>7</v>
      </c>
      <c r="W920">
        <v>0</v>
      </c>
      <c r="X920">
        <v>0</v>
      </c>
      <c r="Y920" t="s">
        <v>8</v>
      </c>
      <c r="Z920">
        <v>0</v>
      </c>
      <c r="AA920">
        <v>0</v>
      </c>
      <c r="AB920" t="s">
        <v>9</v>
      </c>
      <c r="AC920">
        <v>0</v>
      </c>
      <c r="AD920">
        <v>0</v>
      </c>
      <c r="AE920" t="s">
        <v>10</v>
      </c>
      <c r="AF920">
        <v>32767</v>
      </c>
      <c r="AG920">
        <v>0</v>
      </c>
      <c r="AH920" t="s">
        <v>11</v>
      </c>
      <c r="AI920">
        <v>-32767</v>
      </c>
      <c r="AJ920">
        <v>0</v>
      </c>
      <c r="AK920" t="s">
        <v>12</v>
      </c>
      <c r="AL920">
        <v>0</v>
      </c>
      <c r="AM920">
        <v>0</v>
      </c>
    </row>
    <row r="921" spans="1:39" x14ac:dyDescent="0.25">
      <c r="A921" t="s">
        <v>207</v>
      </c>
      <c r="B921">
        <v>20</v>
      </c>
      <c r="C921">
        <v>500</v>
      </c>
      <c r="D921" t="s">
        <v>1</v>
      </c>
      <c r="E921">
        <v>0</v>
      </c>
      <c r="F921">
        <v>0</v>
      </c>
      <c r="G921" t="s">
        <v>2</v>
      </c>
      <c r="H921">
        <v>13024.502188</v>
      </c>
      <c r="I921">
        <v>80.532483999999997</v>
      </c>
      <c r="J921" t="s">
        <v>3</v>
      </c>
      <c r="K921">
        <v>12988.07373</v>
      </c>
      <c r="L921">
        <v>81.722802999999999</v>
      </c>
      <c r="M921" t="s">
        <v>4</v>
      </c>
      <c r="N921">
        <v>492.62167799999997</v>
      </c>
      <c r="O921">
        <v>0.12216399999999999</v>
      </c>
      <c r="P921" t="s">
        <v>5</v>
      </c>
      <c r="Q921">
        <v>0</v>
      </c>
      <c r="R921">
        <v>0</v>
      </c>
      <c r="S921" t="s">
        <v>6</v>
      </c>
      <c r="T921">
        <v>0</v>
      </c>
      <c r="U921">
        <v>0</v>
      </c>
      <c r="V921" t="s">
        <v>7</v>
      </c>
      <c r="W921">
        <v>0</v>
      </c>
      <c r="X921">
        <v>0</v>
      </c>
      <c r="Y921" t="s">
        <v>8</v>
      </c>
      <c r="Z921">
        <v>0</v>
      </c>
      <c r="AA921">
        <v>0</v>
      </c>
      <c r="AB921" t="s">
        <v>9</v>
      </c>
      <c r="AC921">
        <v>0</v>
      </c>
      <c r="AD921">
        <v>0</v>
      </c>
      <c r="AE921" t="s">
        <v>10</v>
      </c>
      <c r="AF921">
        <v>32767</v>
      </c>
      <c r="AG921">
        <v>0</v>
      </c>
      <c r="AH921" t="s">
        <v>11</v>
      </c>
      <c r="AI921">
        <v>-32767</v>
      </c>
      <c r="AJ921">
        <v>0</v>
      </c>
      <c r="AK921" t="s">
        <v>12</v>
      </c>
      <c r="AL921">
        <v>0</v>
      </c>
      <c r="AM921">
        <v>0</v>
      </c>
    </row>
    <row r="922" spans="1:39" x14ac:dyDescent="0.25">
      <c r="A922" t="s">
        <v>208</v>
      </c>
      <c r="B922">
        <v>1</v>
      </c>
      <c r="C922">
        <v>25</v>
      </c>
      <c r="D922" t="s">
        <v>1</v>
      </c>
      <c r="E922">
        <v>0</v>
      </c>
      <c r="F922">
        <v>0</v>
      </c>
      <c r="G922" t="s">
        <v>2</v>
      </c>
      <c r="H922">
        <v>787.50134500000001</v>
      </c>
      <c r="I922">
        <v>8.1412890000000004</v>
      </c>
      <c r="J922" t="s">
        <v>3</v>
      </c>
      <c r="K922">
        <v>785.752565</v>
      </c>
      <c r="L922">
        <v>8.9678509999999996</v>
      </c>
      <c r="M922" t="s">
        <v>4</v>
      </c>
      <c r="N922">
        <v>136.80668700000001</v>
      </c>
      <c r="O922">
        <v>4.9836150000000004</v>
      </c>
      <c r="P922" t="s">
        <v>5</v>
      </c>
      <c r="Q922">
        <v>2.6653259999999999</v>
      </c>
      <c r="R922">
        <v>1.3916E-2</v>
      </c>
      <c r="S922" t="s">
        <v>6</v>
      </c>
      <c r="T922">
        <v>625.73356000000001</v>
      </c>
      <c r="U922">
        <v>7.9319999999999998E-3</v>
      </c>
      <c r="V922" t="s">
        <v>7</v>
      </c>
      <c r="W922">
        <v>0.60157799999999995</v>
      </c>
      <c r="X922">
        <v>3.9119999999999997E-3</v>
      </c>
      <c r="Y922" t="s">
        <v>8</v>
      </c>
      <c r="Z922">
        <v>0</v>
      </c>
      <c r="AA922">
        <v>0</v>
      </c>
      <c r="AB922" t="s">
        <v>9</v>
      </c>
      <c r="AC922">
        <v>0</v>
      </c>
      <c r="AD922">
        <v>0</v>
      </c>
      <c r="AE922" t="s">
        <v>10</v>
      </c>
      <c r="AF922">
        <v>0.381996</v>
      </c>
      <c r="AG922">
        <v>2.0000000000000002E-5</v>
      </c>
      <c r="AH922" t="s">
        <v>11</v>
      </c>
      <c r="AI922">
        <v>0.61780599999999997</v>
      </c>
      <c r="AJ922">
        <v>5.0000000000000004E-6</v>
      </c>
      <c r="AK922" t="s">
        <v>12</v>
      </c>
      <c r="AL922">
        <v>0</v>
      </c>
      <c r="AM922">
        <v>0</v>
      </c>
    </row>
    <row r="923" spans="1:39" x14ac:dyDescent="0.25">
      <c r="A923" t="s">
        <v>208</v>
      </c>
      <c r="B923">
        <v>2</v>
      </c>
      <c r="C923">
        <v>50</v>
      </c>
      <c r="D923" t="s">
        <v>1</v>
      </c>
      <c r="E923">
        <v>0</v>
      </c>
      <c r="F923">
        <v>0</v>
      </c>
      <c r="G923" t="s">
        <v>2</v>
      </c>
      <c r="H923">
        <v>1574.131997</v>
      </c>
      <c r="I923">
        <v>19.200002000000001</v>
      </c>
      <c r="J923" t="s">
        <v>3</v>
      </c>
      <c r="K923">
        <v>1570.4526370000001</v>
      </c>
      <c r="L923">
        <v>19.472524</v>
      </c>
      <c r="M923" t="s">
        <v>4</v>
      </c>
      <c r="N923">
        <v>273.29579200000001</v>
      </c>
      <c r="O923">
        <v>12.820543000000001</v>
      </c>
      <c r="P923" t="s">
        <v>5</v>
      </c>
      <c r="Q923">
        <v>5.3265219999999998</v>
      </c>
      <c r="R923">
        <v>2.9678E-2</v>
      </c>
      <c r="S923" t="s">
        <v>6</v>
      </c>
      <c r="T923">
        <v>1251.328276</v>
      </c>
      <c r="U923">
        <v>2.1583000000000001E-2</v>
      </c>
      <c r="V923" t="s">
        <v>7</v>
      </c>
      <c r="W923">
        <v>1.1991499999999999</v>
      </c>
      <c r="X923">
        <v>1.129E-2</v>
      </c>
      <c r="Y923" t="s">
        <v>8</v>
      </c>
      <c r="Z923">
        <v>0</v>
      </c>
      <c r="AA923">
        <v>0</v>
      </c>
      <c r="AB923" t="s">
        <v>9</v>
      </c>
      <c r="AC923">
        <v>0</v>
      </c>
      <c r="AD923">
        <v>0</v>
      </c>
      <c r="AE923" t="s">
        <v>10</v>
      </c>
      <c r="AF923">
        <v>0.38036700000000001</v>
      </c>
      <c r="AG923">
        <v>1.9000000000000001E-5</v>
      </c>
      <c r="AH923" t="s">
        <v>11</v>
      </c>
      <c r="AI923">
        <v>0.61940700000000004</v>
      </c>
      <c r="AJ923">
        <v>5.0000000000000004E-6</v>
      </c>
      <c r="AK923" t="s">
        <v>12</v>
      </c>
      <c r="AL923">
        <v>0</v>
      </c>
      <c r="AM923">
        <v>0</v>
      </c>
    </row>
    <row r="924" spans="1:39" x14ac:dyDescent="0.25">
      <c r="A924" t="s">
        <v>208</v>
      </c>
      <c r="B924">
        <v>3</v>
      </c>
      <c r="C924">
        <v>75</v>
      </c>
      <c r="D924" t="s">
        <v>1</v>
      </c>
      <c r="E924">
        <v>0</v>
      </c>
      <c r="F924">
        <v>0</v>
      </c>
      <c r="G924" t="s">
        <v>2</v>
      </c>
      <c r="H924">
        <v>2360.6997120000001</v>
      </c>
      <c r="I924">
        <v>34.361671999999999</v>
      </c>
      <c r="J924" t="s">
        <v>3</v>
      </c>
      <c r="K924">
        <v>2355.1964499999999</v>
      </c>
      <c r="L924">
        <v>34.688848999999998</v>
      </c>
      <c r="M924" t="s">
        <v>4</v>
      </c>
      <c r="N924">
        <v>409.76843100000002</v>
      </c>
      <c r="O924">
        <v>23.230913000000001</v>
      </c>
      <c r="P924" t="s">
        <v>5</v>
      </c>
      <c r="Q924">
        <v>7.9798179999999999</v>
      </c>
      <c r="R924">
        <v>3.6608000000000002E-2</v>
      </c>
      <c r="S924" t="s">
        <v>6</v>
      </c>
      <c r="T924">
        <v>1876.922781</v>
      </c>
      <c r="U924">
        <v>4.2578999999999999E-2</v>
      </c>
      <c r="V924" t="s">
        <v>7</v>
      </c>
      <c r="W924">
        <v>1.791034</v>
      </c>
      <c r="X924">
        <v>1.8370999999999998E-2</v>
      </c>
      <c r="Y924" t="s">
        <v>8</v>
      </c>
      <c r="Z924">
        <v>0</v>
      </c>
      <c r="AA924">
        <v>0</v>
      </c>
      <c r="AB924" t="s">
        <v>9</v>
      </c>
      <c r="AC924">
        <v>0</v>
      </c>
      <c r="AD924">
        <v>0</v>
      </c>
      <c r="AE924" t="s">
        <v>10</v>
      </c>
      <c r="AF924">
        <v>0.37850400000000001</v>
      </c>
      <c r="AG924">
        <v>1.5E-5</v>
      </c>
      <c r="AH924" t="s">
        <v>11</v>
      </c>
      <c r="AI924">
        <v>0.61989000000000005</v>
      </c>
      <c r="AJ924">
        <v>6.9999999999999999E-6</v>
      </c>
      <c r="AK924" t="s">
        <v>12</v>
      </c>
      <c r="AL924">
        <v>0</v>
      </c>
      <c r="AM924">
        <v>0</v>
      </c>
    </row>
    <row r="925" spans="1:39" x14ac:dyDescent="0.25">
      <c r="A925" t="s">
        <v>208</v>
      </c>
      <c r="B925">
        <v>4</v>
      </c>
      <c r="C925">
        <v>100</v>
      </c>
      <c r="D925" t="s">
        <v>1</v>
      </c>
      <c r="E925">
        <v>0</v>
      </c>
      <c r="F925">
        <v>0</v>
      </c>
      <c r="G925" t="s">
        <v>2</v>
      </c>
      <c r="H925">
        <v>3147.7498679999999</v>
      </c>
      <c r="I925">
        <v>53.912610000000001</v>
      </c>
      <c r="J925" t="s">
        <v>3</v>
      </c>
      <c r="K925">
        <v>3140.3606690000001</v>
      </c>
      <c r="L925">
        <v>54.566462000000001</v>
      </c>
      <c r="M925" t="s">
        <v>4</v>
      </c>
      <c r="N925">
        <v>546.62432999999999</v>
      </c>
      <c r="O925">
        <v>36.007503</v>
      </c>
      <c r="P925" t="s">
        <v>5</v>
      </c>
      <c r="Q925">
        <v>10.631197</v>
      </c>
      <c r="R925">
        <v>6.1048999999999999E-2</v>
      </c>
      <c r="S925" t="s">
        <v>6</v>
      </c>
      <c r="T925">
        <v>2502.5338820000002</v>
      </c>
      <c r="U925">
        <v>6.7016000000000006E-2</v>
      </c>
      <c r="V925" t="s">
        <v>7</v>
      </c>
      <c r="W925">
        <v>2.3911340000000001</v>
      </c>
      <c r="X925">
        <v>2.8195999999999999E-2</v>
      </c>
      <c r="Y925" t="s">
        <v>8</v>
      </c>
      <c r="Z925">
        <v>0</v>
      </c>
      <c r="AA925">
        <v>0</v>
      </c>
      <c r="AB925" t="s">
        <v>9</v>
      </c>
      <c r="AC925">
        <v>0</v>
      </c>
      <c r="AD925">
        <v>0</v>
      </c>
      <c r="AE925" t="s">
        <v>10</v>
      </c>
      <c r="AF925">
        <v>0.37783699999999998</v>
      </c>
      <c r="AG925">
        <v>1.2E-5</v>
      </c>
      <c r="AH925" t="s">
        <v>11</v>
      </c>
      <c r="AI925">
        <v>0.61999199999999999</v>
      </c>
      <c r="AJ925">
        <v>6.9999999999999999E-6</v>
      </c>
      <c r="AK925" t="s">
        <v>12</v>
      </c>
      <c r="AL925">
        <v>0</v>
      </c>
      <c r="AM925">
        <v>0</v>
      </c>
    </row>
    <row r="926" spans="1:39" x14ac:dyDescent="0.25">
      <c r="A926" t="s">
        <v>208</v>
      </c>
      <c r="B926">
        <v>5</v>
      </c>
      <c r="C926">
        <v>125</v>
      </c>
      <c r="D926" t="s">
        <v>1</v>
      </c>
      <c r="E926">
        <v>0</v>
      </c>
      <c r="F926">
        <v>0</v>
      </c>
      <c r="G926" t="s">
        <v>2</v>
      </c>
      <c r="H926">
        <v>3935.318945</v>
      </c>
      <c r="I926">
        <v>96.293422000000007</v>
      </c>
      <c r="J926" t="s">
        <v>3</v>
      </c>
      <c r="K926">
        <v>3926.0506489999998</v>
      </c>
      <c r="L926">
        <v>99.048732999999999</v>
      </c>
      <c r="M926" t="s">
        <v>4</v>
      </c>
      <c r="N926">
        <v>683.89463699999999</v>
      </c>
      <c r="O926">
        <v>65.237485000000007</v>
      </c>
      <c r="P926" t="s">
        <v>5</v>
      </c>
      <c r="Q926">
        <v>13.303119000000001</v>
      </c>
      <c r="R926">
        <v>8.8524000000000005E-2</v>
      </c>
      <c r="S926" t="s">
        <v>6</v>
      </c>
      <c r="T926">
        <v>3128.152959</v>
      </c>
      <c r="U926">
        <v>0.11336599999999999</v>
      </c>
      <c r="V926" t="s">
        <v>7</v>
      </c>
      <c r="W926">
        <v>2.9905940000000002</v>
      </c>
      <c r="X926">
        <v>4.7444E-2</v>
      </c>
      <c r="Y926" t="s">
        <v>8</v>
      </c>
      <c r="Z926">
        <v>0</v>
      </c>
      <c r="AA926">
        <v>0</v>
      </c>
      <c r="AB926" t="s">
        <v>9</v>
      </c>
      <c r="AC926">
        <v>0</v>
      </c>
      <c r="AD926">
        <v>0</v>
      </c>
      <c r="AE926" t="s">
        <v>10</v>
      </c>
      <c r="AF926">
        <v>0.37749899999999997</v>
      </c>
      <c r="AG926">
        <v>1.0000000000000001E-5</v>
      </c>
      <c r="AH926" t="s">
        <v>11</v>
      </c>
      <c r="AI926">
        <v>0.62022500000000003</v>
      </c>
      <c r="AJ926">
        <v>9.0000000000000002E-6</v>
      </c>
      <c r="AK926" t="s">
        <v>12</v>
      </c>
      <c r="AL926">
        <v>0</v>
      </c>
      <c r="AM926">
        <v>0</v>
      </c>
    </row>
    <row r="927" spans="1:39" x14ac:dyDescent="0.25">
      <c r="A927" t="s">
        <v>208</v>
      </c>
      <c r="B927">
        <v>6</v>
      </c>
      <c r="C927">
        <v>150</v>
      </c>
      <c r="D927" t="s">
        <v>1</v>
      </c>
      <c r="E927">
        <v>0</v>
      </c>
      <c r="F927">
        <v>0</v>
      </c>
      <c r="G927" t="s">
        <v>2</v>
      </c>
      <c r="H927">
        <v>4722.2662790000004</v>
      </c>
      <c r="I927">
        <v>129.367121</v>
      </c>
      <c r="J927" t="s">
        <v>3</v>
      </c>
      <c r="K927">
        <v>4711.1911229999996</v>
      </c>
      <c r="L927">
        <v>132.92198200000001</v>
      </c>
      <c r="M927" t="s">
        <v>4</v>
      </c>
      <c r="N927">
        <v>820.58378500000003</v>
      </c>
      <c r="O927">
        <v>86.479595000000003</v>
      </c>
      <c r="P927" t="s">
        <v>5</v>
      </c>
      <c r="Q927">
        <v>15.954392</v>
      </c>
      <c r="R927">
        <v>0.109971</v>
      </c>
      <c r="S927" t="s">
        <v>6</v>
      </c>
      <c r="T927">
        <v>3753.7559860000001</v>
      </c>
      <c r="U927">
        <v>0.147231</v>
      </c>
      <c r="V927" t="s">
        <v>7</v>
      </c>
      <c r="W927">
        <v>3.579736</v>
      </c>
      <c r="X927">
        <v>6.4145999999999995E-2</v>
      </c>
      <c r="Y927" t="s">
        <v>8</v>
      </c>
      <c r="Z927">
        <v>0</v>
      </c>
      <c r="AA927">
        <v>0</v>
      </c>
      <c r="AB927" t="s">
        <v>9</v>
      </c>
      <c r="AC927">
        <v>0</v>
      </c>
      <c r="AD927">
        <v>0</v>
      </c>
      <c r="AE927" t="s">
        <v>10</v>
      </c>
      <c r="AF927">
        <v>0.37748799999999999</v>
      </c>
      <c r="AG927">
        <v>1.0000000000000001E-5</v>
      </c>
      <c r="AH927" t="s">
        <v>11</v>
      </c>
      <c r="AI927">
        <v>0.62036000000000002</v>
      </c>
      <c r="AJ927">
        <v>9.0000000000000002E-6</v>
      </c>
      <c r="AK927" t="s">
        <v>12</v>
      </c>
      <c r="AL927">
        <v>0</v>
      </c>
      <c r="AM927">
        <v>0</v>
      </c>
    </row>
    <row r="928" spans="1:39" x14ac:dyDescent="0.25">
      <c r="A928" t="s">
        <v>208</v>
      </c>
      <c r="B928">
        <v>7</v>
      </c>
      <c r="C928">
        <v>175</v>
      </c>
      <c r="D928" t="s">
        <v>1</v>
      </c>
      <c r="E928">
        <v>0</v>
      </c>
      <c r="F928">
        <v>0</v>
      </c>
      <c r="G928" t="s">
        <v>2</v>
      </c>
      <c r="H928">
        <v>5509.3087210000003</v>
      </c>
      <c r="I928">
        <v>157.94623899999999</v>
      </c>
      <c r="J928" t="s">
        <v>3</v>
      </c>
      <c r="K928">
        <v>5496.3669630000004</v>
      </c>
      <c r="L928">
        <v>163.129516</v>
      </c>
      <c r="M928" t="s">
        <v>4</v>
      </c>
      <c r="N928">
        <v>957.25535200000002</v>
      </c>
      <c r="O928">
        <v>108.33421800000001</v>
      </c>
      <c r="P928" t="s">
        <v>5</v>
      </c>
      <c r="Q928">
        <v>18.605086</v>
      </c>
      <c r="R928">
        <v>0.14213100000000001</v>
      </c>
      <c r="S928" t="s">
        <v>6</v>
      </c>
      <c r="T928">
        <v>4379.3768749999999</v>
      </c>
      <c r="U928">
        <v>0.20629</v>
      </c>
      <c r="V928" t="s">
        <v>7</v>
      </c>
      <c r="W928">
        <v>4.183198</v>
      </c>
      <c r="X928">
        <v>0.106208</v>
      </c>
      <c r="Y928" t="s">
        <v>8</v>
      </c>
      <c r="Z928">
        <v>0</v>
      </c>
      <c r="AA928">
        <v>0</v>
      </c>
      <c r="AB928" t="s">
        <v>9</v>
      </c>
      <c r="AC928">
        <v>0</v>
      </c>
      <c r="AD928">
        <v>0</v>
      </c>
      <c r="AE928" t="s">
        <v>10</v>
      </c>
      <c r="AF928">
        <v>0.37708399999999997</v>
      </c>
      <c r="AG928">
        <v>7.9999999999999996E-6</v>
      </c>
      <c r="AH928" t="s">
        <v>11</v>
      </c>
      <c r="AI928">
        <v>0.62079099999999998</v>
      </c>
      <c r="AJ928">
        <v>1.1E-5</v>
      </c>
      <c r="AK928" t="s">
        <v>12</v>
      </c>
      <c r="AL928">
        <v>0</v>
      </c>
      <c r="AM928">
        <v>0</v>
      </c>
    </row>
    <row r="929" spans="1:39" x14ac:dyDescent="0.25">
      <c r="A929" t="s">
        <v>208</v>
      </c>
      <c r="B929">
        <v>8</v>
      </c>
      <c r="C929">
        <v>200</v>
      </c>
      <c r="D929" t="s">
        <v>1</v>
      </c>
      <c r="E929">
        <v>0</v>
      </c>
      <c r="F929">
        <v>0</v>
      </c>
      <c r="G929" t="s">
        <v>2</v>
      </c>
      <c r="H929">
        <v>6295.5742970000001</v>
      </c>
      <c r="I929">
        <v>184.11860100000001</v>
      </c>
      <c r="J929" t="s">
        <v>3</v>
      </c>
      <c r="K929">
        <v>6280.7608790000004</v>
      </c>
      <c r="L929">
        <v>191.51379800000001</v>
      </c>
      <c r="M929" t="s">
        <v>4</v>
      </c>
      <c r="N929">
        <v>1093.3856270000001</v>
      </c>
      <c r="O929">
        <v>127.360484</v>
      </c>
      <c r="P929" t="s">
        <v>5</v>
      </c>
      <c r="Q929">
        <v>21.245956</v>
      </c>
      <c r="R929">
        <v>0.14669599999999999</v>
      </c>
      <c r="S929" t="s">
        <v>6</v>
      </c>
      <c r="T929">
        <v>5005.0061820000001</v>
      </c>
      <c r="U929">
        <v>0.259185</v>
      </c>
      <c r="V929" t="s">
        <v>7</v>
      </c>
      <c r="W929">
        <v>4.7936019999999999</v>
      </c>
      <c r="X929">
        <v>0.13464599999999999</v>
      </c>
      <c r="Y929" t="s">
        <v>8</v>
      </c>
      <c r="Z929">
        <v>0</v>
      </c>
      <c r="AA929">
        <v>0</v>
      </c>
      <c r="AB929" t="s">
        <v>9</v>
      </c>
      <c r="AC929">
        <v>0</v>
      </c>
      <c r="AD929">
        <v>0</v>
      </c>
      <c r="AE929" t="s">
        <v>10</v>
      </c>
      <c r="AF929">
        <v>0.37662299999999999</v>
      </c>
      <c r="AG929">
        <v>5.0000000000000004E-6</v>
      </c>
      <c r="AH929" t="s">
        <v>11</v>
      </c>
      <c r="AI929">
        <v>0.62101399999999995</v>
      </c>
      <c r="AJ929">
        <v>1.2E-5</v>
      </c>
      <c r="AK929" t="s">
        <v>12</v>
      </c>
      <c r="AL929">
        <v>0</v>
      </c>
      <c r="AM929">
        <v>0</v>
      </c>
    </row>
    <row r="930" spans="1:39" x14ac:dyDescent="0.25">
      <c r="A930" t="s">
        <v>208</v>
      </c>
      <c r="B930">
        <v>9</v>
      </c>
      <c r="C930">
        <v>225</v>
      </c>
      <c r="D930" t="s">
        <v>1</v>
      </c>
      <c r="E930">
        <v>0</v>
      </c>
      <c r="F930">
        <v>0</v>
      </c>
      <c r="G930" t="s">
        <v>2</v>
      </c>
      <c r="H930">
        <v>7082.3314840000003</v>
      </c>
      <c r="I930">
        <v>231.18446499999999</v>
      </c>
      <c r="J930" t="s">
        <v>3</v>
      </c>
      <c r="K930">
        <v>7065.6313769999997</v>
      </c>
      <c r="L930">
        <v>241.31117399999999</v>
      </c>
      <c r="M930" t="s">
        <v>4</v>
      </c>
      <c r="N930">
        <v>1229.833079</v>
      </c>
      <c r="O930">
        <v>154.58278799999999</v>
      </c>
      <c r="P930" t="s">
        <v>5</v>
      </c>
      <c r="Q930">
        <v>23.906431000000001</v>
      </c>
      <c r="R930">
        <v>0.15815799999999999</v>
      </c>
      <c r="S930" t="s">
        <v>6</v>
      </c>
      <c r="T930">
        <v>5630.6107320000001</v>
      </c>
      <c r="U930">
        <v>0.31709100000000001</v>
      </c>
      <c r="V930" t="s">
        <v>7</v>
      </c>
      <c r="W930">
        <v>5.3863130000000004</v>
      </c>
      <c r="X930">
        <v>0.16980500000000001</v>
      </c>
      <c r="Y930" t="s">
        <v>8</v>
      </c>
      <c r="Z930">
        <v>0</v>
      </c>
      <c r="AA930">
        <v>0</v>
      </c>
      <c r="AB930" t="s">
        <v>9</v>
      </c>
      <c r="AC930">
        <v>0</v>
      </c>
      <c r="AD930">
        <v>0</v>
      </c>
      <c r="AE930" t="s">
        <v>10</v>
      </c>
      <c r="AF930">
        <v>0.37653599999999998</v>
      </c>
      <c r="AG930">
        <v>5.0000000000000004E-6</v>
      </c>
      <c r="AH930" t="s">
        <v>11</v>
      </c>
      <c r="AI930">
        <v>0.62156500000000003</v>
      </c>
      <c r="AJ930">
        <v>1.4E-5</v>
      </c>
      <c r="AK930" t="s">
        <v>12</v>
      </c>
      <c r="AL930">
        <v>0</v>
      </c>
      <c r="AM930">
        <v>0</v>
      </c>
    </row>
    <row r="931" spans="1:39" x14ac:dyDescent="0.25">
      <c r="A931" t="s">
        <v>208</v>
      </c>
      <c r="B931">
        <v>10</v>
      </c>
      <c r="C931">
        <v>250</v>
      </c>
      <c r="D931" t="s">
        <v>1</v>
      </c>
      <c r="E931">
        <v>0</v>
      </c>
      <c r="F931">
        <v>0</v>
      </c>
      <c r="G931" t="s">
        <v>2</v>
      </c>
      <c r="H931">
        <v>7869.9146000000001</v>
      </c>
      <c r="I931">
        <v>284.34687000000002</v>
      </c>
      <c r="J931" t="s">
        <v>3</v>
      </c>
      <c r="K931">
        <v>7851.3773730000003</v>
      </c>
      <c r="L931">
        <v>296.84357399999999</v>
      </c>
      <c r="M931" t="s">
        <v>4</v>
      </c>
      <c r="N931">
        <v>1366.989065</v>
      </c>
      <c r="O931">
        <v>188.97205400000001</v>
      </c>
      <c r="P931" t="s">
        <v>5</v>
      </c>
      <c r="Q931">
        <v>26.574909999999999</v>
      </c>
      <c r="R931">
        <v>0.17705000000000001</v>
      </c>
      <c r="S931" t="s">
        <v>6</v>
      </c>
      <c r="T931">
        <v>6256.2168359999996</v>
      </c>
      <c r="U931">
        <v>0.37662699999999999</v>
      </c>
      <c r="V931" t="s">
        <v>7</v>
      </c>
      <c r="W931">
        <v>5.971311</v>
      </c>
      <c r="X931">
        <v>0.19872799999999999</v>
      </c>
      <c r="Y931" t="s">
        <v>8</v>
      </c>
      <c r="Z931">
        <v>0</v>
      </c>
      <c r="AA931">
        <v>0</v>
      </c>
      <c r="AB931" t="s">
        <v>9</v>
      </c>
      <c r="AC931">
        <v>0</v>
      </c>
      <c r="AD931">
        <v>0</v>
      </c>
      <c r="AE931" t="s">
        <v>10</v>
      </c>
      <c r="AF931">
        <v>0.37633299999999997</v>
      </c>
      <c r="AG931">
        <v>3.0000000000000001E-6</v>
      </c>
      <c r="AH931" t="s">
        <v>11</v>
      </c>
      <c r="AI931">
        <v>0.62156699999999998</v>
      </c>
      <c r="AJ931">
        <v>1.4E-5</v>
      </c>
      <c r="AK931" t="s">
        <v>12</v>
      </c>
      <c r="AL931">
        <v>0</v>
      </c>
      <c r="AM931">
        <v>0</v>
      </c>
    </row>
    <row r="932" spans="1:39" x14ac:dyDescent="0.25">
      <c r="A932" t="s">
        <v>208</v>
      </c>
      <c r="B932">
        <v>11</v>
      </c>
      <c r="C932">
        <v>275</v>
      </c>
      <c r="D932" t="s">
        <v>1</v>
      </c>
      <c r="E932">
        <v>0</v>
      </c>
      <c r="F932">
        <v>0</v>
      </c>
      <c r="G932" t="s">
        <v>2</v>
      </c>
      <c r="H932">
        <v>8657.0146289999993</v>
      </c>
      <c r="I932">
        <v>319.510964</v>
      </c>
      <c r="J932" t="s">
        <v>3</v>
      </c>
      <c r="K932">
        <v>8636.6113089999999</v>
      </c>
      <c r="L932">
        <v>335.06741099999999</v>
      </c>
      <c r="M932" t="s">
        <v>4</v>
      </c>
      <c r="N932">
        <v>1503.6873290000001</v>
      </c>
      <c r="O932">
        <v>216.14984699999999</v>
      </c>
      <c r="P932" t="s">
        <v>5</v>
      </c>
      <c r="Q932">
        <v>29.216011999999999</v>
      </c>
      <c r="R932">
        <v>0.18355099999999999</v>
      </c>
      <c r="S932" t="s">
        <v>6</v>
      </c>
      <c r="T932">
        <v>6881.8524509999997</v>
      </c>
      <c r="U932">
        <v>0.40123199999999998</v>
      </c>
      <c r="V932" t="s">
        <v>7</v>
      </c>
      <c r="W932">
        <v>6.5850569999999999</v>
      </c>
      <c r="X932">
        <v>0.21099399999999999</v>
      </c>
      <c r="Y932" t="s">
        <v>8</v>
      </c>
      <c r="Z932">
        <v>0</v>
      </c>
      <c r="AA932">
        <v>0</v>
      </c>
      <c r="AB932" t="s">
        <v>9</v>
      </c>
      <c r="AC932">
        <v>0</v>
      </c>
      <c r="AD932">
        <v>0</v>
      </c>
      <c r="AE932" t="s">
        <v>10</v>
      </c>
      <c r="AF932">
        <v>0.37633</v>
      </c>
      <c r="AG932">
        <v>3.0000000000000001E-6</v>
      </c>
      <c r="AH932" t="s">
        <v>11</v>
      </c>
      <c r="AI932">
        <v>0.62178199999999995</v>
      </c>
      <c r="AJ932">
        <v>1.5E-5</v>
      </c>
      <c r="AK932" t="s">
        <v>12</v>
      </c>
      <c r="AL932">
        <v>0</v>
      </c>
      <c r="AM932">
        <v>0</v>
      </c>
    </row>
    <row r="933" spans="1:39" x14ac:dyDescent="0.25">
      <c r="A933" t="s">
        <v>208</v>
      </c>
      <c r="B933">
        <v>12</v>
      </c>
      <c r="C933">
        <v>300</v>
      </c>
      <c r="D933" t="s">
        <v>1</v>
      </c>
      <c r="E933">
        <v>0</v>
      </c>
      <c r="F933">
        <v>0</v>
      </c>
      <c r="G933" t="s">
        <v>2</v>
      </c>
      <c r="H933">
        <v>9444.6574020000007</v>
      </c>
      <c r="I933">
        <v>398.02458999999999</v>
      </c>
      <c r="J933" t="s">
        <v>3</v>
      </c>
      <c r="K933">
        <v>9422.3959570000006</v>
      </c>
      <c r="L933">
        <v>417.39901700000001</v>
      </c>
      <c r="M933" t="s">
        <v>4</v>
      </c>
      <c r="N933">
        <v>1640.842813</v>
      </c>
      <c r="O933">
        <v>275.04444799999999</v>
      </c>
      <c r="P933" t="s">
        <v>5</v>
      </c>
      <c r="Q933">
        <v>31.916727999999999</v>
      </c>
      <c r="R933">
        <v>0.30446699999999999</v>
      </c>
      <c r="S933" t="s">
        <v>6</v>
      </c>
      <c r="T933">
        <v>7507.4747950000001</v>
      </c>
      <c r="U933">
        <v>0.466638</v>
      </c>
      <c r="V933" t="s">
        <v>7</v>
      </c>
      <c r="W933">
        <v>7.1776070000000001</v>
      </c>
      <c r="X933">
        <v>0.24407699999999999</v>
      </c>
      <c r="Y933" t="s">
        <v>8</v>
      </c>
      <c r="Z933">
        <v>0</v>
      </c>
      <c r="AA933">
        <v>0</v>
      </c>
      <c r="AB933" t="s">
        <v>9</v>
      </c>
      <c r="AC933">
        <v>0</v>
      </c>
      <c r="AD933">
        <v>0</v>
      </c>
      <c r="AE933" t="s">
        <v>10</v>
      </c>
      <c r="AF933">
        <v>0.37622</v>
      </c>
      <c r="AG933">
        <v>3.0000000000000001E-6</v>
      </c>
      <c r="AH933" t="s">
        <v>11</v>
      </c>
      <c r="AI933">
        <v>0.62203799999999998</v>
      </c>
      <c r="AJ933">
        <v>1.5999999999999999E-5</v>
      </c>
      <c r="AK933" t="s">
        <v>12</v>
      </c>
      <c r="AL933">
        <v>0</v>
      </c>
      <c r="AM933">
        <v>0</v>
      </c>
    </row>
    <row r="934" spans="1:39" x14ac:dyDescent="0.25">
      <c r="A934" t="s">
        <v>208</v>
      </c>
      <c r="B934">
        <v>13</v>
      </c>
      <c r="C934">
        <v>325</v>
      </c>
      <c r="D934" t="s">
        <v>1</v>
      </c>
      <c r="E934">
        <v>0</v>
      </c>
      <c r="F934">
        <v>0</v>
      </c>
      <c r="G934" t="s">
        <v>2</v>
      </c>
      <c r="H934">
        <v>10232.457871000001</v>
      </c>
      <c r="I934">
        <v>534.85622899999998</v>
      </c>
      <c r="J934" t="s">
        <v>3</v>
      </c>
      <c r="K934">
        <v>10208.428574</v>
      </c>
      <c r="L934">
        <v>564.11225899999999</v>
      </c>
      <c r="M934" t="s">
        <v>4</v>
      </c>
      <c r="N934">
        <v>1778.1821070000001</v>
      </c>
      <c r="O934">
        <v>359.84003799999999</v>
      </c>
      <c r="P934" t="s">
        <v>5</v>
      </c>
      <c r="Q934">
        <v>34.561650999999998</v>
      </c>
      <c r="R934">
        <v>0.32056800000000002</v>
      </c>
      <c r="S934" t="s">
        <v>6</v>
      </c>
      <c r="T934">
        <v>8133.1002639999997</v>
      </c>
      <c r="U934">
        <v>0.55424300000000004</v>
      </c>
      <c r="V934" t="s">
        <v>7</v>
      </c>
      <c r="W934">
        <v>7.7768370000000004</v>
      </c>
      <c r="X934">
        <v>0.28995199999999999</v>
      </c>
      <c r="Y934" t="s">
        <v>8</v>
      </c>
      <c r="Z934">
        <v>0</v>
      </c>
      <c r="AA934">
        <v>0</v>
      </c>
      <c r="AB934" t="s">
        <v>9</v>
      </c>
      <c r="AC934">
        <v>0</v>
      </c>
      <c r="AD934">
        <v>0</v>
      </c>
      <c r="AE934" t="s">
        <v>10</v>
      </c>
      <c r="AF934">
        <v>0.37601400000000001</v>
      </c>
      <c r="AG934">
        <v>9.9999999999999995E-7</v>
      </c>
      <c r="AH934" t="s">
        <v>11</v>
      </c>
      <c r="AI934">
        <v>0.62215900000000002</v>
      </c>
      <c r="AJ934">
        <v>1.5999999999999999E-5</v>
      </c>
      <c r="AK934" t="s">
        <v>12</v>
      </c>
      <c r="AL934">
        <v>0</v>
      </c>
      <c r="AM934">
        <v>0</v>
      </c>
    </row>
    <row r="935" spans="1:39" x14ac:dyDescent="0.25">
      <c r="A935" t="s">
        <v>208</v>
      </c>
      <c r="B935">
        <v>14</v>
      </c>
      <c r="C935">
        <v>350</v>
      </c>
      <c r="D935" t="s">
        <v>1</v>
      </c>
      <c r="E935">
        <v>0</v>
      </c>
      <c r="F935">
        <v>0</v>
      </c>
      <c r="G935" t="s">
        <v>2</v>
      </c>
      <c r="H935">
        <v>11019.709805</v>
      </c>
      <c r="I935">
        <v>629.71938299999999</v>
      </c>
      <c r="J935" t="s">
        <v>3</v>
      </c>
      <c r="K935">
        <v>10993.910078000001</v>
      </c>
      <c r="L935">
        <v>662.39433199999996</v>
      </c>
      <c r="M935" t="s">
        <v>4</v>
      </c>
      <c r="N935">
        <v>1915.1432500000001</v>
      </c>
      <c r="O935">
        <v>424.45328899999998</v>
      </c>
      <c r="P935" t="s">
        <v>5</v>
      </c>
      <c r="Q935">
        <v>37.205686999999998</v>
      </c>
      <c r="R935">
        <v>0.36647800000000003</v>
      </c>
      <c r="S935" t="s">
        <v>6</v>
      </c>
      <c r="T935">
        <v>8758.7159179999999</v>
      </c>
      <c r="U935">
        <v>0.62149900000000002</v>
      </c>
      <c r="V935" t="s">
        <v>7</v>
      </c>
      <c r="W935">
        <v>8.3636149999999994</v>
      </c>
      <c r="X935">
        <v>0.33117400000000002</v>
      </c>
      <c r="Y935" t="s">
        <v>8</v>
      </c>
      <c r="Z935">
        <v>0</v>
      </c>
      <c r="AA935">
        <v>0</v>
      </c>
      <c r="AB935" t="s">
        <v>9</v>
      </c>
      <c r="AC935">
        <v>0</v>
      </c>
      <c r="AD935">
        <v>0</v>
      </c>
      <c r="AE935" t="s">
        <v>10</v>
      </c>
      <c r="AF935">
        <v>0.37599700000000003</v>
      </c>
      <c r="AG935">
        <v>9.9999999999999995E-7</v>
      </c>
      <c r="AH935" t="s">
        <v>11</v>
      </c>
      <c r="AI935">
        <v>0.62215900000000002</v>
      </c>
      <c r="AJ935">
        <v>1.5999999999999999E-5</v>
      </c>
      <c r="AK935" t="s">
        <v>12</v>
      </c>
      <c r="AL935">
        <v>0</v>
      </c>
      <c r="AM935">
        <v>0</v>
      </c>
    </row>
    <row r="936" spans="1:39" x14ac:dyDescent="0.25">
      <c r="A936" t="s">
        <v>208</v>
      </c>
      <c r="B936">
        <v>15</v>
      </c>
      <c r="C936">
        <v>375</v>
      </c>
      <c r="D936" t="s">
        <v>1</v>
      </c>
      <c r="E936">
        <v>0</v>
      </c>
      <c r="F936">
        <v>0</v>
      </c>
      <c r="G936" t="s">
        <v>2</v>
      </c>
      <c r="H936">
        <v>11807.118418</v>
      </c>
      <c r="I936">
        <v>734.41506600000002</v>
      </c>
      <c r="J936" t="s">
        <v>3</v>
      </c>
      <c r="K936">
        <v>11779.494844000001</v>
      </c>
      <c r="L936">
        <v>771.84790999999996</v>
      </c>
      <c r="M936" t="s">
        <v>4</v>
      </c>
      <c r="N936">
        <v>2052.140159</v>
      </c>
      <c r="O936">
        <v>504.31023800000003</v>
      </c>
      <c r="P936" t="s">
        <v>5</v>
      </c>
      <c r="Q936">
        <v>39.868091999999997</v>
      </c>
      <c r="R936">
        <v>0.41065000000000002</v>
      </c>
      <c r="S936" t="s">
        <v>6</v>
      </c>
      <c r="T936">
        <v>9384.3407810000008</v>
      </c>
      <c r="U936">
        <v>0.68659300000000001</v>
      </c>
      <c r="V936" t="s">
        <v>7</v>
      </c>
      <c r="W936">
        <v>8.9644560000000002</v>
      </c>
      <c r="X936">
        <v>0.37298700000000001</v>
      </c>
      <c r="Y936" t="s">
        <v>8</v>
      </c>
      <c r="Z936">
        <v>0</v>
      </c>
      <c r="AA936">
        <v>0</v>
      </c>
      <c r="AB936" t="s">
        <v>9</v>
      </c>
      <c r="AC936">
        <v>0</v>
      </c>
      <c r="AD936">
        <v>0</v>
      </c>
      <c r="AE936" t="s">
        <v>10</v>
      </c>
      <c r="AF936">
        <v>0.37599700000000003</v>
      </c>
      <c r="AG936">
        <v>9.9999999999999995E-7</v>
      </c>
      <c r="AH936" t="s">
        <v>11</v>
      </c>
      <c r="AI936">
        <v>0.62271299999999996</v>
      </c>
      <c r="AJ936">
        <v>1.7E-5</v>
      </c>
      <c r="AK936" t="s">
        <v>12</v>
      </c>
      <c r="AL936">
        <v>0</v>
      </c>
      <c r="AM936">
        <v>0</v>
      </c>
    </row>
    <row r="937" spans="1:39" x14ac:dyDescent="0.25">
      <c r="A937" t="s">
        <v>208</v>
      </c>
      <c r="B937">
        <v>16</v>
      </c>
      <c r="C937">
        <v>400</v>
      </c>
      <c r="D937" t="s">
        <v>1</v>
      </c>
      <c r="E937">
        <v>0</v>
      </c>
      <c r="F937">
        <v>0</v>
      </c>
      <c r="G937" t="s">
        <v>2</v>
      </c>
      <c r="H937">
        <v>12594.828828</v>
      </c>
      <c r="I937">
        <v>846.91331300000002</v>
      </c>
      <c r="J937" t="s">
        <v>3</v>
      </c>
      <c r="K937">
        <v>12565.376620999999</v>
      </c>
      <c r="L937">
        <v>891.41902900000002</v>
      </c>
      <c r="M937" t="s">
        <v>4</v>
      </c>
      <c r="N937">
        <v>2189.0677540000001</v>
      </c>
      <c r="O937">
        <v>563.96292600000004</v>
      </c>
      <c r="P937" t="s">
        <v>5</v>
      </c>
      <c r="Q937">
        <v>42.528015000000003</v>
      </c>
      <c r="R937">
        <v>0.41347</v>
      </c>
      <c r="S937" t="s">
        <v>6</v>
      </c>
      <c r="T937">
        <v>10009.975957000001</v>
      </c>
      <c r="U937">
        <v>0.74790199999999996</v>
      </c>
      <c r="V937" t="s">
        <v>7</v>
      </c>
      <c r="W937">
        <v>9.5673650000000006</v>
      </c>
      <c r="X937">
        <v>0.40118199999999998</v>
      </c>
      <c r="Y937" t="s">
        <v>8</v>
      </c>
      <c r="Z937">
        <v>0</v>
      </c>
      <c r="AA937">
        <v>0</v>
      </c>
      <c r="AB937" t="s">
        <v>9</v>
      </c>
      <c r="AC937">
        <v>0</v>
      </c>
      <c r="AD937">
        <v>0</v>
      </c>
      <c r="AE937" t="s">
        <v>10</v>
      </c>
      <c r="AF937">
        <v>0.37593599999999999</v>
      </c>
      <c r="AG937">
        <v>9.9999999999999995E-7</v>
      </c>
      <c r="AH937" t="s">
        <v>11</v>
      </c>
      <c r="AI937">
        <v>0.622784</v>
      </c>
      <c r="AJ937">
        <v>1.7E-5</v>
      </c>
      <c r="AK937" t="s">
        <v>12</v>
      </c>
      <c r="AL937">
        <v>0</v>
      </c>
      <c r="AM937">
        <v>0</v>
      </c>
    </row>
    <row r="938" spans="1:39" x14ac:dyDescent="0.25">
      <c r="A938" t="s">
        <v>208</v>
      </c>
      <c r="B938">
        <v>17</v>
      </c>
      <c r="C938">
        <v>425</v>
      </c>
      <c r="D938" t="s">
        <v>1</v>
      </c>
      <c r="E938">
        <v>0</v>
      </c>
      <c r="F938">
        <v>0</v>
      </c>
      <c r="G938" t="s">
        <v>2</v>
      </c>
      <c r="H938">
        <v>13382.213417999999</v>
      </c>
      <c r="I938">
        <v>931.04470600000002</v>
      </c>
      <c r="J938" t="s">
        <v>3</v>
      </c>
      <c r="K938">
        <v>13350.912147999999</v>
      </c>
      <c r="L938">
        <v>978.63708799999995</v>
      </c>
      <c r="M938" t="s">
        <v>4</v>
      </c>
      <c r="N938">
        <v>2326.251182</v>
      </c>
      <c r="O938">
        <v>612.11299399999996</v>
      </c>
      <c r="P938" t="s">
        <v>5</v>
      </c>
      <c r="Q938">
        <v>45.179952</v>
      </c>
      <c r="R938">
        <v>0.44329200000000002</v>
      </c>
      <c r="S938" t="s">
        <v>6</v>
      </c>
      <c r="T938">
        <v>10635.635136999999</v>
      </c>
      <c r="U938">
        <v>0.91047100000000003</v>
      </c>
      <c r="V938" t="s">
        <v>7</v>
      </c>
      <c r="W938">
        <v>10.182373999999999</v>
      </c>
      <c r="X938">
        <v>0.47592600000000002</v>
      </c>
      <c r="Y938" t="s">
        <v>8</v>
      </c>
      <c r="Z938">
        <v>0</v>
      </c>
      <c r="AA938">
        <v>0</v>
      </c>
      <c r="AB938" t="s">
        <v>9</v>
      </c>
      <c r="AC938">
        <v>0</v>
      </c>
      <c r="AD938">
        <v>0</v>
      </c>
      <c r="AE938" t="s">
        <v>10</v>
      </c>
      <c r="AF938">
        <v>0.37592999999999999</v>
      </c>
      <c r="AG938">
        <v>9.9999999999999995E-7</v>
      </c>
      <c r="AH938" t="s">
        <v>11</v>
      </c>
      <c r="AI938">
        <v>0.62304700000000002</v>
      </c>
      <c r="AJ938">
        <v>1.7E-5</v>
      </c>
      <c r="AK938" t="s">
        <v>12</v>
      </c>
      <c r="AL938">
        <v>0</v>
      </c>
      <c r="AM938">
        <v>0</v>
      </c>
    </row>
    <row r="939" spans="1:39" x14ac:dyDescent="0.25">
      <c r="A939" t="s">
        <v>208</v>
      </c>
      <c r="B939">
        <v>18</v>
      </c>
      <c r="C939">
        <v>450</v>
      </c>
      <c r="D939" t="s">
        <v>1</v>
      </c>
      <c r="E939">
        <v>0</v>
      </c>
      <c r="F939">
        <v>0</v>
      </c>
      <c r="G939" t="s">
        <v>2</v>
      </c>
      <c r="H939">
        <v>14169.362207</v>
      </c>
      <c r="I939">
        <v>1049.6530769999999</v>
      </c>
      <c r="J939" t="s">
        <v>3</v>
      </c>
      <c r="K939">
        <v>14136.171602</v>
      </c>
      <c r="L939">
        <v>1101.359277</v>
      </c>
      <c r="M939" t="s">
        <v>4</v>
      </c>
      <c r="N939">
        <v>2463.0797170000001</v>
      </c>
      <c r="O939">
        <v>701.99749899999995</v>
      </c>
      <c r="P939" t="s">
        <v>5</v>
      </c>
      <c r="Q939">
        <v>47.831961</v>
      </c>
      <c r="R939">
        <v>0.47450700000000001</v>
      </c>
      <c r="S939" t="s">
        <v>6</v>
      </c>
      <c r="T939">
        <v>11261.266484</v>
      </c>
      <c r="U939">
        <v>0.99153800000000003</v>
      </c>
      <c r="V939" t="s">
        <v>7</v>
      </c>
      <c r="W939">
        <v>10.77506</v>
      </c>
      <c r="X939">
        <v>0.51202700000000001</v>
      </c>
      <c r="Y939" t="s">
        <v>8</v>
      </c>
      <c r="Z939">
        <v>0</v>
      </c>
      <c r="AA939">
        <v>0</v>
      </c>
      <c r="AB939" t="s">
        <v>9</v>
      </c>
      <c r="AC939">
        <v>0</v>
      </c>
      <c r="AD939">
        <v>0</v>
      </c>
      <c r="AE939" t="s">
        <v>10</v>
      </c>
      <c r="AF939">
        <v>0.37592900000000001</v>
      </c>
      <c r="AG939">
        <v>9.9999999999999995E-7</v>
      </c>
      <c r="AH939" t="s">
        <v>11</v>
      </c>
      <c r="AI939">
        <v>0.62322599999999995</v>
      </c>
      <c r="AJ939">
        <v>1.7E-5</v>
      </c>
      <c r="AK939" t="s">
        <v>12</v>
      </c>
      <c r="AL939">
        <v>0</v>
      </c>
      <c r="AM939">
        <v>0</v>
      </c>
    </row>
    <row r="940" spans="1:39" x14ac:dyDescent="0.25">
      <c r="A940" t="s">
        <v>208</v>
      </c>
      <c r="B940">
        <v>19</v>
      </c>
      <c r="C940">
        <v>475</v>
      </c>
      <c r="D940" t="s">
        <v>1</v>
      </c>
      <c r="E940">
        <v>0</v>
      </c>
      <c r="F940">
        <v>0</v>
      </c>
      <c r="G940" t="s">
        <v>2</v>
      </c>
      <c r="H940">
        <v>14957.560801</v>
      </c>
      <c r="I940">
        <v>1191.4593640000001</v>
      </c>
      <c r="J940" t="s">
        <v>3</v>
      </c>
      <c r="K940">
        <v>14922.581719</v>
      </c>
      <c r="L940">
        <v>1249.3856619999999</v>
      </c>
      <c r="M940" t="s">
        <v>4</v>
      </c>
      <c r="N940">
        <v>2600.5893160000001</v>
      </c>
      <c r="O940">
        <v>779.91483400000004</v>
      </c>
      <c r="P940" t="s">
        <v>5</v>
      </c>
      <c r="Q940">
        <v>50.496752999999998</v>
      </c>
      <c r="R940">
        <v>0.50525699999999996</v>
      </c>
      <c r="S940" t="s">
        <v>6</v>
      </c>
      <c r="T940">
        <v>11886.931699000001</v>
      </c>
      <c r="U940">
        <v>1.0900019999999999</v>
      </c>
      <c r="V940" t="s">
        <v>7</v>
      </c>
      <c r="W940">
        <v>11.388382999999999</v>
      </c>
      <c r="X940">
        <v>0.544879</v>
      </c>
      <c r="Y940" t="s">
        <v>8</v>
      </c>
      <c r="Z940">
        <v>0</v>
      </c>
      <c r="AA940">
        <v>0</v>
      </c>
      <c r="AB940" t="s">
        <v>9</v>
      </c>
      <c r="AC940">
        <v>0</v>
      </c>
      <c r="AD940">
        <v>0</v>
      </c>
      <c r="AE940" t="s">
        <v>10</v>
      </c>
      <c r="AF940">
        <v>0.37584699999999999</v>
      </c>
      <c r="AG940">
        <v>0</v>
      </c>
      <c r="AH940" t="s">
        <v>11</v>
      </c>
      <c r="AI940">
        <v>0.62340099999999998</v>
      </c>
      <c r="AJ940">
        <v>1.7E-5</v>
      </c>
      <c r="AK940" t="s">
        <v>12</v>
      </c>
      <c r="AL940">
        <v>0</v>
      </c>
      <c r="AM940">
        <v>0</v>
      </c>
    </row>
    <row r="941" spans="1:39" x14ac:dyDescent="0.25">
      <c r="A941" t="s">
        <v>208</v>
      </c>
      <c r="B941">
        <v>20</v>
      </c>
      <c r="C941">
        <v>500</v>
      </c>
      <c r="D941" t="s">
        <v>1</v>
      </c>
      <c r="E941">
        <v>0</v>
      </c>
      <c r="F941">
        <v>0</v>
      </c>
      <c r="G941" t="s">
        <v>2</v>
      </c>
      <c r="H941">
        <v>15744.292772999999</v>
      </c>
      <c r="I941">
        <v>1315.982665</v>
      </c>
      <c r="J941" t="s">
        <v>3</v>
      </c>
      <c r="K941">
        <v>15707.425332000001</v>
      </c>
      <c r="L941">
        <v>1382.065484</v>
      </c>
      <c r="M941" t="s">
        <v>4</v>
      </c>
      <c r="N941">
        <v>2736.8722170000001</v>
      </c>
      <c r="O941">
        <v>858.34010899999998</v>
      </c>
      <c r="P941" t="s">
        <v>5</v>
      </c>
      <c r="Q941">
        <v>53.152574000000001</v>
      </c>
      <c r="R941">
        <v>0.52990499999999996</v>
      </c>
      <c r="S941" t="s">
        <v>6</v>
      </c>
      <c r="T941">
        <v>12512.572206999999</v>
      </c>
      <c r="U941">
        <v>1.2352810000000001</v>
      </c>
      <c r="V941" t="s">
        <v>7</v>
      </c>
      <c r="W941">
        <v>11.986335</v>
      </c>
      <c r="X941">
        <v>0.612348</v>
      </c>
      <c r="Y941" t="s">
        <v>8</v>
      </c>
      <c r="Z941">
        <v>0</v>
      </c>
      <c r="AA941">
        <v>0</v>
      </c>
      <c r="AB941" t="s">
        <v>9</v>
      </c>
      <c r="AC941">
        <v>0</v>
      </c>
      <c r="AD941">
        <v>0</v>
      </c>
      <c r="AE941" t="s">
        <v>10</v>
      </c>
      <c r="AF941">
        <v>0.37584699999999999</v>
      </c>
      <c r="AG941">
        <v>0</v>
      </c>
      <c r="AH941" t="s">
        <v>11</v>
      </c>
      <c r="AI941">
        <v>0.62366200000000005</v>
      </c>
      <c r="AJ941">
        <v>1.8E-5</v>
      </c>
      <c r="AK941" t="s">
        <v>12</v>
      </c>
      <c r="AL941">
        <v>0</v>
      </c>
      <c r="AM941">
        <v>0</v>
      </c>
    </row>
    <row r="942" spans="1:39" x14ac:dyDescent="0.25">
      <c r="A942" t="s">
        <v>209</v>
      </c>
      <c r="B942">
        <v>1</v>
      </c>
      <c r="C942">
        <v>25</v>
      </c>
      <c r="D942" t="s">
        <v>1</v>
      </c>
      <c r="E942">
        <v>0</v>
      </c>
      <c r="F942">
        <v>0</v>
      </c>
      <c r="G942" t="s">
        <v>2</v>
      </c>
      <c r="H942">
        <v>651.01331200000004</v>
      </c>
      <c r="I942">
        <v>9.2599999999999991E-3</v>
      </c>
      <c r="J942" t="s">
        <v>3</v>
      </c>
      <c r="K942">
        <v>625.02105700000004</v>
      </c>
      <c r="L942">
        <v>3.2669999999999999E-3</v>
      </c>
      <c r="M942" t="s">
        <v>4</v>
      </c>
      <c r="N942">
        <v>0</v>
      </c>
      <c r="O942">
        <v>0</v>
      </c>
      <c r="P942" t="s">
        <v>5</v>
      </c>
      <c r="Q942">
        <v>0</v>
      </c>
      <c r="R942">
        <v>0</v>
      </c>
      <c r="S942" t="s">
        <v>6</v>
      </c>
      <c r="T942">
        <v>0</v>
      </c>
      <c r="U942">
        <v>0</v>
      </c>
      <c r="V942" t="s">
        <v>7</v>
      </c>
      <c r="W942">
        <v>0</v>
      </c>
      <c r="X942">
        <v>0</v>
      </c>
      <c r="Y942" t="s">
        <v>8</v>
      </c>
      <c r="Z942">
        <v>0</v>
      </c>
      <c r="AA942">
        <v>0</v>
      </c>
      <c r="AB942" t="s">
        <v>9</v>
      </c>
      <c r="AC942">
        <v>0</v>
      </c>
      <c r="AD942">
        <v>0</v>
      </c>
      <c r="AE942" t="s">
        <v>10</v>
      </c>
      <c r="AF942">
        <v>32767</v>
      </c>
      <c r="AG942">
        <v>0</v>
      </c>
      <c r="AH942" t="s">
        <v>11</v>
      </c>
      <c r="AI942">
        <v>-32767</v>
      </c>
      <c r="AJ942">
        <v>0</v>
      </c>
      <c r="AK942" t="s">
        <v>12</v>
      </c>
      <c r="AL942">
        <v>0</v>
      </c>
      <c r="AM942">
        <v>0</v>
      </c>
    </row>
    <row r="943" spans="1:39" x14ac:dyDescent="0.25">
      <c r="A943" t="s">
        <v>209</v>
      </c>
      <c r="B943">
        <v>2</v>
      </c>
      <c r="C943">
        <v>50</v>
      </c>
      <c r="D943" t="s">
        <v>1</v>
      </c>
      <c r="E943">
        <v>0</v>
      </c>
      <c r="F943">
        <v>0</v>
      </c>
      <c r="G943" t="s">
        <v>2</v>
      </c>
      <c r="H943">
        <v>1302.2795610000001</v>
      </c>
      <c r="I943">
        <v>2.3089999999999999E-2</v>
      </c>
      <c r="J943" t="s">
        <v>3</v>
      </c>
      <c r="K943">
        <v>1250.015774</v>
      </c>
      <c r="L943">
        <v>8.2749999999999994E-3</v>
      </c>
      <c r="M943" t="s">
        <v>4</v>
      </c>
      <c r="N943">
        <v>0</v>
      </c>
      <c r="O943">
        <v>0</v>
      </c>
      <c r="P943" t="s">
        <v>5</v>
      </c>
      <c r="Q943">
        <v>0</v>
      </c>
      <c r="R943">
        <v>0</v>
      </c>
      <c r="S943" t="s">
        <v>6</v>
      </c>
      <c r="T943">
        <v>0</v>
      </c>
      <c r="U943">
        <v>0</v>
      </c>
      <c r="V943" t="s">
        <v>7</v>
      </c>
      <c r="W943">
        <v>0</v>
      </c>
      <c r="X943">
        <v>0</v>
      </c>
      <c r="Y943" t="s">
        <v>8</v>
      </c>
      <c r="Z943">
        <v>0</v>
      </c>
      <c r="AA943">
        <v>0</v>
      </c>
      <c r="AB943" t="s">
        <v>9</v>
      </c>
      <c r="AC943">
        <v>0</v>
      </c>
      <c r="AD943">
        <v>0</v>
      </c>
      <c r="AE943" t="s">
        <v>10</v>
      </c>
      <c r="AF943">
        <v>32767</v>
      </c>
      <c r="AG943">
        <v>0</v>
      </c>
      <c r="AH943" t="s">
        <v>11</v>
      </c>
      <c r="AI943">
        <v>-32767</v>
      </c>
      <c r="AJ943">
        <v>0</v>
      </c>
      <c r="AK943" t="s">
        <v>12</v>
      </c>
      <c r="AL943">
        <v>0</v>
      </c>
      <c r="AM943">
        <v>0</v>
      </c>
    </row>
    <row r="944" spans="1:39" x14ac:dyDescent="0.25">
      <c r="A944" t="s">
        <v>209</v>
      </c>
      <c r="B944">
        <v>3</v>
      </c>
      <c r="C944">
        <v>75</v>
      </c>
      <c r="D944" t="s">
        <v>1</v>
      </c>
      <c r="E944">
        <v>0</v>
      </c>
      <c r="F944">
        <v>0</v>
      </c>
      <c r="G944" t="s">
        <v>2</v>
      </c>
      <c r="H944">
        <v>1953.5495559999999</v>
      </c>
      <c r="I944">
        <v>4.0327000000000002E-2</v>
      </c>
      <c r="J944" t="s">
        <v>3</v>
      </c>
      <c r="K944">
        <v>1875.010149</v>
      </c>
      <c r="L944">
        <v>1.5667E-2</v>
      </c>
      <c r="M944" t="s">
        <v>4</v>
      </c>
      <c r="N944">
        <v>0</v>
      </c>
      <c r="O944">
        <v>0</v>
      </c>
      <c r="P944" t="s">
        <v>5</v>
      </c>
      <c r="Q944">
        <v>0</v>
      </c>
      <c r="R944">
        <v>0</v>
      </c>
      <c r="S944" t="s">
        <v>6</v>
      </c>
      <c r="T944">
        <v>0</v>
      </c>
      <c r="U944">
        <v>0</v>
      </c>
      <c r="V944" t="s">
        <v>7</v>
      </c>
      <c r="W944">
        <v>0</v>
      </c>
      <c r="X944">
        <v>0</v>
      </c>
      <c r="Y944" t="s">
        <v>8</v>
      </c>
      <c r="Z944">
        <v>0</v>
      </c>
      <c r="AA944">
        <v>0</v>
      </c>
      <c r="AB944" t="s">
        <v>9</v>
      </c>
      <c r="AC944">
        <v>0</v>
      </c>
      <c r="AD944">
        <v>0</v>
      </c>
      <c r="AE944" t="s">
        <v>10</v>
      </c>
      <c r="AF944">
        <v>32767</v>
      </c>
      <c r="AG944">
        <v>0</v>
      </c>
      <c r="AH944" t="s">
        <v>11</v>
      </c>
      <c r="AI944">
        <v>-32767</v>
      </c>
      <c r="AJ944">
        <v>0</v>
      </c>
      <c r="AK944" t="s">
        <v>12</v>
      </c>
      <c r="AL944">
        <v>0</v>
      </c>
      <c r="AM944">
        <v>0</v>
      </c>
    </row>
    <row r="945" spans="1:39" x14ac:dyDescent="0.25">
      <c r="A945" t="s">
        <v>209</v>
      </c>
      <c r="B945">
        <v>4</v>
      </c>
      <c r="C945">
        <v>100</v>
      </c>
      <c r="D945" t="s">
        <v>1</v>
      </c>
      <c r="E945">
        <v>0</v>
      </c>
      <c r="F945">
        <v>0</v>
      </c>
      <c r="G945" t="s">
        <v>2</v>
      </c>
      <c r="H945">
        <v>2604.827256</v>
      </c>
      <c r="I945">
        <v>6.4873E-2</v>
      </c>
      <c r="J945" t="s">
        <v>3</v>
      </c>
      <c r="K945">
        <v>2500.0019339999999</v>
      </c>
      <c r="L945">
        <v>2.8511000000000002E-2</v>
      </c>
      <c r="M945" t="s">
        <v>4</v>
      </c>
      <c r="N945">
        <v>0</v>
      </c>
      <c r="O945">
        <v>0</v>
      </c>
      <c r="P945" t="s">
        <v>5</v>
      </c>
      <c r="Q945">
        <v>0</v>
      </c>
      <c r="R945">
        <v>0</v>
      </c>
      <c r="S945" t="s">
        <v>6</v>
      </c>
      <c r="T945">
        <v>0</v>
      </c>
      <c r="U945">
        <v>0</v>
      </c>
      <c r="V945" t="s">
        <v>7</v>
      </c>
      <c r="W945">
        <v>0</v>
      </c>
      <c r="X945">
        <v>0</v>
      </c>
      <c r="Y945" t="s">
        <v>8</v>
      </c>
      <c r="Z945">
        <v>0</v>
      </c>
      <c r="AA945">
        <v>0</v>
      </c>
      <c r="AB945" t="s">
        <v>9</v>
      </c>
      <c r="AC945">
        <v>0</v>
      </c>
      <c r="AD945">
        <v>0</v>
      </c>
      <c r="AE945" t="s">
        <v>10</v>
      </c>
      <c r="AF945">
        <v>32767</v>
      </c>
      <c r="AG945">
        <v>0</v>
      </c>
      <c r="AH945" t="s">
        <v>11</v>
      </c>
      <c r="AI945">
        <v>-32767</v>
      </c>
      <c r="AJ945">
        <v>0</v>
      </c>
      <c r="AK945" t="s">
        <v>12</v>
      </c>
      <c r="AL945">
        <v>0</v>
      </c>
      <c r="AM945">
        <v>0</v>
      </c>
    </row>
    <row r="946" spans="1:39" x14ac:dyDescent="0.25">
      <c r="A946" t="s">
        <v>209</v>
      </c>
      <c r="B946">
        <v>5</v>
      </c>
      <c r="C946">
        <v>125</v>
      </c>
      <c r="D946" t="s">
        <v>1</v>
      </c>
      <c r="E946">
        <v>0</v>
      </c>
      <c r="F946">
        <v>0</v>
      </c>
      <c r="G946" t="s">
        <v>2</v>
      </c>
      <c r="H946">
        <v>3256.0951559999999</v>
      </c>
      <c r="I946">
        <v>9.9598999999999993E-2</v>
      </c>
      <c r="J946" t="s">
        <v>3</v>
      </c>
      <c r="K946">
        <v>3125.005854</v>
      </c>
      <c r="L946">
        <v>4.3767E-2</v>
      </c>
      <c r="M946" t="s">
        <v>4</v>
      </c>
      <c r="N946">
        <v>0</v>
      </c>
      <c r="O946">
        <v>0</v>
      </c>
      <c r="P946" t="s">
        <v>5</v>
      </c>
      <c r="Q946">
        <v>0</v>
      </c>
      <c r="R946">
        <v>0</v>
      </c>
      <c r="S946" t="s">
        <v>6</v>
      </c>
      <c r="T946">
        <v>0</v>
      </c>
      <c r="U946">
        <v>0</v>
      </c>
      <c r="V946" t="s">
        <v>7</v>
      </c>
      <c r="W946">
        <v>0</v>
      </c>
      <c r="X946">
        <v>0</v>
      </c>
      <c r="Y946" t="s">
        <v>8</v>
      </c>
      <c r="Z946">
        <v>0</v>
      </c>
      <c r="AA946">
        <v>0</v>
      </c>
      <c r="AB946" t="s">
        <v>9</v>
      </c>
      <c r="AC946">
        <v>0</v>
      </c>
      <c r="AD946">
        <v>0</v>
      </c>
      <c r="AE946" t="s">
        <v>10</v>
      </c>
      <c r="AF946">
        <v>32767</v>
      </c>
      <c r="AG946">
        <v>0</v>
      </c>
      <c r="AH946" t="s">
        <v>11</v>
      </c>
      <c r="AI946">
        <v>-32767</v>
      </c>
      <c r="AJ946">
        <v>0</v>
      </c>
      <c r="AK946" t="s">
        <v>12</v>
      </c>
      <c r="AL946">
        <v>0</v>
      </c>
      <c r="AM946">
        <v>0</v>
      </c>
    </row>
    <row r="947" spans="1:39" x14ac:dyDescent="0.25">
      <c r="A947" t="s">
        <v>209</v>
      </c>
      <c r="B947">
        <v>6</v>
      </c>
      <c r="C947">
        <v>150</v>
      </c>
      <c r="D947" t="s">
        <v>1</v>
      </c>
      <c r="E947">
        <v>0</v>
      </c>
      <c r="F947">
        <v>0</v>
      </c>
      <c r="G947" t="s">
        <v>2</v>
      </c>
      <c r="H947">
        <v>3907.3667869999999</v>
      </c>
      <c r="I947">
        <v>0.16264799999999999</v>
      </c>
      <c r="J947" t="s">
        <v>3</v>
      </c>
      <c r="K947">
        <v>3750.000806</v>
      </c>
      <c r="L947">
        <v>6.3866000000000006E-2</v>
      </c>
      <c r="M947" t="s">
        <v>4</v>
      </c>
      <c r="N947">
        <v>0</v>
      </c>
      <c r="O947">
        <v>0</v>
      </c>
      <c r="P947" t="s">
        <v>5</v>
      </c>
      <c r="Q947">
        <v>0</v>
      </c>
      <c r="R947">
        <v>0</v>
      </c>
      <c r="S947" t="s">
        <v>6</v>
      </c>
      <c r="T947">
        <v>0</v>
      </c>
      <c r="U947">
        <v>0</v>
      </c>
      <c r="V947" t="s">
        <v>7</v>
      </c>
      <c r="W947">
        <v>0</v>
      </c>
      <c r="X947">
        <v>0</v>
      </c>
      <c r="Y947" t="s">
        <v>8</v>
      </c>
      <c r="Z947">
        <v>0</v>
      </c>
      <c r="AA947">
        <v>0</v>
      </c>
      <c r="AB947" t="s">
        <v>9</v>
      </c>
      <c r="AC947">
        <v>0</v>
      </c>
      <c r="AD947">
        <v>0</v>
      </c>
      <c r="AE947" t="s">
        <v>10</v>
      </c>
      <c r="AF947">
        <v>32767</v>
      </c>
      <c r="AG947">
        <v>0</v>
      </c>
      <c r="AH947" t="s">
        <v>11</v>
      </c>
      <c r="AI947">
        <v>-32767</v>
      </c>
      <c r="AJ947">
        <v>0</v>
      </c>
      <c r="AK947" t="s">
        <v>12</v>
      </c>
      <c r="AL947">
        <v>0</v>
      </c>
      <c r="AM947">
        <v>0</v>
      </c>
    </row>
    <row r="948" spans="1:39" x14ac:dyDescent="0.25">
      <c r="A948" t="s">
        <v>209</v>
      </c>
      <c r="B948">
        <v>7</v>
      </c>
      <c r="C948">
        <v>175</v>
      </c>
      <c r="D948" t="s">
        <v>1</v>
      </c>
      <c r="E948">
        <v>0</v>
      </c>
      <c r="F948">
        <v>0</v>
      </c>
      <c r="G948" t="s">
        <v>2</v>
      </c>
      <c r="H948">
        <v>4558.6436720000002</v>
      </c>
      <c r="I948">
        <v>0.22401399999999999</v>
      </c>
      <c r="J948" t="s">
        <v>3</v>
      </c>
      <c r="K948">
        <v>4375.005615</v>
      </c>
      <c r="L948">
        <v>8.6070999999999995E-2</v>
      </c>
      <c r="M948" t="s">
        <v>4</v>
      </c>
      <c r="N948">
        <v>0</v>
      </c>
      <c r="O948">
        <v>0</v>
      </c>
      <c r="P948" t="s">
        <v>5</v>
      </c>
      <c r="Q948">
        <v>0</v>
      </c>
      <c r="R948">
        <v>0</v>
      </c>
      <c r="S948" t="s">
        <v>6</v>
      </c>
      <c r="T948">
        <v>0</v>
      </c>
      <c r="U948">
        <v>0</v>
      </c>
      <c r="V948" t="s">
        <v>7</v>
      </c>
      <c r="W948">
        <v>0</v>
      </c>
      <c r="X948">
        <v>0</v>
      </c>
      <c r="Y948" t="s">
        <v>8</v>
      </c>
      <c r="Z948">
        <v>0</v>
      </c>
      <c r="AA948">
        <v>0</v>
      </c>
      <c r="AB948" t="s">
        <v>9</v>
      </c>
      <c r="AC948">
        <v>0</v>
      </c>
      <c r="AD948">
        <v>0</v>
      </c>
      <c r="AE948" t="s">
        <v>10</v>
      </c>
      <c r="AF948">
        <v>32767</v>
      </c>
      <c r="AG948">
        <v>0</v>
      </c>
      <c r="AH948" t="s">
        <v>11</v>
      </c>
      <c r="AI948">
        <v>-32767</v>
      </c>
      <c r="AJ948">
        <v>0</v>
      </c>
      <c r="AK948" t="s">
        <v>12</v>
      </c>
      <c r="AL948">
        <v>0</v>
      </c>
      <c r="AM948">
        <v>0</v>
      </c>
    </row>
    <row r="949" spans="1:39" x14ac:dyDescent="0.25">
      <c r="A949" t="s">
        <v>209</v>
      </c>
      <c r="B949">
        <v>8</v>
      </c>
      <c r="C949">
        <v>200</v>
      </c>
      <c r="D949" t="s">
        <v>1</v>
      </c>
      <c r="E949">
        <v>0</v>
      </c>
      <c r="F949">
        <v>0</v>
      </c>
      <c r="G949" t="s">
        <v>2</v>
      </c>
      <c r="H949">
        <v>5209.932871</v>
      </c>
      <c r="I949">
        <v>0.28142099999999998</v>
      </c>
      <c r="J949" t="s">
        <v>3</v>
      </c>
      <c r="K949">
        <v>5000.0257419999998</v>
      </c>
      <c r="L949">
        <v>0.107895</v>
      </c>
      <c r="M949" t="s">
        <v>4</v>
      </c>
      <c r="N949">
        <v>0</v>
      </c>
      <c r="O949">
        <v>0</v>
      </c>
      <c r="P949" t="s">
        <v>5</v>
      </c>
      <c r="Q949">
        <v>0</v>
      </c>
      <c r="R949">
        <v>0</v>
      </c>
      <c r="S949" t="s">
        <v>6</v>
      </c>
      <c r="T949">
        <v>0</v>
      </c>
      <c r="U949">
        <v>0</v>
      </c>
      <c r="V949" t="s">
        <v>7</v>
      </c>
      <c r="W949">
        <v>0</v>
      </c>
      <c r="X949">
        <v>0</v>
      </c>
      <c r="Y949" t="s">
        <v>8</v>
      </c>
      <c r="Z949">
        <v>0</v>
      </c>
      <c r="AA949">
        <v>0</v>
      </c>
      <c r="AB949" t="s">
        <v>9</v>
      </c>
      <c r="AC949">
        <v>0</v>
      </c>
      <c r="AD949">
        <v>0</v>
      </c>
      <c r="AE949" t="s">
        <v>10</v>
      </c>
      <c r="AF949">
        <v>32767</v>
      </c>
      <c r="AG949">
        <v>0</v>
      </c>
      <c r="AH949" t="s">
        <v>11</v>
      </c>
      <c r="AI949">
        <v>-32767</v>
      </c>
      <c r="AJ949">
        <v>0</v>
      </c>
      <c r="AK949" t="s">
        <v>12</v>
      </c>
      <c r="AL949">
        <v>0</v>
      </c>
      <c r="AM949">
        <v>0</v>
      </c>
    </row>
    <row r="950" spans="1:39" x14ac:dyDescent="0.25">
      <c r="A950" t="s">
        <v>209</v>
      </c>
      <c r="B950">
        <v>9</v>
      </c>
      <c r="C950">
        <v>225</v>
      </c>
      <c r="D950" t="s">
        <v>1</v>
      </c>
      <c r="E950">
        <v>0</v>
      </c>
      <c r="F950">
        <v>0</v>
      </c>
      <c r="G950" t="s">
        <v>2</v>
      </c>
      <c r="H950">
        <v>5861.264639</v>
      </c>
      <c r="I950">
        <v>0.43152499999999999</v>
      </c>
      <c r="J950" t="s">
        <v>3</v>
      </c>
      <c r="K950">
        <v>5625.0422360000002</v>
      </c>
      <c r="L950">
        <v>0.13442100000000001</v>
      </c>
      <c r="M950" t="s">
        <v>4</v>
      </c>
      <c r="N950">
        <v>0</v>
      </c>
      <c r="O950">
        <v>0</v>
      </c>
      <c r="P950" t="s">
        <v>5</v>
      </c>
      <c r="Q950">
        <v>0</v>
      </c>
      <c r="R950">
        <v>0</v>
      </c>
      <c r="S950" t="s">
        <v>6</v>
      </c>
      <c r="T950">
        <v>0</v>
      </c>
      <c r="U950">
        <v>0</v>
      </c>
      <c r="V950" t="s">
        <v>7</v>
      </c>
      <c r="W950">
        <v>0</v>
      </c>
      <c r="X950">
        <v>0</v>
      </c>
      <c r="Y950" t="s">
        <v>8</v>
      </c>
      <c r="Z950">
        <v>0</v>
      </c>
      <c r="AA950">
        <v>0</v>
      </c>
      <c r="AB950" t="s">
        <v>9</v>
      </c>
      <c r="AC950">
        <v>0</v>
      </c>
      <c r="AD950">
        <v>0</v>
      </c>
      <c r="AE950" t="s">
        <v>10</v>
      </c>
      <c r="AF950">
        <v>32767</v>
      </c>
      <c r="AG950">
        <v>0</v>
      </c>
      <c r="AH950" t="s">
        <v>11</v>
      </c>
      <c r="AI950">
        <v>-32767</v>
      </c>
      <c r="AJ950">
        <v>0</v>
      </c>
      <c r="AK950" t="s">
        <v>12</v>
      </c>
      <c r="AL950">
        <v>0</v>
      </c>
      <c r="AM950">
        <v>0</v>
      </c>
    </row>
    <row r="951" spans="1:39" x14ac:dyDescent="0.25">
      <c r="A951" t="s">
        <v>209</v>
      </c>
      <c r="B951">
        <v>10</v>
      </c>
      <c r="C951">
        <v>250</v>
      </c>
      <c r="D951" t="s">
        <v>1</v>
      </c>
      <c r="E951">
        <v>0</v>
      </c>
      <c r="F951">
        <v>0</v>
      </c>
      <c r="G951" t="s">
        <v>2</v>
      </c>
      <c r="H951">
        <v>6512.5492679999998</v>
      </c>
      <c r="I951">
        <v>0.49476900000000001</v>
      </c>
      <c r="J951" t="s">
        <v>3</v>
      </c>
      <c r="K951">
        <v>6250.0598339999997</v>
      </c>
      <c r="L951">
        <v>0.16830700000000001</v>
      </c>
      <c r="M951" t="s">
        <v>4</v>
      </c>
      <c r="N951">
        <v>0</v>
      </c>
      <c r="O951">
        <v>0</v>
      </c>
      <c r="P951" t="s">
        <v>5</v>
      </c>
      <c r="Q951">
        <v>0</v>
      </c>
      <c r="R951">
        <v>0</v>
      </c>
      <c r="S951" t="s">
        <v>6</v>
      </c>
      <c r="T951">
        <v>0</v>
      </c>
      <c r="U951">
        <v>0</v>
      </c>
      <c r="V951" t="s">
        <v>7</v>
      </c>
      <c r="W951">
        <v>0</v>
      </c>
      <c r="X951">
        <v>0</v>
      </c>
      <c r="Y951" t="s">
        <v>8</v>
      </c>
      <c r="Z951">
        <v>0</v>
      </c>
      <c r="AA951">
        <v>0</v>
      </c>
      <c r="AB951" t="s">
        <v>9</v>
      </c>
      <c r="AC951">
        <v>0</v>
      </c>
      <c r="AD951">
        <v>0</v>
      </c>
      <c r="AE951" t="s">
        <v>10</v>
      </c>
      <c r="AF951">
        <v>32767</v>
      </c>
      <c r="AG951">
        <v>0</v>
      </c>
      <c r="AH951" t="s">
        <v>11</v>
      </c>
      <c r="AI951">
        <v>-32767</v>
      </c>
      <c r="AJ951">
        <v>0</v>
      </c>
      <c r="AK951" t="s">
        <v>12</v>
      </c>
      <c r="AL951">
        <v>0</v>
      </c>
      <c r="AM951">
        <v>0</v>
      </c>
    </row>
    <row r="952" spans="1:39" x14ac:dyDescent="0.25">
      <c r="A952" t="s">
        <v>209</v>
      </c>
      <c r="B952">
        <v>11</v>
      </c>
      <c r="C952">
        <v>275</v>
      </c>
      <c r="D952" t="s">
        <v>1</v>
      </c>
      <c r="E952">
        <v>0</v>
      </c>
      <c r="F952">
        <v>0</v>
      </c>
      <c r="G952" t="s">
        <v>2</v>
      </c>
      <c r="H952">
        <v>7163.8311819999999</v>
      </c>
      <c r="I952">
        <v>0.55618500000000004</v>
      </c>
      <c r="J952" t="s">
        <v>3</v>
      </c>
      <c r="K952">
        <v>6875.0750589999998</v>
      </c>
      <c r="L952">
        <v>0.205537</v>
      </c>
      <c r="M952" t="s">
        <v>4</v>
      </c>
      <c r="N952">
        <v>0</v>
      </c>
      <c r="O952">
        <v>0</v>
      </c>
      <c r="P952" t="s">
        <v>5</v>
      </c>
      <c r="Q952">
        <v>0</v>
      </c>
      <c r="R952">
        <v>0</v>
      </c>
      <c r="S952" t="s">
        <v>6</v>
      </c>
      <c r="T952">
        <v>0</v>
      </c>
      <c r="U952">
        <v>0</v>
      </c>
      <c r="V952" t="s">
        <v>7</v>
      </c>
      <c r="W952">
        <v>0</v>
      </c>
      <c r="X952">
        <v>0</v>
      </c>
      <c r="Y952" t="s">
        <v>8</v>
      </c>
      <c r="Z952">
        <v>0</v>
      </c>
      <c r="AA952">
        <v>0</v>
      </c>
      <c r="AB952" t="s">
        <v>9</v>
      </c>
      <c r="AC952">
        <v>0</v>
      </c>
      <c r="AD952">
        <v>0</v>
      </c>
      <c r="AE952" t="s">
        <v>10</v>
      </c>
      <c r="AF952">
        <v>32767</v>
      </c>
      <c r="AG952">
        <v>0</v>
      </c>
      <c r="AH952" t="s">
        <v>11</v>
      </c>
      <c r="AI952">
        <v>-32767</v>
      </c>
      <c r="AJ952">
        <v>0</v>
      </c>
      <c r="AK952" t="s">
        <v>12</v>
      </c>
      <c r="AL952">
        <v>0</v>
      </c>
      <c r="AM952">
        <v>0</v>
      </c>
    </row>
    <row r="953" spans="1:39" x14ac:dyDescent="0.25">
      <c r="A953" t="s">
        <v>209</v>
      </c>
      <c r="B953">
        <v>12</v>
      </c>
      <c r="C953">
        <v>300</v>
      </c>
      <c r="D953" t="s">
        <v>1</v>
      </c>
      <c r="E953">
        <v>0</v>
      </c>
      <c r="F953">
        <v>0</v>
      </c>
      <c r="G953" t="s">
        <v>2</v>
      </c>
      <c r="H953">
        <v>7815.125059</v>
      </c>
      <c r="I953">
        <v>0.64294300000000004</v>
      </c>
      <c r="J953" t="s">
        <v>3</v>
      </c>
      <c r="K953">
        <v>7500.0900979999997</v>
      </c>
      <c r="L953">
        <v>0.243588</v>
      </c>
      <c r="M953" t="s">
        <v>4</v>
      </c>
      <c r="N953">
        <v>0</v>
      </c>
      <c r="O953">
        <v>0</v>
      </c>
      <c r="P953" t="s">
        <v>5</v>
      </c>
      <c r="Q953">
        <v>0</v>
      </c>
      <c r="R953">
        <v>0</v>
      </c>
      <c r="S953" t="s">
        <v>6</v>
      </c>
      <c r="T953">
        <v>0</v>
      </c>
      <c r="U953">
        <v>0</v>
      </c>
      <c r="V953" t="s">
        <v>7</v>
      </c>
      <c r="W953">
        <v>0</v>
      </c>
      <c r="X953">
        <v>0</v>
      </c>
      <c r="Y953" t="s">
        <v>8</v>
      </c>
      <c r="Z953">
        <v>0</v>
      </c>
      <c r="AA953">
        <v>0</v>
      </c>
      <c r="AB953" t="s">
        <v>9</v>
      </c>
      <c r="AC953">
        <v>0</v>
      </c>
      <c r="AD953">
        <v>0</v>
      </c>
      <c r="AE953" t="s">
        <v>10</v>
      </c>
      <c r="AF953">
        <v>32767</v>
      </c>
      <c r="AG953">
        <v>0</v>
      </c>
      <c r="AH953" t="s">
        <v>11</v>
      </c>
      <c r="AI953">
        <v>-32767</v>
      </c>
      <c r="AJ953">
        <v>0</v>
      </c>
      <c r="AK953" t="s">
        <v>12</v>
      </c>
      <c r="AL953">
        <v>0</v>
      </c>
      <c r="AM953">
        <v>0</v>
      </c>
    </row>
    <row r="954" spans="1:39" x14ac:dyDescent="0.25">
      <c r="A954" t="s">
        <v>209</v>
      </c>
      <c r="B954">
        <v>13</v>
      </c>
      <c r="C954">
        <v>325</v>
      </c>
      <c r="D954" t="s">
        <v>1</v>
      </c>
      <c r="E954">
        <v>0</v>
      </c>
      <c r="F954">
        <v>0</v>
      </c>
      <c r="G954" t="s">
        <v>2</v>
      </c>
      <c r="H954">
        <v>8466.4289649999992</v>
      </c>
      <c r="I954">
        <v>0.69618500000000005</v>
      </c>
      <c r="J954" t="s">
        <v>3</v>
      </c>
      <c r="K954">
        <v>8125.1195900000002</v>
      </c>
      <c r="L954">
        <v>0.28204299999999999</v>
      </c>
      <c r="M954" t="s">
        <v>4</v>
      </c>
      <c r="N954">
        <v>0</v>
      </c>
      <c r="O954">
        <v>0</v>
      </c>
      <c r="P954" t="s">
        <v>5</v>
      </c>
      <c r="Q954">
        <v>0</v>
      </c>
      <c r="R954">
        <v>0</v>
      </c>
      <c r="S954" t="s">
        <v>6</v>
      </c>
      <c r="T954">
        <v>0</v>
      </c>
      <c r="U954">
        <v>0</v>
      </c>
      <c r="V954" t="s">
        <v>7</v>
      </c>
      <c r="W954">
        <v>0</v>
      </c>
      <c r="X954">
        <v>0</v>
      </c>
      <c r="Y954" t="s">
        <v>8</v>
      </c>
      <c r="Z954">
        <v>0</v>
      </c>
      <c r="AA954">
        <v>0</v>
      </c>
      <c r="AB954" t="s">
        <v>9</v>
      </c>
      <c r="AC954">
        <v>0</v>
      </c>
      <c r="AD954">
        <v>0</v>
      </c>
      <c r="AE954" t="s">
        <v>10</v>
      </c>
      <c r="AF954">
        <v>32767</v>
      </c>
      <c r="AG954">
        <v>0</v>
      </c>
      <c r="AH954" t="s">
        <v>11</v>
      </c>
      <c r="AI954">
        <v>-32767</v>
      </c>
      <c r="AJ954">
        <v>0</v>
      </c>
      <c r="AK954" t="s">
        <v>12</v>
      </c>
      <c r="AL954">
        <v>0</v>
      </c>
      <c r="AM954">
        <v>0</v>
      </c>
    </row>
    <row r="955" spans="1:39" x14ac:dyDescent="0.25">
      <c r="A955" t="s">
        <v>209</v>
      </c>
      <c r="B955">
        <v>14</v>
      </c>
      <c r="C955">
        <v>350</v>
      </c>
      <c r="D955" t="s">
        <v>1</v>
      </c>
      <c r="E955">
        <v>0</v>
      </c>
      <c r="F955">
        <v>0</v>
      </c>
      <c r="G955" t="s">
        <v>2</v>
      </c>
      <c r="H955">
        <v>9117.7290429999994</v>
      </c>
      <c r="I955">
        <v>0.75502999999999998</v>
      </c>
      <c r="J955" t="s">
        <v>3</v>
      </c>
      <c r="K955">
        <v>8750.1378120000008</v>
      </c>
      <c r="L955">
        <v>0.32228299999999999</v>
      </c>
      <c r="M955" t="s">
        <v>4</v>
      </c>
      <c r="N955">
        <v>0</v>
      </c>
      <c r="O955">
        <v>0</v>
      </c>
      <c r="P955" t="s">
        <v>5</v>
      </c>
      <c r="Q955">
        <v>0</v>
      </c>
      <c r="R955">
        <v>0</v>
      </c>
      <c r="S955" t="s">
        <v>6</v>
      </c>
      <c r="T955">
        <v>0</v>
      </c>
      <c r="U955">
        <v>0</v>
      </c>
      <c r="V955" t="s">
        <v>7</v>
      </c>
      <c r="W955">
        <v>0</v>
      </c>
      <c r="X955">
        <v>0</v>
      </c>
      <c r="Y955" t="s">
        <v>8</v>
      </c>
      <c r="Z955">
        <v>0</v>
      </c>
      <c r="AA955">
        <v>0</v>
      </c>
      <c r="AB955" t="s">
        <v>9</v>
      </c>
      <c r="AC955">
        <v>0</v>
      </c>
      <c r="AD955">
        <v>0</v>
      </c>
      <c r="AE955" t="s">
        <v>10</v>
      </c>
      <c r="AF955">
        <v>32767</v>
      </c>
      <c r="AG955">
        <v>0</v>
      </c>
      <c r="AH955" t="s">
        <v>11</v>
      </c>
      <c r="AI955">
        <v>-32767</v>
      </c>
      <c r="AJ955">
        <v>0</v>
      </c>
      <c r="AK955" t="s">
        <v>12</v>
      </c>
      <c r="AL955">
        <v>0</v>
      </c>
      <c r="AM955">
        <v>0</v>
      </c>
    </row>
    <row r="956" spans="1:39" x14ac:dyDescent="0.25">
      <c r="A956" t="s">
        <v>209</v>
      </c>
      <c r="B956">
        <v>15</v>
      </c>
      <c r="C956">
        <v>375</v>
      </c>
      <c r="D956" t="s">
        <v>1</v>
      </c>
      <c r="E956">
        <v>0</v>
      </c>
      <c r="F956">
        <v>0</v>
      </c>
      <c r="G956" t="s">
        <v>2</v>
      </c>
      <c r="H956">
        <v>9769.0307229999999</v>
      </c>
      <c r="I956">
        <v>0.84874099999999997</v>
      </c>
      <c r="J956" t="s">
        <v>3</v>
      </c>
      <c r="K956">
        <v>9375.1612889999997</v>
      </c>
      <c r="L956">
        <v>0.36272500000000002</v>
      </c>
      <c r="M956" t="s">
        <v>4</v>
      </c>
      <c r="N956">
        <v>0</v>
      </c>
      <c r="O956">
        <v>0</v>
      </c>
      <c r="P956" t="s">
        <v>5</v>
      </c>
      <c r="Q956">
        <v>0</v>
      </c>
      <c r="R956">
        <v>0</v>
      </c>
      <c r="S956" t="s">
        <v>6</v>
      </c>
      <c r="T956">
        <v>0</v>
      </c>
      <c r="U956">
        <v>0</v>
      </c>
      <c r="V956" t="s">
        <v>7</v>
      </c>
      <c r="W956">
        <v>0</v>
      </c>
      <c r="X956">
        <v>0</v>
      </c>
      <c r="Y956" t="s">
        <v>8</v>
      </c>
      <c r="Z956">
        <v>0</v>
      </c>
      <c r="AA956">
        <v>0</v>
      </c>
      <c r="AB956" t="s">
        <v>9</v>
      </c>
      <c r="AC956">
        <v>0</v>
      </c>
      <c r="AD956">
        <v>0</v>
      </c>
      <c r="AE956" t="s">
        <v>10</v>
      </c>
      <c r="AF956">
        <v>32767</v>
      </c>
      <c r="AG956">
        <v>0</v>
      </c>
      <c r="AH956" t="s">
        <v>11</v>
      </c>
      <c r="AI956">
        <v>-32767</v>
      </c>
      <c r="AJ956">
        <v>0</v>
      </c>
      <c r="AK956" t="s">
        <v>12</v>
      </c>
      <c r="AL956">
        <v>0</v>
      </c>
      <c r="AM956">
        <v>0</v>
      </c>
    </row>
    <row r="957" spans="1:39" x14ac:dyDescent="0.25">
      <c r="A957" t="s">
        <v>209</v>
      </c>
      <c r="B957">
        <v>16</v>
      </c>
      <c r="C957">
        <v>400</v>
      </c>
      <c r="D957" t="s">
        <v>1</v>
      </c>
      <c r="E957">
        <v>0</v>
      </c>
      <c r="F957">
        <v>0</v>
      </c>
      <c r="G957" t="s">
        <v>2</v>
      </c>
      <c r="H957">
        <v>10420.339102</v>
      </c>
      <c r="I957">
        <v>0.95147000000000004</v>
      </c>
      <c r="J957" t="s">
        <v>3</v>
      </c>
      <c r="K957">
        <v>10000.203457</v>
      </c>
      <c r="L957">
        <v>0.41496699999999997</v>
      </c>
      <c r="M957" t="s">
        <v>4</v>
      </c>
      <c r="N957">
        <v>0</v>
      </c>
      <c r="O957">
        <v>0</v>
      </c>
      <c r="P957" t="s">
        <v>5</v>
      </c>
      <c r="Q957">
        <v>0</v>
      </c>
      <c r="R957">
        <v>0</v>
      </c>
      <c r="S957" t="s">
        <v>6</v>
      </c>
      <c r="T957">
        <v>0</v>
      </c>
      <c r="U957">
        <v>0</v>
      </c>
      <c r="V957" t="s">
        <v>7</v>
      </c>
      <c r="W957">
        <v>0</v>
      </c>
      <c r="X957">
        <v>0</v>
      </c>
      <c r="Y957" t="s">
        <v>8</v>
      </c>
      <c r="Z957">
        <v>0</v>
      </c>
      <c r="AA957">
        <v>0</v>
      </c>
      <c r="AB957" t="s">
        <v>9</v>
      </c>
      <c r="AC957">
        <v>0</v>
      </c>
      <c r="AD957">
        <v>0</v>
      </c>
      <c r="AE957" t="s">
        <v>10</v>
      </c>
      <c r="AF957">
        <v>32767</v>
      </c>
      <c r="AG957">
        <v>0</v>
      </c>
      <c r="AH957" t="s">
        <v>11</v>
      </c>
      <c r="AI957">
        <v>-32767</v>
      </c>
      <c r="AJ957">
        <v>0</v>
      </c>
      <c r="AK957" t="s">
        <v>12</v>
      </c>
      <c r="AL957">
        <v>0</v>
      </c>
      <c r="AM957">
        <v>0</v>
      </c>
    </row>
    <row r="958" spans="1:39" x14ac:dyDescent="0.25">
      <c r="A958" t="s">
        <v>209</v>
      </c>
      <c r="B958">
        <v>17</v>
      </c>
      <c r="C958">
        <v>425</v>
      </c>
      <c r="D958" t="s">
        <v>1</v>
      </c>
      <c r="E958">
        <v>0</v>
      </c>
      <c r="F958">
        <v>0</v>
      </c>
      <c r="G958" t="s">
        <v>2</v>
      </c>
      <c r="H958">
        <v>11071.62377</v>
      </c>
      <c r="I958">
        <v>1.0163469999999999</v>
      </c>
      <c r="J958" t="s">
        <v>3</v>
      </c>
      <c r="K958">
        <v>10625.236269999999</v>
      </c>
      <c r="L958">
        <v>0.46197500000000002</v>
      </c>
      <c r="M958" t="s">
        <v>4</v>
      </c>
      <c r="N958">
        <v>0</v>
      </c>
      <c r="O958">
        <v>0</v>
      </c>
      <c r="P958" t="s">
        <v>5</v>
      </c>
      <c r="Q958">
        <v>0</v>
      </c>
      <c r="R958">
        <v>0</v>
      </c>
      <c r="S958" t="s">
        <v>6</v>
      </c>
      <c r="T958">
        <v>0</v>
      </c>
      <c r="U958">
        <v>0</v>
      </c>
      <c r="V958" t="s">
        <v>7</v>
      </c>
      <c r="W958">
        <v>0</v>
      </c>
      <c r="X958">
        <v>0</v>
      </c>
      <c r="Y958" t="s">
        <v>8</v>
      </c>
      <c r="Z958">
        <v>0</v>
      </c>
      <c r="AA958">
        <v>0</v>
      </c>
      <c r="AB958" t="s">
        <v>9</v>
      </c>
      <c r="AC958">
        <v>0</v>
      </c>
      <c r="AD958">
        <v>0</v>
      </c>
      <c r="AE958" t="s">
        <v>10</v>
      </c>
      <c r="AF958">
        <v>32767</v>
      </c>
      <c r="AG958">
        <v>0</v>
      </c>
      <c r="AH958" t="s">
        <v>11</v>
      </c>
      <c r="AI958">
        <v>-32767</v>
      </c>
      <c r="AJ958">
        <v>0</v>
      </c>
      <c r="AK958" t="s">
        <v>12</v>
      </c>
      <c r="AL958">
        <v>0</v>
      </c>
      <c r="AM958">
        <v>0</v>
      </c>
    </row>
    <row r="959" spans="1:39" x14ac:dyDescent="0.25">
      <c r="A959" t="s">
        <v>209</v>
      </c>
      <c r="B959">
        <v>18</v>
      </c>
      <c r="C959">
        <v>450</v>
      </c>
      <c r="D959" t="s">
        <v>1</v>
      </c>
      <c r="E959">
        <v>0</v>
      </c>
      <c r="F959">
        <v>0</v>
      </c>
      <c r="G959" t="s">
        <v>2</v>
      </c>
      <c r="H959">
        <v>11722.926815999999</v>
      </c>
      <c r="I959">
        <v>1.126649</v>
      </c>
      <c r="J959" t="s">
        <v>3</v>
      </c>
      <c r="K959">
        <v>11250.263730000001</v>
      </c>
      <c r="L959">
        <v>0.52231300000000003</v>
      </c>
      <c r="M959" t="s">
        <v>4</v>
      </c>
      <c r="N959">
        <v>0</v>
      </c>
      <c r="O959">
        <v>0</v>
      </c>
      <c r="P959" t="s">
        <v>5</v>
      </c>
      <c r="Q959">
        <v>0</v>
      </c>
      <c r="R959">
        <v>0</v>
      </c>
      <c r="S959" t="s">
        <v>6</v>
      </c>
      <c r="T959">
        <v>0</v>
      </c>
      <c r="U959">
        <v>0</v>
      </c>
      <c r="V959" t="s">
        <v>7</v>
      </c>
      <c r="W959">
        <v>0</v>
      </c>
      <c r="X959">
        <v>0</v>
      </c>
      <c r="Y959" t="s">
        <v>8</v>
      </c>
      <c r="Z959">
        <v>0</v>
      </c>
      <c r="AA959">
        <v>0</v>
      </c>
      <c r="AB959" t="s">
        <v>9</v>
      </c>
      <c r="AC959">
        <v>0</v>
      </c>
      <c r="AD959">
        <v>0</v>
      </c>
      <c r="AE959" t="s">
        <v>10</v>
      </c>
      <c r="AF959">
        <v>32767</v>
      </c>
      <c r="AG959">
        <v>0</v>
      </c>
      <c r="AH959" t="s">
        <v>11</v>
      </c>
      <c r="AI959">
        <v>-32767</v>
      </c>
      <c r="AJ959">
        <v>0</v>
      </c>
      <c r="AK959" t="s">
        <v>12</v>
      </c>
      <c r="AL959">
        <v>0</v>
      </c>
      <c r="AM959">
        <v>0</v>
      </c>
    </row>
    <row r="960" spans="1:39" x14ac:dyDescent="0.25">
      <c r="A960" t="s">
        <v>209</v>
      </c>
      <c r="B960">
        <v>19</v>
      </c>
      <c r="C960">
        <v>475</v>
      </c>
      <c r="D960" t="s">
        <v>1</v>
      </c>
      <c r="E960">
        <v>0</v>
      </c>
      <c r="F960">
        <v>0</v>
      </c>
      <c r="G960" t="s">
        <v>2</v>
      </c>
      <c r="H960">
        <v>12374.227266</v>
      </c>
      <c r="I960">
        <v>1.215365</v>
      </c>
      <c r="J960" t="s">
        <v>3</v>
      </c>
      <c r="K960">
        <v>11875.302616999999</v>
      </c>
      <c r="L960">
        <v>0.58080600000000004</v>
      </c>
      <c r="M960" t="s">
        <v>4</v>
      </c>
      <c r="N960">
        <v>0</v>
      </c>
      <c r="O960">
        <v>0</v>
      </c>
      <c r="P960" t="s">
        <v>5</v>
      </c>
      <c r="Q960">
        <v>0</v>
      </c>
      <c r="R960">
        <v>0</v>
      </c>
      <c r="S960" t="s">
        <v>6</v>
      </c>
      <c r="T960">
        <v>0</v>
      </c>
      <c r="U960">
        <v>0</v>
      </c>
      <c r="V960" t="s">
        <v>7</v>
      </c>
      <c r="W960">
        <v>0</v>
      </c>
      <c r="X960">
        <v>0</v>
      </c>
      <c r="Y960" t="s">
        <v>8</v>
      </c>
      <c r="Z960">
        <v>0</v>
      </c>
      <c r="AA960">
        <v>0</v>
      </c>
      <c r="AB960" t="s">
        <v>9</v>
      </c>
      <c r="AC960">
        <v>0</v>
      </c>
      <c r="AD960">
        <v>0</v>
      </c>
      <c r="AE960" t="s">
        <v>10</v>
      </c>
      <c r="AF960">
        <v>32767</v>
      </c>
      <c r="AG960">
        <v>0</v>
      </c>
      <c r="AH960" t="s">
        <v>11</v>
      </c>
      <c r="AI960">
        <v>-32767</v>
      </c>
      <c r="AJ960">
        <v>0</v>
      </c>
      <c r="AK960" t="s">
        <v>12</v>
      </c>
      <c r="AL960">
        <v>0</v>
      </c>
      <c r="AM960">
        <v>0</v>
      </c>
    </row>
    <row r="961" spans="1:39" x14ac:dyDescent="0.25">
      <c r="A961" t="s">
        <v>209</v>
      </c>
      <c r="B961">
        <v>20</v>
      </c>
      <c r="C961">
        <v>500</v>
      </c>
      <c r="D961" t="s">
        <v>1</v>
      </c>
      <c r="E961">
        <v>0</v>
      </c>
      <c r="F961">
        <v>0</v>
      </c>
      <c r="G961" t="s">
        <v>2</v>
      </c>
      <c r="H961">
        <v>13025.541854999999</v>
      </c>
      <c r="I961">
        <v>1.3311249999999999</v>
      </c>
      <c r="J961" t="s">
        <v>3</v>
      </c>
      <c r="K961">
        <v>12500.333398000001</v>
      </c>
      <c r="L961">
        <v>0.64943399999999996</v>
      </c>
      <c r="M961" t="s">
        <v>4</v>
      </c>
      <c r="N961">
        <v>0</v>
      </c>
      <c r="O961">
        <v>0</v>
      </c>
      <c r="P961" t="s">
        <v>5</v>
      </c>
      <c r="Q961">
        <v>0</v>
      </c>
      <c r="R961">
        <v>0</v>
      </c>
      <c r="S961" t="s">
        <v>6</v>
      </c>
      <c r="T961">
        <v>0</v>
      </c>
      <c r="U961">
        <v>0</v>
      </c>
      <c r="V961" t="s">
        <v>7</v>
      </c>
      <c r="W961">
        <v>0</v>
      </c>
      <c r="X961">
        <v>0</v>
      </c>
      <c r="Y961" t="s">
        <v>8</v>
      </c>
      <c r="Z961">
        <v>0</v>
      </c>
      <c r="AA961">
        <v>0</v>
      </c>
      <c r="AB961" t="s">
        <v>9</v>
      </c>
      <c r="AC961">
        <v>0</v>
      </c>
      <c r="AD961">
        <v>0</v>
      </c>
      <c r="AE961" t="s">
        <v>10</v>
      </c>
      <c r="AF961">
        <v>32767</v>
      </c>
      <c r="AG961">
        <v>0</v>
      </c>
      <c r="AH961" t="s">
        <v>11</v>
      </c>
      <c r="AI961">
        <v>-32767</v>
      </c>
      <c r="AJ961">
        <v>0</v>
      </c>
      <c r="AK961" t="s">
        <v>12</v>
      </c>
      <c r="AL961">
        <v>0</v>
      </c>
      <c r="AM96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76"/>
  <sheetViews>
    <sheetView zoomScale="69" zoomScaleNormal="40" workbookViewId="0">
      <selection sqref="A1:Q229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210</v>
      </c>
      <c r="B1" t="s">
        <v>212</v>
      </c>
      <c r="C1" t="s">
        <v>106</v>
      </c>
      <c r="D1" t="s">
        <v>107</v>
      </c>
      <c r="E1" t="s">
        <v>142</v>
      </c>
      <c r="F1" t="s">
        <v>25</v>
      </c>
      <c r="G1" t="s">
        <v>143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211</v>
      </c>
      <c r="P1" t="s">
        <v>32</v>
      </c>
      <c r="Q1" t="s">
        <v>33</v>
      </c>
    </row>
    <row r="2" spans="1:17" x14ac:dyDescent="0.25">
      <c r="A2" t="s">
        <v>34</v>
      </c>
      <c r="B2">
        <v>478.50299999999999</v>
      </c>
      <c r="C2">
        <v>1.8240000000000001E-3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25.959900000000001</v>
      </c>
      <c r="C3">
        <v>1.4400000000000001E-3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26.9831</v>
      </c>
      <c r="C4">
        <v>1.7600000000000001E-3</v>
      </c>
      <c r="D4">
        <v>0</v>
      </c>
      <c r="E4">
        <v>0</v>
      </c>
      <c r="F4">
        <v>0</v>
      </c>
      <c r="G4">
        <v>0</v>
      </c>
      <c r="H4" s="11" t="s">
        <v>474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27.002199999999998</v>
      </c>
      <c r="C5">
        <v>1.4400000000000001E-3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34.061300000000003</v>
      </c>
      <c r="C6">
        <v>1.3760000000000001E-3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25.979500000000002</v>
      </c>
      <c r="C7">
        <v>1.4400000000000001E-3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28.035399999999999</v>
      </c>
      <c r="C8">
        <v>2.0799999999999998E-3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26.4434</v>
      </c>
      <c r="C9">
        <v>1.408E-3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27.227</v>
      </c>
      <c r="C10">
        <v>1.408E-3</v>
      </c>
      <c r="D10">
        <v>0</v>
      </c>
      <c r="E10">
        <v>0</v>
      </c>
      <c r="F10">
        <v>0</v>
      </c>
      <c r="G10">
        <v>0</v>
      </c>
      <c r="H10" s="11" t="s">
        <v>474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27.0351</v>
      </c>
      <c r="C11">
        <v>1.4400000000000001E-3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28.0518</v>
      </c>
      <c r="C12">
        <v>1.792E-3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26.319500000000001</v>
      </c>
      <c r="C13">
        <v>1.7600000000000001E-3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26.4161</v>
      </c>
      <c r="C14">
        <v>1.792E-3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27.463999999999999</v>
      </c>
      <c r="C15">
        <v>1.7600000000000001E-3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27.647099999999998</v>
      </c>
      <c r="C16">
        <v>1.472E-3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39.837899999999998</v>
      </c>
      <c r="C17">
        <v>2.0959999999999999E-2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34.594099999999997</v>
      </c>
      <c r="C18">
        <v>1.856E-3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26.383400000000002</v>
      </c>
      <c r="C19">
        <v>2.016E-3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26.779800000000002</v>
      </c>
      <c r="C20">
        <v>2.0479999999999999E-3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25.660799999999998</v>
      </c>
      <c r="C21">
        <v>1.4400000000000001E-3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26.2471</v>
      </c>
      <c r="C22">
        <v>1.3760000000000001E-3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25.6816</v>
      </c>
      <c r="C23">
        <v>1.472E-3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25.761900000000001</v>
      </c>
      <c r="C24">
        <v>1.4400000000000001E-3</v>
      </c>
      <c r="D24">
        <v>0</v>
      </c>
      <c r="E24">
        <v>0</v>
      </c>
      <c r="F24">
        <v>0</v>
      </c>
      <c r="G24">
        <v>0</v>
      </c>
      <c r="H24" s="11" t="s">
        <v>474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25.886800000000001</v>
      </c>
      <c r="C25">
        <v>1.408E-3</v>
      </c>
      <c r="D25">
        <v>0</v>
      </c>
      <c r="E25">
        <v>0</v>
      </c>
      <c r="F25">
        <v>0</v>
      </c>
      <c r="G25">
        <v>0</v>
      </c>
      <c r="H25" s="11" t="s">
        <v>474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25.893699999999999</v>
      </c>
      <c r="C26">
        <v>1.4400000000000001E-3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26.002300000000002</v>
      </c>
      <c r="C27">
        <v>1.408E-3</v>
      </c>
      <c r="D27">
        <v>0</v>
      </c>
      <c r="E27">
        <v>0</v>
      </c>
      <c r="F27">
        <v>0</v>
      </c>
      <c r="G27">
        <v>0</v>
      </c>
      <c r="H27" s="11" t="s">
        <v>474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25.819199999999999</v>
      </c>
      <c r="C28">
        <v>1.408E-3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25.729800000000001</v>
      </c>
      <c r="C29">
        <v>1.4400000000000001E-3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25.657299999999999</v>
      </c>
      <c r="C30">
        <v>1.792E-3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25.920999999999999</v>
      </c>
      <c r="C31">
        <v>1.792E-3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25.8538</v>
      </c>
      <c r="C32">
        <v>1.4400000000000001E-3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25.786100000000001</v>
      </c>
      <c r="C33">
        <v>1.4400000000000001E-3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26.2348</v>
      </c>
      <c r="C34">
        <v>1.408E-3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26.333500000000001</v>
      </c>
      <c r="C35">
        <v>1.4400000000000001E-3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25.8596</v>
      </c>
      <c r="C36">
        <v>1.408E-3</v>
      </c>
      <c r="D36">
        <v>0</v>
      </c>
      <c r="E36">
        <v>0</v>
      </c>
      <c r="F36">
        <v>0</v>
      </c>
      <c r="G36">
        <v>0</v>
      </c>
      <c r="H36" s="11" t="s">
        <v>474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26.034800000000001</v>
      </c>
      <c r="C37">
        <v>1.792E-3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25.883400000000002</v>
      </c>
      <c r="C38">
        <v>1.4400000000000001E-3</v>
      </c>
      <c r="D38">
        <v>0</v>
      </c>
      <c r="E38">
        <v>0</v>
      </c>
      <c r="F38">
        <v>0</v>
      </c>
      <c r="G38">
        <v>0</v>
      </c>
      <c r="H38" s="11" t="s">
        <v>474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26.25</v>
      </c>
      <c r="C39">
        <v>1.4400000000000001E-3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26.868500000000001</v>
      </c>
      <c r="C40">
        <v>2.0479999999999999E-3</v>
      </c>
      <c r="D40">
        <v>0</v>
      </c>
      <c r="E40">
        <v>0</v>
      </c>
      <c r="F40">
        <v>0</v>
      </c>
      <c r="G40">
        <v>0</v>
      </c>
      <c r="H40" s="11" t="s">
        <v>474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26.954799999999999</v>
      </c>
      <c r="C41">
        <v>1.536E-3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26.234999999999999</v>
      </c>
      <c r="C42">
        <v>1.792E-3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25.934899999999999</v>
      </c>
      <c r="C43">
        <v>1.4400000000000001E-3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27.3629</v>
      </c>
      <c r="C44">
        <v>1.4400000000000001E-3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25.3444</v>
      </c>
      <c r="C45">
        <v>1.4400000000000001E-3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25.6251</v>
      </c>
      <c r="C46">
        <v>1.7600000000000001E-3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26.224</v>
      </c>
      <c r="C47">
        <v>1.856E-3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26.1982</v>
      </c>
      <c r="C48">
        <v>1.792E-3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25.4422</v>
      </c>
      <c r="C49">
        <v>1.4400000000000001E-3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25.424600000000002</v>
      </c>
      <c r="C50">
        <v>1.4400000000000001E-3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26.594799999999999</v>
      </c>
      <c r="C51">
        <v>1.472E-3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25.480799999999999</v>
      </c>
      <c r="C52">
        <v>1.4400000000000001E-3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26.341000000000001</v>
      </c>
      <c r="C53">
        <v>1.5679999999999999E-3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26.155899999999999</v>
      </c>
      <c r="C54">
        <v>1.3760000000000001E-3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25.668700000000001</v>
      </c>
      <c r="C55">
        <v>1.4400000000000001E-3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26.248699999999999</v>
      </c>
      <c r="C56">
        <v>1.4400000000000001E-3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26.696321999999999</v>
      </c>
      <c r="S56">
        <f>AVERAGE(C7:C56)</f>
        <v>1.963519999999999E-3</v>
      </c>
      <c r="U56">
        <f>_xlfn.VAR.P(B7:B56)</f>
        <v>5.297095056515996</v>
      </c>
      <c r="V56">
        <f>_xlfn.VAR.P(C7:C56)</f>
        <v>7.4074423295999917E-6</v>
      </c>
      <c r="X56">
        <f>1.96*SQRT(U56)/50</f>
        <v>9.0220441961036416E-2</v>
      </c>
      <c r="Y56">
        <f>1.96*SQRT(V56)/50</f>
        <v>1.0668913806642421E-4</v>
      </c>
    </row>
    <row r="57" spans="1:25" x14ac:dyDescent="0.25">
      <c r="A57" t="s">
        <v>108</v>
      </c>
      <c r="B57">
        <v>1380.7814000000001</v>
      </c>
      <c r="C57" t="s">
        <v>36</v>
      </c>
    </row>
    <row r="58" spans="1:25" x14ac:dyDescent="0.25">
      <c r="A58" t="s">
        <v>35</v>
      </c>
      <c r="B58">
        <v>25.978000000000002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25.858899999999998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25.6477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25.600899999999999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26.011600000000001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25.601199999999999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25.4344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25.749199999999998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25.9251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25.823699999999999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25.677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26.2331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25.475300000000001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25.845600000000001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26.205400000000001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25.917899999999999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25.623699999999999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25.8081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26.710899999999999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25.968399999999999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25.827999999999999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26.243300000000001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25.63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25.3262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25.975000000000001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26.1112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26.0595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26.0749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25.695599999999999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25.671199999999999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25.43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25.8111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26.081199999999999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25.8079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26.862300000000001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25.732600000000001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26.5715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25.140799999999999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25.379899999999999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25.533999999999999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25.544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25.284500000000001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25.467300000000002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26.1587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25.534199999999998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26.081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26.013000000000002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25.974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25.380700000000001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26.532399999999999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26.057099999999998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25.8371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26.008299999999998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25.3797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26.169599999999999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25.84773599999999</v>
      </c>
      <c r="S112">
        <f>AVERAGE(C63:C112)</f>
        <v>0</v>
      </c>
      <c r="U112">
        <f>_xlfn.VAR.P(B63:B112)</f>
        <v>0.13525430150400006</v>
      </c>
      <c r="V112">
        <f>_xlfn.VAR.P(C63:C112)</f>
        <v>0</v>
      </c>
      <c r="X112">
        <f>1.96*SQRT(U112)/50</f>
        <v>1.4416558877315579E-2</v>
      </c>
      <c r="Y112">
        <f>1.96*SQRT(V112)/50</f>
        <v>0</v>
      </c>
    </row>
    <row r="113" spans="1:9" x14ac:dyDescent="0.25">
      <c r="A113" t="s">
        <v>35</v>
      </c>
      <c r="B113">
        <v>1340.5808999999999</v>
      </c>
      <c r="C113" t="s">
        <v>36</v>
      </c>
    </row>
    <row r="114" spans="1:9" x14ac:dyDescent="0.25">
      <c r="A114" t="s">
        <v>37</v>
      </c>
      <c r="B114">
        <v>21.333500000000001</v>
      </c>
      <c r="C114">
        <v>1.6000000000000001E-3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20.794</v>
      </c>
      <c r="C115">
        <v>1.408E-3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20.849799999999998</v>
      </c>
      <c r="C116">
        <v>1.4400000000000001E-3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20.8935</v>
      </c>
      <c r="C117">
        <v>1.3760000000000001E-3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21.349499999999999</v>
      </c>
      <c r="C118">
        <v>1.952E-3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21.854299999999999</v>
      </c>
      <c r="C119">
        <v>1.408E-3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21.500499999999999</v>
      </c>
      <c r="C120">
        <v>1.8879999999999999E-3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20.847999999999999</v>
      </c>
      <c r="C121">
        <v>1.408E-3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21.555800000000001</v>
      </c>
      <c r="C122">
        <v>1.792E-3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21.448699999999999</v>
      </c>
      <c r="C123">
        <v>1.408E-3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20.589700000000001</v>
      </c>
      <c r="C124">
        <v>1.536E-3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21.594999999999999</v>
      </c>
      <c r="C125">
        <v>1.5679999999999999E-3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21.675899999999999</v>
      </c>
      <c r="C126">
        <v>1.408E-3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20.6906</v>
      </c>
      <c r="C127">
        <v>1.3760000000000001E-3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21.259599999999999</v>
      </c>
      <c r="C128">
        <v>1.7600000000000001E-3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20.841699999999999</v>
      </c>
      <c r="C129">
        <v>1.472E-3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20.949200000000001</v>
      </c>
      <c r="C130">
        <v>1.5679999999999999E-3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20.5822</v>
      </c>
      <c r="C131">
        <v>1.408E-3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20.799299999999999</v>
      </c>
      <c r="C132">
        <v>1.3760000000000001E-3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21.113700000000001</v>
      </c>
      <c r="C133">
        <v>1.472E-3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20.629899999999999</v>
      </c>
      <c r="C134">
        <v>1.536E-3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21.095300000000002</v>
      </c>
      <c r="C135">
        <v>1.536E-3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20.743200000000002</v>
      </c>
      <c r="C136">
        <v>2.0799999999999998E-3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21.422899999999998</v>
      </c>
      <c r="C137">
        <v>1.792E-3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21.768799999999999</v>
      </c>
      <c r="C138">
        <v>1.536E-3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20.5212</v>
      </c>
      <c r="C139">
        <v>1.5679999999999999E-3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20.8063</v>
      </c>
      <c r="C140">
        <v>1.408E-3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20.737400000000001</v>
      </c>
      <c r="C141">
        <v>1.5679999999999999E-3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20.809000000000001</v>
      </c>
      <c r="C142">
        <v>1.3760000000000001E-3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20.895900000000001</v>
      </c>
      <c r="C143">
        <v>1.3760000000000001E-3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20.549600000000002</v>
      </c>
      <c r="C144">
        <v>1.408E-3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21.642800000000001</v>
      </c>
      <c r="C145">
        <v>1.5679999999999999E-3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21.8156</v>
      </c>
      <c r="C146">
        <v>1.472E-3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21.130500000000001</v>
      </c>
      <c r="C147">
        <v>1.408E-3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20.746300000000002</v>
      </c>
      <c r="C148">
        <v>1.792E-3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21.253799999999998</v>
      </c>
      <c r="C149">
        <v>1.408E-3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22.121700000000001</v>
      </c>
      <c r="C150">
        <v>1.92E-3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20.843499999999999</v>
      </c>
      <c r="C151">
        <v>1.408E-3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20.8949</v>
      </c>
      <c r="C152">
        <v>1.696E-3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21.574999999999999</v>
      </c>
      <c r="C153">
        <v>1.408E-3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21.1388</v>
      </c>
      <c r="C154">
        <v>1.792E-3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21.647200000000002</v>
      </c>
      <c r="C155">
        <v>1.792E-3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21.0076</v>
      </c>
      <c r="C156">
        <v>1.472E-3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20.831800000000001</v>
      </c>
      <c r="C157">
        <v>1.3760000000000001E-3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21.916399999999999</v>
      </c>
      <c r="C158">
        <v>1.8240000000000001E-3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21.638300000000001</v>
      </c>
      <c r="C159">
        <v>1.632E-3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20.8706</v>
      </c>
      <c r="C160">
        <v>1.536E-3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21.259499999999999</v>
      </c>
      <c r="C161">
        <v>1.4400000000000001E-3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21.752700000000001</v>
      </c>
      <c r="C162">
        <v>7.136E-3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20.805099999999999</v>
      </c>
      <c r="C163">
        <v>1.7279999999999999E-3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21.909400000000002</v>
      </c>
      <c r="C164">
        <v>1.408E-3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20.6417</v>
      </c>
      <c r="C165">
        <v>1.472E-3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21.075600000000001</v>
      </c>
      <c r="C166">
        <v>1.5679999999999999E-3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20.6128</v>
      </c>
      <c r="C167">
        <v>1.408E-3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20.6677</v>
      </c>
      <c r="C168">
        <v>1.408E-3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21.141660000000002</v>
      </c>
      <c r="S168">
        <f>AVERAGE(C119:C168)</f>
        <v>1.6620800000000002E-3</v>
      </c>
      <c r="U168">
        <f>_xlfn.VAR.P(B119:B168)</f>
        <v>0.19896393639999985</v>
      </c>
      <c r="V168">
        <f>_xlfn.VAR.P(C119:C168)</f>
        <v>6.4116367360000017E-7</v>
      </c>
      <c r="X168">
        <f>1.96*SQRT(U168)/50</f>
        <v>1.7485306495160322E-2</v>
      </c>
      <c r="Y168">
        <f>1.96*SQRT(V168)/50</f>
        <v>3.1388497055461323E-5</v>
      </c>
    </row>
    <row r="169" spans="1:25" x14ac:dyDescent="0.25">
      <c r="A169" t="s">
        <v>37</v>
      </c>
      <c r="B169">
        <v>1105.3061</v>
      </c>
      <c r="C169" t="s">
        <v>36</v>
      </c>
    </row>
    <row r="170" spans="1:25" x14ac:dyDescent="0.25">
      <c r="A170" t="s">
        <v>95</v>
      </c>
      <c r="B170">
        <v>10051.200000000001</v>
      </c>
      <c r="C170">
        <v>10025.9</v>
      </c>
      <c r="D170">
        <v>9988.7999999999993</v>
      </c>
      <c r="E170">
        <v>9923.83</v>
      </c>
      <c r="F170">
        <v>1320</v>
      </c>
      <c r="G170">
        <v>0.37570700000000001</v>
      </c>
      <c r="H170">
        <v>0.62931599999999999</v>
      </c>
      <c r="I170">
        <v>0</v>
      </c>
    </row>
    <row r="171" spans="1:25" x14ac:dyDescent="0.25">
      <c r="A171" t="s">
        <v>95</v>
      </c>
      <c r="B171">
        <v>10054.700000000001</v>
      </c>
      <c r="C171">
        <v>10026.1</v>
      </c>
      <c r="D171">
        <v>9988.9500000000007</v>
      </c>
      <c r="E171">
        <v>9923.75</v>
      </c>
      <c r="F171">
        <v>1325.1</v>
      </c>
      <c r="G171">
        <v>0.37570199999999998</v>
      </c>
      <c r="H171">
        <v>0.61911499999999997</v>
      </c>
      <c r="I171">
        <v>0</v>
      </c>
    </row>
    <row r="172" spans="1:25" x14ac:dyDescent="0.25">
      <c r="A172" t="s">
        <v>95</v>
      </c>
      <c r="B172">
        <v>10027.299999999999</v>
      </c>
      <c r="C172">
        <v>10001.5</v>
      </c>
      <c r="D172">
        <v>9965.0499999999993</v>
      </c>
      <c r="E172">
        <v>9899.98</v>
      </c>
      <c r="F172">
        <v>1314.58</v>
      </c>
      <c r="G172">
        <v>0.37584299999999998</v>
      </c>
      <c r="H172">
        <v>0.62020600000000004</v>
      </c>
      <c r="I172">
        <v>0</v>
      </c>
    </row>
    <row r="173" spans="1:25" x14ac:dyDescent="0.25">
      <c r="A173" t="s">
        <v>95</v>
      </c>
      <c r="B173">
        <v>10025.4</v>
      </c>
      <c r="C173">
        <v>10000.1</v>
      </c>
      <c r="D173">
        <v>9966.99</v>
      </c>
      <c r="E173">
        <v>9902.61</v>
      </c>
      <c r="F173">
        <v>1318.74</v>
      </c>
      <c r="G173">
        <v>0.37569000000000002</v>
      </c>
      <c r="H173">
        <v>0.62498200000000004</v>
      </c>
      <c r="I173">
        <v>0</v>
      </c>
    </row>
    <row r="174" spans="1:25" x14ac:dyDescent="0.25">
      <c r="A174" t="s">
        <v>95</v>
      </c>
      <c r="B174">
        <v>10046.5</v>
      </c>
      <c r="C174">
        <v>10021.299999999999</v>
      </c>
      <c r="D174">
        <v>9978.9699999999993</v>
      </c>
      <c r="E174">
        <v>9912.85</v>
      </c>
      <c r="F174">
        <v>1315.36</v>
      </c>
      <c r="G174">
        <v>0.375801</v>
      </c>
      <c r="H174">
        <v>0.62564299999999995</v>
      </c>
      <c r="I174">
        <v>0</v>
      </c>
    </row>
    <row r="175" spans="1:25" x14ac:dyDescent="0.25">
      <c r="A175" t="s">
        <v>95</v>
      </c>
      <c r="B175">
        <v>10034.9</v>
      </c>
      <c r="C175">
        <v>10008.299999999999</v>
      </c>
      <c r="D175">
        <v>9969.77</v>
      </c>
      <c r="E175">
        <v>9905.02</v>
      </c>
      <c r="F175">
        <v>1316.43</v>
      </c>
      <c r="G175">
        <v>0.37602999999999998</v>
      </c>
      <c r="H175">
        <v>0.61912199999999995</v>
      </c>
      <c r="I175">
        <v>0</v>
      </c>
    </row>
    <row r="176" spans="1:25" x14ac:dyDescent="0.25">
      <c r="A176" t="s">
        <v>95</v>
      </c>
      <c r="B176">
        <v>10034.9</v>
      </c>
      <c r="C176">
        <v>10006</v>
      </c>
      <c r="D176">
        <v>9967.7900000000009</v>
      </c>
      <c r="E176">
        <v>9902.6200000000008</v>
      </c>
      <c r="F176">
        <v>1318.31</v>
      </c>
      <c r="G176">
        <v>0.37573699999999999</v>
      </c>
      <c r="H176">
        <v>0.62967499999999998</v>
      </c>
      <c r="I176">
        <v>0</v>
      </c>
    </row>
    <row r="177" spans="1:9" x14ac:dyDescent="0.25">
      <c r="A177" t="s">
        <v>95</v>
      </c>
      <c r="B177">
        <v>10025.1</v>
      </c>
      <c r="C177">
        <v>9997.9699999999993</v>
      </c>
      <c r="D177">
        <v>9965.4</v>
      </c>
      <c r="E177">
        <v>9901.6</v>
      </c>
      <c r="F177">
        <v>1319.04</v>
      </c>
      <c r="G177">
        <v>0.375751</v>
      </c>
      <c r="H177">
        <v>0.619116</v>
      </c>
      <c r="I177">
        <v>0</v>
      </c>
    </row>
    <row r="178" spans="1:9" x14ac:dyDescent="0.25">
      <c r="A178" t="s">
        <v>95</v>
      </c>
      <c r="B178">
        <v>10033.4</v>
      </c>
      <c r="C178">
        <v>10007.799999999999</v>
      </c>
      <c r="D178">
        <v>9969.74</v>
      </c>
      <c r="E178">
        <v>9904.1</v>
      </c>
      <c r="F178">
        <v>1318.65</v>
      </c>
      <c r="G178">
        <v>0.37597199999999997</v>
      </c>
      <c r="H178">
        <v>0.61912199999999995</v>
      </c>
      <c r="I178">
        <v>0</v>
      </c>
    </row>
    <row r="179" spans="1:9" x14ac:dyDescent="0.25">
      <c r="A179" t="s">
        <v>95</v>
      </c>
      <c r="B179">
        <v>10029.299999999999</v>
      </c>
      <c r="C179">
        <v>10002.9</v>
      </c>
      <c r="D179">
        <v>9969.9699999999993</v>
      </c>
      <c r="E179">
        <v>9905.69</v>
      </c>
      <c r="F179">
        <v>1324.6</v>
      </c>
      <c r="G179">
        <v>0.37940200000000002</v>
      </c>
      <c r="H179">
        <v>0.61912199999999995</v>
      </c>
      <c r="I179">
        <v>0</v>
      </c>
    </row>
    <row r="180" spans="1:9" x14ac:dyDescent="0.25">
      <c r="A180" t="s">
        <v>95</v>
      </c>
      <c r="B180">
        <v>10025.799999999999</v>
      </c>
      <c r="C180">
        <v>10000.200000000001</v>
      </c>
      <c r="D180">
        <v>9962.1</v>
      </c>
      <c r="E180">
        <v>9896.89</v>
      </c>
      <c r="F180">
        <v>1314.39</v>
      </c>
      <c r="G180">
        <v>0.37588500000000002</v>
      </c>
      <c r="H180">
        <v>0.62874399999999997</v>
      </c>
      <c r="I180">
        <v>0</v>
      </c>
    </row>
    <row r="181" spans="1:9" x14ac:dyDescent="0.25">
      <c r="A181" t="s">
        <v>95</v>
      </c>
      <c r="B181">
        <v>10019.5</v>
      </c>
      <c r="C181">
        <v>9994.81</v>
      </c>
      <c r="D181">
        <v>9963.4599999999991</v>
      </c>
      <c r="E181">
        <v>9899.76</v>
      </c>
      <c r="F181">
        <v>1312.64</v>
      </c>
      <c r="G181">
        <v>0.37569799999999998</v>
      </c>
      <c r="H181">
        <v>0.62976399999999999</v>
      </c>
      <c r="I181">
        <v>0</v>
      </c>
    </row>
    <row r="182" spans="1:9" x14ac:dyDescent="0.25">
      <c r="A182" t="s">
        <v>95</v>
      </c>
      <c r="B182">
        <v>10028.700000000001</v>
      </c>
      <c r="C182">
        <v>10002.799999999999</v>
      </c>
      <c r="D182">
        <v>9966.8799999999992</v>
      </c>
      <c r="E182">
        <v>9902.24</v>
      </c>
      <c r="F182">
        <v>1317.68</v>
      </c>
      <c r="G182">
        <v>0.36625000000000002</v>
      </c>
      <c r="H182">
        <v>0.62698500000000001</v>
      </c>
      <c r="I182">
        <v>0</v>
      </c>
    </row>
    <row r="183" spans="1:9" x14ac:dyDescent="0.25">
      <c r="A183" t="s">
        <v>95</v>
      </c>
      <c r="B183">
        <v>10030.5</v>
      </c>
      <c r="C183">
        <v>10005.1</v>
      </c>
      <c r="D183">
        <v>9967.2199999999993</v>
      </c>
      <c r="E183">
        <v>9902.06</v>
      </c>
      <c r="F183">
        <v>1319.06</v>
      </c>
      <c r="G183">
        <v>0.37924999999999998</v>
      </c>
      <c r="H183">
        <v>0.62549299999999997</v>
      </c>
      <c r="I183">
        <v>0</v>
      </c>
    </row>
    <row r="184" spans="1:9" x14ac:dyDescent="0.25">
      <c r="A184" t="s">
        <v>95</v>
      </c>
      <c r="B184">
        <v>10027</v>
      </c>
      <c r="C184">
        <v>10001</v>
      </c>
      <c r="D184">
        <v>9965.52</v>
      </c>
      <c r="E184">
        <v>9900.7900000000009</v>
      </c>
      <c r="F184">
        <v>1315.92</v>
      </c>
      <c r="G184">
        <v>0.375691</v>
      </c>
      <c r="H184">
        <v>0.61911700000000003</v>
      </c>
      <c r="I184">
        <v>0</v>
      </c>
    </row>
    <row r="185" spans="1:9" x14ac:dyDescent="0.25">
      <c r="A185" t="s">
        <v>95</v>
      </c>
      <c r="B185">
        <v>10024.9</v>
      </c>
      <c r="C185">
        <v>9998.91</v>
      </c>
      <c r="D185">
        <v>9966.6</v>
      </c>
      <c r="E185">
        <v>9902.99</v>
      </c>
      <c r="F185">
        <v>1320.29</v>
      </c>
      <c r="G185">
        <v>0.375695</v>
      </c>
      <c r="H185">
        <v>0.62747399999999998</v>
      </c>
      <c r="I185">
        <v>0</v>
      </c>
    </row>
    <row r="186" spans="1:9" x14ac:dyDescent="0.25">
      <c r="A186" t="s">
        <v>95</v>
      </c>
      <c r="B186">
        <v>10021.4</v>
      </c>
      <c r="C186">
        <v>9996</v>
      </c>
      <c r="D186">
        <v>9963.0400000000009</v>
      </c>
      <c r="E186">
        <v>9899.0300000000007</v>
      </c>
      <c r="F186">
        <v>1318.04</v>
      </c>
      <c r="G186">
        <v>0.37569799999999998</v>
      </c>
      <c r="H186">
        <v>0.61911400000000005</v>
      </c>
      <c r="I186">
        <v>0</v>
      </c>
    </row>
    <row r="187" spans="1:9" x14ac:dyDescent="0.25">
      <c r="A187" t="s">
        <v>95</v>
      </c>
      <c r="B187">
        <v>10030.299999999999</v>
      </c>
      <c r="C187">
        <v>10005</v>
      </c>
      <c r="D187">
        <v>9969.94</v>
      </c>
      <c r="E187">
        <v>9905.3700000000008</v>
      </c>
      <c r="F187">
        <v>1323.94</v>
      </c>
      <c r="G187">
        <v>0.37573899999999999</v>
      </c>
      <c r="H187">
        <v>0.622942</v>
      </c>
      <c r="I187">
        <v>0</v>
      </c>
    </row>
    <row r="188" spans="1:9" x14ac:dyDescent="0.25">
      <c r="A188" t="s">
        <v>95</v>
      </c>
      <c r="B188">
        <v>10023.5</v>
      </c>
      <c r="C188">
        <v>9998.2999999999993</v>
      </c>
      <c r="D188">
        <v>9963.48</v>
      </c>
      <c r="E188">
        <v>9898.98</v>
      </c>
      <c r="F188">
        <v>1318.15</v>
      </c>
      <c r="G188">
        <v>0.37575500000000001</v>
      </c>
      <c r="H188">
        <v>0.62722699999999998</v>
      </c>
      <c r="I188">
        <v>0</v>
      </c>
    </row>
    <row r="189" spans="1:9" x14ac:dyDescent="0.25">
      <c r="A189" t="s">
        <v>95</v>
      </c>
      <c r="B189">
        <v>10029.6</v>
      </c>
      <c r="C189">
        <v>10003.799999999999</v>
      </c>
      <c r="D189">
        <v>9964.18</v>
      </c>
      <c r="E189">
        <v>9898.39</v>
      </c>
      <c r="F189">
        <v>1311.45</v>
      </c>
      <c r="G189">
        <v>0.37569999999999998</v>
      </c>
      <c r="H189">
        <v>0.627772</v>
      </c>
      <c r="I189">
        <v>0</v>
      </c>
    </row>
    <row r="190" spans="1:9" x14ac:dyDescent="0.25">
      <c r="A190" t="s">
        <v>95</v>
      </c>
      <c r="B190">
        <v>10020.799999999999</v>
      </c>
      <c r="C190">
        <v>9995.5</v>
      </c>
      <c r="D190">
        <v>9964.64</v>
      </c>
      <c r="E190">
        <v>9901.25</v>
      </c>
      <c r="F190">
        <v>1318.88</v>
      </c>
      <c r="G190">
        <v>0.37574600000000002</v>
      </c>
      <c r="H190">
        <v>0.61912199999999995</v>
      </c>
      <c r="I190">
        <v>0</v>
      </c>
    </row>
    <row r="191" spans="1:9" x14ac:dyDescent="0.25">
      <c r="A191" t="s">
        <v>95</v>
      </c>
      <c r="B191">
        <v>10022.299999999999</v>
      </c>
      <c r="C191">
        <v>9996.93</v>
      </c>
      <c r="D191">
        <v>9964.27</v>
      </c>
      <c r="E191">
        <v>9900.49</v>
      </c>
      <c r="F191">
        <v>1320.34</v>
      </c>
      <c r="G191">
        <v>0.37647199999999997</v>
      </c>
      <c r="H191">
        <v>0.61912199999999995</v>
      </c>
      <c r="I191">
        <v>0</v>
      </c>
    </row>
    <row r="192" spans="1:9" x14ac:dyDescent="0.25">
      <c r="A192" t="s">
        <v>95</v>
      </c>
      <c r="B192">
        <v>10028.700000000001</v>
      </c>
      <c r="C192">
        <v>10003.1</v>
      </c>
      <c r="D192">
        <v>9968.9</v>
      </c>
      <c r="E192">
        <v>9903.9599999999991</v>
      </c>
      <c r="F192">
        <v>1318.6</v>
      </c>
      <c r="G192">
        <v>0.37574000000000002</v>
      </c>
      <c r="H192">
        <v>0.61912</v>
      </c>
      <c r="I192">
        <v>0</v>
      </c>
    </row>
    <row r="193" spans="1:9" x14ac:dyDescent="0.25">
      <c r="A193" t="s">
        <v>95</v>
      </c>
      <c r="B193">
        <v>10030.799999999999</v>
      </c>
      <c r="C193">
        <v>10005.5</v>
      </c>
      <c r="D193">
        <v>9967.1</v>
      </c>
      <c r="E193">
        <v>9901.01</v>
      </c>
      <c r="F193">
        <v>1313.92</v>
      </c>
      <c r="G193">
        <v>0.37582199999999999</v>
      </c>
      <c r="H193">
        <v>0.62743899999999997</v>
      </c>
      <c r="I193">
        <v>0</v>
      </c>
    </row>
    <row r="194" spans="1:9" x14ac:dyDescent="0.25">
      <c r="A194" t="s">
        <v>95</v>
      </c>
      <c r="B194">
        <v>10023.4</v>
      </c>
      <c r="C194">
        <v>9997.99</v>
      </c>
      <c r="D194">
        <v>9966.2999999999993</v>
      </c>
      <c r="E194">
        <v>9902.52</v>
      </c>
      <c r="F194">
        <v>1319.51</v>
      </c>
      <c r="G194">
        <v>0.37589499999999998</v>
      </c>
      <c r="H194">
        <v>0.62919999999999998</v>
      </c>
      <c r="I194">
        <v>0</v>
      </c>
    </row>
    <row r="195" spans="1:9" x14ac:dyDescent="0.25">
      <c r="A195" t="s">
        <v>95</v>
      </c>
      <c r="B195">
        <v>10021.9</v>
      </c>
      <c r="C195">
        <v>9996.64</v>
      </c>
      <c r="D195">
        <v>9962.57</v>
      </c>
      <c r="E195">
        <v>9897.85</v>
      </c>
      <c r="F195">
        <v>1313.48</v>
      </c>
      <c r="G195">
        <v>0.37574800000000003</v>
      </c>
      <c r="H195">
        <v>0.62511000000000005</v>
      </c>
      <c r="I195">
        <v>0</v>
      </c>
    </row>
    <row r="196" spans="1:9" x14ac:dyDescent="0.25">
      <c r="A196" t="s">
        <v>95</v>
      </c>
      <c r="B196">
        <v>10023.200000000001</v>
      </c>
      <c r="C196">
        <v>9997.9</v>
      </c>
      <c r="D196">
        <v>9965.08</v>
      </c>
      <c r="E196">
        <v>9901.24</v>
      </c>
      <c r="F196">
        <v>1317.33</v>
      </c>
      <c r="G196">
        <v>0.37698900000000002</v>
      </c>
      <c r="H196">
        <v>0.629745</v>
      </c>
      <c r="I196">
        <v>0</v>
      </c>
    </row>
    <row r="197" spans="1:9" x14ac:dyDescent="0.25">
      <c r="A197" t="s">
        <v>95</v>
      </c>
      <c r="B197">
        <v>10023.5</v>
      </c>
      <c r="C197">
        <v>9997.82</v>
      </c>
      <c r="D197">
        <v>9962.9599999999991</v>
      </c>
      <c r="E197">
        <v>9897.69</v>
      </c>
      <c r="F197">
        <v>1312.34</v>
      </c>
      <c r="G197">
        <v>0.375695</v>
      </c>
      <c r="H197">
        <v>0.62640399999999996</v>
      </c>
      <c r="I197">
        <v>0</v>
      </c>
    </row>
    <row r="198" spans="1:9" x14ac:dyDescent="0.25">
      <c r="A198" t="s">
        <v>95</v>
      </c>
      <c r="B198">
        <v>10027.5</v>
      </c>
      <c r="C198">
        <v>10001.9</v>
      </c>
      <c r="D198">
        <v>9966.27</v>
      </c>
      <c r="E198">
        <v>9901.74</v>
      </c>
      <c r="F198">
        <v>1313.5</v>
      </c>
      <c r="G198">
        <v>0.37569000000000002</v>
      </c>
      <c r="H198">
        <v>0.62904099999999996</v>
      </c>
      <c r="I198">
        <v>0</v>
      </c>
    </row>
    <row r="199" spans="1:9" x14ac:dyDescent="0.25">
      <c r="A199" t="s">
        <v>95</v>
      </c>
      <c r="B199">
        <v>10029.200000000001</v>
      </c>
      <c r="C199">
        <v>10003.5</v>
      </c>
      <c r="D199">
        <v>9971.74</v>
      </c>
      <c r="E199">
        <v>9907.8799999999992</v>
      </c>
      <c r="F199">
        <v>1324.03</v>
      </c>
      <c r="G199">
        <v>0.37576300000000001</v>
      </c>
      <c r="H199">
        <v>0.623525</v>
      </c>
      <c r="I199">
        <v>0</v>
      </c>
    </row>
    <row r="200" spans="1:9" x14ac:dyDescent="0.25">
      <c r="A200" t="s">
        <v>95</v>
      </c>
      <c r="B200">
        <v>10025</v>
      </c>
      <c r="C200">
        <v>9998.67</v>
      </c>
      <c r="D200">
        <v>9964.2800000000007</v>
      </c>
      <c r="E200">
        <v>9899.41</v>
      </c>
      <c r="F200">
        <v>1314.87</v>
      </c>
      <c r="G200">
        <v>0.37608799999999998</v>
      </c>
      <c r="H200">
        <v>0.62980400000000003</v>
      </c>
      <c r="I200">
        <v>0</v>
      </c>
    </row>
    <row r="201" spans="1:9" x14ac:dyDescent="0.25">
      <c r="A201" t="s">
        <v>95</v>
      </c>
      <c r="B201">
        <v>10021.299999999999</v>
      </c>
      <c r="C201">
        <v>9995.5499999999993</v>
      </c>
      <c r="D201">
        <v>9963.9500000000007</v>
      </c>
      <c r="E201">
        <v>9900.34</v>
      </c>
      <c r="F201">
        <v>1315.67</v>
      </c>
      <c r="G201">
        <v>0.37636500000000001</v>
      </c>
      <c r="H201">
        <v>0.62928099999999998</v>
      </c>
      <c r="I201">
        <v>0</v>
      </c>
    </row>
    <row r="202" spans="1:9" x14ac:dyDescent="0.25">
      <c r="A202" t="s">
        <v>95</v>
      </c>
      <c r="B202">
        <v>10029.799999999999</v>
      </c>
      <c r="C202">
        <v>9999.93</v>
      </c>
      <c r="D202">
        <v>9965.2999999999993</v>
      </c>
      <c r="E202">
        <v>9900.83</v>
      </c>
      <c r="F202">
        <v>1312.29</v>
      </c>
      <c r="G202">
        <v>0.37569900000000001</v>
      </c>
      <c r="H202">
        <v>0.61911099999999997</v>
      </c>
      <c r="I202">
        <v>0</v>
      </c>
    </row>
    <row r="203" spans="1:9" x14ac:dyDescent="0.25">
      <c r="A203" t="s">
        <v>95</v>
      </c>
      <c r="B203">
        <v>10021.1</v>
      </c>
      <c r="C203">
        <v>9995.73</v>
      </c>
      <c r="D203">
        <v>9964.52</v>
      </c>
      <c r="E203">
        <v>9901.06</v>
      </c>
      <c r="F203">
        <v>1316.7</v>
      </c>
      <c r="G203">
        <v>0.37570399999999998</v>
      </c>
      <c r="H203">
        <v>0.62880800000000003</v>
      </c>
      <c r="I203">
        <v>0</v>
      </c>
    </row>
    <row r="204" spans="1:9" x14ac:dyDescent="0.25">
      <c r="A204" t="s">
        <v>95</v>
      </c>
      <c r="B204">
        <v>10030.200000000001</v>
      </c>
      <c r="C204">
        <v>10004.4</v>
      </c>
      <c r="D204">
        <v>9967.0499999999993</v>
      </c>
      <c r="E204">
        <v>9901.77</v>
      </c>
      <c r="F204">
        <v>1315.29</v>
      </c>
      <c r="G204">
        <v>0.37573499999999999</v>
      </c>
      <c r="H204">
        <v>0.62838499999999997</v>
      </c>
      <c r="I204">
        <v>0</v>
      </c>
    </row>
    <row r="205" spans="1:9" x14ac:dyDescent="0.25">
      <c r="A205" t="s">
        <v>95</v>
      </c>
      <c r="B205">
        <v>10027.6</v>
      </c>
      <c r="C205">
        <v>10002</v>
      </c>
      <c r="D205">
        <v>9966.4500000000007</v>
      </c>
      <c r="E205">
        <v>9901.89</v>
      </c>
      <c r="F205">
        <v>1321.85</v>
      </c>
      <c r="G205">
        <v>0.37576900000000002</v>
      </c>
      <c r="H205">
        <v>0.61912100000000003</v>
      </c>
      <c r="I205">
        <v>0</v>
      </c>
    </row>
    <row r="206" spans="1:9" x14ac:dyDescent="0.25">
      <c r="A206" t="s">
        <v>95</v>
      </c>
      <c r="B206">
        <v>10037.1</v>
      </c>
      <c r="C206">
        <v>10006.9</v>
      </c>
      <c r="D206">
        <v>9970.76</v>
      </c>
      <c r="E206">
        <v>9905.75</v>
      </c>
      <c r="F206">
        <v>1320.48</v>
      </c>
      <c r="G206">
        <v>0.37569000000000002</v>
      </c>
      <c r="H206">
        <v>0.62338400000000005</v>
      </c>
      <c r="I206">
        <v>0</v>
      </c>
    </row>
    <row r="207" spans="1:9" x14ac:dyDescent="0.25">
      <c r="A207" t="s">
        <v>95</v>
      </c>
      <c r="B207">
        <v>10026.299999999999</v>
      </c>
      <c r="C207">
        <v>10001.299999999999</v>
      </c>
      <c r="D207">
        <v>9968.5300000000007</v>
      </c>
      <c r="E207">
        <v>9904.2999999999993</v>
      </c>
      <c r="F207">
        <v>1322.06</v>
      </c>
      <c r="G207">
        <v>0.37569000000000002</v>
      </c>
      <c r="H207">
        <v>0.62794000000000005</v>
      </c>
      <c r="I207">
        <v>0</v>
      </c>
    </row>
    <row r="208" spans="1:9" x14ac:dyDescent="0.25">
      <c r="A208" t="s">
        <v>95</v>
      </c>
      <c r="B208">
        <v>10028.9</v>
      </c>
      <c r="C208">
        <v>10003.1</v>
      </c>
      <c r="D208">
        <v>9964.01</v>
      </c>
      <c r="E208">
        <v>9898.67</v>
      </c>
      <c r="F208">
        <v>1311.98</v>
      </c>
      <c r="G208">
        <v>0.37581100000000001</v>
      </c>
      <c r="H208">
        <v>0.62601899999999999</v>
      </c>
      <c r="I208">
        <v>0</v>
      </c>
    </row>
    <row r="209" spans="1:25" x14ac:dyDescent="0.25">
      <c r="A209" t="s">
        <v>95</v>
      </c>
      <c r="B209">
        <v>10034.6</v>
      </c>
      <c r="C209">
        <v>10001.9</v>
      </c>
      <c r="D209">
        <v>9964.51</v>
      </c>
      <c r="E209">
        <v>9899.64</v>
      </c>
      <c r="F209">
        <v>1313.75</v>
      </c>
      <c r="G209">
        <v>0.37569000000000002</v>
      </c>
      <c r="H209">
        <v>0.62645099999999998</v>
      </c>
      <c r="I209">
        <v>0</v>
      </c>
    </row>
    <row r="210" spans="1:25" x14ac:dyDescent="0.25">
      <c r="A210" t="s">
        <v>95</v>
      </c>
      <c r="B210">
        <v>10028.200000000001</v>
      </c>
      <c r="C210">
        <v>10002.6</v>
      </c>
      <c r="D210">
        <v>9964.92</v>
      </c>
      <c r="E210">
        <v>9899.75</v>
      </c>
      <c r="F210">
        <v>1313.2</v>
      </c>
      <c r="G210">
        <v>0.37575700000000001</v>
      </c>
      <c r="H210">
        <v>0.61910399999999999</v>
      </c>
      <c r="I210">
        <v>0</v>
      </c>
    </row>
    <row r="211" spans="1:25" x14ac:dyDescent="0.25">
      <c r="A211" t="s">
        <v>95</v>
      </c>
      <c r="B211">
        <v>10029.299999999999</v>
      </c>
      <c r="C211">
        <v>10004</v>
      </c>
      <c r="D211">
        <v>9970.18</v>
      </c>
      <c r="E211">
        <v>9905.84</v>
      </c>
      <c r="F211">
        <v>1327.1</v>
      </c>
      <c r="G211">
        <v>0.37583100000000003</v>
      </c>
      <c r="H211">
        <v>0.61912199999999995</v>
      </c>
      <c r="I211">
        <v>0</v>
      </c>
    </row>
    <row r="212" spans="1:25" x14ac:dyDescent="0.25">
      <c r="A212" t="s">
        <v>95</v>
      </c>
      <c r="B212">
        <v>10025</v>
      </c>
      <c r="C212">
        <v>9999.51</v>
      </c>
      <c r="D212">
        <v>9964.41</v>
      </c>
      <c r="E212">
        <v>9900.01</v>
      </c>
      <c r="F212">
        <v>1315.37</v>
      </c>
      <c r="G212">
        <v>0.37573800000000002</v>
      </c>
      <c r="H212">
        <v>0.62893500000000002</v>
      </c>
      <c r="I212">
        <v>0</v>
      </c>
    </row>
    <row r="213" spans="1:25" x14ac:dyDescent="0.25">
      <c r="A213" t="s">
        <v>95</v>
      </c>
      <c r="B213">
        <v>10022.4</v>
      </c>
      <c r="C213">
        <v>9996.84</v>
      </c>
      <c r="D213">
        <v>9961.56</v>
      </c>
      <c r="E213">
        <v>9897.34</v>
      </c>
      <c r="F213">
        <v>1311.72</v>
      </c>
      <c r="G213">
        <v>0.37591200000000002</v>
      </c>
      <c r="H213">
        <v>0.63905000000000001</v>
      </c>
      <c r="I213">
        <v>0</v>
      </c>
    </row>
    <row r="214" spans="1:25" x14ac:dyDescent="0.25">
      <c r="A214" t="s">
        <v>95</v>
      </c>
      <c r="B214">
        <v>10025.799999999999</v>
      </c>
      <c r="C214">
        <v>10000</v>
      </c>
      <c r="D214">
        <v>9966.02</v>
      </c>
      <c r="E214">
        <v>9901.61</v>
      </c>
      <c r="F214">
        <v>1321.23</v>
      </c>
      <c r="G214">
        <v>0.375745</v>
      </c>
      <c r="H214">
        <v>0.61912199999999995</v>
      </c>
      <c r="I214">
        <v>0</v>
      </c>
    </row>
    <row r="215" spans="1:25" x14ac:dyDescent="0.25">
      <c r="A215" t="s">
        <v>95</v>
      </c>
      <c r="B215">
        <v>10026</v>
      </c>
      <c r="C215">
        <v>9999.82</v>
      </c>
      <c r="D215">
        <v>9965.6</v>
      </c>
      <c r="E215">
        <v>9901.23</v>
      </c>
      <c r="F215">
        <v>1316.69</v>
      </c>
      <c r="G215">
        <v>0.37686799999999998</v>
      </c>
      <c r="H215">
        <v>0.61912199999999995</v>
      </c>
      <c r="I215">
        <v>0</v>
      </c>
    </row>
    <row r="216" spans="1:25" x14ac:dyDescent="0.25">
      <c r="A216" t="s">
        <v>95</v>
      </c>
      <c r="B216">
        <v>10022</v>
      </c>
      <c r="C216">
        <v>9996.32</v>
      </c>
      <c r="D216">
        <v>9963.3799999999992</v>
      </c>
      <c r="E216">
        <v>9899.5400000000009</v>
      </c>
      <c r="F216">
        <v>1313.59</v>
      </c>
      <c r="G216">
        <v>0.37591000000000002</v>
      </c>
      <c r="H216">
        <v>0.61912100000000003</v>
      </c>
      <c r="I216">
        <v>0</v>
      </c>
    </row>
    <row r="217" spans="1:25" x14ac:dyDescent="0.25">
      <c r="A217" t="s">
        <v>95</v>
      </c>
      <c r="B217">
        <v>10027.6</v>
      </c>
      <c r="C217">
        <v>10001.700000000001</v>
      </c>
      <c r="D217">
        <v>9967.23</v>
      </c>
      <c r="E217">
        <v>9902.6299999999992</v>
      </c>
      <c r="F217">
        <v>1315.58</v>
      </c>
      <c r="G217">
        <v>0.37572299999999997</v>
      </c>
      <c r="H217">
        <v>0.61912</v>
      </c>
      <c r="I217">
        <v>0</v>
      </c>
    </row>
    <row r="218" spans="1:25" x14ac:dyDescent="0.25">
      <c r="A218" t="s">
        <v>95</v>
      </c>
      <c r="B218">
        <v>10023.1</v>
      </c>
      <c r="C218">
        <v>9997.57</v>
      </c>
      <c r="D218">
        <v>9967.02</v>
      </c>
      <c r="E218">
        <v>9903.73</v>
      </c>
      <c r="F218">
        <v>1322.1</v>
      </c>
      <c r="G218">
        <v>0.38396999999999998</v>
      </c>
      <c r="H218">
        <v>0.62687400000000004</v>
      </c>
      <c r="I218">
        <v>0</v>
      </c>
    </row>
    <row r="219" spans="1:25" x14ac:dyDescent="0.25">
      <c r="A219" t="s">
        <v>95</v>
      </c>
      <c r="B219">
        <v>10028.700000000001</v>
      </c>
      <c r="C219">
        <v>10003.200000000001</v>
      </c>
      <c r="D219">
        <v>9966.7099999999991</v>
      </c>
      <c r="E219">
        <v>9901.61</v>
      </c>
      <c r="F219">
        <v>1318.52</v>
      </c>
      <c r="G219">
        <v>0.37569000000000002</v>
      </c>
      <c r="H219">
        <v>0.61911899999999997</v>
      </c>
      <c r="I219">
        <v>0</v>
      </c>
    </row>
    <row r="220" spans="1:25" x14ac:dyDescent="0.25">
      <c r="A220" t="s">
        <v>95</v>
      </c>
      <c r="B220">
        <v>10023.799999999999</v>
      </c>
      <c r="C220">
        <v>9997.9699999999993</v>
      </c>
      <c r="D220">
        <v>9966.81</v>
      </c>
      <c r="E220">
        <v>9903.2099999999991</v>
      </c>
      <c r="F220">
        <v>1320.12</v>
      </c>
      <c r="G220">
        <v>0.37579699999999999</v>
      </c>
      <c r="H220">
        <v>0.62978000000000001</v>
      </c>
      <c r="I220">
        <v>0</v>
      </c>
    </row>
    <row r="221" spans="1:25" x14ac:dyDescent="0.25">
      <c r="A221" t="s">
        <v>95</v>
      </c>
      <c r="B221">
        <v>10028.299999999999</v>
      </c>
      <c r="C221">
        <v>10001.700000000001</v>
      </c>
      <c r="D221">
        <v>9966.2000000000007</v>
      </c>
      <c r="E221">
        <v>9901.3700000000008</v>
      </c>
      <c r="F221">
        <v>1315</v>
      </c>
      <c r="G221">
        <v>0.37570799999999999</v>
      </c>
      <c r="H221">
        <v>0.62768500000000005</v>
      </c>
      <c r="I221">
        <v>0</v>
      </c>
    </row>
    <row r="222" spans="1:25" x14ac:dyDescent="0.25">
      <c r="A222" t="s">
        <v>95</v>
      </c>
      <c r="B222">
        <v>10025.6</v>
      </c>
      <c r="C222">
        <v>10000.200000000001</v>
      </c>
      <c r="D222">
        <v>9968.34</v>
      </c>
      <c r="E222">
        <v>9904.5</v>
      </c>
      <c r="F222">
        <v>1324.68</v>
      </c>
      <c r="G222">
        <v>0.37587900000000002</v>
      </c>
      <c r="H222">
        <v>0.62913399999999997</v>
      </c>
      <c r="I222">
        <v>0</v>
      </c>
    </row>
    <row r="223" spans="1:25" x14ac:dyDescent="0.25">
      <c r="A223" t="s">
        <v>95</v>
      </c>
      <c r="B223">
        <v>10025.6</v>
      </c>
      <c r="C223">
        <v>10000.200000000001</v>
      </c>
      <c r="D223">
        <v>9964.11</v>
      </c>
      <c r="E223">
        <v>9899.35</v>
      </c>
      <c r="F223">
        <v>1314.57</v>
      </c>
      <c r="G223">
        <v>0.37569399999999997</v>
      </c>
      <c r="H223">
        <v>0.62965899999999997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95</v>
      </c>
      <c r="B224">
        <v>10025.299999999999</v>
      </c>
      <c r="C224">
        <v>10000.4</v>
      </c>
      <c r="D224">
        <v>9963.61</v>
      </c>
      <c r="E224">
        <v>9898.81</v>
      </c>
      <c r="F224">
        <v>1312.67</v>
      </c>
      <c r="G224">
        <v>0.37569599999999997</v>
      </c>
      <c r="H224">
        <v>0.62934000000000001</v>
      </c>
      <c r="I224">
        <v>0</v>
      </c>
      <c r="R224">
        <f>AVERAGE(B175:B224)</f>
        <v>10026.773999999998</v>
      </c>
      <c r="S224">
        <f>AVERAGE(C175:C224)</f>
        <v>10000.743600000002</v>
      </c>
      <c r="U224">
        <f>_xlfn.VAR.P(B175:B224)</f>
        <v>16.187524000000511</v>
      </c>
      <c r="V224">
        <f>_xlfn.VAR.P(C175:C224)</f>
        <v>11.607611040000229</v>
      </c>
      <c r="X224">
        <f>1.96*SQRT(U224)/50</f>
        <v>0.15771619092331893</v>
      </c>
      <c r="Y224">
        <f>1.96*SQRT(V224)/50</f>
        <v>0.13355418162119054</v>
      </c>
    </row>
    <row r="225" spans="1:9" x14ac:dyDescent="0.25">
      <c r="A225" t="s">
        <v>95</v>
      </c>
      <c r="B225">
        <v>501378.71840000001</v>
      </c>
      <c r="C225" t="s">
        <v>36</v>
      </c>
    </row>
    <row r="226" spans="1:9" x14ac:dyDescent="0.25">
      <c r="A226" t="s">
        <v>109</v>
      </c>
      <c r="B226">
        <v>8978.76</v>
      </c>
      <c r="C226">
        <v>8953.08</v>
      </c>
      <c r="D226">
        <v>8916.7099999999991</v>
      </c>
      <c r="E226">
        <v>8892.56</v>
      </c>
      <c r="F226">
        <v>331.87099999999998</v>
      </c>
      <c r="G226">
        <v>0.37570700000000001</v>
      </c>
      <c r="H226">
        <v>0.62671500000000002</v>
      </c>
      <c r="I226">
        <v>0</v>
      </c>
    </row>
    <row r="227" spans="1:9" x14ac:dyDescent="0.25">
      <c r="A227" t="s">
        <v>109</v>
      </c>
      <c r="B227">
        <v>8973.5300000000007</v>
      </c>
      <c r="C227">
        <v>8947.8799999999992</v>
      </c>
      <c r="D227">
        <v>8915.7999999999993</v>
      </c>
      <c r="E227">
        <v>8892.56</v>
      </c>
      <c r="F227">
        <v>331.16399999999999</v>
      </c>
      <c r="G227">
        <v>0.37575599999999998</v>
      </c>
      <c r="H227">
        <v>0.62540300000000004</v>
      </c>
      <c r="I227">
        <v>0</v>
      </c>
    </row>
    <row r="228" spans="1:9" x14ac:dyDescent="0.25">
      <c r="A228" t="s">
        <v>109</v>
      </c>
      <c r="B228">
        <v>9358.4599999999991</v>
      </c>
      <c r="C228">
        <v>9333.57</v>
      </c>
      <c r="D228">
        <v>9272.92</v>
      </c>
      <c r="E228">
        <v>9073.4</v>
      </c>
      <c r="F228">
        <v>331.64</v>
      </c>
      <c r="G228">
        <v>0.37646000000000002</v>
      </c>
      <c r="H228">
        <v>0.61911499999999997</v>
      </c>
      <c r="I228">
        <v>0</v>
      </c>
    </row>
    <row r="229" spans="1:9" x14ac:dyDescent="0.25">
      <c r="A229" t="s">
        <v>109</v>
      </c>
      <c r="B229">
        <v>8985.02</v>
      </c>
      <c r="C229">
        <v>8958.7999999999993</v>
      </c>
      <c r="D229">
        <v>8918.9500000000007</v>
      </c>
      <c r="E229">
        <v>8894</v>
      </c>
      <c r="F229">
        <v>330.66199999999998</v>
      </c>
      <c r="G229">
        <v>0.37570999999999999</v>
      </c>
      <c r="H229">
        <v>0.61912199999999995</v>
      </c>
      <c r="I229">
        <v>0</v>
      </c>
    </row>
    <row r="230" spans="1:9" x14ac:dyDescent="0.25">
      <c r="A230" t="s">
        <v>109</v>
      </c>
      <c r="B230">
        <v>8983.85</v>
      </c>
      <c r="C230">
        <v>8958.7099999999991</v>
      </c>
      <c r="D230">
        <v>8920.39</v>
      </c>
      <c r="E230">
        <v>8895.14</v>
      </c>
      <c r="F230">
        <v>331.83199999999999</v>
      </c>
      <c r="G230">
        <v>0.37577100000000002</v>
      </c>
      <c r="H230">
        <v>0.61912199999999995</v>
      </c>
      <c r="I230">
        <v>0</v>
      </c>
    </row>
    <row r="231" spans="1:9" x14ac:dyDescent="0.25">
      <c r="A231" t="s">
        <v>109</v>
      </c>
      <c r="B231">
        <v>8983.99</v>
      </c>
      <c r="C231">
        <v>8958.1</v>
      </c>
      <c r="D231">
        <v>8919.7099999999991</v>
      </c>
      <c r="E231">
        <v>8895.01</v>
      </c>
      <c r="F231">
        <v>331.39299999999997</v>
      </c>
      <c r="G231">
        <v>0.37589600000000001</v>
      </c>
      <c r="H231">
        <v>0.62747600000000003</v>
      </c>
      <c r="I231">
        <v>0</v>
      </c>
    </row>
    <row r="232" spans="1:9" x14ac:dyDescent="0.25">
      <c r="A232" t="s">
        <v>109</v>
      </c>
      <c r="B232">
        <v>8982.8799999999992</v>
      </c>
      <c r="C232">
        <v>8956.44</v>
      </c>
      <c r="D232">
        <v>8915.75</v>
      </c>
      <c r="E232">
        <v>8890.51</v>
      </c>
      <c r="F232">
        <v>331.45600000000002</v>
      </c>
      <c r="G232">
        <v>0.37897799999999998</v>
      </c>
      <c r="H232">
        <v>0.61912199999999995</v>
      </c>
      <c r="I232">
        <v>0</v>
      </c>
    </row>
    <row r="233" spans="1:9" x14ac:dyDescent="0.25">
      <c r="A233" t="s">
        <v>109</v>
      </c>
      <c r="B233">
        <v>9008.3700000000008</v>
      </c>
      <c r="C233">
        <v>8982.85</v>
      </c>
      <c r="D233">
        <v>8945.94</v>
      </c>
      <c r="E233">
        <v>8921.66</v>
      </c>
      <c r="F233">
        <v>386.42200000000003</v>
      </c>
      <c r="G233">
        <v>0.37587100000000001</v>
      </c>
      <c r="H233">
        <v>0.62250700000000003</v>
      </c>
      <c r="I233">
        <v>0</v>
      </c>
    </row>
    <row r="234" spans="1:9" x14ac:dyDescent="0.25">
      <c r="A234" t="s">
        <v>109</v>
      </c>
      <c r="B234">
        <v>8942.3700000000008</v>
      </c>
      <c r="C234">
        <v>8917.2099999999991</v>
      </c>
      <c r="D234">
        <v>8879.14</v>
      </c>
      <c r="E234">
        <v>8854.08</v>
      </c>
      <c r="F234">
        <v>330.18799999999999</v>
      </c>
      <c r="G234">
        <v>0.37607699999999999</v>
      </c>
      <c r="H234">
        <v>0.61912100000000003</v>
      </c>
      <c r="I234">
        <v>0</v>
      </c>
    </row>
    <row r="235" spans="1:9" x14ac:dyDescent="0.25">
      <c r="A235" t="s">
        <v>109</v>
      </c>
      <c r="B235">
        <v>8938.8799999999992</v>
      </c>
      <c r="C235">
        <v>8911.51</v>
      </c>
      <c r="D235">
        <v>8876.69</v>
      </c>
      <c r="E235">
        <v>8852.36</v>
      </c>
      <c r="F235">
        <v>330.54899999999998</v>
      </c>
      <c r="G235">
        <v>0.37571100000000002</v>
      </c>
      <c r="H235">
        <v>0.61905299999999996</v>
      </c>
      <c r="I235">
        <v>0</v>
      </c>
    </row>
    <row r="236" spans="1:9" x14ac:dyDescent="0.25">
      <c r="A236" t="s">
        <v>109</v>
      </c>
      <c r="B236">
        <v>8938.18</v>
      </c>
      <c r="C236">
        <v>8912.6200000000008</v>
      </c>
      <c r="D236">
        <v>8876.9599999999991</v>
      </c>
      <c r="E236">
        <v>8852.68</v>
      </c>
      <c r="F236">
        <v>330.65699999999998</v>
      </c>
      <c r="G236">
        <v>0.375967</v>
      </c>
      <c r="H236">
        <v>0.62869299999999995</v>
      </c>
      <c r="I236">
        <v>0</v>
      </c>
    </row>
    <row r="237" spans="1:9" x14ac:dyDescent="0.25">
      <c r="A237" t="s">
        <v>109</v>
      </c>
      <c r="B237">
        <v>8935.81</v>
      </c>
      <c r="C237">
        <v>8910.84</v>
      </c>
      <c r="D237">
        <v>8876.41</v>
      </c>
      <c r="E237">
        <v>8852.16</v>
      </c>
      <c r="F237">
        <v>330.23500000000001</v>
      </c>
      <c r="G237">
        <v>0.37650099999999997</v>
      </c>
      <c r="H237">
        <v>0.61909499999999995</v>
      </c>
      <c r="I237">
        <v>0</v>
      </c>
    </row>
    <row r="238" spans="1:9" x14ac:dyDescent="0.25">
      <c r="A238" t="s">
        <v>109</v>
      </c>
      <c r="B238">
        <v>8942.2900000000009</v>
      </c>
      <c r="C238">
        <v>8916.4</v>
      </c>
      <c r="D238">
        <v>8878.41</v>
      </c>
      <c r="E238">
        <v>8853.2000000000007</v>
      </c>
      <c r="F238">
        <v>331.14800000000002</v>
      </c>
      <c r="G238">
        <v>0.375693</v>
      </c>
      <c r="H238">
        <v>0.62839400000000001</v>
      </c>
      <c r="I238">
        <v>0</v>
      </c>
    </row>
    <row r="239" spans="1:9" x14ac:dyDescent="0.25">
      <c r="A239" t="s">
        <v>109</v>
      </c>
      <c r="B239">
        <v>8938.99</v>
      </c>
      <c r="C239">
        <v>8912.89</v>
      </c>
      <c r="D239">
        <v>8877.69</v>
      </c>
      <c r="E239">
        <v>8853.58</v>
      </c>
      <c r="F239">
        <v>330.19200000000001</v>
      </c>
      <c r="G239">
        <v>0.375942</v>
      </c>
      <c r="H239">
        <v>0.62186699999999995</v>
      </c>
      <c r="I239">
        <v>0</v>
      </c>
    </row>
    <row r="240" spans="1:9" x14ac:dyDescent="0.25">
      <c r="A240" t="s">
        <v>109</v>
      </c>
      <c r="B240">
        <v>8947.1299999999992</v>
      </c>
      <c r="C240">
        <v>8918.57</v>
      </c>
      <c r="D240">
        <v>8878.5400000000009</v>
      </c>
      <c r="E240">
        <v>8853.2999999999993</v>
      </c>
      <c r="F240">
        <v>330.37799999999999</v>
      </c>
      <c r="G240">
        <v>0.37590000000000001</v>
      </c>
      <c r="H240">
        <v>0.62881500000000001</v>
      </c>
      <c r="I240">
        <v>0</v>
      </c>
    </row>
    <row r="241" spans="1:9" x14ac:dyDescent="0.25">
      <c r="A241" t="s">
        <v>109</v>
      </c>
      <c r="B241">
        <v>8935.61</v>
      </c>
      <c r="C241">
        <v>8910.1200000000008</v>
      </c>
      <c r="D241">
        <v>8876.17</v>
      </c>
      <c r="E241">
        <v>8852.56</v>
      </c>
      <c r="F241">
        <v>331.49900000000002</v>
      </c>
      <c r="G241">
        <v>0.376577</v>
      </c>
      <c r="H241">
        <v>0.61911499999999997</v>
      </c>
      <c r="I241">
        <v>0</v>
      </c>
    </row>
    <row r="242" spans="1:9" x14ac:dyDescent="0.25">
      <c r="A242" t="s">
        <v>109</v>
      </c>
      <c r="B242">
        <v>8942.48</v>
      </c>
      <c r="C242">
        <v>8916.86</v>
      </c>
      <c r="D242">
        <v>8877.5499999999993</v>
      </c>
      <c r="E242">
        <v>8852.26</v>
      </c>
      <c r="F242">
        <v>330.25400000000002</v>
      </c>
      <c r="G242">
        <v>0.37569599999999997</v>
      </c>
      <c r="H242">
        <v>0.61912199999999995</v>
      </c>
      <c r="I242">
        <v>0</v>
      </c>
    </row>
    <row r="243" spans="1:9" x14ac:dyDescent="0.25">
      <c r="A243" t="s">
        <v>109</v>
      </c>
      <c r="B243">
        <v>8935.35</v>
      </c>
      <c r="C243">
        <v>8909.32</v>
      </c>
      <c r="D243">
        <v>8876.24</v>
      </c>
      <c r="E243">
        <v>8852.09</v>
      </c>
      <c r="F243">
        <v>330.68200000000002</v>
      </c>
      <c r="G243">
        <v>0.37645400000000001</v>
      </c>
      <c r="H243">
        <v>0.62819400000000003</v>
      </c>
      <c r="I243">
        <v>0</v>
      </c>
    </row>
    <row r="244" spans="1:9" x14ac:dyDescent="0.25">
      <c r="A244" t="s">
        <v>109</v>
      </c>
      <c r="B244">
        <v>8948.7800000000007</v>
      </c>
      <c r="C244">
        <v>8919.58</v>
      </c>
      <c r="D244">
        <v>8879.33</v>
      </c>
      <c r="E244">
        <v>8853.85</v>
      </c>
      <c r="F244">
        <v>330.35300000000001</v>
      </c>
      <c r="G244">
        <v>0.37589899999999998</v>
      </c>
      <c r="H244">
        <v>0.62674300000000005</v>
      </c>
      <c r="I244">
        <v>0</v>
      </c>
    </row>
    <row r="245" spans="1:9" x14ac:dyDescent="0.25">
      <c r="A245" t="s">
        <v>109</v>
      </c>
      <c r="B245">
        <v>8940.67</v>
      </c>
      <c r="C245">
        <v>8914.35</v>
      </c>
      <c r="D245">
        <v>8877.34</v>
      </c>
      <c r="E245">
        <v>8852.73</v>
      </c>
      <c r="F245">
        <v>330.69600000000003</v>
      </c>
      <c r="G245">
        <v>0.37569599999999997</v>
      </c>
      <c r="H245">
        <v>0.62274700000000005</v>
      </c>
      <c r="I245">
        <v>0</v>
      </c>
    </row>
    <row r="246" spans="1:9" x14ac:dyDescent="0.25">
      <c r="A246" t="s">
        <v>109</v>
      </c>
      <c r="B246">
        <v>8943.1</v>
      </c>
      <c r="C246">
        <v>8917.42</v>
      </c>
      <c r="D246">
        <v>8878.1200000000008</v>
      </c>
      <c r="E246">
        <v>8852.75</v>
      </c>
      <c r="F246">
        <v>330.56099999999998</v>
      </c>
      <c r="G246">
        <v>0.375697</v>
      </c>
      <c r="H246">
        <v>0.62962499999999999</v>
      </c>
      <c r="I246">
        <v>0</v>
      </c>
    </row>
    <row r="247" spans="1:9" x14ac:dyDescent="0.25">
      <c r="A247" t="s">
        <v>109</v>
      </c>
      <c r="B247">
        <v>8936.66</v>
      </c>
      <c r="C247">
        <v>8910.4</v>
      </c>
      <c r="D247">
        <v>8876.07</v>
      </c>
      <c r="E247">
        <v>8851.6299999999992</v>
      </c>
      <c r="F247">
        <v>329.99799999999999</v>
      </c>
      <c r="G247">
        <v>0.37569200000000003</v>
      </c>
      <c r="H247">
        <v>0.62734900000000005</v>
      </c>
      <c r="I247">
        <v>0</v>
      </c>
    </row>
    <row r="248" spans="1:9" x14ac:dyDescent="0.25">
      <c r="A248" t="s">
        <v>109</v>
      </c>
      <c r="B248">
        <v>8941.84</v>
      </c>
      <c r="C248">
        <v>8916.0400000000009</v>
      </c>
      <c r="D248">
        <v>8878.25</v>
      </c>
      <c r="E248">
        <v>8852.99</v>
      </c>
      <c r="F248">
        <v>330.786</v>
      </c>
      <c r="G248">
        <v>0.36562099999999997</v>
      </c>
      <c r="H248">
        <v>0.62757300000000005</v>
      </c>
      <c r="I248">
        <v>0</v>
      </c>
    </row>
    <row r="249" spans="1:9" x14ac:dyDescent="0.25">
      <c r="A249" t="s">
        <v>109</v>
      </c>
      <c r="B249">
        <v>8940.35</v>
      </c>
      <c r="C249">
        <v>8913.6200000000008</v>
      </c>
      <c r="D249">
        <v>8877.02</v>
      </c>
      <c r="E249">
        <v>8852.5499999999993</v>
      </c>
      <c r="F249">
        <v>330.38900000000001</v>
      </c>
      <c r="G249">
        <v>0.37569000000000002</v>
      </c>
      <c r="H249">
        <v>0.61909800000000004</v>
      </c>
      <c r="I249">
        <v>0</v>
      </c>
    </row>
    <row r="250" spans="1:9" x14ac:dyDescent="0.25">
      <c r="A250" t="s">
        <v>109</v>
      </c>
      <c r="B250">
        <v>8935.41</v>
      </c>
      <c r="C250">
        <v>8908.9500000000007</v>
      </c>
      <c r="D250">
        <v>8875.9</v>
      </c>
      <c r="E250">
        <v>8852.09</v>
      </c>
      <c r="F250">
        <v>330.29300000000001</v>
      </c>
      <c r="G250">
        <v>0.37569000000000002</v>
      </c>
      <c r="H250">
        <v>0.62626300000000001</v>
      </c>
      <c r="I250">
        <v>0</v>
      </c>
    </row>
    <row r="251" spans="1:9" x14ac:dyDescent="0.25">
      <c r="A251" t="s">
        <v>109</v>
      </c>
      <c r="B251">
        <v>8938.27</v>
      </c>
      <c r="C251">
        <v>8912.39</v>
      </c>
      <c r="D251">
        <v>8876.67</v>
      </c>
      <c r="E251">
        <v>8852.4699999999993</v>
      </c>
      <c r="F251">
        <v>330.53399999999999</v>
      </c>
      <c r="G251">
        <v>0.37570500000000001</v>
      </c>
      <c r="H251">
        <v>0.61912199999999995</v>
      </c>
      <c r="I251">
        <v>0</v>
      </c>
    </row>
    <row r="252" spans="1:9" x14ac:dyDescent="0.25">
      <c r="A252" t="s">
        <v>109</v>
      </c>
      <c r="B252">
        <v>8942.14</v>
      </c>
      <c r="C252">
        <v>8915.7800000000007</v>
      </c>
      <c r="D252">
        <v>8877.1299999999992</v>
      </c>
      <c r="E252">
        <v>8851.93</v>
      </c>
      <c r="F252">
        <v>330.68400000000003</v>
      </c>
      <c r="G252">
        <v>0.365616</v>
      </c>
      <c r="H252">
        <v>0.62918700000000005</v>
      </c>
      <c r="I252">
        <v>0</v>
      </c>
    </row>
    <row r="253" spans="1:9" x14ac:dyDescent="0.25">
      <c r="A253" t="s">
        <v>109</v>
      </c>
      <c r="B253">
        <v>8944.9599999999991</v>
      </c>
      <c r="C253">
        <v>8919.08</v>
      </c>
      <c r="D253">
        <v>8878.7199999999993</v>
      </c>
      <c r="E253">
        <v>8853.44</v>
      </c>
      <c r="F253">
        <v>330.21699999999998</v>
      </c>
      <c r="G253">
        <v>0.37573400000000001</v>
      </c>
      <c r="H253">
        <v>0.62231499999999995</v>
      </c>
      <c r="I253">
        <v>0</v>
      </c>
    </row>
    <row r="254" spans="1:9" x14ac:dyDescent="0.25">
      <c r="A254" t="s">
        <v>109</v>
      </c>
      <c r="B254">
        <v>8943.5300000000007</v>
      </c>
      <c r="C254">
        <v>8915.7000000000007</v>
      </c>
      <c r="D254">
        <v>8878.16</v>
      </c>
      <c r="E254">
        <v>8853.2999999999993</v>
      </c>
      <c r="F254">
        <v>330.13499999999999</v>
      </c>
      <c r="G254">
        <v>0.37593100000000002</v>
      </c>
      <c r="H254">
        <v>0.619591</v>
      </c>
      <c r="I254">
        <v>0</v>
      </c>
    </row>
    <row r="255" spans="1:9" x14ac:dyDescent="0.25">
      <c r="A255" t="s">
        <v>109</v>
      </c>
      <c r="B255">
        <v>8944.4</v>
      </c>
      <c r="C255">
        <v>8918.7099999999991</v>
      </c>
      <c r="D255">
        <v>8879.15</v>
      </c>
      <c r="E255">
        <v>8853.8700000000008</v>
      </c>
      <c r="F255">
        <v>330.22199999999998</v>
      </c>
      <c r="G255">
        <v>0.37569200000000003</v>
      </c>
      <c r="H255">
        <v>0.61912100000000003</v>
      </c>
      <c r="I255">
        <v>0</v>
      </c>
    </row>
    <row r="256" spans="1:9" x14ac:dyDescent="0.25">
      <c r="A256" t="s">
        <v>109</v>
      </c>
      <c r="B256">
        <v>8939.0300000000007</v>
      </c>
      <c r="C256">
        <v>8912.74</v>
      </c>
      <c r="D256">
        <v>8876.49</v>
      </c>
      <c r="E256">
        <v>8852.06</v>
      </c>
      <c r="F256">
        <v>330.08100000000002</v>
      </c>
      <c r="G256">
        <v>0.37569000000000002</v>
      </c>
      <c r="H256">
        <v>0.62980400000000003</v>
      </c>
      <c r="I256">
        <v>0</v>
      </c>
    </row>
    <row r="257" spans="1:9" x14ac:dyDescent="0.25">
      <c r="A257" t="s">
        <v>109</v>
      </c>
      <c r="B257">
        <v>8946.3799999999992</v>
      </c>
      <c r="C257">
        <v>8920.2900000000009</v>
      </c>
      <c r="D257">
        <v>8880.5</v>
      </c>
      <c r="E257">
        <v>8854.89</v>
      </c>
      <c r="F257">
        <v>331.43599999999998</v>
      </c>
      <c r="G257">
        <v>0.36996099999999998</v>
      </c>
      <c r="H257">
        <v>0.61912199999999995</v>
      </c>
      <c r="I257">
        <v>0</v>
      </c>
    </row>
    <row r="258" spans="1:9" x14ac:dyDescent="0.25">
      <c r="A258" t="s">
        <v>109</v>
      </c>
      <c r="B258">
        <v>8937.58</v>
      </c>
      <c r="C258">
        <v>8910.27</v>
      </c>
      <c r="D258">
        <v>8876.5499999999993</v>
      </c>
      <c r="E258">
        <v>8852.33</v>
      </c>
      <c r="F258">
        <v>330.71199999999999</v>
      </c>
      <c r="G258">
        <v>0.37582300000000002</v>
      </c>
      <c r="H258">
        <v>0.629799</v>
      </c>
      <c r="I258">
        <v>0</v>
      </c>
    </row>
    <row r="259" spans="1:9" x14ac:dyDescent="0.25">
      <c r="A259" t="s">
        <v>109</v>
      </c>
      <c r="B259">
        <v>8946.85</v>
      </c>
      <c r="C259">
        <v>8921.32</v>
      </c>
      <c r="D259">
        <v>8881.0300000000007</v>
      </c>
      <c r="E259">
        <v>8855.61</v>
      </c>
      <c r="F259">
        <v>330.54500000000002</v>
      </c>
      <c r="G259">
        <v>0.37589600000000001</v>
      </c>
      <c r="H259">
        <v>0.61911099999999997</v>
      </c>
      <c r="I259">
        <v>0</v>
      </c>
    </row>
    <row r="260" spans="1:9" x14ac:dyDescent="0.25">
      <c r="A260" t="s">
        <v>109</v>
      </c>
      <c r="B260">
        <v>8941.3799999999992</v>
      </c>
      <c r="C260">
        <v>8915.59</v>
      </c>
      <c r="D260">
        <v>8879.34</v>
      </c>
      <c r="E260">
        <v>8854.52</v>
      </c>
      <c r="F260">
        <v>330.71</v>
      </c>
      <c r="G260">
        <v>0.37573200000000001</v>
      </c>
      <c r="H260">
        <v>0.61912199999999995</v>
      </c>
      <c r="I260">
        <v>0</v>
      </c>
    </row>
    <row r="261" spans="1:9" x14ac:dyDescent="0.25">
      <c r="A261" t="s">
        <v>109</v>
      </c>
      <c r="B261">
        <v>8949.6</v>
      </c>
      <c r="C261">
        <v>8923.39</v>
      </c>
      <c r="D261">
        <v>8881.02</v>
      </c>
      <c r="E261">
        <v>8854.86</v>
      </c>
      <c r="F261">
        <v>330.36099999999999</v>
      </c>
      <c r="G261">
        <v>0.37570799999999999</v>
      </c>
      <c r="H261">
        <v>0.62814800000000004</v>
      </c>
      <c r="I261">
        <v>0</v>
      </c>
    </row>
    <row r="262" spans="1:9" x14ac:dyDescent="0.25">
      <c r="A262" t="s">
        <v>109</v>
      </c>
      <c r="B262">
        <v>8937.83</v>
      </c>
      <c r="C262">
        <v>8909.02</v>
      </c>
      <c r="D262">
        <v>8875.51</v>
      </c>
      <c r="E262">
        <v>8851.67</v>
      </c>
      <c r="F262">
        <v>330.19600000000003</v>
      </c>
      <c r="G262">
        <v>0.37578899999999998</v>
      </c>
      <c r="H262">
        <v>0.61912100000000003</v>
      </c>
      <c r="I262">
        <v>0</v>
      </c>
    </row>
    <row r="263" spans="1:9" x14ac:dyDescent="0.25">
      <c r="A263" t="s">
        <v>109</v>
      </c>
      <c r="B263">
        <v>8954.35</v>
      </c>
      <c r="C263">
        <v>8921.18</v>
      </c>
      <c r="D263">
        <v>8879.2000000000007</v>
      </c>
      <c r="E263">
        <v>8853.26</v>
      </c>
      <c r="F263">
        <v>330.08600000000001</v>
      </c>
      <c r="G263">
        <v>0.37579299999999999</v>
      </c>
      <c r="H263">
        <v>0.62915399999999999</v>
      </c>
      <c r="I263">
        <v>0</v>
      </c>
    </row>
    <row r="264" spans="1:9" x14ac:dyDescent="0.25">
      <c r="A264" t="s">
        <v>109</v>
      </c>
      <c r="B264">
        <v>8938.4699999999993</v>
      </c>
      <c r="C264">
        <v>8913.0300000000007</v>
      </c>
      <c r="D264">
        <v>8877.5300000000007</v>
      </c>
      <c r="E264">
        <v>8853.25</v>
      </c>
      <c r="F264">
        <v>330.61200000000002</v>
      </c>
      <c r="G264">
        <v>0.37571100000000002</v>
      </c>
      <c r="H264">
        <v>0.62946100000000005</v>
      </c>
      <c r="I264">
        <v>0</v>
      </c>
    </row>
    <row r="265" spans="1:9" x14ac:dyDescent="0.25">
      <c r="A265" t="s">
        <v>109</v>
      </c>
      <c r="B265">
        <v>8938.4</v>
      </c>
      <c r="C265">
        <v>8912.67</v>
      </c>
      <c r="D265">
        <v>8876.7099999999991</v>
      </c>
      <c r="E265">
        <v>8851.7800000000007</v>
      </c>
      <c r="F265">
        <v>330.43599999999998</v>
      </c>
      <c r="G265">
        <v>0.37569000000000002</v>
      </c>
      <c r="H265">
        <v>0.62904899999999997</v>
      </c>
      <c r="I265">
        <v>0</v>
      </c>
    </row>
    <row r="266" spans="1:9" x14ac:dyDescent="0.25">
      <c r="A266" t="s">
        <v>109</v>
      </c>
      <c r="B266">
        <v>8936.34</v>
      </c>
      <c r="C266">
        <v>8910.42</v>
      </c>
      <c r="D266">
        <v>8876.52</v>
      </c>
      <c r="E266">
        <v>8852.41</v>
      </c>
      <c r="F266">
        <v>330.12</v>
      </c>
      <c r="G266">
        <v>0.37576700000000002</v>
      </c>
      <c r="H266">
        <v>0.61912199999999995</v>
      </c>
      <c r="I266">
        <v>0</v>
      </c>
    </row>
    <row r="267" spans="1:9" x14ac:dyDescent="0.25">
      <c r="A267" t="s">
        <v>109</v>
      </c>
      <c r="B267">
        <v>8946.1</v>
      </c>
      <c r="C267">
        <v>8919.51</v>
      </c>
      <c r="D267">
        <v>8878.26</v>
      </c>
      <c r="E267">
        <v>8852.42</v>
      </c>
      <c r="F267">
        <v>330.3</v>
      </c>
      <c r="G267">
        <v>0.37572100000000003</v>
      </c>
      <c r="H267">
        <v>0.62148700000000001</v>
      </c>
      <c r="I267">
        <v>0</v>
      </c>
    </row>
    <row r="268" spans="1:9" x14ac:dyDescent="0.25">
      <c r="A268" t="s">
        <v>109</v>
      </c>
      <c r="B268">
        <v>8935.44</v>
      </c>
      <c r="C268">
        <v>8909.9599999999991</v>
      </c>
      <c r="D268">
        <v>8877.17</v>
      </c>
      <c r="E268">
        <v>8853.0499999999993</v>
      </c>
      <c r="F268">
        <v>330.94600000000003</v>
      </c>
      <c r="G268">
        <v>0.376944</v>
      </c>
      <c r="H268">
        <v>0.62590699999999999</v>
      </c>
      <c r="I268">
        <v>0</v>
      </c>
    </row>
    <row r="269" spans="1:9" x14ac:dyDescent="0.25">
      <c r="A269" t="s">
        <v>109</v>
      </c>
      <c r="B269">
        <v>8940.77</v>
      </c>
      <c r="C269">
        <v>8913.85</v>
      </c>
      <c r="D269">
        <v>8877.27</v>
      </c>
      <c r="E269">
        <v>8852.42</v>
      </c>
      <c r="F269">
        <v>330.55200000000002</v>
      </c>
      <c r="G269">
        <v>0.37569000000000002</v>
      </c>
      <c r="H269">
        <v>0.61912100000000003</v>
      </c>
      <c r="I269">
        <v>0</v>
      </c>
    </row>
    <row r="270" spans="1:9" x14ac:dyDescent="0.25">
      <c r="A270" t="s">
        <v>109</v>
      </c>
      <c r="B270">
        <v>8935.33</v>
      </c>
      <c r="C270">
        <v>8910</v>
      </c>
      <c r="D270">
        <v>8877.4</v>
      </c>
      <c r="E270">
        <v>8853.17</v>
      </c>
      <c r="F270">
        <v>330.32100000000003</v>
      </c>
      <c r="G270">
        <v>0.37591000000000002</v>
      </c>
      <c r="H270">
        <v>0.62926499999999996</v>
      </c>
      <c r="I270">
        <v>0</v>
      </c>
    </row>
    <row r="271" spans="1:9" x14ac:dyDescent="0.25">
      <c r="A271" t="s">
        <v>109</v>
      </c>
      <c r="B271">
        <v>8934.74</v>
      </c>
      <c r="C271">
        <v>8909.02</v>
      </c>
      <c r="D271">
        <v>8875.9599999999991</v>
      </c>
      <c r="E271">
        <v>8851.8700000000008</v>
      </c>
      <c r="F271">
        <v>330.928</v>
      </c>
      <c r="G271">
        <v>0.37587399999999999</v>
      </c>
      <c r="H271">
        <v>0.62006399999999995</v>
      </c>
      <c r="I271">
        <v>0</v>
      </c>
    </row>
    <row r="272" spans="1:9" x14ac:dyDescent="0.25">
      <c r="A272" t="s">
        <v>109</v>
      </c>
      <c r="B272">
        <v>8939.86</v>
      </c>
      <c r="C272">
        <v>8914.1</v>
      </c>
      <c r="D272">
        <v>8876.8700000000008</v>
      </c>
      <c r="E272">
        <v>8851.92</v>
      </c>
      <c r="F272">
        <v>330.435</v>
      </c>
      <c r="G272">
        <v>0.375697</v>
      </c>
      <c r="H272">
        <v>0.62541899999999995</v>
      </c>
      <c r="I272">
        <v>0</v>
      </c>
    </row>
    <row r="273" spans="1:25" x14ac:dyDescent="0.25">
      <c r="A273" t="s">
        <v>109</v>
      </c>
      <c r="B273">
        <v>8941.2900000000009</v>
      </c>
      <c r="C273">
        <v>8915.81</v>
      </c>
      <c r="D273">
        <v>8877.76</v>
      </c>
      <c r="E273">
        <v>8852.82</v>
      </c>
      <c r="F273">
        <v>330.48</v>
      </c>
      <c r="G273">
        <v>0.37569000000000002</v>
      </c>
      <c r="H273">
        <v>0.61958599999999997</v>
      </c>
      <c r="I273">
        <v>0</v>
      </c>
    </row>
    <row r="274" spans="1:25" x14ac:dyDescent="0.25">
      <c r="A274" t="s">
        <v>109</v>
      </c>
      <c r="B274">
        <v>8936.52</v>
      </c>
      <c r="C274">
        <v>8909.89</v>
      </c>
      <c r="D274">
        <v>8877.09</v>
      </c>
      <c r="E274">
        <v>8853.2000000000007</v>
      </c>
      <c r="F274">
        <v>330.72399999999999</v>
      </c>
      <c r="G274">
        <v>0.37570199999999998</v>
      </c>
      <c r="H274">
        <v>0.61911300000000002</v>
      </c>
      <c r="I274">
        <v>0</v>
      </c>
    </row>
    <row r="275" spans="1:25" x14ac:dyDescent="0.25">
      <c r="A275" t="s">
        <v>109</v>
      </c>
      <c r="B275">
        <v>8935.76</v>
      </c>
      <c r="C275">
        <v>8910.19</v>
      </c>
      <c r="D275">
        <v>8876.4699999999993</v>
      </c>
      <c r="E275">
        <v>8852.32</v>
      </c>
      <c r="F275">
        <v>330.20699999999999</v>
      </c>
      <c r="G275">
        <v>0.37574099999999999</v>
      </c>
      <c r="H275">
        <v>0.61911799999999995</v>
      </c>
      <c r="I275">
        <v>0</v>
      </c>
    </row>
    <row r="276" spans="1:25" x14ac:dyDescent="0.25">
      <c r="A276" t="s">
        <v>109</v>
      </c>
      <c r="B276">
        <v>8937.24</v>
      </c>
      <c r="C276">
        <v>8912.2900000000009</v>
      </c>
      <c r="D276">
        <v>8877.81</v>
      </c>
      <c r="E276">
        <v>8853.48</v>
      </c>
      <c r="F276">
        <v>330.46300000000002</v>
      </c>
      <c r="G276">
        <v>0.37570799999999999</v>
      </c>
      <c r="H276">
        <v>0.62542200000000003</v>
      </c>
      <c r="I276">
        <v>0</v>
      </c>
    </row>
    <row r="277" spans="1:25" x14ac:dyDescent="0.25">
      <c r="A277" t="s">
        <v>109</v>
      </c>
      <c r="B277">
        <v>8936.91</v>
      </c>
      <c r="C277">
        <v>8910.61</v>
      </c>
      <c r="D277">
        <v>8875.73</v>
      </c>
      <c r="E277">
        <v>8851.5400000000009</v>
      </c>
      <c r="F277">
        <v>331</v>
      </c>
      <c r="G277">
        <v>0.37569000000000002</v>
      </c>
      <c r="H277">
        <v>0.61972899999999997</v>
      </c>
      <c r="I277">
        <v>0</v>
      </c>
    </row>
    <row r="278" spans="1:25" x14ac:dyDescent="0.25">
      <c r="A278" t="s">
        <v>109</v>
      </c>
      <c r="B278">
        <v>8941.0300000000007</v>
      </c>
      <c r="C278">
        <v>8914.67</v>
      </c>
      <c r="D278">
        <v>8878</v>
      </c>
      <c r="E278">
        <v>8852.91</v>
      </c>
      <c r="F278">
        <v>330.411</v>
      </c>
      <c r="G278">
        <v>0.36824000000000001</v>
      </c>
      <c r="H278">
        <v>0.61912199999999995</v>
      </c>
      <c r="I278">
        <v>0</v>
      </c>
    </row>
    <row r="279" spans="1:25" x14ac:dyDescent="0.25">
      <c r="A279" t="s">
        <v>109</v>
      </c>
      <c r="B279">
        <v>8935.2999999999993</v>
      </c>
      <c r="C279">
        <v>8909.1299999999992</v>
      </c>
      <c r="D279">
        <v>8876.9699999999993</v>
      </c>
      <c r="E279">
        <v>8853.16</v>
      </c>
      <c r="F279">
        <v>330.08600000000001</v>
      </c>
      <c r="G279">
        <v>0.37599300000000002</v>
      </c>
      <c r="H279">
        <v>0.61912100000000003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109</v>
      </c>
      <c r="B280">
        <v>8938.51</v>
      </c>
      <c r="C280">
        <v>8913.2199999999993</v>
      </c>
      <c r="D280">
        <v>8876.73</v>
      </c>
      <c r="E280">
        <v>8852.02</v>
      </c>
      <c r="F280">
        <v>330.846</v>
      </c>
      <c r="G280">
        <v>0.37569000000000002</v>
      </c>
      <c r="H280">
        <v>0.62012</v>
      </c>
      <c r="I280">
        <v>0</v>
      </c>
      <c r="R280">
        <f>AVERAGE(B231:B280)</f>
        <v>8943.4689999999991</v>
      </c>
      <c r="S280">
        <f>AVERAGE(C231:C280)</f>
        <v>8917.1583999999984</v>
      </c>
      <c r="U280">
        <f>_xlfn.VAR.P(B231:B280)</f>
        <v>175.30262500000043</v>
      </c>
      <c r="V280">
        <f>_xlfn.VAR.P(C231:C280)</f>
        <v>173.67798944000137</v>
      </c>
      <c r="X280">
        <f>1.96*SQRT(U280)/50</f>
        <v>0.51901543876844425</v>
      </c>
      <c r="Y280">
        <f>1.96*SQRT(V280)/50</f>
        <v>0.51660482546438113</v>
      </c>
    </row>
    <row r="281" spans="1:25" x14ac:dyDescent="0.25">
      <c r="A281" t="s">
        <v>109</v>
      </c>
      <c r="B281">
        <v>447215.89980000001</v>
      </c>
      <c r="C281" t="s">
        <v>36</v>
      </c>
    </row>
    <row r="282" spans="1:25" x14ac:dyDescent="0.25">
      <c r="A282" t="s">
        <v>204</v>
      </c>
      <c r="B282">
        <v>9023.64</v>
      </c>
      <c r="C282">
        <v>8997.85</v>
      </c>
      <c r="D282">
        <v>8961.75</v>
      </c>
      <c r="E282">
        <v>8936.91</v>
      </c>
      <c r="F282">
        <v>331.22300000000001</v>
      </c>
      <c r="G282">
        <v>0.37572499999999998</v>
      </c>
      <c r="H282">
        <v>0.61912199999999995</v>
      </c>
      <c r="I282">
        <v>0</v>
      </c>
    </row>
    <row r="283" spans="1:25" x14ac:dyDescent="0.25">
      <c r="A283" t="s">
        <v>204</v>
      </c>
      <c r="B283">
        <v>9031.4699999999993</v>
      </c>
      <c r="C283">
        <v>9005.42</v>
      </c>
      <c r="D283">
        <v>8963.68</v>
      </c>
      <c r="E283">
        <v>8937.6</v>
      </c>
      <c r="F283">
        <v>330.73899999999998</v>
      </c>
      <c r="G283">
        <v>0.37569000000000002</v>
      </c>
      <c r="H283">
        <v>0.62858499999999995</v>
      </c>
      <c r="I283">
        <v>0</v>
      </c>
    </row>
    <row r="284" spans="1:25" x14ac:dyDescent="0.25">
      <c r="A284" t="s">
        <v>204</v>
      </c>
      <c r="B284">
        <v>9019.25</v>
      </c>
      <c r="C284">
        <v>8993.32</v>
      </c>
      <c r="D284">
        <v>8960.84</v>
      </c>
      <c r="E284">
        <v>8937.15</v>
      </c>
      <c r="F284">
        <v>330.86500000000001</v>
      </c>
      <c r="G284">
        <v>0.37578400000000001</v>
      </c>
      <c r="H284">
        <v>0.61912199999999995</v>
      </c>
      <c r="I284">
        <v>0</v>
      </c>
    </row>
    <row r="285" spans="1:25" x14ac:dyDescent="0.25">
      <c r="A285" t="s">
        <v>204</v>
      </c>
      <c r="B285">
        <v>9026.82</v>
      </c>
      <c r="C285">
        <v>8999.44</v>
      </c>
      <c r="D285">
        <v>8962.77</v>
      </c>
      <c r="E285">
        <v>8937.67</v>
      </c>
      <c r="F285">
        <v>330.64800000000002</v>
      </c>
      <c r="G285">
        <v>0.375693</v>
      </c>
      <c r="H285">
        <v>0.62957099999999999</v>
      </c>
      <c r="I285">
        <v>0</v>
      </c>
    </row>
    <row r="286" spans="1:25" x14ac:dyDescent="0.25">
      <c r="A286" t="s">
        <v>204</v>
      </c>
      <c r="B286">
        <v>9021.06</v>
      </c>
      <c r="C286">
        <v>8995.5499999999993</v>
      </c>
      <c r="D286">
        <v>8962.23</v>
      </c>
      <c r="E286">
        <v>8938.1</v>
      </c>
      <c r="F286">
        <v>330.721</v>
      </c>
      <c r="G286">
        <v>0.36552600000000002</v>
      </c>
      <c r="H286">
        <v>0.62783699999999998</v>
      </c>
      <c r="I286">
        <v>0</v>
      </c>
    </row>
    <row r="287" spans="1:25" x14ac:dyDescent="0.25">
      <c r="A287" t="s">
        <v>204</v>
      </c>
      <c r="B287">
        <v>9033.4500000000007</v>
      </c>
      <c r="C287">
        <v>9007.9</v>
      </c>
      <c r="D287">
        <v>8964.4</v>
      </c>
      <c r="E287">
        <v>8937.74</v>
      </c>
      <c r="F287">
        <v>330.65699999999998</v>
      </c>
      <c r="G287">
        <v>0.37569000000000002</v>
      </c>
      <c r="H287">
        <v>0.61911899999999997</v>
      </c>
      <c r="I287">
        <v>0</v>
      </c>
    </row>
    <row r="288" spans="1:25" x14ac:dyDescent="0.25">
      <c r="A288" t="s">
        <v>204</v>
      </c>
      <c r="B288">
        <v>9021.58</v>
      </c>
      <c r="C288">
        <v>8995.6</v>
      </c>
      <c r="D288">
        <v>8961.8799999999992</v>
      </c>
      <c r="E288">
        <v>8937.9</v>
      </c>
      <c r="F288">
        <v>330.12900000000002</v>
      </c>
      <c r="G288">
        <v>0.37591799999999997</v>
      </c>
      <c r="H288">
        <v>0.62975599999999998</v>
      </c>
      <c r="I288">
        <v>0</v>
      </c>
    </row>
    <row r="289" spans="1:9" x14ac:dyDescent="0.25">
      <c r="A289" t="s">
        <v>204</v>
      </c>
      <c r="B289">
        <v>9030.16</v>
      </c>
      <c r="C289">
        <v>9002.69</v>
      </c>
      <c r="D289">
        <v>8963.14</v>
      </c>
      <c r="E289">
        <v>8937.3799999999992</v>
      </c>
      <c r="F289">
        <v>331.21499999999997</v>
      </c>
      <c r="G289">
        <v>0.37569000000000002</v>
      </c>
      <c r="H289">
        <v>0.61912199999999995</v>
      </c>
      <c r="I289">
        <v>0</v>
      </c>
    </row>
    <row r="290" spans="1:9" x14ac:dyDescent="0.25">
      <c r="A290" t="s">
        <v>204</v>
      </c>
      <c r="B290">
        <v>9021.18</v>
      </c>
      <c r="C290">
        <v>8994.9599999999991</v>
      </c>
      <c r="D290">
        <v>8962.02</v>
      </c>
      <c r="E290">
        <v>8937.98</v>
      </c>
      <c r="F290">
        <v>330.82299999999998</v>
      </c>
      <c r="G290">
        <v>0.377334</v>
      </c>
      <c r="H290">
        <v>0.62916499999999997</v>
      </c>
      <c r="I290">
        <v>0</v>
      </c>
    </row>
    <row r="291" spans="1:9" x14ac:dyDescent="0.25">
      <c r="A291" t="s">
        <v>204</v>
      </c>
      <c r="B291">
        <v>9028.0300000000007</v>
      </c>
      <c r="C291">
        <v>9001.5</v>
      </c>
      <c r="D291">
        <v>8962.5499999999993</v>
      </c>
      <c r="E291">
        <v>8937.1299999999992</v>
      </c>
      <c r="F291">
        <v>331.01299999999998</v>
      </c>
      <c r="G291">
        <v>0.376027</v>
      </c>
      <c r="H291">
        <v>0.62961299999999998</v>
      </c>
      <c r="I291">
        <v>0</v>
      </c>
    </row>
    <row r="292" spans="1:9" x14ac:dyDescent="0.25">
      <c r="A292" t="s">
        <v>204</v>
      </c>
      <c r="B292">
        <v>9021.57</v>
      </c>
      <c r="C292">
        <v>8995.7900000000009</v>
      </c>
      <c r="D292">
        <v>8962.09</v>
      </c>
      <c r="E292">
        <v>8937.85</v>
      </c>
      <c r="F292">
        <v>330.63299999999998</v>
      </c>
      <c r="G292">
        <v>0.37592300000000001</v>
      </c>
      <c r="H292">
        <v>0.61912100000000003</v>
      </c>
      <c r="I292">
        <v>0</v>
      </c>
    </row>
    <row r="293" spans="1:9" x14ac:dyDescent="0.25">
      <c r="A293" t="s">
        <v>204</v>
      </c>
      <c r="B293">
        <v>9030.7000000000007</v>
      </c>
      <c r="C293">
        <v>9004.07</v>
      </c>
      <c r="D293">
        <v>8962.84</v>
      </c>
      <c r="E293">
        <v>8937.1299999999992</v>
      </c>
      <c r="F293">
        <v>330.96300000000002</v>
      </c>
      <c r="G293">
        <v>0.37504599999999999</v>
      </c>
      <c r="H293">
        <v>0.61911000000000005</v>
      </c>
      <c r="I293">
        <v>0</v>
      </c>
    </row>
    <row r="294" spans="1:9" x14ac:dyDescent="0.25">
      <c r="A294" t="s">
        <v>204</v>
      </c>
      <c r="B294">
        <v>9021.16</v>
      </c>
      <c r="C294">
        <v>8995.06</v>
      </c>
      <c r="D294">
        <v>8962.18</v>
      </c>
      <c r="E294">
        <v>8937.93</v>
      </c>
      <c r="F294">
        <v>330.77600000000001</v>
      </c>
      <c r="G294">
        <v>0.375747</v>
      </c>
      <c r="H294">
        <v>0.62887199999999999</v>
      </c>
      <c r="I294">
        <v>0</v>
      </c>
    </row>
    <row r="295" spans="1:9" x14ac:dyDescent="0.25">
      <c r="A295" t="s">
        <v>204</v>
      </c>
      <c r="B295">
        <v>9034.08</v>
      </c>
      <c r="C295">
        <v>9008.07</v>
      </c>
      <c r="D295">
        <v>8964.08</v>
      </c>
      <c r="E295">
        <v>8937.5499999999993</v>
      </c>
      <c r="F295">
        <v>331.226</v>
      </c>
      <c r="G295">
        <v>0.37581700000000001</v>
      </c>
      <c r="H295">
        <v>0.62734800000000002</v>
      </c>
      <c r="I295">
        <v>0</v>
      </c>
    </row>
    <row r="296" spans="1:9" x14ac:dyDescent="0.25">
      <c r="A296" t="s">
        <v>204</v>
      </c>
      <c r="B296">
        <v>9022.42</v>
      </c>
      <c r="C296">
        <v>8995.33</v>
      </c>
      <c r="D296">
        <v>8961.24</v>
      </c>
      <c r="E296">
        <v>8936.8700000000008</v>
      </c>
      <c r="F296">
        <v>331.471</v>
      </c>
      <c r="G296">
        <v>0.37569900000000001</v>
      </c>
      <c r="H296">
        <v>0.62932600000000005</v>
      </c>
      <c r="I296">
        <v>0</v>
      </c>
    </row>
    <row r="297" spans="1:9" x14ac:dyDescent="0.25">
      <c r="A297" t="s">
        <v>204</v>
      </c>
      <c r="B297">
        <v>9027.19</v>
      </c>
      <c r="C297">
        <v>9000.15</v>
      </c>
      <c r="D297">
        <v>8962.2900000000009</v>
      </c>
      <c r="E297">
        <v>8937.02</v>
      </c>
      <c r="F297">
        <v>331.13600000000002</v>
      </c>
      <c r="G297">
        <v>0.37571300000000002</v>
      </c>
      <c r="H297">
        <v>0.62907299999999999</v>
      </c>
      <c r="I297">
        <v>0</v>
      </c>
    </row>
    <row r="298" spans="1:9" x14ac:dyDescent="0.25">
      <c r="A298" t="s">
        <v>204</v>
      </c>
      <c r="B298">
        <v>9022.9599999999991</v>
      </c>
      <c r="C298">
        <v>8996.85</v>
      </c>
      <c r="D298">
        <v>8962.85</v>
      </c>
      <c r="E298">
        <v>8938.39</v>
      </c>
      <c r="F298">
        <v>331.41399999999999</v>
      </c>
      <c r="G298">
        <v>0.37575700000000001</v>
      </c>
      <c r="H298">
        <v>0.62856299999999998</v>
      </c>
      <c r="I298">
        <v>0</v>
      </c>
    </row>
    <row r="299" spans="1:9" x14ac:dyDescent="0.25">
      <c r="A299" t="s">
        <v>204</v>
      </c>
      <c r="B299">
        <v>9026.89</v>
      </c>
      <c r="C299">
        <v>9000.31</v>
      </c>
      <c r="D299">
        <v>8962.68</v>
      </c>
      <c r="E299">
        <v>8937.86</v>
      </c>
      <c r="F299">
        <v>330.83100000000002</v>
      </c>
      <c r="G299">
        <v>0.37571199999999999</v>
      </c>
      <c r="H299">
        <v>0.619116</v>
      </c>
      <c r="I299">
        <v>0</v>
      </c>
    </row>
    <row r="300" spans="1:9" x14ac:dyDescent="0.25">
      <c r="A300" t="s">
        <v>204</v>
      </c>
      <c r="B300">
        <v>9022.3799999999992</v>
      </c>
      <c r="C300">
        <v>8995.19</v>
      </c>
      <c r="D300">
        <v>8961.32</v>
      </c>
      <c r="E300">
        <v>8937.0499999999993</v>
      </c>
      <c r="F300">
        <v>330.80599999999998</v>
      </c>
      <c r="G300">
        <v>0.37587900000000002</v>
      </c>
      <c r="H300">
        <v>0.62853199999999998</v>
      </c>
      <c r="I300">
        <v>0</v>
      </c>
    </row>
    <row r="301" spans="1:9" x14ac:dyDescent="0.25">
      <c r="A301" t="s">
        <v>204</v>
      </c>
      <c r="B301">
        <v>9026.69</v>
      </c>
      <c r="C301">
        <v>9000.26</v>
      </c>
      <c r="D301">
        <v>8963.17</v>
      </c>
      <c r="E301">
        <v>8938.1200000000008</v>
      </c>
      <c r="F301">
        <v>330.71199999999999</v>
      </c>
      <c r="G301">
        <v>0.37570500000000001</v>
      </c>
      <c r="H301">
        <v>0.62648300000000001</v>
      </c>
      <c r="I301">
        <v>0</v>
      </c>
    </row>
    <row r="302" spans="1:9" x14ac:dyDescent="0.25">
      <c r="A302" t="s">
        <v>204</v>
      </c>
      <c r="B302">
        <v>9024.61</v>
      </c>
      <c r="C302">
        <v>8998.48</v>
      </c>
      <c r="D302">
        <v>8962.56</v>
      </c>
      <c r="E302">
        <v>8937.2800000000007</v>
      </c>
      <c r="F302">
        <v>330.57900000000001</v>
      </c>
      <c r="G302">
        <v>0.37651000000000001</v>
      </c>
      <c r="H302">
        <v>0.62516700000000003</v>
      </c>
      <c r="I302">
        <v>0</v>
      </c>
    </row>
    <row r="303" spans="1:9" x14ac:dyDescent="0.25">
      <c r="A303" t="s">
        <v>204</v>
      </c>
      <c r="B303">
        <v>9027.49</v>
      </c>
      <c r="C303">
        <v>9001.7199999999993</v>
      </c>
      <c r="D303">
        <v>8962.7099999999991</v>
      </c>
      <c r="E303">
        <v>8937.59</v>
      </c>
      <c r="F303">
        <v>330.66300000000001</v>
      </c>
      <c r="G303">
        <v>0.37569399999999997</v>
      </c>
      <c r="H303">
        <v>0.61908799999999997</v>
      </c>
      <c r="I303">
        <v>0</v>
      </c>
    </row>
    <row r="304" spans="1:9" x14ac:dyDescent="0.25">
      <c r="A304" t="s">
        <v>204</v>
      </c>
      <c r="B304">
        <v>9024.77</v>
      </c>
      <c r="C304">
        <v>8998.26</v>
      </c>
      <c r="D304">
        <v>8962.7800000000007</v>
      </c>
      <c r="E304">
        <v>8938.1200000000008</v>
      </c>
      <c r="F304">
        <v>331.03399999999999</v>
      </c>
      <c r="G304">
        <v>0.375691</v>
      </c>
      <c r="H304">
        <v>0.62085999999999997</v>
      </c>
      <c r="I304">
        <v>0</v>
      </c>
    </row>
    <row r="305" spans="1:9" x14ac:dyDescent="0.25">
      <c r="A305" t="s">
        <v>204</v>
      </c>
      <c r="B305">
        <v>9027.85</v>
      </c>
      <c r="C305">
        <v>9001.98</v>
      </c>
      <c r="D305">
        <v>8963.5</v>
      </c>
      <c r="E305">
        <v>8937.92</v>
      </c>
      <c r="F305">
        <v>331.40699999999998</v>
      </c>
      <c r="G305">
        <v>0.364786</v>
      </c>
      <c r="H305">
        <v>0.61911499999999997</v>
      </c>
      <c r="I305">
        <v>0</v>
      </c>
    </row>
    <row r="306" spans="1:9" x14ac:dyDescent="0.25">
      <c r="A306" t="s">
        <v>204</v>
      </c>
      <c r="B306">
        <v>9023.41</v>
      </c>
      <c r="C306">
        <v>8997.59</v>
      </c>
      <c r="D306">
        <v>8962.41</v>
      </c>
      <c r="E306">
        <v>8938.11</v>
      </c>
      <c r="F306">
        <v>330.61900000000003</v>
      </c>
      <c r="G306">
        <v>0.37592900000000001</v>
      </c>
      <c r="H306">
        <v>0.61912100000000003</v>
      </c>
      <c r="I306">
        <v>0</v>
      </c>
    </row>
    <row r="307" spans="1:9" x14ac:dyDescent="0.25">
      <c r="A307" t="s">
        <v>204</v>
      </c>
      <c r="B307">
        <v>9021.7099999999991</v>
      </c>
      <c r="C307">
        <v>8994.8700000000008</v>
      </c>
      <c r="D307">
        <v>8961.83</v>
      </c>
      <c r="E307">
        <v>8937.64</v>
      </c>
      <c r="F307">
        <v>331.43900000000002</v>
      </c>
      <c r="G307">
        <v>0.37570199999999998</v>
      </c>
      <c r="H307">
        <v>0.61912199999999995</v>
      </c>
      <c r="I307">
        <v>0</v>
      </c>
    </row>
    <row r="308" spans="1:9" x14ac:dyDescent="0.25">
      <c r="A308" t="s">
        <v>204</v>
      </c>
      <c r="B308">
        <v>9025.4500000000007</v>
      </c>
      <c r="C308">
        <v>8999.61</v>
      </c>
      <c r="D308">
        <v>8962.3700000000008</v>
      </c>
      <c r="E308">
        <v>8937.0400000000009</v>
      </c>
      <c r="F308">
        <v>330.71499999999997</v>
      </c>
      <c r="G308">
        <v>0.37585499999999999</v>
      </c>
      <c r="H308">
        <v>0.62903200000000004</v>
      </c>
      <c r="I308">
        <v>0</v>
      </c>
    </row>
    <row r="309" spans="1:9" x14ac:dyDescent="0.25">
      <c r="A309" t="s">
        <v>204</v>
      </c>
      <c r="B309">
        <v>9027.7199999999993</v>
      </c>
      <c r="C309">
        <v>9001.07</v>
      </c>
      <c r="D309">
        <v>8962.98</v>
      </c>
      <c r="E309">
        <v>8937.74</v>
      </c>
      <c r="F309">
        <v>331.63</v>
      </c>
      <c r="G309">
        <v>0.37576599999999999</v>
      </c>
      <c r="H309">
        <v>0.62970999999999999</v>
      </c>
      <c r="I309">
        <v>0</v>
      </c>
    </row>
    <row r="310" spans="1:9" x14ac:dyDescent="0.25">
      <c r="A310" t="s">
        <v>204</v>
      </c>
      <c r="B310">
        <v>9027.94</v>
      </c>
      <c r="C310">
        <v>9001.7900000000009</v>
      </c>
      <c r="D310">
        <v>8962.59</v>
      </c>
      <c r="E310">
        <v>8936.9</v>
      </c>
      <c r="F310">
        <v>330.75700000000001</v>
      </c>
      <c r="G310">
        <v>0.37569900000000001</v>
      </c>
      <c r="H310">
        <v>0.62940700000000005</v>
      </c>
      <c r="I310">
        <v>0</v>
      </c>
    </row>
    <row r="311" spans="1:9" x14ac:dyDescent="0.25">
      <c r="A311" t="s">
        <v>204</v>
      </c>
      <c r="B311">
        <v>9024.31</v>
      </c>
      <c r="C311">
        <v>8997.36</v>
      </c>
      <c r="D311">
        <v>8962.09</v>
      </c>
      <c r="E311">
        <v>8937.59</v>
      </c>
      <c r="F311">
        <v>331.52300000000002</v>
      </c>
      <c r="G311">
        <v>0.37603700000000001</v>
      </c>
      <c r="H311">
        <v>0.61909400000000003</v>
      </c>
      <c r="I311">
        <v>0</v>
      </c>
    </row>
    <row r="312" spans="1:9" x14ac:dyDescent="0.25">
      <c r="A312" t="s">
        <v>204</v>
      </c>
      <c r="B312">
        <v>9028.4500000000007</v>
      </c>
      <c r="C312">
        <v>9002.86</v>
      </c>
      <c r="D312">
        <v>8963.18</v>
      </c>
      <c r="E312">
        <v>8937.56</v>
      </c>
      <c r="F312">
        <v>330.27100000000002</v>
      </c>
      <c r="G312">
        <v>0.37586799999999998</v>
      </c>
      <c r="H312">
        <v>0.62529299999999999</v>
      </c>
      <c r="I312">
        <v>0</v>
      </c>
    </row>
    <row r="313" spans="1:9" x14ac:dyDescent="0.25">
      <c r="A313" t="s">
        <v>204</v>
      </c>
      <c r="B313">
        <v>9019.9</v>
      </c>
      <c r="C313">
        <v>8994.36</v>
      </c>
      <c r="D313">
        <v>8962.16</v>
      </c>
      <c r="E313">
        <v>8938.27</v>
      </c>
      <c r="F313">
        <v>330.95299999999997</v>
      </c>
      <c r="G313">
        <v>0.37572100000000003</v>
      </c>
      <c r="H313">
        <v>0.61911099999999997</v>
      </c>
      <c r="I313">
        <v>0</v>
      </c>
    </row>
    <row r="314" spans="1:9" x14ac:dyDescent="0.25">
      <c r="A314" t="s">
        <v>204</v>
      </c>
      <c r="B314">
        <v>9028.7099999999991</v>
      </c>
      <c r="C314">
        <v>9002.52</v>
      </c>
      <c r="D314">
        <v>8962.73</v>
      </c>
      <c r="E314">
        <v>8936.89</v>
      </c>
      <c r="F314">
        <v>330.34500000000003</v>
      </c>
      <c r="G314">
        <v>0.37653700000000001</v>
      </c>
      <c r="H314">
        <v>0.61912199999999995</v>
      </c>
      <c r="I314">
        <v>0</v>
      </c>
    </row>
    <row r="315" spans="1:9" x14ac:dyDescent="0.25">
      <c r="A315" t="s">
        <v>204</v>
      </c>
      <c r="B315">
        <v>9024.5</v>
      </c>
      <c r="C315">
        <v>8997.57</v>
      </c>
      <c r="D315">
        <v>8962.94</v>
      </c>
      <c r="E315">
        <v>8938.3799999999992</v>
      </c>
      <c r="F315">
        <v>330.79700000000003</v>
      </c>
      <c r="G315">
        <v>0.37569000000000002</v>
      </c>
      <c r="H315">
        <v>0.62917500000000004</v>
      </c>
      <c r="I315">
        <v>0</v>
      </c>
    </row>
    <row r="316" spans="1:9" x14ac:dyDescent="0.25">
      <c r="A316" t="s">
        <v>204</v>
      </c>
      <c r="B316">
        <v>9028.5300000000007</v>
      </c>
      <c r="C316">
        <v>9002.76</v>
      </c>
      <c r="D316">
        <v>8962.6</v>
      </c>
      <c r="E316">
        <v>8936.9500000000007</v>
      </c>
      <c r="F316">
        <v>330.59199999999998</v>
      </c>
      <c r="G316">
        <v>0.375718</v>
      </c>
      <c r="H316">
        <v>0.62796799999999997</v>
      </c>
      <c r="I316">
        <v>0</v>
      </c>
    </row>
    <row r="317" spans="1:9" x14ac:dyDescent="0.25">
      <c r="A317" t="s">
        <v>204</v>
      </c>
      <c r="B317">
        <v>9022.6299999999992</v>
      </c>
      <c r="C317">
        <v>8995.93</v>
      </c>
      <c r="D317">
        <v>8962.42</v>
      </c>
      <c r="E317">
        <v>8938.0400000000009</v>
      </c>
      <c r="F317">
        <v>330.68700000000001</v>
      </c>
      <c r="G317">
        <v>0.37578899999999998</v>
      </c>
      <c r="H317">
        <v>0.61911700000000003</v>
      </c>
      <c r="I317">
        <v>0</v>
      </c>
    </row>
    <row r="318" spans="1:9" x14ac:dyDescent="0.25">
      <c r="A318" t="s">
        <v>204</v>
      </c>
      <c r="B318">
        <v>9031.56</v>
      </c>
      <c r="C318">
        <v>9005.2099999999991</v>
      </c>
      <c r="D318">
        <v>8962.8799999999992</v>
      </c>
      <c r="E318">
        <v>8936.86</v>
      </c>
      <c r="F318">
        <v>330.90100000000001</v>
      </c>
      <c r="G318">
        <v>0.375722</v>
      </c>
      <c r="H318">
        <v>0.62447799999999998</v>
      </c>
      <c r="I318">
        <v>0</v>
      </c>
    </row>
    <row r="319" spans="1:9" x14ac:dyDescent="0.25">
      <c r="A319" t="s">
        <v>204</v>
      </c>
      <c r="B319">
        <v>9019.25</v>
      </c>
      <c r="C319">
        <v>8993.43</v>
      </c>
      <c r="D319">
        <v>8960.94</v>
      </c>
      <c r="E319">
        <v>8937.07</v>
      </c>
      <c r="F319">
        <v>330.84899999999999</v>
      </c>
      <c r="G319">
        <v>0.37570399999999998</v>
      </c>
      <c r="H319">
        <v>0.61912199999999995</v>
      </c>
      <c r="I319">
        <v>0</v>
      </c>
    </row>
    <row r="320" spans="1:9" x14ac:dyDescent="0.25">
      <c r="A320" t="s">
        <v>204</v>
      </c>
      <c r="B320">
        <v>9027.2800000000007</v>
      </c>
      <c r="C320">
        <v>9001.43</v>
      </c>
      <c r="D320">
        <v>8962.15</v>
      </c>
      <c r="E320">
        <v>8936.7099999999991</v>
      </c>
      <c r="F320">
        <v>330.67899999999997</v>
      </c>
      <c r="G320">
        <v>0.375969</v>
      </c>
      <c r="H320">
        <v>0.61912</v>
      </c>
      <c r="I320">
        <v>0</v>
      </c>
    </row>
    <row r="321" spans="1:25" x14ac:dyDescent="0.25">
      <c r="A321" t="s">
        <v>204</v>
      </c>
      <c r="B321">
        <v>9019.76</v>
      </c>
      <c r="C321">
        <v>8993.56</v>
      </c>
      <c r="D321">
        <v>8961.92</v>
      </c>
      <c r="E321">
        <v>8937.9</v>
      </c>
      <c r="F321">
        <v>331.27600000000001</v>
      </c>
      <c r="G321">
        <v>0.37569399999999997</v>
      </c>
      <c r="H321">
        <v>0.62805100000000003</v>
      </c>
      <c r="I321">
        <v>0</v>
      </c>
    </row>
    <row r="322" spans="1:25" x14ac:dyDescent="0.25">
      <c r="A322" t="s">
        <v>204</v>
      </c>
      <c r="B322">
        <v>9031.24</v>
      </c>
      <c r="C322">
        <v>9004.9</v>
      </c>
      <c r="D322">
        <v>8963.24</v>
      </c>
      <c r="E322">
        <v>8937.19</v>
      </c>
      <c r="F322">
        <v>330.91300000000001</v>
      </c>
      <c r="G322">
        <v>0.37572499999999998</v>
      </c>
      <c r="H322">
        <v>0.62554699999999996</v>
      </c>
      <c r="I322">
        <v>0</v>
      </c>
    </row>
    <row r="323" spans="1:25" x14ac:dyDescent="0.25">
      <c r="A323" t="s">
        <v>204</v>
      </c>
      <c r="B323">
        <v>9021.73</v>
      </c>
      <c r="C323">
        <v>8995.52</v>
      </c>
      <c r="D323">
        <v>8961.92</v>
      </c>
      <c r="E323">
        <v>8937.5499999999993</v>
      </c>
      <c r="F323">
        <v>331.56299999999999</v>
      </c>
      <c r="G323">
        <v>0.37580999999999998</v>
      </c>
      <c r="H323">
        <v>0.62951400000000002</v>
      </c>
      <c r="I323">
        <v>0</v>
      </c>
    </row>
    <row r="324" spans="1:25" x14ac:dyDescent="0.25">
      <c r="A324" t="s">
        <v>204</v>
      </c>
      <c r="B324">
        <v>9032.7900000000009</v>
      </c>
      <c r="C324">
        <v>9007.07</v>
      </c>
      <c r="D324">
        <v>8963.73</v>
      </c>
      <c r="E324">
        <v>8937.33</v>
      </c>
      <c r="F324">
        <v>330.99299999999999</v>
      </c>
      <c r="G324">
        <v>0.37569000000000002</v>
      </c>
      <c r="H324">
        <v>0.62818300000000005</v>
      </c>
      <c r="I324">
        <v>0</v>
      </c>
    </row>
    <row r="325" spans="1:25" x14ac:dyDescent="0.25">
      <c r="A325" t="s">
        <v>204</v>
      </c>
      <c r="B325">
        <v>9020.6200000000008</v>
      </c>
      <c r="C325">
        <v>8994.74</v>
      </c>
      <c r="D325">
        <v>8962.35</v>
      </c>
      <c r="E325">
        <v>8938.2099999999991</v>
      </c>
      <c r="F325">
        <v>331.44400000000002</v>
      </c>
      <c r="G325">
        <v>0.375836</v>
      </c>
      <c r="H325">
        <v>0.61912199999999995</v>
      </c>
      <c r="I325">
        <v>0</v>
      </c>
    </row>
    <row r="326" spans="1:25" x14ac:dyDescent="0.25">
      <c r="A326" t="s">
        <v>204</v>
      </c>
      <c r="B326">
        <v>9028.33</v>
      </c>
      <c r="C326">
        <v>9003.01</v>
      </c>
      <c r="D326">
        <v>8964.14</v>
      </c>
      <c r="E326">
        <v>8938.39</v>
      </c>
      <c r="F326">
        <v>330.68</v>
      </c>
      <c r="G326">
        <v>0.37598999999999999</v>
      </c>
      <c r="H326">
        <v>0.62387599999999999</v>
      </c>
      <c r="I326">
        <v>0</v>
      </c>
    </row>
    <row r="327" spans="1:25" x14ac:dyDescent="0.25">
      <c r="A327" t="s">
        <v>204</v>
      </c>
      <c r="B327">
        <v>9021.33</v>
      </c>
      <c r="C327">
        <v>8995.6299999999992</v>
      </c>
      <c r="D327">
        <v>8961.5400000000009</v>
      </c>
      <c r="E327">
        <v>8937.07</v>
      </c>
      <c r="F327">
        <v>331.18299999999999</v>
      </c>
      <c r="G327">
        <v>0.37574299999999999</v>
      </c>
      <c r="H327">
        <v>0.62870000000000004</v>
      </c>
      <c r="I327">
        <v>0</v>
      </c>
    </row>
    <row r="328" spans="1:25" x14ac:dyDescent="0.25">
      <c r="A328" t="s">
        <v>204</v>
      </c>
      <c r="B328">
        <v>9026.18</v>
      </c>
      <c r="C328">
        <v>8999.9699999999993</v>
      </c>
      <c r="D328">
        <v>8962.2800000000007</v>
      </c>
      <c r="E328">
        <v>8937.18</v>
      </c>
      <c r="F328">
        <v>330.50200000000001</v>
      </c>
      <c r="G328">
        <v>0.37570100000000001</v>
      </c>
      <c r="H328">
        <v>0.61912199999999995</v>
      </c>
      <c r="I328">
        <v>0</v>
      </c>
    </row>
    <row r="329" spans="1:25" x14ac:dyDescent="0.25">
      <c r="A329" t="s">
        <v>204</v>
      </c>
      <c r="B329">
        <v>9023.65</v>
      </c>
      <c r="C329">
        <v>8997.1200000000008</v>
      </c>
      <c r="D329">
        <v>8962.0499999999993</v>
      </c>
      <c r="E329">
        <v>8937.6200000000008</v>
      </c>
      <c r="F329">
        <v>331.45400000000001</v>
      </c>
      <c r="G329">
        <v>0.37576599999999999</v>
      </c>
      <c r="H329">
        <v>0.61912199999999995</v>
      </c>
      <c r="I329">
        <v>0</v>
      </c>
    </row>
    <row r="330" spans="1:25" x14ac:dyDescent="0.25">
      <c r="A330" t="s">
        <v>204</v>
      </c>
      <c r="B330">
        <v>9025.08</v>
      </c>
      <c r="C330">
        <v>8999.01</v>
      </c>
      <c r="D330">
        <v>8962.58</v>
      </c>
      <c r="E330">
        <v>8937.91</v>
      </c>
      <c r="F330">
        <v>330.79599999999999</v>
      </c>
      <c r="G330">
        <v>0.37579600000000002</v>
      </c>
      <c r="H330">
        <v>0.62609800000000004</v>
      </c>
      <c r="I330">
        <v>0</v>
      </c>
    </row>
    <row r="331" spans="1:25" x14ac:dyDescent="0.25">
      <c r="A331" t="s">
        <v>204</v>
      </c>
      <c r="B331">
        <v>9022.2000000000007</v>
      </c>
      <c r="C331">
        <v>8996.51</v>
      </c>
      <c r="D331">
        <v>8961.6299999999992</v>
      </c>
      <c r="E331">
        <v>8937.2000000000007</v>
      </c>
      <c r="F331">
        <v>330.642</v>
      </c>
      <c r="G331">
        <v>0.37578800000000001</v>
      </c>
      <c r="H331">
        <v>0.61912100000000003</v>
      </c>
      <c r="I331">
        <v>0</v>
      </c>
    </row>
    <row r="332" spans="1:25" x14ac:dyDescent="0.25">
      <c r="A332" t="s">
        <v>204</v>
      </c>
      <c r="B332">
        <v>9026.61</v>
      </c>
      <c r="C332">
        <v>9000.49</v>
      </c>
      <c r="D332">
        <v>8962.43</v>
      </c>
      <c r="E332">
        <v>8937.3700000000008</v>
      </c>
      <c r="F332">
        <v>330.48599999999999</v>
      </c>
      <c r="G332">
        <v>0.375691</v>
      </c>
      <c r="H332">
        <v>0.61910900000000002</v>
      </c>
      <c r="I332">
        <v>0</v>
      </c>
    </row>
    <row r="333" spans="1:25" x14ac:dyDescent="0.25">
      <c r="A333" t="s">
        <v>204</v>
      </c>
      <c r="B333">
        <v>9023.93</v>
      </c>
      <c r="C333">
        <v>8997.02</v>
      </c>
      <c r="D333">
        <v>8962.14</v>
      </c>
      <c r="E333">
        <v>8937.6299999999992</v>
      </c>
      <c r="F333">
        <v>330.64299999999997</v>
      </c>
      <c r="G333">
        <v>0.37573200000000001</v>
      </c>
      <c r="H333">
        <v>0.619896</v>
      </c>
      <c r="I333">
        <v>0</v>
      </c>
    </row>
    <row r="334" spans="1:25" x14ac:dyDescent="0.25">
      <c r="A334" t="s">
        <v>204</v>
      </c>
      <c r="B334">
        <v>9020.34</v>
      </c>
      <c r="C334">
        <v>8994.2099999999991</v>
      </c>
      <c r="D334">
        <v>8961.32</v>
      </c>
      <c r="E334">
        <v>8937.69</v>
      </c>
      <c r="F334">
        <v>331.10300000000001</v>
      </c>
      <c r="G334">
        <v>0.37571300000000002</v>
      </c>
      <c r="H334">
        <v>0.61912199999999995</v>
      </c>
      <c r="I334">
        <v>0</v>
      </c>
    </row>
    <row r="335" spans="1:25" x14ac:dyDescent="0.25">
      <c r="A335" t="s">
        <v>204</v>
      </c>
      <c r="B335">
        <v>9021.42</v>
      </c>
      <c r="C335">
        <v>8995.68</v>
      </c>
      <c r="D335">
        <v>8962.2800000000007</v>
      </c>
      <c r="E335">
        <v>8937.92</v>
      </c>
      <c r="F335">
        <v>331.19400000000002</v>
      </c>
      <c r="G335">
        <v>0.37571300000000002</v>
      </c>
      <c r="H335">
        <v>0.62719000000000003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204</v>
      </c>
      <c r="B336">
        <v>9025.18</v>
      </c>
      <c r="C336">
        <v>8999.0300000000007</v>
      </c>
      <c r="D336">
        <v>8962</v>
      </c>
      <c r="E336">
        <v>8937.01</v>
      </c>
      <c r="F336">
        <v>330.98200000000003</v>
      </c>
      <c r="G336">
        <v>0.37569000000000002</v>
      </c>
      <c r="H336">
        <v>0.62926899999999997</v>
      </c>
      <c r="I336">
        <v>0</v>
      </c>
      <c r="R336">
        <f>AVERAGE(B287:B336)</f>
        <v>9025.3379999999997</v>
      </c>
      <c r="S336">
        <f>AVERAGE(C287:C336)</f>
        <v>8999.1200000000026</v>
      </c>
      <c r="U336">
        <f>_xlfn.VAR.P(B287:B336)</f>
        <v>14.498312000000915</v>
      </c>
      <c r="V336">
        <f>_xlfn.VAR.P(C287:C336)</f>
        <v>14.729383999999316</v>
      </c>
      <c r="X336">
        <f>1.96*SQRT(U336)/50</f>
        <v>0.14926046412791771</v>
      </c>
      <c r="Y336">
        <f>1.96*SQRT(V336)/50</f>
        <v>0.15044520806512562</v>
      </c>
    </row>
    <row r="337" spans="1:9" x14ac:dyDescent="0.25">
      <c r="A337" t="s">
        <v>204</v>
      </c>
      <c r="B337">
        <v>451309.12780000002</v>
      </c>
      <c r="C337" t="s">
        <v>36</v>
      </c>
    </row>
    <row r="338" spans="1:9" x14ac:dyDescent="0.25">
      <c r="A338" t="s">
        <v>96</v>
      </c>
      <c r="B338">
        <v>7972.48</v>
      </c>
      <c r="C338">
        <v>7950.31</v>
      </c>
      <c r="D338">
        <v>7917.4</v>
      </c>
      <c r="E338">
        <v>7853.29</v>
      </c>
      <c r="F338">
        <v>1310.27</v>
      </c>
      <c r="G338">
        <v>0.375753</v>
      </c>
      <c r="H338">
        <v>0.61912</v>
      </c>
      <c r="I338">
        <v>0</v>
      </c>
    </row>
    <row r="339" spans="1:9" x14ac:dyDescent="0.25">
      <c r="A339" t="s">
        <v>96</v>
      </c>
      <c r="B339">
        <v>7964.04</v>
      </c>
      <c r="C339">
        <v>7942.66</v>
      </c>
      <c r="D339">
        <v>7913.85</v>
      </c>
      <c r="E339">
        <v>7851.23</v>
      </c>
      <c r="F339">
        <v>1308.1600000000001</v>
      </c>
      <c r="G339">
        <v>0.37628699999999998</v>
      </c>
      <c r="H339">
        <v>0.62934900000000005</v>
      </c>
      <c r="I339">
        <v>0</v>
      </c>
    </row>
    <row r="340" spans="1:9" x14ac:dyDescent="0.25">
      <c r="A340" t="s">
        <v>96</v>
      </c>
      <c r="B340">
        <v>7974.23</v>
      </c>
      <c r="C340">
        <v>7952.77</v>
      </c>
      <c r="D340">
        <v>7917.32</v>
      </c>
      <c r="E340">
        <v>7853.05</v>
      </c>
      <c r="F340">
        <v>1311.06</v>
      </c>
      <c r="G340">
        <v>0.37572299999999997</v>
      </c>
      <c r="H340">
        <v>0.62858700000000001</v>
      </c>
      <c r="I340">
        <v>0</v>
      </c>
    </row>
    <row r="341" spans="1:9" x14ac:dyDescent="0.25">
      <c r="A341" t="s">
        <v>96</v>
      </c>
      <c r="B341">
        <v>7965</v>
      </c>
      <c r="C341">
        <v>7943.41</v>
      </c>
      <c r="D341">
        <v>7914.03</v>
      </c>
      <c r="E341">
        <v>7851.22</v>
      </c>
      <c r="F341">
        <v>1307.8699999999999</v>
      </c>
      <c r="G341">
        <v>0.37569599999999997</v>
      </c>
      <c r="H341">
        <v>0.61971900000000002</v>
      </c>
      <c r="I341">
        <v>0</v>
      </c>
    </row>
    <row r="342" spans="1:9" x14ac:dyDescent="0.25">
      <c r="A342" t="s">
        <v>96</v>
      </c>
      <c r="B342">
        <v>7981.47</v>
      </c>
      <c r="C342">
        <v>7959.82</v>
      </c>
      <c r="D342">
        <v>7921.23</v>
      </c>
      <c r="E342">
        <v>7855.9</v>
      </c>
      <c r="F342">
        <v>1311.44</v>
      </c>
      <c r="G342">
        <v>0.37791200000000003</v>
      </c>
      <c r="H342">
        <v>0.62396099999999999</v>
      </c>
      <c r="I342">
        <v>0</v>
      </c>
    </row>
    <row r="343" spans="1:9" x14ac:dyDescent="0.25">
      <c r="A343" t="s">
        <v>96</v>
      </c>
      <c r="B343">
        <v>7973.77</v>
      </c>
      <c r="C343">
        <v>7952.35</v>
      </c>
      <c r="D343">
        <v>7918.38</v>
      </c>
      <c r="E343">
        <v>7854.2</v>
      </c>
      <c r="F343">
        <v>1309.8699999999999</v>
      </c>
      <c r="G343">
        <v>0.37590499999999999</v>
      </c>
      <c r="H343">
        <v>0.62958700000000001</v>
      </c>
      <c r="I343">
        <v>0</v>
      </c>
    </row>
    <row r="344" spans="1:9" x14ac:dyDescent="0.25">
      <c r="A344" t="s">
        <v>96</v>
      </c>
      <c r="B344">
        <v>7974.53</v>
      </c>
      <c r="C344">
        <v>7952.85</v>
      </c>
      <c r="D344">
        <v>7919.56</v>
      </c>
      <c r="E344">
        <v>7855.5</v>
      </c>
      <c r="F344">
        <v>1311.5</v>
      </c>
      <c r="G344">
        <v>0.37592999999999999</v>
      </c>
      <c r="H344">
        <v>0.61912199999999995</v>
      </c>
      <c r="I344">
        <v>0</v>
      </c>
    </row>
    <row r="345" spans="1:9" x14ac:dyDescent="0.25">
      <c r="A345" t="s">
        <v>96</v>
      </c>
      <c r="B345">
        <v>7972.19</v>
      </c>
      <c r="C345">
        <v>7950.48</v>
      </c>
      <c r="D345">
        <v>7916.81</v>
      </c>
      <c r="E345">
        <v>7852.38</v>
      </c>
      <c r="F345">
        <v>1309.3499999999999</v>
      </c>
      <c r="G345">
        <v>0.37574099999999999</v>
      </c>
      <c r="H345">
        <v>0.62116499999999997</v>
      </c>
      <c r="I345">
        <v>0</v>
      </c>
    </row>
    <row r="346" spans="1:9" x14ac:dyDescent="0.25">
      <c r="A346" t="s">
        <v>96</v>
      </c>
      <c r="B346">
        <v>7970.17</v>
      </c>
      <c r="C346">
        <v>7944.72</v>
      </c>
      <c r="D346">
        <v>7914.57</v>
      </c>
      <c r="E346">
        <v>7851.43</v>
      </c>
      <c r="F346">
        <v>1308.99</v>
      </c>
      <c r="G346">
        <v>0.37833899999999998</v>
      </c>
      <c r="H346">
        <v>0.61912199999999995</v>
      </c>
      <c r="I346">
        <v>0</v>
      </c>
    </row>
    <row r="347" spans="1:9" x14ac:dyDescent="0.25">
      <c r="A347" t="s">
        <v>96</v>
      </c>
      <c r="B347">
        <v>7984.16</v>
      </c>
      <c r="C347">
        <v>7962.8</v>
      </c>
      <c r="D347">
        <v>7922.12</v>
      </c>
      <c r="E347">
        <v>7856.07</v>
      </c>
      <c r="F347">
        <v>1311.45</v>
      </c>
      <c r="G347">
        <v>0.37596600000000002</v>
      </c>
      <c r="H347">
        <v>0.62065800000000004</v>
      </c>
      <c r="I347">
        <v>0</v>
      </c>
    </row>
    <row r="348" spans="1:9" x14ac:dyDescent="0.25">
      <c r="A348" t="s">
        <v>96</v>
      </c>
      <c r="B348">
        <v>7966.6</v>
      </c>
      <c r="C348">
        <v>7945.08</v>
      </c>
      <c r="D348">
        <v>7914.94</v>
      </c>
      <c r="E348">
        <v>7851.8</v>
      </c>
      <c r="F348">
        <v>1308.67</v>
      </c>
      <c r="G348">
        <v>0.37572299999999997</v>
      </c>
      <c r="H348">
        <v>0.62975999999999999</v>
      </c>
      <c r="I348">
        <v>0</v>
      </c>
    </row>
    <row r="349" spans="1:9" x14ac:dyDescent="0.25">
      <c r="A349" t="s">
        <v>96</v>
      </c>
      <c r="B349">
        <v>7972.49</v>
      </c>
      <c r="C349">
        <v>7950.99</v>
      </c>
      <c r="D349">
        <v>7917.92</v>
      </c>
      <c r="E349">
        <v>7853.97</v>
      </c>
      <c r="F349">
        <v>1310.47</v>
      </c>
      <c r="G349">
        <v>0.37579600000000002</v>
      </c>
      <c r="H349">
        <v>0.629193</v>
      </c>
      <c r="I349">
        <v>0</v>
      </c>
    </row>
    <row r="350" spans="1:9" x14ac:dyDescent="0.25">
      <c r="A350" t="s">
        <v>96</v>
      </c>
      <c r="B350">
        <v>7972.33</v>
      </c>
      <c r="C350">
        <v>7950.52</v>
      </c>
      <c r="D350">
        <v>7917.61</v>
      </c>
      <c r="E350">
        <v>7853.64</v>
      </c>
      <c r="F350">
        <v>1311.94</v>
      </c>
      <c r="G350">
        <v>0.36553000000000002</v>
      </c>
      <c r="H350">
        <v>0.62773900000000005</v>
      </c>
      <c r="I350">
        <v>0</v>
      </c>
    </row>
    <row r="351" spans="1:9" x14ac:dyDescent="0.25">
      <c r="A351" t="s">
        <v>96</v>
      </c>
      <c r="B351">
        <v>7973.83</v>
      </c>
      <c r="C351">
        <v>7952.62</v>
      </c>
      <c r="D351">
        <v>7917.03</v>
      </c>
      <c r="E351">
        <v>7852.44</v>
      </c>
      <c r="F351">
        <v>1311.67</v>
      </c>
      <c r="G351">
        <v>0.37570300000000001</v>
      </c>
      <c r="H351">
        <v>0.61911499999999997</v>
      </c>
      <c r="I351">
        <v>0</v>
      </c>
    </row>
    <row r="352" spans="1:9" x14ac:dyDescent="0.25">
      <c r="A352" t="s">
        <v>96</v>
      </c>
      <c r="B352">
        <v>7972.79</v>
      </c>
      <c r="C352">
        <v>7951.36</v>
      </c>
      <c r="D352">
        <v>7917.42</v>
      </c>
      <c r="E352">
        <v>7853.18</v>
      </c>
      <c r="F352">
        <v>1310.72</v>
      </c>
      <c r="G352">
        <v>0.37070399999999998</v>
      </c>
      <c r="H352">
        <v>0.61912199999999995</v>
      </c>
      <c r="I352">
        <v>0</v>
      </c>
    </row>
    <row r="353" spans="1:9" x14ac:dyDescent="0.25">
      <c r="A353" t="s">
        <v>96</v>
      </c>
      <c r="B353">
        <v>7976.96</v>
      </c>
      <c r="C353">
        <v>7950.4</v>
      </c>
      <c r="D353">
        <v>7920.54</v>
      </c>
      <c r="E353">
        <v>7857.16</v>
      </c>
      <c r="F353">
        <v>1312.45</v>
      </c>
      <c r="G353">
        <v>0.365207</v>
      </c>
      <c r="H353">
        <v>0.61912199999999995</v>
      </c>
      <c r="I353">
        <v>0</v>
      </c>
    </row>
    <row r="354" spans="1:9" x14ac:dyDescent="0.25">
      <c r="A354" t="s">
        <v>96</v>
      </c>
      <c r="B354">
        <v>7982.26</v>
      </c>
      <c r="C354">
        <v>7959.88</v>
      </c>
      <c r="D354">
        <v>7920.52</v>
      </c>
      <c r="E354">
        <v>7854.79</v>
      </c>
      <c r="F354">
        <v>1311.63</v>
      </c>
      <c r="G354">
        <v>0.37569200000000003</v>
      </c>
      <c r="H354">
        <v>0.62101200000000001</v>
      </c>
      <c r="I354">
        <v>0</v>
      </c>
    </row>
    <row r="355" spans="1:9" x14ac:dyDescent="0.25">
      <c r="A355" t="s">
        <v>96</v>
      </c>
      <c r="B355">
        <v>7969.44</v>
      </c>
      <c r="C355">
        <v>7947.13</v>
      </c>
      <c r="D355">
        <v>7917.21</v>
      </c>
      <c r="E355">
        <v>7854.11</v>
      </c>
      <c r="F355">
        <v>1310.23</v>
      </c>
      <c r="G355">
        <v>0.37570399999999998</v>
      </c>
      <c r="H355">
        <v>0.61912199999999995</v>
      </c>
      <c r="I355">
        <v>0</v>
      </c>
    </row>
    <row r="356" spans="1:9" x14ac:dyDescent="0.25">
      <c r="A356" t="s">
        <v>96</v>
      </c>
      <c r="B356">
        <v>7981.76</v>
      </c>
      <c r="C356">
        <v>7959.72</v>
      </c>
      <c r="D356">
        <v>7921.41</v>
      </c>
      <c r="E356">
        <v>7855.96</v>
      </c>
      <c r="F356">
        <v>1311.79</v>
      </c>
      <c r="G356">
        <v>0.37571399999999999</v>
      </c>
      <c r="H356">
        <v>0.61912100000000003</v>
      </c>
      <c r="I356">
        <v>0</v>
      </c>
    </row>
    <row r="357" spans="1:9" x14ac:dyDescent="0.25">
      <c r="A357" t="s">
        <v>96</v>
      </c>
      <c r="B357">
        <v>7976.37</v>
      </c>
      <c r="C357">
        <v>7954.85</v>
      </c>
      <c r="D357">
        <v>7922.98</v>
      </c>
      <c r="E357">
        <v>7859.43</v>
      </c>
      <c r="F357">
        <v>1314.19</v>
      </c>
      <c r="G357">
        <v>0.37569799999999998</v>
      </c>
      <c r="H357">
        <v>0.61912199999999995</v>
      </c>
      <c r="I357">
        <v>0</v>
      </c>
    </row>
    <row r="358" spans="1:9" x14ac:dyDescent="0.25">
      <c r="A358" t="s">
        <v>96</v>
      </c>
      <c r="B358">
        <v>7976.45</v>
      </c>
      <c r="C358">
        <v>7955.29</v>
      </c>
      <c r="D358">
        <v>7917.65</v>
      </c>
      <c r="E358">
        <v>7852.34</v>
      </c>
      <c r="F358">
        <v>1309.24</v>
      </c>
      <c r="G358">
        <v>0.37625700000000001</v>
      </c>
      <c r="H358">
        <v>0.62851299999999999</v>
      </c>
      <c r="I358">
        <v>0</v>
      </c>
    </row>
    <row r="359" spans="1:9" x14ac:dyDescent="0.25">
      <c r="A359" t="s">
        <v>96</v>
      </c>
      <c r="B359">
        <v>7967.6</v>
      </c>
      <c r="C359">
        <v>7945.01</v>
      </c>
      <c r="D359">
        <v>7914.7</v>
      </c>
      <c r="E359">
        <v>7851.5</v>
      </c>
      <c r="F359">
        <v>1308.42</v>
      </c>
      <c r="G359">
        <v>0.37569599999999997</v>
      </c>
      <c r="H359">
        <v>0.62821499999999997</v>
      </c>
      <c r="I359">
        <v>0</v>
      </c>
    </row>
    <row r="360" spans="1:9" x14ac:dyDescent="0.25">
      <c r="A360" t="s">
        <v>96</v>
      </c>
      <c r="B360">
        <v>7965.34</v>
      </c>
      <c r="C360">
        <v>7943.85</v>
      </c>
      <c r="D360">
        <v>7914</v>
      </c>
      <c r="E360">
        <v>7851.01</v>
      </c>
      <c r="F360">
        <v>1307.74</v>
      </c>
      <c r="G360">
        <v>0.376025</v>
      </c>
      <c r="H360">
        <v>0.61912</v>
      </c>
      <c r="I360">
        <v>0</v>
      </c>
    </row>
    <row r="361" spans="1:9" x14ac:dyDescent="0.25">
      <c r="A361" t="s">
        <v>96</v>
      </c>
      <c r="B361">
        <v>7983.4</v>
      </c>
      <c r="C361">
        <v>7961.94</v>
      </c>
      <c r="D361">
        <v>7922.08</v>
      </c>
      <c r="E361">
        <v>7856.18</v>
      </c>
      <c r="F361">
        <v>1311.77</v>
      </c>
      <c r="G361">
        <v>0.37679800000000002</v>
      </c>
      <c r="H361">
        <v>0.62578500000000004</v>
      </c>
      <c r="I361">
        <v>0</v>
      </c>
    </row>
    <row r="362" spans="1:9" x14ac:dyDescent="0.25">
      <c r="A362" t="s">
        <v>96</v>
      </c>
      <c r="B362">
        <v>7963.93</v>
      </c>
      <c r="C362">
        <v>7942.25</v>
      </c>
      <c r="D362">
        <v>7913.62</v>
      </c>
      <c r="E362">
        <v>7851.09</v>
      </c>
      <c r="F362">
        <v>1309</v>
      </c>
      <c r="G362">
        <v>0.37569000000000002</v>
      </c>
      <c r="H362">
        <v>0.63801799999999997</v>
      </c>
      <c r="I362">
        <v>0</v>
      </c>
    </row>
    <row r="363" spans="1:9" x14ac:dyDescent="0.25">
      <c r="A363" t="s">
        <v>96</v>
      </c>
      <c r="B363">
        <v>7978.75</v>
      </c>
      <c r="C363">
        <v>7956.07</v>
      </c>
      <c r="D363">
        <v>7917.99</v>
      </c>
      <c r="E363">
        <v>7852.66</v>
      </c>
      <c r="F363">
        <v>1308.98</v>
      </c>
      <c r="G363">
        <v>0.37690099999999999</v>
      </c>
      <c r="H363">
        <v>0.62577899999999997</v>
      </c>
      <c r="I363">
        <v>0</v>
      </c>
    </row>
    <row r="364" spans="1:9" x14ac:dyDescent="0.25">
      <c r="A364" t="s">
        <v>96</v>
      </c>
      <c r="B364">
        <v>7973.75</v>
      </c>
      <c r="C364">
        <v>7952.29</v>
      </c>
      <c r="D364">
        <v>7919.18</v>
      </c>
      <c r="E364">
        <v>7855.36</v>
      </c>
      <c r="F364">
        <v>1312.8</v>
      </c>
      <c r="G364">
        <v>0.37581700000000001</v>
      </c>
      <c r="H364">
        <v>0.61912199999999995</v>
      </c>
      <c r="I364">
        <v>0</v>
      </c>
    </row>
    <row r="365" spans="1:9" x14ac:dyDescent="0.25">
      <c r="A365" t="s">
        <v>96</v>
      </c>
      <c r="B365">
        <v>7972.83</v>
      </c>
      <c r="C365">
        <v>7951.82</v>
      </c>
      <c r="D365">
        <v>7917.54</v>
      </c>
      <c r="E365">
        <v>7853.06</v>
      </c>
      <c r="F365">
        <v>1309.77</v>
      </c>
      <c r="G365">
        <v>0.37612200000000001</v>
      </c>
      <c r="H365">
        <v>0.61912199999999995</v>
      </c>
      <c r="I365">
        <v>0</v>
      </c>
    </row>
    <row r="366" spans="1:9" x14ac:dyDescent="0.25">
      <c r="A366" t="s">
        <v>96</v>
      </c>
      <c r="B366">
        <v>7975.37</v>
      </c>
      <c r="C366">
        <v>7952.98</v>
      </c>
      <c r="D366">
        <v>7917.43</v>
      </c>
      <c r="E366">
        <v>7852.68</v>
      </c>
      <c r="F366">
        <v>1309.97</v>
      </c>
      <c r="G366">
        <v>0.37572100000000003</v>
      </c>
      <c r="H366">
        <v>0.62491099999999999</v>
      </c>
      <c r="I366">
        <v>0</v>
      </c>
    </row>
    <row r="367" spans="1:9" x14ac:dyDescent="0.25">
      <c r="A367" t="s">
        <v>96</v>
      </c>
      <c r="B367">
        <v>7967.54</v>
      </c>
      <c r="C367">
        <v>7945.92</v>
      </c>
      <c r="D367">
        <v>7915.79</v>
      </c>
      <c r="E367">
        <v>7852.63</v>
      </c>
      <c r="F367">
        <v>1309.71</v>
      </c>
      <c r="G367">
        <v>0.37570500000000001</v>
      </c>
      <c r="H367">
        <v>0.61906099999999997</v>
      </c>
      <c r="I367">
        <v>0</v>
      </c>
    </row>
    <row r="368" spans="1:9" x14ac:dyDescent="0.25">
      <c r="A368" t="s">
        <v>96</v>
      </c>
      <c r="B368">
        <v>7978.74</v>
      </c>
      <c r="C368">
        <v>7957.38</v>
      </c>
      <c r="D368">
        <v>7919.28</v>
      </c>
      <c r="E368">
        <v>7853.77</v>
      </c>
      <c r="F368">
        <v>1310.71</v>
      </c>
      <c r="G368">
        <v>0.376307</v>
      </c>
      <c r="H368">
        <v>0.62100900000000003</v>
      </c>
      <c r="I368">
        <v>0</v>
      </c>
    </row>
    <row r="369" spans="1:9" x14ac:dyDescent="0.25">
      <c r="A369" t="s">
        <v>96</v>
      </c>
      <c r="B369">
        <v>7976.41</v>
      </c>
      <c r="C369">
        <v>7949.46</v>
      </c>
      <c r="D369">
        <v>7917.5</v>
      </c>
      <c r="E369">
        <v>7853.82</v>
      </c>
      <c r="F369">
        <v>1309.4000000000001</v>
      </c>
      <c r="G369">
        <v>0.37572299999999997</v>
      </c>
      <c r="H369">
        <v>0.62860199999999999</v>
      </c>
      <c r="I369">
        <v>0</v>
      </c>
    </row>
    <row r="370" spans="1:9" x14ac:dyDescent="0.25">
      <c r="A370" t="s">
        <v>96</v>
      </c>
      <c r="B370">
        <v>7980.02</v>
      </c>
      <c r="C370">
        <v>7958.51</v>
      </c>
      <c r="D370">
        <v>7919.61</v>
      </c>
      <c r="E370">
        <v>7853.93</v>
      </c>
      <c r="F370">
        <v>1310.1199999999999</v>
      </c>
      <c r="G370">
        <v>0.37595699999999999</v>
      </c>
      <c r="H370">
        <v>0.62534199999999995</v>
      </c>
      <c r="I370">
        <v>0</v>
      </c>
    </row>
    <row r="371" spans="1:9" x14ac:dyDescent="0.25">
      <c r="A371" t="s">
        <v>96</v>
      </c>
      <c r="B371">
        <v>7969.75</v>
      </c>
      <c r="C371">
        <v>7948.24</v>
      </c>
      <c r="D371">
        <v>7916.15</v>
      </c>
      <c r="E371">
        <v>7852.52</v>
      </c>
      <c r="F371">
        <v>1309.8699999999999</v>
      </c>
      <c r="G371">
        <v>0.37569200000000003</v>
      </c>
      <c r="H371">
        <v>0.62969399999999998</v>
      </c>
      <c r="I371">
        <v>0</v>
      </c>
    </row>
    <row r="372" spans="1:9" x14ac:dyDescent="0.25">
      <c r="A372" t="s">
        <v>96</v>
      </c>
      <c r="B372">
        <v>7977.71</v>
      </c>
      <c r="C372">
        <v>7956.21</v>
      </c>
      <c r="D372">
        <v>7920.07</v>
      </c>
      <c r="E372">
        <v>7855.18</v>
      </c>
      <c r="F372">
        <v>1311.39</v>
      </c>
      <c r="G372">
        <v>0.37570100000000001</v>
      </c>
      <c r="H372">
        <v>0.62830699999999995</v>
      </c>
      <c r="I372">
        <v>0</v>
      </c>
    </row>
    <row r="373" spans="1:9" x14ac:dyDescent="0.25">
      <c r="A373" t="s">
        <v>96</v>
      </c>
      <c r="B373">
        <v>7976.52</v>
      </c>
      <c r="C373">
        <v>7954.49</v>
      </c>
      <c r="D373">
        <v>7919.56</v>
      </c>
      <c r="E373">
        <v>7854.91</v>
      </c>
      <c r="F373">
        <v>1312.22</v>
      </c>
      <c r="G373">
        <v>0.36627399999999999</v>
      </c>
      <c r="H373">
        <v>0.61912199999999995</v>
      </c>
      <c r="I373">
        <v>0</v>
      </c>
    </row>
    <row r="374" spans="1:9" x14ac:dyDescent="0.25">
      <c r="A374" t="s">
        <v>96</v>
      </c>
      <c r="B374">
        <v>7971.3</v>
      </c>
      <c r="C374">
        <v>7949.7</v>
      </c>
      <c r="D374">
        <v>7916.14</v>
      </c>
      <c r="E374">
        <v>7851.8</v>
      </c>
      <c r="F374">
        <v>1309.3599999999999</v>
      </c>
      <c r="G374">
        <v>0.37590200000000001</v>
      </c>
      <c r="H374">
        <v>0.62000599999999995</v>
      </c>
      <c r="I374">
        <v>0</v>
      </c>
    </row>
    <row r="375" spans="1:9" x14ac:dyDescent="0.25">
      <c r="A375" t="s">
        <v>96</v>
      </c>
      <c r="B375">
        <v>7979.03</v>
      </c>
      <c r="C375">
        <v>7956.81</v>
      </c>
      <c r="D375">
        <v>7919.3</v>
      </c>
      <c r="E375">
        <v>7853.94</v>
      </c>
      <c r="F375">
        <v>1310.83</v>
      </c>
      <c r="G375">
        <v>0.37576599999999999</v>
      </c>
      <c r="H375">
        <v>0.62970099999999996</v>
      </c>
      <c r="I375">
        <v>0</v>
      </c>
    </row>
    <row r="376" spans="1:9" x14ac:dyDescent="0.25">
      <c r="A376" t="s">
        <v>96</v>
      </c>
      <c r="B376">
        <v>7969.67</v>
      </c>
      <c r="C376">
        <v>7947.71</v>
      </c>
      <c r="D376">
        <v>7916.62</v>
      </c>
      <c r="E376">
        <v>7853.27</v>
      </c>
      <c r="F376">
        <v>1309.68</v>
      </c>
      <c r="G376">
        <v>0.37569200000000003</v>
      </c>
      <c r="H376">
        <v>0.62673900000000005</v>
      </c>
      <c r="I376">
        <v>0</v>
      </c>
    </row>
    <row r="377" spans="1:9" x14ac:dyDescent="0.25">
      <c r="A377" t="s">
        <v>96</v>
      </c>
      <c r="B377">
        <v>7978.42</v>
      </c>
      <c r="C377">
        <v>7956.21</v>
      </c>
      <c r="D377">
        <v>7919.47</v>
      </c>
      <c r="E377">
        <v>7854.51</v>
      </c>
      <c r="F377">
        <v>1310.3</v>
      </c>
      <c r="G377">
        <v>0.37569900000000001</v>
      </c>
      <c r="H377">
        <v>0.62775899999999996</v>
      </c>
      <c r="I377">
        <v>0</v>
      </c>
    </row>
    <row r="378" spans="1:9" x14ac:dyDescent="0.25">
      <c r="A378" t="s">
        <v>96</v>
      </c>
      <c r="B378">
        <v>7965.03</v>
      </c>
      <c r="C378">
        <v>7943.29</v>
      </c>
      <c r="D378">
        <v>7913.7</v>
      </c>
      <c r="E378">
        <v>7850.74</v>
      </c>
      <c r="F378">
        <v>1307.92</v>
      </c>
      <c r="G378">
        <v>0.37571500000000002</v>
      </c>
      <c r="H378">
        <v>0.624884</v>
      </c>
      <c r="I378">
        <v>0</v>
      </c>
    </row>
    <row r="379" spans="1:9" x14ac:dyDescent="0.25">
      <c r="A379" t="s">
        <v>96</v>
      </c>
      <c r="B379">
        <v>7972.82</v>
      </c>
      <c r="C379">
        <v>7950.27</v>
      </c>
      <c r="D379">
        <v>7917.51</v>
      </c>
      <c r="E379">
        <v>7853.45</v>
      </c>
      <c r="F379">
        <v>1309.03</v>
      </c>
      <c r="G379">
        <v>0.37575999999999998</v>
      </c>
      <c r="H379">
        <v>0.61912199999999995</v>
      </c>
      <c r="I379">
        <v>0</v>
      </c>
    </row>
    <row r="380" spans="1:9" x14ac:dyDescent="0.25">
      <c r="A380" t="s">
        <v>96</v>
      </c>
      <c r="B380">
        <v>7971.9</v>
      </c>
      <c r="C380">
        <v>7949.4</v>
      </c>
      <c r="D380">
        <v>7916.68</v>
      </c>
      <c r="E380">
        <v>7852.84</v>
      </c>
      <c r="F380">
        <v>1310.04</v>
      </c>
      <c r="G380">
        <v>0.37569000000000002</v>
      </c>
      <c r="H380">
        <v>0.62566900000000003</v>
      </c>
      <c r="I380">
        <v>0</v>
      </c>
    </row>
    <row r="381" spans="1:9" x14ac:dyDescent="0.25">
      <c r="A381" t="s">
        <v>96</v>
      </c>
      <c r="B381">
        <v>7968.18</v>
      </c>
      <c r="C381">
        <v>7946.85</v>
      </c>
      <c r="D381">
        <v>7916.77</v>
      </c>
      <c r="E381">
        <v>7853.71</v>
      </c>
      <c r="F381">
        <v>1309.94</v>
      </c>
      <c r="G381">
        <v>0.37596600000000002</v>
      </c>
      <c r="H381">
        <v>0.61912</v>
      </c>
      <c r="I381">
        <v>0</v>
      </c>
    </row>
    <row r="382" spans="1:9" x14ac:dyDescent="0.25">
      <c r="A382" t="s">
        <v>96</v>
      </c>
      <c r="B382">
        <v>7975.71</v>
      </c>
      <c r="C382">
        <v>7954.67</v>
      </c>
      <c r="D382">
        <v>7916.41</v>
      </c>
      <c r="E382">
        <v>7851.15</v>
      </c>
      <c r="F382">
        <v>1309.57</v>
      </c>
      <c r="G382">
        <v>0.37572800000000001</v>
      </c>
      <c r="H382">
        <v>0.61910399999999999</v>
      </c>
      <c r="I382">
        <v>0</v>
      </c>
    </row>
    <row r="383" spans="1:9" x14ac:dyDescent="0.25">
      <c r="A383" t="s">
        <v>96</v>
      </c>
      <c r="B383">
        <v>7973.35</v>
      </c>
      <c r="C383">
        <v>7951.56</v>
      </c>
      <c r="D383">
        <v>7921.07</v>
      </c>
      <c r="E383">
        <v>7857.78</v>
      </c>
      <c r="F383">
        <v>1312.76</v>
      </c>
      <c r="G383">
        <v>0.37641799999999997</v>
      </c>
      <c r="H383">
        <v>0.62590999999999997</v>
      </c>
      <c r="I383">
        <v>0</v>
      </c>
    </row>
    <row r="384" spans="1:9" x14ac:dyDescent="0.25">
      <c r="A384" t="s">
        <v>96</v>
      </c>
      <c r="B384">
        <v>7980.13</v>
      </c>
      <c r="C384">
        <v>7959.03</v>
      </c>
      <c r="D384">
        <v>7918.93</v>
      </c>
      <c r="E384">
        <v>7852.83</v>
      </c>
      <c r="F384">
        <v>1310.3699999999999</v>
      </c>
      <c r="G384">
        <v>0.37569000000000002</v>
      </c>
      <c r="H384">
        <v>0.62849999999999995</v>
      </c>
      <c r="I384">
        <v>0</v>
      </c>
    </row>
    <row r="385" spans="1:25" x14ac:dyDescent="0.25">
      <c r="A385" t="s">
        <v>96</v>
      </c>
      <c r="B385">
        <v>7976.54</v>
      </c>
      <c r="C385">
        <v>7953.37</v>
      </c>
      <c r="D385">
        <v>7919.17</v>
      </c>
      <c r="E385">
        <v>7854.71</v>
      </c>
      <c r="F385">
        <v>1310.92</v>
      </c>
      <c r="G385">
        <v>0.36669600000000002</v>
      </c>
      <c r="H385">
        <v>0.61912199999999995</v>
      </c>
      <c r="I385">
        <v>0</v>
      </c>
    </row>
    <row r="386" spans="1:25" x14ac:dyDescent="0.25">
      <c r="A386" t="s">
        <v>96</v>
      </c>
      <c r="B386">
        <v>7967.65</v>
      </c>
      <c r="C386">
        <v>7946.24</v>
      </c>
      <c r="D386">
        <v>7915.91</v>
      </c>
      <c r="E386">
        <v>7852.75</v>
      </c>
      <c r="F386">
        <v>1310.29</v>
      </c>
      <c r="G386">
        <v>0.37569000000000002</v>
      </c>
      <c r="H386">
        <v>0.62975000000000003</v>
      </c>
      <c r="I386">
        <v>0</v>
      </c>
    </row>
    <row r="387" spans="1:25" x14ac:dyDescent="0.25">
      <c r="A387" t="s">
        <v>96</v>
      </c>
      <c r="B387">
        <v>7978.27</v>
      </c>
      <c r="C387">
        <v>7956.6</v>
      </c>
      <c r="D387">
        <v>7918.7</v>
      </c>
      <c r="E387">
        <v>7852.96</v>
      </c>
      <c r="F387">
        <v>1310.22</v>
      </c>
      <c r="G387">
        <v>0.37586599999999998</v>
      </c>
      <c r="H387">
        <v>0.61912199999999995</v>
      </c>
      <c r="I387">
        <v>0</v>
      </c>
    </row>
    <row r="388" spans="1:25" x14ac:dyDescent="0.25">
      <c r="A388" t="s">
        <v>96</v>
      </c>
      <c r="B388">
        <v>7965.2</v>
      </c>
      <c r="C388">
        <v>7944.18</v>
      </c>
      <c r="D388">
        <v>7914.38</v>
      </c>
      <c r="E388">
        <v>7851.41</v>
      </c>
      <c r="F388">
        <v>1308.97</v>
      </c>
      <c r="G388">
        <v>0.36703599999999997</v>
      </c>
      <c r="H388">
        <v>0.61912199999999995</v>
      </c>
      <c r="I388">
        <v>0</v>
      </c>
    </row>
    <row r="389" spans="1:25" x14ac:dyDescent="0.25">
      <c r="A389" t="s">
        <v>96</v>
      </c>
      <c r="B389">
        <v>7982.43</v>
      </c>
      <c r="C389">
        <v>7960.53</v>
      </c>
      <c r="D389">
        <v>7920.41</v>
      </c>
      <c r="E389">
        <v>7854.47</v>
      </c>
      <c r="F389">
        <v>1310.0999999999999</v>
      </c>
      <c r="G389">
        <v>0.37579600000000002</v>
      </c>
      <c r="H389">
        <v>0.63948799999999995</v>
      </c>
      <c r="I389">
        <v>0</v>
      </c>
    </row>
    <row r="390" spans="1:25" x14ac:dyDescent="0.25">
      <c r="A390" t="s">
        <v>96</v>
      </c>
      <c r="B390">
        <v>7968.14</v>
      </c>
      <c r="C390">
        <v>7946.17</v>
      </c>
      <c r="D390">
        <v>7916.66</v>
      </c>
      <c r="E390">
        <v>7853.6</v>
      </c>
      <c r="F390">
        <v>1310.07</v>
      </c>
      <c r="G390">
        <v>0.37588300000000002</v>
      </c>
      <c r="H390">
        <v>0.62962499999999999</v>
      </c>
      <c r="I390">
        <v>0</v>
      </c>
    </row>
    <row r="391" spans="1:25" x14ac:dyDescent="0.25">
      <c r="A391" t="s">
        <v>96</v>
      </c>
      <c r="B391">
        <v>7977.92</v>
      </c>
      <c r="C391">
        <v>7956.55</v>
      </c>
      <c r="D391">
        <v>7919.03</v>
      </c>
      <c r="E391">
        <v>7853.76</v>
      </c>
      <c r="F391">
        <v>1310.6600000000001</v>
      </c>
      <c r="G391">
        <v>0.37578499999999998</v>
      </c>
      <c r="H391">
        <v>0.61912199999999995</v>
      </c>
      <c r="I391">
        <v>0</v>
      </c>
      <c r="R391" t="s">
        <v>69</v>
      </c>
      <c r="U391" t="s">
        <v>68</v>
      </c>
      <c r="X391" t="s">
        <v>66</v>
      </c>
    </row>
    <row r="392" spans="1:25" x14ac:dyDescent="0.25">
      <c r="A392" t="s">
        <v>96</v>
      </c>
      <c r="B392">
        <v>7974.65</v>
      </c>
      <c r="C392">
        <v>7953.34</v>
      </c>
      <c r="D392">
        <v>7921.17</v>
      </c>
      <c r="E392">
        <v>7856.94</v>
      </c>
      <c r="F392">
        <v>1312.55</v>
      </c>
      <c r="G392">
        <v>0.37570900000000002</v>
      </c>
      <c r="H392">
        <v>0.61911300000000002</v>
      </c>
      <c r="I392">
        <v>0</v>
      </c>
      <c r="R392">
        <f>AVERAGE(B343:B392)</f>
        <v>7974.0019999999995</v>
      </c>
      <c r="S392">
        <f>AVERAGE(C343:C392)</f>
        <v>7951.9988000000021</v>
      </c>
      <c r="U392">
        <f>_xlfn.VAR.P(B343:B392)</f>
        <v>26.480756000000024</v>
      </c>
      <c r="V392">
        <f>_xlfn.VAR.P(C343:C392)</f>
        <v>27.024954559999809</v>
      </c>
      <c r="X392">
        <f>1.96*SQRT(U392)/50</f>
        <v>0.20172106706995191</v>
      </c>
      <c r="Y392">
        <f>1.96*SQRT(V392)/50</f>
        <v>0.20378328237389376</v>
      </c>
    </row>
    <row r="393" spans="1:25" x14ac:dyDescent="0.25">
      <c r="A393" t="s">
        <v>96</v>
      </c>
      <c r="B393">
        <v>398742.7403</v>
      </c>
      <c r="C393" t="s">
        <v>36</v>
      </c>
    </row>
    <row r="394" spans="1:25" x14ac:dyDescent="0.25">
      <c r="A394" t="s">
        <v>110</v>
      </c>
      <c r="B394">
        <v>11881.4</v>
      </c>
      <c r="C394">
        <v>11855.6</v>
      </c>
      <c r="D394">
        <v>11829.9</v>
      </c>
      <c r="E394">
        <v>11776.3</v>
      </c>
      <c r="F394">
        <v>2966.25</v>
      </c>
      <c r="G394">
        <v>0.37585800000000003</v>
      </c>
      <c r="H394">
        <v>0.62867399999999996</v>
      </c>
      <c r="I394">
        <v>0</v>
      </c>
    </row>
    <row r="395" spans="1:25" x14ac:dyDescent="0.25">
      <c r="A395" t="s">
        <v>110</v>
      </c>
      <c r="B395">
        <v>11883.9</v>
      </c>
      <c r="C395">
        <v>11858.1</v>
      </c>
      <c r="D395">
        <v>11831.6</v>
      </c>
      <c r="E395">
        <v>11778.5</v>
      </c>
      <c r="F395">
        <v>2970.25</v>
      </c>
      <c r="G395">
        <v>0.37569399999999997</v>
      </c>
      <c r="H395">
        <v>0.62542900000000001</v>
      </c>
      <c r="I395">
        <v>0</v>
      </c>
    </row>
    <row r="396" spans="1:25" x14ac:dyDescent="0.25">
      <c r="A396" t="s">
        <v>110</v>
      </c>
      <c r="B396">
        <v>11895.8</v>
      </c>
      <c r="C396">
        <v>11869.9</v>
      </c>
      <c r="D396">
        <v>11839.9</v>
      </c>
      <c r="E396">
        <v>11785.4</v>
      </c>
      <c r="F396">
        <v>2973.31</v>
      </c>
      <c r="G396">
        <v>0.37579099999999999</v>
      </c>
      <c r="H396">
        <v>0.62969699999999995</v>
      </c>
      <c r="I396">
        <v>0</v>
      </c>
    </row>
    <row r="397" spans="1:25" x14ac:dyDescent="0.25">
      <c r="A397" t="s">
        <v>110</v>
      </c>
      <c r="B397">
        <v>11880.3</v>
      </c>
      <c r="C397">
        <v>11854.3</v>
      </c>
      <c r="D397">
        <v>11828.6</v>
      </c>
      <c r="E397">
        <v>11775.8</v>
      </c>
      <c r="F397">
        <v>2969.57</v>
      </c>
      <c r="G397">
        <v>0.375691</v>
      </c>
      <c r="H397">
        <v>0.61909899999999995</v>
      </c>
      <c r="I397">
        <v>0</v>
      </c>
    </row>
    <row r="398" spans="1:25" x14ac:dyDescent="0.25">
      <c r="A398" t="s">
        <v>110</v>
      </c>
      <c r="B398">
        <v>11882.8</v>
      </c>
      <c r="C398">
        <v>11856.2</v>
      </c>
      <c r="D398">
        <v>11830.3</v>
      </c>
      <c r="E398">
        <v>11777.3</v>
      </c>
      <c r="F398">
        <v>2969.2</v>
      </c>
      <c r="G398">
        <v>0.37569000000000002</v>
      </c>
      <c r="H398">
        <v>0.62822999999999996</v>
      </c>
      <c r="I398">
        <v>0</v>
      </c>
    </row>
    <row r="399" spans="1:25" x14ac:dyDescent="0.25">
      <c r="A399" t="s">
        <v>110</v>
      </c>
      <c r="B399">
        <v>11883.6</v>
      </c>
      <c r="C399">
        <v>11856.8</v>
      </c>
      <c r="D399">
        <v>11831.2</v>
      </c>
      <c r="E399">
        <v>11777</v>
      </c>
      <c r="F399">
        <v>2968.17</v>
      </c>
      <c r="G399">
        <v>0.37570100000000001</v>
      </c>
      <c r="H399">
        <v>0.62951000000000001</v>
      </c>
      <c r="I399">
        <v>0</v>
      </c>
    </row>
    <row r="400" spans="1:25" x14ac:dyDescent="0.25">
      <c r="A400" t="s">
        <v>110</v>
      </c>
      <c r="B400">
        <v>11874.2</v>
      </c>
      <c r="C400">
        <v>11848.6</v>
      </c>
      <c r="D400">
        <v>11822.9</v>
      </c>
      <c r="E400">
        <v>11770</v>
      </c>
      <c r="F400">
        <v>2965.8</v>
      </c>
      <c r="G400">
        <v>0.37447999999999998</v>
      </c>
      <c r="H400">
        <v>0.62978699999999999</v>
      </c>
      <c r="I400">
        <v>0</v>
      </c>
    </row>
    <row r="401" spans="1:9" x14ac:dyDescent="0.25">
      <c r="A401" t="s">
        <v>110</v>
      </c>
      <c r="B401">
        <v>11901</v>
      </c>
      <c r="C401">
        <v>11875</v>
      </c>
      <c r="D401">
        <v>11848.4</v>
      </c>
      <c r="E401">
        <v>11793.9</v>
      </c>
      <c r="F401">
        <v>2984.66</v>
      </c>
      <c r="G401">
        <v>0.375996</v>
      </c>
      <c r="H401">
        <v>0.62559699999999996</v>
      </c>
      <c r="I401">
        <v>0</v>
      </c>
    </row>
    <row r="402" spans="1:9" x14ac:dyDescent="0.25">
      <c r="A402" t="s">
        <v>110</v>
      </c>
      <c r="B402">
        <v>11880.4</v>
      </c>
      <c r="C402">
        <v>11854.8</v>
      </c>
      <c r="D402">
        <v>11828.9</v>
      </c>
      <c r="E402">
        <v>11774.6</v>
      </c>
      <c r="F402">
        <v>2963.11</v>
      </c>
      <c r="G402">
        <v>0.37571900000000003</v>
      </c>
      <c r="H402">
        <v>0.62541100000000005</v>
      </c>
      <c r="I402">
        <v>0</v>
      </c>
    </row>
    <row r="403" spans="1:9" x14ac:dyDescent="0.25">
      <c r="A403" t="s">
        <v>110</v>
      </c>
      <c r="B403">
        <v>11880.1</v>
      </c>
      <c r="C403">
        <v>11854</v>
      </c>
      <c r="D403">
        <v>11828.9</v>
      </c>
      <c r="E403">
        <v>11775.6</v>
      </c>
      <c r="F403">
        <v>2970.37</v>
      </c>
      <c r="G403">
        <v>0.375693</v>
      </c>
      <c r="H403">
        <v>0.62132100000000001</v>
      </c>
      <c r="I403">
        <v>0</v>
      </c>
    </row>
    <row r="404" spans="1:9" x14ac:dyDescent="0.25">
      <c r="A404" t="s">
        <v>110</v>
      </c>
      <c r="B404">
        <v>11871.9</v>
      </c>
      <c r="C404">
        <v>11846.1</v>
      </c>
      <c r="D404">
        <v>11820.9</v>
      </c>
      <c r="E404">
        <v>11767.4</v>
      </c>
      <c r="F404">
        <v>2957.9</v>
      </c>
      <c r="G404">
        <v>0.37571100000000002</v>
      </c>
      <c r="H404">
        <v>0.61912100000000003</v>
      </c>
      <c r="I404">
        <v>0</v>
      </c>
    </row>
    <row r="405" spans="1:9" x14ac:dyDescent="0.25">
      <c r="A405" t="s">
        <v>110</v>
      </c>
      <c r="B405">
        <v>11878.5</v>
      </c>
      <c r="C405">
        <v>11852.8</v>
      </c>
      <c r="D405">
        <v>11827</v>
      </c>
      <c r="E405">
        <v>11772.9</v>
      </c>
      <c r="F405">
        <v>2965.03</v>
      </c>
      <c r="G405">
        <v>0.37592900000000001</v>
      </c>
      <c r="H405">
        <v>0.62725600000000004</v>
      </c>
      <c r="I405">
        <v>0</v>
      </c>
    </row>
    <row r="406" spans="1:9" x14ac:dyDescent="0.25">
      <c r="A406" t="s">
        <v>110</v>
      </c>
      <c r="B406">
        <v>11871.9</v>
      </c>
      <c r="C406">
        <v>11845.9</v>
      </c>
      <c r="D406">
        <v>11820.6</v>
      </c>
      <c r="E406">
        <v>11767.7</v>
      </c>
      <c r="F406">
        <v>2959.23</v>
      </c>
      <c r="G406">
        <v>0.37574000000000002</v>
      </c>
      <c r="H406">
        <v>0.62624100000000005</v>
      </c>
      <c r="I406">
        <v>0</v>
      </c>
    </row>
    <row r="407" spans="1:9" x14ac:dyDescent="0.25">
      <c r="A407" t="s">
        <v>110</v>
      </c>
      <c r="B407">
        <v>11895.9</v>
      </c>
      <c r="C407">
        <v>11870</v>
      </c>
      <c r="D407">
        <v>11842</v>
      </c>
      <c r="E407">
        <v>11786.7</v>
      </c>
      <c r="F407">
        <v>2974.04</v>
      </c>
      <c r="G407">
        <v>0.376857</v>
      </c>
      <c r="H407">
        <v>0.61911400000000005</v>
      </c>
      <c r="I407">
        <v>0</v>
      </c>
    </row>
    <row r="408" spans="1:9" x14ac:dyDescent="0.25">
      <c r="A408" t="s">
        <v>110</v>
      </c>
      <c r="B408">
        <v>11872</v>
      </c>
      <c r="C408">
        <v>11845.6</v>
      </c>
      <c r="D408">
        <v>11820.2</v>
      </c>
      <c r="E408">
        <v>11767.2</v>
      </c>
      <c r="F408">
        <v>2958.36</v>
      </c>
      <c r="G408">
        <v>0.37579299999999999</v>
      </c>
      <c r="H408">
        <v>0.61912100000000003</v>
      </c>
      <c r="I408">
        <v>0</v>
      </c>
    </row>
    <row r="409" spans="1:9" x14ac:dyDescent="0.25">
      <c r="A409" t="s">
        <v>110</v>
      </c>
      <c r="B409">
        <v>11887.5</v>
      </c>
      <c r="C409">
        <v>11861.4</v>
      </c>
      <c r="D409">
        <v>11835.7</v>
      </c>
      <c r="E409">
        <v>11782.2</v>
      </c>
      <c r="F409">
        <v>2971.34</v>
      </c>
      <c r="G409">
        <v>0.37661099999999997</v>
      </c>
      <c r="H409">
        <v>0.62178999999999995</v>
      </c>
      <c r="I409">
        <v>0</v>
      </c>
    </row>
    <row r="410" spans="1:9" x14ac:dyDescent="0.25">
      <c r="A410" t="s">
        <v>110</v>
      </c>
      <c r="B410">
        <v>11884.5</v>
      </c>
      <c r="C410">
        <v>11858.7</v>
      </c>
      <c r="D410">
        <v>11829.4</v>
      </c>
      <c r="E410">
        <v>11775</v>
      </c>
      <c r="F410">
        <v>2962.49</v>
      </c>
      <c r="G410">
        <v>0.37573400000000001</v>
      </c>
      <c r="H410">
        <v>0.61912199999999995</v>
      </c>
      <c r="I410">
        <v>0</v>
      </c>
    </row>
    <row r="411" spans="1:9" x14ac:dyDescent="0.25">
      <c r="A411" t="s">
        <v>110</v>
      </c>
      <c r="B411">
        <v>11871.4</v>
      </c>
      <c r="C411">
        <v>11844.9</v>
      </c>
      <c r="D411">
        <v>11819.8</v>
      </c>
      <c r="E411">
        <v>11767</v>
      </c>
      <c r="F411">
        <v>2960.57</v>
      </c>
      <c r="G411">
        <v>0.376417</v>
      </c>
      <c r="H411">
        <v>0.61912199999999995</v>
      </c>
      <c r="I411">
        <v>0</v>
      </c>
    </row>
    <row r="412" spans="1:9" x14ac:dyDescent="0.25">
      <c r="A412" t="s">
        <v>110</v>
      </c>
      <c r="B412">
        <v>11927</v>
      </c>
      <c r="C412">
        <v>11901.3</v>
      </c>
      <c r="D412">
        <v>11875.9</v>
      </c>
      <c r="E412">
        <v>11822.5</v>
      </c>
      <c r="F412">
        <v>2956.92</v>
      </c>
      <c r="G412">
        <v>0.37570199999999998</v>
      </c>
      <c r="H412">
        <v>0.61912199999999995</v>
      </c>
      <c r="I412">
        <v>0</v>
      </c>
    </row>
    <row r="413" spans="1:9" x14ac:dyDescent="0.25">
      <c r="A413" t="s">
        <v>110</v>
      </c>
      <c r="B413">
        <v>11887.6</v>
      </c>
      <c r="C413">
        <v>11861.4</v>
      </c>
      <c r="D413">
        <v>11835.1</v>
      </c>
      <c r="E413">
        <v>11780.7</v>
      </c>
      <c r="F413">
        <v>2968.01</v>
      </c>
      <c r="G413">
        <v>0.37571399999999999</v>
      </c>
      <c r="H413">
        <v>0.61912199999999995</v>
      </c>
      <c r="I413">
        <v>0</v>
      </c>
    </row>
    <row r="414" spans="1:9" x14ac:dyDescent="0.25">
      <c r="A414" t="s">
        <v>110</v>
      </c>
      <c r="B414">
        <v>11872.1</v>
      </c>
      <c r="C414">
        <v>11846.8</v>
      </c>
      <c r="D414">
        <v>11820.4</v>
      </c>
      <c r="E414">
        <v>11767</v>
      </c>
      <c r="F414">
        <v>2959.74</v>
      </c>
      <c r="G414">
        <v>0.372249</v>
      </c>
      <c r="H414">
        <v>0.61912199999999995</v>
      </c>
      <c r="I414">
        <v>0</v>
      </c>
    </row>
    <row r="415" spans="1:9" x14ac:dyDescent="0.25">
      <c r="A415" t="s">
        <v>110</v>
      </c>
      <c r="B415">
        <v>11887.5</v>
      </c>
      <c r="C415">
        <v>11861.9</v>
      </c>
      <c r="D415">
        <v>11833.4</v>
      </c>
      <c r="E415">
        <v>11779.4</v>
      </c>
      <c r="F415">
        <v>2970.22</v>
      </c>
      <c r="G415">
        <v>0.37570700000000001</v>
      </c>
      <c r="H415">
        <v>0.62795000000000001</v>
      </c>
      <c r="I415">
        <v>0</v>
      </c>
    </row>
    <row r="416" spans="1:9" x14ac:dyDescent="0.25">
      <c r="A416" t="s">
        <v>110</v>
      </c>
      <c r="B416">
        <v>11930.6</v>
      </c>
      <c r="C416">
        <v>11904.4</v>
      </c>
      <c r="D416">
        <v>11872.4</v>
      </c>
      <c r="E416">
        <v>11818</v>
      </c>
      <c r="F416">
        <v>2956.04</v>
      </c>
      <c r="G416">
        <v>0.37578400000000001</v>
      </c>
      <c r="H416">
        <v>0.62847699999999995</v>
      </c>
      <c r="I416">
        <v>0</v>
      </c>
    </row>
    <row r="417" spans="1:9" x14ac:dyDescent="0.25">
      <c r="A417" t="s">
        <v>110</v>
      </c>
      <c r="B417">
        <v>11891.8</v>
      </c>
      <c r="C417">
        <v>11866.1</v>
      </c>
      <c r="D417">
        <v>11839.6</v>
      </c>
      <c r="E417">
        <v>11786.3</v>
      </c>
      <c r="F417">
        <v>2979.4</v>
      </c>
      <c r="G417">
        <v>0.36650500000000003</v>
      </c>
      <c r="H417">
        <v>0.61911899999999997</v>
      </c>
      <c r="I417">
        <v>0</v>
      </c>
    </row>
    <row r="418" spans="1:9" x14ac:dyDescent="0.25">
      <c r="A418" t="s">
        <v>110</v>
      </c>
      <c r="B418">
        <v>11894.5</v>
      </c>
      <c r="C418">
        <v>11868.2</v>
      </c>
      <c r="D418">
        <v>11842.2</v>
      </c>
      <c r="E418">
        <v>11788.6</v>
      </c>
      <c r="F418">
        <v>2975.96</v>
      </c>
      <c r="G418">
        <v>0.37593799999999999</v>
      </c>
      <c r="H418">
        <v>0.62910699999999997</v>
      </c>
      <c r="I418">
        <v>0</v>
      </c>
    </row>
    <row r="419" spans="1:9" x14ac:dyDescent="0.25">
      <c r="A419" t="s">
        <v>110</v>
      </c>
      <c r="B419">
        <v>11959.3</v>
      </c>
      <c r="C419">
        <v>11934.1</v>
      </c>
      <c r="D419">
        <v>11906.1</v>
      </c>
      <c r="E419">
        <v>11850.5</v>
      </c>
      <c r="F419">
        <v>3036.03</v>
      </c>
      <c r="G419">
        <v>0.375803</v>
      </c>
      <c r="H419">
        <v>0.62831499999999996</v>
      </c>
      <c r="I419">
        <v>0</v>
      </c>
    </row>
    <row r="420" spans="1:9" x14ac:dyDescent="0.25">
      <c r="A420" t="s">
        <v>110</v>
      </c>
      <c r="B420">
        <v>11907.6</v>
      </c>
      <c r="C420">
        <v>11882.4</v>
      </c>
      <c r="D420">
        <v>11856.2</v>
      </c>
      <c r="E420">
        <v>11802.8</v>
      </c>
      <c r="F420">
        <v>2994.8</v>
      </c>
      <c r="G420">
        <v>0.37633699999999998</v>
      </c>
      <c r="H420">
        <v>0.62658199999999997</v>
      </c>
      <c r="I420">
        <v>0</v>
      </c>
    </row>
    <row r="421" spans="1:9" x14ac:dyDescent="0.25">
      <c r="A421" t="s">
        <v>110</v>
      </c>
      <c r="B421">
        <v>11904.4</v>
      </c>
      <c r="C421">
        <v>11878.7</v>
      </c>
      <c r="D421">
        <v>11851.7</v>
      </c>
      <c r="E421">
        <v>11796.9</v>
      </c>
      <c r="F421">
        <v>2977.3</v>
      </c>
      <c r="G421">
        <v>0.37582500000000002</v>
      </c>
      <c r="H421">
        <v>0.62655799999999995</v>
      </c>
      <c r="I421">
        <v>0</v>
      </c>
    </row>
    <row r="422" spans="1:9" x14ac:dyDescent="0.25">
      <c r="A422" t="s">
        <v>110</v>
      </c>
      <c r="B422">
        <v>11874.3</v>
      </c>
      <c r="C422">
        <v>11848.6</v>
      </c>
      <c r="D422">
        <v>11823</v>
      </c>
      <c r="E422">
        <v>11770</v>
      </c>
      <c r="F422">
        <v>2964.07</v>
      </c>
      <c r="G422">
        <v>0.37581399999999998</v>
      </c>
      <c r="H422">
        <v>0.62956400000000001</v>
      </c>
      <c r="I422">
        <v>0</v>
      </c>
    </row>
    <row r="423" spans="1:9" x14ac:dyDescent="0.25">
      <c r="A423" t="s">
        <v>110</v>
      </c>
      <c r="B423">
        <v>11885.9</v>
      </c>
      <c r="C423">
        <v>11859</v>
      </c>
      <c r="D423">
        <v>11833.6</v>
      </c>
      <c r="E423">
        <v>11780</v>
      </c>
      <c r="F423">
        <v>2972.9</v>
      </c>
      <c r="G423">
        <v>0.375691</v>
      </c>
      <c r="H423">
        <v>0.62980400000000003</v>
      </c>
      <c r="I423">
        <v>0</v>
      </c>
    </row>
    <row r="424" spans="1:9" x14ac:dyDescent="0.25">
      <c r="A424" t="s">
        <v>110</v>
      </c>
      <c r="B424">
        <v>11878.2</v>
      </c>
      <c r="C424">
        <v>11851.5</v>
      </c>
      <c r="D424">
        <v>11826.3</v>
      </c>
      <c r="E424">
        <v>11773.4</v>
      </c>
      <c r="F424">
        <v>2965.97</v>
      </c>
      <c r="G424">
        <v>0.37571900000000003</v>
      </c>
      <c r="H424">
        <v>0.62950300000000003</v>
      </c>
      <c r="I424">
        <v>0</v>
      </c>
    </row>
    <row r="425" spans="1:9" x14ac:dyDescent="0.25">
      <c r="A425" t="s">
        <v>110</v>
      </c>
      <c r="B425">
        <v>11881.5</v>
      </c>
      <c r="C425">
        <v>11855.1</v>
      </c>
      <c r="D425">
        <v>11830.5</v>
      </c>
      <c r="E425">
        <v>11778.1</v>
      </c>
      <c r="F425">
        <v>2970.66</v>
      </c>
      <c r="G425">
        <v>0.375691</v>
      </c>
      <c r="H425">
        <v>0.61911799999999995</v>
      </c>
      <c r="I425">
        <v>0</v>
      </c>
    </row>
    <row r="426" spans="1:9" x14ac:dyDescent="0.25">
      <c r="A426" t="s">
        <v>110</v>
      </c>
      <c r="B426">
        <v>11882.2</v>
      </c>
      <c r="C426">
        <v>11855.5</v>
      </c>
      <c r="D426">
        <v>11829.7</v>
      </c>
      <c r="E426">
        <v>11775.8</v>
      </c>
      <c r="F426">
        <v>2966.35</v>
      </c>
      <c r="G426">
        <v>0.37569200000000003</v>
      </c>
      <c r="H426">
        <v>0.62857600000000002</v>
      </c>
      <c r="I426">
        <v>0</v>
      </c>
    </row>
    <row r="427" spans="1:9" x14ac:dyDescent="0.25">
      <c r="A427" t="s">
        <v>110</v>
      </c>
      <c r="B427">
        <v>11889.4</v>
      </c>
      <c r="C427">
        <v>11863.8</v>
      </c>
      <c r="D427">
        <v>11838.2</v>
      </c>
      <c r="E427">
        <v>11785.1</v>
      </c>
      <c r="F427">
        <v>2959.27</v>
      </c>
      <c r="G427">
        <v>0.37570199999999998</v>
      </c>
      <c r="H427">
        <v>0.62974799999999997</v>
      </c>
      <c r="I427">
        <v>0</v>
      </c>
    </row>
    <row r="428" spans="1:9" x14ac:dyDescent="0.25">
      <c r="A428" t="s">
        <v>110</v>
      </c>
      <c r="B428">
        <v>11883.3</v>
      </c>
      <c r="C428">
        <v>11858.1</v>
      </c>
      <c r="D428">
        <v>11830.4</v>
      </c>
      <c r="E428">
        <v>11777</v>
      </c>
      <c r="F428">
        <v>2951</v>
      </c>
      <c r="G428">
        <v>0.37578800000000001</v>
      </c>
      <c r="H428">
        <v>0.61911799999999995</v>
      </c>
      <c r="I428">
        <v>0</v>
      </c>
    </row>
    <row r="429" spans="1:9" x14ac:dyDescent="0.25">
      <c r="A429" t="s">
        <v>110</v>
      </c>
      <c r="B429">
        <v>11900.4</v>
      </c>
      <c r="C429">
        <v>11874.7</v>
      </c>
      <c r="D429">
        <v>11848.3</v>
      </c>
      <c r="E429">
        <v>11793.5</v>
      </c>
      <c r="F429">
        <v>2980.29</v>
      </c>
      <c r="G429">
        <v>0.37569000000000002</v>
      </c>
      <c r="H429">
        <v>0.62826199999999999</v>
      </c>
      <c r="I429">
        <v>0</v>
      </c>
    </row>
    <row r="430" spans="1:9" x14ac:dyDescent="0.25">
      <c r="A430" t="s">
        <v>110</v>
      </c>
      <c r="B430">
        <v>11876.8</v>
      </c>
      <c r="C430">
        <v>11850.8</v>
      </c>
      <c r="D430">
        <v>11825.5</v>
      </c>
      <c r="E430">
        <v>11773.3</v>
      </c>
      <c r="F430">
        <v>2966.11</v>
      </c>
      <c r="G430">
        <v>0.37569000000000002</v>
      </c>
      <c r="H430">
        <v>0.61912199999999995</v>
      </c>
      <c r="I430">
        <v>0</v>
      </c>
    </row>
    <row r="431" spans="1:9" x14ac:dyDescent="0.25">
      <c r="A431" t="s">
        <v>110</v>
      </c>
      <c r="B431">
        <v>11885.6</v>
      </c>
      <c r="C431">
        <v>11859.9</v>
      </c>
      <c r="D431">
        <v>11833</v>
      </c>
      <c r="E431">
        <v>11779.4</v>
      </c>
      <c r="F431">
        <v>2971.22</v>
      </c>
      <c r="G431">
        <v>0.37569399999999997</v>
      </c>
      <c r="H431">
        <v>0.61912100000000003</v>
      </c>
      <c r="I431">
        <v>0</v>
      </c>
    </row>
    <row r="432" spans="1:9" x14ac:dyDescent="0.25">
      <c r="A432" t="s">
        <v>110</v>
      </c>
      <c r="B432">
        <v>11880.3</v>
      </c>
      <c r="C432">
        <v>11854</v>
      </c>
      <c r="D432">
        <v>11823.4</v>
      </c>
      <c r="E432">
        <v>11769.2</v>
      </c>
      <c r="F432">
        <v>2959.1</v>
      </c>
      <c r="G432">
        <v>0.375695</v>
      </c>
      <c r="H432">
        <v>0.62809599999999999</v>
      </c>
      <c r="I432">
        <v>0</v>
      </c>
    </row>
    <row r="433" spans="1:25" x14ac:dyDescent="0.25">
      <c r="A433" t="s">
        <v>110</v>
      </c>
      <c r="B433">
        <v>11887.6</v>
      </c>
      <c r="C433">
        <v>11860.4</v>
      </c>
      <c r="D433">
        <v>11833.9</v>
      </c>
      <c r="E433">
        <v>11780.2</v>
      </c>
      <c r="F433">
        <v>2971.58</v>
      </c>
      <c r="G433">
        <v>0.37587799999999999</v>
      </c>
      <c r="H433">
        <v>0.62651500000000004</v>
      </c>
      <c r="I433">
        <v>0</v>
      </c>
    </row>
    <row r="434" spans="1:25" x14ac:dyDescent="0.25">
      <c r="A434" t="s">
        <v>110</v>
      </c>
      <c r="B434">
        <v>11875</v>
      </c>
      <c r="C434">
        <v>11848.5</v>
      </c>
      <c r="D434">
        <v>11823.1</v>
      </c>
      <c r="E434">
        <v>11770.1</v>
      </c>
      <c r="F434">
        <v>2964.95</v>
      </c>
      <c r="G434">
        <v>0.37569000000000002</v>
      </c>
      <c r="H434">
        <v>0.62641400000000003</v>
      </c>
      <c r="I434">
        <v>0</v>
      </c>
    </row>
    <row r="435" spans="1:25" x14ac:dyDescent="0.25">
      <c r="A435" t="s">
        <v>110</v>
      </c>
      <c r="B435">
        <v>11893.3</v>
      </c>
      <c r="C435">
        <v>11867.7</v>
      </c>
      <c r="D435">
        <v>11841.6</v>
      </c>
      <c r="E435">
        <v>11786.9</v>
      </c>
      <c r="F435">
        <v>2980</v>
      </c>
      <c r="G435">
        <v>0.37569799999999998</v>
      </c>
      <c r="H435">
        <v>0.619112</v>
      </c>
      <c r="I435">
        <v>0</v>
      </c>
    </row>
    <row r="436" spans="1:25" x14ac:dyDescent="0.25">
      <c r="A436" t="s">
        <v>110</v>
      </c>
      <c r="B436">
        <v>11883.1</v>
      </c>
      <c r="C436">
        <v>11857.8</v>
      </c>
      <c r="D436">
        <v>11831</v>
      </c>
      <c r="E436">
        <v>11777.9</v>
      </c>
      <c r="F436">
        <v>2969.62</v>
      </c>
      <c r="G436">
        <v>0.37585600000000002</v>
      </c>
      <c r="H436">
        <v>0.62722</v>
      </c>
      <c r="I436">
        <v>0</v>
      </c>
    </row>
    <row r="437" spans="1:25" x14ac:dyDescent="0.25">
      <c r="A437" t="s">
        <v>110</v>
      </c>
      <c r="B437">
        <v>11888.5</v>
      </c>
      <c r="C437">
        <v>11863</v>
      </c>
      <c r="D437">
        <v>11836.9</v>
      </c>
      <c r="E437">
        <v>11782.9</v>
      </c>
      <c r="F437">
        <v>2973.4</v>
      </c>
      <c r="G437">
        <v>0.37569000000000002</v>
      </c>
      <c r="H437">
        <v>0.62564399999999998</v>
      </c>
      <c r="I437">
        <v>0</v>
      </c>
    </row>
    <row r="438" spans="1:25" x14ac:dyDescent="0.25">
      <c r="A438" t="s">
        <v>110</v>
      </c>
      <c r="B438">
        <v>11882.3</v>
      </c>
      <c r="C438">
        <v>11856</v>
      </c>
      <c r="D438">
        <v>11830.4</v>
      </c>
      <c r="E438">
        <v>11776.7</v>
      </c>
      <c r="F438">
        <v>2966.72</v>
      </c>
      <c r="G438">
        <v>0.37571199999999999</v>
      </c>
      <c r="H438">
        <v>0.61912199999999995</v>
      </c>
      <c r="I438">
        <v>0</v>
      </c>
    </row>
    <row r="439" spans="1:25" x14ac:dyDescent="0.25">
      <c r="A439" t="s">
        <v>110</v>
      </c>
      <c r="B439">
        <v>11881.9</v>
      </c>
      <c r="C439">
        <v>11856.2</v>
      </c>
      <c r="D439">
        <v>11829.9</v>
      </c>
      <c r="E439">
        <v>11776.9</v>
      </c>
      <c r="F439">
        <v>2970.08</v>
      </c>
      <c r="G439">
        <v>0.37722699999999998</v>
      </c>
      <c r="H439">
        <v>0.61912</v>
      </c>
      <c r="I439">
        <v>0</v>
      </c>
    </row>
    <row r="440" spans="1:25" x14ac:dyDescent="0.25">
      <c r="A440" t="s">
        <v>110</v>
      </c>
      <c r="B440">
        <v>11889.1</v>
      </c>
      <c r="C440">
        <v>11863.5</v>
      </c>
      <c r="D440">
        <v>11836.6</v>
      </c>
      <c r="E440">
        <v>11782.6</v>
      </c>
      <c r="F440">
        <v>2971.05</v>
      </c>
      <c r="G440">
        <v>0.37588899999999997</v>
      </c>
      <c r="H440">
        <v>0.61912</v>
      </c>
      <c r="I440">
        <v>0</v>
      </c>
    </row>
    <row r="441" spans="1:25" x14ac:dyDescent="0.25">
      <c r="A441" t="s">
        <v>110</v>
      </c>
      <c r="B441">
        <v>11894.4</v>
      </c>
      <c r="C441">
        <v>11867</v>
      </c>
      <c r="D441">
        <v>11841.3</v>
      </c>
      <c r="E441">
        <v>11787.4</v>
      </c>
      <c r="F441">
        <v>2978.23</v>
      </c>
      <c r="G441">
        <v>0.373108</v>
      </c>
      <c r="H441">
        <v>0.62952900000000001</v>
      </c>
      <c r="I441">
        <v>0</v>
      </c>
    </row>
    <row r="442" spans="1:25" x14ac:dyDescent="0.25">
      <c r="A442" t="s">
        <v>110</v>
      </c>
      <c r="B442">
        <v>11878.9</v>
      </c>
      <c r="C442">
        <v>11852.6</v>
      </c>
      <c r="D442">
        <v>11827</v>
      </c>
      <c r="E442">
        <v>11773.2</v>
      </c>
      <c r="F442">
        <v>2966.08</v>
      </c>
      <c r="G442">
        <v>0.378187</v>
      </c>
      <c r="H442">
        <v>0.62944699999999998</v>
      </c>
      <c r="I442">
        <v>0</v>
      </c>
    </row>
    <row r="443" spans="1:25" x14ac:dyDescent="0.25">
      <c r="A443" t="s">
        <v>110</v>
      </c>
      <c r="B443">
        <v>11894.3</v>
      </c>
      <c r="C443">
        <v>11867.2</v>
      </c>
      <c r="D443">
        <v>11840.5</v>
      </c>
      <c r="E443">
        <v>11785.7</v>
      </c>
      <c r="F443">
        <v>2973.96</v>
      </c>
      <c r="G443">
        <v>0.37575199999999997</v>
      </c>
      <c r="H443">
        <v>0.62769799999999998</v>
      </c>
      <c r="I443">
        <v>0</v>
      </c>
    </row>
    <row r="444" spans="1:25" x14ac:dyDescent="0.25">
      <c r="A444" t="s">
        <v>110</v>
      </c>
      <c r="B444">
        <v>11886.5</v>
      </c>
      <c r="C444">
        <v>11859.9</v>
      </c>
      <c r="D444">
        <v>11832.6</v>
      </c>
      <c r="E444">
        <v>11779.5</v>
      </c>
      <c r="F444">
        <v>2969.58</v>
      </c>
      <c r="G444">
        <v>0.376554</v>
      </c>
      <c r="H444">
        <v>0.625</v>
      </c>
      <c r="I444">
        <v>0</v>
      </c>
    </row>
    <row r="445" spans="1:25" x14ac:dyDescent="0.25">
      <c r="A445" t="s">
        <v>110</v>
      </c>
      <c r="B445">
        <v>11898.1</v>
      </c>
      <c r="C445">
        <v>11871.9</v>
      </c>
      <c r="D445">
        <v>11846</v>
      </c>
      <c r="E445">
        <v>11791.6</v>
      </c>
      <c r="F445">
        <v>2981.65</v>
      </c>
      <c r="G445">
        <v>0.37781199999999998</v>
      </c>
      <c r="H445">
        <v>0.62979700000000005</v>
      </c>
      <c r="I445">
        <v>0</v>
      </c>
    </row>
    <row r="446" spans="1:25" x14ac:dyDescent="0.25">
      <c r="A446" t="s">
        <v>110</v>
      </c>
      <c r="B446">
        <v>11878.9</v>
      </c>
      <c r="C446">
        <v>11853.5</v>
      </c>
      <c r="D446">
        <v>11827.2</v>
      </c>
      <c r="E446">
        <v>11773.2</v>
      </c>
      <c r="F446">
        <v>2962.82</v>
      </c>
      <c r="G446">
        <v>0.37595499999999998</v>
      </c>
      <c r="H446">
        <v>0.61912199999999995</v>
      </c>
      <c r="I446">
        <v>0</v>
      </c>
    </row>
    <row r="447" spans="1:25" x14ac:dyDescent="0.25">
      <c r="A447" t="s">
        <v>110</v>
      </c>
      <c r="B447">
        <v>11883</v>
      </c>
      <c r="C447">
        <v>11856.9</v>
      </c>
      <c r="D447">
        <v>11831.6</v>
      </c>
      <c r="E447">
        <v>11778.6</v>
      </c>
      <c r="F447">
        <v>2971.35</v>
      </c>
      <c r="G447">
        <v>0.37590000000000001</v>
      </c>
      <c r="H447">
        <v>0.61910299999999996</v>
      </c>
      <c r="I447">
        <v>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110</v>
      </c>
      <c r="B448">
        <v>11885.8</v>
      </c>
      <c r="C448">
        <v>11859.6</v>
      </c>
      <c r="D448">
        <v>11832.9</v>
      </c>
      <c r="E448">
        <v>11779.3</v>
      </c>
      <c r="F448">
        <v>2968.97</v>
      </c>
      <c r="G448">
        <v>0.375691</v>
      </c>
      <c r="H448">
        <v>0.61911099999999997</v>
      </c>
      <c r="I448">
        <v>0</v>
      </c>
      <c r="R448">
        <f>AVERAGE(B399:B448)</f>
        <v>11888.278</v>
      </c>
      <c r="S448">
        <f>AVERAGE(C399:C448)</f>
        <v>11862.252</v>
      </c>
      <c r="U448">
        <f>_xlfn.VAR.P(B399:B448)</f>
        <v>249.95691599999927</v>
      </c>
      <c r="V448">
        <f>_xlfn.VAR.P(C399:C448)</f>
        <v>253.21689600000082</v>
      </c>
      <c r="X448">
        <f>1.96*SQRT(U448)/50</f>
        <v>0.61975301161207663</v>
      </c>
      <c r="Y448">
        <f>1.96*SQRT(V448)/50</f>
        <v>0.6237813808294066</v>
      </c>
    </row>
    <row r="449" spans="1:9" x14ac:dyDescent="0.25">
      <c r="A449" t="s">
        <v>110</v>
      </c>
      <c r="B449">
        <v>594452.80339999998</v>
      </c>
      <c r="C449" t="s">
        <v>36</v>
      </c>
    </row>
    <row r="450" spans="1:9" x14ac:dyDescent="0.25">
      <c r="A450" t="s">
        <v>205</v>
      </c>
      <c r="B450">
        <v>11986.7</v>
      </c>
      <c r="C450">
        <v>11960.4</v>
      </c>
      <c r="D450">
        <v>11934.5</v>
      </c>
      <c r="E450">
        <v>11879.3</v>
      </c>
      <c r="F450">
        <v>2976.28</v>
      </c>
      <c r="G450">
        <v>0.37580400000000003</v>
      </c>
      <c r="H450">
        <v>0.62956400000000001</v>
      </c>
      <c r="I450">
        <v>0</v>
      </c>
    </row>
    <row r="451" spans="1:9" x14ac:dyDescent="0.25">
      <c r="A451" t="s">
        <v>205</v>
      </c>
      <c r="B451">
        <v>11974.9</v>
      </c>
      <c r="C451">
        <v>11948.5</v>
      </c>
      <c r="D451">
        <v>11921.3</v>
      </c>
      <c r="E451">
        <v>11868.7</v>
      </c>
      <c r="F451">
        <v>2950.27</v>
      </c>
      <c r="G451">
        <v>0.38084200000000001</v>
      </c>
      <c r="H451">
        <v>0.61912199999999995</v>
      </c>
      <c r="I451">
        <v>0</v>
      </c>
    </row>
    <row r="452" spans="1:9" x14ac:dyDescent="0.25">
      <c r="A452" t="s">
        <v>205</v>
      </c>
      <c r="B452">
        <v>11989.7</v>
      </c>
      <c r="C452">
        <v>11963.1</v>
      </c>
      <c r="D452">
        <v>11936.8</v>
      </c>
      <c r="E452">
        <v>11882.3</v>
      </c>
      <c r="F452">
        <v>2957.93</v>
      </c>
      <c r="G452">
        <v>0.37584499999999998</v>
      </c>
      <c r="H452">
        <v>0.61912199999999995</v>
      </c>
      <c r="I452">
        <v>0</v>
      </c>
    </row>
    <row r="453" spans="1:9" x14ac:dyDescent="0.25">
      <c r="A453" t="s">
        <v>205</v>
      </c>
      <c r="B453">
        <v>11978.5</v>
      </c>
      <c r="C453">
        <v>11952.2</v>
      </c>
      <c r="D453">
        <v>11926.2</v>
      </c>
      <c r="E453">
        <v>11872.3</v>
      </c>
      <c r="F453">
        <v>2969.94</v>
      </c>
      <c r="G453">
        <v>0.37569399999999997</v>
      </c>
      <c r="H453">
        <v>0.62768900000000005</v>
      </c>
      <c r="I453">
        <v>0</v>
      </c>
    </row>
    <row r="454" spans="1:9" x14ac:dyDescent="0.25">
      <c r="A454" t="s">
        <v>205</v>
      </c>
      <c r="B454">
        <v>12538.1</v>
      </c>
      <c r="C454">
        <v>12508.2</v>
      </c>
      <c r="D454">
        <v>12481.4</v>
      </c>
      <c r="E454">
        <v>12427.6</v>
      </c>
      <c r="F454">
        <v>3001.63</v>
      </c>
      <c r="G454">
        <v>0.36492000000000002</v>
      </c>
      <c r="H454">
        <v>0.62489399999999995</v>
      </c>
      <c r="I454">
        <v>0</v>
      </c>
    </row>
    <row r="455" spans="1:9" x14ac:dyDescent="0.25">
      <c r="A455" t="s">
        <v>205</v>
      </c>
      <c r="B455">
        <v>12354.1</v>
      </c>
      <c r="C455">
        <v>12325.6</v>
      </c>
      <c r="D455">
        <v>12293.6</v>
      </c>
      <c r="E455">
        <v>12232.2</v>
      </c>
      <c r="F455">
        <v>3325.59</v>
      </c>
      <c r="G455">
        <v>0.37571599999999999</v>
      </c>
      <c r="H455">
        <v>0.61912199999999995</v>
      </c>
      <c r="I455">
        <v>0</v>
      </c>
    </row>
    <row r="456" spans="1:9" x14ac:dyDescent="0.25">
      <c r="A456" t="s">
        <v>205</v>
      </c>
      <c r="B456">
        <v>12242.5</v>
      </c>
      <c r="C456">
        <v>12206.2</v>
      </c>
      <c r="D456">
        <v>12177.1</v>
      </c>
      <c r="E456">
        <v>12118.6</v>
      </c>
      <c r="F456">
        <v>3215.28</v>
      </c>
      <c r="G456">
        <v>0.37601299999999999</v>
      </c>
      <c r="H456">
        <v>0.62839199999999995</v>
      </c>
      <c r="I456">
        <v>0</v>
      </c>
    </row>
    <row r="457" spans="1:9" x14ac:dyDescent="0.25">
      <c r="A457" t="s">
        <v>205</v>
      </c>
      <c r="B457">
        <v>11967.6</v>
      </c>
      <c r="C457">
        <v>11941.9</v>
      </c>
      <c r="D457">
        <v>11915.5</v>
      </c>
      <c r="E457">
        <v>11862.7</v>
      </c>
      <c r="F457">
        <v>2966.07</v>
      </c>
      <c r="G457">
        <v>0.37596299999999999</v>
      </c>
      <c r="H457">
        <v>0.62861500000000003</v>
      </c>
      <c r="I457">
        <v>0</v>
      </c>
    </row>
    <row r="458" spans="1:9" x14ac:dyDescent="0.25">
      <c r="A458" t="s">
        <v>205</v>
      </c>
      <c r="B458">
        <v>11990</v>
      </c>
      <c r="C458">
        <v>11964.6</v>
      </c>
      <c r="D458">
        <v>11937.5</v>
      </c>
      <c r="E458">
        <v>11882.3</v>
      </c>
      <c r="F458">
        <v>2976.24</v>
      </c>
      <c r="G458">
        <v>0.37576999999999999</v>
      </c>
      <c r="H458">
        <v>0.62183699999999997</v>
      </c>
      <c r="I458">
        <v>0</v>
      </c>
    </row>
    <row r="459" spans="1:9" x14ac:dyDescent="0.25">
      <c r="A459" t="s">
        <v>205</v>
      </c>
      <c r="B459">
        <v>11982.1</v>
      </c>
      <c r="C459">
        <v>11955.8</v>
      </c>
      <c r="D459">
        <v>11929.6</v>
      </c>
      <c r="E459">
        <v>11875.9</v>
      </c>
      <c r="F459">
        <v>2977.05</v>
      </c>
      <c r="G459">
        <v>0.37681999999999999</v>
      </c>
      <c r="H459">
        <v>0.62618399999999996</v>
      </c>
      <c r="I459">
        <v>0</v>
      </c>
    </row>
    <row r="460" spans="1:9" x14ac:dyDescent="0.25">
      <c r="A460" t="s">
        <v>205</v>
      </c>
      <c r="B460">
        <v>11973.9</v>
      </c>
      <c r="C460">
        <v>11948</v>
      </c>
      <c r="D460">
        <v>11923</v>
      </c>
      <c r="E460">
        <v>11869.6</v>
      </c>
      <c r="F460">
        <v>2969.93</v>
      </c>
      <c r="G460">
        <v>0.37614900000000001</v>
      </c>
      <c r="H460">
        <v>0.62946400000000002</v>
      </c>
      <c r="I460">
        <v>0</v>
      </c>
    </row>
    <row r="461" spans="1:9" x14ac:dyDescent="0.25">
      <c r="A461" t="s">
        <v>205</v>
      </c>
      <c r="B461">
        <v>11986.1</v>
      </c>
      <c r="C461">
        <v>11959.9</v>
      </c>
      <c r="D461">
        <v>11933.8</v>
      </c>
      <c r="E461">
        <v>11879.2</v>
      </c>
      <c r="F461">
        <v>2977.47</v>
      </c>
      <c r="G461">
        <v>0.37589499999999998</v>
      </c>
      <c r="H461">
        <v>0.61912100000000003</v>
      </c>
      <c r="I461">
        <v>0</v>
      </c>
    </row>
    <row r="462" spans="1:9" x14ac:dyDescent="0.25">
      <c r="A462" t="s">
        <v>205</v>
      </c>
      <c r="B462">
        <v>11997.7</v>
      </c>
      <c r="C462">
        <v>11971.1</v>
      </c>
      <c r="D462">
        <v>11944.7</v>
      </c>
      <c r="E462">
        <v>11891.2</v>
      </c>
      <c r="F462">
        <v>2973.02</v>
      </c>
      <c r="G462">
        <v>0.37571100000000002</v>
      </c>
      <c r="H462">
        <v>0.62012100000000003</v>
      </c>
      <c r="I462">
        <v>0</v>
      </c>
    </row>
    <row r="463" spans="1:9" x14ac:dyDescent="0.25">
      <c r="A463" t="s">
        <v>205</v>
      </c>
      <c r="B463">
        <v>11987.6</v>
      </c>
      <c r="C463">
        <v>11960.9</v>
      </c>
      <c r="D463">
        <v>11932.1</v>
      </c>
      <c r="E463">
        <v>11878.4</v>
      </c>
      <c r="F463">
        <v>2957.76</v>
      </c>
      <c r="G463">
        <v>0.37571500000000002</v>
      </c>
      <c r="H463">
        <v>0.62738499999999997</v>
      </c>
      <c r="I463">
        <v>0</v>
      </c>
    </row>
    <row r="464" spans="1:9" x14ac:dyDescent="0.25">
      <c r="A464" t="s">
        <v>205</v>
      </c>
      <c r="B464">
        <v>11987.6</v>
      </c>
      <c r="C464">
        <v>11953.8</v>
      </c>
      <c r="D464">
        <v>11928.1</v>
      </c>
      <c r="E464">
        <v>11874.9</v>
      </c>
      <c r="F464">
        <v>2975.36</v>
      </c>
      <c r="G464">
        <v>0.37645800000000001</v>
      </c>
      <c r="H464">
        <v>0.62138199999999999</v>
      </c>
      <c r="I464">
        <v>0</v>
      </c>
    </row>
    <row r="465" spans="1:9" x14ac:dyDescent="0.25">
      <c r="A465" t="s">
        <v>205</v>
      </c>
      <c r="B465">
        <v>11972.7</v>
      </c>
      <c r="C465">
        <v>11947.5</v>
      </c>
      <c r="D465">
        <v>11921.5</v>
      </c>
      <c r="E465">
        <v>11868.7</v>
      </c>
      <c r="F465">
        <v>2970.42</v>
      </c>
      <c r="G465">
        <v>0.37569999999999998</v>
      </c>
      <c r="H465">
        <v>0.62842500000000001</v>
      </c>
      <c r="I465">
        <v>0</v>
      </c>
    </row>
    <row r="466" spans="1:9" x14ac:dyDescent="0.25">
      <c r="A466" t="s">
        <v>205</v>
      </c>
      <c r="B466">
        <v>11984.1</v>
      </c>
      <c r="C466">
        <v>11958.4</v>
      </c>
      <c r="D466">
        <v>11932.6</v>
      </c>
      <c r="E466">
        <v>11878.4</v>
      </c>
      <c r="F466">
        <v>2975.43</v>
      </c>
      <c r="G466">
        <v>0.380407</v>
      </c>
      <c r="H466">
        <v>0.61912199999999995</v>
      </c>
      <c r="I466">
        <v>0</v>
      </c>
    </row>
    <row r="467" spans="1:9" x14ac:dyDescent="0.25">
      <c r="A467" t="s">
        <v>205</v>
      </c>
      <c r="B467">
        <v>11969.3</v>
      </c>
      <c r="C467">
        <v>11943.2</v>
      </c>
      <c r="D467">
        <v>11918.3</v>
      </c>
      <c r="E467">
        <v>11865.8</v>
      </c>
      <c r="F467">
        <v>2966.57</v>
      </c>
      <c r="G467">
        <v>0.375718</v>
      </c>
      <c r="H467">
        <v>0.61912199999999995</v>
      </c>
      <c r="I467">
        <v>0</v>
      </c>
    </row>
    <row r="468" spans="1:9" x14ac:dyDescent="0.25">
      <c r="A468" t="s">
        <v>205</v>
      </c>
      <c r="B468">
        <v>11981.1</v>
      </c>
      <c r="C468">
        <v>11955.2</v>
      </c>
      <c r="D468">
        <v>11930.1</v>
      </c>
      <c r="E468">
        <v>11876.9</v>
      </c>
      <c r="F468">
        <v>2961.95</v>
      </c>
      <c r="G468">
        <v>0.37569799999999998</v>
      </c>
      <c r="H468">
        <v>0.62902599999999997</v>
      </c>
      <c r="I468">
        <v>0</v>
      </c>
    </row>
    <row r="469" spans="1:9" x14ac:dyDescent="0.25">
      <c r="A469" t="s">
        <v>205</v>
      </c>
      <c r="B469">
        <v>11988.4</v>
      </c>
      <c r="C469">
        <v>11962.2</v>
      </c>
      <c r="D469">
        <v>11935.6</v>
      </c>
      <c r="E469">
        <v>11881.4</v>
      </c>
      <c r="F469">
        <v>2976.77</v>
      </c>
      <c r="G469">
        <v>0.37576700000000002</v>
      </c>
      <c r="H469">
        <v>0.61911899999999997</v>
      </c>
      <c r="I469">
        <v>0</v>
      </c>
    </row>
    <row r="470" spans="1:9" x14ac:dyDescent="0.25">
      <c r="A470" t="s">
        <v>205</v>
      </c>
      <c r="B470">
        <v>11967.8</v>
      </c>
      <c r="C470">
        <v>11941.6</v>
      </c>
      <c r="D470">
        <v>11916.3</v>
      </c>
      <c r="E470">
        <v>11863</v>
      </c>
      <c r="F470">
        <v>2965.13</v>
      </c>
      <c r="G470">
        <v>0.37607200000000002</v>
      </c>
      <c r="H470">
        <v>0.62847500000000001</v>
      </c>
      <c r="I470">
        <v>0</v>
      </c>
    </row>
    <row r="471" spans="1:9" x14ac:dyDescent="0.25">
      <c r="A471" t="s">
        <v>205</v>
      </c>
      <c r="B471">
        <v>11973.7</v>
      </c>
      <c r="C471">
        <v>11948.1</v>
      </c>
      <c r="D471">
        <v>11920.8</v>
      </c>
      <c r="E471">
        <v>11867.3</v>
      </c>
      <c r="F471">
        <v>2967.44</v>
      </c>
      <c r="G471">
        <v>0.37580999999999998</v>
      </c>
      <c r="H471">
        <v>0.61911700000000003</v>
      </c>
      <c r="I471">
        <v>0</v>
      </c>
    </row>
    <row r="472" spans="1:9" x14ac:dyDescent="0.25">
      <c r="A472" t="s">
        <v>205</v>
      </c>
      <c r="B472">
        <v>11995.1</v>
      </c>
      <c r="C472">
        <v>11968.6</v>
      </c>
      <c r="D472">
        <v>11939.4</v>
      </c>
      <c r="E472">
        <v>11884.5</v>
      </c>
      <c r="F472">
        <v>2981.04</v>
      </c>
      <c r="G472">
        <v>0.36897000000000002</v>
      </c>
      <c r="H472">
        <v>0.62842200000000004</v>
      </c>
      <c r="I472">
        <v>0</v>
      </c>
    </row>
    <row r="473" spans="1:9" x14ac:dyDescent="0.25">
      <c r="A473" t="s">
        <v>205</v>
      </c>
      <c r="B473">
        <v>11983.8</v>
      </c>
      <c r="C473">
        <v>11957.6</v>
      </c>
      <c r="D473">
        <v>11931.4</v>
      </c>
      <c r="E473">
        <v>11877.8</v>
      </c>
      <c r="F473">
        <v>2961.24</v>
      </c>
      <c r="G473">
        <v>0.37691799999999998</v>
      </c>
      <c r="H473">
        <v>0.62974799999999997</v>
      </c>
      <c r="I473">
        <v>0</v>
      </c>
    </row>
    <row r="474" spans="1:9" x14ac:dyDescent="0.25">
      <c r="A474" t="s">
        <v>205</v>
      </c>
      <c r="B474">
        <v>11982</v>
      </c>
      <c r="C474">
        <v>11955.8</v>
      </c>
      <c r="D474">
        <v>11927.3</v>
      </c>
      <c r="E474">
        <v>11873.7</v>
      </c>
      <c r="F474">
        <v>2973.21</v>
      </c>
      <c r="G474">
        <v>0.37569000000000002</v>
      </c>
      <c r="H474">
        <v>0.62964100000000001</v>
      </c>
      <c r="I474">
        <v>0</v>
      </c>
    </row>
    <row r="475" spans="1:9" x14ac:dyDescent="0.25">
      <c r="A475" t="s">
        <v>205</v>
      </c>
      <c r="B475">
        <v>11981.2</v>
      </c>
      <c r="C475">
        <v>11955.4</v>
      </c>
      <c r="D475">
        <v>11929.5</v>
      </c>
      <c r="E475">
        <v>11875.3</v>
      </c>
      <c r="F475">
        <v>2974.65</v>
      </c>
      <c r="G475">
        <v>0.37571100000000002</v>
      </c>
      <c r="H475">
        <v>0.61912199999999995</v>
      </c>
      <c r="I475">
        <v>0</v>
      </c>
    </row>
    <row r="476" spans="1:9" x14ac:dyDescent="0.25">
      <c r="A476" t="s">
        <v>205</v>
      </c>
      <c r="B476">
        <v>11979.8</v>
      </c>
      <c r="C476">
        <v>11953.8</v>
      </c>
      <c r="D476">
        <v>11927.7</v>
      </c>
      <c r="E476">
        <v>11874</v>
      </c>
      <c r="F476">
        <v>2975.51</v>
      </c>
      <c r="G476">
        <v>0.37571599999999999</v>
      </c>
      <c r="H476">
        <v>0.62328600000000001</v>
      </c>
      <c r="I476">
        <v>0</v>
      </c>
    </row>
    <row r="477" spans="1:9" x14ac:dyDescent="0.25">
      <c r="A477" t="s">
        <v>205</v>
      </c>
      <c r="B477">
        <v>11980.4</v>
      </c>
      <c r="C477">
        <v>11950.6</v>
      </c>
      <c r="D477">
        <v>11923.7</v>
      </c>
      <c r="E477">
        <v>11869.7</v>
      </c>
      <c r="F477">
        <v>2970.61</v>
      </c>
      <c r="G477">
        <v>0.37606699999999998</v>
      </c>
      <c r="H477">
        <v>0.62357899999999999</v>
      </c>
      <c r="I477">
        <v>0</v>
      </c>
    </row>
    <row r="478" spans="1:9" x14ac:dyDescent="0.25">
      <c r="A478" t="s">
        <v>205</v>
      </c>
      <c r="B478">
        <v>11985.2</v>
      </c>
      <c r="C478">
        <v>11960.1</v>
      </c>
      <c r="D478">
        <v>11933.8</v>
      </c>
      <c r="E478">
        <v>11880</v>
      </c>
      <c r="F478">
        <v>2980.09</v>
      </c>
      <c r="G478">
        <v>0.37614199999999998</v>
      </c>
      <c r="H478">
        <v>0.61912199999999995</v>
      </c>
      <c r="I478">
        <v>0</v>
      </c>
    </row>
    <row r="479" spans="1:9" x14ac:dyDescent="0.25">
      <c r="A479" t="s">
        <v>205</v>
      </c>
      <c r="B479">
        <v>11975.2</v>
      </c>
      <c r="C479">
        <v>11948.8</v>
      </c>
      <c r="D479">
        <v>11923.7</v>
      </c>
      <c r="E479">
        <v>11870.7</v>
      </c>
      <c r="F479">
        <v>2971.65</v>
      </c>
      <c r="G479">
        <v>0.375695</v>
      </c>
      <c r="H479">
        <v>0.61911300000000002</v>
      </c>
      <c r="I479">
        <v>0</v>
      </c>
    </row>
    <row r="480" spans="1:9" x14ac:dyDescent="0.25">
      <c r="A480" t="s">
        <v>205</v>
      </c>
      <c r="B480">
        <v>11984.2</v>
      </c>
      <c r="C480">
        <v>11958.3</v>
      </c>
      <c r="D480">
        <v>11928.2</v>
      </c>
      <c r="E480">
        <v>11873.4</v>
      </c>
      <c r="F480">
        <v>2973.75</v>
      </c>
      <c r="G480">
        <v>0.37101400000000001</v>
      </c>
      <c r="H480">
        <v>0.629328</v>
      </c>
      <c r="I480">
        <v>0</v>
      </c>
    </row>
    <row r="481" spans="1:9" x14ac:dyDescent="0.25">
      <c r="A481" t="s">
        <v>205</v>
      </c>
      <c r="B481">
        <v>11976</v>
      </c>
      <c r="C481">
        <v>11949.4</v>
      </c>
      <c r="D481">
        <v>11924.1</v>
      </c>
      <c r="E481">
        <v>11870.2</v>
      </c>
      <c r="F481">
        <v>2968.33</v>
      </c>
      <c r="G481">
        <v>0.37574999999999997</v>
      </c>
      <c r="H481">
        <v>0.62649100000000002</v>
      </c>
      <c r="I481">
        <v>0</v>
      </c>
    </row>
    <row r="482" spans="1:9" x14ac:dyDescent="0.25">
      <c r="A482" t="s">
        <v>205</v>
      </c>
      <c r="B482">
        <v>11969.7</v>
      </c>
      <c r="C482">
        <v>11943.6</v>
      </c>
      <c r="D482">
        <v>11918.2</v>
      </c>
      <c r="E482">
        <v>11864.9</v>
      </c>
      <c r="F482">
        <v>2966.04</v>
      </c>
      <c r="G482">
        <v>0.37571500000000002</v>
      </c>
      <c r="H482">
        <v>0.61912199999999995</v>
      </c>
      <c r="I482">
        <v>0</v>
      </c>
    </row>
    <row r="483" spans="1:9" x14ac:dyDescent="0.25">
      <c r="A483" t="s">
        <v>205</v>
      </c>
      <c r="B483">
        <v>11980.8</v>
      </c>
      <c r="C483">
        <v>11955.4</v>
      </c>
      <c r="D483">
        <v>11926.2</v>
      </c>
      <c r="E483">
        <v>11871.6</v>
      </c>
      <c r="F483">
        <v>2969.11</v>
      </c>
      <c r="G483">
        <v>0.37629800000000002</v>
      </c>
      <c r="H483">
        <v>0.61912199999999995</v>
      </c>
      <c r="I483">
        <v>0</v>
      </c>
    </row>
    <row r="484" spans="1:9" x14ac:dyDescent="0.25">
      <c r="A484" t="s">
        <v>205</v>
      </c>
      <c r="B484">
        <v>11977.8</v>
      </c>
      <c r="C484">
        <v>11951.7</v>
      </c>
      <c r="D484">
        <v>11925.6</v>
      </c>
      <c r="E484">
        <v>11872.3</v>
      </c>
      <c r="F484">
        <v>2973.02</v>
      </c>
      <c r="G484">
        <v>0.37570500000000001</v>
      </c>
      <c r="H484">
        <v>0.62594899999999998</v>
      </c>
      <c r="I484">
        <v>0</v>
      </c>
    </row>
    <row r="485" spans="1:9" x14ac:dyDescent="0.25">
      <c r="A485" t="s">
        <v>205</v>
      </c>
      <c r="B485">
        <v>11969.7</v>
      </c>
      <c r="C485">
        <v>11944</v>
      </c>
      <c r="D485">
        <v>11917.6</v>
      </c>
      <c r="E485">
        <v>11864.6</v>
      </c>
      <c r="F485">
        <v>2966.02</v>
      </c>
      <c r="G485">
        <v>0.37592900000000001</v>
      </c>
      <c r="H485">
        <v>0.62520500000000001</v>
      </c>
      <c r="I485">
        <v>0</v>
      </c>
    </row>
    <row r="486" spans="1:9" x14ac:dyDescent="0.25">
      <c r="A486" t="s">
        <v>205</v>
      </c>
      <c r="B486">
        <v>11985.6</v>
      </c>
      <c r="C486">
        <v>11959.2</v>
      </c>
      <c r="D486">
        <v>11931.7</v>
      </c>
      <c r="E486">
        <v>11877</v>
      </c>
      <c r="F486">
        <v>2974.21</v>
      </c>
      <c r="G486">
        <v>0.37621199999999999</v>
      </c>
      <c r="H486">
        <v>0.62748800000000005</v>
      </c>
      <c r="I486">
        <v>0</v>
      </c>
    </row>
    <row r="487" spans="1:9" x14ac:dyDescent="0.25">
      <c r="A487" t="s">
        <v>205</v>
      </c>
      <c r="B487">
        <v>11976.9</v>
      </c>
      <c r="C487">
        <v>11950.4</v>
      </c>
      <c r="D487">
        <v>11924.5</v>
      </c>
      <c r="E487">
        <v>11870.6</v>
      </c>
      <c r="F487">
        <v>2969.08</v>
      </c>
      <c r="G487">
        <v>0.37570100000000001</v>
      </c>
      <c r="H487">
        <v>0.61911799999999995</v>
      </c>
      <c r="I487">
        <v>0</v>
      </c>
    </row>
    <row r="488" spans="1:9" x14ac:dyDescent="0.25">
      <c r="A488" t="s">
        <v>205</v>
      </c>
      <c r="B488">
        <v>11983.4</v>
      </c>
      <c r="C488">
        <v>11957.2</v>
      </c>
      <c r="D488">
        <v>11930.5</v>
      </c>
      <c r="E488">
        <v>11876.2</v>
      </c>
      <c r="F488">
        <v>2974.64</v>
      </c>
      <c r="G488">
        <v>0.375751</v>
      </c>
      <c r="H488">
        <v>0.639907</v>
      </c>
      <c r="I488">
        <v>0</v>
      </c>
    </row>
    <row r="489" spans="1:9" x14ac:dyDescent="0.25">
      <c r="A489" t="s">
        <v>205</v>
      </c>
      <c r="B489">
        <v>11987.9</v>
      </c>
      <c r="C489">
        <v>11960.9</v>
      </c>
      <c r="D489">
        <v>11933.1</v>
      </c>
      <c r="E489">
        <v>11878.2</v>
      </c>
      <c r="F489">
        <v>2972.86</v>
      </c>
      <c r="G489">
        <v>0.375691</v>
      </c>
      <c r="H489">
        <v>0.62073299999999998</v>
      </c>
      <c r="I489">
        <v>0</v>
      </c>
    </row>
    <row r="490" spans="1:9" x14ac:dyDescent="0.25">
      <c r="A490" t="s">
        <v>205</v>
      </c>
      <c r="B490">
        <v>11985.6</v>
      </c>
      <c r="C490">
        <v>11959.9</v>
      </c>
      <c r="D490">
        <v>11934.5</v>
      </c>
      <c r="E490">
        <v>11881.3</v>
      </c>
      <c r="F490">
        <v>2982.86</v>
      </c>
      <c r="G490">
        <v>0.37574000000000002</v>
      </c>
      <c r="H490">
        <v>0.62922900000000004</v>
      </c>
      <c r="I490">
        <v>0</v>
      </c>
    </row>
    <row r="491" spans="1:9" x14ac:dyDescent="0.25">
      <c r="A491" t="s">
        <v>205</v>
      </c>
      <c r="B491">
        <v>11972.7</v>
      </c>
      <c r="C491">
        <v>11946.4</v>
      </c>
      <c r="D491">
        <v>11918</v>
      </c>
      <c r="E491">
        <v>11864.4</v>
      </c>
      <c r="F491">
        <v>2963.33</v>
      </c>
      <c r="G491">
        <v>0.37569000000000002</v>
      </c>
      <c r="H491">
        <v>0.61911899999999997</v>
      </c>
      <c r="I491">
        <v>0</v>
      </c>
    </row>
    <row r="492" spans="1:9" x14ac:dyDescent="0.25">
      <c r="A492" t="s">
        <v>205</v>
      </c>
      <c r="B492">
        <v>12885</v>
      </c>
      <c r="C492">
        <v>12858.9</v>
      </c>
      <c r="D492">
        <v>12832</v>
      </c>
      <c r="E492">
        <v>12777.8</v>
      </c>
      <c r="F492">
        <v>2987.58</v>
      </c>
      <c r="G492">
        <v>0.37607299999999999</v>
      </c>
      <c r="H492">
        <v>0.61974399999999996</v>
      </c>
      <c r="I492">
        <v>0</v>
      </c>
    </row>
    <row r="493" spans="1:9" x14ac:dyDescent="0.25">
      <c r="A493" t="s">
        <v>205</v>
      </c>
      <c r="B493">
        <v>11971.4</v>
      </c>
      <c r="C493">
        <v>11945.3</v>
      </c>
      <c r="D493">
        <v>11919.9</v>
      </c>
      <c r="E493">
        <v>11866.3</v>
      </c>
      <c r="F493">
        <v>2967.91</v>
      </c>
      <c r="G493">
        <v>0.37443799999999999</v>
      </c>
      <c r="H493">
        <v>0.629386</v>
      </c>
      <c r="I493">
        <v>0</v>
      </c>
    </row>
    <row r="494" spans="1:9" x14ac:dyDescent="0.25">
      <c r="A494" t="s">
        <v>205</v>
      </c>
      <c r="B494">
        <v>11984</v>
      </c>
      <c r="C494">
        <v>11958.1</v>
      </c>
      <c r="D494">
        <v>11930.9</v>
      </c>
      <c r="E494">
        <v>11877.2</v>
      </c>
      <c r="F494">
        <v>2978.09</v>
      </c>
      <c r="G494">
        <v>0.37570100000000001</v>
      </c>
      <c r="H494">
        <v>0.62332600000000005</v>
      </c>
      <c r="I494">
        <v>0</v>
      </c>
    </row>
    <row r="495" spans="1:9" x14ac:dyDescent="0.25">
      <c r="A495" t="s">
        <v>205</v>
      </c>
      <c r="B495">
        <v>11972.7</v>
      </c>
      <c r="C495">
        <v>11946</v>
      </c>
      <c r="D495">
        <v>11920.9</v>
      </c>
      <c r="E495">
        <v>11867.9</v>
      </c>
      <c r="F495">
        <v>2969.85</v>
      </c>
      <c r="G495">
        <v>0.37572899999999998</v>
      </c>
      <c r="H495">
        <v>0.61912100000000003</v>
      </c>
      <c r="I495">
        <v>0</v>
      </c>
    </row>
    <row r="496" spans="1:9" x14ac:dyDescent="0.25">
      <c r="A496" t="s">
        <v>205</v>
      </c>
      <c r="B496">
        <v>11979.7</v>
      </c>
      <c r="C496">
        <v>11952.8</v>
      </c>
      <c r="D496">
        <v>11927.5</v>
      </c>
      <c r="E496">
        <v>11874.7</v>
      </c>
      <c r="F496">
        <v>2976.7</v>
      </c>
      <c r="G496">
        <v>0.37718299999999999</v>
      </c>
      <c r="H496">
        <v>0.61912100000000003</v>
      </c>
      <c r="I496">
        <v>0</v>
      </c>
    </row>
    <row r="497" spans="1:25" x14ac:dyDescent="0.25">
      <c r="A497" t="s">
        <v>205</v>
      </c>
      <c r="B497">
        <v>11971.6</v>
      </c>
      <c r="C497">
        <v>11944.9</v>
      </c>
      <c r="D497">
        <v>11919.2</v>
      </c>
      <c r="E497">
        <v>11865.9</v>
      </c>
      <c r="F497">
        <v>2968.35</v>
      </c>
      <c r="G497">
        <v>0.37573800000000002</v>
      </c>
      <c r="H497">
        <v>0.62714400000000003</v>
      </c>
      <c r="I497">
        <v>0</v>
      </c>
    </row>
    <row r="498" spans="1:25" x14ac:dyDescent="0.25">
      <c r="A498" t="s">
        <v>205</v>
      </c>
      <c r="B498">
        <v>11977.5</v>
      </c>
      <c r="C498">
        <v>11951.5</v>
      </c>
      <c r="D498">
        <v>11925.4</v>
      </c>
      <c r="E498">
        <v>11870.8</v>
      </c>
      <c r="F498">
        <v>2967.54</v>
      </c>
      <c r="G498">
        <v>0.37571900000000003</v>
      </c>
      <c r="H498">
        <v>0.62890599999999997</v>
      </c>
      <c r="I498">
        <v>0</v>
      </c>
    </row>
    <row r="499" spans="1:25" x14ac:dyDescent="0.25">
      <c r="A499" t="s">
        <v>205</v>
      </c>
      <c r="B499">
        <v>11982</v>
      </c>
      <c r="C499">
        <v>11951.9</v>
      </c>
      <c r="D499">
        <v>11926.4</v>
      </c>
      <c r="E499">
        <v>11873.3</v>
      </c>
      <c r="F499">
        <v>2975.08</v>
      </c>
      <c r="G499">
        <v>0.375691</v>
      </c>
      <c r="H499">
        <v>0.62970199999999998</v>
      </c>
      <c r="I499">
        <v>0</v>
      </c>
    </row>
    <row r="500" spans="1:25" x14ac:dyDescent="0.25">
      <c r="A500" t="s">
        <v>205</v>
      </c>
      <c r="B500">
        <v>11990</v>
      </c>
      <c r="C500">
        <v>11963.4</v>
      </c>
      <c r="D500">
        <v>11934</v>
      </c>
      <c r="E500">
        <v>11878.8</v>
      </c>
      <c r="F500">
        <v>2973.46</v>
      </c>
      <c r="G500">
        <v>0.37577199999999999</v>
      </c>
      <c r="H500">
        <v>0.61911899999999997</v>
      </c>
      <c r="I500">
        <v>0</v>
      </c>
    </row>
    <row r="501" spans="1:25" x14ac:dyDescent="0.25">
      <c r="A501" t="s">
        <v>205</v>
      </c>
      <c r="B501">
        <v>11974.8</v>
      </c>
      <c r="C501">
        <v>11948.4</v>
      </c>
      <c r="D501">
        <v>11923.7</v>
      </c>
      <c r="E501">
        <v>11871.2</v>
      </c>
      <c r="F501">
        <v>2973.31</v>
      </c>
      <c r="G501">
        <v>0.37304300000000001</v>
      </c>
      <c r="H501">
        <v>0.62735399999999997</v>
      </c>
      <c r="I501">
        <v>0</v>
      </c>
    </row>
    <row r="502" spans="1:25" x14ac:dyDescent="0.25">
      <c r="A502" t="s">
        <v>205</v>
      </c>
      <c r="B502">
        <v>11985.2</v>
      </c>
      <c r="C502">
        <v>11959.6</v>
      </c>
      <c r="D502">
        <v>11933.7</v>
      </c>
      <c r="E502">
        <v>11880.1</v>
      </c>
      <c r="F502">
        <v>2980.86</v>
      </c>
      <c r="G502">
        <v>0.37569000000000002</v>
      </c>
      <c r="H502">
        <v>0.62924500000000005</v>
      </c>
      <c r="I502">
        <v>0</v>
      </c>
    </row>
    <row r="503" spans="1:25" x14ac:dyDescent="0.25">
      <c r="A503" t="s">
        <v>205</v>
      </c>
      <c r="B503">
        <v>11990.9</v>
      </c>
      <c r="C503">
        <v>11964.5</v>
      </c>
      <c r="D503">
        <v>11938.2</v>
      </c>
      <c r="E503">
        <v>11884.3</v>
      </c>
      <c r="F503">
        <v>2983.87</v>
      </c>
      <c r="G503">
        <v>0.36437700000000001</v>
      </c>
      <c r="H503">
        <v>0.61912199999999995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205</v>
      </c>
      <c r="B504">
        <v>11992.3</v>
      </c>
      <c r="C504">
        <v>11966.6</v>
      </c>
      <c r="D504">
        <v>11940.2</v>
      </c>
      <c r="E504">
        <v>11887.1</v>
      </c>
      <c r="F504">
        <v>2988.34</v>
      </c>
      <c r="G504">
        <v>0.37571199999999999</v>
      </c>
      <c r="H504">
        <v>0.62706099999999998</v>
      </c>
      <c r="I504">
        <v>0</v>
      </c>
      <c r="R504">
        <f>AVERAGE(B455:B504)</f>
        <v>12011.528000000006</v>
      </c>
      <c r="S504">
        <f>AVERAGE(C455:C504)</f>
        <v>11984.860000000002</v>
      </c>
      <c r="U504">
        <f>_xlfn.VAR.P(B455:B504)</f>
        <v>19615.700016000003</v>
      </c>
      <c r="V504">
        <f>_xlfn.VAR.P(C455:C504)</f>
        <v>19509.019199999999</v>
      </c>
      <c r="X504">
        <f>1.96*SQRT(U504)/50</f>
        <v>5.4901975622545898</v>
      </c>
      <c r="Y504">
        <f>1.96*SQRT(V504)/50</f>
        <v>5.4752478723330862</v>
      </c>
    </row>
    <row r="505" spans="1:25" x14ac:dyDescent="0.25">
      <c r="A505" t="s">
        <v>205</v>
      </c>
      <c r="B505">
        <v>600615.95330000005</v>
      </c>
      <c r="C505" t="s">
        <v>36</v>
      </c>
    </row>
    <row r="506" spans="1:25" x14ac:dyDescent="0.25">
      <c r="A506" t="s">
        <v>111</v>
      </c>
      <c r="B506">
        <v>11916.8</v>
      </c>
      <c r="C506">
        <v>0</v>
      </c>
      <c r="D506">
        <v>0</v>
      </c>
      <c r="E506">
        <v>0</v>
      </c>
      <c r="F506">
        <v>0</v>
      </c>
      <c r="G506">
        <v>0.37569200000000003</v>
      </c>
      <c r="H506">
        <v>0.62678100000000003</v>
      </c>
      <c r="I506">
        <v>0</v>
      </c>
    </row>
    <row r="507" spans="1:25" x14ac:dyDescent="0.25">
      <c r="A507" t="s">
        <v>111</v>
      </c>
      <c r="B507">
        <v>11920.1</v>
      </c>
      <c r="C507">
        <v>0</v>
      </c>
      <c r="D507">
        <v>0</v>
      </c>
      <c r="E507">
        <v>0</v>
      </c>
      <c r="F507">
        <v>0</v>
      </c>
      <c r="G507">
        <v>0.37577899999999997</v>
      </c>
      <c r="H507">
        <v>0.61912199999999995</v>
      </c>
      <c r="I507">
        <v>0</v>
      </c>
    </row>
    <row r="508" spans="1:25" x14ac:dyDescent="0.25">
      <c r="A508" t="s">
        <v>111</v>
      </c>
      <c r="B508">
        <v>11921.9</v>
      </c>
      <c r="C508">
        <v>0</v>
      </c>
      <c r="D508">
        <v>0</v>
      </c>
      <c r="E508">
        <v>0</v>
      </c>
      <c r="F508">
        <v>0</v>
      </c>
      <c r="G508">
        <v>0.36508600000000002</v>
      </c>
      <c r="H508">
        <v>0.61912100000000003</v>
      </c>
      <c r="I508">
        <v>0</v>
      </c>
    </row>
    <row r="509" spans="1:25" x14ac:dyDescent="0.25">
      <c r="A509" t="s">
        <v>111</v>
      </c>
      <c r="B509">
        <v>11927.8</v>
      </c>
      <c r="C509">
        <v>0</v>
      </c>
      <c r="D509">
        <v>0</v>
      </c>
      <c r="E509">
        <v>0</v>
      </c>
      <c r="F509">
        <v>0</v>
      </c>
      <c r="G509">
        <v>0.37612200000000001</v>
      </c>
      <c r="H509">
        <v>0.61912199999999995</v>
      </c>
      <c r="I509">
        <v>0</v>
      </c>
    </row>
    <row r="510" spans="1:25" x14ac:dyDescent="0.25">
      <c r="A510" t="s">
        <v>111</v>
      </c>
      <c r="B510">
        <v>11917.6</v>
      </c>
      <c r="C510">
        <v>0</v>
      </c>
      <c r="D510">
        <v>0</v>
      </c>
      <c r="E510">
        <v>0</v>
      </c>
      <c r="F510">
        <v>0</v>
      </c>
      <c r="G510">
        <v>0.37575900000000001</v>
      </c>
      <c r="H510">
        <v>0.61912199999999995</v>
      </c>
      <c r="I510">
        <v>0</v>
      </c>
    </row>
    <row r="511" spans="1:25" x14ac:dyDescent="0.25">
      <c r="A511" t="s">
        <v>111</v>
      </c>
      <c r="B511">
        <v>11966.6</v>
      </c>
      <c r="C511">
        <v>0</v>
      </c>
      <c r="D511">
        <v>0</v>
      </c>
      <c r="E511">
        <v>0</v>
      </c>
      <c r="F511">
        <v>0</v>
      </c>
      <c r="G511">
        <v>0.375691</v>
      </c>
      <c r="H511">
        <v>0.62974300000000005</v>
      </c>
      <c r="I511">
        <v>0</v>
      </c>
    </row>
    <row r="512" spans="1:25" x14ac:dyDescent="0.25">
      <c r="A512" t="s">
        <v>111</v>
      </c>
      <c r="B512">
        <v>11906.9</v>
      </c>
      <c r="C512">
        <v>0</v>
      </c>
      <c r="D512">
        <v>0</v>
      </c>
      <c r="E512">
        <v>0</v>
      </c>
      <c r="F512">
        <v>0</v>
      </c>
      <c r="G512">
        <v>0.37585499999999999</v>
      </c>
      <c r="H512">
        <v>0.629077</v>
      </c>
      <c r="I512">
        <v>0</v>
      </c>
    </row>
    <row r="513" spans="1:9" x14ac:dyDescent="0.25">
      <c r="A513" t="s">
        <v>111</v>
      </c>
      <c r="B513">
        <v>11918.5</v>
      </c>
      <c r="C513">
        <v>0</v>
      </c>
      <c r="D513">
        <v>0</v>
      </c>
      <c r="E513">
        <v>0</v>
      </c>
      <c r="F513">
        <v>0</v>
      </c>
      <c r="G513">
        <v>0.37571399999999999</v>
      </c>
      <c r="H513">
        <v>0.62980100000000006</v>
      </c>
      <c r="I513">
        <v>0</v>
      </c>
    </row>
    <row r="514" spans="1:9" x14ac:dyDescent="0.25">
      <c r="A514" t="s">
        <v>111</v>
      </c>
      <c r="B514">
        <v>11898.5</v>
      </c>
      <c r="C514">
        <v>0</v>
      </c>
      <c r="D514">
        <v>0</v>
      </c>
      <c r="E514">
        <v>0</v>
      </c>
      <c r="F514">
        <v>0</v>
      </c>
      <c r="G514">
        <v>0.376168</v>
      </c>
      <c r="H514">
        <v>0.627162</v>
      </c>
      <c r="I514">
        <v>0</v>
      </c>
    </row>
    <row r="515" spans="1:9" x14ac:dyDescent="0.25">
      <c r="A515" t="s">
        <v>111</v>
      </c>
      <c r="B515">
        <v>11935.1</v>
      </c>
      <c r="C515">
        <v>0</v>
      </c>
      <c r="D515">
        <v>0</v>
      </c>
      <c r="E515">
        <v>0</v>
      </c>
      <c r="F515">
        <v>0</v>
      </c>
      <c r="G515">
        <v>0.375695</v>
      </c>
      <c r="H515">
        <v>0.62947699999999995</v>
      </c>
      <c r="I515">
        <v>0</v>
      </c>
    </row>
    <row r="516" spans="1:9" x14ac:dyDescent="0.25">
      <c r="A516" t="s">
        <v>111</v>
      </c>
      <c r="B516">
        <v>11920.6</v>
      </c>
      <c r="C516">
        <v>0</v>
      </c>
      <c r="D516">
        <v>0</v>
      </c>
      <c r="E516">
        <v>0</v>
      </c>
      <c r="F516">
        <v>0</v>
      </c>
      <c r="G516">
        <v>0.37577100000000002</v>
      </c>
      <c r="H516">
        <v>0.61911799999999995</v>
      </c>
      <c r="I516">
        <v>0</v>
      </c>
    </row>
    <row r="517" spans="1:9" x14ac:dyDescent="0.25">
      <c r="A517" t="s">
        <v>111</v>
      </c>
      <c r="B517">
        <v>11917.6</v>
      </c>
      <c r="C517">
        <v>0</v>
      </c>
      <c r="D517">
        <v>0</v>
      </c>
      <c r="E517">
        <v>0</v>
      </c>
      <c r="F517">
        <v>0</v>
      </c>
      <c r="G517">
        <v>0.37569000000000002</v>
      </c>
      <c r="H517">
        <v>0.62877099999999997</v>
      </c>
      <c r="I517">
        <v>0</v>
      </c>
    </row>
    <row r="518" spans="1:9" x14ac:dyDescent="0.25">
      <c r="A518" t="s">
        <v>111</v>
      </c>
      <c r="B518">
        <v>11934</v>
      </c>
      <c r="C518">
        <v>0</v>
      </c>
      <c r="D518">
        <v>0</v>
      </c>
      <c r="E518">
        <v>0</v>
      </c>
      <c r="F518">
        <v>0</v>
      </c>
      <c r="G518">
        <v>0.37570999999999999</v>
      </c>
      <c r="H518">
        <v>0.61912199999999995</v>
      </c>
      <c r="I518">
        <v>0</v>
      </c>
    </row>
    <row r="519" spans="1:9" x14ac:dyDescent="0.25">
      <c r="A519" t="s">
        <v>111</v>
      </c>
      <c r="B519">
        <v>11935.1</v>
      </c>
      <c r="C519">
        <v>0</v>
      </c>
      <c r="D519">
        <v>0</v>
      </c>
      <c r="E519">
        <v>0</v>
      </c>
      <c r="F519">
        <v>0</v>
      </c>
      <c r="G519">
        <v>0.37574800000000003</v>
      </c>
      <c r="H519">
        <v>0.62869200000000003</v>
      </c>
      <c r="I519">
        <v>0</v>
      </c>
    </row>
    <row r="520" spans="1:9" x14ac:dyDescent="0.25">
      <c r="A520" t="s">
        <v>111</v>
      </c>
      <c r="B520">
        <v>11918.9</v>
      </c>
      <c r="C520">
        <v>0</v>
      </c>
      <c r="D520">
        <v>0</v>
      </c>
      <c r="E520">
        <v>0</v>
      </c>
      <c r="F520">
        <v>0</v>
      </c>
      <c r="G520">
        <v>0.37826300000000002</v>
      </c>
      <c r="H520">
        <v>0.62450499999999998</v>
      </c>
      <c r="I520">
        <v>0</v>
      </c>
    </row>
    <row r="521" spans="1:9" x14ac:dyDescent="0.25">
      <c r="A521" t="s">
        <v>111</v>
      </c>
      <c r="B521">
        <v>11939.6</v>
      </c>
      <c r="C521">
        <v>0</v>
      </c>
      <c r="D521">
        <v>0</v>
      </c>
      <c r="E521">
        <v>0</v>
      </c>
      <c r="F521">
        <v>0</v>
      </c>
      <c r="G521">
        <v>0.37569000000000002</v>
      </c>
      <c r="H521">
        <v>0.62808200000000003</v>
      </c>
      <c r="I521">
        <v>0</v>
      </c>
    </row>
    <row r="522" spans="1:9" x14ac:dyDescent="0.25">
      <c r="A522" t="s">
        <v>111</v>
      </c>
      <c r="B522">
        <v>11906.8</v>
      </c>
      <c r="C522">
        <v>0</v>
      </c>
      <c r="D522">
        <v>0</v>
      </c>
      <c r="E522">
        <v>0</v>
      </c>
      <c r="F522">
        <v>0</v>
      </c>
      <c r="G522">
        <v>0.37582599999999999</v>
      </c>
      <c r="H522">
        <v>0.62973999999999997</v>
      </c>
      <c r="I522">
        <v>0</v>
      </c>
    </row>
    <row r="523" spans="1:9" x14ac:dyDescent="0.25">
      <c r="A523" t="s">
        <v>111</v>
      </c>
      <c r="B523">
        <v>11918</v>
      </c>
      <c r="C523">
        <v>0</v>
      </c>
      <c r="D523">
        <v>0</v>
      </c>
      <c r="E523">
        <v>0</v>
      </c>
      <c r="F523">
        <v>0</v>
      </c>
      <c r="G523">
        <v>0.37673099999999998</v>
      </c>
      <c r="H523">
        <v>0.62955300000000003</v>
      </c>
      <c r="I523">
        <v>0</v>
      </c>
    </row>
    <row r="524" spans="1:9" x14ac:dyDescent="0.25">
      <c r="A524" t="s">
        <v>111</v>
      </c>
      <c r="B524">
        <v>11923.2</v>
      </c>
      <c r="C524">
        <v>0</v>
      </c>
      <c r="D524">
        <v>0</v>
      </c>
      <c r="E524">
        <v>0</v>
      </c>
      <c r="F524">
        <v>0</v>
      </c>
      <c r="G524">
        <v>0.37601600000000002</v>
      </c>
      <c r="H524">
        <v>0.62962099999999999</v>
      </c>
      <c r="I524">
        <v>0</v>
      </c>
    </row>
    <row r="525" spans="1:9" x14ac:dyDescent="0.25">
      <c r="A525" t="s">
        <v>111</v>
      </c>
      <c r="B525">
        <v>11930.9</v>
      </c>
      <c r="C525">
        <v>0</v>
      </c>
      <c r="D525">
        <v>0</v>
      </c>
      <c r="E525">
        <v>0</v>
      </c>
      <c r="F525">
        <v>0</v>
      </c>
      <c r="G525">
        <v>0.37606800000000001</v>
      </c>
      <c r="H525">
        <v>0.61912199999999995</v>
      </c>
      <c r="I525">
        <v>0</v>
      </c>
    </row>
    <row r="526" spans="1:9" x14ac:dyDescent="0.25">
      <c r="A526" t="s">
        <v>111</v>
      </c>
      <c r="B526">
        <v>11907.8</v>
      </c>
      <c r="C526">
        <v>0</v>
      </c>
      <c r="D526">
        <v>0</v>
      </c>
      <c r="E526">
        <v>0</v>
      </c>
      <c r="F526">
        <v>0</v>
      </c>
      <c r="G526">
        <v>0.37689600000000001</v>
      </c>
      <c r="H526">
        <v>0.61912199999999995</v>
      </c>
      <c r="I526">
        <v>0</v>
      </c>
    </row>
    <row r="527" spans="1:9" x14ac:dyDescent="0.25">
      <c r="A527" t="s">
        <v>111</v>
      </c>
      <c r="B527">
        <v>11926.9</v>
      </c>
      <c r="C527">
        <v>0</v>
      </c>
      <c r="D527">
        <v>0</v>
      </c>
      <c r="E527">
        <v>0</v>
      </c>
      <c r="F527">
        <v>0</v>
      </c>
      <c r="G527">
        <v>0.37584800000000002</v>
      </c>
      <c r="H527">
        <v>0.62695699999999999</v>
      </c>
      <c r="I527">
        <v>0</v>
      </c>
    </row>
    <row r="528" spans="1:9" x14ac:dyDescent="0.25">
      <c r="A528" t="s">
        <v>111</v>
      </c>
      <c r="B528">
        <v>11913.2</v>
      </c>
      <c r="C528">
        <v>0</v>
      </c>
      <c r="D528">
        <v>0</v>
      </c>
      <c r="E528">
        <v>0</v>
      </c>
      <c r="F528">
        <v>0</v>
      </c>
      <c r="G528">
        <v>0.37573200000000001</v>
      </c>
      <c r="H528">
        <v>0.61911300000000002</v>
      </c>
      <c r="I528">
        <v>0</v>
      </c>
    </row>
    <row r="529" spans="1:9" x14ac:dyDescent="0.25">
      <c r="A529" t="s">
        <v>111</v>
      </c>
      <c r="B529">
        <v>11923.1</v>
      </c>
      <c r="C529">
        <v>0</v>
      </c>
      <c r="D529">
        <v>0</v>
      </c>
      <c r="E529">
        <v>0</v>
      </c>
      <c r="F529">
        <v>0</v>
      </c>
      <c r="G529">
        <v>0.37613200000000002</v>
      </c>
      <c r="H529">
        <v>0.61912199999999995</v>
      </c>
      <c r="I529">
        <v>0</v>
      </c>
    </row>
    <row r="530" spans="1:9" x14ac:dyDescent="0.25">
      <c r="A530" t="s">
        <v>111</v>
      </c>
      <c r="B530">
        <v>11930.8</v>
      </c>
      <c r="C530">
        <v>0</v>
      </c>
      <c r="D530">
        <v>0</v>
      </c>
      <c r="E530">
        <v>0</v>
      </c>
      <c r="F530">
        <v>0</v>
      </c>
      <c r="G530">
        <v>0.37571900000000003</v>
      </c>
      <c r="H530">
        <v>0.62013399999999996</v>
      </c>
      <c r="I530">
        <v>0</v>
      </c>
    </row>
    <row r="531" spans="1:9" x14ac:dyDescent="0.25">
      <c r="A531" t="s">
        <v>111</v>
      </c>
      <c r="B531">
        <v>11943.1</v>
      </c>
      <c r="C531">
        <v>0</v>
      </c>
      <c r="D531">
        <v>0</v>
      </c>
      <c r="E531">
        <v>0</v>
      </c>
      <c r="F531">
        <v>0</v>
      </c>
      <c r="G531">
        <v>0.37587999999999999</v>
      </c>
      <c r="H531">
        <v>0.62491200000000002</v>
      </c>
      <c r="I531">
        <v>0</v>
      </c>
    </row>
    <row r="532" spans="1:9" x14ac:dyDescent="0.25">
      <c r="A532" t="s">
        <v>111</v>
      </c>
      <c r="B532">
        <v>11917.8</v>
      </c>
      <c r="C532">
        <v>0</v>
      </c>
      <c r="D532">
        <v>0</v>
      </c>
      <c r="E532">
        <v>0</v>
      </c>
      <c r="F532">
        <v>0</v>
      </c>
      <c r="G532">
        <v>0.375809</v>
      </c>
      <c r="H532">
        <v>0.61912199999999995</v>
      </c>
      <c r="I532">
        <v>0</v>
      </c>
    </row>
    <row r="533" spans="1:9" x14ac:dyDescent="0.25">
      <c r="A533" t="s">
        <v>111</v>
      </c>
      <c r="B533">
        <v>11924</v>
      </c>
      <c r="C533">
        <v>0</v>
      </c>
      <c r="D533">
        <v>0</v>
      </c>
      <c r="E533">
        <v>0</v>
      </c>
      <c r="F533">
        <v>0</v>
      </c>
      <c r="G533">
        <v>0.37609999999999999</v>
      </c>
      <c r="H533">
        <v>0.61912100000000003</v>
      </c>
      <c r="I533">
        <v>0</v>
      </c>
    </row>
    <row r="534" spans="1:9" x14ac:dyDescent="0.25">
      <c r="A534" t="s">
        <v>111</v>
      </c>
      <c r="B534">
        <v>11923</v>
      </c>
      <c r="C534">
        <v>0</v>
      </c>
      <c r="D534">
        <v>0</v>
      </c>
      <c r="E534">
        <v>0</v>
      </c>
      <c r="F534">
        <v>0</v>
      </c>
      <c r="G534">
        <v>0.37570500000000001</v>
      </c>
      <c r="H534">
        <v>0.61912199999999995</v>
      </c>
      <c r="I534">
        <v>0</v>
      </c>
    </row>
    <row r="535" spans="1:9" x14ac:dyDescent="0.25">
      <c r="A535" t="s">
        <v>111</v>
      </c>
      <c r="B535">
        <v>11939.5</v>
      </c>
      <c r="C535">
        <v>0</v>
      </c>
      <c r="D535">
        <v>0</v>
      </c>
      <c r="E535">
        <v>0</v>
      </c>
      <c r="F535">
        <v>0</v>
      </c>
      <c r="G535">
        <v>0.37569599999999997</v>
      </c>
      <c r="H535">
        <v>0.62971600000000005</v>
      </c>
      <c r="I535">
        <v>0</v>
      </c>
    </row>
    <row r="536" spans="1:9" x14ac:dyDescent="0.25">
      <c r="A536" t="s">
        <v>111</v>
      </c>
      <c r="B536">
        <v>11932.3</v>
      </c>
      <c r="C536">
        <v>0</v>
      </c>
      <c r="D536">
        <v>0</v>
      </c>
      <c r="E536">
        <v>0</v>
      </c>
      <c r="F536">
        <v>0</v>
      </c>
      <c r="G536">
        <v>0.37569599999999997</v>
      </c>
      <c r="H536">
        <v>0.62979099999999999</v>
      </c>
      <c r="I536">
        <v>0</v>
      </c>
    </row>
    <row r="537" spans="1:9" x14ac:dyDescent="0.25">
      <c r="A537" t="s">
        <v>111</v>
      </c>
      <c r="B537">
        <v>11914.6</v>
      </c>
      <c r="C537">
        <v>0</v>
      </c>
      <c r="D537">
        <v>0</v>
      </c>
      <c r="E537">
        <v>0</v>
      </c>
      <c r="F537">
        <v>0</v>
      </c>
      <c r="G537">
        <v>0.37569900000000001</v>
      </c>
      <c r="H537">
        <v>0.61912100000000003</v>
      </c>
      <c r="I537">
        <v>0</v>
      </c>
    </row>
    <row r="538" spans="1:9" x14ac:dyDescent="0.25">
      <c r="A538" t="s">
        <v>111</v>
      </c>
      <c r="B538">
        <v>11933.1</v>
      </c>
      <c r="C538">
        <v>0</v>
      </c>
      <c r="D538">
        <v>0</v>
      </c>
      <c r="E538">
        <v>0</v>
      </c>
      <c r="F538">
        <v>0</v>
      </c>
      <c r="G538">
        <v>0.375724</v>
      </c>
      <c r="H538">
        <v>0.61912199999999995</v>
      </c>
      <c r="I538">
        <v>0</v>
      </c>
    </row>
    <row r="539" spans="1:9" x14ac:dyDescent="0.25">
      <c r="A539" t="s">
        <v>111</v>
      </c>
      <c r="B539">
        <v>11906.1</v>
      </c>
      <c r="C539">
        <v>0</v>
      </c>
      <c r="D539">
        <v>0</v>
      </c>
      <c r="E539">
        <v>0</v>
      </c>
      <c r="F539">
        <v>0</v>
      </c>
      <c r="G539">
        <v>0.375861</v>
      </c>
      <c r="H539">
        <v>0.62974300000000005</v>
      </c>
      <c r="I539">
        <v>0</v>
      </c>
    </row>
    <row r="540" spans="1:9" x14ac:dyDescent="0.25">
      <c r="A540" t="s">
        <v>111</v>
      </c>
      <c r="B540">
        <v>11918.3</v>
      </c>
      <c r="C540">
        <v>0</v>
      </c>
      <c r="D540">
        <v>0</v>
      </c>
      <c r="E540">
        <v>0</v>
      </c>
      <c r="F540">
        <v>0</v>
      </c>
      <c r="G540">
        <v>0.37620700000000001</v>
      </c>
      <c r="H540">
        <v>0.62980400000000003</v>
      </c>
      <c r="I540">
        <v>0</v>
      </c>
    </row>
    <row r="541" spans="1:9" x14ac:dyDescent="0.25">
      <c r="A541" t="s">
        <v>111</v>
      </c>
      <c r="B541">
        <v>11908.8</v>
      </c>
      <c r="C541">
        <v>0</v>
      </c>
      <c r="D541">
        <v>0</v>
      </c>
      <c r="E541">
        <v>0</v>
      </c>
      <c r="F541">
        <v>0</v>
      </c>
      <c r="G541">
        <v>0.37569000000000002</v>
      </c>
      <c r="H541">
        <v>0.61912</v>
      </c>
      <c r="I541">
        <v>0</v>
      </c>
    </row>
    <row r="542" spans="1:9" x14ac:dyDescent="0.25">
      <c r="A542" t="s">
        <v>111</v>
      </c>
      <c r="B542">
        <v>11912.5</v>
      </c>
      <c r="C542">
        <v>0</v>
      </c>
      <c r="D542">
        <v>0</v>
      </c>
      <c r="E542">
        <v>0</v>
      </c>
      <c r="F542">
        <v>0</v>
      </c>
      <c r="G542">
        <v>0.37572100000000003</v>
      </c>
      <c r="H542">
        <v>0.61912199999999995</v>
      </c>
      <c r="I542">
        <v>0</v>
      </c>
    </row>
    <row r="543" spans="1:9" x14ac:dyDescent="0.25">
      <c r="A543" t="s">
        <v>111</v>
      </c>
      <c r="B543">
        <v>11935.3</v>
      </c>
      <c r="C543">
        <v>0</v>
      </c>
      <c r="D543">
        <v>0</v>
      </c>
      <c r="E543">
        <v>0</v>
      </c>
      <c r="F543">
        <v>0</v>
      </c>
      <c r="G543">
        <v>0.375801</v>
      </c>
      <c r="H543">
        <v>0.620896</v>
      </c>
      <c r="I543">
        <v>0</v>
      </c>
    </row>
    <row r="544" spans="1:9" x14ac:dyDescent="0.25">
      <c r="A544" t="s">
        <v>111</v>
      </c>
      <c r="B544">
        <v>11943</v>
      </c>
      <c r="C544">
        <v>0</v>
      </c>
      <c r="D544">
        <v>0</v>
      </c>
      <c r="E544">
        <v>0</v>
      </c>
      <c r="F544">
        <v>0</v>
      </c>
      <c r="G544">
        <v>0.36484</v>
      </c>
      <c r="H544">
        <v>0.61912199999999995</v>
      </c>
      <c r="I544">
        <v>0</v>
      </c>
    </row>
    <row r="545" spans="1:25" x14ac:dyDescent="0.25">
      <c r="A545" t="s">
        <v>111</v>
      </c>
      <c r="B545">
        <v>11907.4</v>
      </c>
      <c r="C545">
        <v>0</v>
      </c>
      <c r="D545">
        <v>0</v>
      </c>
      <c r="E545">
        <v>0</v>
      </c>
      <c r="F545">
        <v>0</v>
      </c>
      <c r="G545">
        <v>0.37625999999999998</v>
      </c>
      <c r="H545">
        <v>0.62197100000000005</v>
      </c>
      <c r="I545">
        <v>0</v>
      </c>
    </row>
    <row r="546" spans="1:25" x14ac:dyDescent="0.25">
      <c r="A546" t="s">
        <v>111</v>
      </c>
      <c r="B546">
        <v>11922.9</v>
      </c>
      <c r="C546">
        <v>0</v>
      </c>
      <c r="D546">
        <v>0</v>
      </c>
      <c r="E546">
        <v>0</v>
      </c>
      <c r="F546">
        <v>0</v>
      </c>
      <c r="G546">
        <v>0.376442</v>
      </c>
      <c r="H546">
        <v>0.62759200000000004</v>
      </c>
      <c r="I546">
        <v>0</v>
      </c>
    </row>
    <row r="547" spans="1:25" x14ac:dyDescent="0.25">
      <c r="A547" t="s">
        <v>111</v>
      </c>
      <c r="B547">
        <v>11910.2</v>
      </c>
      <c r="C547">
        <v>0</v>
      </c>
      <c r="D547">
        <v>0</v>
      </c>
      <c r="E547">
        <v>0</v>
      </c>
      <c r="F547">
        <v>0</v>
      </c>
      <c r="G547">
        <v>0.37617899999999999</v>
      </c>
      <c r="H547">
        <v>0.61911300000000002</v>
      </c>
      <c r="I547">
        <v>0</v>
      </c>
    </row>
    <row r="548" spans="1:25" x14ac:dyDescent="0.25">
      <c r="A548" t="s">
        <v>111</v>
      </c>
      <c r="B548">
        <v>11894.3</v>
      </c>
      <c r="C548">
        <v>0</v>
      </c>
      <c r="D548">
        <v>0</v>
      </c>
      <c r="E548">
        <v>0</v>
      </c>
      <c r="F548">
        <v>0</v>
      </c>
      <c r="G548">
        <v>0.375695</v>
      </c>
      <c r="H548">
        <v>0.62837399999999999</v>
      </c>
      <c r="I548">
        <v>0</v>
      </c>
    </row>
    <row r="549" spans="1:25" x14ac:dyDescent="0.25">
      <c r="A549" t="s">
        <v>111</v>
      </c>
      <c r="B549">
        <v>11926.9</v>
      </c>
      <c r="C549">
        <v>0</v>
      </c>
      <c r="D549">
        <v>0</v>
      </c>
      <c r="E549">
        <v>0</v>
      </c>
      <c r="F549">
        <v>0</v>
      </c>
      <c r="G549">
        <v>0.37579200000000001</v>
      </c>
      <c r="H549">
        <v>0.62921400000000005</v>
      </c>
      <c r="I549">
        <v>0</v>
      </c>
    </row>
    <row r="550" spans="1:25" x14ac:dyDescent="0.25">
      <c r="A550" t="s">
        <v>111</v>
      </c>
      <c r="B550">
        <v>11912.3</v>
      </c>
      <c r="C550">
        <v>0</v>
      </c>
      <c r="D550">
        <v>0</v>
      </c>
      <c r="E550">
        <v>0</v>
      </c>
      <c r="F550">
        <v>0</v>
      </c>
      <c r="G550">
        <v>0.37571500000000002</v>
      </c>
      <c r="H550">
        <v>0.62969399999999998</v>
      </c>
      <c r="I550">
        <v>0</v>
      </c>
    </row>
    <row r="551" spans="1:25" x14ac:dyDescent="0.25">
      <c r="A551" t="s">
        <v>111</v>
      </c>
      <c r="B551">
        <v>11909.2</v>
      </c>
      <c r="C551">
        <v>0</v>
      </c>
      <c r="D551">
        <v>0</v>
      </c>
      <c r="E551">
        <v>0</v>
      </c>
      <c r="F551">
        <v>0</v>
      </c>
      <c r="G551">
        <v>0.37572800000000001</v>
      </c>
      <c r="H551">
        <v>0.62980400000000003</v>
      </c>
      <c r="I551">
        <v>0</v>
      </c>
    </row>
    <row r="552" spans="1:25" x14ac:dyDescent="0.25">
      <c r="A552" t="s">
        <v>111</v>
      </c>
      <c r="B552">
        <v>11940.2</v>
      </c>
      <c r="C552">
        <v>0</v>
      </c>
      <c r="D552">
        <v>0</v>
      </c>
      <c r="E552">
        <v>0</v>
      </c>
      <c r="F552">
        <v>0</v>
      </c>
      <c r="G552">
        <v>0.37581399999999998</v>
      </c>
      <c r="H552">
        <v>0.61912199999999995</v>
      </c>
      <c r="I552">
        <v>0</v>
      </c>
    </row>
    <row r="553" spans="1:25" x14ac:dyDescent="0.25">
      <c r="A553" t="s">
        <v>111</v>
      </c>
      <c r="B553">
        <v>11919.8</v>
      </c>
      <c r="C553">
        <v>0</v>
      </c>
      <c r="D553">
        <v>0</v>
      </c>
      <c r="E553">
        <v>0</v>
      </c>
      <c r="F553">
        <v>0</v>
      </c>
      <c r="G553">
        <v>0.37573099999999998</v>
      </c>
      <c r="H553">
        <v>0.61911499999999997</v>
      </c>
      <c r="I553">
        <v>0</v>
      </c>
    </row>
    <row r="554" spans="1:25" x14ac:dyDescent="0.25">
      <c r="A554" t="s">
        <v>111</v>
      </c>
      <c r="B554">
        <v>11914.8</v>
      </c>
      <c r="C554">
        <v>0</v>
      </c>
      <c r="D554">
        <v>0</v>
      </c>
      <c r="E554">
        <v>0</v>
      </c>
      <c r="F554">
        <v>0</v>
      </c>
      <c r="G554">
        <v>0.37573699999999999</v>
      </c>
      <c r="H554">
        <v>0.62195900000000004</v>
      </c>
      <c r="I554">
        <v>0</v>
      </c>
    </row>
    <row r="555" spans="1:25" x14ac:dyDescent="0.25">
      <c r="A555" t="s">
        <v>111</v>
      </c>
      <c r="B555">
        <v>11917.8</v>
      </c>
      <c r="C555">
        <v>0</v>
      </c>
      <c r="D555">
        <v>0</v>
      </c>
      <c r="E555">
        <v>0</v>
      </c>
      <c r="F555">
        <v>0</v>
      </c>
      <c r="G555">
        <v>0.375691</v>
      </c>
      <c r="H555">
        <v>0.61912199999999995</v>
      </c>
      <c r="I555">
        <v>0</v>
      </c>
    </row>
    <row r="556" spans="1:25" x14ac:dyDescent="0.25">
      <c r="A556" t="s">
        <v>111</v>
      </c>
      <c r="B556">
        <v>11910.8</v>
      </c>
      <c r="C556">
        <v>0</v>
      </c>
      <c r="D556">
        <v>0</v>
      </c>
      <c r="E556">
        <v>0</v>
      </c>
      <c r="F556">
        <v>0</v>
      </c>
      <c r="G556">
        <v>0.37590099999999999</v>
      </c>
      <c r="H556">
        <v>0.61912100000000003</v>
      </c>
      <c r="I556">
        <v>0</v>
      </c>
    </row>
    <row r="557" spans="1:25" x14ac:dyDescent="0.25">
      <c r="A557" t="s">
        <v>111</v>
      </c>
      <c r="B557">
        <v>11928.6</v>
      </c>
      <c r="C557">
        <v>0</v>
      </c>
      <c r="D557">
        <v>0</v>
      </c>
      <c r="E557">
        <v>0</v>
      </c>
      <c r="F557">
        <v>0</v>
      </c>
      <c r="G557">
        <v>0.37578499999999998</v>
      </c>
      <c r="H557">
        <v>0.62424500000000005</v>
      </c>
      <c r="I557">
        <v>0</v>
      </c>
    </row>
    <row r="558" spans="1:25" x14ac:dyDescent="0.25">
      <c r="A558" t="s">
        <v>111</v>
      </c>
      <c r="B558">
        <v>11921.7</v>
      </c>
      <c r="C558">
        <v>0</v>
      </c>
      <c r="D558">
        <v>0</v>
      </c>
      <c r="E558">
        <v>0</v>
      </c>
      <c r="F558">
        <v>0</v>
      </c>
      <c r="G558">
        <v>0.37590800000000002</v>
      </c>
      <c r="H558">
        <v>0.62929599999999997</v>
      </c>
      <c r="I558">
        <v>0</v>
      </c>
    </row>
    <row r="559" spans="1:25" x14ac:dyDescent="0.25">
      <c r="A559" t="s">
        <v>111</v>
      </c>
      <c r="B559">
        <v>11927</v>
      </c>
      <c r="C559">
        <v>0</v>
      </c>
      <c r="D559">
        <v>0</v>
      </c>
      <c r="E559">
        <v>0</v>
      </c>
      <c r="F559">
        <v>0</v>
      </c>
      <c r="G559">
        <v>0.37570500000000001</v>
      </c>
      <c r="H559">
        <v>0.61912100000000003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111</v>
      </c>
      <c r="B560">
        <v>11917.9</v>
      </c>
      <c r="C560">
        <v>0</v>
      </c>
      <c r="D560">
        <v>0</v>
      </c>
      <c r="E560">
        <v>0</v>
      </c>
      <c r="F560">
        <v>0</v>
      </c>
      <c r="G560">
        <v>0.37578</v>
      </c>
      <c r="H560">
        <v>0.62283100000000002</v>
      </c>
      <c r="I560">
        <v>0</v>
      </c>
      <c r="R560">
        <f>AVERAGE(B511:B560)</f>
        <v>11922.106000000002</v>
      </c>
      <c r="S560">
        <f>AVERAGE(C511:C560)</f>
        <v>0</v>
      </c>
      <c r="U560">
        <f>_xlfn.VAR.P(B511:B560)</f>
        <v>170.88776400000361</v>
      </c>
      <c r="V560">
        <f>_xlfn.VAR.P(C511:C560)</f>
        <v>0</v>
      </c>
      <c r="X560">
        <f>1.96*SQRT(U560)/50</f>
        <v>0.512438263279554</v>
      </c>
      <c r="Y560">
        <f>1.96*SQRT(V560)/50</f>
        <v>0</v>
      </c>
    </row>
    <row r="561" spans="1:9" x14ac:dyDescent="0.25">
      <c r="A561" t="s">
        <v>111</v>
      </c>
      <c r="B561">
        <v>596131.56960000005</v>
      </c>
      <c r="C561" t="s">
        <v>36</v>
      </c>
    </row>
    <row r="562" spans="1:9" x14ac:dyDescent="0.25">
      <c r="A562" t="s">
        <v>112</v>
      </c>
      <c r="B562">
        <v>9912.8799999999992</v>
      </c>
      <c r="C562">
        <v>9891.24</v>
      </c>
      <c r="D562">
        <v>9860.27</v>
      </c>
      <c r="E562">
        <v>9805.66</v>
      </c>
      <c r="F562">
        <v>2982.78</v>
      </c>
      <c r="G562">
        <v>0.37734899999999999</v>
      </c>
      <c r="H562">
        <v>0.62979700000000005</v>
      </c>
      <c r="I562">
        <v>0</v>
      </c>
    </row>
    <row r="563" spans="1:9" x14ac:dyDescent="0.25">
      <c r="A563" t="s">
        <v>112</v>
      </c>
      <c r="B563">
        <v>9893.35</v>
      </c>
      <c r="C563">
        <v>9871.4599999999991</v>
      </c>
      <c r="D563">
        <v>9846.06</v>
      </c>
      <c r="E563">
        <v>9792.9500000000007</v>
      </c>
      <c r="F563">
        <v>2972.98</v>
      </c>
      <c r="G563">
        <v>0.37570500000000001</v>
      </c>
      <c r="H563">
        <v>0.62980400000000003</v>
      </c>
      <c r="I563">
        <v>0</v>
      </c>
    </row>
    <row r="564" spans="1:9" x14ac:dyDescent="0.25">
      <c r="A564" t="s">
        <v>112</v>
      </c>
      <c r="B564">
        <v>9902.94</v>
      </c>
      <c r="C564">
        <v>9881.49</v>
      </c>
      <c r="D564">
        <v>9854.91</v>
      </c>
      <c r="E564">
        <v>9801.52</v>
      </c>
      <c r="F564">
        <v>2981.89</v>
      </c>
      <c r="G564">
        <v>0.37583299999999997</v>
      </c>
      <c r="H564">
        <v>0.62825299999999995</v>
      </c>
      <c r="I564">
        <v>0</v>
      </c>
    </row>
    <row r="565" spans="1:9" x14ac:dyDescent="0.25">
      <c r="A565" t="s">
        <v>112</v>
      </c>
      <c r="B565">
        <v>9906.75</v>
      </c>
      <c r="C565">
        <v>9885.3700000000008</v>
      </c>
      <c r="D565">
        <v>9858.5</v>
      </c>
      <c r="E565">
        <v>9804.01</v>
      </c>
      <c r="F565">
        <v>2979.26</v>
      </c>
      <c r="G565">
        <v>0.37569000000000002</v>
      </c>
      <c r="H565">
        <v>0.61911400000000005</v>
      </c>
      <c r="I565">
        <v>0</v>
      </c>
    </row>
    <row r="566" spans="1:9" x14ac:dyDescent="0.25">
      <c r="A566" t="s">
        <v>112</v>
      </c>
      <c r="B566">
        <v>9900.07</v>
      </c>
      <c r="C566">
        <v>9878.0400000000009</v>
      </c>
      <c r="D566">
        <v>9853.35</v>
      </c>
      <c r="E566">
        <v>9800.73</v>
      </c>
      <c r="F566">
        <v>2983.66</v>
      </c>
      <c r="G566">
        <v>0.37569399999999997</v>
      </c>
      <c r="H566">
        <v>0.62971699999999997</v>
      </c>
      <c r="I566">
        <v>0</v>
      </c>
    </row>
    <row r="567" spans="1:9" x14ac:dyDescent="0.25">
      <c r="A567" t="s">
        <v>112</v>
      </c>
      <c r="B567">
        <v>9909.17</v>
      </c>
      <c r="C567">
        <v>9886.9500000000007</v>
      </c>
      <c r="D567">
        <v>9855.2999999999993</v>
      </c>
      <c r="E567">
        <v>9800.49</v>
      </c>
      <c r="F567">
        <v>2975.96</v>
      </c>
      <c r="G567">
        <v>0.37569799999999998</v>
      </c>
      <c r="H567">
        <v>0.62296099999999999</v>
      </c>
      <c r="I567">
        <v>0</v>
      </c>
    </row>
    <row r="568" spans="1:9" x14ac:dyDescent="0.25">
      <c r="A568" t="s">
        <v>112</v>
      </c>
      <c r="B568">
        <v>9903.5300000000007</v>
      </c>
      <c r="C568">
        <v>9881.89</v>
      </c>
      <c r="D568">
        <v>9856.8700000000008</v>
      </c>
      <c r="E568">
        <v>9804.35</v>
      </c>
      <c r="F568">
        <v>2985.35</v>
      </c>
      <c r="G568">
        <v>0.37578</v>
      </c>
      <c r="H568">
        <v>0.619116</v>
      </c>
      <c r="I568">
        <v>0</v>
      </c>
    </row>
    <row r="569" spans="1:9" x14ac:dyDescent="0.25">
      <c r="A569" t="s">
        <v>112</v>
      </c>
      <c r="B569">
        <v>9901</v>
      </c>
      <c r="C569">
        <v>9875.14</v>
      </c>
      <c r="D569">
        <v>9847.23</v>
      </c>
      <c r="E569">
        <v>9793.23</v>
      </c>
      <c r="F569">
        <v>2971.2</v>
      </c>
      <c r="G569">
        <v>0.37569399999999997</v>
      </c>
      <c r="H569">
        <v>0.61912199999999995</v>
      </c>
      <c r="I569">
        <v>0</v>
      </c>
    </row>
    <row r="570" spans="1:9" x14ac:dyDescent="0.25">
      <c r="A570" t="s">
        <v>112</v>
      </c>
      <c r="B570">
        <v>9898.69</v>
      </c>
      <c r="C570">
        <v>9877.27</v>
      </c>
      <c r="D570">
        <v>9852.52</v>
      </c>
      <c r="E570">
        <v>9799.69</v>
      </c>
      <c r="F570">
        <v>2981.94</v>
      </c>
      <c r="G570">
        <v>0.37610300000000002</v>
      </c>
      <c r="H570">
        <v>0.62972099999999998</v>
      </c>
      <c r="I570">
        <v>0</v>
      </c>
    </row>
    <row r="571" spans="1:9" x14ac:dyDescent="0.25">
      <c r="A571" t="s">
        <v>112</v>
      </c>
      <c r="B571">
        <v>9891.26</v>
      </c>
      <c r="C571">
        <v>9869.66</v>
      </c>
      <c r="D571">
        <v>9844.2099999999991</v>
      </c>
      <c r="E571">
        <v>9791.67</v>
      </c>
      <c r="F571">
        <v>2971.39</v>
      </c>
      <c r="G571">
        <v>0.37584899999999999</v>
      </c>
      <c r="H571">
        <v>0.62979600000000002</v>
      </c>
      <c r="I571">
        <v>0</v>
      </c>
    </row>
    <row r="572" spans="1:9" x14ac:dyDescent="0.25">
      <c r="A572" t="s">
        <v>112</v>
      </c>
      <c r="B572">
        <v>9903.58</v>
      </c>
      <c r="C572">
        <v>9881.56</v>
      </c>
      <c r="D572">
        <v>9856.1299999999992</v>
      </c>
      <c r="E572">
        <v>9802.8799999999992</v>
      </c>
      <c r="F572">
        <v>2982.84</v>
      </c>
      <c r="G572">
        <v>0.37068899999999999</v>
      </c>
      <c r="H572">
        <v>0.61911099999999997</v>
      </c>
      <c r="I572">
        <v>0</v>
      </c>
    </row>
    <row r="573" spans="1:9" x14ac:dyDescent="0.25">
      <c r="A573" t="s">
        <v>112</v>
      </c>
      <c r="B573">
        <v>9899.15</v>
      </c>
      <c r="C573">
        <v>9873.93</v>
      </c>
      <c r="D573">
        <v>9848.2199999999993</v>
      </c>
      <c r="E573">
        <v>9794.0400000000009</v>
      </c>
      <c r="F573">
        <v>2971.3</v>
      </c>
      <c r="G573">
        <v>0.37585099999999999</v>
      </c>
      <c r="H573">
        <v>0.62938000000000005</v>
      </c>
      <c r="I573">
        <v>0</v>
      </c>
    </row>
    <row r="574" spans="1:9" x14ac:dyDescent="0.25">
      <c r="A574" t="s">
        <v>112</v>
      </c>
      <c r="B574">
        <v>9909.8799999999992</v>
      </c>
      <c r="C574">
        <v>9888.11</v>
      </c>
      <c r="D574">
        <v>9859.66</v>
      </c>
      <c r="E574">
        <v>9805.74</v>
      </c>
      <c r="F574">
        <v>2982.53</v>
      </c>
      <c r="G574">
        <v>0.37569799999999998</v>
      </c>
      <c r="H574">
        <v>0.620749</v>
      </c>
      <c r="I574">
        <v>0</v>
      </c>
    </row>
    <row r="575" spans="1:9" x14ac:dyDescent="0.25">
      <c r="A575" t="s">
        <v>112</v>
      </c>
      <c r="B575">
        <v>9889.18</v>
      </c>
      <c r="C575">
        <v>9867.57</v>
      </c>
      <c r="D575">
        <v>9841</v>
      </c>
      <c r="E575">
        <v>9787.67</v>
      </c>
      <c r="F575">
        <v>2968.43</v>
      </c>
      <c r="G575">
        <v>0.37569599999999997</v>
      </c>
      <c r="H575">
        <v>0.62980400000000003</v>
      </c>
      <c r="I575">
        <v>0</v>
      </c>
    </row>
    <row r="576" spans="1:9" x14ac:dyDescent="0.25">
      <c r="A576" t="s">
        <v>112</v>
      </c>
      <c r="B576">
        <v>9916.09</v>
      </c>
      <c r="C576">
        <v>9894.5400000000009</v>
      </c>
      <c r="D576">
        <v>9864.7900000000009</v>
      </c>
      <c r="E576">
        <v>9810.65</v>
      </c>
      <c r="F576">
        <v>2987.57</v>
      </c>
      <c r="G576">
        <v>0.375691</v>
      </c>
      <c r="H576">
        <v>0.61912100000000003</v>
      </c>
      <c r="I576">
        <v>0</v>
      </c>
    </row>
    <row r="577" spans="1:9" x14ac:dyDescent="0.25">
      <c r="A577" t="s">
        <v>112</v>
      </c>
      <c r="B577">
        <v>9896.6200000000008</v>
      </c>
      <c r="C577">
        <v>9874.85</v>
      </c>
      <c r="D577">
        <v>9849.57</v>
      </c>
      <c r="E577">
        <v>9796.02</v>
      </c>
      <c r="F577">
        <v>2974.88</v>
      </c>
      <c r="G577">
        <v>0.37569399999999997</v>
      </c>
      <c r="H577">
        <v>0.62420399999999998</v>
      </c>
      <c r="I577">
        <v>0</v>
      </c>
    </row>
    <row r="578" spans="1:9" x14ac:dyDescent="0.25">
      <c r="A578" t="s">
        <v>112</v>
      </c>
      <c r="B578">
        <v>9913.0300000000007</v>
      </c>
      <c r="C578">
        <v>9891.82</v>
      </c>
      <c r="D578">
        <v>9863.94</v>
      </c>
      <c r="E578">
        <v>9809.35</v>
      </c>
      <c r="F578">
        <v>2988.08</v>
      </c>
      <c r="G578">
        <v>0.37621199999999999</v>
      </c>
      <c r="H578">
        <v>0.61912199999999995</v>
      </c>
      <c r="I578">
        <v>0</v>
      </c>
    </row>
    <row r="579" spans="1:9" x14ac:dyDescent="0.25">
      <c r="A579" t="s">
        <v>112</v>
      </c>
      <c r="B579">
        <v>9894.24</v>
      </c>
      <c r="C579">
        <v>9872.7099999999991</v>
      </c>
      <c r="D579">
        <v>9846.0400000000009</v>
      </c>
      <c r="E579">
        <v>9792.73</v>
      </c>
      <c r="F579">
        <v>2972.05</v>
      </c>
      <c r="G579">
        <v>0.37583100000000003</v>
      </c>
      <c r="H579">
        <v>0.62003200000000003</v>
      </c>
      <c r="I579">
        <v>0</v>
      </c>
    </row>
    <row r="580" spans="1:9" x14ac:dyDescent="0.25">
      <c r="A580" t="s">
        <v>112</v>
      </c>
      <c r="B580">
        <v>9904.81</v>
      </c>
      <c r="C580">
        <v>9882.51</v>
      </c>
      <c r="D580">
        <v>9856.26</v>
      </c>
      <c r="E580">
        <v>9802.5300000000007</v>
      </c>
      <c r="F580">
        <v>2979.39</v>
      </c>
      <c r="G580">
        <v>0.37581500000000001</v>
      </c>
      <c r="H580">
        <v>0.62980400000000003</v>
      </c>
      <c r="I580">
        <v>0</v>
      </c>
    </row>
    <row r="581" spans="1:9" x14ac:dyDescent="0.25">
      <c r="A581" t="s">
        <v>112</v>
      </c>
      <c r="B581">
        <v>9894.81</v>
      </c>
      <c r="C581">
        <v>9874.06</v>
      </c>
      <c r="D581">
        <v>9848.09</v>
      </c>
      <c r="E581">
        <v>9794.7000000000007</v>
      </c>
      <c r="F581">
        <v>2972.84</v>
      </c>
      <c r="G581">
        <v>0.37628</v>
      </c>
      <c r="H581">
        <v>0.61912100000000003</v>
      </c>
      <c r="I581">
        <v>0</v>
      </c>
    </row>
    <row r="582" spans="1:9" x14ac:dyDescent="0.25">
      <c r="A582" t="s">
        <v>112</v>
      </c>
      <c r="B582">
        <v>9904.65</v>
      </c>
      <c r="C582">
        <v>9883.0499999999993</v>
      </c>
      <c r="D582">
        <v>9856.83</v>
      </c>
      <c r="E582">
        <v>9803.3700000000008</v>
      </c>
      <c r="F582">
        <v>2983.12</v>
      </c>
      <c r="G582">
        <v>0.37569900000000001</v>
      </c>
      <c r="H582">
        <v>0.62771999999999994</v>
      </c>
      <c r="I582">
        <v>0</v>
      </c>
    </row>
    <row r="583" spans="1:9" x14ac:dyDescent="0.25">
      <c r="A583" t="s">
        <v>112</v>
      </c>
      <c r="B583">
        <v>9888.8799999999992</v>
      </c>
      <c r="C583">
        <v>9866.58</v>
      </c>
      <c r="D583">
        <v>9841.2199999999993</v>
      </c>
      <c r="E583">
        <v>9788.6299999999992</v>
      </c>
      <c r="F583">
        <v>2967.98</v>
      </c>
      <c r="G583">
        <v>0.37569399999999997</v>
      </c>
      <c r="H583">
        <v>0.62219199999999997</v>
      </c>
      <c r="I583">
        <v>0</v>
      </c>
    </row>
    <row r="584" spans="1:9" x14ac:dyDescent="0.25">
      <c r="A584" t="s">
        <v>112</v>
      </c>
      <c r="B584">
        <v>9922.6</v>
      </c>
      <c r="C584">
        <v>9901</v>
      </c>
      <c r="D584">
        <v>9869.74</v>
      </c>
      <c r="E584">
        <v>9814.2999999999993</v>
      </c>
      <c r="F584">
        <v>2988.03</v>
      </c>
      <c r="G584">
        <v>0.375695</v>
      </c>
      <c r="H584">
        <v>0.619116</v>
      </c>
      <c r="I584">
        <v>0</v>
      </c>
    </row>
    <row r="585" spans="1:9" x14ac:dyDescent="0.25">
      <c r="A585" t="s">
        <v>112</v>
      </c>
      <c r="B585">
        <v>9899.52</v>
      </c>
      <c r="C585">
        <v>9874.89</v>
      </c>
      <c r="D585">
        <v>9848.91</v>
      </c>
      <c r="E585">
        <v>9795.76</v>
      </c>
      <c r="F585">
        <v>2975.2</v>
      </c>
      <c r="G585">
        <v>0.37632900000000002</v>
      </c>
      <c r="H585">
        <v>0.62424900000000005</v>
      </c>
      <c r="I585">
        <v>0</v>
      </c>
    </row>
    <row r="586" spans="1:9" x14ac:dyDescent="0.25">
      <c r="A586" t="s">
        <v>112</v>
      </c>
      <c r="B586">
        <v>9909.3799999999992</v>
      </c>
      <c r="C586">
        <v>9887.49</v>
      </c>
      <c r="D586">
        <v>9856.7099999999991</v>
      </c>
      <c r="E586">
        <v>9802.07</v>
      </c>
      <c r="F586">
        <v>2977.87</v>
      </c>
      <c r="G586">
        <v>0.375718</v>
      </c>
      <c r="H586">
        <v>0.61912100000000003</v>
      </c>
      <c r="I586">
        <v>0</v>
      </c>
    </row>
    <row r="587" spans="1:9" x14ac:dyDescent="0.25">
      <c r="A587" t="s">
        <v>112</v>
      </c>
      <c r="B587">
        <v>9904.5300000000007</v>
      </c>
      <c r="C587">
        <v>9881.75</v>
      </c>
      <c r="D587">
        <v>9856.48</v>
      </c>
      <c r="E587">
        <v>9803.36</v>
      </c>
      <c r="F587">
        <v>2967.2</v>
      </c>
      <c r="G587">
        <v>0.37576799999999999</v>
      </c>
      <c r="H587">
        <v>0.62376100000000001</v>
      </c>
      <c r="I587">
        <v>0</v>
      </c>
    </row>
    <row r="588" spans="1:9" x14ac:dyDescent="0.25">
      <c r="A588" t="s">
        <v>112</v>
      </c>
      <c r="B588">
        <v>9913.2800000000007</v>
      </c>
      <c r="C588">
        <v>9891.5300000000007</v>
      </c>
      <c r="D588">
        <v>9863.35</v>
      </c>
      <c r="E588">
        <v>9809.08</v>
      </c>
      <c r="F588">
        <v>2985.61</v>
      </c>
      <c r="G588">
        <v>0.37577199999999999</v>
      </c>
      <c r="H588">
        <v>0.62855499999999997</v>
      </c>
      <c r="I588">
        <v>0</v>
      </c>
    </row>
    <row r="589" spans="1:9" x14ac:dyDescent="0.25">
      <c r="A589" t="s">
        <v>112</v>
      </c>
      <c r="B589">
        <v>9910.2199999999993</v>
      </c>
      <c r="C589">
        <v>9887.9500000000007</v>
      </c>
      <c r="D589">
        <v>9857.51</v>
      </c>
      <c r="E589">
        <v>9803.35</v>
      </c>
      <c r="F589">
        <v>2980.8</v>
      </c>
      <c r="G589">
        <v>0.37734299999999998</v>
      </c>
      <c r="H589">
        <v>0.62879600000000002</v>
      </c>
      <c r="I589">
        <v>0</v>
      </c>
    </row>
    <row r="590" spans="1:9" x14ac:dyDescent="0.25">
      <c r="A590" t="s">
        <v>112</v>
      </c>
      <c r="B590">
        <v>9912.7000000000007</v>
      </c>
      <c r="C590">
        <v>9890.25</v>
      </c>
      <c r="D590">
        <v>9862.57</v>
      </c>
      <c r="E590">
        <v>9807.93</v>
      </c>
      <c r="F590">
        <v>2985.49</v>
      </c>
      <c r="G590">
        <v>0.37570399999999998</v>
      </c>
      <c r="H590">
        <v>0.61912100000000003</v>
      </c>
      <c r="I590">
        <v>0</v>
      </c>
    </row>
    <row r="591" spans="1:9" x14ac:dyDescent="0.25">
      <c r="A591" t="s">
        <v>112</v>
      </c>
      <c r="B591">
        <v>9900.5</v>
      </c>
      <c r="C591">
        <v>9878.6200000000008</v>
      </c>
      <c r="D591">
        <v>9852.07</v>
      </c>
      <c r="E591">
        <v>9798.2800000000007</v>
      </c>
      <c r="F591">
        <v>2975.49</v>
      </c>
      <c r="G591">
        <v>0.37576799999999999</v>
      </c>
      <c r="H591">
        <v>0.61912199999999995</v>
      </c>
      <c r="I591">
        <v>0</v>
      </c>
    </row>
    <row r="592" spans="1:9" x14ac:dyDescent="0.25">
      <c r="A592" t="s">
        <v>112</v>
      </c>
      <c r="B592">
        <v>9910.33</v>
      </c>
      <c r="C592">
        <v>9886.35</v>
      </c>
      <c r="D592">
        <v>9861</v>
      </c>
      <c r="E592">
        <v>9806.83</v>
      </c>
      <c r="F592">
        <v>2984.81</v>
      </c>
      <c r="G592">
        <v>0.37577199999999999</v>
      </c>
      <c r="H592">
        <v>0.62610900000000003</v>
      </c>
      <c r="I592">
        <v>0</v>
      </c>
    </row>
    <row r="593" spans="1:9" x14ac:dyDescent="0.25">
      <c r="A593" t="s">
        <v>112</v>
      </c>
      <c r="B593">
        <v>9893.99</v>
      </c>
      <c r="C593">
        <v>9872</v>
      </c>
      <c r="D593">
        <v>9846.6299999999992</v>
      </c>
      <c r="E593">
        <v>9793.5499999999993</v>
      </c>
      <c r="F593">
        <v>2972.51</v>
      </c>
      <c r="G593">
        <v>0.375697</v>
      </c>
      <c r="H593">
        <v>0.61912199999999995</v>
      </c>
      <c r="I593">
        <v>0</v>
      </c>
    </row>
    <row r="594" spans="1:9" x14ac:dyDescent="0.25">
      <c r="A594" t="s">
        <v>112</v>
      </c>
      <c r="B594">
        <v>9906.32</v>
      </c>
      <c r="C594">
        <v>9883.8799999999992</v>
      </c>
      <c r="D594">
        <v>9857.44</v>
      </c>
      <c r="E594">
        <v>9803.83</v>
      </c>
      <c r="F594">
        <v>2981.55</v>
      </c>
      <c r="G594">
        <v>0.37571700000000002</v>
      </c>
      <c r="H594">
        <v>0.62046000000000001</v>
      </c>
      <c r="I594">
        <v>0</v>
      </c>
    </row>
    <row r="595" spans="1:9" x14ac:dyDescent="0.25">
      <c r="A595" t="s">
        <v>112</v>
      </c>
      <c r="B595">
        <v>9896.7000000000007</v>
      </c>
      <c r="C595">
        <v>9874.69</v>
      </c>
      <c r="D595">
        <v>9848.16</v>
      </c>
      <c r="E595">
        <v>9794.2800000000007</v>
      </c>
      <c r="F595">
        <v>2967.71</v>
      </c>
      <c r="G595">
        <v>0.37628299999999998</v>
      </c>
      <c r="H595">
        <v>0.61912100000000003</v>
      </c>
      <c r="I595">
        <v>0</v>
      </c>
    </row>
    <row r="596" spans="1:9" x14ac:dyDescent="0.25">
      <c r="A596" t="s">
        <v>112</v>
      </c>
      <c r="B596">
        <v>9913.11</v>
      </c>
      <c r="C596">
        <v>9890.8700000000008</v>
      </c>
      <c r="D596">
        <v>9861</v>
      </c>
      <c r="E596">
        <v>9807.01</v>
      </c>
      <c r="F596">
        <v>2984.5</v>
      </c>
      <c r="G596">
        <v>0.37581300000000001</v>
      </c>
      <c r="H596">
        <v>0.623552</v>
      </c>
      <c r="I596">
        <v>0</v>
      </c>
    </row>
    <row r="597" spans="1:9" x14ac:dyDescent="0.25">
      <c r="A597" t="s">
        <v>112</v>
      </c>
      <c r="B597">
        <v>9906.7000000000007</v>
      </c>
      <c r="C597">
        <v>9884.06</v>
      </c>
      <c r="D597">
        <v>9856.9699999999993</v>
      </c>
      <c r="E597">
        <v>9802.23</v>
      </c>
      <c r="F597">
        <v>2978.6</v>
      </c>
      <c r="G597">
        <v>0.37574099999999999</v>
      </c>
      <c r="H597">
        <v>0.629332</v>
      </c>
      <c r="I597">
        <v>0</v>
      </c>
    </row>
    <row r="598" spans="1:9" x14ac:dyDescent="0.25">
      <c r="A598" t="s">
        <v>112</v>
      </c>
      <c r="B598">
        <v>9903.9</v>
      </c>
      <c r="C598">
        <v>9881.3700000000008</v>
      </c>
      <c r="D598">
        <v>9856.6</v>
      </c>
      <c r="E598">
        <v>9803.39</v>
      </c>
      <c r="F598">
        <v>2985.22</v>
      </c>
      <c r="G598">
        <v>0.37671300000000002</v>
      </c>
      <c r="H598">
        <v>0.62536599999999998</v>
      </c>
      <c r="I598">
        <v>0</v>
      </c>
    </row>
    <row r="599" spans="1:9" x14ac:dyDescent="0.25">
      <c r="A599" t="s">
        <v>112</v>
      </c>
      <c r="B599">
        <v>9911.59</v>
      </c>
      <c r="C599">
        <v>9890.31</v>
      </c>
      <c r="D599">
        <v>9857.2000000000007</v>
      </c>
      <c r="E599">
        <v>9801.8799999999992</v>
      </c>
      <c r="F599">
        <v>2975.86</v>
      </c>
      <c r="G599">
        <v>0.37627500000000003</v>
      </c>
      <c r="H599">
        <v>0.62712900000000005</v>
      </c>
      <c r="I599">
        <v>0</v>
      </c>
    </row>
    <row r="600" spans="1:9" x14ac:dyDescent="0.25">
      <c r="A600" t="s">
        <v>112</v>
      </c>
      <c r="B600">
        <v>9919.35</v>
      </c>
      <c r="C600">
        <v>9897.9599999999991</v>
      </c>
      <c r="D600">
        <v>9871.18</v>
      </c>
      <c r="E600">
        <v>9818.43</v>
      </c>
      <c r="F600">
        <v>2992.34</v>
      </c>
      <c r="G600">
        <v>0.37569000000000002</v>
      </c>
      <c r="H600">
        <v>0.61911700000000003</v>
      </c>
      <c r="I600">
        <v>0</v>
      </c>
    </row>
    <row r="601" spans="1:9" x14ac:dyDescent="0.25">
      <c r="A601" t="s">
        <v>112</v>
      </c>
      <c r="B601">
        <v>9899.7800000000007</v>
      </c>
      <c r="C601">
        <v>9877.39</v>
      </c>
      <c r="D601">
        <v>9848.59</v>
      </c>
      <c r="E601">
        <v>9793.57</v>
      </c>
      <c r="F601">
        <v>2967.33</v>
      </c>
      <c r="G601">
        <v>0.375807</v>
      </c>
      <c r="H601">
        <v>0.61911899999999997</v>
      </c>
      <c r="I601">
        <v>0</v>
      </c>
    </row>
    <row r="602" spans="1:9" x14ac:dyDescent="0.25">
      <c r="A602" t="s">
        <v>112</v>
      </c>
      <c r="B602">
        <v>9912.6</v>
      </c>
      <c r="C602">
        <v>9889.9699999999993</v>
      </c>
      <c r="D602">
        <v>9864.15</v>
      </c>
      <c r="E602">
        <v>9811.42</v>
      </c>
      <c r="F602">
        <v>2972.53</v>
      </c>
      <c r="G602">
        <v>0.37686199999999997</v>
      </c>
      <c r="H602">
        <v>0.62980400000000003</v>
      </c>
      <c r="I602">
        <v>0</v>
      </c>
    </row>
    <row r="603" spans="1:9" x14ac:dyDescent="0.25">
      <c r="A603" t="s">
        <v>112</v>
      </c>
      <c r="B603">
        <v>9913.83</v>
      </c>
      <c r="C603">
        <v>9891.43</v>
      </c>
      <c r="D603">
        <v>9861.49</v>
      </c>
      <c r="E603">
        <v>9806.42</v>
      </c>
      <c r="F603">
        <v>2981.45</v>
      </c>
      <c r="G603">
        <v>0.37569000000000002</v>
      </c>
      <c r="H603">
        <v>0.61911499999999997</v>
      </c>
      <c r="I603">
        <v>0</v>
      </c>
    </row>
    <row r="604" spans="1:9" x14ac:dyDescent="0.25">
      <c r="A604" t="s">
        <v>112</v>
      </c>
      <c r="B604">
        <v>9919.58</v>
      </c>
      <c r="C604">
        <v>9897.2999999999993</v>
      </c>
      <c r="D604">
        <v>9869.8700000000008</v>
      </c>
      <c r="E604">
        <v>9815.85</v>
      </c>
      <c r="F604">
        <v>2992.95</v>
      </c>
      <c r="G604">
        <v>0.37573600000000001</v>
      </c>
      <c r="H604">
        <v>0.629332</v>
      </c>
      <c r="I604">
        <v>0</v>
      </c>
    </row>
    <row r="605" spans="1:9" x14ac:dyDescent="0.25">
      <c r="A605" t="s">
        <v>112</v>
      </c>
      <c r="B605">
        <v>9892.41</v>
      </c>
      <c r="C605">
        <v>9870.9599999999991</v>
      </c>
      <c r="D605">
        <v>9845.34</v>
      </c>
      <c r="E605">
        <v>9791.35</v>
      </c>
      <c r="F605">
        <v>2970.07</v>
      </c>
      <c r="G605">
        <v>0.37570500000000001</v>
      </c>
      <c r="H605">
        <v>0.61912199999999995</v>
      </c>
      <c r="I605">
        <v>0</v>
      </c>
    </row>
    <row r="606" spans="1:9" x14ac:dyDescent="0.25">
      <c r="A606" t="s">
        <v>112</v>
      </c>
      <c r="B606">
        <v>9897.33</v>
      </c>
      <c r="C606">
        <v>9875.83</v>
      </c>
      <c r="D606">
        <v>9850.2000000000007</v>
      </c>
      <c r="E606">
        <v>9797.2800000000007</v>
      </c>
      <c r="F606">
        <v>2976.41</v>
      </c>
      <c r="G606">
        <v>0.37571599999999999</v>
      </c>
      <c r="H606">
        <v>0.61912199999999995</v>
      </c>
      <c r="I606">
        <v>0</v>
      </c>
    </row>
    <row r="607" spans="1:9" x14ac:dyDescent="0.25">
      <c r="A607" t="s">
        <v>112</v>
      </c>
      <c r="B607">
        <v>9890.16</v>
      </c>
      <c r="C607">
        <v>9868.44</v>
      </c>
      <c r="D607">
        <v>9842.65</v>
      </c>
      <c r="E607">
        <v>9788.7099999999991</v>
      </c>
      <c r="F607">
        <v>2967.62</v>
      </c>
      <c r="G607">
        <v>0.37587100000000001</v>
      </c>
      <c r="H607">
        <v>0.61912199999999995</v>
      </c>
      <c r="I607">
        <v>0</v>
      </c>
    </row>
    <row r="608" spans="1:9" x14ac:dyDescent="0.25">
      <c r="A608" t="s">
        <v>112</v>
      </c>
      <c r="B608">
        <v>9895.23</v>
      </c>
      <c r="C608">
        <v>9873.67</v>
      </c>
      <c r="D608">
        <v>9848.7099999999991</v>
      </c>
      <c r="E608">
        <v>9795.77</v>
      </c>
      <c r="F608">
        <v>2977.19</v>
      </c>
      <c r="G608">
        <v>0.37569000000000002</v>
      </c>
      <c r="H608">
        <v>0.61912</v>
      </c>
      <c r="I608">
        <v>0</v>
      </c>
    </row>
    <row r="609" spans="1:25" x14ac:dyDescent="0.25">
      <c r="A609" t="s">
        <v>112</v>
      </c>
      <c r="B609">
        <v>9892.07</v>
      </c>
      <c r="C609">
        <v>9870.7099999999991</v>
      </c>
      <c r="D609">
        <v>9842.92</v>
      </c>
      <c r="E609">
        <v>9789.5300000000007</v>
      </c>
      <c r="F609">
        <v>2967.47</v>
      </c>
      <c r="G609">
        <v>0.37593500000000002</v>
      </c>
      <c r="H609">
        <v>0.62524500000000005</v>
      </c>
      <c r="I609">
        <v>0</v>
      </c>
    </row>
    <row r="610" spans="1:25" x14ac:dyDescent="0.25">
      <c r="A610" t="s">
        <v>112</v>
      </c>
      <c r="B610">
        <v>9909.09</v>
      </c>
      <c r="C610">
        <v>9886.76</v>
      </c>
      <c r="D610">
        <v>9861.7099999999991</v>
      </c>
      <c r="E610">
        <v>9808.49</v>
      </c>
      <c r="F610">
        <v>2968.14</v>
      </c>
      <c r="G610">
        <v>0.37569399999999997</v>
      </c>
      <c r="H610">
        <v>0.62979300000000005</v>
      </c>
      <c r="I610">
        <v>0</v>
      </c>
    </row>
    <row r="611" spans="1:25" x14ac:dyDescent="0.25">
      <c r="A611" t="s">
        <v>112</v>
      </c>
      <c r="B611">
        <v>9888.2900000000009</v>
      </c>
      <c r="C611">
        <v>9867.11</v>
      </c>
      <c r="D611">
        <v>9840.64</v>
      </c>
      <c r="E611">
        <v>9787.3799999999992</v>
      </c>
      <c r="F611">
        <v>2965.74</v>
      </c>
      <c r="G611">
        <v>0.37571199999999999</v>
      </c>
      <c r="H611">
        <v>0.61912199999999995</v>
      </c>
      <c r="I611">
        <v>0</v>
      </c>
    </row>
    <row r="612" spans="1:25" x14ac:dyDescent="0.25">
      <c r="A612" t="s">
        <v>112</v>
      </c>
      <c r="B612">
        <v>9909.6299999999992</v>
      </c>
      <c r="C612">
        <v>9887.92</v>
      </c>
      <c r="D612">
        <v>9862.2900000000009</v>
      </c>
      <c r="E612">
        <v>9808.58</v>
      </c>
      <c r="F612">
        <v>2984.8</v>
      </c>
      <c r="G612">
        <v>0.37572800000000001</v>
      </c>
      <c r="H612">
        <v>0.62437100000000001</v>
      </c>
      <c r="I612">
        <v>0</v>
      </c>
    </row>
    <row r="613" spans="1:25" x14ac:dyDescent="0.25">
      <c r="A613" t="s">
        <v>112</v>
      </c>
      <c r="B613">
        <v>9887.4699999999993</v>
      </c>
      <c r="C613">
        <v>9866.0499999999993</v>
      </c>
      <c r="D613">
        <v>9838.7800000000007</v>
      </c>
      <c r="E613">
        <v>9785.3799999999992</v>
      </c>
      <c r="F613">
        <v>2965.31</v>
      </c>
      <c r="G613">
        <v>0.37569000000000002</v>
      </c>
      <c r="H613">
        <v>0.62956999999999996</v>
      </c>
      <c r="I613">
        <v>0</v>
      </c>
    </row>
    <row r="614" spans="1:25" x14ac:dyDescent="0.25">
      <c r="A614" t="s">
        <v>112</v>
      </c>
      <c r="B614">
        <v>9927.2999999999993</v>
      </c>
      <c r="C614">
        <v>9905.4699999999993</v>
      </c>
      <c r="D614">
        <v>9879.23</v>
      </c>
      <c r="E614">
        <v>9824.14</v>
      </c>
      <c r="F614">
        <v>2997.61</v>
      </c>
      <c r="G614">
        <v>0.37607200000000002</v>
      </c>
      <c r="H614">
        <v>0.62729900000000005</v>
      </c>
      <c r="I614">
        <v>0</v>
      </c>
    </row>
    <row r="615" spans="1:25" x14ac:dyDescent="0.25">
      <c r="A615" t="s">
        <v>112</v>
      </c>
      <c r="B615">
        <v>9886.6200000000008</v>
      </c>
      <c r="C615">
        <v>9864.42</v>
      </c>
      <c r="D615">
        <v>9839.0400000000009</v>
      </c>
      <c r="E615">
        <v>9786.06</v>
      </c>
      <c r="F615">
        <v>2965.03</v>
      </c>
      <c r="G615">
        <v>0.37574000000000002</v>
      </c>
      <c r="H615">
        <v>0.61909800000000004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112</v>
      </c>
      <c r="B616">
        <v>9939.5300000000007</v>
      </c>
      <c r="C616">
        <v>9913.58</v>
      </c>
      <c r="D616">
        <v>9886.69</v>
      </c>
      <c r="E616">
        <v>9831.32</v>
      </c>
      <c r="F616">
        <v>3008.87</v>
      </c>
      <c r="G616">
        <v>0.37569000000000002</v>
      </c>
      <c r="H616">
        <v>0.61912100000000003</v>
      </c>
      <c r="I616">
        <v>0</v>
      </c>
      <c r="R616">
        <f>AVERAGE(B567:B616)</f>
        <v>9904.2842000000001</v>
      </c>
      <c r="S616">
        <f>AVERAGE(C567:C616)</f>
        <v>9882.0835999999981</v>
      </c>
      <c r="U616">
        <f>_xlfn.VAR.P(B567:B616)</f>
        <v>121.76173636000084</v>
      </c>
      <c r="V616">
        <f>_xlfn.VAR.P(C567:C616)</f>
        <v>116.39944704000051</v>
      </c>
      <c r="X616">
        <f>1.96*SQRT(U616)/50</f>
        <v>0.43255514626487995</v>
      </c>
      <c r="Y616">
        <f>1.96*SQRT(V616)/50</f>
        <v>0.42292321560721441</v>
      </c>
    </row>
    <row r="617" spans="1:25" x14ac:dyDescent="0.25">
      <c r="A617" t="s">
        <v>112</v>
      </c>
      <c r="B617">
        <v>495257.55499999999</v>
      </c>
      <c r="C617" t="s">
        <v>36</v>
      </c>
    </row>
    <row r="618" spans="1:25" x14ac:dyDescent="0.25">
      <c r="A618" t="s">
        <v>113</v>
      </c>
      <c r="B618">
        <v>48424.4</v>
      </c>
      <c r="C618">
        <v>48347.9</v>
      </c>
      <c r="D618">
        <v>48332.5</v>
      </c>
      <c r="E618">
        <v>48113.8</v>
      </c>
      <c r="F618">
        <v>2023.63</v>
      </c>
      <c r="G618">
        <v>0.38577899999999998</v>
      </c>
      <c r="H618">
        <v>0.61910900000000002</v>
      </c>
      <c r="I618">
        <v>142952</v>
      </c>
    </row>
    <row r="619" spans="1:25" x14ac:dyDescent="0.25">
      <c r="A619" t="s">
        <v>113</v>
      </c>
      <c r="B619">
        <v>48794.8</v>
      </c>
      <c r="C619">
        <v>48703.8</v>
      </c>
      <c r="D619">
        <v>48690.8</v>
      </c>
      <c r="E619">
        <v>48456.3</v>
      </c>
      <c r="F619">
        <v>2257.2399999999998</v>
      </c>
      <c r="G619">
        <v>0.38159300000000002</v>
      </c>
      <c r="H619">
        <v>0.61909700000000001</v>
      </c>
      <c r="I619">
        <v>144342</v>
      </c>
    </row>
    <row r="620" spans="1:25" x14ac:dyDescent="0.25">
      <c r="A620" t="s">
        <v>113</v>
      </c>
      <c r="B620">
        <v>48766.5</v>
      </c>
      <c r="C620">
        <v>48681.9</v>
      </c>
      <c r="D620">
        <v>48671.6</v>
      </c>
      <c r="E620">
        <v>48437.8</v>
      </c>
      <c r="F620">
        <v>2254.39</v>
      </c>
      <c r="G620">
        <v>0.37593500000000002</v>
      </c>
      <c r="H620">
        <v>0.61912100000000003</v>
      </c>
      <c r="I620">
        <v>144664</v>
      </c>
    </row>
    <row r="621" spans="1:25" x14ac:dyDescent="0.25">
      <c r="A621" t="s">
        <v>113</v>
      </c>
      <c r="B621">
        <v>48713.8</v>
      </c>
      <c r="C621">
        <v>48639.199999999997</v>
      </c>
      <c r="D621">
        <v>48629.8</v>
      </c>
      <c r="E621">
        <v>48393.7</v>
      </c>
      <c r="F621">
        <v>2252.6999999999998</v>
      </c>
      <c r="G621">
        <v>0.38028299999999998</v>
      </c>
      <c r="H621">
        <v>0.61911899999999997</v>
      </c>
      <c r="I621">
        <v>144858</v>
      </c>
    </row>
    <row r="622" spans="1:25" x14ac:dyDescent="0.25">
      <c r="A622" t="s">
        <v>113</v>
      </c>
      <c r="B622">
        <v>48776.9</v>
      </c>
      <c r="C622">
        <v>48704.3</v>
      </c>
      <c r="D622">
        <v>48693.7</v>
      </c>
      <c r="E622">
        <v>48458</v>
      </c>
      <c r="F622">
        <v>2268.0100000000002</v>
      </c>
      <c r="G622">
        <v>0.37570999999999999</v>
      </c>
      <c r="H622">
        <v>0.61911700000000003</v>
      </c>
      <c r="I622">
        <v>143811</v>
      </c>
    </row>
    <row r="623" spans="1:25" x14ac:dyDescent="0.25">
      <c r="A623" t="s">
        <v>113</v>
      </c>
      <c r="B623">
        <v>48739.6</v>
      </c>
      <c r="C623">
        <v>48646.5</v>
      </c>
      <c r="D623">
        <v>48633.599999999999</v>
      </c>
      <c r="E623">
        <v>48399.4</v>
      </c>
      <c r="F623">
        <v>2252.25</v>
      </c>
      <c r="G623">
        <v>0.37601299999999999</v>
      </c>
      <c r="H623">
        <v>0.61912199999999995</v>
      </c>
      <c r="I623">
        <v>144777</v>
      </c>
    </row>
    <row r="624" spans="1:25" x14ac:dyDescent="0.25">
      <c r="A624" t="s">
        <v>113</v>
      </c>
      <c r="B624">
        <v>48892.4</v>
      </c>
      <c r="C624">
        <v>48808.9</v>
      </c>
      <c r="D624">
        <v>48798.1</v>
      </c>
      <c r="E624">
        <v>48561</v>
      </c>
      <c r="F624">
        <v>2339.25</v>
      </c>
      <c r="G624">
        <v>0.37664700000000001</v>
      </c>
      <c r="H624">
        <v>0.62978800000000001</v>
      </c>
      <c r="I624">
        <v>138540</v>
      </c>
    </row>
    <row r="625" spans="1:9" x14ac:dyDescent="0.25">
      <c r="A625" t="s">
        <v>113</v>
      </c>
      <c r="B625">
        <v>48850.3</v>
      </c>
      <c r="C625">
        <v>48788.4</v>
      </c>
      <c r="D625">
        <v>48777.7</v>
      </c>
      <c r="E625">
        <v>48538.8</v>
      </c>
      <c r="F625">
        <v>2341.16</v>
      </c>
      <c r="G625">
        <v>0.37572800000000001</v>
      </c>
      <c r="H625">
        <v>0.62027399999999999</v>
      </c>
      <c r="I625">
        <v>139124</v>
      </c>
    </row>
    <row r="626" spans="1:9" x14ac:dyDescent="0.25">
      <c r="A626" t="s">
        <v>113</v>
      </c>
      <c r="B626">
        <v>48874.3</v>
      </c>
      <c r="C626">
        <v>48796.800000000003</v>
      </c>
      <c r="D626">
        <v>48787.199999999997</v>
      </c>
      <c r="E626">
        <v>48551.9</v>
      </c>
      <c r="F626">
        <v>2340.86</v>
      </c>
      <c r="G626">
        <v>0.37569399999999997</v>
      </c>
      <c r="H626">
        <v>0.62116199999999999</v>
      </c>
      <c r="I626">
        <v>138948</v>
      </c>
    </row>
    <row r="627" spans="1:9" x14ac:dyDescent="0.25">
      <c r="A627" t="s">
        <v>113</v>
      </c>
      <c r="B627">
        <v>48733</v>
      </c>
      <c r="C627">
        <v>48653.4</v>
      </c>
      <c r="D627">
        <v>48641.599999999999</v>
      </c>
      <c r="E627">
        <v>48405.5</v>
      </c>
      <c r="F627">
        <v>2246.79</v>
      </c>
      <c r="G627">
        <v>0.37569000000000002</v>
      </c>
      <c r="H627">
        <v>0.61911799999999995</v>
      </c>
      <c r="I627">
        <v>145334</v>
      </c>
    </row>
    <row r="628" spans="1:9" x14ac:dyDescent="0.25">
      <c r="A628" t="s">
        <v>113</v>
      </c>
      <c r="B628">
        <v>48781.3</v>
      </c>
      <c r="C628">
        <v>48701</v>
      </c>
      <c r="D628">
        <v>48689.2</v>
      </c>
      <c r="E628">
        <v>48455.6</v>
      </c>
      <c r="F628">
        <v>2270.7199999999998</v>
      </c>
      <c r="G628">
        <v>0.37928499999999998</v>
      </c>
      <c r="H628">
        <v>0.61912100000000003</v>
      </c>
      <c r="I628">
        <v>144215</v>
      </c>
    </row>
    <row r="629" spans="1:9" x14ac:dyDescent="0.25">
      <c r="A629" t="s">
        <v>113</v>
      </c>
      <c r="B629">
        <v>48903.5</v>
      </c>
      <c r="C629">
        <v>48823.3</v>
      </c>
      <c r="D629">
        <v>48809.3</v>
      </c>
      <c r="E629">
        <v>48576.1</v>
      </c>
      <c r="F629">
        <v>2334.9</v>
      </c>
      <c r="G629">
        <v>0.38577899999999998</v>
      </c>
      <c r="H629">
        <v>0.629135</v>
      </c>
      <c r="I629">
        <v>139347</v>
      </c>
    </row>
    <row r="630" spans="1:9" x14ac:dyDescent="0.25">
      <c r="A630" t="s">
        <v>113</v>
      </c>
      <c r="B630">
        <v>48922.2</v>
      </c>
      <c r="C630">
        <v>48843.7</v>
      </c>
      <c r="D630">
        <v>48833.4</v>
      </c>
      <c r="E630">
        <v>48599.7</v>
      </c>
      <c r="F630">
        <v>2352.5</v>
      </c>
      <c r="G630">
        <v>0.37610399999999999</v>
      </c>
      <c r="H630">
        <v>0.61912100000000003</v>
      </c>
      <c r="I630">
        <v>137580</v>
      </c>
    </row>
    <row r="631" spans="1:9" x14ac:dyDescent="0.25">
      <c r="A631" t="s">
        <v>113</v>
      </c>
      <c r="B631">
        <v>48771</v>
      </c>
      <c r="C631">
        <v>48681.1</v>
      </c>
      <c r="D631">
        <v>48667.1</v>
      </c>
      <c r="E631">
        <v>48430.2</v>
      </c>
      <c r="F631">
        <v>2239.1799999999998</v>
      </c>
      <c r="G631">
        <v>0.378218</v>
      </c>
      <c r="H631">
        <v>0.61912100000000003</v>
      </c>
      <c r="I631">
        <v>145329</v>
      </c>
    </row>
    <row r="632" spans="1:9" x14ac:dyDescent="0.25">
      <c r="A632" t="s">
        <v>113</v>
      </c>
      <c r="B632">
        <v>48972.4</v>
      </c>
      <c r="C632">
        <v>48884.6</v>
      </c>
      <c r="D632">
        <v>48873.8</v>
      </c>
      <c r="E632">
        <v>48640.3</v>
      </c>
      <c r="F632">
        <v>2343.0700000000002</v>
      </c>
      <c r="G632">
        <v>0.37820700000000002</v>
      </c>
      <c r="H632">
        <v>0.62575400000000003</v>
      </c>
      <c r="I632">
        <v>138783</v>
      </c>
    </row>
    <row r="633" spans="1:9" x14ac:dyDescent="0.25">
      <c r="A633" t="s">
        <v>113</v>
      </c>
      <c r="B633">
        <v>48883.199999999997</v>
      </c>
      <c r="C633">
        <v>48803.8</v>
      </c>
      <c r="D633">
        <v>48793.9</v>
      </c>
      <c r="E633">
        <v>48555.199999999997</v>
      </c>
      <c r="F633">
        <v>2331.86</v>
      </c>
      <c r="G633">
        <v>0.376</v>
      </c>
      <c r="H633">
        <v>0.62845799999999996</v>
      </c>
      <c r="I633">
        <v>139604</v>
      </c>
    </row>
    <row r="634" spans="1:9" x14ac:dyDescent="0.25">
      <c r="A634" t="s">
        <v>113</v>
      </c>
      <c r="B634">
        <v>48763.4</v>
      </c>
      <c r="C634">
        <v>48671.9</v>
      </c>
      <c r="D634">
        <v>48659.5</v>
      </c>
      <c r="E634">
        <v>48422</v>
      </c>
      <c r="F634">
        <v>2257.44</v>
      </c>
      <c r="G634">
        <v>0.375861</v>
      </c>
      <c r="H634">
        <v>0.61912</v>
      </c>
      <c r="I634">
        <v>145080</v>
      </c>
    </row>
    <row r="635" spans="1:9" x14ac:dyDescent="0.25">
      <c r="A635" t="s">
        <v>113</v>
      </c>
      <c r="B635">
        <v>48936</v>
      </c>
      <c r="C635">
        <v>48854.400000000001</v>
      </c>
      <c r="D635">
        <v>48844.800000000003</v>
      </c>
      <c r="E635">
        <v>48606</v>
      </c>
      <c r="F635">
        <v>2358.08</v>
      </c>
      <c r="G635">
        <v>0.37569799999999998</v>
      </c>
      <c r="H635">
        <v>0.61912199999999995</v>
      </c>
      <c r="I635">
        <v>138262</v>
      </c>
    </row>
    <row r="636" spans="1:9" x14ac:dyDescent="0.25">
      <c r="A636" t="s">
        <v>113</v>
      </c>
      <c r="B636">
        <v>48923</v>
      </c>
      <c r="C636">
        <v>48842.400000000001</v>
      </c>
      <c r="D636">
        <v>48831.7</v>
      </c>
      <c r="E636">
        <v>48598.1</v>
      </c>
      <c r="F636">
        <v>2259.4299999999998</v>
      </c>
      <c r="G636">
        <v>0.37922099999999997</v>
      </c>
      <c r="H636">
        <v>0.61908600000000003</v>
      </c>
      <c r="I636">
        <v>144825</v>
      </c>
    </row>
    <row r="637" spans="1:9" x14ac:dyDescent="0.25">
      <c r="A637" t="s">
        <v>113</v>
      </c>
      <c r="B637">
        <v>48758.6</v>
      </c>
      <c r="C637">
        <v>48681.7</v>
      </c>
      <c r="D637">
        <v>48668.2</v>
      </c>
      <c r="E637">
        <v>48430.3</v>
      </c>
      <c r="F637">
        <v>2269.7800000000002</v>
      </c>
      <c r="G637">
        <v>0.37810300000000002</v>
      </c>
      <c r="H637">
        <v>0.62833300000000003</v>
      </c>
      <c r="I637">
        <v>143708</v>
      </c>
    </row>
    <row r="638" spans="1:9" x14ac:dyDescent="0.25">
      <c r="A638" t="s">
        <v>113</v>
      </c>
      <c r="B638">
        <v>48732</v>
      </c>
      <c r="C638">
        <v>48658.400000000001</v>
      </c>
      <c r="D638">
        <v>48648.1</v>
      </c>
      <c r="E638">
        <v>48408.7</v>
      </c>
      <c r="F638">
        <v>2251.98</v>
      </c>
      <c r="G638">
        <v>0.375695</v>
      </c>
      <c r="H638">
        <v>0.62497499999999995</v>
      </c>
      <c r="I638">
        <v>145381</v>
      </c>
    </row>
    <row r="639" spans="1:9" x14ac:dyDescent="0.25">
      <c r="A639" t="s">
        <v>113</v>
      </c>
      <c r="B639">
        <v>48762.8</v>
      </c>
      <c r="C639">
        <v>48673.2</v>
      </c>
      <c r="D639">
        <v>48662.2</v>
      </c>
      <c r="E639">
        <v>48427.199999999997</v>
      </c>
      <c r="F639">
        <v>2250.9</v>
      </c>
      <c r="G639">
        <v>0.37607499999999999</v>
      </c>
      <c r="H639">
        <v>0.61912100000000003</v>
      </c>
      <c r="I639">
        <v>145240</v>
      </c>
    </row>
    <row r="640" spans="1:9" x14ac:dyDescent="0.25">
      <c r="A640" t="s">
        <v>113</v>
      </c>
      <c r="B640">
        <v>48876.3</v>
      </c>
      <c r="C640">
        <v>48792.3</v>
      </c>
      <c r="D640">
        <v>48781.2</v>
      </c>
      <c r="E640">
        <v>48545.9</v>
      </c>
      <c r="F640">
        <v>2350.9499999999998</v>
      </c>
      <c r="G640">
        <v>0.37570100000000001</v>
      </c>
      <c r="H640">
        <v>0.61912</v>
      </c>
      <c r="I640">
        <v>138723</v>
      </c>
    </row>
    <row r="641" spans="1:9" x14ac:dyDescent="0.25">
      <c r="A641" t="s">
        <v>113</v>
      </c>
      <c r="B641">
        <v>48683.5</v>
      </c>
      <c r="C641">
        <v>48592.800000000003</v>
      </c>
      <c r="D641">
        <v>48579.199999999997</v>
      </c>
      <c r="E641">
        <v>48344.2</v>
      </c>
      <c r="F641">
        <v>2244.34</v>
      </c>
      <c r="G641">
        <v>0.37603799999999998</v>
      </c>
      <c r="H641">
        <v>0.61912199999999995</v>
      </c>
      <c r="I641">
        <v>144781</v>
      </c>
    </row>
    <row r="642" spans="1:9" x14ac:dyDescent="0.25">
      <c r="A642" t="s">
        <v>113</v>
      </c>
      <c r="B642">
        <v>48710.7</v>
      </c>
      <c r="C642">
        <v>48644.3</v>
      </c>
      <c r="D642">
        <v>48629.4</v>
      </c>
      <c r="E642">
        <v>48393.3</v>
      </c>
      <c r="F642">
        <v>2278.5500000000002</v>
      </c>
      <c r="G642">
        <v>0.37659599999999999</v>
      </c>
      <c r="H642">
        <v>0.62771299999999997</v>
      </c>
      <c r="I642">
        <v>143643</v>
      </c>
    </row>
    <row r="643" spans="1:9" x14ac:dyDescent="0.25">
      <c r="A643" t="s">
        <v>113</v>
      </c>
      <c r="B643">
        <v>48898.9</v>
      </c>
      <c r="C643">
        <v>48810.6</v>
      </c>
      <c r="D643">
        <v>48799.7</v>
      </c>
      <c r="E643">
        <v>48563</v>
      </c>
      <c r="F643">
        <v>2340.9</v>
      </c>
      <c r="G643">
        <v>0.37587999999999999</v>
      </c>
      <c r="H643">
        <v>0.61911799999999995</v>
      </c>
      <c r="I643">
        <v>138926</v>
      </c>
    </row>
    <row r="644" spans="1:9" x14ac:dyDescent="0.25">
      <c r="A644" t="s">
        <v>113</v>
      </c>
      <c r="B644">
        <v>48728.800000000003</v>
      </c>
      <c r="C644">
        <v>48642.8</v>
      </c>
      <c r="D644">
        <v>48631.5</v>
      </c>
      <c r="E644">
        <v>48397.599999999999</v>
      </c>
      <c r="F644">
        <v>2249.9499999999998</v>
      </c>
      <c r="G644">
        <v>0.37646200000000002</v>
      </c>
      <c r="H644">
        <v>0.61903399999999997</v>
      </c>
      <c r="I644">
        <v>144778</v>
      </c>
    </row>
    <row r="645" spans="1:9" x14ac:dyDescent="0.25">
      <c r="A645" t="s">
        <v>113</v>
      </c>
      <c r="B645">
        <v>48850.1</v>
      </c>
      <c r="C645">
        <v>48772.7</v>
      </c>
      <c r="D645">
        <v>48763.1</v>
      </c>
      <c r="E645">
        <v>48528.6</v>
      </c>
      <c r="F645">
        <v>2317.58</v>
      </c>
      <c r="G645">
        <v>0.37572299999999997</v>
      </c>
      <c r="H645">
        <v>0.61912199999999995</v>
      </c>
      <c r="I645">
        <v>139446</v>
      </c>
    </row>
    <row r="646" spans="1:9" x14ac:dyDescent="0.25">
      <c r="A646" t="s">
        <v>113</v>
      </c>
      <c r="B646">
        <v>48825.5</v>
      </c>
      <c r="C646">
        <v>48744.2</v>
      </c>
      <c r="D646">
        <v>48731.8</v>
      </c>
      <c r="E646">
        <v>48498.3</v>
      </c>
      <c r="F646">
        <v>2266.21</v>
      </c>
      <c r="G646">
        <v>0.376191</v>
      </c>
      <c r="H646">
        <v>0.61910799999999999</v>
      </c>
      <c r="I646">
        <v>143765</v>
      </c>
    </row>
    <row r="647" spans="1:9" x14ac:dyDescent="0.25">
      <c r="A647" t="s">
        <v>113</v>
      </c>
      <c r="B647">
        <v>48878.7</v>
      </c>
      <c r="C647">
        <v>48791.3</v>
      </c>
      <c r="D647">
        <v>48782.1</v>
      </c>
      <c r="E647">
        <v>48545.3</v>
      </c>
      <c r="F647">
        <v>2332.21</v>
      </c>
      <c r="G647">
        <v>0.37642300000000001</v>
      </c>
      <c r="H647">
        <v>0.61912100000000003</v>
      </c>
      <c r="I647">
        <v>139401</v>
      </c>
    </row>
    <row r="648" spans="1:9" x14ac:dyDescent="0.25">
      <c r="A648" t="s">
        <v>113</v>
      </c>
      <c r="B648">
        <v>48918.1</v>
      </c>
      <c r="C648">
        <v>48833.7</v>
      </c>
      <c r="D648">
        <v>48821.599999999999</v>
      </c>
      <c r="E648">
        <v>48587.7</v>
      </c>
      <c r="F648">
        <v>2345.54</v>
      </c>
      <c r="G648">
        <v>0.375695</v>
      </c>
      <c r="H648">
        <v>0.61910299999999996</v>
      </c>
      <c r="I648">
        <v>139486</v>
      </c>
    </row>
    <row r="649" spans="1:9" x14ac:dyDescent="0.25">
      <c r="A649" t="s">
        <v>113</v>
      </c>
      <c r="B649">
        <v>48762.9</v>
      </c>
      <c r="C649">
        <v>48686.5</v>
      </c>
      <c r="D649">
        <v>48676</v>
      </c>
      <c r="E649">
        <v>48441</v>
      </c>
      <c r="F649">
        <v>2251.09</v>
      </c>
      <c r="G649">
        <v>0.379942</v>
      </c>
      <c r="H649">
        <v>0.61912199999999995</v>
      </c>
      <c r="I649">
        <v>144801</v>
      </c>
    </row>
    <row r="650" spans="1:9" x14ac:dyDescent="0.25">
      <c r="A650" t="s">
        <v>113</v>
      </c>
      <c r="B650">
        <v>48847.8</v>
      </c>
      <c r="C650">
        <v>48781.8</v>
      </c>
      <c r="D650">
        <v>48772.3</v>
      </c>
      <c r="E650">
        <v>48539</v>
      </c>
      <c r="F650">
        <v>2324.79</v>
      </c>
      <c r="G650">
        <v>0.38578000000000001</v>
      </c>
      <c r="H650">
        <v>0.62516799999999995</v>
      </c>
      <c r="I650">
        <v>139982</v>
      </c>
    </row>
    <row r="651" spans="1:9" x14ac:dyDescent="0.25">
      <c r="A651" t="s">
        <v>113</v>
      </c>
      <c r="B651">
        <v>48900.3</v>
      </c>
      <c r="C651">
        <v>48811.7</v>
      </c>
      <c r="D651">
        <v>48802</v>
      </c>
      <c r="E651">
        <v>48566.2</v>
      </c>
      <c r="F651">
        <v>2335.0300000000002</v>
      </c>
      <c r="G651">
        <v>0.38578000000000001</v>
      </c>
      <c r="H651">
        <v>0.61912199999999995</v>
      </c>
      <c r="I651">
        <v>138683</v>
      </c>
    </row>
    <row r="652" spans="1:9" x14ac:dyDescent="0.25">
      <c r="A652" t="s">
        <v>113</v>
      </c>
      <c r="B652">
        <v>48872.800000000003</v>
      </c>
      <c r="C652">
        <v>48800.9</v>
      </c>
      <c r="D652">
        <v>48790.6</v>
      </c>
      <c r="E652">
        <v>48558.400000000001</v>
      </c>
      <c r="F652">
        <v>2317.9899999999998</v>
      </c>
      <c r="G652">
        <v>0.37595699999999999</v>
      </c>
      <c r="H652">
        <v>0.62553300000000001</v>
      </c>
      <c r="I652">
        <v>139873</v>
      </c>
    </row>
    <row r="653" spans="1:9" x14ac:dyDescent="0.25">
      <c r="A653" t="s">
        <v>113</v>
      </c>
      <c r="B653">
        <v>48756.4</v>
      </c>
      <c r="C653">
        <v>48672.4</v>
      </c>
      <c r="D653">
        <v>48658.5</v>
      </c>
      <c r="E653">
        <v>48422.7</v>
      </c>
      <c r="F653">
        <v>2252.44</v>
      </c>
      <c r="G653">
        <v>0.37887399999999999</v>
      </c>
      <c r="H653">
        <v>0.61907699999999999</v>
      </c>
      <c r="I653">
        <v>144551</v>
      </c>
    </row>
    <row r="654" spans="1:9" x14ac:dyDescent="0.25">
      <c r="A654" t="s">
        <v>113</v>
      </c>
      <c r="B654">
        <v>48934.2</v>
      </c>
      <c r="C654">
        <v>48849.8</v>
      </c>
      <c r="D654">
        <v>48839.3</v>
      </c>
      <c r="E654">
        <v>48605.3</v>
      </c>
      <c r="F654">
        <v>2253.88</v>
      </c>
      <c r="G654">
        <v>0.37672800000000001</v>
      </c>
      <c r="H654">
        <v>0.61911000000000005</v>
      </c>
      <c r="I654">
        <v>144832</v>
      </c>
    </row>
    <row r="655" spans="1:9" x14ac:dyDescent="0.25">
      <c r="A655" t="s">
        <v>113</v>
      </c>
      <c r="B655">
        <v>48975.9</v>
      </c>
      <c r="C655">
        <v>48887.4</v>
      </c>
      <c r="D655">
        <v>48877.599999999999</v>
      </c>
      <c r="E655">
        <v>48643.4</v>
      </c>
      <c r="F655">
        <v>2362.1999999999998</v>
      </c>
      <c r="G655">
        <v>0.38125799999999999</v>
      </c>
      <c r="H655">
        <v>0.61912199999999995</v>
      </c>
      <c r="I655">
        <v>137743</v>
      </c>
    </row>
    <row r="656" spans="1:9" x14ac:dyDescent="0.25">
      <c r="A656" t="s">
        <v>113</v>
      </c>
      <c r="B656">
        <v>48926.8</v>
      </c>
      <c r="C656">
        <v>48844.2</v>
      </c>
      <c r="D656">
        <v>48833.8</v>
      </c>
      <c r="E656">
        <v>48602.1</v>
      </c>
      <c r="F656">
        <v>2326.21</v>
      </c>
      <c r="G656">
        <v>0.377494</v>
      </c>
      <c r="H656">
        <v>0.618977</v>
      </c>
      <c r="I656">
        <v>139690</v>
      </c>
    </row>
    <row r="657" spans="1:25" x14ac:dyDescent="0.25">
      <c r="A657" t="s">
        <v>113</v>
      </c>
      <c r="B657">
        <v>49704.6</v>
      </c>
      <c r="C657">
        <v>49618.8</v>
      </c>
      <c r="D657">
        <v>49606.5</v>
      </c>
      <c r="E657">
        <v>49373.599999999999</v>
      </c>
      <c r="F657">
        <v>2197.66</v>
      </c>
      <c r="G657">
        <v>0.37595299999999998</v>
      </c>
      <c r="H657">
        <v>0.62380899999999995</v>
      </c>
      <c r="I657">
        <v>149611</v>
      </c>
    </row>
    <row r="658" spans="1:25" x14ac:dyDescent="0.25">
      <c r="A658" t="s">
        <v>113</v>
      </c>
      <c r="B658">
        <v>48745.2</v>
      </c>
      <c r="C658">
        <v>48665.599999999999</v>
      </c>
      <c r="D658">
        <v>48654.2</v>
      </c>
      <c r="E658">
        <v>48420</v>
      </c>
      <c r="F658">
        <v>2253.92</v>
      </c>
      <c r="G658">
        <v>0.37777300000000003</v>
      </c>
      <c r="H658">
        <v>0.61911899999999997</v>
      </c>
      <c r="I658">
        <v>144733</v>
      </c>
    </row>
    <row r="659" spans="1:25" x14ac:dyDescent="0.25">
      <c r="A659" t="s">
        <v>113</v>
      </c>
      <c r="B659">
        <v>48900.5</v>
      </c>
      <c r="C659">
        <v>48819.1</v>
      </c>
      <c r="D659">
        <v>48807.199999999997</v>
      </c>
      <c r="E659">
        <v>48574.9</v>
      </c>
      <c r="F659">
        <v>2333.89</v>
      </c>
      <c r="G659">
        <v>0.37569399999999997</v>
      </c>
      <c r="H659">
        <v>0.61908600000000003</v>
      </c>
      <c r="I659">
        <v>139355</v>
      </c>
    </row>
    <row r="660" spans="1:25" x14ac:dyDescent="0.25">
      <c r="A660" t="s">
        <v>113</v>
      </c>
      <c r="B660">
        <v>48889.4</v>
      </c>
      <c r="C660">
        <v>48807.199999999997</v>
      </c>
      <c r="D660">
        <v>48796.800000000003</v>
      </c>
      <c r="E660">
        <v>48562.1</v>
      </c>
      <c r="F660">
        <v>2367.8000000000002</v>
      </c>
      <c r="G660">
        <v>0.37711099999999997</v>
      </c>
      <c r="H660">
        <v>0.61910900000000002</v>
      </c>
      <c r="I660">
        <v>137416</v>
      </c>
    </row>
    <row r="661" spans="1:25" x14ac:dyDescent="0.25">
      <c r="A661" t="s">
        <v>113</v>
      </c>
      <c r="B661">
        <v>48827.8</v>
      </c>
      <c r="C661">
        <v>48740.7</v>
      </c>
      <c r="D661">
        <v>48729.5</v>
      </c>
      <c r="E661">
        <v>48493.2</v>
      </c>
      <c r="F661">
        <v>2324.4499999999998</v>
      </c>
      <c r="G661">
        <v>0.37587300000000001</v>
      </c>
      <c r="H661">
        <v>0.62064900000000001</v>
      </c>
      <c r="I661">
        <v>139703</v>
      </c>
    </row>
    <row r="662" spans="1:25" x14ac:dyDescent="0.25">
      <c r="A662" t="s">
        <v>113</v>
      </c>
      <c r="B662">
        <v>48919.8</v>
      </c>
      <c r="C662">
        <v>48835.8</v>
      </c>
      <c r="D662">
        <v>48824.4</v>
      </c>
      <c r="E662">
        <v>48589.8</v>
      </c>
      <c r="F662">
        <v>2338.7199999999998</v>
      </c>
      <c r="G662">
        <v>0.37603999999999999</v>
      </c>
      <c r="H662">
        <v>0.62816000000000005</v>
      </c>
      <c r="I662">
        <v>139299</v>
      </c>
    </row>
    <row r="663" spans="1:25" x14ac:dyDescent="0.25">
      <c r="A663" t="s">
        <v>113</v>
      </c>
      <c r="B663">
        <v>48737.3</v>
      </c>
      <c r="C663">
        <v>48656.800000000003</v>
      </c>
      <c r="D663">
        <v>48646</v>
      </c>
      <c r="E663">
        <v>48414.2</v>
      </c>
      <c r="F663">
        <v>2241.08</v>
      </c>
      <c r="G663">
        <v>0.37584299999999998</v>
      </c>
      <c r="H663">
        <v>0.62525299999999995</v>
      </c>
      <c r="I663">
        <v>145385</v>
      </c>
    </row>
    <row r="664" spans="1:25" x14ac:dyDescent="0.25">
      <c r="A664" t="s">
        <v>113</v>
      </c>
      <c r="B664">
        <v>48979.3</v>
      </c>
      <c r="C664">
        <v>48897</v>
      </c>
      <c r="D664">
        <v>48887.4</v>
      </c>
      <c r="E664">
        <v>48650.400000000001</v>
      </c>
      <c r="F664">
        <v>2348.2399999999998</v>
      </c>
      <c r="G664">
        <v>0.38101600000000002</v>
      </c>
      <c r="H664">
        <v>0.61905500000000002</v>
      </c>
      <c r="I664">
        <v>138449</v>
      </c>
    </row>
    <row r="665" spans="1:25" x14ac:dyDescent="0.25">
      <c r="A665" t="s">
        <v>113</v>
      </c>
      <c r="B665">
        <v>48750.7</v>
      </c>
      <c r="C665">
        <v>48669.3</v>
      </c>
      <c r="D665">
        <v>48655.7</v>
      </c>
      <c r="E665">
        <v>48423.4</v>
      </c>
      <c r="F665">
        <v>2250.71</v>
      </c>
      <c r="G665">
        <v>0.37744100000000003</v>
      </c>
      <c r="H665">
        <v>0.62980499999999995</v>
      </c>
      <c r="I665">
        <v>145338</v>
      </c>
    </row>
    <row r="666" spans="1:25" x14ac:dyDescent="0.25">
      <c r="A666" t="s">
        <v>113</v>
      </c>
      <c r="B666">
        <v>48867.6</v>
      </c>
      <c r="C666">
        <v>48766</v>
      </c>
      <c r="D666">
        <v>48756.1</v>
      </c>
      <c r="E666">
        <v>48520.9</v>
      </c>
      <c r="F666">
        <v>2272.9899999999998</v>
      </c>
      <c r="G666">
        <v>0.37569000000000002</v>
      </c>
      <c r="H666">
        <v>0.61911700000000003</v>
      </c>
      <c r="I666">
        <v>143679</v>
      </c>
    </row>
    <row r="667" spans="1:25" x14ac:dyDescent="0.25">
      <c r="A667" t="s">
        <v>113</v>
      </c>
      <c r="B667">
        <v>48772.1</v>
      </c>
      <c r="C667">
        <v>48690.5</v>
      </c>
      <c r="D667">
        <v>48679.199999999997</v>
      </c>
      <c r="E667">
        <v>48444.7</v>
      </c>
      <c r="F667">
        <v>2246.81</v>
      </c>
      <c r="G667">
        <v>0.37571599999999999</v>
      </c>
      <c r="H667">
        <v>0.61909700000000001</v>
      </c>
      <c r="I667">
        <v>145344</v>
      </c>
    </row>
    <row r="668" spans="1:25" x14ac:dyDescent="0.25">
      <c r="A668" t="s">
        <v>113</v>
      </c>
      <c r="B668">
        <v>48796.2</v>
      </c>
      <c r="C668">
        <v>48713.9</v>
      </c>
      <c r="D668">
        <v>48702.5</v>
      </c>
      <c r="E668">
        <v>48468.800000000003</v>
      </c>
      <c r="F668">
        <v>2278.2600000000002</v>
      </c>
      <c r="G668">
        <v>0.37600600000000001</v>
      </c>
      <c r="H668">
        <v>0.61912100000000003</v>
      </c>
      <c r="I668">
        <v>143568</v>
      </c>
    </row>
    <row r="669" spans="1:25" x14ac:dyDescent="0.25">
      <c r="A669" t="s">
        <v>113</v>
      </c>
      <c r="B669">
        <v>48935.3</v>
      </c>
      <c r="C669">
        <v>48839.3</v>
      </c>
      <c r="D669">
        <v>48824</v>
      </c>
      <c r="E669">
        <v>48587.1</v>
      </c>
      <c r="F669">
        <v>2352.7199999999998</v>
      </c>
      <c r="G669">
        <v>0.377195</v>
      </c>
      <c r="H669">
        <v>0.61912199999999995</v>
      </c>
      <c r="I669">
        <v>138312</v>
      </c>
    </row>
    <row r="670" spans="1:25" x14ac:dyDescent="0.25">
      <c r="A670" t="s">
        <v>113</v>
      </c>
      <c r="B670">
        <v>48772.5</v>
      </c>
      <c r="C670">
        <v>48697.9</v>
      </c>
      <c r="D670">
        <v>48685.8</v>
      </c>
      <c r="E670">
        <v>48448.5</v>
      </c>
      <c r="F670">
        <v>2249.46</v>
      </c>
      <c r="G670">
        <v>0.37670599999999999</v>
      </c>
      <c r="H670">
        <v>0.61910799999999999</v>
      </c>
      <c r="I670">
        <v>144688</v>
      </c>
    </row>
    <row r="671" spans="1:25" x14ac:dyDescent="0.25">
      <c r="A671" t="s">
        <v>113</v>
      </c>
      <c r="B671">
        <v>48888.800000000003</v>
      </c>
      <c r="C671">
        <v>48805.2</v>
      </c>
      <c r="D671">
        <v>48795.4</v>
      </c>
      <c r="E671">
        <v>48558.9</v>
      </c>
      <c r="F671">
        <v>2247.1</v>
      </c>
      <c r="G671">
        <v>0.376888</v>
      </c>
      <c r="H671">
        <v>0.61912199999999995</v>
      </c>
      <c r="I671">
        <v>145684</v>
      </c>
      <c r="R671" t="s">
        <v>69</v>
      </c>
      <c r="U671" t="s">
        <v>68</v>
      </c>
      <c r="X671" t="s">
        <v>66</v>
      </c>
    </row>
    <row r="672" spans="1:25" x14ac:dyDescent="0.25">
      <c r="A672" t="s">
        <v>113</v>
      </c>
      <c r="B672">
        <v>48723.8</v>
      </c>
      <c r="C672">
        <v>48635.9</v>
      </c>
      <c r="D672">
        <v>48625.7</v>
      </c>
      <c r="E672">
        <v>48392.3</v>
      </c>
      <c r="F672">
        <v>2252.2800000000002</v>
      </c>
      <c r="G672">
        <v>0.37578499999999998</v>
      </c>
      <c r="H672">
        <v>0.61912100000000003</v>
      </c>
      <c r="I672">
        <v>144786</v>
      </c>
      <c r="R672">
        <f>AVERAGE(B623:B672)</f>
        <v>48855.152000000002</v>
      </c>
      <c r="S672">
        <f>AVERAGE(C623:C672)</f>
        <v>48772.637999999992</v>
      </c>
      <c r="U672">
        <f>_xlfn.VAR.P(B623:B672)</f>
        <v>21228.494895999982</v>
      </c>
      <c r="V672">
        <f>_xlfn.VAR.P(C623:C672)</f>
        <v>21034.474356000028</v>
      </c>
      <c r="X672">
        <f>1.96*SQRT(U672)/50</f>
        <v>5.7114406586245305</v>
      </c>
      <c r="Y672">
        <f>1.96*SQRT(V672)/50</f>
        <v>5.6852805273270279</v>
      </c>
    </row>
    <row r="673" spans="1:9" x14ac:dyDescent="0.25">
      <c r="A673" t="s">
        <v>114</v>
      </c>
      <c r="B673">
        <v>2442775.5765</v>
      </c>
      <c r="C673" t="s">
        <v>36</v>
      </c>
    </row>
    <row r="674" spans="1:9" x14ac:dyDescent="0.25">
      <c r="A674" t="s">
        <v>38</v>
      </c>
      <c r="B674">
        <v>58.966799999999999</v>
      </c>
      <c r="C674">
        <v>0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38</v>
      </c>
      <c r="B675">
        <v>59.667900000000003</v>
      </c>
      <c r="C675">
        <v>0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38</v>
      </c>
      <c r="B676">
        <v>59.710500000000003</v>
      </c>
      <c r="C676">
        <v>0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38</v>
      </c>
      <c r="B677">
        <v>60.738</v>
      </c>
      <c r="C677">
        <v>0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38</v>
      </c>
      <c r="B678">
        <v>59.141300000000001</v>
      </c>
      <c r="C678">
        <v>0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38</v>
      </c>
      <c r="B679">
        <v>60.941000000000003</v>
      </c>
      <c r="C679">
        <v>0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38</v>
      </c>
      <c r="B680">
        <v>61.172499999999999</v>
      </c>
      <c r="C680">
        <v>0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38</v>
      </c>
      <c r="B681">
        <v>61.781500000000001</v>
      </c>
      <c r="C681">
        <v>0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38</v>
      </c>
      <c r="B682">
        <v>59.374000000000002</v>
      </c>
      <c r="C682">
        <v>0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38</v>
      </c>
      <c r="B683">
        <v>61.631399999999999</v>
      </c>
      <c r="C683">
        <v>0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38</v>
      </c>
      <c r="B684">
        <v>59.539099999999998</v>
      </c>
      <c r="C684">
        <v>0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38</v>
      </c>
      <c r="B685">
        <v>59.368699999999997</v>
      </c>
      <c r="C685">
        <v>0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38</v>
      </c>
      <c r="B686">
        <v>39.076700000000002</v>
      </c>
      <c r="C686">
        <v>0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38</v>
      </c>
      <c r="B687">
        <v>42.260199999999998</v>
      </c>
      <c r="C687">
        <v>0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38</v>
      </c>
      <c r="B688">
        <v>39.294600000000003</v>
      </c>
      <c r="C688">
        <v>0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38</v>
      </c>
      <c r="B689">
        <v>39.364699999999999</v>
      </c>
      <c r="C689">
        <v>0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38</v>
      </c>
      <c r="B690">
        <v>39.330199999999998</v>
      </c>
      <c r="C690">
        <v>0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38</v>
      </c>
      <c r="B691">
        <v>39.7072</v>
      </c>
      <c r="C691">
        <v>0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38</v>
      </c>
      <c r="B692">
        <v>41.877400000000002</v>
      </c>
      <c r="C692">
        <v>0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38</v>
      </c>
      <c r="B693">
        <v>40.217799999999997</v>
      </c>
      <c r="C693">
        <v>0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38</v>
      </c>
      <c r="B694">
        <v>39.845999999999997</v>
      </c>
      <c r="C694">
        <v>0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38</v>
      </c>
      <c r="B695">
        <v>39.2149</v>
      </c>
      <c r="C695">
        <v>0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38</v>
      </c>
      <c r="B696">
        <v>60.390799999999999</v>
      </c>
      <c r="C696">
        <v>0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38</v>
      </c>
      <c r="B697">
        <v>63.836399999999998</v>
      </c>
      <c r="C697">
        <v>0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38</v>
      </c>
      <c r="B698">
        <v>59.331800000000001</v>
      </c>
      <c r="C698">
        <v>0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38</v>
      </c>
      <c r="B699">
        <v>40.582700000000003</v>
      </c>
      <c r="C699">
        <v>0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38</v>
      </c>
      <c r="B700">
        <v>41.089199999999998</v>
      </c>
      <c r="C700">
        <v>0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38</v>
      </c>
      <c r="B701">
        <v>39.758400000000002</v>
      </c>
      <c r="C701">
        <v>0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38</v>
      </c>
      <c r="B702">
        <v>39.115499999999997</v>
      </c>
      <c r="C702">
        <v>0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38</v>
      </c>
      <c r="B703">
        <v>39.587499999999999</v>
      </c>
      <c r="C703">
        <v>0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38</v>
      </c>
      <c r="B704">
        <v>60.564</v>
      </c>
      <c r="C704">
        <v>0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38</v>
      </c>
      <c r="B705">
        <v>59.155200000000001</v>
      </c>
      <c r="C705">
        <v>0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38</v>
      </c>
      <c r="B706">
        <v>59.315899999999999</v>
      </c>
      <c r="C706">
        <v>0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38</v>
      </c>
      <c r="B707">
        <v>48.358899999999998</v>
      </c>
      <c r="C707">
        <v>0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38</v>
      </c>
      <c r="B708">
        <v>40.600499999999997</v>
      </c>
      <c r="C708">
        <v>0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38</v>
      </c>
      <c r="B709">
        <v>39.625799999999998</v>
      </c>
      <c r="C709">
        <v>0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38</v>
      </c>
      <c r="B710">
        <v>39.856499999999997</v>
      </c>
      <c r="C710">
        <v>0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38</v>
      </c>
      <c r="B711">
        <v>39.642000000000003</v>
      </c>
      <c r="C711">
        <v>0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38</v>
      </c>
      <c r="B712">
        <v>39.278399999999998</v>
      </c>
      <c r="C712">
        <v>0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38</v>
      </c>
      <c r="B713">
        <v>40.825099999999999</v>
      </c>
      <c r="C713">
        <v>0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38</v>
      </c>
      <c r="B714">
        <v>43.857999999999997</v>
      </c>
      <c r="C714">
        <v>0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38</v>
      </c>
      <c r="B715">
        <v>39.287799999999997</v>
      </c>
      <c r="C715">
        <v>0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38</v>
      </c>
      <c r="B716">
        <v>39.404800000000002</v>
      </c>
      <c r="C716">
        <v>0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38</v>
      </c>
      <c r="B717">
        <v>60.6492</v>
      </c>
      <c r="C717">
        <v>0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38</v>
      </c>
      <c r="B718">
        <v>60.634799999999998</v>
      </c>
      <c r="C718">
        <v>0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38</v>
      </c>
      <c r="B719">
        <v>58.987200000000001</v>
      </c>
      <c r="C719">
        <v>0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38</v>
      </c>
      <c r="B720">
        <v>48.604100000000003</v>
      </c>
      <c r="C720">
        <v>0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38</v>
      </c>
      <c r="B721">
        <v>40.732900000000001</v>
      </c>
      <c r="C721">
        <v>0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38</v>
      </c>
      <c r="B722">
        <v>40.47</v>
      </c>
      <c r="C722">
        <v>0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38</v>
      </c>
      <c r="B723">
        <v>41.063699999999997</v>
      </c>
      <c r="C723">
        <v>0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38</v>
      </c>
      <c r="B724">
        <v>41.568100000000001</v>
      </c>
      <c r="C724">
        <v>0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38</v>
      </c>
      <c r="B725">
        <v>39.828600000000002</v>
      </c>
      <c r="C725">
        <v>0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38</v>
      </c>
      <c r="B726">
        <v>41.239400000000003</v>
      </c>
      <c r="C726">
        <v>0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38</v>
      </c>
      <c r="B727">
        <v>44.711100000000002</v>
      </c>
      <c r="C727">
        <v>0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38</v>
      </c>
      <c r="B728">
        <v>40.592100000000002</v>
      </c>
      <c r="C728">
        <v>0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47.130886000000004</v>
      </c>
      <c r="S728">
        <f>AVERAGE(C679:C728)</f>
        <v>0</v>
      </c>
      <c r="U728">
        <f>_xlfn.VAR.P(B679:B728)</f>
        <v>87.126628276804084</v>
      </c>
      <c r="V728">
        <f>_xlfn.VAR.P(C679:C728)</f>
        <v>0</v>
      </c>
      <c r="X728">
        <f>1.96*SQRT(U728)/50</f>
        <v>0.36589925126360695</v>
      </c>
      <c r="Y728">
        <f>1.96*SQRT(V728)/50</f>
        <v>0</v>
      </c>
    </row>
    <row r="729" spans="1:25" x14ac:dyDescent="0.25">
      <c r="A729" t="s">
        <v>38</v>
      </c>
      <c r="B729">
        <v>2388.6676000000002</v>
      </c>
      <c r="C729" t="s">
        <v>36</v>
      </c>
      <c r="U729" t="s">
        <v>81</v>
      </c>
    </row>
    <row r="730" spans="1:25" x14ac:dyDescent="0.25">
      <c r="A730" t="s">
        <v>39</v>
      </c>
      <c r="B730">
        <v>38.4221</v>
      </c>
      <c r="C730">
        <v>2.016E-3</v>
      </c>
      <c r="D730">
        <v>0</v>
      </c>
      <c r="E730">
        <v>0</v>
      </c>
      <c r="F730">
        <v>0</v>
      </c>
      <c r="G730">
        <v>32767</v>
      </c>
      <c r="H730">
        <v>-32767</v>
      </c>
      <c r="I730">
        <v>0</v>
      </c>
      <c r="U730">
        <f>_xlfn.STDEV.P(B679:B728)</f>
        <v>9.3341645730511988</v>
      </c>
      <c r="V730">
        <f>_xlfn.STDEV.P(C679:C728)</f>
        <v>0</v>
      </c>
    </row>
    <row r="731" spans="1:25" x14ac:dyDescent="0.25">
      <c r="A731" t="s">
        <v>39</v>
      </c>
      <c r="B731">
        <v>61.938499999999998</v>
      </c>
      <c r="C731">
        <v>2.7520000000000001E-3</v>
      </c>
      <c r="D731">
        <v>0</v>
      </c>
      <c r="E731">
        <v>0</v>
      </c>
      <c r="F731">
        <v>0</v>
      </c>
      <c r="G731">
        <v>32767</v>
      </c>
      <c r="H731">
        <v>-32767</v>
      </c>
      <c r="I731">
        <v>0</v>
      </c>
    </row>
    <row r="732" spans="1:25" x14ac:dyDescent="0.25">
      <c r="A732" t="s">
        <v>39</v>
      </c>
      <c r="B732">
        <v>63.305599999999998</v>
      </c>
      <c r="C732">
        <v>2.784E-3</v>
      </c>
      <c r="D732">
        <v>0</v>
      </c>
      <c r="E732">
        <v>0</v>
      </c>
      <c r="F732">
        <v>0</v>
      </c>
      <c r="G732">
        <v>32767</v>
      </c>
      <c r="H732">
        <v>-32767</v>
      </c>
      <c r="I732">
        <v>0</v>
      </c>
    </row>
    <row r="733" spans="1:25" x14ac:dyDescent="0.25">
      <c r="A733" t="s">
        <v>39</v>
      </c>
      <c r="B733">
        <v>61.339599999999997</v>
      </c>
      <c r="C733">
        <v>2.7520000000000001E-3</v>
      </c>
      <c r="D733">
        <v>0</v>
      </c>
      <c r="E733">
        <v>0</v>
      </c>
      <c r="F733">
        <v>0</v>
      </c>
      <c r="G733">
        <v>32767</v>
      </c>
      <c r="H733">
        <v>-32767</v>
      </c>
      <c r="I733">
        <v>0</v>
      </c>
    </row>
    <row r="734" spans="1:25" x14ac:dyDescent="0.25">
      <c r="A734" t="s">
        <v>39</v>
      </c>
      <c r="B734">
        <v>42.864600000000003</v>
      </c>
      <c r="C734">
        <v>2.0479999999999999E-3</v>
      </c>
      <c r="D734">
        <v>0</v>
      </c>
      <c r="E734">
        <v>0</v>
      </c>
      <c r="F734">
        <v>0</v>
      </c>
      <c r="G734">
        <v>32767</v>
      </c>
      <c r="H734">
        <v>-32767</v>
      </c>
      <c r="I734">
        <v>0</v>
      </c>
    </row>
    <row r="735" spans="1:25" x14ac:dyDescent="0.25">
      <c r="A735" t="s">
        <v>39</v>
      </c>
      <c r="B735">
        <v>39.350299999999997</v>
      </c>
      <c r="C735">
        <v>2.0479999999999999E-3</v>
      </c>
      <c r="D735">
        <v>0</v>
      </c>
      <c r="E735">
        <v>0</v>
      </c>
      <c r="F735">
        <v>0</v>
      </c>
      <c r="G735">
        <v>32767</v>
      </c>
      <c r="H735">
        <v>-32767</v>
      </c>
      <c r="I735">
        <v>0</v>
      </c>
    </row>
    <row r="736" spans="1:25" x14ac:dyDescent="0.25">
      <c r="A736" t="s">
        <v>39</v>
      </c>
      <c r="B736">
        <v>39.720500000000001</v>
      </c>
      <c r="C736">
        <v>2.0479999999999999E-3</v>
      </c>
      <c r="D736">
        <v>0</v>
      </c>
      <c r="E736">
        <v>0</v>
      </c>
      <c r="F736">
        <v>0</v>
      </c>
      <c r="G736">
        <v>32767</v>
      </c>
      <c r="H736">
        <v>-32767</v>
      </c>
      <c r="I736">
        <v>0</v>
      </c>
    </row>
    <row r="737" spans="1:9" x14ac:dyDescent="0.25">
      <c r="A737" t="s">
        <v>39</v>
      </c>
      <c r="B737">
        <v>39.845199999999998</v>
      </c>
      <c r="C737">
        <v>2.016E-3</v>
      </c>
      <c r="D737">
        <v>0</v>
      </c>
      <c r="E737">
        <v>0</v>
      </c>
      <c r="F737">
        <v>0</v>
      </c>
      <c r="G737">
        <v>32767</v>
      </c>
      <c r="H737">
        <v>-32767</v>
      </c>
      <c r="I737">
        <v>0</v>
      </c>
    </row>
    <row r="738" spans="1:9" x14ac:dyDescent="0.25">
      <c r="A738" t="s">
        <v>39</v>
      </c>
      <c r="B738">
        <v>39.1999</v>
      </c>
      <c r="C738">
        <v>2.0479999999999999E-3</v>
      </c>
      <c r="D738">
        <v>0</v>
      </c>
      <c r="E738">
        <v>0</v>
      </c>
      <c r="F738">
        <v>0</v>
      </c>
      <c r="G738">
        <v>32767</v>
      </c>
      <c r="H738">
        <v>-32767</v>
      </c>
      <c r="I738">
        <v>0</v>
      </c>
    </row>
    <row r="739" spans="1:9" x14ac:dyDescent="0.25">
      <c r="A739" t="s">
        <v>39</v>
      </c>
      <c r="B739">
        <v>58.488399999999999</v>
      </c>
      <c r="C739">
        <v>2.7520000000000001E-3</v>
      </c>
      <c r="D739">
        <v>0</v>
      </c>
      <c r="E739">
        <v>0</v>
      </c>
      <c r="F739">
        <v>0</v>
      </c>
      <c r="G739">
        <v>32767</v>
      </c>
      <c r="H739">
        <v>-32767</v>
      </c>
      <c r="I739">
        <v>0</v>
      </c>
    </row>
    <row r="740" spans="1:9" x14ac:dyDescent="0.25">
      <c r="A740" t="s">
        <v>39</v>
      </c>
      <c r="B740">
        <v>62.458599999999997</v>
      </c>
      <c r="C740">
        <v>2.7520000000000001E-3</v>
      </c>
      <c r="D740">
        <v>0</v>
      </c>
      <c r="E740">
        <v>0</v>
      </c>
      <c r="F740">
        <v>0</v>
      </c>
      <c r="G740">
        <v>32767</v>
      </c>
      <c r="H740">
        <v>-32767</v>
      </c>
      <c r="I740">
        <v>0</v>
      </c>
    </row>
    <row r="741" spans="1:9" x14ac:dyDescent="0.25">
      <c r="A741" t="s">
        <v>39</v>
      </c>
      <c r="B741">
        <v>58.7256</v>
      </c>
      <c r="C741">
        <v>2.7520000000000001E-3</v>
      </c>
      <c r="D741">
        <v>0</v>
      </c>
      <c r="E741">
        <v>0</v>
      </c>
      <c r="F741">
        <v>0</v>
      </c>
      <c r="G741">
        <v>32767</v>
      </c>
      <c r="H741">
        <v>-32767</v>
      </c>
      <c r="I741">
        <v>0</v>
      </c>
    </row>
    <row r="742" spans="1:9" x14ac:dyDescent="0.25">
      <c r="A742" t="s">
        <v>39</v>
      </c>
      <c r="B742">
        <v>48.458100000000002</v>
      </c>
      <c r="C742">
        <v>2.0479999999999999E-3</v>
      </c>
      <c r="D742">
        <v>0</v>
      </c>
      <c r="E742">
        <v>0</v>
      </c>
      <c r="F742">
        <v>0</v>
      </c>
      <c r="G742">
        <v>32767</v>
      </c>
      <c r="H742">
        <v>-32767</v>
      </c>
      <c r="I742">
        <v>0</v>
      </c>
    </row>
    <row r="743" spans="1:9" x14ac:dyDescent="0.25">
      <c r="A743" t="s">
        <v>39</v>
      </c>
      <c r="B743">
        <v>39.641199999999998</v>
      </c>
      <c r="C743">
        <v>2.0479999999999999E-3</v>
      </c>
      <c r="D743">
        <v>0</v>
      </c>
      <c r="E743">
        <v>0</v>
      </c>
      <c r="F743">
        <v>0</v>
      </c>
      <c r="G743">
        <v>32767</v>
      </c>
      <c r="H743">
        <v>-32767</v>
      </c>
      <c r="I743">
        <v>0</v>
      </c>
    </row>
    <row r="744" spans="1:9" x14ac:dyDescent="0.25">
      <c r="A744" t="s">
        <v>39</v>
      </c>
      <c r="B744">
        <v>39.9754</v>
      </c>
      <c r="C744">
        <v>2.016E-3</v>
      </c>
      <c r="D744">
        <v>0</v>
      </c>
      <c r="E744">
        <v>0</v>
      </c>
      <c r="F744">
        <v>0</v>
      </c>
      <c r="G744">
        <v>32767</v>
      </c>
      <c r="H744">
        <v>-32767</v>
      </c>
      <c r="I744">
        <v>0</v>
      </c>
    </row>
    <row r="745" spans="1:9" x14ac:dyDescent="0.25">
      <c r="A745" t="s">
        <v>39</v>
      </c>
      <c r="B745">
        <v>40.060200000000002</v>
      </c>
      <c r="C745">
        <v>2.0479999999999999E-3</v>
      </c>
      <c r="D745">
        <v>0</v>
      </c>
      <c r="E745">
        <v>0</v>
      </c>
      <c r="F745">
        <v>0</v>
      </c>
      <c r="G745">
        <v>32767</v>
      </c>
      <c r="H745">
        <v>-32767</v>
      </c>
      <c r="I745">
        <v>0</v>
      </c>
    </row>
    <row r="746" spans="1:9" x14ac:dyDescent="0.25">
      <c r="A746" t="s">
        <v>39</v>
      </c>
      <c r="B746">
        <v>39.696199999999997</v>
      </c>
      <c r="C746">
        <v>2.1440000000000001E-3</v>
      </c>
      <c r="D746">
        <v>0</v>
      </c>
      <c r="E746">
        <v>0</v>
      </c>
      <c r="F746">
        <v>0</v>
      </c>
      <c r="G746">
        <v>32767</v>
      </c>
      <c r="H746">
        <v>-32767</v>
      </c>
      <c r="I746">
        <v>0</v>
      </c>
    </row>
    <row r="747" spans="1:9" x14ac:dyDescent="0.25">
      <c r="A747" t="s">
        <v>39</v>
      </c>
      <c r="B747">
        <v>39.613900000000001</v>
      </c>
      <c r="C747">
        <v>2.016E-3</v>
      </c>
      <c r="D747">
        <v>0</v>
      </c>
      <c r="E747">
        <v>0</v>
      </c>
      <c r="F747">
        <v>0</v>
      </c>
      <c r="G747">
        <v>32767</v>
      </c>
      <c r="H747">
        <v>-32767</v>
      </c>
      <c r="I747">
        <v>0</v>
      </c>
    </row>
    <row r="748" spans="1:9" x14ac:dyDescent="0.25">
      <c r="A748" t="s">
        <v>39</v>
      </c>
      <c r="B748">
        <v>42.100900000000003</v>
      </c>
      <c r="C748">
        <v>2.016E-3</v>
      </c>
      <c r="D748">
        <v>0</v>
      </c>
      <c r="E748">
        <v>0</v>
      </c>
      <c r="F748">
        <v>0</v>
      </c>
      <c r="G748">
        <v>32767</v>
      </c>
      <c r="H748">
        <v>-32767</v>
      </c>
      <c r="I748">
        <v>0</v>
      </c>
    </row>
    <row r="749" spans="1:9" x14ac:dyDescent="0.25">
      <c r="A749" t="s">
        <v>39</v>
      </c>
      <c r="B749">
        <v>41.735599999999998</v>
      </c>
      <c r="C749">
        <v>2.0479999999999999E-3</v>
      </c>
      <c r="D749">
        <v>0</v>
      </c>
      <c r="E749">
        <v>0</v>
      </c>
      <c r="F749">
        <v>0</v>
      </c>
      <c r="G749">
        <v>32767</v>
      </c>
      <c r="H749">
        <v>-32767</v>
      </c>
      <c r="I749">
        <v>0</v>
      </c>
    </row>
    <row r="750" spans="1:9" x14ac:dyDescent="0.25">
      <c r="A750" t="s">
        <v>39</v>
      </c>
      <c r="B750">
        <v>39.273400000000002</v>
      </c>
      <c r="C750">
        <v>2.0479999999999999E-3</v>
      </c>
      <c r="D750">
        <v>0</v>
      </c>
      <c r="E750">
        <v>0</v>
      </c>
      <c r="F750">
        <v>0</v>
      </c>
      <c r="G750">
        <v>32767</v>
      </c>
      <c r="H750">
        <v>-32767</v>
      </c>
      <c r="I750">
        <v>0</v>
      </c>
    </row>
    <row r="751" spans="1:9" x14ac:dyDescent="0.25">
      <c r="A751" t="s">
        <v>39</v>
      </c>
      <c r="B751">
        <v>38.838900000000002</v>
      </c>
      <c r="C751">
        <v>2.3040000000000001E-3</v>
      </c>
      <c r="D751">
        <v>0</v>
      </c>
      <c r="E751">
        <v>0</v>
      </c>
      <c r="F751">
        <v>0</v>
      </c>
      <c r="G751">
        <v>32767</v>
      </c>
      <c r="H751">
        <v>-32767</v>
      </c>
      <c r="I751">
        <v>0</v>
      </c>
    </row>
    <row r="752" spans="1:9" x14ac:dyDescent="0.25">
      <c r="A752" t="s">
        <v>39</v>
      </c>
      <c r="B752">
        <v>59.195399999999999</v>
      </c>
      <c r="C752">
        <v>2.7200000000000002E-3</v>
      </c>
      <c r="D752">
        <v>0</v>
      </c>
      <c r="E752">
        <v>0</v>
      </c>
      <c r="F752">
        <v>0</v>
      </c>
      <c r="G752">
        <v>32767</v>
      </c>
      <c r="H752">
        <v>-32767</v>
      </c>
      <c r="I752">
        <v>0</v>
      </c>
    </row>
    <row r="753" spans="1:9" x14ac:dyDescent="0.25">
      <c r="A753" t="s">
        <v>39</v>
      </c>
      <c r="B753">
        <v>61.069499999999998</v>
      </c>
      <c r="C753">
        <v>2.7520000000000001E-3</v>
      </c>
      <c r="D753">
        <v>0</v>
      </c>
      <c r="E753">
        <v>0</v>
      </c>
      <c r="F753">
        <v>0</v>
      </c>
      <c r="G753">
        <v>32767</v>
      </c>
      <c r="H753">
        <v>-32767</v>
      </c>
      <c r="I753">
        <v>0</v>
      </c>
    </row>
    <row r="754" spans="1:9" x14ac:dyDescent="0.25">
      <c r="A754" t="s">
        <v>39</v>
      </c>
      <c r="B754">
        <v>59.764699999999998</v>
      </c>
      <c r="C754">
        <v>2.7520000000000001E-3</v>
      </c>
      <c r="D754">
        <v>0</v>
      </c>
      <c r="E754">
        <v>0</v>
      </c>
      <c r="F754">
        <v>0</v>
      </c>
      <c r="G754">
        <v>32767</v>
      </c>
      <c r="H754">
        <v>-32767</v>
      </c>
      <c r="I754">
        <v>0</v>
      </c>
    </row>
    <row r="755" spans="1:9" x14ac:dyDescent="0.25">
      <c r="A755" t="s">
        <v>39</v>
      </c>
      <c r="B755">
        <v>49.378900000000002</v>
      </c>
      <c r="C755">
        <v>2.016E-3</v>
      </c>
      <c r="D755">
        <v>0</v>
      </c>
      <c r="E755">
        <v>0</v>
      </c>
      <c r="F755">
        <v>0</v>
      </c>
      <c r="G755">
        <v>32767</v>
      </c>
      <c r="H755">
        <v>-32767</v>
      </c>
      <c r="I755">
        <v>0</v>
      </c>
    </row>
    <row r="756" spans="1:9" x14ac:dyDescent="0.25">
      <c r="A756" t="s">
        <v>39</v>
      </c>
      <c r="B756">
        <v>40.073999999999998</v>
      </c>
      <c r="C756">
        <v>2.016E-3</v>
      </c>
      <c r="D756">
        <v>0</v>
      </c>
      <c r="E756">
        <v>0</v>
      </c>
      <c r="F756">
        <v>0</v>
      </c>
      <c r="G756">
        <v>32767</v>
      </c>
      <c r="H756">
        <v>-32767</v>
      </c>
      <c r="I756">
        <v>0</v>
      </c>
    </row>
    <row r="757" spans="1:9" x14ac:dyDescent="0.25">
      <c r="A757" t="s">
        <v>39</v>
      </c>
      <c r="B757">
        <v>39.512999999999998</v>
      </c>
      <c r="C757">
        <v>2.0799999999999998E-3</v>
      </c>
      <c r="D757">
        <v>0</v>
      </c>
      <c r="E757">
        <v>0</v>
      </c>
      <c r="F757">
        <v>0</v>
      </c>
      <c r="G757">
        <v>32767</v>
      </c>
      <c r="H757">
        <v>-32767</v>
      </c>
      <c r="I757">
        <v>0</v>
      </c>
    </row>
    <row r="758" spans="1:9" x14ac:dyDescent="0.25">
      <c r="A758" t="s">
        <v>39</v>
      </c>
      <c r="B758">
        <v>43.068300000000001</v>
      </c>
      <c r="C758">
        <v>2.016E-3</v>
      </c>
      <c r="D758">
        <v>0</v>
      </c>
      <c r="E758">
        <v>0</v>
      </c>
      <c r="F758">
        <v>0</v>
      </c>
      <c r="G758">
        <v>32767</v>
      </c>
      <c r="H758">
        <v>-32767</v>
      </c>
      <c r="I758">
        <v>0</v>
      </c>
    </row>
    <row r="759" spans="1:9" x14ac:dyDescent="0.25">
      <c r="A759" t="s">
        <v>39</v>
      </c>
      <c r="B759">
        <v>39.617699999999999</v>
      </c>
      <c r="C759">
        <v>2.0479999999999999E-3</v>
      </c>
      <c r="D759">
        <v>0</v>
      </c>
      <c r="E759">
        <v>0</v>
      </c>
      <c r="F759">
        <v>0</v>
      </c>
      <c r="G759">
        <v>32767</v>
      </c>
      <c r="H759">
        <v>-32767</v>
      </c>
      <c r="I759">
        <v>0</v>
      </c>
    </row>
    <row r="760" spans="1:9" x14ac:dyDescent="0.25">
      <c r="A760" t="s">
        <v>39</v>
      </c>
      <c r="B760">
        <v>40.109200000000001</v>
      </c>
      <c r="C760">
        <v>2.0479999999999999E-3</v>
      </c>
      <c r="D760">
        <v>0</v>
      </c>
      <c r="E760">
        <v>0</v>
      </c>
      <c r="F760">
        <v>0</v>
      </c>
      <c r="G760">
        <v>32767</v>
      </c>
      <c r="H760">
        <v>-32767</v>
      </c>
      <c r="I760">
        <v>0</v>
      </c>
    </row>
    <row r="761" spans="1:9" x14ac:dyDescent="0.25">
      <c r="A761" t="s">
        <v>39</v>
      </c>
      <c r="B761">
        <v>40.0214</v>
      </c>
      <c r="C761">
        <v>2.0479999999999999E-3</v>
      </c>
      <c r="D761">
        <v>0</v>
      </c>
      <c r="E761">
        <v>0</v>
      </c>
      <c r="F761">
        <v>0</v>
      </c>
      <c r="G761">
        <v>32767</v>
      </c>
      <c r="H761">
        <v>-32767</v>
      </c>
      <c r="I761">
        <v>0</v>
      </c>
    </row>
    <row r="762" spans="1:9" x14ac:dyDescent="0.25">
      <c r="A762" t="s">
        <v>39</v>
      </c>
      <c r="B762">
        <v>40.912500000000001</v>
      </c>
      <c r="C762">
        <v>2.016E-3</v>
      </c>
      <c r="D762">
        <v>0</v>
      </c>
      <c r="E762">
        <v>0</v>
      </c>
      <c r="F762">
        <v>0</v>
      </c>
      <c r="G762">
        <v>32767</v>
      </c>
      <c r="H762">
        <v>-32767</v>
      </c>
      <c r="I762">
        <v>0</v>
      </c>
    </row>
    <row r="763" spans="1:9" x14ac:dyDescent="0.25">
      <c r="A763" t="s">
        <v>39</v>
      </c>
      <c r="B763">
        <v>41.0884</v>
      </c>
      <c r="C763">
        <v>2.016E-3</v>
      </c>
      <c r="D763">
        <v>0</v>
      </c>
      <c r="E763">
        <v>0</v>
      </c>
      <c r="F763">
        <v>0</v>
      </c>
      <c r="G763">
        <v>32767</v>
      </c>
      <c r="H763">
        <v>-32767</v>
      </c>
      <c r="I763">
        <v>0</v>
      </c>
    </row>
    <row r="764" spans="1:9" x14ac:dyDescent="0.25">
      <c r="A764" t="s">
        <v>39</v>
      </c>
      <c r="B764">
        <v>39.217799999999997</v>
      </c>
      <c r="C764">
        <v>2.016E-3</v>
      </c>
      <c r="D764">
        <v>0</v>
      </c>
      <c r="E764">
        <v>0</v>
      </c>
      <c r="F764">
        <v>0</v>
      </c>
      <c r="G764">
        <v>32767</v>
      </c>
      <c r="H764">
        <v>-32767</v>
      </c>
      <c r="I764">
        <v>0</v>
      </c>
    </row>
    <row r="765" spans="1:9" x14ac:dyDescent="0.25">
      <c r="A765" t="s">
        <v>39</v>
      </c>
      <c r="B765">
        <v>58.8752</v>
      </c>
      <c r="C765">
        <v>2.7200000000000002E-3</v>
      </c>
      <c r="D765">
        <v>0</v>
      </c>
      <c r="E765">
        <v>0</v>
      </c>
      <c r="F765">
        <v>0</v>
      </c>
      <c r="G765">
        <v>32767</v>
      </c>
      <c r="H765">
        <v>-32767</v>
      </c>
      <c r="I765">
        <v>0</v>
      </c>
    </row>
    <row r="766" spans="1:9" x14ac:dyDescent="0.25">
      <c r="A766" t="s">
        <v>39</v>
      </c>
      <c r="B766">
        <v>58.791600000000003</v>
      </c>
      <c r="C766">
        <v>2.7520000000000001E-3</v>
      </c>
      <c r="D766">
        <v>0</v>
      </c>
      <c r="E766">
        <v>0</v>
      </c>
      <c r="F766">
        <v>0</v>
      </c>
      <c r="G766">
        <v>32767</v>
      </c>
      <c r="H766">
        <v>-32767</v>
      </c>
      <c r="I766">
        <v>0</v>
      </c>
    </row>
    <row r="767" spans="1:9" x14ac:dyDescent="0.25">
      <c r="A767" t="s">
        <v>39</v>
      </c>
      <c r="B767">
        <v>61.565100000000001</v>
      </c>
      <c r="C767">
        <v>2.7520000000000001E-3</v>
      </c>
      <c r="D767">
        <v>0</v>
      </c>
      <c r="E767">
        <v>0</v>
      </c>
      <c r="F767">
        <v>0</v>
      </c>
      <c r="G767">
        <v>32767</v>
      </c>
      <c r="H767">
        <v>-32767</v>
      </c>
      <c r="I767">
        <v>0</v>
      </c>
    </row>
    <row r="768" spans="1:9" x14ac:dyDescent="0.25">
      <c r="A768" t="s">
        <v>39</v>
      </c>
      <c r="B768">
        <v>47.386299999999999</v>
      </c>
      <c r="C768">
        <v>2.0479999999999999E-3</v>
      </c>
      <c r="D768">
        <v>0</v>
      </c>
      <c r="E768">
        <v>0</v>
      </c>
      <c r="F768">
        <v>0</v>
      </c>
      <c r="G768">
        <v>32767</v>
      </c>
      <c r="H768">
        <v>-32767</v>
      </c>
      <c r="I768">
        <v>0</v>
      </c>
    </row>
    <row r="769" spans="1:25" x14ac:dyDescent="0.25">
      <c r="A769" t="s">
        <v>39</v>
      </c>
      <c r="B769">
        <v>39.617199999999997</v>
      </c>
      <c r="C769">
        <v>2.0479999999999999E-3</v>
      </c>
      <c r="D769">
        <v>0</v>
      </c>
      <c r="E769">
        <v>0</v>
      </c>
      <c r="F769">
        <v>0</v>
      </c>
      <c r="G769">
        <v>32767</v>
      </c>
      <c r="H769">
        <v>-32767</v>
      </c>
      <c r="I769">
        <v>0</v>
      </c>
    </row>
    <row r="770" spans="1:25" x14ac:dyDescent="0.25">
      <c r="A770" t="s">
        <v>39</v>
      </c>
      <c r="B770">
        <v>40.393000000000001</v>
      </c>
      <c r="C770">
        <v>2.176E-3</v>
      </c>
      <c r="D770">
        <v>0</v>
      </c>
      <c r="E770">
        <v>0</v>
      </c>
      <c r="F770">
        <v>0</v>
      </c>
      <c r="G770">
        <v>32767</v>
      </c>
      <c r="H770">
        <v>-32767</v>
      </c>
      <c r="I770">
        <v>0</v>
      </c>
    </row>
    <row r="771" spans="1:25" x14ac:dyDescent="0.25">
      <c r="A771" t="s">
        <v>39</v>
      </c>
      <c r="B771">
        <v>39.203600000000002</v>
      </c>
      <c r="C771">
        <v>2.0799999999999998E-3</v>
      </c>
      <c r="D771">
        <v>0</v>
      </c>
      <c r="E771">
        <v>0</v>
      </c>
      <c r="F771">
        <v>0</v>
      </c>
      <c r="G771">
        <v>32767</v>
      </c>
      <c r="H771">
        <v>-32767</v>
      </c>
      <c r="I771">
        <v>0</v>
      </c>
    </row>
    <row r="772" spans="1:25" x14ac:dyDescent="0.25">
      <c r="A772" t="s">
        <v>39</v>
      </c>
      <c r="B772">
        <v>39.653599999999997</v>
      </c>
      <c r="C772">
        <v>2.176E-3</v>
      </c>
      <c r="D772">
        <v>0</v>
      </c>
      <c r="E772">
        <v>0</v>
      </c>
      <c r="F772">
        <v>0</v>
      </c>
      <c r="G772">
        <v>32767</v>
      </c>
      <c r="H772">
        <v>-32767</v>
      </c>
      <c r="I772">
        <v>0</v>
      </c>
    </row>
    <row r="773" spans="1:25" x14ac:dyDescent="0.25">
      <c r="A773" t="s">
        <v>39</v>
      </c>
      <c r="B773">
        <v>60.317900000000002</v>
      </c>
      <c r="C773">
        <v>2.7520000000000001E-3</v>
      </c>
      <c r="D773">
        <v>0</v>
      </c>
      <c r="E773">
        <v>0</v>
      </c>
      <c r="F773">
        <v>0</v>
      </c>
      <c r="G773">
        <v>32767</v>
      </c>
      <c r="H773">
        <v>-32767</v>
      </c>
      <c r="I773">
        <v>0</v>
      </c>
    </row>
    <row r="774" spans="1:25" x14ac:dyDescent="0.25">
      <c r="A774" t="s">
        <v>39</v>
      </c>
      <c r="B774">
        <v>59.779600000000002</v>
      </c>
      <c r="C774">
        <v>2.8479999999999998E-3</v>
      </c>
      <c r="D774">
        <v>0</v>
      </c>
      <c r="E774">
        <v>0</v>
      </c>
      <c r="F774">
        <v>0</v>
      </c>
      <c r="G774">
        <v>32767</v>
      </c>
      <c r="H774">
        <v>-32767</v>
      </c>
      <c r="I774">
        <v>0</v>
      </c>
    </row>
    <row r="775" spans="1:25" x14ac:dyDescent="0.25">
      <c r="A775" t="s">
        <v>39</v>
      </c>
      <c r="B775">
        <v>62.146099999999997</v>
      </c>
      <c r="C775">
        <v>2.7200000000000002E-3</v>
      </c>
      <c r="D775">
        <v>0</v>
      </c>
      <c r="E775">
        <v>0</v>
      </c>
      <c r="F775">
        <v>0</v>
      </c>
      <c r="G775">
        <v>32767</v>
      </c>
      <c r="H775">
        <v>-32767</v>
      </c>
      <c r="I775">
        <v>0</v>
      </c>
    </row>
    <row r="776" spans="1:25" x14ac:dyDescent="0.25">
      <c r="A776" t="s">
        <v>39</v>
      </c>
      <c r="B776">
        <v>51.8245</v>
      </c>
      <c r="C776">
        <v>2.016E-3</v>
      </c>
      <c r="D776">
        <v>0</v>
      </c>
      <c r="E776">
        <v>0</v>
      </c>
      <c r="F776">
        <v>0</v>
      </c>
      <c r="G776">
        <v>32767</v>
      </c>
      <c r="H776">
        <v>-32767</v>
      </c>
      <c r="I776">
        <v>0</v>
      </c>
    </row>
    <row r="777" spans="1:25" x14ac:dyDescent="0.25">
      <c r="A777" t="s">
        <v>39</v>
      </c>
      <c r="B777">
        <v>38.828699999999998</v>
      </c>
      <c r="C777">
        <v>2.3040000000000001E-3</v>
      </c>
      <c r="D777">
        <v>0</v>
      </c>
      <c r="E777">
        <v>0</v>
      </c>
      <c r="F777">
        <v>0</v>
      </c>
      <c r="G777">
        <v>32767</v>
      </c>
      <c r="H777">
        <v>-32767</v>
      </c>
      <c r="I777">
        <v>0</v>
      </c>
    </row>
    <row r="778" spans="1:25" x14ac:dyDescent="0.25">
      <c r="A778" t="s">
        <v>39</v>
      </c>
      <c r="B778">
        <v>39.231000000000002</v>
      </c>
      <c r="C778">
        <v>2.2079999999999999E-3</v>
      </c>
      <c r="D778">
        <v>0</v>
      </c>
      <c r="E778">
        <v>0</v>
      </c>
      <c r="F778">
        <v>0</v>
      </c>
      <c r="G778">
        <v>32767</v>
      </c>
      <c r="H778">
        <v>-32767</v>
      </c>
      <c r="I778">
        <v>0</v>
      </c>
    </row>
    <row r="779" spans="1:25" x14ac:dyDescent="0.25">
      <c r="A779" t="s">
        <v>39</v>
      </c>
      <c r="B779">
        <v>40.479900000000001</v>
      </c>
      <c r="C779">
        <v>2.0479999999999999E-3</v>
      </c>
      <c r="D779">
        <v>0</v>
      </c>
      <c r="E779">
        <v>0</v>
      </c>
      <c r="F779">
        <v>0</v>
      </c>
      <c r="G779">
        <v>32767</v>
      </c>
      <c r="H779">
        <v>-32767</v>
      </c>
      <c r="I779">
        <v>0</v>
      </c>
    </row>
    <row r="780" spans="1:25" x14ac:dyDescent="0.25">
      <c r="A780" t="s">
        <v>39</v>
      </c>
      <c r="B780">
        <v>39.464799999999997</v>
      </c>
      <c r="C780">
        <v>2.0479999999999999E-3</v>
      </c>
      <c r="D780">
        <v>0</v>
      </c>
      <c r="E780">
        <v>0</v>
      </c>
      <c r="F780">
        <v>0</v>
      </c>
      <c r="G780">
        <v>32767</v>
      </c>
      <c r="H780">
        <v>-32767</v>
      </c>
      <c r="I780">
        <v>0</v>
      </c>
    </row>
    <row r="781" spans="1:25" x14ac:dyDescent="0.25">
      <c r="A781" t="s">
        <v>39</v>
      </c>
      <c r="B781">
        <v>39.6374</v>
      </c>
      <c r="C781">
        <v>2.0479999999999999E-3</v>
      </c>
      <c r="D781">
        <v>0</v>
      </c>
      <c r="E781">
        <v>0</v>
      </c>
      <c r="F781">
        <v>0</v>
      </c>
      <c r="G781">
        <v>32767</v>
      </c>
      <c r="H781">
        <v>-32767</v>
      </c>
      <c r="I781">
        <v>0</v>
      </c>
    </row>
    <row r="782" spans="1:25" x14ac:dyDescent="0.25">
      <c r="A782" t="s">
        <v>39</v>
      </c>
      <c r="B782">
        <v>38.975900000000003</v>
      </c>
      <c r="C782">
        <v>2.0479999999999999E-3</v>
      </c>
      <c r="D782">
        <v>0</v>
      </c>
      <c r="E782">
        <v>0</v>
      </c>
      <c r="F782">
        <v>0</v>
      </c>
      <c r="G782">
        <v>32767</v>
      </c>
      <c r="H782">
        <v>-32767</v>
      </c>
      <c r="I782">
        <v>0</v>
      </c>
    </row>
    <row r="783" spans="1:25" x14ac:dyDescent="0.25">
      <c r="A783" t="s">
        <v>39</v>
      </c>
      <c r="B783">
        <v>39.3217</v>
      </c>
      <c r="C783">
        <v>2.3040000000000001E-3</v>
      </c>
      <c r="D783">
        <v>0</v>
      </c>
      <c r="E783">
        <v>0</v>
      </c>
      <c r="F783">
        <v>0</v>
      </c>
      <c r="G783">
        <v>32767</v>
      </c>
      <c r="H783">
        <v>-32767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39</v>
      </c>
      <c r="B784">
        <v>40.063400000000001</v>
      </c>
      <c r="C784">
        <v>2.0479999999999999E-3</v>
      </c>
      <c r="D784">
        <v>0</v>
      </c>
      <c r="E784">
        <v>0</v>
      </c>
      <c r="F784">
        <v>0</v>
      </c>
      <c r="G784">
        <v>32767</v>
      </c>
      <c r="H784">
        <v>-32767</v>
      </c>
      <c r="I784">
        <v>0</v>
      </c>
      <c r="R784">
        <f>AVERAGE(B735:B784)</f>
        <v>45.515391999999999</v>
      </c>
      <c r="S784">
        <f>AVERAGE(C735:C784)</f>
        <v>2.2367999999999993E-3</v>
      </c>
      <c r="U784">
        <f>_xlfn.VAR.P(B735:B784)</f>
        <v>74.604118568335096</v>
      </c>
      <c r="V784">
        <f>_xlfn.VAR.P(C735:C784)</f>
        <v>8.9098240000000045E-8</v>
      </c>
      <c r="X784">
        <f>1.96*SQRT(U784)/50</f>
        <v>0.33858480880991465</v>
      </c>
      <c r="Y784">
        <f>1.96*SQRT(V784)/50</f>
        <v>1.1700936693854903E-5</v>
      </c>
    </row>
    <row r="785" spans="1:9" x14ac:dyDescent="0.25">
      <c r="A785" t="s">
        <v>38</v>
      </c>
      <c r="B785">
        <v>2312.4209000000001</v>
      </c>
      <c r="C785" t="s">
        <v>36</v>
      </c>
    </row>
    <row r="786" spans="1:9" x14ac:dyDescent="0.25">
      <c r="A786" t="s">
        <v>40</v>
      </c>
      <c r="B786">
        <v>25.555800000000001</v>
      </c>
      <c r="C786">
        <v>2.464E-3</v>
      </c>
      <c r="D786">
        <v>0</v>
      </c>
      <c r="E786">
        <v>0</v>
      </c>
      <c r="F786">
        <v>0</v>
      </c>
      <c r="G786">
        <v>32767</v>
      </c>
      <c r="H786">
        <v>-32767</v>
      </c>
      <c r="I786">
        <v>0</v>
      </c>
    </row>
    <row r="787" spans="1:9" x14ac:dyDescent="0.25">
      <c r="A787" t="s">
        <v>40</v>
      </c>
      <c r="B787">
        <v>27.558499999999999</v>
      </c>
      <c r="C787">
        <v>2.3040000000000001E-3</v>
      </c>
      <c r="D787">
        <v>0</v>
      </c>
      <c r="E787">
        <v>0</v>
      </c>
      <c r="F787">
        <v>0</v>
      </c>
      <c r="G787">
        <v>32767</v>
      </c>
      <c r="H787">
        <v>-32767</v>
      </c>
      <c r="I787">
        <v>0</v>
      </c>
    </row>
    <row r="788" spans="1:9" x14ac:dyDescent="0.25">
      <c r="A788" t="s">
        <v>40</v>
      </c>
      <c r="B788">
        <v>26.2271</v>
      </c>
      <c r="C788">
        <v>2.2399999999999998E-3</v>
      </c>
      <c r="D788">
        <v>0</v>
      </c>
      <c r="E788">
        <v>0</v>
      </c>
      <c r="F788">
        <v>0</v>
      </c>
      <c r="G788">
        <v>32767</v>
      </c>
      <c r="H788">
        <v>-32767</v>
      </c>
      <c r="I788">
        <v>0</v>
      </c>
    </row>
    <row r="789" spans="1:9" x14ac:dyDescent="0.25">
      <c r="A789" t="s">
        <v>40</v>
      </c>
      <c r="B789">
        <v>25.5684</v>
      </c>
      <c r="C789">
        <v>2.2079999999999999E-3</v>
      </c>
      <c r="D789">
        <v>0</v>
      </c>
      <c r="E789">
        <v>0</v>
      </c>
      <c r="F789">
        <v>0</v>
      </c>
      <c r="G789">
        <v>32767</v>
      </c>
      <c r="H789">
        <v>-32767</v>
      </c>
      <c r="I789">
        <v>0</v>
      </c>
    </row>
    <row r="790" spans="1:9" x14ac:dyDescent="0.25">
      <c r="A790" t="s">
        <v>40</v>
      </c>
      <c r="B790">
        <v>25.2011</v>
      </c>
      <c r="C790">
        <v>2.2399999999999998E-3</v>
      </c>
      <c r="D790">
        <v>0</v>
      </c>
      <c r="E790">
        <v>0</v>
      </c>
      <c r="F790">
        <v>0</v>
      </c>
      <c r="G790">
        <v>32767</v>
      </c>
      <c r="H790">
        <v>-32767</v>
      </c>
      <c r="I790">
        <v>0</v>
      </c>
    </row>
    <row r="791" spans="1:9" x14ac:dyDescent="0.25">
      <c r="A791" t="s">
        <v>40</v>
      </c>
      <c r="B791">
        <v>25.9862</v>
      </c>
      <c r="C791">
        <v>2.3679999999999999E-3</v>
      </c>
      <c r="D791">
        <v>0</v>
      </c>
      <c r="E791">
        <v>0</v>
      </c>
      <c r="F791">
        <v>0</v>
      </c>
      <c r="G791">
        <v>32767</v>
      </c>
      <c r="H791">
        <v>-32767</v>
      </c>
      <c r="I791">
        <v>0</v>
      </c>
    </row>
    <row r="792" spans="1:9" x14ac:dyDescent="0.25">
      <c r="A792" t="s">
        <v>40</v>
      </c>
      <c r="B792">
        <v>25.681000000000001</v>
      </c>
      <c r="C792">
        <v>2.2399999999999998E-3</v>
      </c>
      <c r="D792">
        <v>0</v>
      </c>
      <c r="E792">
        <v>0</v>
      </c>
      <c r="F792">
        <v>0</v>
      </c>
      <c r="G792">
        <v>32767</v>
      </c>
      <c r="H792">
        <v>-32767</v>
      </c>
      <c r="I792">
        <v>0</v>
      </c>
    </row>
    <row r="793" spans="1:9" x14ac:dyDescent="0.25">
      <c r="A793" t="s">
        <v>40</v>
      </c>
      <c r="B793">
        <v>30.393999999999998</v>
      </c>
      <c r="C793">
        <v>2.2079999999999999E-3</v>
      </c>
      <c r="D793">
        <v>0</v>
      </c>
      <c r="E793">
        <v>0</v>
      </c>
      <c r="F793">
        <v>0</v>
      </c>
      <c r="G793">
        <v>32767</v>
      </c>
      <c r="H793">
        <v>-32767</v>
      </c>
      <c r="I793">
        <v>0</v>
      </c>
    </row>
    <row r="794" spans="1:9" x14ac:dyDescent="0.25">
      <c r="A794" t="s">
        <v>40</v>
      </c>
      <c r="B794">
        <v>27.675799999999999</v>
      </c>
      <c r="C794">
        <v>2.2079999999999999E-3</v>
      </c>
      <c r="D794">
        <v>0</v>
      </c>
      <c r="E794">
        <v>0</v>
      </c>
      <c r="F794">
        <v>0</v>
      </c>
      <c r="G794">
        <v>32767</v>
      </c>
      <c r="H794">
        <v>-32767</v>
      </c>
      <c r="I794">
        <v>0</v>
      </c>
    </row>
    <row r="795" spans="1:9" x14ac:dyDescent="0.25">
      <c r="A795" t="s">
        <v>40</v>
      </c>
      <c r="B795">
        <v>27.649000000000001</v>
      </c>
      <c r="C795">
        <v>2.3679999999999999E-3</v>
      </c>
      <c r="D795">
        <v>0</v>
      </c>
      <c r="E795">
        <v>0</v>
      </c>
      <c r="F795">
        <v>0</v>
      </c>
      <c r="G795">
        <v>32767</v>
      </c>
      <c r="H795">
        <v>-32767</v>
      </c>
      <c r="I795">
        <v>0</v>
      </c>
    </row>
    <row r="796" spans="1:9" x14ac:dyDescent="0.25">
      <c r="A796" t="s">
        <v>40</v>
      </c>
      <c r="B796">
        <v>25.2455</v>
      </c>
      <c r="C796">
        <v>2.464E-3</v>
      </c>
      <c r="D796">
        <v>0</v>
      </c>
      <c r="E796">
        <v>0</v>
      </c>
      <c r="F796">
        <v>0</v>
      </c>
      <c r="G796">
        <v>32767</v>
      </c>
      <c r="H796">
        <v>-32767</v>
      </c>
      <c r="I796">
        <v>0</v>
      </c>
    </row>
    <row r="797" spans="1:9" x14ac:dyDescent="0.25">
      <c r="A797" t="s">
        <v>40</v>
      </c>
      <c r="B797">
        <v>25.700199999999999</v>
      </c>
      <c r="C797">
        <v>2.2399999999999998E-3</v>
      </c>
      <c r="D797">
        <v>0</v>
      </c>
      <c r="E797">
        <v>0</v>
      </c>
      <c r="F797">
        <v>0</v>
      </c>
      <c r="G797">
        <v>32767</v>
      </c>
      <c r="H797">
        <v>-32767</v>
      </c>
      <c r="I797">
        <v>0</v>
      </c>
    </row>
    <row r="798" spans="1:9" x14ac:dyDescent="0.25">
      <c r="A798" t="s">
        <v>40</v>
      </c>
      <c r="B798">
        <v>27.5899</v>
      </c>
      <c r="C798">
        <v>2.2399999999999998E-3</v>
      </c>
      <c r="D798">
        <v>0</v>
      </c>
      <c r="E798">
        <v>0</v>
      </c>
      <c r="F798">
        <v>0</v>
      </c>
      <c r="G798">
        <v>32767</v>
      </c>
      <c r="H798">
        <v>-32767</v>
      </c>
      <c r="I798">
        <v>0</v>
      </c>
    </row>
    <row r="799" spans="1:9" x14ac:dyDescent="0.25">
      <c r="A799" t="s">
        <v>40</v>
      </c>
      <c r="B799">
        <v>28.498999999999999</v>
      </c>
      <c r="C799">
        <v>2.2399999999999998E-3</v>
      </c>
      <c r="D799">
        <v>0</v>
      </c>
      <c r="E799">
        <v>0</v>
      </c>
      <c r="F799">
        <v>0</v>
      </c>
      <c r="G799">
        <v>32767</v>
      </c>
      <c r="H799">
        <v>-32767</v>
      </c>
      <c r="I799">
        <v>0</v>
      </c>
    </row>
    <row r="800" spans="1:9" x14ac:dyDescent="0.25">
      <c r="A800" t="s">
        <v>40</v>
      </c>
      <c r="B800">
        <v>30.025600000000001</v>
      </c>
      <c r="C800">
        <v>2.2079999999999999E-3</v>
      </c>
      <c r="D800">
        <v>0</v>
      </c>
      <c r="E800">
        <v>0</v>
      </c>
      <c r="F800">
        <v>0</v>
      </c>
      <c r="G800">
        <v>32767</v>
      </c>
      <c r="H800">
        <v>-32767</v>
      </c>
      <c r="I800">
        <v>0</v>
      </c>
    </row>
    <row r="801" spans="1:9" x14ac:dyDescent="0.25">
      <c r="A801" t="s">
        <v>40</v>
      </c>
      <c r="B801">
        <v>26.204000000000001</v>
      </c>
      <c r="C801">
        <v>2.2079999999999999E-3</v>
      </c>
      <c r="D801">
        <v>0</v>
      </c>
      <c r="E801">
        <v>0</v>
      </c>
      <c r="F801">
        <v>0</v>
      </c>
      <c r="G801">
        <v>32767</v>
      </c>
      <c r="H801">
        <v>-32767</v>
      </c>
      <c r="I801">
        <v>0</v>
      </c>
    </row>
    <row r="802" spans="1:9" x14ac:dyDescent="0.25">
      <c r="A802" t="s">
        <v>40</v>
      </c>
      <c r="B802">
        <v>25.2256</v>
      </c>
      <c r="C802">
        <v>2.2079999999999999E-3</v>
      </c>
      <c r="D802">
        <v>0</v>
      </c>
      <c r="E802">
        <v>0</v>
      </c>
      <c r="F802">
        <v>0</v>
      </c>
      <c r="G802">
        <v>32767</v>
      </c>
      <c r="H802">
        <v>-32767</v>
      </c>
      <c r="I802">
        <v>0</v>
      </c>
    </row>
    <row r="803" spans="1:9" x14ac:dyDescent="0.25">
      <c r="A803" t="s">
        <v>40</v>
      </c>
      <c r="B803">
        <v>27.7606</v>
      </c>
      <c r="C803">
        <v>2.2399999999999998E-3</v>
      </c>
      <c r="D803">
        <v>0</v>
      </c>
      <c r="E803">
        <v>0</v>
      </c>
      <c r="F803">
        <v>0</v>
      </c>
      <c r="G803">
        <v>32767</v>
      </c>
      <c r="H803">
        <v>-32767</v>
      </c>
      <c r="I803">
        <v>0</v>
      </c>
    </row>
    <row r="804" spans="1:9" x14ac:dyDescent="0.25">
      <c r="A804" t="s">
        <v>40</v>
      </c>
      <c r="B804">
        <v>25.3508</v>
      </c>
      <c r="C804">
        <v>2.2079999999999999E-3</v>
      </c>
      <c r="D804">
        <v>0</v>
      </c>
      <c r="E804">
        <v>0</v>
      </c>
      <c r="F804">
        <v>0</v>
      </c>
      <c r="G804">
        <v>32767</v>
      </c>
      <c r="H804">
        <v>-32767</v>
      </c>
      <c r="I804">
        <v>0</v>
      </c>
    </row>
    <row r="805" spans="1:9" x14ac:dyDescent="0.25">
      <c r="A805" t="s">
        <v>40</v>
      </c>
      <c r="B805">
        <v>25.6799</v>
      </c>
      <c r="C805">
        <v>2.2399999999999998E-3</v>
      </c>
      <c r="D805">
        <v>0</v>
      </c>
      <c r="E805">
        <v>0</v>
      </c>
      <c r="F805">
        <v>0</v>
      </c>
      <c r="G805">
        <v>32767</v>
      </c>
      <c r="H805">
        <v>-32767</v>
      </c>
      <c r="I805">
        <v>0</v>
      </c>
    </row>
    <row r="806" spans="1:9" x14ac:dyDescent="0.25">
      <c r="A806" t="s">
        <v>40</v>
      </c>
      <c r="B806">
        <v>28.203600000000002</v>
      </c>
      <c r="C806">
        <v>2.2079999999999999E-3</v>
      </c>
      <c r="D806">
        <v>0</v>
      </c>
      <c r="E806">
        <v>0</v>
      </c>
      <c r="F806">
        <v>0</v>
      </c>
      <c r="G806">
        <v>32767</v>
      </c>
      <c r="H806">
        <v>-32767</v>
      </c>
      <c r="I806">
        <v>0</v>
      </c>
    </row>
    <row r="807" spans="1:9" x14ac:dyDescent="0.25">
      <c r="A807" t="s">
        <v>40</v>
      </c>
      <c r="B807">
        <v>26.7437</v>
      </c>
      <c r="C807">
        <v>2.2399999999999998E-3</v>
      </c>
      <c r="D807">
        <v>0</v>
      </c>
      <c r="E807">
        <v>0</v>
      </c>
      <c r="F807">
        <v>0</v>
      </c>
      <c r="G807">
        <v>32767</v>
      </c>
      <c r="H807">
        <v>-32767</v>
      </c>
      <c r="I807">
        <v>0</v>
      </c>
    </row>
    <row r="808" spans="1:9" x14ac:dyDescent="0.25">
      <c r="A808" t="s">
        <v>40</v>
      </c>
      <c r="B808">
        <v>27.597000000000001</v>
      </c>
      <c r="C808">
        <v>2.2399999999999998E-3</v>
      </c>
      <c r="D808">
        <v>0</v>
      </c>
      <c r="E808">
        <v>0</v>
      </c>
      <c r="F808">
        <v>0</v>
      </c>
      <c r="G808">
        <v>32767</v>
      </c>
      <c r="H808">
        <v>-32767</v>
      </c>
      <c r="I808">
        <v>0</v>
      </c>
    </row>
    <row r="809" spans="1:9" x14ac:dyDescent="0.25">
      <c r="A809" t="s">
        <v>40</v>
      </c>
      <c r="B809">
        <v>30.269200000000001</v>
      </c>
      <c r="C809">
        <v>2.4320000000000001E-3</v>
      </c>
      <c r="D809">
        <v>0</v>
      </c>
      <c r="E809">
        <v>0</v>
      </c>
      <c r="F809">
        <v>0</v>
      </c>
      <c r="G809">
        <v>32767</v>
      </c>
      <c r="H809">
        <v>-32767</v>
      </c>
      <c r="I809">
        <v>0</v>
      </c>
    </row>
    <row r="810" spans="1:9" x14ac:dyDescent="0.25">
      <c r="A810" t="s">
        <v>40</v>
      </c>
      <c r="B810">
        <v>25.368300000000001</v>
      </c>
      <c r="C810">
        <v>2.2399999999999998E-3</v>
      </c>
      <c r="D810">
        <v>0</v>
      </c>
      <c r="E810">
        <v>0</v>
      </c>
      <c r="F810">
        <v>0</v>
      </c>
      <c r="G810">
        <v>32767</v>
      </c>
      <c r="H810">
        <v>-32767</v>
      </c>
      <c r="I810">
        <v>0</v>
      </c>
    </row>
    <row r="811" spans="1:9" x14ac:dyDescent="0.25">
      <c r="A811" t="s">
        <v>40</v>
      </c>
      <c r="B811">
        <v>28.6175</v>
      </c>
      <c r="C811">
        <v>2.2399999999999998E-3</v>
      </c>
      <c r="D811">
        <v>0</v>
      </c>
      <c r="E811">
        <v>0</v>
      </c>
      <c r="F811">
        <v>0</v>
      </c>
      <c r="G811">
        <v>32767</v>
      </c>
      <c r="H811">
        <v>-32767</v>
      </c>
      <c r="I811">
        <v>0</v>
      </c>
    </row>
    <row r="812" spans="1:9" x14ac:dyDescent="0.25">
      <c r="A812" t="s">
        <v>40</v>
      </c>
      <c r="B812">
        <v>26.6861</v>
      </c>
      <c r="C812">
        <v>2.2079999999999999E-3</v>
      </c>
      <c r="D812">
        <v>0</v>
      </c>
      <c r="E812">
        <v>0</v>
      </c>
      <c r="F812">
        <v>0</v>
      </c>
      <c r="G812">
        <v>32767</v>
      </c>
      <c r="H812">
        <v>-32767</v>
      </c>
      <c r="I812">
        <v>0</v>
      </c>
    </row>
    <row r="813" spans="1:9" x14ac:dyDescent="0.25">
      <c r="A813" t="s">
        <v>40</v>
      </c>
      <c r="B813">
        <v>25.685400000000001</v>
      </c>
      <c r="C813">
        <v>2.2399999999999998E-3</v>
      </c>
      <c r="D813">
        <v>0</v>
      </c>
      <c r="E813">
        <v>0</v>
      </c>
      <c r="F813">
        <v>0</v>
      </c>
      <c r="G813">
        <v>32767</v>
      </c>
      <c r="H813">
        <v>-32767</v>
      </c>
      <c r="I813">
        <v>0</v>
      </c>
    </row>
    <row r="814" spans="1:9" x14ac:dyDescent="0.25">
      <c r="A814" t="s">
        <v>40</v>
      </c>
      <c r="B814">
        <v>26.741700000000002</v>
      </c>
      <c r="C814">
        <v>2.2399999999999998E-3</v>
      </c>
      <c r="D814">
        <v>0</v>
      </c>
      <c r="E814">
        <v>0</v>
      </c>
      <c r="F814">
        <v>0</v>
      </c>
      <c r="G814">
        <v>32767</v>
      </c>
      <c r="H814">
        <v>-32767</v>
      </c>
      <c r="I814">
        <v>0</v>
      </c>
    </row>
    <row r="815" spans="1:9" x14ac:dyDescent="0.25">
      <c r="A815" t="s">
        <v>40</v>
      </c>
      <c r="B815">
        <v>28.438400000000001</v>
      </c>
      <c r="C815">
        <v>2.2399999999999998E-3</v>
      </c>
      <c r="D815">
        <v>0</v>
      </c>
      <c r="E815">
        <v>0</v>
      </c>
      <c r="F815">
        <v>0</v>
      </c>
      <c r="G815">
        <v>32767</v>
      </c>
      <c r="H815">
        <v>-32767</v>
      </c>
      <c r="I815">
        <v>0</v>
      </c>
    </row>
    <row r="816" spans="1:9" x14ac:dyDescent="0.25">
      <c r="A816" t="s">
        <v>40</v>
      </c>
      <c r="B816">
        <v>28.043399999999998</v>
      </c>
      <c r="C816">
        <v>2.2399999999999998E-3</v>
      </c>
      <c r="D816">
        <v>0</v>
      </c>
      <c r="E816">
        <v>0</v>
      </c>
      <c r="F816">
        <v>0</v>
      </c>
      <c r="G816">
        <v>32767</v>
      </c>
      <c r="H816">
        <v>-32767</v>
      </c>
      <c r="I816">
        <v>0</v>
      </c>
    </row>
    <row r="817" spans="1:9" x14ac:dyDescent="0.25">
      <c r="A817" t="s">
        <v>40</v>
      </c>
      <c r="B817">
        <v>25.841899999999999</v>
      </c>
      <c r="C817">
        <v>2.2079999999999999E-3</v>
      </c>
      <c r="D817">
        <v>0</v>
      </c>
      <c r="E817">
        <v>0</v>
      </c>
      <c r="F817">
        <v>0</v>
      </c>
      <c r="G817">
        <v>32767</v>
      </c>
      <c r="H817">
        <v>-32767</v>
      </c>
      <c r="I817">
        <v>0</v>
      </c>
    </row>
    <row r="818" spans="1:9" x14ac:dyDescent="0.25">
      <c r="A818" t="s">
        <v>40</v>
      </c>
      <c r="B818">
        <v>27.954000000000001</v>
      </c>
      <c r="C818">
        <v>2.2399999999999998E-3</v>
      </c>
      <c r="D818">
        <v>0</v>
      </c>
      <c r="E818">
        <v>0</v>
      </c>
      <c r="F818">
        <v>0</v>
      </c>
      <c r="G818">
        <v>32767</v>
      </c>
      <c r="H818">
        <v>-32767</v>
      </c>
      <c r="I818">
        <v>0</v>
      </c>
    </row>
    <row r="819" spans="1:9" x14ac:dyDescent="0.25">
      <c r="A819" t="s">
        <v>40</v>
      </c>
      <c r="B819">
        <v>26.895600000000002</v>
      </c>
      <c r="C819">
        <v>2.2399999999999998E-3</v>
      </c>
      <c r="D819">
        <v>0</v>
      </c>
      <c r="E819">
        <v>0</v>
      </c>
      <c r="F819">
        <v>0</v>
      </c>
      <c r="G819">
        <v>32767</v>
      </c>
      <c r="H819">
        <v>-32767</v>
      </c>
      <c r="I819">
        <v>0</v>
      </c>
    </row>
    <row r="820" spans="1:9" x14ac:dyDescent="0.25">
      <c r="A820" t="s">
        <v>40</v>
      </c>
      <c r="B820">
        <v>26.1555</v>
      </c>
      <c r="C820">
        <v>2.2079999999999999E-3</v>
      </c>
      <c r="D820">
        <v>0</v>
      </c>
      <c r="E820">
        <v>0</v>
      </c>
      <c r="F820">
        <v>0</v>
      </c>
      <c r="G820">
        <v>32767</v>
      </c>
      <c r="H820">
        <v>-32767</v>
      </c>
      <c r="I820">
        <v>0</v>
      </c>
    </row>
    <row r="821" spans="1:9" x14ac:dyDescent="0.25">
      <c r="A821" t="s">
        <v>40</v>
      </c>
      <c r="B821">
        <v>25.525200000000002</v>
      </c>
      <c r="C821">
        <v>2.2079999999999999E-3</v>
      </c>
      <c r="D821">
        <v>0</v>
      </c>
      <c r="E821">
        <v>0</v>
      </c>
      <c r="F821">
        <v>0</v>
      </c>
      <c r="G821">
        <v>32767</v>
      </c>
      <c r="H821">
        <v>-32767</v>
      </c>
      <c r="I821">
        <v>0</v>
      </c>
    </row>
    <row r="822" spans="1:9" x14ac:dyDescent="0.25">
      <c r="A822" t="s">
        <v>40</v>
      </c>
      <c r="B822">
        <v>26.3644</v>
      </c>
      <c r="C822">
        <v>2.2399999999999998E-3</v>
      </c>
      <c r="D822">
        <v>0</v>
      </c>
      <c r="E822">
        <v>0</v>
      </c>
      <c r="F822">
        <v>0</v>
      </c>
      <c r="G822">
        <v>32767</v>
      </c>
      <c r="H822">
        <v>-32767</v>
      </c>
      <c r="I822">
        <v>0</v>
      </c>
    </row>
    <row r="823" spans="1:9" x14ac:dyDescent="0.25">
      <c r="A823" t="s">
        <v>40</v>
      </c>
      <c r="B823">
        <v>25.392499999999998</v>
      </c>
      <c r="C823">
        <v>2.2399999999999998E-3</v>
      </c>
      <c r="D823">
        <v>0</v>
      </c>
      <c r="E823">
        <v>0</v>
      </c>
      <c r="F823">
        <v>0</v>
      </c>
      <c r="G823">
        <v>32767</v>
      </c>
      <c r="H823">
        <v>-32767</v>
      </c>
      <c r="I823">
        <v>0</v>
      </c>
    </row>
    <row r="824" spans="1:9" x14ac:dyDescent="0.25">
      <c r="A824" t="s">
        <v>40</v>
      </c>
      <c r="B824">
        <v>27.597200000000001</v>
      </c>
      <c r="C824">
        <v>2.2079999999999999E-3</v>
      </c>
      <c r="D824">
        <v>0</v>
      </c>
      <c r="E824">
        <v>0</v>
      </c>
      <c r="F824">
        <v>0</v>
      </c>
      <c r="G824">
        <v>32767</v>
      </c>
      <c r="H824">
        <v>-32767</v>
      </c>
      <c r="I824">
        <v>0</v>
      </c>
    </row>
    <row r="825" spans="1:9" x14ac:dyDescent="0.25">
      <c r="A825" t="s">
        <v>40</v>
      </c>
      <c r="B825">
        <v>26.131599999999999</v>
      </c>
      <c r="C825">
        <v>2.3679999999999999E-3</v>
      </c>
      <c r="D825">
        <v>0</v>
      </c>
      <c r="E825">
        <v>0</v>
      </c>
      <c r="F825">
        <v>0</v>
      </c>
      <c r="G825">
        <v>32767</v>
      </c>
      <c r="H825">
        <v>-32767</v>
      </c>
      <c r="I825">
        <v>0</v>
      </c>
    </row>
    <row r="826" spans="1:9" x14ac:dyDescent="0.25">
      <c r="A826" t="s">
        <v>40</v>
      </c>
      <c r="B826">
        <v>25.0244</v>
      </c>
      <c r="C826">
        <v>2.2079999999999999E-3</v>
      </c>
      <c r="D826">
        <v>0</v>
      </c>
      <c r="E826">
        <v>0</v>
      </c>
      <c r="F826">
        <v>0</v>
      </c>
      <c r="G826">
        <v>32767</v>
      </c>
      <c r="H826">
        <v>-32767</v>
      </c>
      <c r="I826">
        <v>0</v>
      </c>
    </row>
    <row r="827" spans="1:9" x14ac:dyDescent="0.25">
      <c r="A827" t="s">
        <v>40</v>
      </c>
      <c r="B827">
        <v>28.011600000000001</v>
      </c>
      <c r="C827">
        <v>2.4320000000000001E-3</v>
      </c>
      <c r="D827">
        <v>0</v>
      </c>
      <c r="E827">
        <v>0</v>
      </c>
      <c r="F827">
        <v>0</v>
      </c>
      <c r="G827">
        <v>32767</v>
      </c>
      <c r="H827">
        <v>-32767</v>
      </c>
      <c r="I827">
        <v>0</v>
      </c>
    </row>
    <row r="828" spans="1:9" x14ac:dyDescent="0.25">
      <c r="A828" t="s">
        <v>40</v>
      </c>
      <c r="B828">
        <v>24.880400000000002</v>
      </c>
      <c r="C828">
        <v>2.2079999999999999E-3</v>
      </c>
      <c r="D828">
        <v>0</v>
      </c>
      <c r="E828">
        <v>0</v>
      </c>
      <c r="F828">
        <v>0</v>
      </c>
      <c r="G828">
        <v>32767</v>
      </c>
      <c r="H828">
        <v>-32767</v>
      </c>
      <c r="I828">
        <v>0</v>
      </c>
    </row>
    <row r="829" spans="1:9" x14ac:dyDescent="0.25">
      <c r="A829" t="s">
        <v>40</v>
      </c>
      <c r="B829">
        <v>26.101900000000001</v>
      </c>
      <c r="C829">
        <v>2.464E-3</v>
      </c>
      <c r="D829">
        <v>0</v>
      </c>
      <c r="E829">
        <v>0</v>
      </c>
      <c r="F829">
        <v>0</v>
      </c>
      <c r="G829">
        <v>32767</v>
      </c>
      <c r="H829">
        <v>-32767</v>
      </c>
      <c r="I829">
        <v>0</v>
      </c>
    </row>
    <row r="830" spans="1:9" x14ac:dyDescent="0.25">
      <c r="A830" t="s">
        <v>40</v>
      </c>
      <c r="B830">
        <v>25.139700000000001</v>
      </c>
      <c r="C830">
        <v>2.2079999999999999E-3</v>
      </c>
      <c r="D830">
        <v>0</v>
      </c>
      <c r="E830">
        <v>0</v>
      </c>
      <c r="F830">
        <v>0</v>
      </c>
      <c r="G830">
        <v>32767</v>
      </c>
      <c r="H830">
        <v>-32767</v>
      </c>
      <c r="I830">
        <v>0</v>
      </c>
    </row>
    <row r="831" spans="1:9" x14ac:dyDescent="0.25">
      <c r="A831" t="s">
        <v>40</v>
      </c>
      <c r="B831">
        <v>28.011399999999998</v>
      </c>
      <c r="C831">
        <v>2.2079999999999999E-3</v>
      </c>
      <c r="D831">
        <v>0</v>
      </c>
      <c r="E831">
        <v>0</v>
      </c>
      <c r="F831">
        <v>0</v>
      </c>
      <c r="G831">
        <v>32767</v>
      </c>
      <c r="H831">
        <v>-32767</v>
      </c>
      <c r="I831">
        <v>0</v>
      </c>
    </row>
    <row r="832" spans="1:9" x14ac:dyDescent="0.25">
      <c r="A832" t="s">
        <v>40</v>
      </c>
      <c r="B832">
        <v>24.564599999999999</v>
      </c>
      <c r="C832">
        <v>2.2079999999999999E-3</v>
      </c>
      <c r="D832">
        <v>0</v>
      </c>
      <c r="E832">
        <v>0</v>
      </c>
      <c r="F832">
        <v>0</v>
      </c>
      <c r="G832">
        <v>32767</v>
      </c>
      <c r="H832">
        <v>-32767</v>
      </c>
      <c r="I832">
        <v>0</v>
      </c>
    </row>
    <row r="833" spans="1:25" x14ac:dyDescent="0.25">
      <c r="A833" t="s">
        <v>40</v>
      </c>
      <c r="B833">
        <v>26.433199999999999</v>
      </c>
      <c r="C833">
        <v>2.2399999999999998E-3</v>
      </c>
      <c r="D833">
        <v>0</v>
      </c>
      <c r="E833">
        <v>0</v>
      </c>
      <c r="F833">
        <v>0</v>
      </c>
      <c r="G833">
        <v>32767</v>
      </c>
      <c r="H833">
        <v>-32767</v>
      </c>
      <c r="I833">
        <v>0</v>
      </c>
    </row>
    <row r="834" spans="1:25" x14ac:dyDescent="0.25">
      <c r="A834" t="s">
        <v>40</v>
      </c>
      <c r="B834">
        <v>28.3157</v>
      </c>
      <c r="C834">
        <v>2.3679999999999999E-3</v>
      </c>
      <c r="D834">
        <v>0</v>
      </c>
      <c r="E834">
        <v>0</v>
      </c>
      <c r="F834">
        <v>0</v>
      </c>
      <c r="G834">
        <v>32767</v>
      </c>
      <c r="H834">
        <v>-32767</v>
      </c>
      <c r="I834">
        <v>0</v>
      </c>
    </row>
    <row r="835" spans="1:25" x14ac:dyDescent="0.25">
      <c r="A835" t="s">
        <v>40</v>
      </c>
      <c r="B835">
        <v>26.783999999999999</v>
      </c>
      <c r="C835">
        <v>2.2079999999999999E-3</v>
      </c>
      <c r="D835">
        <v>0</v>
      </c>
      <c r="E835">
        <v>0</v>
      </c>
      <c r="F835">
        <v>0</v>
      </c>
      <c r="G835">
        <v>32767</v>
      </c>
      <c r="H835">
        <v>-32767</v>
      </c>
      <c r="I835">
        <v>0</v>
      </c>
    </row>
    <row r="836" spans="1:25" x14ac:dyDescent="0.25">
      <c r="A836" t="s">
        <v>40</v>
      </c>
      <c r="B836">
        <v>25.476600000000001</v>
      </c>
      <c r="C836">
        <v>2.176E-3</v>
      </c>
      <c r="D836">
        <v>0</v>
      </c>
      <c r="E836">
        <v>0</v>
      </c>
      <c r="F836">
        <v>0</v>
      </c>
      <c r="G836">
        <v>32767</v>
      </c>
      <c r="H836">
        <v>-32767</v>
      </c>
      <c r="I836">
        <v>0</v>
      </c>
    </row>
    <row r="837" spans="1:25" x14ac:dyDescent="0.25">
      <c r="A837" t="s">
        <v>40</v>
      </c>
      <c r="B837">
        <v>25.8294</v>
      </c>
      <c r="C837">
        <v>2.2399999999999998E-3</v>
      </c>
      <c r="D837">
        <v>0</v>
      </c>
      <c r="E837">
        <v>0</v>
      </c>
      <c r="F837">
        <v>0</v>
      </c>
      <c r="G837">
        <v>32767</v>
      </c>
      <c r="H837">
        <v>-32767</v>
      </c>
      <c r="I837">
        <v>0</v>
      </c>
    </row>
    <row r="838" spans="1:25" x14ac:dyDescent="0.25">
      <c r="A838" t="s">
        <v>40</v>
      </c>
      <c r="B838">
        <v>27.505800000000001</v>
      </c>
      <c r="C838">
        <v>2.4320000000000001E-3</v>
      </c>
      <c r="D838">
        <v>0</v>
      </c>
      <c r="E838">
        <v>0</v>
      </c>
      <c r="F838">
        <v>0</v>
      </c>
      <c r="G838">
        <v>32767</v>
      </c>
      <c r="H838">
        <v>-32767</v>
      </c>
      <c r="I838">
        <v>0</v>
      </c>
    </row>
    <row r="839" spans="1:25" x14ac:dyDescent="0.25">
      <c r="A839" t="s">
        <v>40</v>
      </c>
      <c r="B839">
        <v>25.667300000000001</v>
      </c>
      <c r="C839">
        <v>2.3679999999999999E-3</v>
      </c>
      <c r="D839">
        <v>0</v>
      </c>
      <c r="E839">
        <v>0</v>
      </c>
      <c r="F839">
        <v>0</v>
      </c>
      <c r="G839">
        <v>32767</v>
      </c>
      <c r="H839">
        <v>-32767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40</v>
      </c>
      <c r="B840">
        <v>24.926200000000001</v>
      </c>
      <c r="C840">
        <v>2.2079999999999999E-3</v>
      </c>
      <c r="D840">
        <v>0</v>
      </c>
      <c r="E840">
        <v>0</v>
      </c>
      <c r="F840">
        <v>0</v>
      </c>
      <c r="G840">
        <v>32767</v>
      </c>
      <c r="H840">
        <v>-32767</v>
      </c>
      <c r="I840">
        <v>0</v>
      </c>
      <c r="R840">
        <f>AVERAGE(B791:B840)</f>
        <v>26.751830000000005</v>
      </c>
      <c r="S840">
        <f>AVERAGE(C791:C840)</f>
        <v>2.2598400000000008E-3</v>
      </c>
      <c r="U840">
        <f>_xlfn.VAR.P(B791:B840)</f>
        <v>2.0465193533000003</v>
      </c>
      <c r="V840">
        <f>_xlfn.VAR.P(C791:C840)</f>
        <v>5.9346944000000083E-9</v>
      </c>
      <c r="X840">
        <f>1.96*SQRT(U840)/50</f>
        <v>5.6078190939570366E-2</v>
      </c>
      <c r="Y840">
        <f>1.96*SQRT(V840)/50</f>
        <v>3.0198491357708605E-6</v>
      </c>
    </row>
    <row r="841" spans="1:25" x14ac:dyDescent="0.25">
      <c r="A841" t="s">
        <v>40</v>
      </c>
      <c r="B841">
        <v>1372.8733999999999</v>
      </c>
      <c r="C841" t="s">
        <v>36</v>
      </c>
    </row>
    <row r="842" spans="1:25" x14ac:dyDescent="0.25">
      <c r="A842" t="s">
        <v>97</v>
      </c>
      <c r="B842">
        <v>10201</v>
      </c>
      <c r="C842">
        <v>10161.6</v>
      </c>
      <c r="D842">
        <v>10123.200000000001</v>
      </c>
      <c r="E842">
        <v>8737.82</v>
      </c>
      <c r="F842">
        <v>0</v>
      </c>
      <c r="G842">
        <v>0.40286499999999997</v>
      </c>
      <c r="H842">
        <v>0.59880100000000003</v>
      </c>
      <c r="I842">
        <v>0</v>
      </c>
    </row>
    <row r="843" spans="1:25" x14ac:dyDescent="0.25">
      <c r="A843" t="s">
        <v>97</v>
      </c>
      <c r="B843">
        <v>9948.33</v>
      </c>
      <c r="C843">
        <v>9918.33</v>
      </c>
      <c r="D843">
        <v>9880.74</v>
      </c>
      <c r="E843">
        <v>8526.9</v>
      </c>
      <c r="F843">
        <v>0</v>
      </c>
      <c r="G843">
        <v>0.40315499999999999</v>
      </c>
      <c r="H843">
        <v>0.59342099999999998</v>
      </c>
      <c r="I843">
        <v>0</v>
      </c>
    </row>
    <row r="844" spans="1:25" x14ac:dyDescent="0.25">
      <c r="A844" t="s">
        <v>97</v>
      </c>
      <c r="B844">
        <v>9954.41</v>
      </c>
      <c r="C844">
        <v>9927.86</v>
      </c>
      <c r="D844">
        <v>9883.86</v>
      </c>
      <c r="E844">
        <v>8527.39</v>
      </c>
      <c r="F844">
        <v>0</v>
      </c>
      <c r="G844">
        <v>0.40434199999999998</v>
      </c>
      <c r="H844">
        <v>0.59341500000000003</v>
      </c>
      <c r="I844">
        <v>0</v>
      </c>
    </row>
    <row r="845" spans="1:25" x14ac:dyDescent="0.25">
      <c r="A845" t="s">
        <v>97</v>
      </c>
      <c r="B845">
        <v>9936.93</v>
      </c>
      <c r="C845">
        <v>9909.8799999999992</v>
      </c>
      <c r="D845">
        <v>9879.4</v>
      </c>
      <c r="E845">
        <v>8526.5300000000007</v>
      </c>
      <c r="F845">
        <v>0</v>
      </c>
      <c r="G845">
        <v>0.41010799999999997</v>
      </c>
      <c r="H845">
        <v>0.593418</v>
      </c>
      <c r="I845">
        <v>0</v>
      </c>
    </row>
    <row r="846" spans="1:25" x14ac:dyDescent="0.25">
      <c r="A846" t="s">
        <v>97</v>
      </c>
      <c r="B846">
        <v>9954.43</v>
      </c>
      <c r="C846">
        <v>9927.82</v>
      </c>
      <c r="D846">
        <v>9882.4500000000007</v>
      </c>
      <c r="E846">
        <v>8525.9500000000007</v>
      </c>
      <c r="F846">
        <v>0</v>
      </c>
      <c r="G846">
        <v>0.403611</v>
      </c>
      <c r="H846">
        <v>0.59342099999999998</v>
      </c>
      <c r="I846">
        <v>0</v>
      </c>
    </row>
    <row r="847" spans="1:25" x14ac:dyDescent="0.25">
      <c r="A847" t="s">
        <v>97</v>
      </c>
      <c r="B847">
        <v>9939.14</v>
      </c>
      <c r="C847">
        <v>9913.44</v>
      </c>
      <c r="D847">
        <v>9879.67</v>
      </c>
      <c r="E847">
        <v>8525.36</v>
      </c>
      <c r="F847">
        <v>0</v>
      </c>
      <c r="G847">
        <v>0.40310000000000001</v>
      </c>
      <c r="H847">
        <v>0.59341999999999995</v>
      </c>
      <c r="I847">
        <v>0</v>
      </c>
    </row>
    <row r="848" spans="1:25" x14ac:dyDescent="0.25">
      <c r="A848" t="s">
        <v>97</v>
      </c>
      <c r="B848">
        <v>9950.1299999999992</v>
      </c>
      <c r="C848">
        <v>9923.84</v>
      </c>
      <c r="D848">
        <v>9884.06</v>
      </c>
      <c r="E848">
        <v>8528.0499999999993</v>
      </c>
      <c r="F848">
        <v>0</v>
      </c>
      <c r="G848">
        <v>0.407642</v>
      </c>
      <c r="H848">
        <v>0.59341200000000005</v>
      </c>
      <c r="I848">
        <v>0</v>
      </c>
    </row>
    <row r="849" spans="1:9" x14ac:dyDescent="0.25">
      <c r="A849" t="s">
        <v>97</v>
      </c>
      <c r="B849">
        <v>9944.36</v>
      </c>
      <c r="C849">
        <v>9917.66</v>
      </c>
      <c r="D849">
        <v>9880.42</v>
      </c>
      <c r="E849">
        <v>8526.57</v>
      </c>
      <c r="F849">
        <v>0</v>
      </c>
      <c r="G849">
        <v>0.41010099999999999</v>
      </c>
      <c r="H849">
        <v>0.59341999999999995</v>
      </c>
      <c r="I849">
        <v>0</v>
      </c>
    </row>
    <row r="850" spans="1:9" x14ac:dyDescent="0.25">
      <c r="A850" t="s">
        <v>97</v>
      </c>
      <c r="B850">
        <v>9943.56</v>
      </c>
      <c r="C850">
        <v>9917.43</v>
      </c>
      <c r="D850">
        <v>9879.4</v>
      </c>
      <c r="E850">
        <v>8525.68</v>
      </c>
      <c r="F850">
        <v>0</v>
      </c>
      <c r="G850">
        <v>0.404173</v>
      </c>
      <c r="H850">
        <v>0.59327799999999997</v>
      </c>
      <c r="I850">
        <v>0</v>
      </c>
    </row>
    <row r="851" spans="1:9" x14ac:dyDescent="0.25">
      <c r="A851" t="s">
        <v>97</v>
      </c>
      <c r="B851">
        <v>9933.18</v>
      </c>
      <c r="C851">
        <v>9907.2800000000007</v>
      </c>
      <c r="D851">
        <v>9876.92</v>
      </c>
      <c r="E851">
        <v>8526.2900000000009</v>
      </c>
      <c r="F851">
        <v>0</v>
      </c>
      <c r="G851">
        <v>0.41001199999999999</v>
      </c>
      <c r="H851">
        <v>0.59342099999999998</v>
      </c>
      <c r="I851">
        <v>0</v>
      </c>
    </row>
    <row r="852" spans="1:9" x14ac:dyDescent="0.25">
      <c r="A852" t="s">
        <v>97</v>
      </c>
      <c r="B852">
        <v>9940.39</v>
      </c>
      <c r="C852">
        <v>9914.18</v>
      </c>
      <c r="D852">
        <v>9879.5</v>
      </c>
      <c r="E852">
        <v>8525.89</v>
      </c>
      <c r="F852">
        <v>0</v>
      </c>
      <c r="G852">
        <v>0.40681200000000001</v>
      </c>
      <c r="H852">
        <v>0.59341900000000003</v>
      </c>
      <c r="I852">
        <v>0</v>
      </c>
    </row>
    <row r="853" spans="1:9" x14ac:dyDescent="0.25">
      <c r="A853" t="s">
        <v>97</v>
      </c>
      <c r="B853">
        <v>9947.01</v>
      </c>
      <c r="C853">
        <v>9920.15</v>
      </c>
      <c r="D853">
        <v>9881.56</v>
      </c>
      <c r="E853">
        <v>8527.64</v>
      </c>
      <c r="F853">
        <v>0</v>
      </c>
      <c r="G853">
        <v>0.40351900000000002</v>
      </c>
      <c r="H853">
        <v>0.59340700000000002</v>
      </c>
      <c r="I853">
        <v>0</v>
      </c>
    </row>
    <row r="854" spans="1:9" x14ac:dyDescent="0.25">
      <c r="A854" t="s">
        <v>97</v>
      </c>
      <c r="B854">
        <v>9942.41</v>
      </c>
      <c r="C854">
        <v>9916.4500000000007</v>
      </c>
      <c r="D854">
        <v>9880.93</v>
      </c>
      <c r="E854">
        <v>8527.5300000000007</v>
      </c>
      <c r="F854">
        <v>0</v>
      </c>
      <c r="G854">
        <v>0.40703099999999998</v>
      </c>
      <c r="H854">
        <v>0.59338500000000005</v>
      </c>
      <c r="I854">
        <v>0</v>
      </c>
    </row>
    <row r="855" spans="1:9" x14ac:dyDescent="0.25">
      <c r="A855" t="s">
        <v>97</v>
      </c>
      <c r="B855">
        <v>9947.33</v>
      </c>
      <c r="C855">
        <v>9921.17</v>
      </c>
      <c r="D855">
        <v>9883.4</v>
      </c>
      <c r="E855">
        <v>8527.3700000000008</v>
      </c>
      <c r="F855">
        <v>0</v>
      </c>
      <c r="G855">
        <v>0.40314699999999998</v>
      </c>
      <c r="H855">
        <v>0.59287900000000004</v>
      </c>
      <c r="I855">
        <v>0</v>
      </c>
    </row>
    <row r="856" spans="1:9" x14ac:dyDescent="0.25">
      <c r="A856" t="s">
        <v>97</v>
      </c>
      <c r="B856">
        <v>9940.67</v>
      </c>
      <c r="C856">
        <v>9914</v>
      </c>
      <c r="D856">
        <v>9881.7099999999991</v>
      </c>
      <c r="E856">
        <v>8528.09</v>
      </c>
      <c r="F856">
        <v>0</v>
      </c>
      <c r="G856">
        <v>0.41010099999999999</v>
      </c>
      <c r="H856">
        <v>0.59333499999999995</v>
      </c>
      <c r="I856">
        <v>0</v>
      </c>
    </row>
    <row r="857" spans="1:9" x14ac:dyDescent="0.25">
      <c r="A857" t="s">
        <v>97</v>
      </c>
      <c r="B857">
        <v>9948.9500000000007</v>
      </c>
      <c r="C857">
        <v>9922.52</v>
      </c>
      <c r="D857">
        <v>9882.25</v>
      </c>
      <c r="E857">
        <v>8527.84</v>
      </c>
      <c r="F857">
        <v>0</v>
      </c>
      <c r="G857">
        <v>0.40913500000000003</v>
      </c>
      <c r="H857">
        <v>0.593418</v>
      </c>
      <c r="I857">
        <v>0</v>
      </c>
    </row>
    <row r="858" spans="1:9" x14ac:dyDescent="0.25">
      <c r="A858" t="s">
        <v>97</v>
      </c>
      <c r="B858">
        <v>9937.17</v>
      </c>
      <c r="C858">
        <v>9910.8700000000008</v>
      </c>
      <c r="D858">
        <v>9878.98</v>
      </c>
      <c r="E858">
        <v>8527.01</v>
      </c>
      <c r="F858">
        <v>0</v>
      </c>
      <c r="G858">
        <v>0.40388600000000002</v>
      </c>
      <c r="H858">
        <v>0.59338500000000005</v>
      </c>
      <c r="I858">
        <v>0</v>
      </c>
    </row>
    <row r="859" spans="1:9" x14ac:dyDescent="0.25">
      <c r="A859" t="s">
        <v>97</v>
      </c>
      <c r="B859">
        <v>9953.86</v>
      </c>
      <c r="C859">
        <v>9926.8799999999992</v>
      </c>
      <c r="D859">
        <v>9884.0300000000007</v>
      </c>
      <c r="E859">
        <v>8526.9699999999993</v>
      </c>
      <c r="F859">
        <v>0</v>
      </c>
      <c r="G859">
        <v>0.41010099999999999</v>
      </c>
      <c r="H859">
        <v>0.59342099999999998</v>
      </c>
      <c r="I859">
        <v>0</v>
      </c>
    </row>
    <row r="860" spans="1:9" x14ac:dyDescent="0.25">
      <c r="A860" t="s">
        <v>97</v>
      </c>
      <c r="B860">
        <v>9939.67</v>
      </c>
      <c r="C860">
        <v>9914.02</v>
      </c>
      <c r="D860">
        <v>9880.11</v>
      </c>
      <c r="E860">
        <v>8527.6200000000008</v>
      </c>
      <c r="F860">
        <v>0</v>
      </c>
      <c r="G860">
        <v>0.40301700000000001</v>
      </c>
      <c r="H860">
        <v>0.59341699999999997</v>
      </c>
      <c r="I860">
        <v>0</v>
      </c>
    </row>
    <row r="861" spans="1:9" x14ac:dyDescent="0.25">
      <c r="A861" t="s">
        <v>97</v>
      </c>
      <c r="B861">
        <v>9954</v>
      </c>
      <c r="C861">
        <v>9927.1200000000008</v>
      </c>
      <c r="D861">
        <v>9883.49</v>
      </c>
      <c r="E861">
        <v>8526.64</v>
      </c>
      <c r="F861">
        <v>0</v>
      </c>
      <c r="G861">
        <v>0.41010099999999999</v>
      </c>
      <c r="H861">
        <v>0.59337099999999998</v>
      </c>
      <c r="I861">
        <v>0</v>
      </c>
    </row>
    <row r="862" spans="1:9" x14ac:dyDescent="0.25">
      <c r="A862" t="s">
        <v>97</v>
      </c>
      <c r="B862">
        <v>9935.57</v>
      </c>
      <c r="C862">
        <v>9909.2099999999991</v>
      </c>
      <c r="D862">
        <v>9877.81</v>
      </c>
      <c r="E862">
        <v>8526.23</v>
      </c>
      <c r="F862">
        <v>0</v>
      </c>
      <c r="G862">
        <v>0.40323399999999998</v>
      </c>
      <c r="H862">
        <v>0.59341299999999997</v>
      </c>
      <c r="I862">
        <v>0</v>
      </c>
    </row>
    <row r="863" spans="1:9" x14ac:dyDescent="0.25">
      <c r="A863" t="s">
        <v>97</v>
      </c>
      <c r="B863">
        <v>9945.33</v>
      </c>
      <c r="C863">
        <v>9918.7800000000007</v>
      </c>
      <c r="D863">
        <v>9881.86</v>
      </c>
      <c r="E863">
        <v>8527.24</v>
      </c>
      <c r="F863">
        <v>0</v>
      </c>
      <c r="G863">
        <v>0.402864</v>
      </c>
      <c r="H863">
        <v>0.59309699999999999</v>
      </c>
      <c r="I863">
        <v>0</v>
      </c>
    </row>
    <row r="864" spans="1:9" x14ac:dyDescent="0.25">
      <c r="A864" t="s">
        <v>97</v>
      </c>
      <c r="B864">
        <v>9938.01</v>
      </c>
      <c r="C864">
        <v>9911.7900000000009</v>
      </c>
      <c r="D864">
        <v>9878.2999999999993</v>
      </c>
      <c r="E864">
        <v>8526.65</v>
      </c>
      <c r="F864">
        <v>0</v>
      </c>
      <c r="G864">
        <v>0.41010099999999999</v>
      </c>
      <c r="H864">
        <v>0.59342099999999998</v>
      </c>
      <c r="I864">
        <v>0</v>
      </c>
    </row>
    <row r="865" spans="1:9" x14ac:dyDescent="0.25">
      <c r="A865" t="s">
        <v>97</v>
      </c>
      <c r="B865">
        <v>9938.4699999999993</v>
      </c>
      <c r="C865">
        <v>9912.56</v>
      </c>
      <c r="D865">
        <v>9877.61</v>
      </c>
      <c r="E865">
        <v>8525.0300000000007</v>
      </c>
      <c r="F865">
        <v>0</v>
      </c>
      <c r="G865">
        <v>0.402862</v>
      </c>
      <c r="H865">
        <v>0.593418</v>
      </c>
      <c r="I865">
        <v>0</v>
      </c>
    </row>
    <row r="866" spans="1:9" x14ac:dyDescent="0.25">
      <c r="A866" t="s">
        <v>97</v>
      </c>
      <c r="B866">
        <v>9943.14</v>
      </c>
      <c r="C866">
        <v>9916.98</v>
      </c>
      <c r="D866">
        <v>9881.32</v>
      </c>
      <c r="E866">
        <v>8527.11</v>
      </c>
      <c r="F866">
        <v>0</v>
      </c>
      <c r="G866">
        <v>0.40294600000000003</v>
      </c>
      <c r="H866">
        <v>0.59341100000000002</v>
      </c>
      <c r="I866">
        <v>0</v>
      </c>
    </row>
    <row r="867" spans="1:9" x14ac:dyDescent="0.25">
      <c r="A867" t="s">
        <v>97</v>
      </c>
      <c r="B867">
        <v>9941.77</v>
      </c>
      <c r="C867">
        <v>9915.51</v>
      </c>
      <c r="D867">
        <v>9881.11</v>
      </c>
      <c r="E867">
        <v>8526.86</v>
      </c>
      <c r="F867">
        <v>0</v>
      </c>
      <c r="G867">
        <v>0.403916</v>
      </c>
      <c r="H867">
        <v>0.59340400000000004</v>
      </c>
      <c r="I867">
        <v>0</v>
      </c>
    </row>
    <row r="868" spans="1:9" x14ac:dyDescent="0.25">
      <c r="A868" t="s">
        <v>97</v>
      </c>
      <c r="B868">
        <v>9944.0400000000009</v>
      </c>
      <c r="C868">
        <v>9917.9500000000007</v>
      </c>
      <c r="D868">
        <v>9881.23</v>
      </c>
      <c r="E868">
        <v>8527.2000000000007</v>
      </c>
      <c r="F868">
        <v>0</v>
      </c>
      <c r="G868">
        <v>0.40804699999999999</v>
      </c>
      <c r="H868">
        <v>0.59341900000000003</v>
      </c>
      <c r="I868">
        <v>0</v>
      </c>
    </row>
    <row r="869" spans="1:9" x14ac:dyDescent="0.25">
      <c r="A869" t="s">
        <v>97</v>
      </c>
      <c r="B869">
        <v>9938.7800000000007</v>
      </c>
      <c r="C869">
        <v>9912.61</v>
      </c>
      <c r="D869">
        <v>9879.06</v>
      </c>
      <c r="E869">
        <v>8526.4599999999991</v>
      </c>
      <c r="F869">
        <v>0</v>
      </c>
      <c r="G869">
        <v>0.41010200000000002</v>
      </c>
      <c r="H869">
        <v>0.59340599999999999</v>
      </c>
      <c r="I869">
        <v>0</v>
      </c>
    </row>
    <row r="870" spans="1:9" x14ac:dyDescent="0.25">
      <c r="A870" t="s">
        <v>97</v>
      </c>
      <c r="B870">
        <v>9938.31</v>
      </c>
      <c r="C870">
        <v>9911.9599999999991</v>
      </c>
      <c r="D870">
        <v>9881.51</v>
      </c>
      <c r="E870">
        <v>8527.44</v>
      </c>
      <c r="F870">
        <v>0</v>
      </c>
      <c r="G870">
        <v>0.40343600000000002</v>
      </c>
      <c r="H870">
        <v>0.59315200000000001</v>
      </c>
      <c r="I870">
        <v>0</v>
      </c>
    </row>
    <row r="871" spans="1:9" x14ac:dyDescent="0.25">
      <c r="A871" t="s">
        <v>97</v>
      </c>
      <c r="B871">
        <v>9938.15</v>
      </c>
      <c r="C871">
        <v>9912.08</v>
      </c>
      <c r="D871">
        <v>9878.27</v>
      </c>
      <c r="E871">
        <v>8526.2800000000007</v>
      </c>
      <c r="F871">
        <v>0</v>
      </c>
      <c r="G871">
        <v>0.40614</v>
      </c>
      <c r="H871">
        <v>0.593414</v>
      </c>
      <c r="I871">
        <v>0</v>
      </c>
    </row>
    <row r="872" spans="1:9" x14ac:dyDescent="0.25">
      <c r="A872" t="s">
        <v>97</v>
      </c>
      <c r="B872">
        <v>9947.9599999999991</v>
      </c>
      <c r="C872">
        <v>9921.84</v>
      </c>
      <c r="D872">
        <v>9883.25</v>
      </c>
      <c r="E872">
        <v>8527.1299999999992</v>
      </c>
      <c r="F872">
        <v>0</v>
      </c>
      <c r="G872">
        <v>0.40526600000000002</v>
      </c>
      <c r="H872">
        <v>0.59341500000000003</v>
      </c>
      <c r="I872">
        <v>0</v>
      </c>
    </row>
    <row r="873" spans="1:9" x14ac:dyDescent="0.25">
      <c r="A873" t="s">
        <v>97</v>
      </c>
      <c r="B873">
        <v>9937.5400000000009</v>
      </c>
      <c r="C873">
        <v>9910.7900000000009</v>
      </c>
      <c r="D873">
        <v>9879.24</v>
      </c>
      <c r="E873">
        <v>8526.06</v>
      </c>
      <c r="F873">
        <v>0</v>
      </c>
      <c r="G873">
        <v>0.41010099999999999</v>
      </c>
      <c r="H873">
        <v>0.59341900000000003</v>
      </c>
      <c r="I873">
        <v>0</v>
      </c>
    </row>
    <row r="874" spans="1:9" x14ac:dyDescent="0.25">
      <c r="A874" t="s">
        <v>97</v>
      </c>
      <c r="B874">
        <v>9949.23</v>
      </c>
      <c r="C874">
        <v>9921.5400000000009</v>
      </c>
      <c r="D874">
        <v>9881.4599999999991</v>
      </c>
      <c r="E874">
        <v>8526.93</v>
      </c>
      <c r="F874">
        <v>0</v>
      </c>
      <c r="G874">
        <v>0.40766400000000003</v>
      </c>
      <c r="H874">
        <v>0.59341999999999995</v>
      </c>
      <c r="I874">
        <v>0</v>
      </c>
    </row>
    <row r="875" spans="1:9" x14ac:dyDescent="0.25">
      <c r="A875" t="s">
        <v>97</v>
      </c>
      <c r="B875">
        <v>9938.6200000000008</v>
      </c>
      <c r="C875">
        <v>9912.6299999999992</v>
      </c>
      <c r="D875">
        <v>9881.7900000000009</v>
      </c>
      <c r="E875">
        <v>8527.44</v>
      </c>
      <c r="F875">
        <v>0</v>
      </c>
      <c r="G875">
        <v>0.40296900000000002</v>
      </c>
      <c r="H875">
        <v>0.59341100000000002</v>
      </c>
      <c r="I875">
        <v>0</v>
      </c>
    </row>
    <row r="876" spans="1:9" x14ac:dyDescent="0.25">
      <c r="A876" t="s">
        <v>97</v>
      </c>
      <c r="B876">
        <v>9949.6</v>
      </c>
      <c r="C876">
        <v>9923.39</v>
      </c>
      <c r="D876">
        <v>9882.35</v>
      </c>
      <c r="E876">
        <v>8526.17</v>
      </c>
      <c r="F876">
        <v>0</v>
      </c>
      <c r="G876">
        <v>0.40413399999999999</v>
      </c>
      <c r="H876">
        <v>0.59339500000000001</v>
      </c>
      <c r="I876">
        <v>0</v>
      </c>
    </row>
    <row r="877" spans="1:9" x14ac:dyDescent="0.25">
      <c r="A877" t="s">
        <v>97</v>
      </c>
      <c r="B877">
        <v>9944.66</v>
      </c>
      <c r="C877">
        <v>9918.27</v>
      </c>
      <c r="D877">
        <v>9881.33</v>
      </c>
      <c r="E877">
        <v>8528.19</v>
      </c>
      <c r="F877">
        <v>0</v>
      </c>
      <c r="G877">
        <v>0.40294000000000002</v>
      </c>
      <c r="H877">
        <v>0.59339900000000001</v>
      </c>
      <c r="I877">
        <v>0</v>
      </c>
    </row>
    <row r="878" spans="1:9" x14ac:dyDescent="0.25">
      <c r="A878" t="s">
        <v>97</v>
      </c>
      <c r="B878">
        <v>9947.0499999999993</v>
      </c>
      <c r="C878">
        <v>9919.7000000000007</v>
      </c>
      <c r="D878">
        <v>9881.75</v>
      </c>
      <c r="E878">
        <v>8526.86</v>
      </c>
      <c r="F878">
        <v>0</v>
      </c>
      <c r="G878">
        <v>0.41010099999999999</v>
      </c>
      <c r="H878">
        <v>0.59341600000000005</v>
      </c>
      <c r="I878">
        <v>0</v>
      </c>
    </row>
    <row r="879" spans="1:9" x14ac:dyDescent="0.25">
      <c r="A879" t="s">
        <v>97</v>
      </c>
      <c r="B879">
        <v>9940.76</v>
      </c>
      <c r="C879">
        <v>9912.2800000000007</v>
      </c>
      <c r="D879">
        <v>9881.2199999999993</v>
      </c>
      <c r="E879">
        <v>8526.7199999999993</v>
      </c>
      <c r="F879">
        <v>0</v>
      </c>
      <c r="G879">
        <v>0.41010099999999999</v>
      </c>
      <c r="H879">
        <v>0.59339399999999998</v>
      </c>
      <c r="I879">
        <v>0</v>
      </c>
    </row>
    <row r="880" spans="1:9" x14ac:dyDescent="0.25">
      <c r="A880" t="s">
        <v>97</v>
      </c>
      <c r="B880">
        <v>9944.98</v>
      </c>
      <c r="C880">
        <v>9918.74</v>
      </c>
      <c r="D880">
        <v>9880.81</v>
      </c>
      <c r="E880">
        <v>8526.3799999999992</v>
      </c>
      <c r="F880">
        <v>0</v>
      </c>
      <c r="G880">
        <v>0.40306599999999998</v>
      </c>
      <c r="H880">
        <v>0.60093799999999997</v>
      </c>
      <c r="I880">
        <v>0</v>
      </c>
    </row>
    <row r="881" spans="1:25" x14ac:dyDescent="0.25">
      <c r="A881" t="s">
        <v>97</v>
      </c>
      <c r="B881">
        <v>9944.51</v>
      </c>
      <c r="C881">
        <v>9918.5300000000007</v>
      </c>
      <c r="D881">
        <v>9881.0499999999993</v>
      </c>
      <c r="E881">
        <v>8526.59</v>
      </c>
      <c r="F881">
        <v>0</v>
      </c>
      <c r="G881">
        <v>0.40298099999999998</v>
      </c>
      <c r="H881">
        <v>0.59340700000000002</v>
      </c>
      <c r="I881">
        <v>0</v>
      </c>
    </row>
    <row r="882" spans="1:25" x14ac:dyDescent="0.25">
      <c r="A882" t="s">
        <v>97</v>
      </c>
      <c r="B882">
        <v>9940.98</v>
      </c>
      <c r="C882">
        <v>9914.6299999999992</v>
      </c>
      <c r="D882">
        <v>9880.24</v>
      </c>
      <c r="E882">
        <v>8527.08</v>
      </c>
      <c r="F882">
        <v>0</v>
      </c>
      <c r="G882">
        <v>0.406221</v>
      </c>
      <c r="H882">
        <v>0.593418</v>
      </c>
      <c r="I882">
        <v>0</v>
      </c>
    </row>
    <row r="883" spans="1:25" x14ac:dyDescent="0.25">
      <c r="A883" t="s">
        <v>97</v>
      </c>
      <c r="B883">
        <v>9941.5400000000009</v>
      </c>
      <c r="C883">
        <v>9915.5499999999993</v>
      </c>
      <c r="D883">
        <v>9881.02</v>
      </c>
      <c r="E883">
        <v>8526.99</v>
      </c>
      <c r="F883">
        <v>0</v>
      </c>
      <c r="G883">
        <v>0.41010099999999999</v>
      </c>
      <c r="H883">
        <v>0.59342099999999998</v>
      </c>
      <c r="I883">
        <v>0</v>
      </c>
    </row>
    <row r="884" spans="1:25" x14ac:dyDescent="0.25">
      <c r="A884" t="s">
        <v>97</v>
      </c>
      <c r="B884">
        <v>9938.68</v>
      </c>
      <c r="C884">
        <v>9911.76</v>
      </c>
      <c r="D884">
        <v>9880.0300000000007</v>
      </c>
      <c r="E884">
        <v>8526.91</v>
      </c>
      <c r="F884">
        <v>0</v>
      </c>
      <c r="G884">
        <v>0.40315499999999999</v>
      </c>
      <c r="H884">
        <v>0.60012600000000005</v>
      </c>
      <c r="I884">
        <v>0</v>
      </c>
    </row>
    <row r="885" spans="1:25" x14ac:dyDescent="0.25">
      <c r="A885" t="s">
        <v>97</v>
      </c>
      <c r="B885">
        <v>9943.41</v>
      </c>
      <c r="C885">
        <v>9917.09</v>
      </c>
      <c r="D885">
        <v>9880.92</v>
      </c>
      <c r="E885">
        <v>8526.25</v>
      </c>
      <c r="F885">
        <v>0</v>
      </c>
      <c r="G885">
        <v>0.40305000000000002</v>
      </c>
      <c r="H885">
        <v>0.59342099999999998</v>
      </c>
      <c r="I885">
        <v>0</v>
      </c>
    </row>
    <row r="886" spans="1:25" x14ac:dyDescent="0.25">
      <c r="A886" t="s">
        <v>97</v>
      </c>
      <c r="B886">
        <v>9941.48</v>
      </c>
      <c r="C886">
        <v>9915.2199999999993</v>
      </c>
      <c r="D886">
        <v>9879.9699999999993</v>
      </c>
      <c r="E886">
        <v>8526.4500000000007</v>
      </c>
      <c r="F886">
        <v>0</v>
      </c>
      <c r="G886">
        <v>0.40305099999999999</v>
      </c>
      <c r="H886">
        <v>0.59340599999999999</v>
      </c>
      <c r="I886">
        <v>0</v>
      </c>
    </row>
    <row r="887" spans="1:25" x14ac:dyDescent="0.25">
      <c r="A887" t="s">
        <v>97</v>
      </c>
      <c r="B887">
        <v>9953.2000000000007</v>
      </c>
      <c r="C887">
        <v>9926.44</v>
      </c>
      <c r="D887">
        <v>9883.08</v>
      </c>
      <c r="E887">
        <v>8527.6200000000008</v>
      </c>
      <c r="F887">
        <v>0</v>
      </c>
      <c r="G887">
        <v>0.41010099999999999</v>
      </c>
      <c r="H887">
        <v>0.59341699999999997</v>
      </c>
      <c r="I887">
        <v>0</v>
      </c>
    </row>
    <row r="888" spans="1:25" x14ac:dyDescent="0.25">
      <c r="A888" t="s">
        <v>97</v>
      </c>
      <c r="B888">
        <v>9936.83</v>
      </c>
      <c r="C888">
        <v>9910.92</v>
      </c>
      <c r="D888">
        <v>9879.58</v>
      </c>
      <c r="E888">
        <v>8527.02</v>
      </c>
      <c r="F888">
        <v>0</v>
      </c>
      <c r="G888">
        <v>0.40493899999999999</v>
      </c>
      <c r="H888">
        <v>0.59330099999999997</v>
      </c>
      <c r="I888">
        <v>0</v>
      </c>
    </row>
    <row r="889" spans="1:25" x14ac:dyDescent="0.25">
      <c r="A889" t="s">
        <v>97</v>
      </c>
      <c r="B889">
        <v>9948.39</v>
      </c>
      <c r="C889">
        <v>9922.1</v>
      </c>
      <c r="D889">
        <v>9882.42</v>
      </c>
      <c r="E889">
        <v>8526.4599999999991</v>
      </c>
      <c r="F889">
        <v>0</v>
      </c>
      <c r="G889">
        <v>0.40854699999999999</v>
      </c>
      <c r="H889">
        <v>0.59336599999999995</v>
      </c>
      <c r="I889">
        <v>0</v>
      </c>
    </row>
    <row r="890" spans="1:25" x14ac:dyDescent="0.25">
      <c r="A890" t="s">
        <v>97</v>
      </c>
      <c r="B890">
        <v>9937.35</v>
      </c>
      <c r="C890">
        <v>9911.2800000000007</v>
      </c>
      <c r="D890">
        <v>9880.2999999999993</v>
      </c>
      <c r="E890">
        <v>8527.2900000000009</v>
      </c>
      <c r="F890">
        <v>0</v>
      </c>
      <c r="G890">
        <v>0.40287299999999998</v>
      </c>
      <c r="H890">
        <v>0.59338500000000005</v>
      </c>
      <c r="I890">
        <v>0</v>
      </c>
    </row>
    <row r="891" spans="1:25" x14ac:dyDescent="0.25">
      <c r="A891" t="s">
        <v>97</v>
      </c>
      <c r="B891">
        <v>9952.8799999999992</v>
      </c>
      <c r="C891">
        <v>9926.33</v>
      </c>
      <c r="D891">
        <v>9884.56</v>
      </c>
      <c r="E891">
        <v>8527.42</v>
      </c>
      <c r="F891">
        <v>0</v>
      </c>
      <c r="G891">
        <v>0.41010099999999999</v>
      </c>
      <c r="H891">
        <v>0.59342099999999998</v>
      </c>
      <c r="I891">
        <v>0</v>
      </c>
    </row>
    <row r="892" spans="1:25" x14ac:dyDescent="0.25">
      <c r="A892" t="s">
        <v>97</v>
      </c>
      <c r="B892">
        <v>9941.06</v>
      </c>
      <c r="C892">
        <v>9914.9599999999991</v>
      </c>
      <c r="D892">
        <v>9882.57</v>
      </c>
      <c r="E892">
        <v>8528.4</v>
      </c>
      <c r="F892">
        <v>0</v>
      </c>
      <c r="G892">
        <v>0.40294000000000002</v>
      </c>
      <c r="H892">
        <v>0.59341100000000002</v>
      </c>
      <c r="I892">
        <v>0</v>
      </c>
    </row>
    <row r="893" spans="1:25" x14ac:dyDescent="0.25">
      <c r="A893" t="s">
        <v>97</v>
      </c>
      <c r="B893">
        <v>9950.91</v>
      </c>
      <c r="C893">
        <v>9924.43</v>
      </c>
      <c r="D893">
        <v>9883.23</v>
      </c>
      <c r="E893">
        <v>8526.93</v>
      </c>
      <c r="F893">
        <v>0</v>
      </c>
      <c r="G893">
        <v>0.41010099999999999</v>
      </c>
      <c r="H893">
        <v>0.59342099999999998</v>
      </c>
      <c r="I893">
        <v>0</v>
      </c>
    </row>
    <row r="894" spans="1:25" x14ac:dyDescent="0.25">
      <c r="A894" t="s">
        <v>97</v>
      </c>
      <c r="B894">
        <v>9938.9699999999993</v>
      </c>
      <c r="C894">
        <v>9912.7800000000007</v>
      </c>
      <c r="D894">
        <v>9879.2199999999993</v>
      </c>
      <c r="E894">
        <v>8525.32</v>
      </c>
      <c r="F894">
        <v>0</v>
      </c>
      <c r="G894">
        <v>0.406416</v>
      </c>
      <c r="H894">
        <v>0.59340000000000004</v>
      </c>
      <c r="I894">
        <v>0</v>
      </c>
    </row>
    <row r="895" spans="1:25" x14ac:dyDescent="0.25">
      <c r="A895" t="s">
        <v>97</v>
      </c>
      <c r="B895">
        <v>9944.68</v>
      </c>
      <c r="C895">
        <v>9918.69</v>
      </c>
      <c r="D895">
        <v>9880.7199999999993</v>
      </c>
      <c r="E895">
        <v>8526.92</v>
      </c>
      <c r="F895">
        <v>0</v>
      </c>
      <c r="G895">
        <v>0.40776800000000002</v>
      </c>
      <c r="H895">
        <v>0.59342099999999998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97</v>
      </c>
      <c r="B896">
        <v>9941.8700000000008</v>
      </c>
      <c r="C896">
        <v>9915.58</v>
      </c>
      <c r="D896">
        <v>9879.68</v>
      </c>
      <c r="E896">
        <v>8526.31</v>
      </c>
      <c r="F896">
        <v>0</v>
      </c>
      <c r="G896">
        <v>0.40387899999999999</v>
      </c>
      <c r="H896">
        <v>0.59342099999999998</v>
      </c>
      <c r="I896">
        <v>0</v>
      </c>
      <c r="R896">
        <f>AVERAGE(B847:B896)</f>
        <v>9943.2107999999953</v>
      </c>
      <c r="S896">
        <f>AVERAGE(C847:C896)</f>
        <v>9916.8382000000038</v>
      </c>
      <c r="U896">
        <f>_xlfn.VAR.P(B847:B896)</f>
        <v>26.040271359999625</v>
      </c>
      <c r="V896">
        <f>_xlfn.VAR.P(C847:C896)</f>
        <v>24.576470760000102</v>
      </c>
      <c r="X896">
        <f>1.96*SQRT(U896)/50</f>
        <v>0.20003630316177567</v>
      </c>
      <c r="Y896">
        <f>1.96*SQRT(V896)/50</f>
        <v>0.194332673600315</v>
      </c>
    </row>
    <row r="897" spans="1:9" x14ac:dyDescent="0.25">
      <c r="A897" t="s">
        <v>97</v>
      </c>
      <c r="B897">
        <v>497197.4387</v>
      </c>
      <c r="C897" t="s">
        <v>36</v>
      </c>
    </row>
    <row r="898" spans="1:9" x14ac:dyDescent="0.25">
      <c r="A898" t="s">
        <v>98</v>
      </c>
      <c r="B898">
        <v>7963.05</v>
      </c>
      <c r="C898">
        <v>7936.56</v>
      </c>
      <c r="D898">
        <v>7900.88</v>
      </c>
      <c r="E898">
        <v>6544.44</v>
      </c>
      <c r="F898">
        <v>0</v>
      </c>
      <c r="G898">
        <v>0.40286300000000003</v>
      </c>
      <c r="H898">
        <v>0.59319500000000003</v>
      </c>
      <c r="I898">
        <v>0</v>
      </c>
    </row>
    <row r="899" spans="1:9" x14ac:dyDescent="0.25">
      <c r="A899" t="s">
        <v>98</v>
      </c>
      <c r="B899">
        <v>7949.66</v>
      </c>
      <c r="C899">
        <v>7925.77</v>
      </c>
      <c r="D899">
        <v>7893.99</v>
      </c>
      <c r="E899">
        <v>6542.73</v>
      </c>
      <c r="F899">
        <v>0</v>
      </c>
      <c r="G899">
        <v>0.40342899999999998</v>
      </c>
      <c r="H899">
        <v>0.59339500000000001</v>
      </c>
      <c r="I899">
        <v>0</v>
      </c>
    </row>
    <row r="900" spans="1:9" x14ac:dyDescent="0.25">
      <c r="A900" t="s">
        <v>98</v>
      </c>
      <c r="B900">
        <v>7964.85</v>
      </c>
      <c r="C900">
        <v>7940.62</v>
      </c>
      <c r="D900">
        <v>7899.5</v>
      </c>
      <c r="E900">
        <v>6543.66</v>
      </c>
      <c r="F900">
        <v>0</v>
      </c>
      <c r="G900">
        <v>0.40293400000000001</v>
      </c>
      <c r="H900">
        <v>0.59335800000000005</v>
      </c>
      <c r="I900">
        <v>0</v>
      </c>
    </row>
    <row r="901" spans="1:9" x14ac:dyDescent="0.25">
      <c r="A901" t="s">
        <v>98</v>
      </c>
      <c r="B901">
        <v>7949.36</v>
      </c>
      <c r="C901">
        <v>7926.11</v>
      </c>
      <c r="D901">
        <v>7895.51</v>
      </c>
      <c r="E901">
        <v>6543.19</v>
      </c>
      <c r="F901">
        <v>0</v>
      </c>
      <c r="G901">
        <v>0.40519699999999997</v>
      </c>
      <c r="H901">
        <v>0.59342099999999998</v>
      </c>
      <c r="I901">
        <v>0</v>
      </c>
    </row>
    <row r="902" spans="1:9" x14ac:dyDescent="0.25">
      <c r="A902" t="s">
        <v>98</v>
      </c>
      <c r="B902">
        <v>7960.65</v>
      </c>
      <c r="C902">
        <v>7936.61</v>
      </c>
      <c r="D902">
        <v>7896.25</v>
      </c>
      <c r="E902">
        <v>6542.18</v>
      </c>
      <c r="F902">
        <v>0</v>
      </c>
      <c r="G902">
        <v>0.40297500000000003</v>
      </c>
      <c r="H902">
        <v>0.59337700000000004</v>
      </c>
      <c r="I902">
        <v>0</v>
      </c>
    </row>
    <row r="903" spans="1:9" x14ac:dyDescent="0.25">
      <c r="A903" t="s">
        <v>98</v>
      </c>
      <c r="B903">
        <v>7947.79</v>
      </c>
      <c r="C903">
        <v>7924.42</v>
      </c>
      <c r="D903">
        <v>7892.05</v>
      </c>
      <c r="E903">
        <v>6541</v>
      </c>
      <c r="F903">
        <v>0</v>
      </c>
      <c r="G903">
        <v>0.40399099999999999</v>
      </c>
      <c r="H903">
        <v>0.59340999999999999</v>
      </c>
      <c r="I903">
        <v>0</v>
      </c>
    </row>
    <row r="904" spans="1:9" x14ac:dyDescent="0.25">
      <c r="A904" t="s">
        <v>98</v>
      </c>
      <c r="B904">
        <v>7958.92</v>
      </c>
      <c r="C904">
        <v>7935.05</v>
      </c>
      <c r="D904">
        <v>7897.55</v>
      </c>
      <c r="E904">
        <v>6543.3</v>
      </c>
      <c r="F904">
        <v>0</v>
      </c>
      <c r="G904">
        <v>0.402868</v>
      </c>
      <c r="H904">
        <v>0.59341999999999995</v>
      </c>
      <c r="I904">
        <v>0</v>
      </c>
    </row>
    <row r="905" spans="1:9" x14ac:dyDescent="0.25">
      <c r="A905" t="s">
        <v>98</v>
      </c>
      <c r="B905">
        <v>7961.87</v>
      </c>
      <c r="C905">
        <v>7937.28</v>
      </c>
      <c r="D905">
        <v>7902.58</v>
      </c>
      <c r="E905">
        <v>6544.17</v>
      </c>
      <c r="F905">
        <v>0</v>
      </c>
      <c r="G905">
        <v>0.41010200000000002</v>
      </c>
      <c r="H905">
        <v>0.59341299999999997</v>
      </c>
      <c r="I905">
        <v>0</v>
      </c>
    </row>
    <row r="906" spans="1:9" x14ac:dyDescent="0.25">
      <c r="A906" t="s">
        <v>98</v>
      </c>
      <c r="B906">
        <v>7945.09</v>
      </c>
      <c r="C906">
        <v>7921.36</v>
      </c>
      <c r="D906">
        <v>7891.38</v>
      </c>
      <c r="E906">
        <v>6540.81</v>
      </c>
      <c r="F906">
        <v>0</v>
      </c>
      <c r="G906">
        <v>0.40291500000000002</v>
      </c>
      <c r="H906">
        <v>0.59331699999999998</v>
      </c>
      <c r="I906">
        <v>0</v>
      </c>
    </row>
    <row r="907" spans="1:9" x14ac:dyDescent="0.25">
      <c r="A907" t="s">
        <v>98</v>
      </c>
      <c r="B907">
        <v>7965.43</v>
      </c>
      <c r="C907">
        <v>7940.1</v>
      </c>
      <c r="D907">
        <v>7899.2</v>
      </c>
      <c r="E907">
        <v>6543.36</v>
      </c>
      <c r="F907">
        <v>0</v>
      </c>
      <c r="G907">
        <v>0.40355000000000002</v>
      </c>
      <c r="H907">
        <v>0.59341100000000002</v>
      </c>
      <c r="I907">
        <v>0</v>
      </c>
    </row>
    <row r="908" spans="1:9" x14ac:dyDescent="0.25">
      <c r="A908" t="s">
        <v>98</v>
      </c>
      <c r="B908">
        <v>7951.98</v>
      </c>
      <c r="C908">
        <v>7927.95</v>
      </c>
      <c r="D908">
        <v>7898.44</v>
      </c>
      <c r="E908">
        <v>6543.97</v>
      </c>
      <c r="F908">
        <v>0</v>
      </c>
      <c r="G908">
        <v>0.40299200000000002</v>
      </c>
      <c r="H908">
        <v>0.60007299999999997</v>
      </c>
      <c r="I908">
        <v>0</v>
      </c>
    </row>
    <row r="909" spans="1:9" x14ac:dyDescent="0.25">
      <c r="A909" t="s">
        <v>98</v>
      </c>
      <c r="B909">
        <v>7950.17</v>
      </c>
      <c r="C909">
        <v>7925.6</v>
      </c>
      <c r="D909">
        <v>7891.73</v>
      </c>
      <c r="E909">
        <v>6540.54</v>
      </c>
      <c r="F909">
        <v>0</v>
      </c>
      <c r="G909">
        <v>0.40560200000000002</v>
      </c>
      <c r="H909">
        <v>0.59290900000000002</v>
      </c>
      <c r="I909">
        <v>0</v>
      </c>
    </row>
    <row r="910" spans="1:9" x14ac:dyDescent="0.25">
      <c r="A910" t="s">
        <v>98</v>
      </c>
      <c r="B910">
        <v>7951.22</v>
      </c>
      <c r="C910">
        <v>7926.57</v>
      </c>
      <c r="D910">
        <v>7893.19</v>
      </c>
      <c r="E910">
        <v>6542.25</v>
      </c>
      <c r="F910">
        <v>0</v>
      </c>
      <c r="G910">
        <v>0.40365699999999999</v>
      </c>
      <c r="H910">
        <v>0.59341999999999995</v>
      </c>
      <c r="I910">
        <v>0</v>
      </c>
    </row>
    <row r="911" spans="1:9" x14ac:dyDescent="0.25">
      <c r="A911" t="s">
        <v>98</v>
      </c>
      <c r="B911">
        <v>7949.61</v>
      </c>
      <c r="C911">
        <v>7925.74</v>
      </c>
      <c r="D911">
        <v>7894.21</v>
      </c>
      <c r="E911">
        <v>6541.56</v>
      </c>
      <c r="F911">
        <v>0</v>
      </c>
      <c r="G911">
        <v>0.40326200000000001</v>
      </c>
      <c r="H911">
        <v>0.59325300000000003</v>
      </c>
      <c r="I911">
        <v>0</v>
      </c>
    </row>
    <row r="912" spans="1:9" x14ac:dyDescent="0.25">
      <c r="A912" t="s">
        <v>98</v>
      </c>
      <c r="B912">
        <v>7959.53</v>
      </c>
      <c r="C912">
        <v>7934.85</v>
      </c>
      <c r="D912">
        <v>7897.09</v>
      </c>
      <c r="E912">
        <v>6541.61</v>
      </c>
      <c r="F912">
        <v>0</v>
      </c>
      <c r="G912">
        <v>0.40295799999999998</v>
      </c>
      <c r="H912">
        <v>0.59342099999999998</v>
      </c>
      <c r="I912">
        <v>0</v>
      </c>
    </row>
    <row r="913" spans="1:9" x14ac:dyDescent="0.25">
      <c r="A913" t="s">
        <v>98</v>
      </c>
      <c r="B913">
        <v>7949.68</v>
      </c>
      <c r="C913">
        <v>7925.23</v>
      </c>
      <c r="D913">
        <v>7894.66</v>
      </c>
      <c r="E913">
        <v>6543.41</v>
      </c>
      <c r="F913">
        <v>0</v>
      </c>
      <c r="G913">
        <v>0.40324199999999999</v>
      </c>
      <c r="H913">
        <v>0.59338199999999997</v>
      </c>
      <c r="I913">
        <v>0</v>
      </c>
    </row>
    <row r="914" spans="1:9" x14ac:dyDescent="0.25">
      <c r="A914" t="s">
        <v>98</v>
      </c>
      <c r="B914">
        <v>7962</v>
      </c>
      <c r="C914">
        <v>7937.35</v>
      </c>
      <c r="D914">
        <v>7897.48</v>
      </c>
      <c r="E914">
        <v>6542.5</v>
      </c>
      <c r="F914">
        <v>0</v>
      </c>
      <c r="G914">
        <v>0.40994799999999998</v>
      </c>
      <c r="H914">
        <v>0.59340700000000002</v>
      </c>
      <c r="I914">
        <v>0</v>
      </c>
    </row>
    <row r="915" spans="1:9" x14ac:dyDescent="0.25">
      <c r="A915" t="s">
        <v>98</v>
      </c>
      <c r="B915">
        <v>7948.08</v>
      </c>
      <c r="C915">
        <v>7922.87</v>
      </c>
      <c r="D915">
        <v>7893.21</v>
      </c>
      <c r="E915">
        <v>6542.11</v>
      </c>
      <c r="F915">
        <v>0</v>
      </c>
      <c r="G915">
        <v>0.402864</v>
      </c>
      <c r="H915">
        <v>0.59332799999999997</v>
      </c>
      <c r="I915">
        <v>0</v>
      </c>
    </row>
    <row r="916" spans="1:9" x14ac:dyDescent="0.25">
      <c r="A916" t="s">
        <v>98</v>
      </c>
      <c r="B916">
        <v>7953.56</v>
      </c>
      <c r="C916">
        <v>7929.95</v>
      </c>
      <c r="D916">
        <v>7894.42</v>
      </c>
      <c r="E916">
        <v>6542.12</v>
      </c>
      <c r="F916">
        <v>0</v>
      </c>
      <c r="G916">
        <v>0.41010200000000002</v>
      </c>
      <c r="H916">
        <v>0.593198</v>
      </c>
      <c r="I916">
        <v>0</v>
      </c>
    </row>
    <row r="917" spans="1:9" x14ac:dyDescent="0.25">
      <c r="A917" t="s">
        <v>98</v>
      </c>
      <c r="B917">
        <v>7952.11</v>
      </c>
      <c r="C917">
        <v>7928.59</v>
      </c>
      <c r="D917">
        <v>7894.17</v>
      </c>
      <c r="E917">
        <v>6541.35</v>
      </c>
      <c r="F917">
        <v>0</v>
      </c>
      <c r="G917">
        <v>0.409418</v>
      </c>
      <c r="H917">
        <v>0.59342099999999998</v>
      </c>
      <c r="I917">
        <v>0</v>
      </c>
    </row>
    <row r="918" spans="1:9" x14ac:dyDescent="0.25">
      <c r="A918" t="s">
        <v>98</v>
      </c>
      <c r="B918">
        <v>7952.88</v>
      </c>
      <c r="C918">
        <v>7927.64</v>
      </c>
      <c r="D918">
        <v>7892.56</v>
      </c>
      <c r="E918">
        <v>6541.71</v>
      </c>
      <c r="F918">
        <v>0</v>
      </c>
      <c r="G918">
        <v>0.410103</v>
      </c>
      <c r="H918">
        <v>0.59341600000000005</v>
      </c>
      <c r="I918">
        <v>0</v>
      </c>
    </row>
    <row r="919" spans="1:9" x14ac:dyDescent="0.25">
      <c r="A919" t="s">
        <v>98</v>
      </c>
      <c r="B919">
        <v>7956.69</v>
      </c>
      <c r="C919">
        <v>7932.83</v>
      </c>
      <c r="D919">
        <v>7896.19</v>
      </c>
      <c r="E919">
        <v>6542.89</v>
      </c>
      <c r="F919">
        <v>0</v>
      </c>
      <c r="G919">
        <v>0.40886400000000001</v>
      </c>
      <c r="H919">
        <v>0.59337499999999999</v>
      </c>
      <c r="I919">
        <v>0</v>
      </c>
    </row>
    <row r="920" spans="1:9" x14ac:dyDescent="0.25">
      <c r="A920" t="s">
        <v>98</v>
      </c>
      <c r="B920">
        <v>7948.89</v>
      </c>
      <c r="C920">
        <v>7922.99</v>
      </c>
      <c r="D920">
        <v>7893.55</v>
      </c>
      <c r="E920">
        <v>6542.53</v>
      </c>
      <c r="F920">
        <v>0</v>
      </c>
      <c r="G920">
        <v>0.40301999999999999</v>
      </c>
      <c r="H920">
        <v>0.59342099999999998</v>
      </c>
      <c r="I920">
        <v>0</v>
      </c>
    </row>
    <row r="921" spans="1:9" x14ac:dyDescent="0.25">
      <c r="A921" t="s">
        <v>98</v>
      </c>
      <c r="B921">
        <v>7964.72</v>
      </c>
      <c r="C921">
        <v>7939.65</v>
      </c>
      <c r="D921">
        <v>7899.82</v>
      </c>
      <c r="E921">
        <v>6542.95</v>
      </c>
      <c r="F921">
        <v>0</v>
      </c>
      <c r="G921">
        <v>0.407252</v>
      </c>
      <c r="H921">
        <v>0.593418</v>
      </c>
      <c r="I921">
        <v>0</v>
      </c>
    </row>
    <row r="922" spans="1:9" x14ac:dyDescent="0.25">
      <c r="A922" t="s">
        <v>98</v>
      </c>
      <c r="B922">
        <v>7946.16</v>
      </c>
      <c r="C922">
        <v>7922.06</v>
      </c>
      <c r="D922">
        <v>7891.23</v>
      </c>
      <c r="E922">
        <v>6540.83</v>
      </c>
      <c r="F922">
        <v>0</v>
      </c>
      <c r="G922">
        <v>0.40305200000000002</v>
      </c>
      <c r="H922">
        <v>0.593414</v>
      </c>
      <c r="I922">
        <v>0</v>
      </c>
    </row>
    <row r="923" spans="1:9" x14ac:dyDescent="0.25">
      <c r="A923" t="s">
        <v>98</v>
      </c>
      <c r="B923">
        <v>7954.26</v>
      </c>
      <c r="C923">
        <v>7930.03</v>
      </c>
      <c r="D923">
        <v>7894.64</v>
      </c>
      <c r="E923">
        <v>6541.8</v>
      </c>
      <c r="F923">
        <v>0</v>
      </c>
      <c r="G923">
        <v>0.40312399999999998</v>
      </c>
      <c r="H923">
        <v>0.59337200000000001</v>
      </c>
      <c r="I923">
        <v>0</v>
      </c>
    </row>
    <row r="924" spans="1:9" x14ac:dyDescent="0.25">
      <c r="A924" t="s">
        <v>98</v>
      </c>
      <c r="B924">
        <v>7948.22</v>
      </c>
      <c r="C924">
        <v>7924.29</v>
      </c>
      <c r="D924">
        <v>7892.78</v>
      </c>
      <c r="E924">
        <v>6542.05</v>
      </c>
      <c r="F924">
        <v>0</v>
      </c>
      <c r="G924">
        <v>0.40457900000000002</v>
      </c>
      <c r="H924">
        <v>0.59321599999999997</v>
      </c>
      <c r="I924">
        <v>0</v>
      </c>
    </row>
    <row r="925" spans="1:9" x14ac:dyDescent="0.25">
      <c r="A925" t="s">
        <v>98</v>
      </c>
      <c r="B925">
        <v>7949.77</v>
      </c>
      <c r="C925">
        <v>7924.85</v>
      </c>
      <c r="D925">
        <v>7891.5</v>
      </c>
      <c r="E925">
        <v>6540.94</v>
      </c>
      <c r="F925">
        <v>0</v>
      </c>
      <c r="G925">
        <v>0.41010099999999999</v>
      </c>
      <c r="H925">
        <v>0.59341500000000003</v>
      </c>
      <c r="I925">
        <v>0</v>
      </c>
    </row>
    <row r="926" spans="1:9" x14ac:dyDescent="0.25">
      <c r="A926" t="s">
        <v>98</v>
      </c>
      <c r="B926">
        <v>7962.76</v>
      </c>
      <c r="C926">
        <v>7938.79</v>
      </c>
      <c r="D926">
        <v>7897.73</v>
      </c>
      <c r="E926">
        <v>6542.27</v>
      </c>
      <c r="F926">
        <v>0</v>
      </c>
      <c r="G926">
        <v>0.402862</v>
      </c>
      <c r="H926">
        <v>0.59340499999999996</v>
      </c>
      <c r="I926">
        <v>0</v>
      </c>
    </row>
    <row r="927" spans="1:9" x14ac:dyDescent="0.25">
      <c r="A927" t="s">
        <v>98</v>
      </c>
      <c r="B927">
        <v>7949.04</v>
      </c>
      <c r="C927">
        <v>7922.72</v>
      </c>
      <c r="D927">
        <v>7892.72</v>
      </c>
      <c r="E927">
        <v>6542.1</v>
      </c>
      <c r="F927">
        <v>0</v>
      </c>
      <c r="G927">
        <v>0.40790399999999999</v>
      </c>
      <c r="H927">
        <v>0.59342099999999998</v>
      </c>
      <c r="I927">
        <v>0</v>
      </c>
    </row>
    <row r="928" spans="1:9" x14ac:dyDescent="0.25">
      <c r="A928" t="s">
        <v>98</v>
      </c>
      <c r="B928">
        <v>7961.91</v>
      </c>
      <c r="C928">
        <v>7937.88</v>
      </c>
      <c r="D928">
        <v>7897.74</v>
      </c>
      <c r="E928">
        <v>6542.89</v>
      </c>
      <c r="F928">
        <v>0</v>
      </c>
      <c r="G928">
        <v>0.40388299999999999</v>
      </c>
      <c r="H928">
        <v>0.59342099999999998</v>
      </c>
      <c r="I928">
        <v>0</v>
      </c>
    </row>
    <row r="929" spans="1:9" x14ac:dyDescent="0.25">
      <c r="A929" t="s">
        <v>98</v>
      </c>
      <c r="B929">
        <v>7949.38</v>
      </c>
      <c r="C929">
        <v>7924.97</v>
      </c>
      <c r="D929">
        <v>7894.12</v>
      </c>
      <c r="E929">
        <v>6542.25</v>
      </c>
      <c r="F929">
        <v>0</v>
      </c>
      <c r="G929">
        <v>0.41010200000000002</v>
      </c>
      <c r="H929">
        <v>0.59331100000000003</v>
      </c>
      <c r="I929">
        <v>0</v>
      </c>
    </row>
    <row r="930" spans="1:9" x14ac:dyDescent="0.25">
      <c r="A930" t="s">
        <v>98</v>
      </c>
      <c r="B930">
        <v>7955.58</v>
      </c>
      <c r="C930">
        <v>7931.72</v>
      </c>
      <c r="D930">
        <v>7894.38</v>
      </c>
      <c r="E930">
        <v>6540.63</v>
      </c>
      <c r="F930">
        <v>0</v>
      </c>
      <c r="G930">
        <v>0.409022</v>
      </c>
      <c r="H930">
        <v>0.59321299999999999</v>
      </c>
      <c r="I930">
        <v>0</v>
      </c>
    </row>
    <row r="931" spans="1:9" x14ac:dyDescent="0.25">
      <c r="A931" t="s">
        <v>98</v>
      </c>
      <c r="B931">
        <v>7962.44</v>
      </c>
      <c r="C931">
        <v>7934.6</v>
      </c>
      <c r="D931">
        <v>7900.14</v>
      </c>
      <c r="E931">
        <v>6543.57</v>
      </c>
      <c r="F931">
        <v>0</v>
      </c>
      <c r="G931">
        <v>0.40304899999999999</v>
      </c>
      <c r="H931">
        <v>0.59341299999999997</v>
      </c>
      <c r="I931">
        <v>0</v>
      </c>
    </row>
    <row r="932" spans="1:9" x14ac:dyDescent="0.25">
      <c r="A932" t="s">
        <v>98</v>
      </c>
      <c r="B932">
        <v>7947.17</v>
      </c>
      <c r="C932">
        <v>7923.08</v>
      </c>
      <c r="D932">
        <v>7893.29</v>
      </c>
      <c r="E932">
        <v>6542.57</v>
      </c>
      <c r="F932">
        <v>0</v>
      </c>
      <c r="G932">
        <v>0.41010400000000002</v>
      </c>
      <c r="H932">
        <v>0.59336999999999995</v>
      </c>
      <c r="I932">
        <v>0</v>
      </c>
    </row>
    <row r="933" spans="1:9" x14ac:dyDescent="0.25">
      <c r="A933" t="s">
        <v>98</v>
      </c>
      <c r="B933">
        <v>7957.89</v>
      </c>
      <c r="C933">
        <v>7934.35</v>
      </c>
      <c r="D933">
        <v>7895.19</v>
      </c>
      <c r="E933">
        <v>6542.25</v>
      </c>
      <c r="F933">
        <v>0</v>
      </c>
      <c r="G933">
        <v>0.41010200000000002</v>
      </c>
      <c r="H933">
        <v>0.59337499999999999</v>
      </c>
      <c r="I933">
        <v>0</v>
      </c>
    </row>
    <row r="934" spans="1:9" x14ac:dyDescent="0.25">
      <c r="A934" t="s">
        <v>98</v>
      </c>
      <c r="B934">
        <v>7949.97</v>
      </c>
      <c r="C934">
        <v>7925.98</v>
      </c>
      <c r="D934">
        <v>7894.96</v>
      </c>
      <c r="E934">
        <v>6542.29</v>
      </c>
      <c r="F934">
        <v>0</v>
      </c>
      <c r="G934">
        <v>0.40571099999999999</v>
      </c>
      <c r="H934">
        <v>0.59341900000000003</v>
      </c>
      <c r="I934">
        <v>0</v>
      </c>
    </row>
    <row r="935" spans="1:9" x14ac:dyDescent="0.25">
      <c r="A935" t="s">
        <v>98</v>
      </c>
      <c r="B935">
        <v>7963.97</v>
      </c>
      <c r="C935">
        <v>7939.84</v>
      </c>
      <c r="D935">
        <v>7897.33</v>
      </c>
      <c r="E935">
        <v>6542.8</v>
      </c>
      <c r="F935">
        <v>0</v>
      </c>
      <c r="G935">
        <v>0.40424399999999999</v>
      </c>
      <c r="H935">
        <v>0.59341999999999995</v>
      </c>
      <c r="I935">
        <v>0</v>
      </c>
    </row>
    <row r="936" spans="1:9" x14ac:dyDescent="0.25">
      <c r="A936" t="s">
        <v>98</v>
      </c>
      <c r="B936">
        <v>7947.57</v>
      </c>
      <c r="C936">
        <v>7923.83</v>
      </c>
      <c r="D936">
        <v>7893.27</v>
      </c>
      <c r="E936">
        <v>6541.66</v>
      </c>
      <c r="F936">
        <v>0</v>
      </c>
      <c r="G936">
        <v>0.40355799999999997</v>
      </c>
      <c r="H936">
        <v>0.59341999999999995</v>
      </c>
      <c r="I936">
        <v>0</v>
      </c>
    </row>
    <row r="937" spans="1:9" x14ac:dyDescent="0.25">
      <c r="A937" t="s">
        <v>98</v>
      </c>
      <c r="B937">
        <v>7955.76</v>
      </c>
      <c r="C937">
        <v>7931.81</v>
      </c>
      <c r="D937">
        <v>7893.56</v>
      </c>
      <c r="E937">
        <v>6541.29</v>
      </c>
      <c r="F937">
        <v>0</v>
      </c>
      <c r="G937">
        <v>0.40296700000000002</v>
      </c>
      <c r="H937">
        <v>0.59341299999999997</v>
      </c>
      <c r="I937">
        <v>0</v>
      </c>
    </row>
    <row r="938" spans="1:9" x14ac:dyDescent="0.25">
      <c r="A938" t="s">
        <v>98</v>
      </c>
      <c r="B938">
        <v>7953.87</v>
      </c>
      <c r="C938">
        <v>7930.03</v>
      </c>
      <c r="D938">
        <v>7895.38</v>
      </c>
      <c r="E938">
        <v>6543.16</v>
      </c>
      <c r="F938">
        <v>0</v>
      </c>
      <c r="G938">
        <v>0.402887</v>
      </c>
      <c r="H938">
        <v>0.59342099999999998</v>
      </c>
      <c r="I938">
        <v>0</v>
      </c>
    </row>
    <row r="939" spans="1:9" x14ac:dyDescent="0.25">
      <c r="A939" t="s">
        <v>98</v>
      </c>
      <c r="B939">
        <v>7951.99</v>
      </c>
      <c r="C939">
        <v>7927.89</v>
      </c>
      <c r="D939">
        <v>7895.14</v>
      </c>
      <c r="E939">
        <v>6542.64</v>
      </c>
      <c r="F939">
        <v>0</v>
      </c>
      <c r="G939">
        <v>0.404638</v>
      </c>
      <c r="H939">
        <v>0.59339799999999998</v>
      </c>
      <c r="I939">
        <v>0</v>
      </c>
    </row>
    <row r="940" spans="1:9" x14ac:dyDescent="0.25">
      <c r="A940" t="s">
        <v>98</v>
      </c>
      <c r="B940">
        <v>7962.7</v>
      </c>
      <c r="C940">
        <v>7938.66</v>
      </c>
      <c r="D940">
        <v>7899.53</v>
      </c>
      <c r="E940">
        <v>6544.01</v>
      </c>
      <c r="F940">
        <v>0</v>
      </c>
      <c r="G940">
        <v>0.40627200000000002</v>
      </c>
      <c r="H940">
        <v>0.59340700000000002</v>
      </c>
      <c r="I940">
        <v>0</v>
      </c>
    </row>
    <row r="941" spans="1:9" x14ac:dyDescent="0.25">
      <c r="A941" t="s">
        <v>98</v>
      </c>
      <c r="B941">
        <v>7949.2</v>
      </c>
      <c r="C941">
        <v>7923.15</v>
      </c>
      <c r="D941">
        <v>7894.29</v>
      </c>
      <c r="E941">
        <v>6543.23</v>
      </c>
      <c r="F941">
        <v>0</v>
      </c>
      <c r="G941">
        <v>0.410103</v>
      </c>
      <c r="H941">
        <v>0.59341900000000003</v>
      </c>
      <c r="I941">
        <v>0</v>
      </c>
    </row>
    <row r="942" spans="1:9" x14ac:dyDescent="0.25">
      <c r="A942" t="s">
        <v>98</v>
      </c>
      <c r="B942">
        <v>7963.71</v>
      </c>
      <c r="C942">
        <v>7940.02</v>
      </c>
      <c r="D942">
        <v>7898.56</v>
      </c>
      <c r="E942">
        <v>6543.46</v>
      </c>
      <c r="F942">
        <v>0</v>
      </c>
      <c r="G942">
        <v>0.40650399999999998</v>
      </c>
      <c r="H942">
        <v>0.59342099999999998</v>
      </c>
      <c r="I942">
        <v>0</v>
      </c>
    </row>
    <row r="943" spans="1:9" x14ac:dyDescent="0.25">
      <c r="A943" t="s">
        <v>98</v>
      </c>
      <c r="B943">
        <v>7955.26</v>
      </c>
      <c r="C943">
        <v>7930.8</v>
      </c>
      <c r="D943">
        <v>7896.95</v>
      </c>
      <c r="E943">
        <v>6542.6</v>
      </c>
      <c r="F943">
        <v>0</v>
      </c>
      <c r="G943">
        <v>0.40291100000000002</v>
      </c>
      <c r="H943">
        <v>0.59341200000000005</v>
      </c>
      <c r="I943">
        <v>0</v>
      </c>
    </row>
    <row r="944" spans="1:9" x14ac:dyDescent="0.25">
      <c r="A944" t="s">
        <v>98</v>
      </c>
      <c r="B944">
        <v>7955.79</v>
      </c>
      <c r="C944">
        <v>7928</v>
      </c>
      <c r="D944">
        <v>7894.87</v>
      </c>
      <c r="E944">
        <v>6542.9</v>
      </c>
      <c r="F944">
        <v>0</v>
      </c>
      <c r="G944">
        <v>0.40670200000000001</v>
      </c>
      <c r="H944">
        <v>0.59341200000000005</v>
      </c>
      <c r="I944">
        <v>0</v>
      </c>
    </row>
    <row r="945" spans="1:25" x14ac:dyDescent="0.25">
      <c r="A945" t="s">
        <v>98</v>
      </c>
      <c r="B945">
        <v>7955.81</v>
      </c>
      <c r="C945">
        <v>7931.63</v>
      </c>
      <c r="D945">
        <v>7899.58</v>
      </c>
      <c r="E945">
        <v>6543.6</v>
      </c>
      <c r="F945">
        <v>0</v>
      </c>
      <c r="G945">
        <v>0.40466200000000002</v>
      </c>
      <c r="H945">
        <v>0.59342099999999998</v>
      </c>
      <c r="I945">
        <v>0</v>
      </c>
    </row>
    <row r="946" spans="1:25" x14ac:dyDescent="0.25">
      <c r="A946" t="s">
        <v>98</v>
      </c>
      <c r="B946">
        <v>7953.04</v>
      </c>
      <c r="C946">
        <v>7928.26</v>
      </c>
      <c r="D946">
        <v>7896.7</v>
      </c>
      <c r="E946">
        <v>6543.44</v>
      </c>
      <c r="F946">
        <v>0</v>
      </c>
      <c r="G946">
        <v>0.40292800000000001</v>
      </c>
      <c r="H946">
        <v>0.59338999999999997</v>
      </c>
      <c r="I946">
        <v>0</v>
      </c>
    </row>
    <row r="947" spans="1:25" x14ac:dyDescent="0.25">
      <c r="A947" t="s">
        <v>98</v>
      </c>
      <c r="B947">
        <v>7957.04</v>
      </c>
      <c r="C947">
        <v>7933.26</v>
      </c>
      <c r="D947">
        <v>7895.22</v>
      </c>
      <c r="E947">
        <v>6542.08</v>
      </c>
      <c r="F947">
        <v>0</v>
      </c>
      <c r="G947">
        <v>0.40503600000000001</v>
      </c>
      <c r="H947">
        <v>0.59338000000000002</v>
      </c>
      <c r="I947">
        <v>0</v>
      </c>
    </row>
    <row r="948" spans="1:25" x14ac:dyDescent="0.25">
      <c r="A948" t="s">
        <v>98</v>
      </c>
      <c r="B948">
        <v>7945.75</v>
      </c>
      <c r="C948">
        <v>7922.2</v>
      </c>
      <c r="D948">
        <v>7893.57</v>
      </c>
      <c r="E948">
        <v>6541.03</v>
      </c>
      <c r="F948">
        <v>0</v>
      </c>
      <c r="G948">
        <v>0.40882099999999999</v>
      </c>
      <c r="H948">
        <v>0.59340899999999996</v>
      </c>
      <c r="I948">
        <v>0</v>
      </c>
    </row>
    <row r="949" spans="1:25" x14ac:dyDescent="0.25">
      <c r="A949" t="s">
        <v>98</v>
      </c>
      <c r="B949">
        <v>7964.67</v>
      </c>
      <c r="C949">
        <v>7940.06</v>
      </c>
      <c r="D949">
        <v>7897.96</v>
      </c>
      <c r="E949">
        <v>6542.71</v>
      </c>
      <c r="F949">
        <v>0</v>
      </c>
      <c r="G949">
        <v>0.40367599999999998</v>
      </c>
      <c r="H949">
        <v>0.59335400000000005</v>
      </c>
      <c r="I949">
        <v>0</v>
      </c>
    </row>
    <row r="950" spans="1:25" x14ac:dyDescent="0.25">
      <c r="A950" t="s">
        <v>98</v>
      </c>
      <c r="B950">
        <v>7951.15</v>
      </c>
      <c r="C950">
        <v>7926.91</v>
      </c>
      <c r="D950">
        <v>7895.36</v>
      </c>
      <c r="E950">
        <v>6543.42</v>
      </c>
      <c r="F950">
        <v>0</v>
      </c>
      <c r="G950">
        <v>0.402864</v>
      </c>
      <c r="H950">
        <v>0.59338400000000002</v>
      </c>
      <c r="I950">
        <v>0</v>
      </c>
    </row>
    <row r="951" spans="1:25" x14ac:dyDescent="0.25">
      <c r="A951" t="s">
        <v>98</v>
      </c>
      <c r="B951">
        <v>7949.15</v>
      </c>
      <c r="C951">
        <v>7925.21</v>
      </c>
      <c r="D951">
        <v>7894.39</v>
      </c>
      <c r="E951">
        <v>6542.47</v>
      </c>
      <c r="F951">
        <v>0</v>
      </c>
      <c r="G951">
        <v>0.406001</v>
      </c>
      <c r="H951">
        <v>0.59341999999999995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98</v>
      </c>
      <c r="B952">
        <v>7953.29</v>
      </c>
      <c r="C952">
        <v>7929.04</v>
      </c>
      <c r="D952">
        <v>7895.64</v>
      </c>
      <c r="E952">
        <v>6541.53</v>
      </c>
      <c r="F952">
        <v>0</v>
      </c>
      <c r="G952">
        <v>0.40626800000000002</v>
      </c>
      <c r="H952">
        <v>0.59342099999999998</v>
      </c>
      <c r="I952">
        <v>0</v>
      </c>
      <c r="R952">
        <f>AVERAGE(B903:B952)</f>
        <v>7954.2898000000014</v>
      </c>
      <c r="S952">
        <f>AVERAGE(C903:C952)</f>
        <v>7929.8388000000014</v>
      </c>
      <c r="U952">
        <f>_xlfn.VAR.P(B903:B952)</f>
        <v>34.018229960000205</v>
      </c>
      <c r="V952">
        <f>_xlfn.VAR.P(C903:C952)</f>
        <v>33.514146560000917</v>
      </c>
      <c r="X952">
        <f>1.96*SQRT(U952)/50</f>
        <v>0.22863458374824819</v>
      </c>
      <c r="Y952">
        <f>1.96*SQRT(V952)/50</f>
        <v>0.22693430364305833</v>
      </c>
    </row>
    <row r="953" spans="1:25" x14ac:dyDescent="0.25">
      <c r="A953" t="s">
        <v>98</v>
      </c>
      <c r="B953">
        <v>397754.40639999998</v>
      </c>
      <c r="C953" t="s">
        <v>36</v>
      </c>
    </row>
    <row r="954" spans="1:25" x14ac:dyDescent="0.25">
      <c r="A954" t="s">
        <v>115</v>
      </c>
      <c r="B954">
        <v>8931.44</v>
      </c>
      <c r="C954">
        <v>8905.1</v>
      </c>
      <c r="D954">
        <v>8872.2199999999993</v>
      </c>
      <c r="E954">
        <v>8521.57</v>
      </c>
      <c r="F954">
        <v>0</v>
      </c>
      <c r="G954">
        <v>0.41010200000000002</v>
      </c>
      <c r="H954">
        <v>0.59339799999999998</v>
      </c>
      <c r="I954">
        <v>0</v>
      </c>
    </row>
    <row r="955" spans="1:25" x14ac:dyDescent="0.25">
      <c r="A955" t="s">
        <v>115</v>
      </c>
      <c r="B955">
        <v>8938.44</v>
      </c>
      <c r="C955">
        <v>8911.7000000000007</v>
      </c>
      <c r="D955">
        <v>8872.82</v>
      </c>
      <c r="E955">
        <v>8519.9599999999991</v>
      </c>
      <c r="F955">
        <v>0</v>
      </c>
      <c r="G955">
        <v>0.40923700000000002</v>
      </c>
      <c r="H955">
        <v>0.59339600000000003</v>
      </c>
      <c r="I955">
        <v>0</v>
      </c>
    </row>
    <row r="956" spans="1:25" x14ac:dyDescent="0.25">
      <c r="A956" t="s">
        <v>115</v>
      </c>
      <c r="B956">
        <v>8926.84</v>
      </c>
      <c r="C956">
        <v>8900.6299999999992</v>
      </c>
      <c r="D956">
        <v>8871.34</v>
      </c>
      <c r="E956">
        <v>8521.32</v>
      </c>
      <c r="F956">
        <v>0</v>
      </c>
      <c r="G956">
        <v>0.40288299999999999</v>
      </c>
      <c r="H956">
        <v>0.59341999999999995</v>
      </c>
      <c r="I956">
        <v>0</v>
      </c>
    </row>
    <row r="957" spans="1:25" x14ac:dyDescent="0.25">
      <c r="A957" t="s">
        <v>115</v>
      </c>
      <c r="B957">
        <v>8933.2800000000007</v>
      </c>
      <c r="C957">
        <v>8905.7199999999993</v>
      </c>
      <c r="D957">
        <v>8871.16</v>
      </c>
      <c r="E957">
        <v>8519.6200000000008</v>
      </c>
      <c r="F957">
        <v>0</v>
      </c>
      <c r="G957">
        <v>0.40348200000000001</v>
      </c>
      <c r="H957">
        <v>0.59342099999999998</v>
      </c>
      <c r="I957">
        <v>0</v>
      </c>
    </row>
    <row r="958" spans="1:25" x14ac:dyDescent="0.25">
      <c r="A958" t="s">
        <v>115</v>
      </c>
      <c r="B958">
        <v>8927.06</v>
      </c>
      <c r="C958">
        <v>8900.6200000000008</v>
      </c>
      <c r="D958">
        <v>8870.41</v>
      </c>
      <c r="E958">
        <v>8520.9</v>
      </c>
      <c r="F958">
        <v>0</v>
      </c>
      <c r="G958">
        <v>0.40308899999999998</v>
      </c>
      <c r="H958">
        <v>0.59341600000000005</v>
      </c>
      <c r="I958">
        <v>0</v>
      </c>
    </row>
    <row r="959" spans="1:25" x14ac:dyDescent="0.25">
      <c r="A959" t="s">
        <v>115</v>
      </c>
      <c r="B959">
        <v>8939.99</v>
      </c>
      <c r="C959">
        <v>8913.66</v>
      </c>
      <c r="D959">
        <v>8873.7999999999993</v>
      </c>
      <c r="E959">
        <v>8521.11</v>
      </c>
      <c r="F959">
        <v>0</v>
      </c>
      <c r="G959">
        <v>0.40323900000000001</v>
      </c>
      <c r="H959">
        <v>0.59341900000000003</v>
      </c>
      <c r="I959">
        <v>0</v>
      </c>
    </row>
    <row r="960" spans="1:25" x14ac:dyDescent="0.25">
      <c r="A960" t="s">
        <v>115</v>
      </c>
      <c r="B960">
        <v>8926.2999999999993</v>
      </c>
      <c r="C960">
        <v>8900.56</v>
      </c>
      <c r="D960">
        <v>8870.66</v>
      </c>
      <c r="E960">
        <v>8520.27</v>
      </c>
      <c r="F960">
        <v>0</v>
      </c>
      <c r="G960">
        <v>0.40416800000000003</v>
      </c>
      <c r="H960">
        <v>0.59974000000000005</v>
      </c>
      <c r="I960">
        <v>0</v>
      </c>
    </row>
    <row r="961" spans="1:9" x14ac:dyDescent="0.25">
      <c r="A961" t="s">
        <v>115</v>
      </c>
      <c r="B961">
        <v>8944.9500000000007</v>
      </c>
      <c r="C961">
        <v>8918.98</v>
      </c>
      <c r="D961">
        <v>8874.06</v>
      </c>
      <c r="E961">
        <v>8520.42</v>
      </c>
      <c r="F961">
        <v>0</v>
      </c>
      <c r="G961">
        <v>0.40290300000000001</v>
      </c>
      <c r="H961">
        <v>0.59341999999999995</v>
      </c>
      <c r="I961">
        <v>0</v>
      </c>
    </row>
    <row r="962" spans="1:9" x14ac:dyDescent="0.25">
      <c r="A962" t="s">
        <v>115</v>
      </c>
      <c r="B962">
        <v>8936.41</v>
      </c>
      <c r="C962">
        <v>8907.36</v>
      </c>
      <c r="D962">
        <v>8872.57</v>
      </c>
      <c r="E962">
        <v>8521.5</v>
      </c>
      <c r="F962">
        <v>0</v>
      </c>
      <c r="G962">
        <v>0.40311399999999997</v>
      </c>
      <c r="H962">
        <v>0.59342099999999998</v>
      </c>
      <c r="I962">
        <v>0</v>
      </c>
    </row>
    <row r="963" spans="1:9" x14ac:dyDescent="0.25">
      <c r="A963" t="s">
        <v>115</v>
      </c>
      <c r="B963">
        <v>8935.66</v>
      </c>
      <c r="C963">
        <v>8908.92</v>
      </c>
      <c r="D963">
        <v>8872.42</v>
      </c>
      <c r="E963">
        <v>8520.1</v>
      </c>
      <c r="F963">
        <v>0</v>
      </c>
      <c r="G963">
        <v>0.40292</v>
      </c>
      <c r="H963">
        <v>0.59262199999999998</v>
      </c>
      <c r="I963">
        <v>0</v>
      </c>
    </row>
    <row r="964" spans="1:9" x14ac:dyDescent="0.25">
      <c r="A964" t="s">
        <v>115</v>
      </c>
      <c r="B964">
        <v>8930.3700000000008</v>
      </c>
      <c r="C964">
        <v>8903.86</v>
      </c>
      <c r="D964">
        <v>8871.32</v>
      </c>
      <c r="E964">
        <v>8520.83</v>
      </c>
      <c r="F964">
        <v>0</v>
      </c>
      <c r="G964">
        <v>0.41010099999999999</v>
      </c>
      <c r="H964">
        <v>0.59341900000000003</v>
      </c>
      <c r="I964">
        <v>0</v>
      </c>
    </row>
    <row r="965" spans="1:9" x14ac:dyDescent="0.25">
      <c r="A965" t="s">
        <v>115</v>
      </c>
      <c r="B965">
        <v>8934.7099999999991</v>
      </c>
      <c r="C965">
        <v>8909.24</v>
      </c>
      <c r="D965">
        <v>8872.61</v>
      </c>
      <c r="E965">
        <v>8520.84</v>
      </c>
      <c r="F965">
        <v>0</v>
      </c>
      <c r="G965">
        <v>0.410103</v>
      </c>
      <c r="H965">
        <v>0.59342099999999998</v>
      </c>
      <c r="I965">
        <v>0</v>
      </c>
    </row>
    <row r="966" spans="1:9" x14ac:dyDescent="0.25">
      <c r="A966" t="s">
        <v>115</v>
      </c>
      <c r="B966">
        <v>8926.61</v>
      </c>
      <c r="C966">
        <v>8900.91</v>
      </c>
      <c r="D966">
        <v>8871.23</v>
      </c>
      <c r="E966">
        <v>8520.92</v>
      </c>
      <c r="F966">
        <v>0</v>
      </c>
      <c r="G966">
        <v>0.40405200000000002</v>
      </c>
      <c r="H966">
        <v>0.59341299999999997</v>
      </c>
      <c r="I966">
        <v>0</v>
      </c>
    </row>
    <row r="967" spans="1:9" x14ac:dyDescent="0.25">
      <c r="A967" t="s">
        <v>115</v>
      </c>
      <c r="B967">
        <v>8932.7099999999991</v>
      </c>
      <c r="C967">
        <v>8905.57</v>
      </c>
      <c r="D967">
        <v>8871.76</v>
      </c>
      <c r="E967">
        <v>8520.5300000000007</v>
      </c>
      <c r="F967">
        <v>0</v>
      </c>
      <c r="G967">
        <v>0.40288400000000002</v>
      </c>
      <c r="H967">
        <v>0.593414</v>
      </c>
      <c r="I967">
        <v>0</v>
      </c>
    </row>
    <row r="968" spans="1:9" x14ac:dyDescent="0.25">
      <c r="A968" t="s">
        <v>115</v>
      </c>
      <c r="B968">
        <v>8931.09</v>
      </c>
      <c r="C968">
        <v>8905.08</v>
      </c>
      <c r="D968">
        <v>8871.8799999999992</v>
      </c>
      <c r="E968">
        <v>8520.44</v>
      </c>
      <c r="F968">
        <v>0</v>
      </c>
      <c r="G968">
        <v>0.40303800000000001</v>
      </c>
      <c r="H968">
        <v>0.59342099999999998</v>
      </c>
      <c r="I968">
        <v>0</v>
      </c>
    </row>
    <row r="969" spans="1:9" x14ac:dyDescent="0.25">
      <c r="A969" t="s">
        <v>115</v>
      </c>
      <c r="B969">
        <v>8939.75</v>
      </c>
      <c r="C969">
        <v>8913.14</v>
      </c>
      <c r="D969">
        <v>8873.58</v>
      </c>
      <c r="E969">
        <v>8520.8799999999992</v>
      </c>
      <c r="F969">
        <v>0</v>
      </c>
      <c r="G969">
        <v>0.40309</v>
      </c>
      <c r="H969">
        <v>0.59731400000000001</v>
      </c>
      <c r="I969">
        <v>0</v>
      </c>
    </row>
    <row r="970" spans="1:9" x14ac:dyDescent="0.25">
      <c r="A970" t="s">
        <v>115</v>
      </c>
      <c r="B970">
        <v>8932.9699999999993</v>
      </c>
      <c r="C970">
        <v>8907.23</v>
      </c>
      <c r="D970">
        <v>8871.85</v>
      </c>
      <c r="E970">
        <v>8520.18</v>
      </c>
      <c r="F970">
        <v>0</v>
      </c>
      <c r="G970">
        <v>0.41010200000000002</v>
      </c>
      <c r="H970">
        <v>0.593418</v>
      </c>
      <c r="I970">
        <v>0</v>
      </c>
    </row>
    <row r="971" spans="1:9" x14ac:dyDescent="0.25">
      <c r="A971" t="s">
        <v>115</v>
      </c>
      <c r="B971">
        <v>8940.36</v>
      </c>
      <c r="C971">
        <v>8914.2099999999991</v>
      </c>
      <c r="D971">
        <v>8873.75</v>
      </c>
      <c r="E971">
        <v>8520.44</v>
      </c>
      <c r="F971">
        <v>0</v>
      </c>
      <c r="G971">
        <v>0.40287499999999998</v>
      </c>
      <c r="H971">
        <v>0.59341200000000005</v>
      </c>
      <c r="I971">
        <v>0</v>
      </c>
    </row>
    <row r="972" spans="1:9" x14ac:dyDescent="0.25">
      <c r="A972" t="s">
        <v>115</v>
      </c>
      <c r="B972">
        <v>8935.14</v>
      </c>
      <c r="C972">
        <v>8909.06</v>
      </c>
      <c r="D972">
        <v>8872.36</v>
      </c>
      <c r="E972">
        <v>8520.89</v>
      </c>
      <c r="F972">
        <v>0</v>
      </c>
      <c r="G972">
        <v>0.40331299999999998</v>
      </c>
      <c r="H972">
        <v>0.59341699999999997</v>
      </c>
      <c r="I972">
        <v>0</v>
      </c>
    </row>
    <row r="973" spans="1:9" x14ac:dyDescent="0.25">
      <c r="A973" t="s">
        <v>115</v>
      </c>
      <c r="B973">
        <v>8934.9599999999991</v>
      </c>
      <c r="C973">
        <v>8909.11</v>
      </c>
      <c r="D973">
        <v>8872.59</v>
      </c>
      <c r="E973">
        <v>8520.57</v>
      </c>
      <c r="F973">
        <v>0</v>
      </c>
      <c r="G973">
        <v>0.40545300000000001</v>
      </c>
      <c r="H973">
        <v>0.59335099999999996</v>
      </c>
      <c r="I973">
        <v>0</v>
      </c>
    </row>
    <row r="974" spans="1:9" x14ac:dyDescent="0.25">
      <c r="A974" t="s">
        <v>115</v>
      </c>
      <c r="B974">
        <v>8933.77</v>
      </c>
      <c r="C974">
        <v>8907.76</v>
      </c>
      <c r="D974">
        <v>8873.17</v>
      </c>
      <c r="E974">
        <v>8522.1</v>
      </c>
      <c r="F974">
        <v>0</v>
      </c>
      <c r="G974">
        <v>0.41010799999999997</v>
      </c>
      <c r="H974">
        <v>0.59341900000000003</v>
      </c>
      <c r="I974">
        <v>0</v>
      </c>
    </row>
    <row r="975" spans="1:9" x14ac:dyDescent="0.25">
      <c r="A975" t="s">
        <v>115</v>
      </c>
      <c r="B975">
        <v>8929.9599999999991</v>
      </c>
      <c r="C975">
        <v>8904.0499999999993</v>
      </c>
      <c r="D975">
        <v>8871.18</v>
      </c>
      <c r="E975">
        <v>8520.68</v>
      </c>
      <c r="F975">
        <v>0</v>
      </c>
      <c r="G975">
        <v>0.40598299999999998</v>
      </c>
      <c r="H975">
        <v>0.59338800000000003</v>
      </c>
      <c r="I975">
        <v>0</v>
      </c>
    </row>
    <row r="976" spans="1:9" x14ac:dyDescent="0.25">
      <c r="A976" t="s">
        <v>115</v>
      </c>
      <c r="B976">
        <v>8933.8700000000008</v>
      </c>
      <c r="C976">
        <v>8907.7000000000007</v>
      </c>
      <c r="D976">
        <v>8871.6</v>
      </c>
      <c r="E976">
        <v>8520.23</v>
      </c>
      <c r="F976">
        <v>0</v>
      </c>
      <c r="G976">
        <v>0.40775299999999998</v>
      </c>
      <c r="H976">
        <v>0.593418</v>
      </c>
      <c r="I976">
        <v>0</v>
      </c>
    </row>
    <row r="977" spans="1:9" x14ac:dyDescent="0.25">
      <c r="A977" t="s">
        <v>115</v>
      </c>
      <c r="B977">
        <v>8927.64</v>
      </c>
      <c r="C977">
        <v>8901.98</v>
      </c>
      <c r="D977">
        <v>8870.2099999999991</v>
      </c>
      <c r="E977">
        <v>8519.51</v>
      </c>
      <c r="F977">
        <v>0</v>
      </c>
      <c r="G977">
        <v>0.40357900000000002</v>
      </c>
      <c r="H977">
        <v>0.59342099999999998</v>
      </c>
      <c r="I977">
        <v>0</v>
      </c>
    </row>
    <row r="978" spans="1:9" x14ac:dyDescent="0.25">
      <c r="A978" t="s">
        <v>115</v>
      </c>
      <c r="B978">
        <v>8936.2000000000007</v>
      </c>
      <c r="C978">
        <v>8910.14</v>
      </c>
      <c r="D978">
        <v>8872.16</v>
      </c>
      <c r="E978">
        <v>8519.6</v>
      </c>
      <c r="F978">
        <v>0</v>
      </c>
      <c r="G978">
        <v>0.410103</v>
      </c>
      <c r="H978">
        <v>0.59980900000000004</v>
      </c>
      <c r="I978">
        <v>0</v>
      </c>
    </row>
    <row r="979" spans="1:9" x14ac:dyDescent="0.25">
      <c r="A979" t="s">
        <v>115</v>
      </c>
      <c r="B979">
        <v>8929.6200000000008</v>
      </c>
      <c r="C979">
        <v>8903.6200000000008</v>
      </c>
      <c r="D979">
        <v>8870.7999999999993</v>
      </c>
      <c r="E979">
        <v>8520.44</v>
      </c>
      <c r="F979">
        <v>0</v>
      </c>
      <c r="G979">
        <v>0.403777</v>
      </c>
      <c r="H979">
        <v>0.59845599999999999</v>
      </c>
      <c r="I979">
        <v>0</v>
      </c>
    </row>
    <row r="980" spans="1:9" x14ac:dyDescent="0.25">
      <c r="A980" t="s">
        <v>115</v>
      </c>
      <c r="B980">
        <v>8937.56</v>
      </c>
      <c r="C980">
        <v>8911.7900000000009</v>
      </c>
      <c r="D980">
        <v>8872.09</v>
      </c>
      <c r="E980">
        <v>8519.27</v>
      </c>
      <c r="F980">
        <v>0</v>
      </c>
      <c r="G980">
        <v>0.40338000000000002</v>
      </c>
      <c r="H980">
        <v>0.593275</v>
      </c>
      <c r="I980">
        <v>0</v>
      </c>
    </row>
    <row r="981" spans="1:9" x14ac:dyDescent="0.25">
      <c r="A981" t="s">
        <v>115</v>
      </c>
      <c r="B981">
        <v>8927.44</v>
      </c>
      <c r="C981">
        <v>8901.0400000000009</v>
      </c>
      <c r="D981">
        <v>8870.35</v>
      </c>
      <c r="E981">
        <v>8520.17</v>
      </c>
      <c r="F981">
        <v>0</v>
      </c>
      <c r="G981">
        <v>0.40326400000000001</v>
      </c>
      <c r="H981">
        <v>0.59342099999999998</v>
      </c>
      <c r="I981">
        <v>0</v>
      </c>
    </row>
    <row r="982" spans="1:9" x14ac:dyDescent="0.25">
      <c r="A982" t="s">
        <v>115</v>
      </c>
      <c r="B982">
        <v>8940.07</v>
      </c>
      <c r="C982">
        <v>8913.1200000000008</v>
      </c>
      <c r="D982">
        <v>8873.01</v>
      </c>
      <c r="E982">
        <v>8520.86</v>
      </c>
      <c r="F982">
        <v>0</v>
      </c>
      <c r="G982">
        <v>0.410103</v>
      </c>
      <c r="H982">
        <v>0.59341500000000003</v>
      </c>
      <c r="I982">
        <v>0</v>
      </c>
    </row>
    <row r="983" spans="1:9" x14ac:dyDescent="0.25">
      <c r="A983" t="s">
        <v>115</v>
      </c>
      <c r="B983">
        <v>8928.65</v>
      </c>
      <c r="C983">
        <v>8902.36</v>
      </c>
      <c r="D983">
        <v>8871.33</v>
      </c>
      <c r="E983">
        <v>8521.35</v>
      </c>
      <c r="F983">
        <v>0</v>
      </c>
      <c r="G983">
        <v>0.40326499999999998</v>
      </c>
      <c r="H983">
        <v>0.59338299999999999</v>
      </c>
      <c r="I983">
        <v>0</v>
      </c>
    </row>
    <row r="984" spans="1:9" x14ac:dyDescent="0.25">
      <c r="A984" t="s">
        <v>115</v>
      </c>
      <c r="B984">
        <v>8937.17</v>
      </c>
      <c r="C984">
        <v>8910.9</v>
      </c>
      <c r="D984">
        <v>8873.43</v>
      </c>
      <c r="E984">
        <v>8521.32</v>
      </c>
      <c r="F984">
        <v>0</v>
      </c>
      <c r="G984">
        <v>0.41010400000000002</v>
      </c>
      <c r="H984">
        <v>0.59285699999999997</v>
      </c>
      <c r="I984">
        <v>0</v>
      </c>
    </row>
    <row r="985" spans="1:9" x14ac:dyDescent="0.25">
      <c r="A985" t="s">
        <v>115</v>
      </c>
      <c r="B985">
        <v>8927.32</v>
      </c>
      <c r="C985">
        <v>8901.5</v>
      </c>
      <c r="D985">
        <v>8870.15</v>
      </c>
      <c r="E985">
        <v>8520.1</v>
      </c>
      <c r="F985">
        <v>0</v>
      </c>
      <c r="G985">
        <v>0.402866</v>
      </c>
      <c r="H985">
        <v>0.59342099999999998</v>
      </c>
      <c r="I985">
        <v>0</v>
      </c>
    </row>
    <row r="986" spans="1:9" x14ac:dyDescent="0.25">
      <c r="A986" t="s">
        <v>115</v>
      </c>
      <c r="B986">
        <v>8946.08</v>
      </c>
      <c r="C986">
        <v>8920.01</v>
      </c>
      <c r="D986">
        <v>8874.92</v>
      </c>
      <c r="E986">
        <v>8520.39</v>
      </c>
      <c r="F986">
        <v>0</v>
      </c>
      <c r="G986">
        <v>0.40591500000000003</v>
      </c>
      <c r="H986">
        <v>0.59340800000000005</v>
      </c>
      <c r="I986">
        <v>0</v>
      </c>
    </row>
    <row r="987" spans="1:9" x14ac:dyDescent="0.25">
      <c r="A987" t="s">
        <v>115</v>
      </c>
      <c r="B987">
        <v>8926.81</v>
      </c>
      <c r="C987">
        <v>8900.7099999999991</v>
      </c>
      <c r="D987">
        <v>8870.33</v>
      </c>
      <c r="E987">
        <v>8520.41</v>
      </c>
      <c r="F987">
        <v>0</v>
      </c>
      <c r="G987">
        <v>0.40309</v>
      </c>
      <c r="H987">
        <v>0.59341600000000005</v>
      </c>
      <c r="I987">
        <v>0</v>
      </c>
    </row>
    <row r="988" spans="1:9" x14ac:dyDescent="0.25">
      <c r="A988" t="s">
        <v>115</v>
      </c>
      <c r="B988">
        <v>8936.5400000000009</v>
      </c>
      <c r="C988">
        <v>8910.24</v>
      </c>
      <c r="D988">
        <v>8873.41</v>
      </c>
      <c r="E988">
        <v>8521.39</v>
      </c>
      <c r="F988">
        <v>0</v>
      </c>
      <c r="G988">
        <v>0.41010099999999999</v>
      </c>
      <c r="H988">
        <v>0.59340700000000002</v>
      </c>
      <c r="I988">
        <v>0</v>
      </c>
    </row>
    <row r="989" spans="1:9" x14ac:dyDescent="0.25">
      <c r="A989" t="s">
        <v>115</v>
      </c>
      <c r="B989">
        <v>8928.52</v>
      </c>
      <c r="C989">
        <v>8902.39</v>
      </c>
      <c r="D989">
        <v>8871.39</v>
      </c>
      <c r="E989">
        <v>8521.2099999999991</v>
      </c>
      <c r="F989">
        <v>0</v>
      </c>
      <c r="G989">
        <v>0.402916</v>
      </c>
      <c r="H989">
        <v>0.59333499999999995</v>
      </c>
      <c r="I989">
        <v>0</v>
      </c>
    </row>
    <row r="990" spans="1:9" x14ac:dyDescent="0.25">
      <c r="A990" t="s">
        <v>115</v>
      </c>
      <c r="B990">
        <v>8938.44</v>
      </c>
      <c r="C990">
        <v>8911.7800000000007</v>
      </c>
      <c r="D990">
        <v>8873.18</v>
      </c>
      <c r="E990">
        <v>8520.98</v>
      </c>
      <c r="F990">
        <v>0</v>
      </c>
      <c r="G990">
        <v>0.40418300000000001</v>
      </c>
      <c r="H990">
        <v>0.59338299999999999</v>
      </c>
      <c r="I990">
        <v>0</v>
      </c>
    </row>
    <row r="991" spans="1:9" x14ac:dyDescent="0.25">
      <c r="A991" t="s">
        <v>115</v>
      </c>
      <c r="B991">
        <v>8928.81</v>
      </c>
      <c r="C991">
        <v>8902.73</v>
      </c>
      <c r="D991">
        <v>8871.35</v>
      </c>
      <c r="E991">
        <v>8521.06</v>
      </c>
      <c r="F991">
        <v>0</v>
      </c>
      <c r="G991">
        <v>0.40312599999999998</v>
      </c>
      <c r="H991">
        <v>0.59339200000000003</v>
      </c>
      <c r="I991">
        <v>0</v>
      </c>
    </row>
    <row r="992" spans="1:9" x14ac:dyDescent="0.25">
      <c r="A992" t="s">
        <v>115</v>
      </c>
      <c r="B992">
        <v>8939.1200000000008</v>
      </c>
      <c r="C992">
        <v>8912.93</v>
      </c>
      <c r="D992">
        <v>8872.8799999999992</v>
      </c>
      <c r="E992">
        <v>8520.1299999999992</v>
      </c>
      <c r="F992">
        <v>0</v>
      </c>
      <c r="G992">
        <v>0.41010400000000002</v>
      </c>
      <c r="H992">
        <v>0.59341900000000003</v>
      </c>
      <c r="I992">
        <v>0</v>
      </c>
    </row>
    <row r="993" spans="1:25" x14ac:dyDescent="0.25">
      <c r="A993" t="s">
        <v>115</v>
      </c>
      <c r="B993">
        <v>8930.1</v>
      </c>
      <c r="C993">
        <v>8904.5</v>
      </c>
      <c r="D993">
        <v>8871.56</v>
      </c>
      <c r="E993">
        <v>8520.59</v>
      </c>
      <c r="F993">
        <v>0</v>
      </c>
      <c r="G993">
        <v>0.40899400000000002</v>
      </c>
      <c r="H993">
        <v>0.59337799999999996</v>
      </c>
      <c r="I993">
        <v>0</v>
      </c>
    </row>
    <row r="994" spans="1:25" x14ac:dyDescent="0.25">
      <c r="A994" t="s">
        <v>115</v>
      </c>
      <c r="B994">
        <v>8930.48</v>
      </c>
      <c r="C994">
        <v>8904.27</v>
      </c>
      <c r="D994">
        <v>8871.17</v>
      </c>
      <c r="E994">
        <v>8520.5300000000007</v>
      </c>
      <c r="F994">
        <v>0</v>
      </c>
      <c r="G994">
        <v>0.40733999999999998</v>
      </c>
      <c r="H994">
        <v>0.59338999999999997</v>
      </c>
      <c r="I994">
        <v>0</v>
      </c>
    </row>
    <row r="995" spans="1:25" x14ac:dyDescent="0.25">
      <c r="A995" t="s">
        <v>115</v>
      </c>
      <c r="B995">
        <v>8933.41</v>
      </c>
      <c r="C995">
        <v>8907.44</v>
      </c>
      <c r="D995">
        <v>8872.32</v>
      </c>
      <c r="E995">
        <v>8521.3700000000008</v>
      </c>
      <c r="F995">
        <v>0</v>
      </c>
      <c r="G995">
        <v>0.41010099999999999</v>
      </c>
      <c r="H995">
        <v>0.59341200000000005</v>
      </c>
      <c r="I995">
        <v>0</v>
      </c>
    </row>
    <row r="996" spans="1:25" x14ac:dyDescent="0.25">
      <c r="A996" t="s">
        <v>115</v>
      </c>
      <c r="B996">
        <v>8930.6</v>
      </c>
      <c r="C996">
        <v>8904.8799999999992</v>
      </c>
      <c r="D996">
        <v>8870.8799999999992</v>
      </c>
      <c r="E996">
        <v>8520.06</v>
      </c>
      <c r="F996">
        <v>0</v>
      </c>
      <c r="G996">
        <v>0.402978</v>
      </c>
      <c r="H996">
        <v>0.59342099999999998</v>
      </c>
      <c r="I996">
        <v>0</v>
      </c>
    </row>
    <row r="997" spans="1:25" x14ac:dyDescent="0.25">
      <c r="A997" t="s">
        <v>115</v>
      </c>
      <c r="B997">
        <v>8930.7900000000009</v>
      </c>
      <c r="C997">
        <v>8905.5499999999993</v>
      </c>
      <c r="D997">
        <v>8872.17</v>
      </c>
      <c r="E997">
        <v>8521.26</v>
      </c>
      <c r="F997">
        <v>0</v>
      </c>
      <c r="G997">
        <v>0.41010099999999999</v>
      </c>
      <c r="H997">
        <v>0.59328599999999998</v>
      </c>
      <c r="I997">
        <v>0</v>
      </c>
    </row>
    <row r="998" spans="1:25" x14ac:dyDescent="0.25">
      <c r="A998" t="s">
        <v>115</v>
      </c>
      <c r="B998">
        <v>8930.51</v>
      </c>
      <c r="C998">
        <v>8904.1299999999992</v>
      </c>
      <c r="D998">
        <v>8871.11</v>
      </c>
      <c r="E998">
        <v>8520.5400000000009</v>
      </c>
      <c r="F998">
        <v>0</v>
      </c>
      <c r="G998">
        <v>0.40856999999999999</v>
      </c>
      <c r="H998">
        <v>0.59341699999999997</v>
      </c>
      <c r="I998">
        <v>0</v>
      </c>
    </row>
    <row r="999" spans="1:25" x14ac:dyDescent="0.25">
      <c r="A999" t="s">
        <v>115</v>
      </c>
      <c r="B999">
        <v>8928.26</v>
      </c>
      <c r="C999">
        <v>8902.3700000000008</v>
      </c>
      <c r="D999">
        <v>8871</v>
      </c>
      <c r="E999">
        <v>8520.39</v>
      </c>
      <c r="F999">
        <v>0</v>
      </c>
      <c r="G999">
        <v>0.40523100000000001</v>
      </c>
      <c r="H999">
        <v>0.59322200000000003</v>
      </c>
      <c r="I999">
        <v>0</v>
      </c>
    </row>
    <row r="1000" spans="1:25" x14ac:dyDescent="0.25">
      <c r="A1000" t="s">
        <v>115</v>
      </c>
      <c r="B1000">
        <v>8927.65</v>
      </c>
      <c r="C1000">
        <v>8901.2099999999991</v>
      </c>
      <c r="D1000">
        <v>8870.27</v>
      </c>
      <c r="E1000">
        <v>8520.27</v>
      </c>
      <c r="F1000">
        <v>0</v>
      </c>
      <c r="G1000">
        <v>0.410103</v>
      </c>
      <c r="H1000">
        <v>0.59342099999999998</v>
      </c>
      <c r="I1000">
        <v>0</v>
      </c>
    </row>
    <row r="1001" spans="1:25" x14ac:dyDescent="0.25">
      <c r="A1001" t="s">
        <v>115</v>
      </c>
      <c r="B1001">
        <v>8934.85</v>
      </c>
      <c r="C1001">
        <v>8907.5300000000007</v>
      </c>
      <c r="D1001">
        <v>8872.3799999999992</v>
      </c>
      <c r="E1001">
        <v>8520.77</v>
      </c>
      <c r="F1001">
        <v>0</v>
      </c>
      <c r="G1001">
        <v>0.40329900000000002</v>
      </c>
      <c r="H1001">
        <v>0.59325300000000003</v>
      </c>
      <c r="I1001">
        <v>0</v>
      </c>
    </row>
    <row r="1002" spans="1:25" x14ac:dyDescent="0.25">
      <c r="A1002" t="s">
        <v>115</v>
      </c>
      <c r="B1002">
        <v>8928.09</v>
      </c>
      <c r="C1002">
        <v>8902.0300000000007</v>
      </c>
      <c r="D1002">
        <v>8870.39</v>
      </c>
      <c r="E1002">
        <v>8519.77</v>
      </c>
      <c r="F1002">
        <v>0</v>
      </c>
      <c r="G1002">
        <v>0.40439799999999998</v>
      </c>
      <c r="H1002">
        <v>0.59342099999999998</v>
      </c>
      <c r="I1002">
        <v>0</v>
      </c>
    </row>
    <row r="1003" spans="1:25" x14ac:dyDescent="0.25">
      <c r="A1003" t="s">
        <v>115</v>
      </c>
      <c r="B1003">
        <v>8934.52</v>
      </c>
      <c r="C1003">
        <v>8907.8799999999992</v>
      </c>
      <c r="D1003">
        <v>8871.5499999999993</v>
      </c>
      <c r="E1003">
        <v>8519.84</v>
      </c>
      <c r="F1003">
        <v>0</v>
      </c>
      <c r="G1003">
        <v>0.40299499999999999</v>
      </c>
      <c r="H1003">
        <v>0.59340999999999999</v>
      </c>
      <c r="I1003">
        <v>0</v>
      </c>
    </row>
    <row r="1004" spans="1:25" x14ac:dyDescent="0.25">
      <c r="A1004" t="s">
        <v>115</v>
      </c>
      <c r="B1004">
        <v>8927.73</v>
      </c>
      <c r="C1004">
        <v>8901.57</v>
      </c>
      <c r="D1004">
        <v>8870.2099999999991</v>
      </c>
      <c r="E1004">
        <v>8519.99</v>
      </c>
      <c r="F1004">
        <v>0</v>
      </c>
      <c r="G1004">
        <v>0.40820600000000001</v>
      </c>
      <c r="H1004">
        <v>0.59342099999999998</v>
      </c>
      <c r="I1004">
        <v>0</v>
      </c>
    </row>
    <row r="1005" spans="1:25" x14ac:dyDescent="0.25">
      <c r="A1005" t="s">
        <v>115</v>
      </c>
      <c r="B1005">
        <v>8938.7000000000007</v>
      </c>
      <c r="C1005">
        <v>8911.93</v>
      </c>
      <c r="D1005">
        <v>8874.14</v>
      </c>
      <c r="E1005">
        <v>8521.67</v>
      </c>
      <c r="F1005">
        <v>0</v>
      </c>
      <c r="G1005">
        <v>0.40818500000000002</v>
      </c>
      <c r="H1005">
        <v>0.59342099999999998</v>
      </c>
      <c r="I1005">
        <v>0</v>
      </c>
    </row>
    <row r="1006" spans="1:25" x14ac:dyDescent="0.25">
      <c r="A1006" t="s">
        <v>115</v>
      </c>
      <c r="B1006">
        <v>8928.76</v>
      </c>
      <c r="C1006">
        <v>8902.84</v>
      </c>
      <c r="D1006">
        <v>8871.5</v>
      </c>
      <c r="E1006">
        <v>8521.02</v>
      </c>
      <c r="F1006">
        <v>0</v>
      </c>
      <c r="G1006">
        <v>0.40298299999999998</v>
      </c>
      <c r="H1006">
        <v>0.59341299999999997</v>
      </c>
      <c r="I1006">
        <v>0</v>
      </c>
    </row>
    <row r="1007" spans="1:25" x14ac:dyDescent="0.25">
      <c r="A1007" t="s">
        <v>115</v>
      </c>
      <c r="B1007">
        <v>8941.89</v>
      </c>
      <c r="C1007">
        <v>8915.5400000000009</v>
      </c>
      <c r="D1007">
        <v>8874.44</v>
      </c>
      <c r="E1007">
        <v>8520.86</v>
      </c>
      <c r="F1007">
        <v>0</v>
      </c>
      <c r="G1007">
        <v>0.402862</v>
      </c>
      <c r="H1007">
        <v>0.593414</v>
      </c>
      <c r="I1007">
        <v>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115</v>
      </c>
      <c r="B1008">
        <v>8925.83</v>
      </c>
      <c r="C1008">
        <v>8899.8799999999992</v>
      </c>
      <c r="D1008">
        <v>8870.02</v>
      </c>
      <c r="E1008">
        <v>8519.7199999999993</v>
      </c>
      <c r="F1008">
        <v>0</v>
      </c>
      <c r="G1008">
        <v>0.40463500000000002</v>
      </c>
      <c r="H1008">
        <v>0.59338999999999997</v>
      </c>
      <c r="I1008">
        <v>0</v>
      </c>
      <c r="R1008">
        <f>AVERAGE(B959:B1008)</f>
        <v>8933.1548000000003</v>
      </c>
      <c r="S1008">
        <f>AVERAGE(C959:C1008)</f>
        <v>8906.9438000000027</v>
      </c>
      <c r="U1008">
        <f>_xlfn.VAR.P(B959:B1008)</f>
        <v>25.917256960000799</v>
      </c>
      <c r="V1008">
        <f>_xlfn.VAR.P(C959:C1008)</f>
        <v>24.585795560000857</v>
      </c>
      <c r="X1008">
        <f>1.96*SQRT(U1008)/50</f>
        <v>0.19956325747746159</v>
      </c>
      <c r="Y1008">
        <f>1.96*SQRT(V1008)/50</f>
        <v>0.1943695369375554</v>
      </c>
    </row>
    <row r="1009" spans="1:9" x14ac:dyDescent="0.25">
      <c r="A1009" t="s">
        <v>115</v>
      </c>
      <c r="B1009">
        <v>446696.12390000001</v>
      </c>
      <c r="C1009" t="s">
        <v>36</v>
      </c>
    </row>
    <row r="1010" spans="1:9" x14ac:dyDescent="0.25">
      <c r="A1010" t="s">
        <v>206</v>
      </c>
      <c r="B1010">
        <v>9035.41</v>
      </c>
      <c r="C1010">
        <v>9009.2099999999991</v>
      </c>
      <c r="D1010">
        <v>8966.32</v>
      </c>
      <c r="E1010">
        <v>8612.8700000000008</v>
      </c>
      <c r="F1010">
        <v>0</v>
      </c>
      <c r="G1010">
        <v>0.410103</v>
      </c>
      <c r="H1010">
        <v>0.59342099999999998</v>
      </c>
      <c r="I1010">
        <v>0</v>
      </c>
    </row>
    <row r="1011" spans="1:9" x14ac:dyDescent="0.25">
      <c r="A1011" t="s">
        <v>206</v>
      </c>
      <c r="B1011">
        <v>9018.7000000000007</v>
      </c>
      <c r="C1011">
        <v>8992.27</v>
      </c>
      <c r="D1011">
        <v>8962.43</v>
      </c>
      <c r="E1011">
        <v>8611.9699999999993</v>
      </c>
      <c r="F1011">
        <v>0</v>
      </c>
      <c r="G1011">
        <v>0.41010400000000002</v>
      </c>
      <c r="H1011">
        <v>0.593418</v>
      </c>
      <c r="I1011">
        <v>0</v>
      </c>
    </row>
    <row r="1012" spans="1:9" x14ac:dyDescent="0.25">
      <c r="A1012" t="s">
        <v>206</v>
      </c>
      <c r="B1012">
        <v>9029.6</v>
      </c>
      <c r="C1012">
        <v>9003.2900000000009</v>
      </c>
      <c r="D1012">
        <v>8964.58</v>
      </c>
      <c r="E1012">
        <v>8612.4599999999991</v>
      </c>
      <c r="F1012">
        <v>0</v>
      </c>
      <c r="G1012">
        <v>0.41010799999999997</v>
      </c>
      <c r="H1012">
        <v>0.59301199999999998</v>
      </c>
      <c r="I1012">
        <v>0</v>
      </c>
    </row>
    <row r="1013" spans="1:9" x14ac:dyDescent="0.25">
      <c r="A1013" t="s">
        <v>206</v>
      </c>
      <c r="B1013">
        <v>9020.14</v>
      </c>
      <c r="C1013">
        <v>8993.83</v>
      </c>
      <c r="D1013">
        <v>8962.49</v>
      </c>
      <c r="E1013">
        <v>8611.58</v>
      </c>
      <c r="F1013">
        <v>0</v>
      </c>
      <c r="G1013">
        <v>0.410103</v>
      </c>
      <c r="H1013">
        <v>0.59340899999999996</v>
      </c>
      <c r="I1013">
        <v>0</v>
      </c>
    </row>
    <row r="1014" spans="1:9" x14ac:dyDescent="0.25">
      <c r="A1014" t="s">
        <v>206</v>
      </c>
      <c r="B1014">
        <v>9030.01</v>
      </c>
      <c r="C1014">
        <v>9004.31</v>
      </c>
      <c r="D1014">
        <v>8965.0300000000007</v>
      </c>
      <c r="E1014">
        <v>8611.9500000000007</v>
      </c>
      <c r="F1014">
        <v>0</v>
      </c>
      <c r="G1014">
        <v>0.403171</v>
      </c>
      <c r="H1014">
        <v>0.593418</v>
      </c>
      <c r="I1014">
        <v>0</v>
      </c>
    </row>
    <row r="1015" spans="1:9" x14ac:dyDescent="0.25">
      <c r="A1015" t="s">
        <v>206</v>
      </c>
      <c r="B1015">
        <v>9019.0300000000007</v>
      </c>
      <c r="C1015">
        <v>8992.5400000000009</v>
      </c>
      <c r="D1015">
        <v>8962.0400000000009</v>
      </c>
      <c r="E1015">
        <v>8612.11</v>
      </c>
      <c r="F1015">
        <v>0</v>
      </c>
      <c r="G1015">
        <v>0.40411000000000002</v>
      </c>
      <c r="H1015">
        <v>0.59341999999999995</v>
      </c>
      <c r="I1015">
        <v>0</v>
      </c>
    </row>
    <row r="1016" spans="1:9" x14ac:dyDescent="0.25">
      <c r="A1016" t="s">
        <v>206</v>
      </c>
      <c r="B1016">
        <v>9029.99</v>
      </c>
      <c r="C1016">
        <v>9003.5499999999993</v>
      </c>
      <c r="D1016">
        <v>8964.7199999999993</v>
      </c>
      <c r="E1016">
        <v>8612.14</v>
      </c>
      <c r="F1016">
        <v>0</v>
      </c>
      <c r="G1016">
        <v>0.40287000000000001</v>
      </c>
      <c r="H1016">
        <v>0.59339900000000001</v>
      </c>
      <c r="I1016">
        <v>0</v>
      </c>
    </row>
    <row r="1017" spans="1:9" x14ac:dyDescent="0.25">
      <c r="A1017" t="s">
        <v>206</v>
      </c>
      <c r="B1017">
        <v>9023.2000000000007</v>
      </c>
      <c r="C1017">
        <v>8997.2199999999993</v>
      </c>
      <c r="D1017">
        <v>8964.34</v>
      </c>
      <c r="E1017">
        <v>8613.6299999999992</v>
      </c>
      <c r="F1017">
        <v>0</v>
      </c>
      <c r="G1017">
        <v>0.41010099999999999</v>
      </c>
      <c r="H1017">
        <v>0.593198</v>
      </c>
      <c r="I1017">
        <v>0</v>
      </c>
    </row>
    <row r="1018" spans="1:9" x14ac:dyDescent="0.25">
      <c r="A1018" t="s">
        <v>206</v>
      </c>
      <c r="B1018">
        <v>9026.35</v>
      </c>
      <c r="C1018">
        <v>9000.6299999999992</v>
      </c>
      <c r="D1018">
        <v>8963.7999999999993</v>
      </c>
      <c r="E1018">
        <v>8612.27</v>
      </c>
      <c r="F1018">
        <v>0</v>
      </c>
      <c r="G1018">
        <v>0.41010200000000002</v>
      </c>
      <c r="H1018">
        <v>0.59341100000000002</v>
      </c>
      <c r="I1018">
        <v>0</v>
      </c>
    </row>
    <row r="1019" spans="1:9" x14ac:dyDescent="0.25">
      <c r="A1019" t="s">
        <v>206</v>
      </c>
      <c r="B1019">
        <v>9022.49</v>
      </c>
      <c r="C1019">
        <v>8995.92</v>
      </c>
      <c r="D1019">
        <v>8963.2999999999993</v>
      </c>
      <c r="E1019">
        <v>8612.32</v>
      </c>
      <c r="F1019">
        <v>0</v>
      </c>
      <c r="G1019">
        <v>0.40329999999999999</v>
      </c>
      <c r="H1019">
        <v>0.59342099999999998</v>
      </c>
      <c r="I1019">
        <v>0</v>
      </c>
    </row>
    <row r="1020" spans="1:9" x14ac:dyDescent="0.25">
      <c r="A1020" t="s">
        <v>206</v>
      </c>
      <c r="B1020">
        <v>9029.0400000000009</v>
      </c>
      <c r="C1020">
        <v>9002.9500000000007</v>
      </c>
      <c r="D1020">
        <v>8964.34</v>
      </c>
      <c r="E1020">
        <v>8611.7800000000007</v>
      </c>
      <c r="F1020">
        <v>0</v>
      </c>
      <c r="G1020">
        <v>0.40290300000000001</v>
      </c>
      <c r="H1020">
        <v>0.59342099999999998</v>
      </c>
      <c r="I1020">
        <v>0</v>
      </c>
    </row>
    <row r="1021" spans="1:9" x14ac:dyDescent="0.25">
      <c r="A1021" t="s">
        <v>206</v>
      </c>
      <c r="B1021">
        <v>9023.26</v>
      </c>
      <c r="C1021">
        <v>8997.34</v>
      </c>
      <c r="D1021">
        <v>8963.82</v>
      </c>
      <c r="E1021">
        <v>8612.7199999999993</v>
      </c>
      <c r="F1021">
        <v>0</v>
      </c>
      <c r="G1021">
        <v>0.40554099999999998</v>
      </c>
      <c r="H1021">
        <v>0.59342099999999998</v>
      </c>
      <c r="I1021">
        <v>0</v>
      </c>
    </row>
    <row r="1022" spans="1:9" x14ac:dyDescent="0.25">
      <c r="A1022" t="s">
        <v>206</v>
      </c>
      <c r="B1022">
        <v>9028.9500000000007</v>
      </c>
      <c r="C1022">
        <v>9001.99</v>
      </c>
      <c r="D1022">
        <v>8965.17</v>
      </c>
      <c r="E1022">
        <v>8613.2099999999991</v>
      </c>
      <c r="F1022">
        <v>0</v>
      </c>
      <c r="G1022">
        <v>0.40322799999999998</v>
      </c>
      <c r="H1022">
        <v>0.59341999999999995</v>
      </c>
      <c r="I1022">
        <v>0</v>
      </c>
    </row>
    <row r="1023" spans="1:9" x14ac:dyDescent="0.25">
      <c r="A1023" t="s">
        <v>206</v>
      </c>
      <c r="B1023">
        <v>9023.56</v>
      </c>
      <c r="C1023">
        <v>8997.49</v>
      </c>
      <c r="D1023">
        <v>8963.15</v>
      </c>
      <c r="E1023">
        <v>8612.17</v>
      </c>
      <c r="F1023">
        <v>0</v>
      </c>
      <c r="G1023">
        <v>0.40286499999999997</v>
      </c>
      <c r="H1023">
        <v>0.59340199999999999</v>
      </c>
      <c r="I1023">
        <v>0</v>
      </c>
    </row>
    <row r="1024" spans="1:9" x14ac:dyDescent="0.25">
      <c r="A1024" t="s">
        <v>206</v>
      </c>
      <c r="B1024">
        <v>9025.58</v>
      </c>
      <c r="C1024">
        <v>8999.14</v>
      </c>
      <c r="D1024">
        <v>8963.9599999999991</v>
      </c>
      <c r="E1024">
        <v>8612.2800000000007</v>
      </c>
      <c r="F1024">
        <v>0</v>
      </c>
      <c r="G1024">
        <v>0.404422</v>
      </c>
      <c r="H1024">
        <v>0.593252</v>
      </c>
      <c r="I1024">
        <v>0</v>
      </c>
    </row>
    <row r="1025" spans="1:9" x14ac:dyDescent="0.25">
      <c r="A1025" t="s">
        <v>206</v>
      </c>
      <c r="B1025">
        <v>9026.09</v>
      </c>
      <c r="C1025">
        <v>8999.09</v>
      </c>
      <c r="D1025">
        <v>8963.94</v>
      </c>
      <c r="E1025">
        <v>8612.2800000000007</v>
      </c>
      <c r="F1025">
        <v>0</v>
      </c>
      <c r="G1025">
        <v>0.41010099999999999</v>
      </c>
      <c r="H1025">
        <v>0.59687100000000004</v>
      </c>
      <c r="I1025">
        <v>0</v>
      </c>
    </row>
    <row r="1026" spans="1:9" x14ac:dyDescent="0.25">
      <c r="A1026" t="s">
        <v>206</v>
      </c>
      <c r="B1026">
        <v>9019.42</v>
      </c>
      <c r="C1026">
        <v>8993.31</v>
      </c>
      <c r="D1026">
        <v>8962.68</v>
      </c>
      <c r="E1026">
        <v>8612.57</v>
      </c>
      <c r="F1026">
        <v>0</v>
      </c>
      <c r="G1026">
        <v>0.40892499999999998</v>
      </c>
      <c r="H1026">
        <v>0.59342099999999998</v>
      </c>
      <c r="I1026">
        <v>0</v>
      </c>
    </row>
    <row r="1027" spans="1:9" x14ac:dyDescent="0.25">
      <c r="A1027" t="s">
        <v>206</v>
      </c>
      <c r="B1027">
        <v>9024.76</v>
      </c>
      <c r="C1027">
        <v>8998.2900000000009</v>
      </c>
      <c r="D1027">
        <v>8963.86</v>
      </c>
      <c r="E1027">
        <v>8612.51</v>
      </c>
      <c r="F1027">
        <v>0</v>
      </c>
      <c r="G1027">
        <v>0.406302</v>
      </c>
      <c r="H1027">
        <v>0.59341999999999995</v>
      </c>
      <c r="I1027">
        <v>0</v>
      </c>
    </row>
    <row r="1028" spans="1:9" x14ac:dyDescent="0.25">
      <c r="A1028" t="s">
        <v>206</v>
      </c>
      <c r="B1028">
        <v>9024.1200000000008</v>
      </c>
      <c r="C1028">
        <v>8997.7000000000007</v>
      </c>
      <c r="D1028">
        <v>8964.06</v>
      </c>
      <c r="E1028">
        <v>8613.0400000000009</v>
      </c>
      <c r="F1028">
        <v>0</v>
      </c>
      <c r="G1028">
        <v>0.40312300000000001</v>
      </c>
      <c r="H1028">
        <v>0.593418</v>
      </c>
      <c r="I1028">
        <v>0</v>
      </c>
    </row>
    <row r="1029" spans="1:9" x14ac:dyDescent="0.25">
      <c r="A1029" t="s">
        <v>206</v>
      </c>
      <c r="B1029">
        <v>9027.02</v>
      </c>
      <c r="C1029">
        <v>8999.69</v>
      </c>
      <c r="D1029">
        <v>8964.31</v>
      </c>
      <c r="E1029">
        <v>8612.5499999999993</v>
      </c>
      <c r="F1029">
        <v>0</v>
      </c>
      <c r="G1029">
        <v>0.40775099999999997</v>
      </c>
      <c r="H1029">
        <v>0.59341100000000002</v>
      </c>
      <c r="I1029">
        <v>0</v>
      </c>
    </row>
    <row r="1030" spans="1:9" x14ac:dyDescent="0.25">
      <c r="A1030" t="s">
        <v>206</v>
      </c>
      <c r="B1030">
        <v>9018.89</v>
      </c>
      <c r="C1030">
        <v>8992.7800000000007</v>
      </c>
      <c r="D1030">
        <v>8962.56</v>
      </c>
      <c r="E1030">
        <v>8612.2900000000009</v>
      </c>
      <c r="F1030">
        <v>0</v>
      </c>
      <c r="G1030">
        <v>0.407663</v>
      </c>
      <c r="H1030">
        <v>0.593414</v>
      </c>
      <c r="I1030">
        <v>0</v>
      </c>
    </row>
    <row r="1031" spans="1:9" x14ac:dyDescent="0.25">
      <c r="A1031" t="s">
        <v>206</v>
      </c>
      <c r="B1031">
        <v>9025.35</v>
      </c>
      <c r="C1031">
        <v>8999.36</v>
      </c>
      <c r="D1031">
        <v>8963.89</v>
      </c>
      <c r="E1031">
        <v>8612.42</v>
      </c>
      <c r="F1031">
        <v>0</v>
      </c>
      <c r="G1031">
        <v>0.403304</v>
      </c>
      <c r="H1031">
        <v>0.59342099999999998</v>
      </c>
      <c r="I1031">
        <v>0</v>
      </c>
    </row>
    <row r="1032" spans="1:9" x14ac:dyDescent="0.25">
      <c r="A1032" t="s">
        <v>206</v>
      </c>
      <c r="B1032">
        <v>9021.41</v>
      </c>
      <c r="C1032">
        <v>8995.41</v>
      </c>
      <c r="D1032">
        <v>8962.75</v>
      </c>
      <c r="E1032">
        <v>8612.2999999999993</v>
      </c>
      <c r="F1032">
        <v>0</v>
      </c>
      <c r="G1032">
        <v>0.40824300000000002</v>
      </c>
      <c r="H1032">
        <v>0.59341500000000003</v>
      </c>
      <c r="I1032">
        <v>0</v>
      </c>
    </row>
    <row r="1033" spans="1:9" x14ac:dyDescent="0.25">
      <c r="A1033" t="s">
        <v>206</v>
      </c>
      <c r="B1033">
        <v>9029.18</v>
      </c>
      <c r="C1033">
        <v>9002.0300000000007</v>
      </c>
      <c r="D1033">
        <v>8964.27</v>
      </c>
      <c r="E1033">
        <v>8612.51</v>
      </c>
      <c r="F1033">
        <v>0</v>
      </c>
      <c r="G1033">
        <v>0.40398000000000001</v>
      </c>
      <c r="H1033">
        <v>0.59960899999999995</v>
      </c>
      <c r="I1033">
        <v>0</v>
      </c>
    </row>
    <row r="1034" spans="1:9" x14ac:dyDescent="0.25">
      <c r="A1034" t="s">
        <v>206</v>
      </c>
      <c r="B1034">
        <v>9021.19</v>
      </c>
      <c r="C1034">
        <v>8995.08</v>
      </c>
      <c r="D1034">
        <v>8962.73</v>
      </c>
      <c r="E1034">
        <v>8612.24</v>
      </c>
      <c r="F1034">
        <v>0</v>
      </c>
      <c r="G1034">
        <v>0.41010099999999999</v>
      </c>
      <c r="H1034">
        <v>0.59342099999999998</v>
      </c>
      <c r="I1034">
        <v>0</v>
      </c>
    </row>
    <row r="1035" spans="1:9" x14ac:dyDescent="0.25">
      <c r="A1035" t="s">
        <v>206</v>
      </c>
      <c r="B1035">
        <v>9032.31</v>
      </c>
      <c r="C1035">
        <v>9005.66</v>
      </c>
      <c r="D1035">
        <v>8965.35</v>
      </c>
      <c r="E1035">
        <v>8612.34</v>
      </c>
      <c r="F1035">
        <v>0</v>
      </c>
      <c r="G1035">
        <v>0.40451799999999999</v>
      </c>
      <c r="H1035">
        <v>0.59337300000000004</v>
      </c>
      <c r="I1035">
        <v>0</v>
      </c>
    </row>
    <row r="1036" spans="1:9" x14ac:dyDescent="0.25">
      <c r="A1036" t="s">
        <v>206</v>
      </c>
      <c r="B1036">
        <v>9019.51</v>
      </c>
      <c r="C1036">
        <v>8993.2800000000007</v>
      </c>
      <c r="D1036">
        <v>8962.7199999999993</v>
      </c>
      <c r="E1036">
        <v>8612.5300000000007</v>
      </c>
      <c r="F1036">
        <v>0</v>
      </c>
      <c r="G1036">
        <v>0.408773</v>
      </c>
      <c r="H1036">
        <v>0.59342099999999998</v>
      </c>
      <c r="I1036">
        <v>0</v>
      </c>
    </row>
    <row r="1037" spans="1:9" x14ac:dyDescent="0.25">
      <c r="A1037" t="s">
        <v>206</v>
      </c>
      <c r="B1037">
        <v>9029.6</v>
      </c>
      <c r="C1037">
        <v>9003.4599999999991</v>
      </c>
      <c r="D1037">
        <v>8965.1299999999992</v>
      </c>
      <c r="E1037">
        <v>8612.9</v>
      </c>
      <c r="F1037">
        <v>0</v>
      </c>
      <c r="G1037">
        <v>0.40339999999999998</v>
      </c>
      <c r="H1037">
        <v>0.59341900000000003</v>
      </c>
      <c r="I1037">
        <v>0</v>
      </c>
    </row>
    <row r="1038" spans="1:9" x14ac:dyDescent="0.25">
      <c r="A1038" t="s">
        <v>206</v>
      </c>
      <c r="B1038">
        <v>9020.7199999999993</v>
      </c>
      <c r="C1038">
        <v>8993.58</v>
      </c>
      <c r="D1038">
        <v>8962.4</v>
      </c>
      <c r="E1038">
        <v>8612.27</v>
      </c>
      <c r="F1038">
        <v>0</v>
      </c>
      <c r="G1038">
        <v>0.403032</v>
      </c>
      <c r="H1038">
        <v>0.59341999999999995</v>
      </c>
      <c r="I1038">
        <v>0</v>
      </c>
    </row>
    <row r="1039" spans="1:9" x14ac:dyDescent="0.25">
      <c r="A1039" t="s">
        <v>206</v>
      </c>
      <c r="B1039">
        <v>9035.1200000000008</v>
      </c>
      <c r="C1039">
        <v>9008.08</v>
      </c>
      <c r="D1039">
        <v>8966.6299999999992</v>
      </c>
      <c r="E1039">
        <v>8613.0400000000009</v>
      </c>
      <c r="F1039">
        <v>0</v>
      </c>
      <c r="G1039">
        <v>0.40944999999999998</v>
      </c>
      <c r="H1039">
        <v>0.59342099999999998</v>
      </c>
      <c r="I1039">
        <v>0</v>
      </c>
    </row>
    <row r="1040" spans="1:9" x14ac:dyDescent="0.25">
      <c r="A1040" t="s">
        <v>206</v>
      </c>
      <c r="B1040">
        <v>9019.98</v>
      </c>
      <c r="C1040">
        <v>8993.84</v>
      </c>
      <c r="D1040">
        <v>8962.11</v>
      </c>
      <c r="E1040">
        <v>8611.4599999999991</v>
      </c>
      <c r="F1040">
        <v>0</v>
      </c>
      <c r="G1040">
        <v>0.40632699999999999</v>
      </c>
      <c r="H1040">
        <v>0.59341500000000003</v>
      </c>
      <c r="I1040">
        <v>0</v>
      </c>
    </row>
    <row r="1041" spans="1:9" x14ac:dyDescent="0.25">
      <c r="A1041" t="s">
        <v>206</v>
      </c>
      <c r="B1041">
        <v>9034.1</v>
      </c>
      <c r="C1041">
        <v>9007.59</v>
      </c>
      <c r="D1041">
        <v>8964.3700000000008</v>
      </c>
      <c r="E1041">
        <v>8611.35</v>
      </c>
      <c r="F1041">
        <v>0</v>
      </c>
      <c r="G1041">
        <v>0.41010099999999999</v>
      </c>
      <c r="H1041">
        <v>0.59342099999999998</v>
      </c>
      <c r="I1041">
        <v>0</v>
      </c>
    </row>
    <row r="1042" spans="1:9" x14ac:dyDescent="0.25">
      <c r="A1042" t="s">
        <v>206</v>
      </c>
      <c r="B1042">
        <v>9020.7800000000007</v>
      </c>
      <c r="C1042">
        <v>8993.01</v>
      </c>
      <c r="D1042">
        <v>8962.5499999999993</v>
      </c>
      <c r="E1042">
        <v>8612.35</v>
      </c>
      <c r="F1042">
        <v>0</v>
      </c>
      <c r="G1042">
        <v>0.41010099999999999</v>
      </c>
      <c r="H1042">
        <v>0.59342099999999998</v>
      </c>
      <c r="I1042">
        <v>0</v>
      </c>
    </row>
    <row r="1043" spans="1:9" x14ac:dyDescent="0.25">
      <c r="A1043" t="s">
        <v>206</v>
      </c>
      <c r="B1043">
        <v>9029.41</v>
      </c>
      <c r="C1043">
        <v>9003.17</v>
      </c>
      <c r="D1043">
        <v>8965.2800000000007</v>
      </c>
      <c r="E1043">
        <v>8612.94</v>
      </c>
      <c r="F1043">
        <v>0</v>
      </c>
      <c r="G1043">
        <v>0.40369699999999997</v>
      </c>
      <c r="H1043">
        <v>0.59342099999999998</v>
      </c>
      <c r="I1043">
        <v>0</v>
      </c>
    </row>
    <row r="1044" spans="1:9" x14ac:dyDescent="0.25">
      <c r="A1044" t="s">
        <v>206</v>
      </c>
      <c r="B1044">
        <v>9019.4500000000007</v>
      </c>
      <c r="C1044">
        <v>8992.7999999999993</v>
      </c>
      <c r="D1044">
        <v>8962.31</v>
      </c>
      <c r="E1044">
        <v>8612.0499999999993</v>
      </c>
      <c r="F1044">
        <v>0</v>
      </c>
      <c r="G1044">
        <v>0.40864899999999998</v>
      </c>
      <c r="H1044">
        <v>0.59341900000000003</v>
      </c>
      <c r="I1044">
        <v>0</v>
      </c>
    </row>
    <row r="1045" spans="1:9" x14ac:dyDescent="0.25">
      <c r="A1045" t="s">
        <v>206</v>
      </c>
      <c r="B1045">
        <v>9019.82</v>
      </c>
      <c r="C1045">
        <v>8993.65</v>
      </c>
      <c r="D1045">
        <v>8962.27</v>
      </c>
      <c r="E1045">
        <v>8611.7999999999993</v>
      </c>
      <c r="F1045">
        <v>0</v>
      </c>
      <c r="G1045">
        <v>0.41010099999999999</v>
      </c>
      <c r="H1045">
        <v>0.59339699999999995</v>
      </c>
      <c r="I1045">
        <v>0</v>
      </c>
    </row>
    <row r="1046" spans="1:9" x14ac:dyDescent="0.25">
      <c r="A1046" t="s">
        <v>206</v>
      </c>
      <c r="B1046">
        <v>9018.59</v>
      </c>
      <c r="C1046">
        <v>8992.56</v>
      </c>
      <c r="D1046">
        <v>8962.5499999999993</v>
      </c>
      <c r="E1046">
        <v>8611.82</v>
      </c>
      <c r="F1046">
        <v>0</v>
      </c>
      <c r="G1046">
        <v>0.40689999999999998</v>
      </c>
      <c r="H1046">
        <v>0.59342099999999998</v>
      </c>
      <c r="I1046">
        <v>0</v>
      </c>
    </row>
    <row r="1047" spans="1:9" x14ac:dyDescent="0.25">
      <c r="A1047" t="s">
        <v>206</v>
      </c>
      <c r="B1047">
        <v>9032.9699999999993</v>
      </c>
      <c r="C1047">
        <v>9005.76</v>
      </c>
      <c r="D1047">
        <v>8965.64</v>
      </c>
      <c r="E1047">
        <v>8612.81</v>
      </c>
      <c r="F1047">
        <v>0</v>
      </c>
      <c r="G1047">
        <v>0.40940399999999999</v>
      </c>
      <c r="H1047">
        <v>0.59341600000000005</v>
      </c>
      <c r="I1047">
        <v>0</v>
      </c>
    </row>
    <row r="1048" spans="1:9" x14ac:dyDescent="0.25">
      <c r="A1048" t="s">
        <v>206</v>
      </c>
      <c r="B1048">
        <v>9028.33</v>
      </c>
      <c r="C1048">
        <v>8993.7999999999993</v>
      </c>
      <c r="D1048">
        <v>8962.58</v>
      </c>
      <c r="E1048">
        <v>8612.2800000000007</v>
      </c>
      <c r="F1048">
        <v>0</v>
      </c>
      <c r="G1048">
        <v>0.402974</v>
      </c>
      <c r="H1048">
        <v>0.59341600000000005</v>
      </c>
      <c r="I1048">
        <v>0</v>
      </c>
    </row>
    <row r="1049" spans="1:9" x14ac:dyDescent="0.25">
      <c r="A1049" t="s">
        <v>206</v>
      </c>
      <c r="B1049">
        <v>9025.98</v>
      </c>
      <c r="C1049">
        <v>8999.59</v>
      </c>
      <c r="D1049">
        <v>8963.83</v>
      </c>
      <c r="E1049">
        <v>8612.25</v>
      </c>
      <c r="F1049">
        <v>0</v>
      </c>
      <c r="G1049">
        <v>0.41010099999999999</v>
      </c>
      <c r="H1049">
        <v>0.59340000000000004</v>
      </c>
      <c r="I1049">
        <v>0</v>
      </c>
    </row>
    <row r="1050" spans="1:9" x14ac:dyDescent="0.25">
      <c r="A1050" t="s">
        <v>206</v>
      </c>
      <c r="B1050">
        <v>9023.58</v>
      </c>
      <c r="C1050">
        <v>8996.9699999999993</v>
      </c>
      <c r="D1050">
        <v>8963.74</v>
      </c>
      <c r="E1050">
        <v>8612.85</v>
      </c>
      <c r="F1050">
        <v>0</v>
      </c>
      <c r="G1050">
        <v>0.40323100000000001</v>
      </c>
      <c r="H1050">
        <v>0.59341600000000005</v>
      </c>
      <c r="I1050">
        <v>0</v>
      </c>
    </row>
    <row r="1051" spans="1:9" x14ac:dyDescent="0.25">
      <c r="A1051" t="s">
        <v>206</v>
      </c>
      <c r="B1051">
        <v>9029.14</v>
      </c>
      <c r="C1051">
        <v>9002.74</v>
      </c>
      <c r="D1051">
        <v>8965.6</v>
      </c>
      <c r="E1051">
        <v>8613.73</v>
      </c>
      <c r="F1051">
        <v>0</v>
      </c>
      <c r="G1051">
        <v>0.40441700000000003</v>
      </c>
      <c r="H1051">
        <v>0.59340899999999996</v>
      </c>
      <c r="I1051">
        <v>0</v>
      </c>
    </row>
    <row r="1052" spans="1:9" x14ac:dyDescent="0.25">
      <c r="A1052" t="s">
        <v>206</v>
      </c>
      <c r="B1052">
        <v>9024.34</v>
      </c>
      <c r="C1052">
        <v>8995.67</v>
      </c>
      <c r="D1052">
        <v>8963.8700000000008</v>
      </c>
      <c r="E1052">
        <v>8613.6</v>
      </c>
      <c r="F1052">
        <v>0</v>
      </c>
      <c r="G1052">
        <v>0.41010200000000002</v>
      </c>
      <c r="H1052">
        <v>0.60021599999999997</v>
      </c>
      <c r="I1052">
        <v>0</v>
      </c>
    </row>
    <row r="1053" spans="1:9" x14ac:dyDescent="0.25">
      <c r="A1053" t="s">
        <v>206</v>
      </c>
      <c r="B1053">
        <v>9023.74</v>
      </c>
      <c r="C1053">
        <v>8994.58</v>
      </c>
      <c r="D1053">
        <v>8962.6200000000008</v>
      </c>
      <c r="E1053">
        <v>8611.83</v>
      </c>
      <c r="F1053">
        <v>0</v>
      </c>
      <c r="G1053">
        <v>0.40294099999999999</v>
      </c>
      <c r="H1053">
        <v>0.59342099999999998</v>
      </c>
      <c r="I1053">
        <v>0</v>
      </c>
    </row>
    <row r="1054" spans="1:9" x14ac:dyDescent="0.25">
      <c r="A1054" t="s">
        <v>206</v>
      </c>
      <c r="B1054">
        <v>9025.07</v>
      </c>
      <c r="C1054">
        <v>8998.2199999999993</v>
      </c>
      <c r="D1054">
        <v>8964.0300000000007</v>
      </c>
      <c r="E1054">
        <v>8612.43</v>
      </c>
      <c r="F1054">
        <v>0</v>
      </c>
      <c r="G1054">
        <v>0.40375</v>
      </c>
      <c r="H1054">
        <v>0.59328000000000003</v>
      </c>
      <c r="I1054">
        <v>0</v>
      </c>
    </row>
    <row r="1055" spans="1:9" x14ac:dyDescent="0.25">
      <c r="A1055" t="s">
        <v>206</v>
      </c>
      <c r="B1055">
        <v>9026.7900000000009</v>
      </c>
      <c r="C1055">
        <v>9000.2900000000009</v>
      </c>
      <c r="D1055">
        <v>8963.35</v>
      </c>
      <c r="E1055">
        <v>8612.0499999999993</v>
      </c>
      <c r="F1055">
        <v>0</v>
      </c>
      <c r="G1055">
        <v>0.40492800000000001</v>
      </c>
      <c r="H1055">
        <v>0.59341600000000005</v>
      </c>
      <c r="I1055">
        <v>0</v>
      </c>
    </row>
    <row r="1056" spans="1:9" x14ac:dyDescent="0.25">
      <c r="A1056" t="s">
        <v>206</v>
      </c>
      <c r="B1056">
        <v>9025.2000000000007</v>
      </c>
      <c r="C1056">
        <v>8998.25</v>
      </c>
      <c r="D1056">
        <v>8963.6</v>
      </c>
      <c r="E1056">
        <v>8612.19</v>
      </c>
      <c r="F1056">
        <v>0</v>
      </c>
      <c r="G1056">
        <v>0.40338499999999999</v>
      </c>
      <c r="H1056">
        <v>0.59342099999999998</v>
      </c>
      <c r="I1056">
        <v>0</v>
      </c>
    </row>
    <row r="1057" spans="1:25" x14ac:dyDescent="0.25">
      <c r="A1057" t="s">
        <v>206</v>
      </c>
      <c r="B1057">
        <v>9028.08</v>
      </c>
      <c r="C1057">
        <v>9001.94</v>
      </c>
      <c r="D1057">
        <v>8964.6200000000008</v>
      </c>
      <c r="E1057">
        <v>8612.7900000000009</v>
      </c>
      <c r="F1057">
        <v>0</v>
      </c>
      <c r="G1057">
        <v>0.40672199999999997</v>
      </c>
      <c r="H1057">
        <v>0.59575900000000004</v>
      </c>
      <c r="I1057">
        <v>0</v>
      </c>
    </row>
    <row r="1058" spans="1:25" x14ac:dyDescent="0.25">
      <c r="A1058" t="s">
        <v>206</v>
      </c>
      <c r="B1058">
        <v>9024.36</v>
      </c>
      <c r="C1058">
        <v>8997.7000000000007</v>
      </c>
      <c r="D1058">
        <v>8963.17</v>
      </c>
      <c r="E1058">
        <v>8612.2000000000007</v>
      </c>
      <c r="F1058">
        <v>0</v>
      </c>
      <c r="G1058">
        <v>0.41010099999999999</v>
      </c>
      <c r="H1058">
        <v>0.59321900000000005</v>
      </c>
      <c r="I1058">
        <v>0</v>
      </c>
    </row>
    <row r="1059" spans="1:25" x14ac:dyDescent="0.25">
      <c r="A1059" t="s">
        <v>206</v>
      </c>
      <c r="B1059">
        <v>9026.7000000000007</v>
      </c>
      <c r="C1059">
        <v>8999.7000000000007</v>
      </c>
      <c r="D1059">
        <v>8963.6</v>
      </c>
      <c r="E1059">
        <v>8612.2800000000007</v>
      </c>
      <c r="F1059">
        <v>0</v>
      </c>
      <c r="G1059">
        <v>0.40808699999999998</v>
      </c>
      <c r="H1059">
        <v>0.59339799999999998</v>
      </c>
      <c r="I1059">
        <v>0</v>
      </c>
    </row>
    <row r="1060" spans="1:25" x14ac:dyDescent="0.25">
      <c r="A1060" t="s">
        <v>206</v>
      </c>
      <c r="B1060">
        <v>9029.23</v>
      </c>
      <c r="C1060">
        <v>9002.36</v>
      </c>
      <c r="D1060">
        <v>8964.36</v>
      </c>
      <c r="E1060">
        <v>8612.2800000000007</v>
      </c>
      <c r="F1060">
        <v>0</v>
      </c>
      <c r="G1060">
        <v>0.41010099999999999</v>
      </c>
      <c r="H1060">
        <v>0.59341900000000003</v>
      </c>
      <c r="I1060">
        <v>0</v>
      </c>
    </row>
    <row r="1061" spans="1:25" x14ac:dyDescent="0.25">
      <c r="A1061" t="s">
        <v>206</v>
      </c>
      <c r="B1061">
        <v>9026.18</v>
      </c>
      <c r="C1061">
        <v>8998.36</v>
      </c>
      <c r="D1061">
        <v>8963.41</v>
      </c>
      <c r="E1061">
        <v>8612.11</v>
      </c>
      <c r="F1061">
        <v>0</v>
      </c>
      <c r="G1061">
        <v>0.41010200000000002</v>
      </c>
      <c r="H1061">
        <v>0.59342099999999998</v>
      </c>
      <c r="I1061">
        <v>0</v>
      </c>
    </row>
    <row r="1062" spans="1:25" x14ac:dyDescent="0.25">
      <c r="A1062" t="s">
        <v>206</v>
      </c>
      <c r="B1062">
        <v>9026.57</v>
      </c>
      <c r="C1062">
        <v>8998.57</v>
      </c>
      <c r="D1062">
        <v>8963.67</v>
      </c>
      <c r="E1062">
        <v>8612.65</v>
      </c>
      <c r="F1062">
        <v>0</v>
      </c>
      <c r="G1062">
        <v>0.40566400000000002</v>
      </c>
      <c r="H1062">
        <v>0.59337700000000004</v>
      </c>
      <c r="I1062">
        <v>0</v>
      </c>
    </row>
    <row r="1063" spans="1:25" x14ac:dyDescent="0.25">
      <c r="A1063" t="s">
        <v>206</v>
      </c>
      <c r="B1063">
        <v>9023.2800000000007</v>
      </c>
      <c r="C1063">
        <v>8996.35</v>
      </c>
      <c r="D1063">
        <v>8962.89</v>
      </c>
      <c r="E1063">
        <v>8611.84</v>
      </c>
      <c r="F1063">
        <v>0</v>
      </c>
      <c r="G1063">
        <v>0.40315000000000001</v>
      </c>
      <c r="H1063">
        <v>0.59341999999999995</v>
      </c>
      <c r="I1063">
        <v>0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206</v>
      </c>
      <c r="B1064">
        <v>9032.4500000000007</v>
      </c>
      <c r="C1064">
        <v>9006.02</v>
      </c>
      <c r="D1064">
        <v>8965.94</v>
      </c>
      <c r="E1064">
        <v>8613.08</v>
      </c>
      <c r="F1064">
        <v>0</v>
      </c>
      <c r="G1064">
        <v>0.402862</v>
      </c>
      <c r="H1064">
        <v>0.59342099999999998</v>
      </c>
      <c r="I1064">
        <v>0</v>
      </c>
      <c r="R1064">
        <f>AVERAGE(B1015:B1064)</f>
        <v>9025.4052000000029</v>
      </c>
      <c r="S1064">
        <f>AVERAGE(C1015:C1064)</f>
        <v>8998.5811999999987</v>
      </c>
      <c r="U1064">
        <f>_xlfn.VAR.P(B1015:B1064)</f>
        <v>17.661568960000196</v>
      </c>
      <c r="V1064">
        <f>_xlfn.VAR.P(C1015:C1064)</f>
        <v>17.691082560000307</v>
      </c>
      <c r="X1064">
        <f>1.96*SQRT(U1064)/50</f>
        <v>0.16474062439694315</v>
      </c>
      <c r="Y1064">
        <f>1.96*SQRT(V1064)/50</f>
        <v>0.16487821294822086</v>
      </c>
    </row>
    <row r="1065" spans="1:25" x14ac:dyDescent="0.25">
      <c r="A1065" t="s">
        <v>206</v>
      </c>
      <c r="B1065">
        <v>451308.4155</v>
      </c>
      <c r="C1065" t="s">
        <v>36</v>
      </c>
    </row>
    <row r="1066" spans="1:25" x14ac:dyDescent="0.25">
      <c r="A1066" t="s">
        <v>178</v>
      </c>
      <c r="B1066">
        <v>25.944600000000001</v>
      </c>
      <c r="C1066">
        <v>1.9840000000000001E-3</v>
      </c>
      <c r="D1066">
        <v>0</v>
      </c>
      <c r="E1066">
        <v>0</v>
      </c>
      <c r="F1066">
        <v>0</v>
      </c>
      <c r="G1066">
        <v>32767</v>
      </c>
      <c r="H1066">
        <v>-32767</v>
      </c>
      <c r="I1066">
        <v>0</v>
      </c>
    </row>
    <row r="1067" spans="1:25" x14ac:dyDescent="0.25">
      <c r="A1067" t="s">
        <v>178</v>
      </c>
      <c r="B1067">
        <v>25.166399999999999</v>
      </c>
      <c r="C1067">
        <v>1.408E-3</v>
      </c>
      <c r="D1067">
        <v>0</v>
      </c>
      <c r="E1067">
        <v>0</v>
      </c>
      <c r="F1067">
        <v>0</v>
      </c>
      <c r="G1067">
        <v>32767</v>
      </c>
      <c r="H1067">
        <v>-32767</v>
      </c>
      <c r="I1067">
        <v>0</v>
      </c>
    </row>
    <row r="1068" spans="1:25" x14ac:dyDescent="0.25">
      <c r="A1068" t="s">
        <v>178</v>
      </c>
      <c r="B1068">
        <v>25.877700000000001</v>
      </c>
      <c r="C1068">
        <v>1.3439999999999999E-3</v>
      </c>
      <c r="D1068">
        <v>0</v>
      </c>
      <c r="E1068">
        <v>0</v>
      </c>
      <c r="F1068">
        <v>0</v>
      </c>
      <c r="G1068">
        <v>32767</v>
      </c>
      <c r="H1068">
        <v>-32767</v>
      </c>
      <c r="I1068">
        <v>0</v>
      </c>
    </row>
    <row r="1069" spans="1:25" x14ac:dyDescent="0.25">
      <c r="A1069" t="s">
        <v>178</v>
      </c>
      <c r="B1069">
        <v>25.1873</v>
      </c>
      <c r="C1069">
        <v>1.6000000000000001E-3</v>
      </c>
      <c r="D1069">
        <v>0</v>
      </c>
      <c r="E1069">
        <v>0</v>
      </c>
      <c r="F1069">
        <v>0</v>
      </c>
      <c r="G1069">
        <v>32767</v>
      </c>
      <c r="H1069">
        <v>-32767</v>
      </c>
      <c r="I1069">
        <v>0</v>
      </c>
    </row>
    <row r="1070" spans="1:25" x14ac:dyDescent="0.25">
      <c r="A1070" t="s">
        <v>178</v>
      </c>
      <c r="B1070">
        <v>25.114899999999999</v>
      </c>
      <c r="C1070">
        <v>1.3439999999999999E-3</v>
      </c>
      <c r="D1070">
        <v>0</v>
      </c>
      <c r="E1070">
        <v>0</v>
      </c>
      <c r="F1070">
        <v>0</v>
      </c>
      <c r="G1070">
        <v>32767</v>
      </c>
      <c r="H1070">
        <v>-32767</v>
      </c>
      <c r="I1070">
        <v>0</v>
      </c>
    </row>
    <row r="1071" spans="1:25" x14ac:dyDescent="0.25">
      <c r="A1071" t="s">
        <v>178</v>
      </c>
      <c r="B1071">
        <v>25.4391</v>
      </c>
      <c r="C1071">
        <v>1.408E-3</v>
      </c>
      <c r="D1071">
        <v>0</v>
      </c>
      <c r="E1071">
        <v>0</v>
      </c>
      <c r="F1071">
        <v>0</v>
      </c>
      <c r="G1071">
        <v>32767</v>
      </c>
      <c r="H1071">
        <v>-32767</v>
      </c>
      <c r="I1071">
        <v>0</v>
      </c>
    </row>
    <row r="1072" spans="1:25" x14ac:dyDescent="0.25">
      <c r="A1072" t="s">
        <v>178</v>
      </c>
      <c r="B1072">
        <v>25.2105</v>
      </c>
      <c r="C1072">
        <v>1.7279999999999999E-3</v>
      </c>
      <c r="D1072">
        <v>0</v>
      </c>
      <c r="E1072">
        <v>0</v>
      </c>
      <c r="F1072">
        <v>0</v>
      </c>
      <c r="G1072">
        <v>32767</v>
      </c>
      <c r="H1072">
        <v>-32767</v>
      </c>
      <c r="I1072">
        <v>0</v>
      </c>
    </row>
    <row r="1073" spans="1:9" x14ac:dyDescent="0.25">
      <c r="A1073" t="s">
        <v>178</v>
      </c>
      <c r="B1073">
        <v>25.177700000000002</v>
      </c>
      <c r="C1073">
        <v>1.3439999999999999E-3</v>
      </c>
      <c r="D1073">
        <v>0</v>
      </c>
      <c r="E1073">
        <v>0</v>
      </c>
      <c r="F1073">
        <v>0</v>
      </c>
      <c r="G1073">
        <v>32767</v>
      </c>
      <c r="H1073">
        <v>-32767</v>
      </c>
      <c r="I1073">
        <v>0</v>
      </c>
    </row>
    <row r="1074" spans="1:9" x14ac:dyDescent="0.25">
      <c r="A1074" t="s">
        <v>178</v>
      </c>
      <c r="B1074">
        <v>27.201799999999999</v>
      </c>
      <c r="C1074">
        <v>1.3439999999999999E-3</v>
      </c>
      <c r="D1074">
        <v>0</v>
      </c>
      <c r="E1074">
        <v>0</v>
      </c>
      <c r="F1074">
        <v>0</v>
      </c>
      <c r="G1074">
        <v>32767</v>
      </c>
      <c r="H1074">
        <v>-32767</v>
      </c>
      <c r="I1074">
        <v>0</v>
      </c>
    </row>
    <row r="1075" spans="1:9" x14ac:dyDescent="0.25">
      <c r="A1075" t="s">
        <v>178</v>
      </c>
      <c r="B1075">
        <v>25.331399999999999</v>
      </c>
      <c r="C1075">
        <v>1.3439999999999999E-3</v>
      </c>
      <c r="D1075">
        <v>0</v>
      </c>
      <c r="E1075">
        <v>0</v>
      </c>
      <c r="F1075">
        <v>0</v>
      </c>
      <c r="G1075">
        <v>32767</v>
      </c>
      <c r="H1075">
        <v>-32767</v>
      </c>
      <c r="I1075">
        <v>0</v>
      </c>
    </row>
    <row r="1076" spans="1:9" x14ac:dyDescent="0.25">
      <c r="A1076" t="s">
        <v>178</v>
      </c>
      <c r="B1076">
        <v>27.473400000000002</v>
      </c>
      <c r="C1076">
        <v>1.7279999999999999E-3</v>
      </c>
      <c r="D1076">
        <v>0</v>
      </c>
      <c r="E1076">
        <v>0</v>
      </c>
      <c r="F1076">
        <v>0</v>
      </c>
      <c r="G1076">
        <v>32767</v>
      </c>
      <c r="H1076">
        <v>-32767</v>
      </c>
      <c r="I1076">
        <v>0</v>
      </c>
    </row>
    <row r="1077" spans="1:9" x14ac:dyDescent="0.25">
      <c r="A1077" t="s">
        <v>178</v>
      </c>
      <c r="B1077">
        <v>25.986699999999999</v>
      </c>
      <c r="C1077">
        <v>1.3439999999999999E-3</v>
      </c>
      <c r="D1077">
        <v>0</v>
      </c>
      <c r="E1077">
        <v>0</v>
      </c>
      <c r="F1077">
        <v>0</v>
      </c>
      <c r="G1077">
        <v>32767</v>
      </c>
      <c r="H1077">
        <v>-32767</v>
      </c>
      <c r="I1077">
        <v>0</v>
      </c>
    </row>
    <row r="1078" spans="1:9" x14ac:dyDescent="0.25">
      <c r="A1078" t="s">
        <v>178</v>
      </c>
      <c r="B1078">
        <v>25.866599999999998</v>
      </c>
      <c r="C1078">
        <v>1.3439999999999999E-3</v>
      </c>
      <c r="D1078">
        <v>0</v>
      </c>
      <c r="E1078">
        <v>0</v>
      </c>
      <c r="F1078">
        <v>0</v>
      </c>
      <c r="G1078">
        <v>32767</v>
      </c>
      <c r="H1078">
        <v>-32767</v>
      </c>
      <c r="I1078">
        <v>0</v>
      </c>
    </row>
    <row r="1079" spans="1:9" x14ac:dyDescent="0.25">
      <c r="A1079" t="s">
        <v>178</v>
      </c>
      <c r="B1079">
        <v>25.216200000000001</v>
      </c>
      <c r="C1079">
        <v>1.408E-3</v>
      </c>
      <c r="D1079">
        <v>0</v>
      </c>
      <c r="E1079">
        <v>0</v>
      </c>
      <c r="F1079">
        <v>0</v>
      </c>
      <c r="G1079">
        <v>32767</v>
      </c>
      <c r="H1079">
        <v>-32767</v>
      </c>
      <c r="I1079">
        <v>0</v>
      </c>
    </row>
    <row r="1080" spans="1:9" x14ac:dyDescent="0.25">
      <c r="A1080" t="s">
        <v>178</v>
      </c>
      <c r="B1080">
        <v>25.198899999999998</v>
      </c>
      <c r="C1080">
        <v>1.6639999999999999E-3</v>
      </c>
      <c r="D1080">
        <v>0</v>
      </c>
      <c r="E1080">
        <v>0</v>
      </c>
      <c r="F1080">
        <v>0</v>
      </c>
      <c r="G1080">
        <v>32767</v>
      </c>
      <c r="H1080">
        <v>-32767</v>
      </c>
      <c r="I1080">
        <v>0</v>
      </c>
    </row>
    <row r="1081" spans="1:9" x14ac:dyDescent="0.25">
      <c r="A1081" t="s">
        <v>178</v>
      </c>
      <c r="B1081">
        <v>26.635200000000001</v>
      </c>
      <c r="C1081">
        <v>1.952E-3</v>
      </c>
      <c r="D1081">
        <v>0</v>
      </c>
      <c r="E1081">
        <v>0</v>
      </c>
      <c r="F1081">
        <v>0</v>
      </c>
      <c r="G1081">
        <v>32767</v>
      </c>
      <c r="H1081">
        <v>-32767</v>
      </c>
      <c r="I1081">
        <v>0</v>
      </c>
    </row>
    <row r="1082" spans="1:9" x14ac:dyDescent="0.25">
      <c r="A1082" t="s">
        <v>178</v>
      </c>
      <c r="B1082">
        <v>25.656300000000002</v>
      </c>
      <c r="C1082">
        <v>1.696E-3</v>
      </c>
      <c r="D1082">
        <v>0</v>
      </c>
      <c r="E1082">
        <v>0</v>
      </c>
      <c r="F1082">
        <v>0</v>
      </c>
      <c r="G1082">
        <v>32767</v>
      </c>
      <c r="H1082">
        <v>-32767</v>
      </c>
      <c r="I1082">
        <v>0</v>
      </c>
    </row>
    <row r="1083" spans="1:9" x14ac:dyDescent="0.25">
      <c r="A1083" t="s">
        <v>178</v>
      </c>
      <c r="B1083">
        <v>26.857900000000001</v>
      </c>
      <c r="C1083">
        <v>1.3439999999999999E-3</v>
      </c>
      <c r="D1083">
        <v>0</v>
      </c>
      <c r="E1083">
        <v>0</v>
      </c>
      <c r="F1083">
        <v>0</v>
      </c>
      <c r="G1083">
        <v>32767</v>
      </c>
      <c r="H1083">
        <v>-32767</v>
      </c>
      <c r="I1083">
        <v>0</v>
      </c>
    </row>
    <row r="1084" spans="1:9" x14ac:dyDescent="0.25">
      <c r="A1084" t="s">
        <v>178</v>
      </c>
      <c r="B1084">
        <v>25.331800000000001</v>
      </c>
      <c r="C1084">
        <v>1.3439999999999999E-3</v>
      </c>
      <c r="D1084">
        <v>0</v>
      </c>
      <c r="E1084">
        <v>0</v>
      </c>
      <c r="F1084">
        <v>0</v>
      </c>
      <c r="G1084">
        <v>32767</v>
      </c>
      <c r="H1084">
        <v>-32767</v>
      </c>
      <c r="I1084">
        <v>0</v>
      </c>
    </row>
    <row r="1085" spans="1:9" x14ac:dyDescent="0.25">
      <c r="A1085" t="s">
        <v>178</v>
      </c>
      <c r="B1085">
        <v>26.164899999999999</v>
      </c>
      <c r="C1085">
        <v>1.4400000000000001E-3</v>
      </c>
      <c r="D1085">
        <v>0</v>
      </c>
      <c r="E1085">
        <v>0</v>
      </c>
      <c r="F1085">
        <v>0</v>
      </c>
      <c r="G1085">
        <v>32767</v>
      </c>
      <c r="H1085">
        <v>-32767</v>
      </c>
      <c r="I1085">
        <v>0</v>
      </c>
    </row>
    <row r="1086" spans="1:9" x14ac:dyDescent="0.25">
      <c r="A1086" t="s">
        <v>178</v>
      </c>
      <c r="B1086">
        <v>25.29</v>
      </c>
      <c r="C1086">
        <v>1.696E-3</v>
      </c>
      <c r="D1086">
        <v>0</v>
      </c>
      <c r="E1086">
        <v>0</v>
      </c>
      <c r="F1086">
        <v>0</v>
      </c>
      <c r="G1086">
        <v>32767</v>
      </c>
      <c r="H1086">
        <v>-32767</v>
      </c>
      <c r="I1086">
        <v>0</v>
      </c>
    </row>
    <row r="1087" spans="1:9" x14ac:dyDescent="0.25">
      <c r="A1087" t="s">
        <v>178</v>
      </c>
      <c r="B1087">
        <v>25.655200000000001</v>
      </c>
      <c r="C1087">
        <v>1.632E-3</v>
      </c>
      <c r="D1087">
        <v>0</v>
      </c>
      <c r="E1087">
        <v>0</v>
      </c>
      <c r="F1087">
        <v>0</v>
      </c>
      <c r="G1087">
        <v>32767</v>
      </c>
      <c r="H1087">
        <v>-32767</v>
      </c>
      <c r="I1087">
        <v>0</v>
      </c>
    </row>
    <row r="1088" spans="1:9" x14ac:dyDescent="0.25">
      <c r="A1088" t="s">
        <v>178</v>
      </c>
      <c r="B1088">
        <v>25.597300000000001</v>
      </c>
      <c r="C1088">
        <v>1.952E-3</v>
      </c>
      <c r="D1088">
        <v>0</v>
      </c>
      <c r="E1088">
        <v>0</v>
      </c>
      <c r="F1088">
        <v>0</v>
      </c>
      <c r="G1088">
        <v>32767</v>
      </c>
      <c r="H1088">
        <v>-32767</v>
      </c>
      <c r="I1088">
        <v>0</v>
      </c>
    </row>
    <row r="1089" spans="1:9" x14ac:dyDescent="0.25">
      <c r="A1089" t="s">
        <v>178</v>
      </c>
      <c r="B1089">
        <v>25.9922</v>
      </c>
      <c r="C1089">
        <v>1.408E-3</v>
      </c>
      <c r="D1089">
        <v>0</v>
      </c>
      <c r="E1089">
        <v>0</v>
      </c>
      <c r="F1089">
        <v>0</v>
      </c>
      <c r="G1089">
        <v>32767</v>
      </c>
      <c r="H1089">
        <v>-32767</v>
      </c>
      <c r="I1089">
        <v>0</v>
      </c>
    </row>
    <row r="1090" spans="1:9" x14ac:dyDescent="0.25">
      <c r="A1090" t="s">
        <v>178</v>
      </c>
      <c r="B1090">
        <v>25.118200000000002</v>
      </c>
      <c r="C1090">
        <v>1.3760000000000001E-3</v>
      </c>
      <c r="D1090">
        <v>0</v>
      </c>
      <c r="E1090">
        <v>0</v>
      </c>
      <c r="F1090">
        <v>0</v>
      </c>
      <c r="G1090">
        <v>32767</v>
      </c>
      <c r="H1090">
        <v>-32767</v>
      </c>
      <c r="I1090">
        <v>0</v>
      </c>
    </row>
    <row r="1091" spans="1:9" x14ac:dyDescent="0.25">
      <c r="A1091" t="s">
        <v>178</v>
      </c>
      <c r="B1091">
        <v>25.642399999999999</v>
      </c>
      <c r="C1091">
        <v>1.3439999999999999E-3</v>
      </c>
      <c r="D1091">
        <v>0</v>
      </c>
      <c r="E1091">
        <v>0</v>
      </c>
      <c r="F1091">
        <v>0</v>
      </c>
      <c r="G1091">
        <v>32767</v>
      </c>
      <c r="H1091">
        <v>-32767</v>
      </c>
      <c r="I1091">
        <v>0</v>
      </c>
    </row>
    <row r="1092" spans="1:9" x14ac:dyDescent="0.25">
      <c r="A1092" t="s">
        <v>178</v>
      </c>
      <c r="B1092">
        <v>25.5014</v>
      </c>
      <c r="C1092">
        <v>1.7279999999999999E-3</v>
      </c>
      <c r="D1092">
        <v>0</v>
      </c>
      <c r="E1092">
        <v>0</v>
      </c>
      <c r="F1092">
        <v>0</v>
      </c>
      <c r="G1092">
        <v>32767</v>
      </c>
      <c r="H1092">
        <v>-32767</v>
      </c>
      <c r="I1092">
        <v>0</v>
      </c>
    </row>
    <row r="1093" spans="1:9" x14ac:dyDescent="0.25">
      <c r="A1093" t="s">
        <v>178</v>
      </c>
      <c r="B1093">
        <v>25.8352</v>
      </c>
      <c r="C1093">
        <v>1.3439999999999999E-3</v>
      </c>
      <c r="D1093">
        <v>0</v>
      </c>
      <c r="E1093">
        <v>0</v>
      </c>
      <c r="F1093">
        <v>0</v>
      </c>
      <c r="G1093">
        <v>32767</v>
      </c>
      <c r="H1093">
        <v>-32767</v>
      </c>
      <c r="I1093">
        <v>0</v>
      </c>
    </row>
    <row r="1094" spans="1:9" x14ac:dyDescent="0.25">
      <c r="A1094" t="s">
        <v>178</v>
      </c>
      <c r="B1094">
        <v>25.7818</v>
      </c>
      <c r="C1094">
        <v>1.7279999999999999E-3</v>
      </c>
      <c r="D1094">
        <v>0</v>
      </c>
      <c r="E1094">
        <v>0</v>
      </c>
      <c r="F1094">
        <v>0</v>
      </c>
      <c r="G1094">
        <v>32767</v>
      </c>
      <c r="H1094">
        <v>-32767</v>
      </c>
      <c r="I1094">
        <v>0</v>
      </c>
    </row>
    <row r="1095" spans="1:9" x14ac:dyDescent="0.25">
      <c r="A1095" t="s">
        <v>178</v>
      </c>
      <c r="B1095">
        <v>25.932300000000001</v>
      </c>
      <c r="C1095">
        <v>1.3439999999999999E-3</v>
      </c>
      <c r="D1095">
        <v>0</v>
      </c>
      <c r="E1095">
        <v>0</v>
      </c>
      <c r="F1095">
        <v>0</v>
      </c>
      <c r="G1095">
        <v>32767</v>
      </c>
      <c r="H1095">
        <v>-32767</v>
      </c>
      <c r="I1095">
        <v>0</v>
      </c>
    </row>
    <row r="1096" spans="1:9" x14ac:dyDescent="0.25">
      <c r="A1096" t="s">
        <v>178</v>
      </c>
      <c r="B1096">
        <v>26.0869</v>
      </c>
      <c r="C1096">
        <v>2.0479999999999999E-3</v>
      </c>
      <c r="D1096">
        <v>0</v>
      </c>
      <c r="E1096">
        <v>0</v>
      </c>
      <c r="F1096">
        <v>0</v>
      </c>
      <c r="G1096">
        <v>32767</v>
      </c>
      <c r="H1096">
        <v>-32767</v>
      </c>
      <c r="I1096">
        <v>0</v>
      </c>
    </row>
    <row r="1097" spans="1:9" x14ac:dyDescent="0.25">
      <c r="A1097" t="s">
        <v>178</v>
      </c>
      <c r="B1097">
        <v>26.175899999999999</v>
      </c>
      <c r="C1097">
        <v>1.408E-3</v>
      </c>
      <c r="D1097">
        <v>0</v>
      </c>
      <c r="E1097">
        <v>0</v>
      </c>
      <c r="F1097">
        <v>0</v>
      </c>
      <c r="G1097">
        <v>32767</v>
      </c>
      <c r="H1097">
        <v>-32767</v>
      </c>
      <c r="I1097">
        <v>0</v>
      </c>
    </row>
    <row r="1098" spans="1:9" x14ac:dyDescent="0.25">
      <c r="A1098" t="s">
        <v>178</v>
      </c>
      <c r="B1098">
        <v>25.812799999999999</v>
      </c>
      <c r="C1098">
        <v>1.7279999999999999E-3</v>
      </c>
      <c r="D1098">
        <v>0</v>
      </c>
      <c r="E1098">
        <v>0</v>
      </c>
      <c r="F1098">
        <v>0</v>
      </c>
      <c r="G1098">
        <v>32767</v>
      </c>
      <c r="H1098">
        <v>-32767</v>
      </c>
      <c r="I1098">
        <v>0</v>
      </c>
    </row>
    <row r="1099" spans="1:9" x14ac:dyDescent="0.25">
      <c r="A1099" t="s">
        <v>178</v>
      </c>
      <c r="B1099">
        <v>25.6999</v>
      </c>
      <c r="C1099">
        <v>1.312E-3</v>
      </c>
      <c r="D1099">
        <v>0</v>
      </c>
      <c r="E1099">
        <v>0</v>
      </c>
      <c r="F1099">
        <v>0</v>
      </c>
      <c r="G1099">
        <v>32767</v>
      </c>
      <c r="H1099">
        <v>-32767</v>
      </c>
      <c r="I1099">
        <v>0</v>
      </c>
    </row>
    <row r="1100" spans="1:9" x14ac:dyDescent="0.25">
      <c r="A1100" t="s">
        <v>178</v>
      </c>
      <c r="B1100">
        <v>25.4893</v>
      </c>
      <c r="C1100">
        <v>1.3760000000000001E-3</v>
      </c>
      <c r="D1100">
        <v>0</v>
      </c>
      <c r="E1100">
        <v>0</v>
      </c>
      <c r="F1100">
        <v>0</v>
      </c>
      <c r="G1100">
        <v>32767</v>
      </c>
      <c r="H1100">
        <v>-32767</v>
      </c>
      <c r="I1100">
        <v>0</v>
      </c>
    </row>
    <row r="1101" spans="1:9" x14ac:dyDescent="0.25">
      <c r="A1101" t="s">
        <v>178</v>
      </c>
      <c r="B1101">
        <v>25.165500000000002</v>
      </c>
      <c r="C1101">
        <v>1.7279999999999999E-3</v>
      </c>
      <c r="D1101">
        <v>0</v>
      </c>
      <c r="E1101">
        <v>0</v>
      </c>
      <c r="F1101">
        <v>0</v>
      </c>
      <c r="G1101">
        <v>32767</v>
      </c>
      <c r="H1101">
        <v>-32767</v>
      </c>
      <c r="I1101">
        <v>0</v>
      </c>
    </row>
    <row r="1102" spans="1:9" x14ac:dyDescent="0.25">
      <c r="A1102" t="s">
        <v>178</v>
      </c>
      <c r="B1102">
        <v>25.2209</v>
      </c>
      <c r="C1102">
        <v>1.3439999999999999E-3</v>
      </c>
      <c r="D1102">
        <v>0</v>
      </c>
      <c r="E1102">
        <v>0</v>
      </c>
      <c r="F1102">
        <v>0</v>
      </c>
      <c r="G1102">
        <v>32767</v>
      </c>
      <c r="H1102">
        <v>-32767</v>
      </c>
      <c r="I1102">
        <v>0</v>
      </c>
    </row>
    <row r="1103" spans="1:9" x14ac:dyDescent="0.25">
      <c r="A1103" t="s">
        <v>178</v>
      </c>
      <c r="B1103">
        <v>26.3948</v>
      </c>
      <c r="C1103">
        <v>1.3439999999999999E-3</v>
      </c>
      <c r="D1103">
        <v>0</v>
      </c>
      <c r="E1103">
        <v>0</v>
      </c>
      <c r="F1103">
        <v>0</v>
      </c>
      <c r="G1103">
        <v>32767</v>
      </c>
      <c r="H1103">
        <v>-32767</v>
      </c>
      <c r="I1103">
        <v>0</v>
      </c>
    </row>
    <row r="1104" spans="1:9" x14ac:dyDescent="0.25">
      <c r="A1104" t="s">
        <v>178</v>
      </c>
      <c r="B1104">
        <v>25.658899999999999</v>
      </c>
      <c r="C1104">
        <v>1.696E-3</v>
      </c>
      <c r="D1104">
        <v>0</v>
      </c>
      <c r="E1104">
        <v>0</v>
      </c>
      <c r="F1104">
        <v>0</v>
      </c>
      <c r="G1104">
        <v>32767</v>
      </c>
      <c r="H1104">
        <v>-32767</v>
      </c>
      <c r="I1104">
        <v>0</v>
      </c>
    </row>
    <row r="1105" spans="1:25" x14ac:dyDescent="0.25">
      <c r="A1105" t="s">
        <v>178</v>
      </c>
      <c r="B1105">
        <v>26.7103</v>
      </c>
      <c r="C1105">
        <v>1.312E-3</v>
      </c>
      <c r="D1105">
        <v>0</v>
      </c>
      <c r="E1105">
        <v>0</v>
      </c>
      <c r="F1105">
        <v>0</v>
      </c>
      <c r="G1105">
        <v>32767</v>
      </c>
      <c r="H1105">
        <v>-32767</v>
      </c>
      <c r="I1105">
        <v>0</v>
      </c>
    </row>
    <row r="1106" spans="1:25" x14ac:dyDescent="0.25">
      <c r="A1106" t="s">
        <v>178</v>
      </c>
      <c r="B1106">
        <v>25.392800000000001</v>
      </c>
      <c r="C1106">
        <v>1.3760000000000001E-3</v>
      </c>
      <c r="D1106">
        <v>0</v>
      </c>
      <c r="E1106">
        <v>0</v>
      </c>
      <c r="F1106">
        <v>0</v>
      </c>
      <c r="G1106">
        <v>32767</v>
      </c>
      <c r="H1106">
        <v>-32767</v>
      </c>
      <c r="I1106">
        <v>0</v>
      </c>
    </row>
    <row r="1107" spans="1:25" x14ac:dyDescent="0.25">
      <c r="A1107" t="s">
        <v>178</v>
      </c>
      <c r="B1107">
        <v>25.845099999999999</v>
      </c>
      <c r="C1107">
        <v>1.3439999999999999E-3</v>
      </c>
      <c r="D1107">
        <v>0</v>
      </c>
      <c r="E1107">
        <v>0</v>
      </c>
      <c r="F1107">
        <v>0</v>
      </c>
      <c r="G1107">
        <v>32767</v>
      </c>
      <c r="H1107">
        <v>-32767</v>
      </c>
      <c r="I1107">
        <v>0</v>
      </c>
    </row>
    <row r="1108" spans="1:25" x14ac:dyDescent="0.25">
      <c r="A1108" t="s">
        <v>178</v>
      </c>
      <c r="B1108">
        <v>26.078800000000001</v>
      </c>
      <c r="C1108">
        <v>1.7279999999999999E-3</v>
      </c>
      <c r="D1108">
        <v>0</v>
      </c>
      <c r="E1108">
        <v>0</v>
      </c>
      <c r="F1108">
        <v>0</v>
      </c>
      <c r="G1108">
        <v>32767</v>
      </c>
      <c r="H1108">
        <v>-32767</v>
      </c>
      <c r="I1108">
        <v>0</v>
      </c>
    </row>
    <row r="1109" spans="1:25" x14ac:dyDescent="0.25">
      <c r="A1109" t="s">
        <v>178</v>
      </c>
      <c r="B1109">
        <v>25.6981</v>
      </c>
      <c r="C1109">
        <v>1.3439999999999999E-3</v>
      </c>
      <c r="D1109">
        <v>0</v>
      </c>
      <c r="E1109">
        <v>0</v>
      </c>
      <c r="F1109">
        <v>0</v>
      </c>
      <c r="G1109">
        <v>32767</v>
      </c>
      <c r="H1109">
        <v>-32767</v>
      </c>
      <c r="I1109">
        <v>0</v>
      </c>
    </row>
    <row r="1110" spans="1:25" x14ac:dyDescent="0.25">
      <c r="A1110" t="s">
        <v>178</v>
      </c>
      <c r="B1110">
        <v>25.256499999999999</v>
      </c>
      <c r="C1110">
        <v>1.3439999999999999E-3</v>
      </c>
      <c r="D1110">
        <v>0</v>
      </c>
      <c r="E1110">
        <v>0</v>
      </c>
      <c r="F1110">
        <v>0</v>
      </c>
      <c r="G1110">
        <v>32767</v>
      </c>
      <c r="H1110">
        <v>-32767</v>
      </c>
      <c r="I1110">
        <v>0</v>
      </c>
    </row>
    <row r="1111" spans="1:25" x14ac:dyDescent="0.25">
      <c r="A1111" t="s">
        <v>178</v>
      </c>
      <c r="B1111">
        <v>25.445699999999999</v>
      </c>
      <c r="C1111">
        <v>4.7359999999999998E-3</v>
      </c>
      <c r="D1111">
        <v>0</v>
      </c>
      <c r="E1111">
        <v>0</v>
      </c>
      <c r="F1111">
        <v>0</v>
      </c>
      <c r="G1111">
        <v>32767</v>
      </c>
      <c r="H1111">
        <v>-32767</v>
      </c>
      <c r="I1111">
        <v>0</v>
      </c>
    </row>
    <row r="1112" spans="1:25" x14ac:dyDescent="0.25">
      <c r="A1112" t="s">
        <v>178</v>
      </c>
      <c r="B1112">
        <v>26.115500000000001</v>
      </c>
      <c r="C1112">
        <v>1.7279999999999999E-3</v>
      </c>
      <c r="D1112">
        <v>0</v>
      </c>
      <c r="E1112">
        <v>0</v>
      </c>
      <c r="F1112">
        <v>0</v>
      </c>
      <c r="G1112">
        <v>32767</v>
      </c>
      <c r="H1112">
        <v>-32767</v>
      </c>
      <c r="I1112">
        <v>0</v>
      </c>
    </row>
    <row r="1113" spans="1:25" x14ac:dyDescent="0.25">
      <c r="A1113" t="s">
        <v>178</v>
      </c>
      <c r="B1113">
        <v>27.707899999999999</v>
      </c>
      <c r="C1113">
        <v>1.7279999999999999E-3</v>
      </c>
      <c r="D1113">
        <v>0</v>
      </c>
      <c r="E1113">
        <v>0</v>
      </c>
      <c r="F1113">
        <v>0</v>
      </c>
      <c r="G1113">
        <v>32767</v>
      </c>
      <c r="H1113">
        <v>-32767</v>
      </c>
      <c r="I1113">
        <v>0</v>
      </c>
    </row>
    <row r="1114" spans="1:25" x14ac:dyDescent="0.25">
      <c r="A1114" t="s">
        <v>178</v>
      </c>
      <c r="B1114">
        <v>26.369499999999999</v>
      </c>
      <c r="C1114">
        <v>1.6000000000000001E-3</v>
      </c>
      <c r="D1114">
        <v>0</v>
      </c>
      <c r="E1114">
        <v>0</v>
      </c>
      <c r="F1114">
        <v>0</v>
      </c>
      <c r="G1114">
        <v>32767</v>
      </c>
      <c r="H1114">
        <v>-32767</v>
      </c>
      <c r="I1114">
        <v>0</v>
      </c>
    </row>
    <row r="1115" spans="1:25" x14ac:dyDescent="0.25">
      <c r="A1115" t="s">
        <v>178</v>
      </c>
      <c r="B1115">
        <v>25.520700000000001</v>
      </c>
      <c r="C1115">
        <v>1.8240000000000001E-3</v>
      </c>
      <c r="D1115">
        <v>0</v>
      </c>
      <c r="E1115">
        <v>0</v>
      </c>
      <c r="F1115">
        <v>0</v>
      </c>
      <c r="G1115">
        <v>32767</v>
      </c>
      <c r="H1115">
        <v>-32767</v>
      </c>
      <c r="I1115">
        <v>0</v>
      </c>
    </row>
    <row r="1116" spans="1:25" x14ac:dyDescent="0.25">
      <c r="A1116" t="s">
        <v>178</v>
      </c>
      <c r="B1116">
        <v>25.634699999999999</v>
      </c>
      <c r="C1116">
        <v>1.3760000000000001E-3</v>
      </c>
      <c r="D1116">
        <v>0</v>
      </c>
      <c r="E1116">
        <v>0</v>
      </c>
      <c r="F1116">
        <v>0</v>
      </c>
      <c r="G1116">
        <v>32767</v>
      </c>
      <c r="H1116">
        <v>-32767</v>
      </c>
      <c r="I1116">
        <v>0</v>
      </c>
    </row>
    <row r="1117" spans="1:25" x14ac:dyDescent="0.25">
      <c r="A1117" t="s">
        <v>178</v>
      </c>
      <c r="B1117">
        <v>25.9602</v>
      </c>
      <c r="C1117">
        <v>1.312E-3</v>
      </c>
      <c r="D1117">
        <v>0</v>
      </c>
      <c r="E1117">
        <v>0</v>
      </c>
      <c r="F1117">
        <v>0</v>
      </c>
      <c r="G1117">
        <v>32767</v>
      </c>
      <c r="H1117">
        <v>-32767</v>
      </c>
      <c r="I1117">
        <v>0</v>
      </c>
    </row>
    <row r="1118" spans="1:25" x14ac:dyDescent="0.25">
      <c r="A1118" t="s">
        <v>178</v>
      </c>
      <c r="B1118">
        <v>25.089099999999998</v>
      </c>
      <c r="C1118">
        <v>1.7600000000000001E-3</v>
      </c>
      <c r="D1118">
        <v>0</v>
      </c>
      <c r="E1118">
        <v>0</v>
      </c>
      <c r="F1118">
        <v>0</v>
      </c>
      <c r="G1118">
        <v>32767</v>
      </c>
      <c r="H1118">
        <v>-32767</v>
      </c>
      <c r="I1118">
        <v>0</v>
      </c>
    </row>
    <row r="1119" spans="1:25" x14ac:dyDescent="0.25">
      <c r="A1119" t="s">
        <v>178</v>
      </c>
      <c r="B1119">
        <v>25.922799999999999</v>
      </c>
      <c r="C1119">
        <v>1.3760000000000001E-3</v>
      </c>
      <c r="D1119">
        <v>0</v>
      </c>
      <c r="E1119">
        <v>0</v>
      </c>
      <c r="F1119">
        <v>0</v>
      </c>
      <c r="G1119">
        <v>32767</v>
      </c>
      <c r="H1119">
        <v>-32767</v>
      </c>
      <c r="I1119">
        <v>0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178</v>
      </c>
      <c r="B1120">
        <v>26.3261</v>
      </c>
      <c r="C1120">
        <v>1.3439999999999999E-3</v>
      </c>
      <c r="D1120">
        <v>0</v>
      </c>
      <c r="E1120">
        <v>0</v>
      </c>
      <c r="F1120">
        <v>0</v>
      </c>
      <c r="G1120">
        <v>32767</v>
      </c>
      <c r="H1120">
        <v>-32767</v>
      </c>
      <c r="I1120">
        <v>0</v>
      </c>
      <c r="R1120">
        <f>AVERAGE(B1071:B1120)</f>
        <v>25.837462000000002</v>
      </c>
      <c r="S1120">
        <f>AVERAGE(C1071:C1120)</f>
        <v>1.5839999999999999E-3</v>
      </c>
      <c r="U1120">
        <f>_xlfn.VAR.P(B1071:B1120)</f>
        <v>0.35215224835599995</v>
      </c>
      <c r="V1120">
        <f>_xlfn.VAR.P(C1071:C1120)</f>
        <v>2.4495103999999994E-7</v>
      </c>
      <c r="X1120">
        <f>1.96*SQRT(U1120)/50</f>
        <v>2.3262227557002437E-2</v>
      </c>
      <c r="Y1120">
        <f>1.96*SQRT(V1120)/50</f>
        <v>1.9401071261804071E-5</v>
      </c>
    </row>
    <row r="1121" spans="1:9" x14ac:dyDescent="0.25">
      <c r="A1121" t="s">
        <v>179</v>
      </c>
      <c r="B1121">
        <v>1327.1581000000001</v>
      </c>
      <c r="C1121" t="s">
        <v>36</v>
      </c>
    </row>
    <row r="1122" spans="1:9" x14ac:dyDescent="0.25">
      <c r="A1122" t="s">
        <v>180</v>
      </c>
      <c r="B1122">
        <v>916960</v>
      </c>
      <c r="C1122">
        <v>916928</v>
      </c>
      <c r="D1122">
        <v>0</v>
      </c>
      <c r="E1122">
        <v>0</v>
      </c>
      <c r="F1122">
        <v>0</v>
      </c>
      <c r="G1122">
        <v>0.37598599999999999</v>
      </c>
      <c r="H1122">
        <v>0.61910200000000004</v>
      </c>
      <c r="I1122">
        <v>0</v>
      </c>
    </row>
    <row r="1123" spans="1:9" x14ac:dyDescent="0.25">
      <c r="A1123" t="s">
        <v>180</v>
      </c>
      <c r="B1123">
        <v>918060</v>
      </c>
      <c r="C1123">
        <v>918028</v>
      </c>
      <c r="D1123">
        <v>0</v>
      </c>
      <c r="E1123">
        <v>0</v>
      </c>
      <c r="F1123">
        <v>0</v>
      </c>
      <c r="G1123">
        <v>0.37592500000000001</v>
      </c>
      <c r="H1123">
        <v>0.61906499999999998</v>
      </c>
      <c r="I1123">
        <v>0</v>
      </c>
    </row>
    <row r="1124" spans="1:9" x14ac:dyDescent="0.25">
      <c r="A1124" t="s">
        <v>180</v>
      </c>
      <c r="B1124">
        <v>921435</v>
      </c>
      <c r="C1124">
        <v>921404</v>
      </c>
      <c r="D1124">
        <v>0</v>
      </c>
      <c r="E1124">
        <v>0</v>
      </c>
      <c r="F1124">
        <v>0</v>
      </c>
      <c r="G1124">
        <v>0.37581700000000001</v>
      </c>
      <c r="H1124">
        <v>0.61896300000000004</v>
      </c>
      <c r="I1124">
        <v>0</v>
      </c>
    </row>
    <row r="1125" spans="1:9" x14ac:dyDescent="0.25">
      <c r="A1125" t="s">
        <v>180</v>
      </c>
      <c r="B1125">
        <v>917845</v>
      </c>
      <c r="C1125">
        <v>917814</v>
      </c>
      <c r="D1125">
        <v>0</v>
      </c>
      <c r="E1125">
        <v>0</v>
      </c>
      <c r="F1125">
        <v>0</v>
      </c>
      <c r="G1125">
        <v>0.37601800000000002</v>
      </c>
      <c r="H1125">
        <v>0.61912100000000003</v>
      </c>
      <c r="I1125">
        <v>0</v>
      </c>
    </row>
    <row r="1126" spans="1:9" x14ac:dyDescent="0.25">
      <c r="A1126" t="s">
        <v>180</v>
      </c>
      <c r="B1126">
        <v>917760</v>
      </c>
      <c r="C1126">
        <v>917729</v>
      </c>
      <c r="D1126">
        <v>0</v>
      </c>
      <c r="E1126">
        <v>0</v>
      </c>
      <c r="F1126">
        <v>0</v>
      </c>
      <c r="G1126">
        <v>0.37571300000000002</v>
      </c>
      <c r="H1126">
        <v>0.61912</v>
      </c>
      <c r="I1126">
        <v>0</v>
      </c>
    </row>
    <row r="1127" spans="1:9" x14ac:dyDescent="0.25">
      <c r="A1127" t="s">
        <v>180</v>
      </c>
      <c r="B1127">
        <v>917762</v>
      </c>
      <c r="C1127">
        <v>917730</v>
      </c>
      <c r="D1127">
        <v>0</v>
      </c>
      <c r="E1127">
        <v>0</v>
      </c>
      <c r="F1127">
        <v>0</v>
      </c>
      <c r="G1127">
        <v>0.37686599999999998</v>
      </c>
      <c r="H1127">
        <v>0.61911099999999997</v>
      </c>
      <c r="I1127">
        <v>0</v>
      </c>
    </row>
    <row r="1128" spans="1:9" x14ac:dyDescent="0.25">
      <c r="A1128" t="s">
        <v>180</v>
      </c>
      <c r="B1128">
        <v>921712</v>
      </c>
      <c r="C1128">
        <v>921681</v>
      </c>
      <c r="D1128">
        <v>0</v>
      </c>
      <c r="E1128">
        <v>0</v>
      </c>
      <c r="F1128">
        <v>0</v>
      </c>
      <c r="G1128">
        <v>0.376195</v>
      </c>
      <c r="H1128">
        <v>0.61912199999999995</v>
      </c>
      <c r="I1128">
        <v>0</v>
      </c>
    </row>
    <row r="1129" spans="1:9" x14ac:dyDescent="0.25">
      <c r="A1129" t="s">
        <v>180</v>
      </c>
      <c r="B1129">
        <v>918174</v>
      </c>
      <c r="C1129">
        <v>918144</v>
      </c>
      <c r="D1129">
        <v>0</v>
      </c>
      <c r="E1129">
        <v>0</v>
      </c>
      <c r="F1129">
        <v>0</v>
      </c>
      <c r="G1129">
        <v>0.37634499999999999</v>
      </c>
      <c r="H1129">
        <v>0.61912100000000003</v>
      </c>
      <c r="I1129">
        <v>0</v>
      </c>
    </row>
    <row r="1130" spans="1:9" x14ac:dyDescent="0.25">
      <c r="A1130" t="s">
        <v>180</v>
      </c>
      <c r="B1130">
        <v>914326</v>
      </c>
      <c r="C1130">
        <v>914295</v>
      </c>
      <c r="D1130">
        <v>0</v>
      </c>
      <c r="E1130">
        <v>0</v>
      </c>
      <c r="F1130">
        <v>0</v>
      </c>
      <c r="G1130">
        <v>0.37953300000000001</v>
      </c>
      <c r="H1130">
        <v>0.61908600000000003</v>
      </c>
      <c r="I1130">
        <v>0</v>
      </c>
    </row>
    <row r="1131" spans="1:9" x14ac:dyDescent="0.25">
      <c r="A1131" t="s">
        <v>180</v>
      </c>
      <c r="B1131">
        <v>917802</v>
      </c>
      <c r="C1131">
        <v>917772</v>
      </c>
      <c r="D1131">
        <v>0</v>
      </c>
      <c r="E1131">
        <v>0</v>
      </c>
      <c r="F1131">
        <v>0</v>
      </c>
      <c r="G1131">
        <v>0.37594699999999998</v>
      </c>
      <c r="H1131">
        <v>0.61911899999999997</v>
      </c>
      <c r="I1131">
        <v>0</v>
      </c>
    </row>
    <row r="1132" spans="1:9" x14ac:dyDescent="0.25">
      <c r="A1132" t="s">
        <v>180</v>
      </c>
      <c r="B1132">
        <v>921739</v>
      </c>
      <c r="C1132">
        <v>921708</v>
      </c>
      <c r="D1132">
        <v>0</v>
      </c>
      <c r="E1132">
        <v>0</v>
      </c>
      <c r="F1132">
        <v>0</v>
      </c>
      <c r="G1132">
        <v>0.37827300000000003</v>
      </c>
      <c r="H1132">
        <v>0.61912</v>
      </c>
      <c r="I1132">
        <v>0</v>
      </c>
    </row>
    <row r="1133" spans="1:9" x14ac:dyDescent="0.25">
      <c r="A1133" t="s">
        <v>180</v>
      </c>
      <c r="B1133">
        <v>918203</v>
      </c>
      <c r="C1133">
        <v>918172</v>
      </c>
      <c r="D1133">
        <v>0</v>
      </c>
      <c r="E1133">
        <v>0</v>
      </c>
      <c r="F1133">
        <v>0</v>
      </c>
      <c r="G1133">
        <v>0.37572299999999997</v>
      </c>
      <c r="H1133">
        <v>0.61912199999999995</v>
      </c>
      <c r="I1133">
        <v>0</v>
      </c>
    </row>
    <row r="1134" spans="1:9" x14ac:dyDescent="0.25">
      <c r="A1134" t="s">
        <v>180</v>
      </c>
      <c r="B1134">
        <v>918528</v>
      </c>
      <c r="C1134">
        <v>918498</v>
      </c>
      <c r="D1134">
        <v>0</v>
      </c>
      <c r="E1134">
        <v>0</v>
      </c>
      <c r="F1134">
        <v>0</v>
      </c>
      <c r="G1134">
        <v>0.376195</v>
      </c>
      <c r="H1134">
        <v>0.61912199999999995</v>
      </c>
      <c r="I1134">
        <v>0</v>
      </c>
    </row>
    <row r="1135" spans="1:9" x14ac:dyDescent="0.25">
      <c r="A1135" t="s">
        <v>180</v>
      </c>
      <c r="B1135">
        <v>917822</v>
      </c>
      <c r="C1135">
        <v>917790</v>
      </c>
      <c r="D1135">
        <v>0</v>
      </c>
      <c r="E1135">
        <v>0</v>
      </c>
      <c r="F1135">
        <v>0</v>
      </c>
      <c r="G1135">
        <v>0.37587300000000001</v>
      </c>
      <c r="H1135">
        <v>0.61912199999999995</v>
      </c>
      <c r="I1135">
        <v>0</v>
      </c>
    </row>
    <row r="1136" spans="1:9" x14ac:dyDescent="0.25">
      <c r="A1136" t="s">
        <v>180</v>
      </c>
      <c r="B1136">
        <v>921584</v>
      </c>
      <c r="C1136">
        <v>921553</v>
      </c>
      <c r="D1136">
        <v>0</v>
      </c>
      <c r="E1136">
        <v>0</v>
      </c>
      <c r="F1136">
        <v>0</v>
      </c>
      <c r="G1136">
        <v>0.37618699999999999</v>
      </c>
      <c r="H1136">
        <v>0.61910399999999999</v>
      </c>
      <c r="I1136">
        <v>0</v>
      </c>
    </row>
    <row r="1137" spans="1:9" x14ac:dyDescent="0.25">
      <c r="A1137" t="s">
        <v>180</v>
      </c>
      <c r="B1137">
        <v>918090</v>
      </c>
      <c r="C1137">
        <v>918059</v>
      </c>
      <c r="D1137">
        <v>0</v>
      </c>
      <c r="E1137">
        <v>0</v>
      </c>
      <c r="F1137">
        <v>0</v>
      </c>
      <c r="G1137">
        <v>0.37689600000000001</v>
      </c>
      <c r="H1137">
        <v>0.61904800000000004</v>
      </c>
      <c r="I1137">
        <v>0</v>
      </c>
    </row>
    <row r="1138" spans="1:9" x14ac:dyDescent="0.25">
      <c r="A1138" t="s">
        <v>180</v>
      </c>
      <c r="B1138">
        <v>916083</v>
      </c>
      <c r="C1138">
        <v>916053</v>
      </c>
      <c r="D1138">
        <v>0</v>
      </c>
      <c r="E1138">
        <v>0</v>
      </c>
      <c r="F1138">
        <v>0</v>
      </c>
      <c r="G1138">
        <v>0.376222</v>
      </c>
      <c r="H1138">
        <v>0.61911400000000005</v>
      </c>
      <c r="I1138">
        <v>0</v>
      </c>
    </row>
    <row r="1139" spans="1:9" x14ac:dyDescent="0.25">
      <c r="A1139" t="s">
        <v>180</v>
      </c>
      <c r="B1139">
        <v>918190</v>
      </c>
      <c r="C1139">
        <v>918159</v>
      </c>
      <c r="D1139">
        <v>0</v>
      </c>
      <c r="E1139">
        <v>0</v>
      </c>
      <c r="F1139">
        <v>0</v>
      </c>
      <c r="G1139">
        <v>0.37688100000000002</v>
      </c>
      <c r="H1139">
        <v>0.61912199999999995</v>
      </c>
      <c r="I1139">
        <v>0</v>
      </c>
    </row>
    <row r="1140" spans="1:9" x14ac:dyDescent="0.25">
      <c r="A1140" t="s">
        <v>180</v>
      </c>
      <c r="B1140">
        <v>921785</v>
      </c>
      <c r="C1140">
        <v>921754</v>
      </c>
      <c r="D1140">
        <v>0</v>
      </c>
      <c r="E1140">
        <v>0</v>
      </c>
      <c r="F1140">
        <v>0</v>
      </c>
      <c r="G1140">
        <v>0.37569200000000003</v>
      </c>
      <c r="H1140">
        <v>0.61912199999999995</v>
      </c>
      <c r="I1140">
        <v>0</v>
      </c>
    </row>
    <row r="1141" spans="1:9" x14ac:dyDescent="0.25">
      <c r="A1141" t="s">
        <v>180</v>
      </c>
      <c r="B1141">
        <v>918573</v>
      </c>
      <c r="C1141">
        <v>918542</v>
      </c>
      <c r="D1141">
        <v>0</v>
      </c>
      <c r="E1141">
        <v>0</v>
      </c>
      <c r="F1141">
        <v>0</v>
      </c>
      <c r="G1141">
        <v>0.37789600000000001</v>
      </c>
      <c r="H1141">
        <v>0.61911499999999997</v>
      </c>
      <c r="I1141">
        <v>0</v>
      </c>
    </row>
    <row r="1142" spans="1:9" x14ac:dyDescent="0.25">
      <c r="A1142" t="s">
        <v>180</v>
      </c>
      <c r="B1142">
        <v>918711</v>
      </c>
      <c r="C1142">
        <v>918681</v>
      </c>
      <c r="D1142">
        <v>0</v>
      </c>
      <c r="E1142">
        <v>0</v>
      </c>
      <c r="F1142">
        <v>0</v>
      </c>
      <c r="G1142">
        <v>0.37582199999999999</v>
      </c>
      <c r="H1142">
        <v>0.61911300000000002</v>
      </c>
      <c r="I1142">
        <v>0</v>
      </c>
    </row>
    <row r="1143" spans="1:9" x14ac:dyDescent="0.25">
      <c r="A1143" t="s">
        <v>180</v>
      </c>
      <c r="B1143">
        <v>918225</v>
      </c>
      <c r="C1143">
        <v>918194</v>
      </c>
      <c r="D1143">
        <v>0</v>
      </c>
      <c r="E1143">
        <v>0</v>
      </c>
      <c r="F1143">
        <v>0</v>
      </c>
      <c r="G1143">
        <v>0.37583800000000001</v>
      </c>
      <c r="H1143">
        <v>0.61911400000000005</v>
      </c>
      <c r="I1143">
        <v>0</v>
      </c>
    </row>
    <row r="1144" spans="1:9" x14ac:dyDescent="0.25">
      <c r="A1144" t="s">
        <v>180</v>
      </c>
      <c r="B1144">
        <v>921566</v>
      </c>
      <c r="C1144">
        <v>921535</v>
      </c>
      <c r="D1144">
        <v>0</v>
      </c>
      <c r="E1144">
        <v>0</v>
      </c>
      <c r="F1144">
        <v>0</v>
      </c>
      <c r="G1144">
        <v>0.37725399999999998</v>
      </c>
      <c r="H1144">
        <v>0.61911799999999995</v>
      </c>
      <c r="I1144">
        <v>0</v>
      </c>
    </row>
    <row r="1145" spans="1:9" x14ac:dyDescent="0.25">
      <c r="A1145" t="s">
        <v>180</v>
      </c>
      <c r="B1145">
        <v>918054</v>
      </c>
      <c r="C1145">
        <v>918022</v>
      </c>
      <c r="D1145">
        <v>0</v>
      </c>
      <c r="E1145">
        <v>0</v>
      </c>
      <c r="F1145">
        <v>0</v>
      </c>
      <c r="G1145">
        <v>0.37647900000000001</v>
      </c>
      <c r="H1145">
        <v>0.61911899999999997</v>
      </c>
      <c r="I1145">
        <v>0</v>
      </c>
    </row>
    <row r="1146" spans="1:9" x14ac:dyDescent="0.25">
      <c r="A1146" t="s">
        <v>180</v>
      </c>
      <c r="B1146">
        <v>912980</v>
      </c>
      <c r="C1146">
        <v>912949</v>
      </c>
      <c r="D1146">
        <v>0</v>
      </c>
      <c r="E1146">
        <v>0</v>
      </c>
      <c r="F1146">
        <v>0</v>
      </c>
      <c r="G1146">
        <v>0.37866899999999998</v>
      </c>
      <c r="H1146">
        <v>0.61882499999999996</v>
      </c>
      <c r="I1146">
        <v>0</v>
      </c>
    </row>
    <row r="1147" spans="1:9" x14ac:dyDescent="0.25">
      <c r="A1147" t="s">
        <v>180</v>
      </c>
      <c r="B1147">
        <v>918216</v>
      </c>
      <c r="C1147">
        <v>918183</v>
      </c>
      <c r="D1147">
        <v>0</v>
      </c>
      <c r="E1147">
        <v>0</v>
      </c>
      <c r="F1147">
        <v>0</v>
      </c>
      <c r="G1147">
        <v>0.37645899999999999</v>
      </c>
      <c r="H1147">
        <v>0.61901799999999996</v>
      </c>
      <c r="I1147">
        <v>0</v>
      </c>
    </row>
    <row r="1148" spans="1:9" x14ac:dyDescent="0.25">
      <c r="A1148" t="s">
        <v>180</v>
      </c>
      <c r="B1148">
        <v>921735</v>
      </c>
      <c r="C1148">
        <v>921704</v>
      </c>
      <c r="D1148">
        <v>0</v>
      </c>
      <c r="E1148">
        <v>0</v>
      </c>
      <c r="F1148">
        <v>0</v>
      </c>
      <c r="G1148">
        <v>0.37630999999999998</v>
      </c>
      <c r="H1148">
        <v>0.61912</v>
      </c>
      <c r="I1148">
        <v>0</v>
      </c>
    </row>
    <row r="1149" spans="1:9" x14ac:dyDescent="0.25">
      <c r="A1149" t="s">
        <v>180</v>
      </c>
      <c r="B1149">
        <v>917806</v>
      </c>
      <c r="C1149">
        <v>917775</v>
      </c>
      <c r="D1149">
        <v>0</v>
      </c>
      <c r="E1149">
        <v>0</v>
      </c>
      <c r="F1149">
        <v>0</v>
      </c>
      <c r="G1149">
        <v>0.38039699999999999</v>
      </c>
      <c r="H1149">
        <v>0.61912199999999995</v>
      </c>
      <c r="I1149">
        <v>0</v>
      </c>
    </row>
    <row r="1150" spans="1:9" x14ac:dyDescent="0.25">
      <c r="A1150" t="s">
        <v>180</v>
      </c>
      <c r="B1150">
        <v>918541</v>
      </c>
      <c r="C1150">
        <v>918511</v>
      </c>
      <c r="D1150">
        <v>0</v>
      </c>
      <c r="E1150">
        <v>0</v>
      </c>
      <c r="F1150">
        <v>0</v>
      </c>
      <c r="G1150">
        <v>0.37601699999999999</v>
      </c>
      <c r="H1150">
        <v>0.61890100000000003</v>
      </c>
      <c r="I1150">
        <v>0</v>
      </c>
    </row>
    <row r="1151" spans="1:9" x14ac:dyDescent="0.25">
      <c r="A1151" t="s">
        <v>180</v>
      </c>
      <c r="B1151">
        <v>921458</v>
      </c>
      <c r="C1151">
        <v>921428</v>
      </c>
      <c r="D1151">
        <v>0</v>
      </c>
      <c r="E1151">
        <v>0</v>
      </c>
      <c r="F1151">
        <v>0</v>
      </c>
      <c r="G1151">
        <v>0.37580400000000003</v>
      </c>
      <c r="H1151">
        <v>0.61912199999999995</v>
      </c>
      <c r="I1151">
        <v>0</v>
      </c>
    </row>
    <row r="1152" spans="1:9" x14ac:dyDescent="0.25">
      <c r="A1152" t="s">
        <v>180</v>
      </c>
      <c r="B1152">
        <v>921403</v>
      </c>
      <c r="C1152">
        <v>921371</v>
      </c>
      <c r="D1152">
        <v>0</v>
      </c>
      <c r="E1152">
        <v>0</v>
      </c>
      <c r="F1152">
        <v>0</v>
      </c>
      <c r="G1152">
        <v>0.37709300000000001</v>
      </c>
      <c r="H1152">
        <v>0.61912199999999995</v>
      </c>
      <c r="I1152">
        <v>0</v>
      </c>
    </row>
    <row r="1153" spans="1:9" x14ac:dyDescent="0.25">
      <c r="A1153" t="s">
        <v>180</v>
      </c>
      <c r="B1153">
        <v>917054</v>
      </c>
      <c r="C1153">
        <v>917023</v>
      </c>
      <c r="D1153">
        <v>0</v>
      </c>
      <c r="E1153">
        <v>0</v>
      </c>
      <c r="F1153">
        <v>0</v>
      </c>
      <c r="G1153">
        <v>0.37597399999999997</v>
      </c>
      <c r="H1153">
        <v>0.61912100000000003</v>
      </c>
      <c r="I1153">
        <v>0</v>
      </c>
    </row>
    <row r="1154" spans="1:9" x14ac:dyDescent="0.25">
      <c r="A1154" t="s">
        <v>180</v>
      </c>
      <c r="B1154">
        <v>916103</v>
      </c>
      <c r="C1154">
        <v>916071</v>
      </c>
      <c r="D1154">
        <v>0</v>
      </c>
      <c r="E1154">
        <v>0</v>
      </c>
      <c r="F1154">
        <v>0</v>
      </c>
      <c r="G1154">
        <v>0.37679600000000002</v>
      </c>
      <c r="H1154">
        <v>0.61911700000000003</v>
      </c>
      <c r="I1154">
        <v>0</v>
      </c>
    </row>
    <row r="1155" spans="1:9" x14ac:dyDescent="0.25">
      <c r="A1155" t="s">
        <v>180</v>
      </c>
      <c r="B1155">
        <v>916798</v>
      </c>
      <c r="C1155">
        <v>916768</v>
      </c>
      <c r="D1155">
        <v>0</v>
      </c>
      <c r="E1155">
        <v>0</v>
      </c>
      <c r="F1155">
        <v>0</v>
      </c>
      <c r="G1155">
        <v>0.37810199999999999</v>
      </c>
      <c r="H1155">
        <v>0.61909899999999995</v>
      </c>
      <c r="I1155">
        <v>0</v>
      </c>
    </row>
    <row r="1156" spans="1:9" x14ac:dyDescent="0.25">
      <c r="A1156" t="s">
        <v>180</v>
      </c>
      <c r="B1156">
        <v>921114</v>
      </c>
      <c r="C1156">
        <v>921080</v>
      </c>
      <c r="D1156">
        <v>0</v>
      </c>
      <c r="E1156">
        <v>0</v>
      </c>
      <c r="F1156">
        <v>0</v>
      </c>
      <c r="G1156">
        <v>0.37575500000000001</v>
      </c>
      <c r="H1156">
        <v>0.61912199999999995</v>
      </c>
      <c r="I1156">
        <v>0</v>
      </c>
    </row>
    <row r="1157" spans="1:9" x14ac:dyDescent="0.25">
      <c r="A1157" t="s">
        <v>180</v>
      </c>
      <c r="B1157">
        <v>917545</v>
      </c>
      <c r="C1157">
        <v>917515</v>
      </c>
      <c r="D1157">
        <v>0</v>
      </c>
      <c r="E1157">
        <v>0</v>
      </c>
      <c r="F1157">
        <v>0</v>
      </c>
      <c r="G1157">
        <v>0.38198500000000002</v>
      </c>
      <c r="H1157">
        <v>0.61912100000000003</v>
      </c>
      <c r="I1157">
        <v>0</v>
      </c>
    </row>
    <row r="1158" spans="1:9" x14ac:dyDescent="0.25">
      <c r="A1158" t="s">
        <v>180</v>
      </c>
      <c r="B1158">
        <v>916762</v>
      </c>
      <c r="C1158">
        <v>916731</v>
      </c>
      <c r="D1158">
        <v>0</v>
      </c>
      <c r="E1158">
        <v>0</v>
      </c>
      <c r="F1158">
        <v>0</v>
      </c>
      <c r="G1158">
        <v>0.37583100000000003</v>
      </c>
      <c r="H1158">
        <v>0.61910299999999996</v>
      </c>
      <c r="I1158">
        <v>0</v>
      </c>
    </row>
    <row r="1159" spans="1:9" x14ac:dyDescent="0.25">
      <c r="A1159" t="s">
        <v>180</v>
      </c>
      <c r="B1159">
        <v>917780</v>
      </c>
      <c r="C1159">
        <v>917750</v>
      </c>
      <c r="D1159">
        <v>0</v>
      </c>
      <c r="E1159">
        <v>0</v>
      </c>
      <c r="F1159">
        <v>0</v>
      </c>
      <c r="G1159">
        <v>0.37581199999999998</v>
      </c>
      <c r="H1159">
        <v>0.61911400000000005</v>
      </c>
      <c r="I1159">
        <v>0</v>
      </c>
    </row>
    <row r="1160" spans="1:9" x14ac:dyDescent="0.25">
      <c r="A1160" t="s">
        <v>180</v>
      </c>
      <c r="B1160">
        <v>920904</v>
      </c>
      <c r="C1160">
        <v>920874</v>
      </c>
      <c r="D1160">
        <v>0</v>
      </c>
      <c r="E1160">
        <v>0</v>
      </c>
      <c r="F1160">
        <v>0</v>
      </c>
      <c r="G1160">
        <v>0.375753</v>
      </c>
      <c r="H1160">
        <v>0.61912199999999995</v>
      </c>
      <c r="I1160">
        <v>0</v>
      </c>
    </row>
    <row r="1161" spans="1:9" x14ac:dyDescent="0.25">
      <c r="A1161" t="s">
        <v>180</v>
      </c>
      <c r="B1161">
        <v>917540</v>
      </c>
      <c r="C1161">
        <v>917509</v>
      </c>
      <c r="D1161">
        <v>0</v>
      </c>
      <c r="E1161">
        <v>0</v>
      </c>
      <c r="F1161">
        <v>0</v>
      </c>
      <c r="G1161">
        <v>0.37606800000000001</v>
      </c>
      <c r="H1161">
        <v>0.61912199999999995</v>
      </c>
      <c r="I1161">
        <v>0</v>
      </c>
    </row>
    <row r="1162" spans="1:9" x14ac:dyDescent="0.25">
      <c r="A1162" t="s">
        <v>180</v>
      </c>
      <c r="B1162">
        <v>917630</v>
      </c>
      <c r="C1162">
        <v>917591</v>
      </c>
      <c r="D1162">
        <v>0</v>
      </c>
      <c r="E1162">
        <v>0</v>
      </c>
      <c r="F1162">
        <v>0</v>
      </c>
      <c r="G1162">
        <v>0.375697</v>
      </c>
      <c r="H1162">
        <v>0.61912</v>
      </c>
      <c r="I1162">
        <v>0</v>
      </c>
    </row>
    <row r="1163" spans="1:9" x14ac:dyDescent="0.25">
      <c r="A1163" t="s">
        <v>180</v>
      </c>
      <c r="B1163">
        <v>917515</v>
      </c>
      <c r="C1163">
        <v>917484</v>
      </c>
      <c r="D1163">
        <v>0</v>
      </c>
      <c r="E1163">
        <v>0</v>
      </c>
      <c r="F1163">
        <v>0</v>
      </c>
      <c r="G1163">
        <v>0.37595099999999998</v>
      </c>
      <c r="H1163">
        <v>0.61912199999999995</v>
      </c>
      <c r="I1163">
        <v>0</v>
      </c>
    </row>
    <row r="1164" spans="1:9" x14ac:dyDescent="0.25">
      <c r="A1164" t="s">
        <v>180</v>
      </c>
      <c r="B1164">
        <v>920804</v>
      </c>
      <c r="C1164">
        <v>920773</v>
      </c>
      <c r="D1164">
        <v>0</v>
      </c>
      <c r="E1164">
        <v>0</v>
      </c>
      <c r="F1164">
        <v>0</v>
      </c>
      <c r="G1164">
        <v>0.37678699999999998</v>
      </c>
      <c r="H1164">
        <v>0.61907299999999998</v>
      </c>
      <c r="I1164">
        <v>0</v>
      </c>
    </row>
    <row r="1165" spans="1:9" x14ac:dyDescent="0.25">
      <c r="A1165" t="s">
        <v>180</v>
      </c>
      <c r="B1165">
        <v>917384</v>
      </c>
      <c r="C1165">
        <v>917354</v>
      </c>
      <c r="D1165">
        <v>0</v>
      </c>
      <c r="E1165">
        <v>0</v>
      </c>
      <c r="F1165">
        <v>0</v>
      </c>
      <c r="G1165">
        <v>0.37774200000000002</v>
      </c>
      <c r="H1165">
        <v>0.61911799999999995</v>
      </c>
      <c r="I1165">
        <v>0</v>
      </c>
    </row>
    <row r="1166" spans="1:9" x14ac:dyDescent="0.25">
      <c r="A1166" t="s">
        <v>180</v>
      </c>
      <c r="B1166">
        <v>916990</v>
      </c>
      <c r="C1166">
        <v>916959</v>
      </c>
      <c r="D1166">
        <v>0</v>
      </c>
      <c r="E1166">
        <v>0</v>
      </c>
      <c r="F1166">
        <v>0</v>
      </c>
      <c r="G1166">
        <v>0.37570199999999998</v>
      </c>
      <c r="H1166">
        <v>0.61911899999999997</v>
      </c>
      <c r="I1166">
        <v>0</v>
      </c>
    </row>
    <row r="1167" spans="1:9" x14ac:dyDescent="0.25">
      <c r="A1167" t="s">
        <v>180</v>
      </c>
      <c r="B1167">
        <v>917843</v>
      </c>
      <c r="C1167">
        <v>917813</v>
      </c>
      <c r="D1167">
        <v>0</v>
      </c>
      <c r="E1167">
        <v>0</v>
      </c>
      <c r="F1167">
        <v>0</v>
      </c>
      <c r="G1167">
        <v>0.37572499999999998</v>
      </c>
      <c r="H1167">
        <v>0.61911499999999997</v>
      </c>
      <c r="I1167">
        <v>0</v>
      </c>
    </row>
    <row r="1168" spans="1:9" x14ac:dyDescent="0.25">
      <c r="A1168" t="s">
        <v>180</v>
      </c>
      <c r="B1168">
        <v>920996</v>
      </c>
      <c r="C1168">
        <v>920966</v>
      </c>
      <c r="D1168">
        <v>0</v>
      </c>
      <c r="E1168">
        <v>0</v>
      </c>
      <c r="F1168">
        <v>0</v>
      </c>
      <c r="G1168">
        <v>0.376023</v>
      </c>
      <c r="H1168">
        <v>0.61912100000000003</v>
      </c>
      <c r="I1168">
        <v>0</v>
      </c>
    </row>
    <row r="1169" spans="1:25" x14ac:dyDescent="0.25">
      <c r="A1169" t="s">
        <v>180</v>
      </c>
      <c r="B1169">
        <v>917052</v>
      </c>
      <c r="C1169">
        <v>917020</v>
      </c>
      <c r="D1169">
        <v>0</v>
      </c>
      <c r="E1169">
        <v>0</v>
      </c>
      <c r="F1169">
        <v>0</v>
      </c>
      <c r="G1169">
        <v>0.37589299999999998</v>
      </c>
      <c r="H1169">
        <v>0.61909999999999998</v>
      </c>
      <c r="I1169">
        <v>0</v>
      </c>
    </row>
    <row r="1170" spans="1:25" x14ac:dyDescent="0.25">
      <c r="A1170" t="s">
        <v>180</v>
      </c>
      <c r="B1170">
        <v>915788</v>
      </c>
      <c r="C1170">
        <v>915758</v>
      </c>
      <c r="D1170">
        <v>0</v>
      </c>
      <c r="E1170">
        <v>0</v>
      </c>
      <c r="F1170">
        <v>0</v>
      </c>
      <c r="G1170">
        <v>0.37655</v>
      </c>
      <c r="H1170">
        <v>0.61911799999999995</v>
      </c>
      <c r="I1170">
        <v>0</v>
      </c>
    </row>
    <row r="1171" spans="1:25" x14ac:dyDescent="0.25">
      <c r="A1171" t="s">
        <v>180</v>
      </c>
      <c r="B1171">
        <v>917065</v>
      </c>
      <c r="C1171">
        <v>917034</v>
      </c>
      <c r="D1171">
        <v>0</v>
      </c>
      <c r="E1171">
        <v>0</v>
      </c>
      <c r="F1171">
        <v>0</v>
      </c>
      <c r="G1171">
        <v>0.375834</v>
      </c>
      <c r="H1171">
        <v>0.619116</v>
      </c>
      <c r="I1171">
        <v>0</v>
      </c>
    </row>
    <row r="1172" spans="1:25" x14ac:dyDescent="0.25">
      <c r="A1172" t="s">
        <v>180</v>
      </c>
      <c r="B1172">
        <v>920471</v>
      </c>
      <c r="C1172">
        <v>920440</v>
      </c>
      <c r="D1172">
        <v>0</v>
      </c>
      <c r="E1172">
        <v>0</v>
      </c>
      <c r="F1172">
        <v>0</v>
      </c>
      <c r="G1172">
        <v>0.37585200000000002</v>
      </c>
      <c r="H1172">
        <v>0.61911899999999997</v>
      </c>
      <c r="I1172">
        <v>0</v>
      </c>
    </row>
    <row r="1173" spans="1:25" x14ac:dyDescent="0.25">
      <c r="A1173" t="s">
        <v>180</v>
      </c>
      <c r="B1173">
        <v>917015</v>
      </c>
      <c r="C1173">
        <v>916985</v>
      </c>
      <c r="D1173">
        <v>0</v>
      </c>
      <c r="E1173">
        <v>0</v>
      </c>
      <c r="F1173">
        <v>0</v>
      </c>
      <c r="G1173">
        <v>0.37585099999999999</v>
      </c>
      <c r="H1173">
        <v>0.61910399999999999</v>
      </c>
      <c r="I1173">
        <v>0</v>
      </c>
    </row>
    <row r="1174" spans="1:25" x14ac:dyDescent="0.25">
      <c r="A1174" t="s">
        <v>180</v>
      </c>
      <c r="B1174">
        <v>917851</v>
      </c>
      <c r="C1174">
        <v>917820</v>
      </c>
      <c r="D1174">
        <v>0</v>
      </c>
      <c r="E1174">
        <v>0</v>
      </c>
      <c r="F1174">
        <v>0</v>
      </c>
      <c r="G1174">
        <v>0.37599100000000002</v>
      </c>
      <c r="H1174">
        <v>0.61910600000000005</v>
      </c>
      <c r="I1174">
        <v>0</v>
      </c>
    </row>
    <row r="1175" spans="1:25" x14ac:dyDescent="0.25">
      <c r="A1175" t="s">
        <v>180</v>
      </c>
      <c r="B1175">
        <v>917221</v>
      </c>
      <c r="C1175">
        <v>917190</v>
      </c>
      <c r="D1175">
        <v>0</v>
      </c>
      <c r="E1175">
        <v>0</v>
      </c>
      <c r="F1175">
        <v>0</v>
      </c>
      <c r="G1175">
        <v>0.37756400000000001</v>
      </c>
      <c r="H1175">
        <v>0.61912100000000003</v>
      </c>
      <c r="I1175">
        <v>0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180</v>
      </c>
      <c r="B1176">
        <v>920727</v>
      </c>
      <c r="C1176">
        <v>920696</v>
      </c>
      <c r="D1176">
        <v>0</v>
      </c>
      <c r="E1176">
        <v>0</v>
      </c>
      <c r="F1176">
        <v>0</v>
      </c>
      <c r="G1176">
        <v>0.37674999999999997</v>
      </c>
      <c r="H1176">
        <v>0.61900100000000002</v>
      </c>
      <c r="I1176">
        <v>0</v>
      </c>
      <c r="R1176">
        <f>AVERAGE(B1127:B1176)</f>
        <v>918460.4</v>
      </c>
      <c r="S1176">
        <f>AVERAGE(C1127:C1176)</f>
        <v>918429.34</v>
      </c>
      <c r="U1176">
        <f>_xlfn.VAR.P(B1127:B1176)</f>
        <v>4104142.0799999996</v>
      </c>
      <c r="V1176">
        <f>_xlfn.VAR.P(C1127:C1176)</f>
        <v>4104052.904399998</v>
      </c>
      <c r="X1176">
        <f>1.96*SQRT(U1176)/50</f>
        <v>79.414034564497484</v>
      </c>
      <c r="Y1176">
        <f>1.96*SQRT(V1176)/50</f>
        <v>79.41317179799087</v>
      </c>
    </row>
    <row r="1177" spans="1:25" x14ac:dyDescent="0.25">
      <c r="A1177" t="s">
        <v>181</v>
      </c>
      <c r="B1177">
        <v>45922008.783299997</v>
      </c>
      <c r="C1177" t="s">
        <v>36</v>
      </c>
    </row>
    <row r="1178" spans="1:25" x14ac:dyDescent="0.25">
      <c r="A1178" t="s">
        <v>182</v>
      </c>
      <c r="B1178">
        <v>49088.6</v>
      </c>
      <c r="C1178">
        <v>49062.2</v>
      </c>
      <c r="D1178">
        <v>0</v>
      </c>
      <c r="E1178">
        <v>0</v>
      </c>
      <c r="F1178">
        <v>0</v>
      </c>
      <c r="G1178">
        <v>0.375695</v>
      </c>
      <c r="H1178">
        <v>0.61912100000000003</v>
      </c>
      <c r="I1178">
        <v>0</v>
      </c>
    </row>
    <row r="1179" spans="1:25" x14ac:dyDescent="0.25">
      <c r="A1179" t="s">
        <v>182</v>
      </c>
      <c r="B1179">
        <v>48411.3</v>
      </c>
      <c r="C1179">
        <v>48366.8</v>
      </c>
      <c r="D1179">
        <v>0</v>
      </c>
      <c r="E1179">
        <v>0</v>
      </c>
      <c r="F1179">
        <v>0</v>
      </c>
      <c r="G1179">
        <v>0.37569000000000002</v>
      </c>
      <c r="H1179">
        <v>0.62873599999999996</v>
      </c>
      <c r="I1179">
        <v>0</v>
      </c>
    </row>
    <row r="1180" spans="1:25" x14ac:dyDescent="0.25">
      <c r="A1180" t="s">
        <v>182</v>
      </c>
      <c r="B1180">
        <v>64623.5</v>
      </c>
      <c r="C1180">
        <v>64557.1</v>
      </c>
      <c r="D1180">
        <v>0</v>
      </c>
      <c r="E1180">
        <v>0</v>
      </c>
      <c r="F1180">
        <v>0</v>
      </c>
      <c r="G1180">
        <v>0.375774</v>
      </c>
      <c r="H1180">
        <v>0.61912100000000003</v>
      </c>
      <c r="I1180">
        <v>0</v>
      </c>
    </row>
    <row r="1181" spans="1:25" x14ac:dyDescent="0.25">
      <c r="A1181" t="s">
        <v>182</v>
      </c>
      <c r="B1181">
        <v>64600.5</v>
      </c>
      <c r="C1181">
        <v>64574.6</v>
      </c>
      <c r="D1181">
        <v>0</v>
      </c>
      <c r="E1181">
        <v>0</v>
      </c>
      <c r="F1181">
        <v>0</v>
      </c>
      <c r="G1181">
        <v>0.376085</v>
      </c>
      <c r="H1181">
        <v>0.61912</v>
      </c>
      <c r="I1181">
        <v>0</v>
      </c>
    </row>
    <row r="1182" spans="1:25" x14ac:dyDescent="0.25">
      <c r="A1182" t="s">
        <v>182</v>
      </c>
      <c r="B1182">
        <v>64616.9</v>
      </c>
      <c r="C1182">
        <v>64585.2</v>
      </c>
      <c r="D1182">
        <v>0</v>
      </c>
      <c r="E1182">
        <v>0</v>
      </c>
      <c r="F1182">
        <v>0</v>
      </c>
      <c r="G1182">
        <v>0.37569000000000002</v>
      </c>
      <c r="H1182">
        <v>0.62032699999999996</v>
      </c>
      <c r="I1182">
        <v>0</v>
      </c>
    </row>
    <row r="1183" spans="1:25" x14ac:dyDescent="0.25">
      <c r="A1183" t="s">
        <v>182</v>
      </c>
      <c r="B1183">
        <v>64604</v>
      </c>
      <c r="C1183">
        <v>64578.1</v>
      </c>
      <c r="D1183">
        <v>0</v>
      </c>
      <c r="E1183">
        <v>0</v>
      </c>
      <c r="F1183">
        <v>0</v>
      </c>
      <c r="G1183">
        <v>0.37586900000000001</v>
      </c>
      <c r="H1183">
        <v>0.61912100000000003</v>
      </c>
      <c r="I1183">
        <v>0</v>
      </c>
    </row>
    <row r="1184" spans="1:25" x14ac:dyDescent="0.25">
      <c r="A1184" t="s">
        <v>182</v>
      </c>
      <c r="B1184">
        <v>64607.9</v>
      </c>
      <c r="C1184">
        <v>64582.400000000001</v>
      </c>
      <c r="D1184">
        <v>0</v>
      </c>
      <c r="E1184">
        <v>0</v>
      </c>
      <c r="F1184">
        <v>0</v>
      </c>
      <c r="G1184">
        <v>0.375944</v>
      </c>
      <c r="H1184">
        <v>0.61912100000000003</v>
      </c>
      <c r="I1184">
        <v>0</v>
      </c>
    </row>
    <row r="1185" spans="1:9" x14ac:dyDescent="0.25">
      <c r="A1185" t="s">
        <v>182</v>
      </c>
      <c r="B1185">
        <v>65117.5</v>
      </c>
      <c r="C1185">
        <v>65068.5</v>
      </c>
      <c r="D1185">
        <v>0</v>
      </c>
      <c r="E1185">
        <v>0</v>
      </c>
      <c r="F1185">
        <v>0</v>
      </c>
      <c r="G1185">
        <v>0.37569000000000002</v>
      </c>
      <c r="H1185">
        <v>0.61912100000000003</v>
      </c>
      <c r="I1185">
        <v>0</v>
      </c>
    </row>
    <row r="1186" spans="1:9" x14ac:dyDescent="0.25">
      <c r="A1186" t="s">
        <v>182</v>
      </c>
      <c r="B1186">
        <v>65078.3</v>
      </c>
      <c r="C1186">
        <v>65049.9</v>
      </c>
      <c r="D1186">
        <v>0</v>
      </c>
      <c r="E1186">
        <v>0</v>
      </c>
      <c r="F1186">
        <v>0</v>
      </c>
      <c r="G1186">
        <v>0.37569000000000002</v>
      </c>
      <c r="H1186">
        <v>0.61912100000000003</v>
      </c>
      <c r="I1186">
        <v>0</v>
      </c>
    </row>
    <row r="1187" spans="1:9" x14ac:dyDescent="0.25">
      <c r="A1187" t="s">
        <v>182</v>
      </c>
      <c r="B1187">
        <v>65073.5</v>
      </c>
      <c r="C1187">
        <v>65047.9</v>
      </c>
      <c r="D1187">
        <v>0</v>
      </c>
      <c r="E1187">
        <v>0</v>
      </c>
      <c r="F1187">
        <v>0</v>
      </c>
      <c r="G1187">
        <v>0.37571700000000002</v>
      </c>
      <c r="H1187">
        <v>0.61912199999999995</v>
      </c>
      <c r="I1187">
        <v>0</v>
      </c>
    </row>
    <row r="1188" spans="1:9" x14ac:dyDescent="0.25">
      <c r="A1188" t="s">
        <v>182</v>
      </c>
      <c r="B1188">
        <v>65074.9</v>
      </c>
      <c r="C1188">
        <v>65048.800000000003</v>
      </c>
      <c r="D1188">
        <v>0</v>
      </c>
      <c r="E1188">
        <v>0</v>
      </c>
      <c r="F1188">
        <v>0</v>
      </c>
      <c r="G1188">
        <v>0.37569399999999997</v>
      </c>
      <c r="H1188">
        <v>0.61912199999999995</v>
      </c>
      <c r="I1188">
        <v>0</v>
      </c>
    </row>
    <row r="1189" spans="1:9" x14ac:dyDescent="0.25">
      <c r="A1189" t="s">
        <v>182</v>
      </c>
      <c r="B1189">
        <v>65096.1</v>
      </c>
      <c r="C1189">
        <v>65070.400000000001</v>
      </c>
      <c r="D1189">
        <v>0</v>
      </c>
      <c r="E1189">
        <v>0</v>
      </c>
      <c r="F1189">
        <v>0</v>
      </c>
      <c r="G1189">
        <v>0.375691</v>
      </c>
      <c r="H1189">
        <v>0.61911899999999997</v>
      </c>
      <c r="I1189">
        <v>0</v>
      </c>
    </row>
    <row r="1190" spans="1:9" x14ac:dyDescent="0.25">
      <c r="A1190" t="s">
        <v>182</v>
      </c>
      <c r="B1190">
        <v>65119.3</v>
      </c>
      <c r="C1190">
        <v>65049.7</v>
      </c>
      <c r="D1190">
        <v>0</v>
      </c>
      <c r="E1190">
        <v>0</v>
      </c>
      <c r="F1190">
        <v>0</v>
      </c>
      <c r="G1190">
        <v>0.375691</v>
      </c>
      <c r="H1190">
        <v>0.61912199999999995</v>
      </c>
      <c r="I1190">
        <v>0</v>
      </c>
    </row>
    <row r="1191" spans="1:9" x14ac:dyDescent="0.25">
      <c r="A1191" t="s">
        <v>182</v>
      </c>
      <c r="B1191">
        <v>65079.199999999997</v>
      </c>
      <c r="C1191">
        <v>65052.3</v>
      </c>
      <c r="D1191">
        <v>0</v>
      </c>
      <c r="E1191">
        <v>0</v>
      </c>
      <c r="F1191">
        <v>0</v>
      </c>
      <c r="G1191">
        <v>0.37569000000000002</v>
      </c>
      <c r="H1191">
        <v>0.61911300000000002</v>
      </c>
      <c r="I1191">
        <v>0</v>
      </c>
    </row>
    <row r="1192" spans="1:9" x14ac:dyDescent="0.25">
      <c r="A1192" t="s">
        <v>182</v>
      </c>
      <c r="B1192">
        <v>65074.9</v>
      </c>
      <c r="C1192">
        <v>65050</v>
      </c>
      <c r="D1192">
        <v>0</v>
      </c>
      <c r="E1192">
        <v>0</v>
      </c>
      <c r="F1192">
        <v>0</v>
      </c>
      <c r="G1192">
        <v>0.37574600000000002</v>
      </c>
      <c r="H1192">
        <v>0.61912100000000003</v>
      </c>
      <c r="I1192">
        <v>0</v>
      </c>
    </row>
    <row r="1193" spans="1:9" x14ac:dyDescent="0.25">
      <c r="A1193" t="s">
        <v>182</v>
      </c>
      <c r="B1193">
        <v>65089.3</v>
      </c>
      <c r="C1193">
        <v>65063.9</v>
      </c>
      <c r="D1193">
        <v>0</v>
      </c>
      <c r="E1193">
        <v>0</v>
      </c>
      <c r="F1193">
        <v>0</v>
      </c>
      <c r="G1193">
        <v>0.37574000000000002</v>
      </c>
      <c r="H1193">
        <v>0.61912100000000003</v>
      </c>
      <c r="I1193">
        <v>0</v>
      </c>
    </row>
    <row r="1194" spans="1:9" x14ac:dyDescent="0.25">
      <c r="A1194" t="s">
        <v>182</v>
      </c>
      <c r="B1194">
        <v>65067.5</v>
      </c>
      <c r="C1194">
        <v>65041.5</v>
      </c>
      <c r="D1194">
        <v>0</v>
      </c>
      <c r="E1194">
        <v>0</v>
      </c>
      <c r="F1194">
        <v>0</v>
      </c>
      <c r="G1194">
        <v>0.37570500000000001</v>
      </c>
      <c r="H1194">
        <v>0.61912199999999995</v>
      </c>
      <c r="I1194">
        <v>0</v>
      </c>
    </row>
    <row r="1195" spans="1:9" x14ac:dyDescent="0.25">
      <c r="A1195" t="s">
        <v>182</v>
      </c>
      <c r="B1195">
        <v>65086</v>
      </c>
      <c r="C1195">
        <v>65048.7</v>
      </c>
      <c r="D1195">
        <v>0</v>
      </c>
      <c r="E1195">
        <v>0</v>
      </c>
      <c r="F1195">
        <v>0</v>
      </c>
      <c r="G1195">
        <v>0.37569200000000003</v>
      </c>
      <c r="H1195">
        <v>0.61912199999999995</v>
      </c>
      <c r="I1195">
        <v>0</v>
      </c>
    </row>
    <row r="1196" spans="1:9" x14ac:dyDescent="0.25">
      <c r="A1196" t="s">
        <v>182</v>
      </c>
      <c r="B1196">
        <v>65084.6</v>
      </c>
      <c r="C1196">
        <v>65049.8</v>
      </c>
      <c r="D1196">
        <v>0</v>
      </c>
      <c r="E1196">
        <v>0</v>
      </c>
      <c r="F1196">
        <v>0</v>
      </c>
      <c r="G1196">
        <v>0.37569000000000002</v>
      </c>
      <c r="H1196">
        <v>0.61912199999999995</v>
      </c>
      <c r="I1196">
        <v>0</v>
      </c>
    </row>
    <row r="1197" spans="1:9" x14ac:dyDescent="0.25">
      <c r="A1197" t="s">
        <v>182</v>
      </c>
      <c r="B1197">
        <v>65089.599999999999</v>
      </c>
      <c r="C1197">
        <v>65064</v>
      </c>
      <c r="D1197">
        <v>0</v>
      </c>
      <c r="E1197">
        <v>0</v>
      </c>
      <c r="F1197">
        <v>0</v>
      </c>
      <c r="G1197">
        <v>0.375718</v>
      </c>
      <c r="H1197">
        <v>0.61909700000000001</v>
      </c>
      <c r="I1197">
        <v>0</v>
      </c>
    </row>
    <row r="1198" spans="1:9" x14ac:dyDescent="0.25">
      <c r="A1198" t="s">
        <v>182</v>
      </c>
      <c r="B1198">
        <v>65096</v>
      </c>
      <c r="C1198">
        <v>65069.9</v>
      </c>
      <c r="D1198">
        <v>0</v>
      </c>
      <c r="E1198">
        <v>0</v>
      </c>
      <c r="F1198">
        <v>0</v>
      </c>
      <c r="G1198">
        <v>0.37569000000000002</v>
      </c>
      <c r="H1198">
        <v>0.61912199999999995</v>
      </c>
      <c r="I1198">
        <v>0</v>
      </c>
    </row>
    <row r="1199" spans="1:9" x14ac:dyDescent="0.25">
      <c r="A1199" t="s">
        <v>182</v>
      </c>
      <c r="B1199">
        <v>65763.100000000006</v>
      </c>
      <c r="C1199">
        <v>65737.8</v>
      </c>
      <c r="D1199">
        <v>0</v>
      </c>
      <c r="E1199">
        <v>0</v>
      </c>
      <c r="F1199">
        <v>0</v>
      </c>
      <c r="G1199">
        <v>0.37581999999999999</v>
      </c>
      <c r="H1199">
        <v>0.61910500000000002</v>
      </c>
      <c r="I1199">
        <v>0</v>
      </c>
    </row>
    <row r="1200" spans="1:9" x14ac:dyDescent="0.25">
      <c r="A1200" t="s">
        <v>182</v>
      </c>
      <c r="B1200">
        <v>65606.100000000006</v>
      </c>
      <c r="C1200">
        <v>65567.600000000006</v>
      </c>
      <c r="D1200">
        <v>0</v>
      </c>
      <c r="E1200">
        <v>0</v>
      </c>
      <c r="F1200">
        <v>0</v>
      </c>
      <c r="G1200">
        <v>0.375691</v>
      </c>
      <c r="H1200">
        <v>0.61912</v>
      </c>
      <c r="I1200">
        <v>0</v>
      </c>
    </row>
    <row r="1201" spans="1:9" x14ac:dyDescent="0.25">
      <c r="A1201" t="s">
        <v>182</v>
      </c>
      <c r="B1201">
        <v>65239.199999999997</v>
      </c>
      <c r="C1201">
        <v>65206.400000000001</v>
      </c>
      <c r="D1201">
        <v>0</v>
      </c>
      <c r="E1201">
        <v>0</v>
      </c>
      <c r="F1201">
        <v>0</v>
      </c>
      <c r="G1201">
        <v>0.37573800000000002</v>
      </c>
      <c r="H1201">
        <v>0.61912199999999995</v>
      </c>
      <c r="I1201">
        <v>0</v>
      </c>
    </row>
    <row r="1202" spans="1:9" x14ac:dyDescent="0.25">
      <c r="A1202" t="s">
        <v>182</v>
      </c>
      <c r="B1202">
        <v>65219.9</v>
      </c>
      <c r="C1202">
        <v>65195</v>
      </c>
      <c r="D1202">
        <v>0</v>
      </c>
      <c r="E1202">
        <v>0</v>
      </c>
      <c r="F1202">
        <v>0</v>
      </c>
      <c r="G1202">
        <v>0.375691</v>
      </c>
      <c r="H1202">
        <v>0.61912199999999995</v>
      </c>
      <c r="I1202">
        <v>0</v>
      </c>
    </row>
    <row r="1203" spans="1:9" x14ac:dyDescent="0.25">
      <c r="A1203" t="s">
        <v>182</v>
      </c>
      <c r="B1203">
        <v>65234.9</v>
      </c>
      <c r="C1203">
        <v>65204.5</v>
      </c>
      <c r="D1203">
        <v>0</v>
      </c>
      <c r="E1203">
        <v>0</v>
      </c>
      <c r="F1203">
        <v>0</v>
      </c>
      <c r="G1203">
        <v>0.37596400000000002</v>
      </c>
      <c r="H1203">
        <v>0.61912199999999995</v>
      </c>
      <c r="I1203">
        <v>0</v>
      </c>
    </row>
    <row r="1204" spans="1:9" x14ac:dyDescent="0.25">
      <c r="A1204" t="s">
        <v>182</v>
      </c>
      <c r="B1204">
        <v>65227.4</v>
      </c>
      <c r="C1204">
        <v>65202.400000000001</v>
      </c>
      <c r="D1204">
        <v>0</v>
      </c>
      <c r="E1204">
        <v>0</v>
      </c>
      <c r="F1204">
        <v>0</v>
      </c>
      <c r="G1204">
        <v>0.37569000000000002</v>
      </c>
      <c r="H1204">
        <v>0.61911799999999995</v>
      </c>
      <c r="I1204">
        <v>0</v>
      </c>
    </row>
    <row r="1205" spans="1:9" x14ac:dyDescent="0.25">
      <c r="A1205" t="s">
        <v>182</v>
      </c>
      <c r="B1205">
        <v>65244.5</v>
      </c>
      <c r="C1205">
        <v>65219</v>
      </c>
      <c r="D1205">
        <v>0</v>
      </c>
      <c r="E1205">
        <v>0</v>
      </c>
      <c r="F1205">
        <v>0</v>
      </c>
      <c r="G1205">
        <v>0.37573099999999998</v>
      </c>
      <c r="H1205">
        <v>0.61912199999999995</v>
      </c>
      <c r="I1205">
        <v>0</v>
      </c>
    </row>
    <row r="1206" spans="1:9" x14ac:dyDescent="0.25">
      <c r="A1206" t="s">
        <v>182</v>
      </c>
      <c r="B1206">
        <v>65219.3</v>
      </c>
      <c r="C1206">
        <v>65193.8</v>
      </c>
      <c r="D1206">
        <v>0</v>
      </c>
      <c r="E1206">
        <v>0</v>
      </c>
      <c r="F1206">
        <v>0</v>
      </c>
      <c r="G1206">
        <v>0.37576999999999999</v>
      </c>
      <c r="H1206">
        <v>0.61911799999999995</v>
      </c>
      <c r="I1206">
        <v>0</v>
      </c>
    </row>
    <row r="1207" spans="1:9" x14ac:dyDescent="0.25">
      <c r="A1207" t="s">
        <v>182</v>
      </c>
      <c r="B1207">
        <v>65220.6</v>
      </c>
      <c r="C1207">
        <v>65195.6</v>
      </c>
      <c r="D1207">
        <v>0</v>
      </c>
      <c r="E1207">
        <v>0</v>
      </c>
      <c r="F1207">
        <v>0</v>
      </c>
      <c r="G1207">
        <v>0.37569900000000001</v>
      </c>
      <c r="H1207">
        <v>0.61912100000000003</v>
      </c>
      <c r="I1207">
        <v>0</v>
      </c>
    </row>
    <row r="1208" spans="1:9" x14ac:dyDescent="0.25">
      <c r="A1208" t="s">
        <v>182</v>
      </c>
      <c r="B1208">
        <v>65258</v>
      </c>
      <c r="C1208">
        <v>65210.400000000001</v>
      </c>
      <c r="D1208">
        <v>0</v>
      </c>
      <c r="E1208">
        <v>0</v>
      </c>
      <c r="F1208">
        <v>0</v>
      </c>
      <c r="G1208">
        <v>0.37569000000000002</v>
      </c>
      <c r="H1208">
        <v>0.61910299999999996</v>
      </c>
      <c r="I1208">
        <v>0</v>
      </c>
    </row>
    <row r="1209" spans="1:9" x14ac:dyDescent="0.25">
      <c r="A1209" t="s">
        <v>182</v>
      </c>
      <c r="B1209">
        <v>65283</v>
      </c>
      <c r="C1209">
        <v>65252.3</v>
      </c>
      <c r="D1209">
        <v>0</v>
      </c>
      <c r="E1209">
        <v>0</v>
      </c>
      <c r="F1209">
        <v>0</v>
      </c>
      <c r="G1209">
        <v>0.37571700000000002</v>
      </c>
      <c r="H1209">
        <v>0.61912100000000003</v>
      </c>
      <c r="I1209">
        <v>0</v>
      </c>
    </row>
    <row r="1210" spans="1:9" x14ac:dyDescent="0.25">
      <c r="A1210" t="s">
        <v>182</v>
      </c>
      <c r="B1210">
        <v>65022.5</v>
      </c>
      <c r="C1210">
        <v>64995.5</v>
      </c>
      <c r="D1210">
        <v>0</v>
      </c>
      <c r="E1210">
        <v>0</v>
      </c>
      <c r="F1210">
        <v>0</v>
      </c>
      <c r="G1210">
        <v>0.37573000000000001</v>
      </c>
      <c r="H1210">
        <v>0.61911400000000005</v>
      </c>
      <c r="I1210">
        <v>0</v>
      </c>
    </row>
    <row r="1211" spans="1:9" x14ac:dyDescent="0.25">
      <c r="A1211" t="s">
        <v>182</v>
      </c>
      <c r="B1211">
        <v>65036.1</v>
      </c>
      <c r="C1211">
        <v>65011</v>
      </c>
      <c r="D1211">
        <v>0</v>
      </c>
      <c r="E1211">
        <v>0</v>
      </c>
      <c r="F1211">
        <v>0</v>
      </c>
      <c r="G1211">
        <v>0.37578899999999998</v>
      </c>
      <c r="H1211">
        <v>0.61910399999999999</v>
      </c>
      <c r="I1211">
        <v>0</v>
      </c>
    </row>
    <row r="1212" spans="1:9" x14ac:dyDescent="0.25">
      <c r="A1212" t="s">
        <v>182</v>
      </c>
      <c r="B1212">
        <v>65479.6</v>
      </c>
      <c r="C1212">
        <v>65454.400000000001</v>
      </c>
      <c r="D1212">
        <v>0</v>
      </c>
      <c r="E1212">
        <v>0</v>
      </c>
      <c r="F1212">
        <v>0</v>
      </c>
      <c r="G1212">
        <v>0.37569000000000002</v>
      </c>
      <c r="H1212">
        <v>0.61911499999999997</v>
      </c>
      <c r="I1212">
        <v>0</v>
      </c>
    </row>
    <row r="1213" spans="1:9" x14ac:dyDescent="0.25">
      <c r="A1213" t="s">
        <v>182</v>
      </c>
      <c r="B1213">
        <v>66024</v>
      </c>
      <c r="C1213">
        <v>65979.7</v>
      </c>
      <c r="D1213">
        <v>0</v>
      </c>
      <c r="E1213">
        <v>0</v>
      </c>
      <c r="F1213">
        <v>0</v>
      </c>
      <c r="G1213">
        <v>0.37581100000000001</v>
      </c>
      <c r="H1213">
        <v>0.61912199999999995</v>
      </c>
      <c r="I1213">
        <v>0</v>
      </c>
    </row>
    <row r="1214" spans="1:9" x14ac:dyDescent="0.25">
      <c r="A1214" t="s">
        <v>182</v>
      </c>
      <c r="B1214">
        <v>66586.8</v>
      </c>
      <c r="C1214">
        <v>66526.3</v>
      </c>
      <c r="D1214">
        <v>0</v>
      </c>
      <c r="E1214">
        <v>0</v>
      </c>
      <c r="F1214">
        <v>0</v>
      </c>
      <c r="G1214">
        <v>0.37569000000000002</v>
      </c>
      <c r="H1214">
        <v>0.61912199999999995</v>
      </c>
      <c r="I1214">
        <v>0</v>
      </c>
    </row>
    <row r="1215" spans="1:9" x14ac:dyDescent="0.25">
      <c r="A1215" t="s">
        <v>182</v>
      </c>
      <c r="B1215">
        <v>66222.100000000006</v>
      </c>
      <c r="C1215">
        <v>66185.600000000006</v>
      </c>
      <c r="D1215">
        <v>0</v>
      </c>
      <c r="E1215">
        <v>0</v>
      </c>
      <c r="F1215">
        <v>0</v>
      </c>
      <c r="G1215">
        <v>0.37575199999999997</v>
      </c>
      <c r="H1215">
        <v>0.61911700000000003</v>
      </c>
      <c r="I1215">
        <v>0</v>
      </c>
    </row>
    <row r="1216" spans="1:9" x14ac:dyDescent="0.25">
      <c r="A1216" t="s">
        <v>182</v>
      </c>
      <c r="B1216">
        <v>66261.7</v>
      </c>
      <c r="C1216">
        <v>66209.7</v>
      </c>
      <c r="D1216">
        <v>0</v>
      </c>
      <c r="E1216">
        <v>0</v>
      </c>
      <c r="F1216">
        <v>0</v>
      </c>
      <c r="G1216">
        <v>0.375726</v>
      </c>
      <c r="H1216">
        <v>0.61912199999999995</v>
      </c>
      <c r="I1216">
        <v>0</v>
      </c>
    </row>
    <row r="1217" spans="1:25" x14ac:dyDescent="0.25">
      <c r="A1217" t="s">
        <v>182</v>
      </c>
      <c r="B1217">
        <v>66258.600000000006</v>
      </c>
      <c r="C1217">
        <v>66209.899999999994</v>
      </c>
      <c r="D1217">
        <v>0</v>
      </c>
      <c r="E1217">
        <v>0</v>
      </c>
      <c r="F1217">
        <v>0</v>
      </c>
      <c r="G1217">
        <v>0.37569000000000002</v>
      </c>
      <c r="H1217">
        <v>0.61911899999999997</v>
      </c>
      <c r="I1217">
        <v>0</v>
      </c>
    </row>
    <row r="1218" spans="1:25" x14ac:dyDescent="0.25">
      <c r="A1218" t="s">
        <v>182</v>
      </c>
      <c r="B1218">
        <v>66293.5</v>
      </c>
      <c r="C1218">
        <v>66212.5</v>
      </c>
      <c r="D1218">
        <v>0</v>
      </c>
      <c r="E1218">
        <v>0</v>
      </c>
      <c r="F1218">
        <v>0</v>
      </c>
      <c r="G1218">
        <v>0.37572699999999998</v>
      </c>
      <c r="H1218">
        <v>0.619093</v>
      </c>
      <c r="I1218">
        <v>0</v>
      </c>
    </row>
    <row r="1219" spans="1:25" x14ac:dyDescent="0.25">
      <c r="A1219" t="s">
        <v>182</v>
      </c>
      <c r="B1219">
        <v>66562.5</v>
      </c>
      <c r="C1219">
        <v>66515.399999999994</v>
      </c>
      <c r="D1219">
        <v>0</v>
      </c>
      <c r="E1219">
        <v>0</v>
      </c>
      <c r="F1219">
        <v>0</v>
      </c>
      <c r="G1219">
        <v>0.37569000000000002</v>
      </c>
      <c r="H1219">
        <v>0.61912</v>
      </c>
      <c r="I1219">
        <v>0</v>
      </c>
    </row>
    <row r="1220" spans="1:25" x14ac:dyDescent="0.25">
      <c r="A1220" t="s">
        <v>182</v>
      </c>
      <c r="B1220">
        <v>66247.199999999997</v>
      </c>
      <c r="C1220">
        <v>66219.8</v>
      </c>
      <c r="D1220">
        <v>0</v>
      </c>
      <c r="E1220">
        <v>0</v>
      </c>
      <c r="F1220">
        <v>0</v>
      </c>
      <c r="G1220">
        <v>0.37571399999999999</v>
      </c>
      <c r="H1220">
        <v>0.61911000000000005</v>
      </c>
      <c r="I1220">
        <v>0</v>
      </c>
    </row>
    <row r="1221" spans="1:25" x14ac:dyDescent="0.25">
      <c r="A1221" t="s">
        <v>182</v>
      </c>
      <c r="B1221">
        <v>66299.600000000006</v>
      </c>
      <c r="C1221">
        <v>66219.199999999997</v>
      </c>
      <c r="D1221">
        <v>0</v>
      </c>
      <c r="E1221">
        <v>0</v>
      </c>
      <c r="F1221">
        <v>0</v>
      </c>
      <c r="G1221">
        <v>0.375691</v>
      </c>
      <c r="H1221">
        <v>0.61912100000000003</v>
      </c>
      <c r="I1221">
        <v>0</v>
      </c>
    </row>
    <row r="1222" spans="1:25" x14ac:dyDescent="0.25">
      <c r="A1222" t="s">
        <v>182</v>
      </c>
      <c r="B1222">
        <v>66251.5</v>
      </c>
      <c r="C1222">
        <v>66225.7</v>
      </c>
      <c r="D1222">
        <v>0</v>
      </c>
      <c r="E1222">
        <v>0</v>
      </c>
      <c r="F1222">
        <v>0</v>
      </c>
      <c r="G1222">
        <v>0.37569000000000002</v>
      </c>
      <c r="H1222">
        <v>0.61912100000000003</v>
      </c>
      <c r="I1222">
        <v>0</v>
      </c>
    </row>
    <row r="1223" spans="1:25" x14ac:dyDescent="0.25">
      <c r="A1223" t="s">
        <v>182</v>
      </c>
      <c r="B1223">
        <v>66243.5</v>
      </c>
      <c r="C1223">
        <v>66212.399999999994</v>
      </c>
      <c r="D1223">
        <v>0</v>
      </c>
      <c r="E1223">
        <v>0</v>
      </c>
      <c r="F1223">
        <v>0</v>
      </c>
      <c r="G1223">
        <v>0.37571700000000002</v>
      </c>
      <c r="H1223">
        <v>0.61911799999999995</v>
      </c>
      <c r="I1223">
        <v>0</v>
      </c>
    </row>
    <row r="1224" spans="1:25" x14ac:dyDescent="0.25">
      <c r="A1224" t="s">
        <v>182</v>
      </c>
      <c r="B1224">
        <v>66250.899999999994</v>
      </c>
      <c r="C1224">
        <v>66222.600000000006</v>
      </c>
      <c r="D1224">
        <v>0</v>
      </c>
      <c r="E1224">
        <v>0</v>
      </c>
      <c r="F1224">
        <v>0</v>
      </c>
      <c r="G1224">
        <v>0.37569000000000002</v>
      </c>
      <c r="H1224">
        <v>0.61912199999999995</v>
      </c>
      <c r="I1224">
        <v>0</v>
      </c>
    </row>
    <row r="1225" spans="1:25" x14ac:dyDescent="0.25">
      <c r="A1225" t="s">
        <v>182</v>
      </c>
      <c r="B1225">
        <v>66225.600000000006</v>
      </c>
      <c r="C1225">
        <v>66194.3</v>
      </c>
      <c r="D1225">
        <v>0</v>
      </c>
      <c r="E1225">
        <v>0</v>
      </c>
      <c r="F1225">
        <v>0</v>
      </c>
      <c r="G1225">
        <v>0.37572800000000001</v>
      </c>
      <c r="H1225">
        <v>0.61912199999999995</v>
      </c>
      <c r="I1225">
        <v>0</v>
      </c>
    </row>
    <row r="1226" spans="1:25" x14ac:dyDescent="0.25">
      <c r="A1226" t="s">
        <v>182</v>
      </c>
      <c r="B1226">
        <v>66241.3</v>
      </c>
      <c r="C1226">
        <v>66215.199999999997</v>
      </c>
      <c r="D1226">
        <v>0</v>
      </c>
      <c r="E1226">
        <v>0</v>
      </c>
      <c r="F1226">
        <v>0</v>
      </c>
      <c r="G1226">
        <v>0.37570599999999998</v>
      </c>
      <c r="H1226">
        <v>0.619093</v>
      </c>
      <c r="I1226">
        <v>0</v>
      </c>
    </row>
    <row r="1227" spans="1:25" x14ac:dyDescent="0.25">
      <c r="A1227" t="s">
        <v>182</v>
      </c>
      <c r="B1227">
        <v>66250.8</v>
      </c>
      <c r="C1227">
        <v>66221.899999999994</v>
      </c>
      <c r="D1227">
        <v>0</v>
      </c>
      <c r="E1227">
        <v>0</v>
      </c>
      <c r="F1227">
        <v>0</v>
      </c>
      <c r="G1227">
        <v>0.37569200000000003</v>
      </c>
      <c r="H1227">
        <v>0.61912199999999995</v>
      </c>
      <c r="I1227">
        <v>0</v>
      </c>
    </row>
    <row r="1228" spans="1:25" x14ac:dyDescent="0.25">
      <c r="A1228" t="s">
        <v>182</v>
      </c>
      <c r="B1228">
        <v>66288.5</v>
      </c>
      <c r="C1228">
        <v>66222.5</v>
      </c>
      <c r="D1228">
        <v>0</v>
      </c>
      <c r="E1228">
        <v>0</v>
      </c>
      <c r="F1228">
        <v>0</v>
      </c>
      <c r="G1228">
        <v>0.37569000000000002</v>
      </c>
      <c r="H1228">
        <v>0.61909499999999995</v>
      </c>
      <c r="I1228">
        <v>0</v>
      </c>
    </row>
    <row r="1229" spans="1:25" x14ac:dyDescent="0.25">
      <c r="A1229" t="s">
        <v>182</v>
      </c>
      <c r="B1229">
        <v>66252.3</v>
      </c>
      <c r="C1229">
        <v>66226.2</v>
      </c>
      <c r="D1229">
        <v>0</v>
      </c>
      <c r="E1229">
        <v>0</v>
      </c>
      <c r="F1229">
        <v>0</v>
      </c>
      <c r="G1229">
        <v>0.37572499999999998</v>
      </c>
      <c r="H1229">
        <v>0.61909400000000003</v>
      </c>
      <c r="I1229">
        <v>0</v>
      </c>
    </row>
    <row r="1230" spans="1:25" x14ac:dyDescent="0.25">
      <c r="A1230" t="s">
        <v>182</v>
      </c>
      <c r="B1230">
        <v>66273.2</v>
      </c>
      <c r="C1230">
        <v>66245.7</v>
      </c>
      <c r="D1230">
        <v>0</v>
      </c>
      <c r="E1230">
        <v>0</v>
      </c>
      <c r="F1230">
        <v>0</v>
      </c>
      <c r="G1230">
        <v>0.375691</v>
      </c>
      <c r="H1230">
        <v>0.61912199999999995</v>
      </c>
      <c r="I1230">
        <v>0</v>
      </c>
    </row>
    <row r="1231" spans="1:25" x14ac:dyDescent="0.25">
      <c r="A1231" t="s">
        <v>182</v>
      </c>
      <c r="B1231">
        <v>65019.199999999997</v>
      </c>
      <c r="C1231">
        <v>64973.3</v>
      </c>
      <c r="D1231">
        <v>0</v>
      </c>
      <c r="E1231">
        <v>0</v>
      </c>
      <c r="F1231">
        <v>0</v>
      </c>
      <c r="G1231">
        <v>0.37570199999999998</v>
      </c>
      <c r="H1231">
        <v>0.61909899999999995</v>
      </c>
      <c r="I1231">
        <v>0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182</v>
      </c>
      <c r="B1232">
        <v>64972.1</v>
      </c>
      <c r="C1232">
        <v>64946.400000000001</v>
      </c>
      <c r="D1232">
        <v>0</v>
      </c>
      <c r="E1232">
        <v>0</v>
      </c>
      <c r="F1232">
        <v>0</v>
      </c>
      <c r="G1232">
        <v>0.37569000000000002</v>
      </c>
      <c r="H1232">
        <v>0.61912199999999995</v>
      </c>
      <c r="I1232">
        <v>0</v>
      </c>
      <c r="R1232">
        <f>AVERAGE(B1183:B1232)</f>
        <v>65550.354000000007</v>
      </c>
      <c r="S1232">
        <f>AVERAGE(C1183:C1232)</f>
        <v>65515.316000000006</v>
      </c>
      <c r="U1232">
        <f>_xlfn.VAR.P(B1183:B1232)</f>
        <v>334085.43488400063</v>
      </c>
      <c r="V1232">
        <f>_xlfn.VAR.P(C1183:C1232)</f>
        <v>327340.903343999</v>
      </c>
      <c r="X1232">
        <f>1.96*SQRT(U1232)/50</f>
        <v>22.657648656913867</v>
      </c>
      <c r="Y1232">
        <f>1.96*SQRT(V1232)/50</f>
        <v>22.427775763871963</v>
      </c>
    </row>
    <row r="1233" spans="1:15" x14ac:dyDescent="0.25">
      <c r="A1233" t="s">
        <v>183</v>
      </c>
      <c r="B1233">
        <v>3277487.7111999998</v>
      </c>
      <c r="C1233" t="s">
        <v>36</v>
      </c>
    </row>
    <row r="1234" spans="1:15" x14ac:dyDescent="0.25">
      <c r="A1234" t="s">
        <v>41</v>
      </c>
      <c r="B1234">
        <v>46590.1</v>
      </c>
      <c r="C1234">
        <v>46489.4</v>
      </c>
      <c r="D1234">
        <v>46489.3</v>
      </c>
      <c r="E1234">
        <v>46435.1</v>
      </c>
      <c r="F1234">
        <v>2435.02</v>
      </c>
      <c r="G1234">
        <v>2493.65</v>
      </c>
      <c r="H1234">
        <v>460.86200000000002</v>
      </c>
      <c r="I1234">
        <v>616.54999999999995</v>
      </c>
      <c r="J1234">
        <v>1391.73</v>
      </c>
      <c r="K1234">
        <v>41486.6</v>
      </c>
      <c r="L1234">
        <v>0.375726</v>
      </c>
      <c r="M1234">
        <v>0.62518799999999997</v>
      </c>
      <c r="N1234">
        <v>135716</v>
      </c>
      <c r="O1234" t="s">
        <v>42</v>
      </c>
    </row>
    <row r="1235" spans="1:15" x14ac:dyDescent="0.25">
      <c r="A1235" t="s">
        <v>41</v>
      </c>
      <c r="B1235">
        <v>46680.2</v>
      </c>
      <c r="C1235">
        <v>46602.9</v>
      </c>
      <c r="D1235">
        <v>46602.8</v>
      </c>
      <c r="E1235">
        <v>46548.5</v>
      </c>
      <c r="F1235">
        <v>2432.87</v>
      </c>
      <c r="G1235">
        <v>2481.29</v>
      </c>
      <c r="H1235">
        <v>455.08499999999998</v>
      </c>
      <c r="I1235">
        <v>608.43600000000004</v>
      </c>
      <c r="J1235">
        <v>1393.19</v>
      </c>
      <c r="K1235">
        <v>41614.5</v>
      </c>
      <c r="L1235">
        <v>0.37586900000000001</v>
      </c>
      <c r="M1235">
        <v>0.61909400000000003</v>
      </c>
      <c r="N1235">
        <v>137303</v>
      </c>
      <c r="O1235" t="s">
        <v>42</v>
      </c>
    </row>
    <row r="1236" spans="1:15" x14ac:dyDescent="0.25">
      <c r="A1236" t="s">
        <v>41</v>
      </c>
      <c r="B1236">
        <v>46550.5</v>
      </c>
      <c r="C1236">
        <v>46472.2</v>
      </c>
      <c r="D1236">
        <v>46472.1</v>
      </c>
      <c r="E1236">
        <v>46417.8</v>
      </c>
      <c r="F1236">
        <v>2440.8200000000002</v>
      </c>
      <c r="G1236">
        <v>2478.88</v>
      </c>
      <c r="H1236">
        <v>454.91500000000002</v>
      </c>
      <c r="I1236">
        <v>608.71100000000001</v>
      </c>
      <c r="J1236">
        <v>1390.8</v>
      </c>
      <c r="K1236">
        <v>41478.5</v>
      </c>
      <c r="L1236">
        <v>0.375691</v>
      </c>
      <c r="M1236">
        <v>0.619004</v>
      </c>
      <c r="N1236">
        <v>137196</v>
      </c>
      <c r="O1236" t="s">
        <v>42</v>
      </c>
    </row>
    <row r="1237" spans="1:15" x14ac:dyDescent="0.25">
      <c r="A1237" t="s">
        <v>41</v>
      </c>
      <c r="B1237">
        <v>46721.3</v>
      </c>
      <c r="C1237">
        <v>46644.3</v>
      </c>
      <c r="D1237">
        <v>46644.2</v>
      </c>
      <c r="E1237">
        <v>46589.9</v>
      </c>
      <c r="F1237">
        <v>2430.5</v>
      </c>
      <c r="G1237">
        <v>2486.29</v>
      </c>
      <c r="H1237">
        <v>456.94299999999998</v>
      </c>
      <c r="I1237">
        <v>610.75599999999997</v>
      </c>
      <c r="J1237">
        <v>1393.92</v>
      </c>
      <c r="K1237">
        <v>41653.1</v>
      </c>
      <c r="L1237">
        <v>0.376108</v>
      </c>
      <c r="M1237">
        <v>0.61909000000000003</v>
      </c>
      <c r="N1237">
        <v>136863</v>
      </c>
      <c r="O1237" t="s">
        <v>42</v>
      </c>
    </row>
    <row r="1238" spans="1:15" x14ac:dyDescent="0.25">
      <c r="A1238" t="s">
        <v>41</v>
      </c>
      <c r="B1238">
        <v>46663.6</v>
      </c>
      <c r="C1238">
        <v>46575.5</v>
      </c>
      <c r="D1238">
        <v>46575.4</v>
      </c>
      <c r="E1238">
        <v>46521.4</v>
      </c>
      <c r="F1238">
        <v>2384.71</v>
      </c>
      <c r="G1238">
        <v>2483.39</v>
      </c>
      <c r="H1238">
        <v>456.23899999999998</v>
      </c>
      <c r="I1238">
        <v>610.09699999999998</v>
      </c>
      <c r="J1238">
        <v>1392.55</v>
      </c>
      <c r="K1238">
        <v>41633.5</v>
      </c>
      <c r="L1238">
        <v>0.37659199999999998</v>
      </c>
      <c r="M1238">
        <v>0.61911799999999995</v>
      </c>
      <c r="N1238">
        <v>136993</v>
      </c>
      <c r="O1238" t="s">
        <v>42</v>
      </c>
    </row>
    <row r="1239" spans="1:15" x14ac:dyDescent="0.25">
      <c r="A1239" t="s">
        <v>41</v>
      </c>
      <c r="B1239">
        <v>46974.7</v>
      </c>
      <c r="C1239">
        <v>46881.1</v>
      </c>
      <c r="D1239">
        <v>46881</v>
      </c>
      <c r="E1239">
        <v>46826.400000000001</v>
      </c>
      <c r="F1239">
        <v>2393.21</v>
      </c>
      <c r="G1239">
        <v>2491.35</v>
      </c>
      <c r="H1239">
        <v>459.17099999999999</v>
      </c>
      <c r="I1239">
        <v>614.32600000000002</v>
      </c>
      <c r="J1239">
        <v>1393.08</v>
      </c>
      <c r="K1239">
        <v>41921.699999999997</v>
      </c>
      <c r="L1239">
        <v>0.37569000000000002</v>
      </c>
      <c r="M1239">
        <v>0.62022299999999997</v>
      </c>
      <c r="N1239">
        <v>136133</v>
      </c>
      <c r="O1239" t="s">
        <v>42</v>
      </c>
    </row>
    <row r="1240" spans="1:15" x14ac:dyDescent="0.25">
      <c r="A1240" t="s">
        <v>41</v>
      </c>
      <c r="B1240">
        <v>46532.3</v>
      </c>
      <c r="C1240">
        <v>46446.1</v>
      </c>
      <c r="D1240">
        <v>46446</v>
      </c>
      <c r="E1240">
        <v>46391.9</v>
      </c>
      <c r="F1240">
        <v>2374.15</v>
      </c>
      <c r="G1240">
        <v>2476.33</v>
      </c>
      <c r="H1240">
        <v>453.88900000000001</v>
      </c>
      <c r="I1240">
        <v>606.97799999999995</v>
      </c>
      <c r="J1240">
        <v>1391.04</v>
      </c>
      <c r="K1240">
        <v>41521.800000000003</v>
      </c>
      <c r="L1240">
        <v>0.37570500000000001</v>
      </c>
      <c r="M1240">
        <v>0.62440399999999996</v>
      </c>
      <c r="N1240">
        <v>137533</v>
      </c>
      <c r="O1240" t="s">
        <v>42</v>
      </c>
    </row>
    <row r="1241" spans="1:15" x14ac:dyDescent="0.25">
      <c r="A1241" t="s">
        <v>41</v>
      </c>
      <c r="B1241">
        <v>46646.3</v>
      </c>
      <c r="C1241">
        <v>46558.1</v>
      </c>
      <c r="D1241">
        <v>46558</v>
      </c>
      <c r="E1241">
        <v>46503.6</v>
      </c>
      <c r="F1241">
        <v>2375.08</v>
      </c>
      <c r="G1241">
        <v>2523.7399999999998</v>
      </c>
      <c r="H1241">
        <v>473.69099999999997</v>
      </c>
      <c r="I1241">
        <v>633.07899999999995</v>
      </c>
      <c r="J1241">
        <v>1392.23</v>
      </c>
      <c r="K1241">
        <v>41585.1</v>
      </c>
      <c r="L1241">
        <v>0.37888300000000003</v>
      </c>
      <c r="M1241">
        <v>0.62617500000000004</v>
      </c>
      <c r="N1241">
        <v>132733</v>
      </c>
      <c r="O1241" t="s">
        <v>42</v>
      </c>
    </row>
    <row r="1242" spans="1:15" x14ac:dyDescent="0.25">
      <c r="A1242" t="s">
        <v>41</v>
      </c>
      <c r="B1242">
        <v>46624.7</v>
      </c>
      <c r="C1242">
        <v>46531.9</v>
      </c>
      <c r="D1242">
        <v>46531.8</v>
      </c>
      <c r="E1242">
        <v>46477.7</v>
      </c>
      <c r="F1242">
        <v>2383.7399999999998</v>
      </c>
      <c r="G1242">
        <v>2503.86</v>
      </c>
      <c r="H1242">
        <v>465.19099999999997</v>
      </c>
      <c r="I1242">
        <v>622.09199999999998</v>
      </c>
      <c r="J1242">
        <v>1391.96</v>
      </c>
      <c r="K1242">
        <v>41570.300000000003</v>
      </c>
      <c r="L1242">
        <v>0.38050299999999998</v>
      </c>
      <c r="M1242">
        <v>0.61912</v>
      </c>
      <c r="N1242">
        <v>134680</v>
      </c>
      <c r="O1242" t="s">
        <v>42</v>
      </c>
    </row>
    <row r="1243" spans="1:15" x14ac:dyDescent="0.25">
      <c r="A1243" t="s">
        <v>41</v>
      </c>
      <c r="B1243">
        <v>46711.1</v>
      </c>
      <c r="C1243">
        <v>46626.6</v>
      </c>
      <c r="D1243">
        <v>46626.5</v>
      </c>
      <c r="E1243">
        <v>46572.2</v>
      </c>
      <c r="F1243">
        <v>2374.66</v>
      </c>
      <c r="G1243">
        <v>2481.7600000000002</v>
      </c>
      <c r="H1243">
        <v>455.78899999999999</v>
      </c>
      <c r="I1243">
        <v>609.41399999999999</v>
      </c>
      <c r="J1243">
        <v>1391.75</v>
      </c>
      <c r="K1243">
        <v>41695.300000000003</v>
      </c>
      <c r="L1243">
        <v>0.37858700000000001</v>
      </c>
      <c r="M1243">
        <v>0.61912100000000003</v>
      </c>
      <c r="N1243">
        <v>137050</v>
      </c>
      <c r="O1243" t="s">
        <v>42</v>
      </c>
    </row>
    <row r="1244" spans="1:15" x14ac:dyDescent="0.25">
      <c r="A1244" t="s">
        <v>41</v>
      </c>
      <c r="B1244">
        <v>46560.800000000003</v>
      </c>
      <c r="C1244">
        <v>46477.4</v>
      </c>
      <c r="D1244">
        <v>46477.2</v>
      </c>
      <c r="E1244">
        <v>46423.3</v>
      </c>
      <c r="F1244">
        <v>2373.8000000000002</v>
      </c>
      <c r="G1244">
        <v>2514.0500000000002</v>
      </c>
      <c r="H1244">
        <v>470.42399999999998</v>
      </c>
      <c r="I1244">
        <v>628.60599999999999</v>
      </c>
      <c r="J1244">
        <v>1390.23</v>
      </c>
      <c r="K1244">
        <v>41515.199999999997</v>
      </c>
      <c r="L1244">
        <v>0.37843399999999999</v>
      </c>
      <c r="M1244">
        <v>0.62083299999999997</v>
      </c>
      <c r="N1244">
        <v>133348</v>
      </c>
      <c r="O1244" t="s">
        <v>42</v>
      </c>
    </row>
    <row r="1245" spans="1:15" x14ac:dyDescent="0.25">
      <c r="A1245" t="s">
        <v>41</v>
      </c>
      <c r="B1245">
        <v>46623.1</v>
      </c>
      <c r="C1245">
        <v>46537.2</v>
      </c>
      <c r="D1245">
        <v>46537.1</v>
      </c>
      <c r="E1245">
        <v>46482.9</v>
      </c>
      <c r="F1245">
        <v>2375.85</v>
      </c>
      <c r="G1245">
        <v>2475.77</v>
      </c>
      <c r="H1245">
        <v>454.22699999999998</v>
      </c>
      <c r="I1245">
        <v>606.27300000000002</v>
      </c>
      <c r="J1245">
        <v>1390.5</v>
      </c>
      <c r="K1245">
        <v>41611</v>
      </c>
      <c r="L1245">
        <v>0.38538899999999998</v>
      </c>
      <c r="M1245">
        <v>0.61912100000000003</v>
      </c>
      <c r="N1245">
        <v>137561</v>
      </c>
      <c r="O1245" t="s">
        <v>42</v>
      </c>
    </row>
    <row r="1246" spans="1:15" x14ac:dyDescent="0.25">
      <c r="A1246" t="s">
        <v>41</v>
      </c>
      <c r="B1246">
        <v>46610.3</v>
      </c>
      <c r="C1246">
        <v>46519.5</v>
      </c>
      <c r="D1246">
        <v>46519.4</v>
      </c>
      <c r="E1246">
        <v>46465.4</v>
      </c>
      <c r="F1246">
        <v>2379.33</v>
      </c>
      <c r="G1246">
        <v>2512.16</v>
      </c>
      <c r="H1246">
        <v>469.23700000000002</v>
      </c>
      <c r="I1246">
        <v>627.36699999999996</v>
      </c>
      <c r="J1246">
        <v>1390.81</v>
      </c>
      <c r="K1246">
        <v>41553.5</v>
      </c>
      <c r="L1246">
        <v>0.375805</v>
      </c>
      <c r="M1246">
        <v>0.62506399999999995</v>
      </c>
      <c r="N1246">
        <v>133581</v>
      </c>
      <c r="O1246" t="s">
        <v>42</v>
      </c>
    </row>
    <row r="1247" spans="1:15" x14ac:dyDescent="0.25">
      <c r="A1247" t="s">
        <v>41</v>
      </c>
      <c r="B1247">
        <v>46547.3</v>
      </c>
      <c r="C1247">
        <v>46457.8</v>
      </c>
      <c r="D1247">
        <v>46457.7</v>
      </c>
      <c r="E1247">
        <v>46403.5</v>
      </c>
      <c r="F1247">
        <v>2371.2600000000002</v>
      </c>
      <c r="G1247">
        <v>2477.35</v>
      </c>
      <c r="H1247">
        <v>454.62599999999998</v>
      </c>
      <c r="I1247">
        <v>607.71500000000003</v>
      </c>
      <c r="J1247">
        <v>1390.4</v>
      </c>
      <c r="K1247">
        <v>41534.800000000003</v>
      </c>
      <c r="L1247">
        <v>0.37581599999999998</v>
      </c>
      <c r="M1247">
        <v>0.61897599999999997</v>
      </c>
      <c r="N1247">
        <v>137267</v>
      </c>
      <c r="O1247" t="s">
        <v>42</v>
      </c>
    </row>
    <row r="1248" spans="1:15" x14ac:dyDescent="0.25">
      <c r="A1248" t="s">
        <v>41</v>
      </c>
      <c r="B1248">
        <v>46568.9</v>
      </c>
      <c r="C1248">
        <v>46497.5</v>
      </c>
      <c r="D1248">
        <v>46497.4</v>
      </c>
      <c r="E1248">
        <v>46443.4</v>
      </c>
      <c r="F1248">
        <v>2376.34</v>
      </c>
      <c r="G1248">
        <v>2482.77</v>
      </c>
      <c r="H1248">
        <v>457.03199999999998</v>
      </c>
      <c r="I1248">
        <v>610.71699999999998</v>
      </c>
      <c r="J1248">
        <v>1390.33</v>
      </c>
      <c r="K1248">
        <v>41564.1</v>
      </c>
      <c r="L1248">
        <v>0.376278</v>
      </c>
      <c r="M1248">
        <v>0.61909599999999998</v>
      </c>
      <c r="N1248">
        <v>136703</v>
      </c>
      <c r="O1248" t="s">
        <v>42</v>
      </c>
    </row>
    <row r="1249" spans="1:15" x14ac:dyDescent="0.25">
      <c r="A1249" t="s">
        <v>41</v>
      </c>
      <c r="B1249">
        <v>46540.9</v>
      </c>
      <c r="C1249">
        <v>46451.9</v>
      </c>
      <c r="D1249">
        <v>46451.8</v>
      </c>
      <c r="E1249">
        <v>46397.599999999999</v>
      </c>
      <c r="F1249">
        <v>2377.9299999999998</v>
      </c>
      <c r="G1249">
        <v>2479.35</v>
      </c>
      <c r="H1249">
        <v>455.834</v>
      </c>
      <c r="I1249">
        <v>609.37199999999996</v>
      </c>
      <c r="J1249">
        <v>1389.56</v>
      </c>
      <c r="K1249">
        <v>41520.1</v>
      </c>
      <c r="L1249">
        <v>0.37585800000000003</v>
      </c>
      <c r="M1249">
        <v>0.61910500000000002</v>
      </c>
      <c r="N1249">
        <v>136935</v>
      </c>
      <c r="O1249" t="s">
        <v>42</v>
      </c>
    </row>
    <row r="1250" spans="1:15" x14ac:dyDescent="0.25">
      <c r="A1250" t="s">
        <v>41</v>
      </c>
      <c r="B1250">
        <v>46543.199999999997</v>
      </c>
      <c r="C1250">
        <v>46452</v>
      </c>
      <c r="D1250">
        <v>46451.9</v>
      </c>
      <c r="E1250">
        <v>46397.5</v>
      </c>
      <c r="F1250">
        <v>2376.66</v>
      </c>
      <c r="G1250">
        <v>2483.39</v>
      </c>
      <c r="H1250">
        <v>457.596</v>
      </c>
      <c r="I1250">
        <v>611.48</v>
      </c>
      <c r="J1250">
        <v>1389.72</v>
      </c>
      <c r="K1250">
        <v>41517.199999999997</v>
      </c>
      <c r="L1250">
        <v>0.37575500000000001</v>
      </c>
      <c r="M1250">
        <v>0.62971699999999997</v>
      </c>
      <c r="N1250">
        <v>136564</v>
      </c>
      <c r="O1250" t="s">
        <v>42</v>
      </c>
    </row>
    <row r="1251" spans="1:15" x14ac:dyDescent="0.25">
      <c r="A1251" t="s">
        <v>41</v>
      </c>
      <c r="B1251">
        <v>46586.5</v>
      </c>
      <c r="C1251">
        <v>46496.6</v>
      </c>
      <c r="D1251">
        <v>46496.5</v>
      </c>
      <c r="E1251">
        <v>46442.2</v>
      </c>
      <c r="F1251">
        <v>2385.91</v>
      </c>
      <c r="G1251">
        <v>2485.9</v>
      </c>
      <c r="H1251">
        <v>458.22899999999998</v>
      </c>
      <c r="I1251">
        <v>612.86199999999997</v>
      </c>
      <c r="J1251">
        <v>1390.1</v>
      </c>
      <c r="K1251">
        <v>41550.199999999997</v>
      </c>
      <c r="L1251">
        <v>0.37770999999999999</v>
      </c>
      <c r="M1251">
        <v>0.62769399999999997</v>
      </c>
      <c r="N1251">
        <v>136289</v>
      </c>
      <c r="O1251" t="s">
        <v>42</v>
      </c>
    </row>
    <row r="1252" spans="1:15" x14ac:dyDescent="0.25">
      <c r="A1252" t="s">
        <v>41</v>
      </c>
      <c r="B1252">
        <v>46740.6</v>
      </c>
      <c r="C1252">
        <v>46645.7</v>
      </c>
      <c r="D1252">
        <v>46645.599999999999</v>
      </c>
      <c r="E1252">
        <v>46591.4</v>
      </c>
      <c r="F1252">
        <v>2383.23</v>
      </c>
      <c r="G1252">
        <v>2517.7399999999998</v>
      </c>
      <c r="H1252">
        <v>471.15899999999999</v>
      </c>
      <c r="I1252">
        <v>628.16</v>
      </c>
      <c r="J1252">
        <v>1393.63</v>
      </c>
      <c r="K1252">
        <v>41670</v>
      </c>
      <c r="L1252">
        <v>0.37603199999999998</v>
      </c>
      <c r="M1252">
        <v>0.61912199999999995</v>
      </c>
      <c r="N1252">
        <v>133835</v>
      </c>
      <c r="O1252" t="s">
        <v>42</v>
      </c>
    </row>
    <row r="1253" spans="1:15" x14ac:dyDescent="0.25">
      <c r="A1253" t="s">
        <v>41</v>
      </c>
      <c r="B1253">
        <v>46542.6</v>
      </c>
      <c r="C1253">
        <v>46463.5</v>
      </c>
      <c r="D1253">
        <v>46463.4</v>
      </c>
      <c r="E1253">
        <v>46409.3</v>
      </c>
      <c r="F1253">
        <v>2384.31</v>
      </c>
      <c r="G1253">
        <v>2475.13</v>
      </c>
      <c r="H1253">
        <v>453.69200000000001</v>
      </c>
      <c r="I1253">
        <v>606.48</v>
      </c>
      <c r="J1253">
        <v>1390.57</v>
      </c>
      <c r="K1253">
        <v>41530.1</v>
      </c>
      <c r="L1253">
        <v>0.37658999999999998</v>
      </c>
      <c r="M1253">
        <v>0.62970999999999999</v>
      </c>
      <c r="N1253">
        <v>137543</v>
      </c>
      <c r="O1253" t="s">
        <v>42</v>
      </c>
    </row>
    <row r="1254" spans="1:15" x14ac:dyDescent="0.25">
      <c r="A1254" t="s">
        <v>41</v>
      </c>
      <c r="B1254">
        <v>46581.1</v>
      </c>
      <c r="C1254">
        <v>46490.3</v>
      </c>
      <c r="D1254">
        <v>46490.1</v>
      </c>
      <c r="E1254">
        <v>46435.8</v>
      </c>
      <c r="F1254">
        <v>2388.4499999999998</v>
      </c>
      <c r="G1254">
        <v>2497.54</v>
      </c>
      <c r="H1254">
        <v>462.94299999999998</v>
      </c>
      <c r="I1254">
        <v>618.93899999999996</v>
      </c>
      <c r="J1254">
        <v>1391.1</v>
      </c>
      <c r="K1254">
        <v>41530</v>
      </c>
      <c r="L1254">
        <v>0.37601400000000001</v>
      </c>
      <c r="M1254">
        <v>0.62589700000000004</v>
      </c>
      <c r="N1254">
        <v>135227</v>
      </c>
      <c r="O1254" t="s">
        <v>42</v>
      </c>
    </row>
    <row r="1255" spans="1:15" x14ac:dyDescent="0.25">
      <c r="A1255" t="s">
        <v>41</v>
      </c>
      <c r="B1255">
        <v>46517.4</v>
      </c>
      <c r="C1255">
        <v>46431.4</v>
      </c>
      <c r="D1255">
        <v>46431.3</v>
      </c>
      <c r="E1255">
        <v>46377.2</v>
      </c>
      <c r="F1255">
        <v>2381.85</v>
      </c>
      <c r="G1255">
        <v>2482.25</v>
      </c>
      <c r="H1255">
        <v>456.78199999999998</v>
      </c>
      <c r="I1255">
        <v>611.06399999999996</v>
      </c>
      <c r="J1255">
        <v>1389.94</v>
      </c>
      <c r="K1255">
        <v>41493.4</v>
      </c>
      <c r="L1255">
        <v>0.37671399999999999</v>
      </c>
      <c r="M1255">
        <v>0.61906899999999998</v>
      </c>
      <c r="N1255">
        <v>136629</v>
      </c>
      <c r="O1255" t="s">
        <v>42</v>
      </c>
    </row>
    <row r="1256" spans="1:15" x14ac:dyDescent="0.25">
      <c r="A1256" t="s">
        <v>41</v>
      </c>
      <c r="B1256">
        <v>46705.8</v>
      </c>
      <c r="C1256">
        <v>46619</v>
      </c>
      <c r="D1256">
        <v>46618.9</v>
      </c>
      <c r="E1256">
        <v>46564.3</v>
      </c>
      <c r="F1256">
        <v>2397.7199999999998</v>
      </c>
      <c r="G1256">
        <v>2473.0100000000002</v>
      </c>
      <c r="H1256">
        <v>452.05</v>
      </c>
      <c r="I1256">
        <v>602.56500000000005</v>
      </c>
      <c r="J1256">
        <v>1393.59</v>
      </c>
      <c r="K1256">
        <v>41673.4</v>
      </c>
      <c r="L1256">
        <v>0.37586999999999998</v>
      </c>
      <c r="M1256">
        <v>0.61912199999999995</v>
      </c>
      <c r="N1256">
        <v>138535</v>
      </c>
      <c r="O1256" t="s">
        <v>42</v>
      </c>
    </row>
    <row r="1257" spans="1:15" x14ac:dyDescent="0.25">
      <c r="A1257" t="s">
        <v>41</v>
      </c>
      <c r="B1257">
        <v>46627.4</v>
      </c>
      <c r="C1257">
        <v>46539.6</v>
      </c>
      <c r="D1257">
        <v>46539.4</v>
      </c>
      <c r="E1257">
        <v>46484.9</v>
      </c>
      <c r="F1257">
        <v>2394.36</v>
      </c>
      <c r="G1257">
        <v>2489.04</v>
      </c>
      <c r="H1257">
        <v>458.23899999999998</v>
      </c>
      <c r="I1257">
        <v>612.98599999999999</v>
      </c>
      <c r="J1257">
        <v>1393.18</v>
      </c>
      <c r="K1257">
        <v>41581.5</v>
      </c>
      <c r="L1257">
        <v>0.37582500000000002</v>
      </c>
      <c r="M1257">
        <v>0.61905100000000002</v>
      </c>
      <c r="N1257">
        <v>136357</v>
      </c>
      <c r="O1257" t="s">
        <v>42</v>
      </c>
    </row>
    <row r="1258" spans="1:15" x14ac:dyDescent="0.25">
      <c r="A1258" t="s">
        <v>41</v>
      </c>
      <c r="B1258">
        <v>46638.7</v>
      </c>
      <c r="C1258">
        <v>46544.2</v>
      </c>
      <c r="D1258">
        <v>46544</v>
      </c>
      <c r="E1258">
        <v>46489.9</v>
      </c>
      <c r="F1258">
        <v>2380.4699999999998</v>
      </c>
      <c r="G1258">
        <v>2500.71</v>
      </c>
      <c r="H1258">
        <v>463.65800000000002</v>
      </c>
      <c r="I1258">
        <v>619.83399999999995</v>
      </c>
      <c r="J1258">
        <v>1392.64</v>
      </c>
      <c r="K1258">
        <v>41588.800000000003</v>
      </c>
      <c r="L1258">
        <v>0.379021</v>
      </c>
      <c r="M1258">
        <v>0.61902800000000002</v>
      </c>
      <c r="N1258">
        <v>135109</v>
      </c>
      <c r="O1258" t="s">
        <v>42</v>
      </c>
    </row>
    <row r="1259" spans="1:15" x14ac:dyDescent="0.25">
      <c r="A1259" t="s">
        <v>41</v>
      </c>
      <c r="B1259">
        <v>46532.2</v>
      </c>
      <c r="C1259">
        <v>46449.3</v>
      </c>
      <c r="D1259">
        <v>46449.1</v>
      </c>
      <c r="E1259">
        <v>46394.5</v>
      </c>
      <c r="F1259">
        <v>2387.87</v>
      </c>
      <c r="G1259">
        <v>2478.63</v>
      </c>
      <c r="H1259">
        <v>454.44799999999998</v>
      </c>
      <c r="I1259">
        <v>608.26599999999996</v>
      </c>
      <c r="J1259">
        <v>1391.38</v>
      </c>
      <c r="K1259">
        <v>41508.1</v>
      </c>
      <c r="L1259">
        <v>0.37580200000000002</v>
      </c>
      <c r="M1259">
        <v>0.62522</v>
      </c>
      <c r="N1259">
        <v>137205</v>
      </c>
      <c r="O1259" t="s">
        <v>42</v>
      </c>
    </row>
    <row r="1260" spans="1:15" x14ac:dyDescent="0.25">
      <c r="A1260" t="s">
        <v>41</v>
      </c>
      <c r="B1260">
        <v>46597.599999999999</v>
      </c>
      <c r="C1260">
        <v>46517.2</v>
      </c>
      <c r="D1260">
        <v>46517</v>
      </c>
      <c r="E1260">
        <v>46463.1</v>
      </c>
      <c r="F1260">
        <v>2391.5700000000002</v>
      </c>
      <c r="G1260">
        <v>2482.25</v>
      </c>
      <c r="H1260">
        <v>455.57600000000002</v>
      </c>
      <c r="I1260">
        <v>609.303</v>
      </c>
      <c r="J1260">
        <v>1392.86</v>
      </c>
      <c r="K1260">
        <v>41569.4</v>
      </c>
      <c r="L1260">
        <v>0.376276</v>
      </c>
      <c r="M1260">
        <v>0.61911400000000005</v>
      </c>
      <c r="N1260">
        <v>137150</v>
      </c>
      <c r="O1260" t="s">
        <v>42</v>
      </c>
    </row>
    <row r="1261" spans="1:15" x14ac:dyDescent="0.25">
      <c r="A1261" t="s">
        <v>41</v>
      </c>
      <c r="B1261">
        <v>46738.5</v>
      </c>
      <c r="C1261">
        <v>46657.599999999999</v>
      </c>
      <c r="D1261">
        <v>46657.4</v>
      </c>
      <c r="E1261">
        <v>46602.9</v>
      </c>
      <c r="F1261">
        <v>2372.66</v>
      </c>
      <c r="G1261">
        <v>2486.7800000000002</v>
      </c>
      <c r="H1261">
        <v>456.97</v>
      </c>
      <c r="I1261">
        <v>610.25599999999997</v>
      </c>
      <c r="J1261">
        <v>1394.81</v>
      </c>
      <c r="K1261">
        <v>41722.800000000003</v>
      </c>
      <c r="L1261">
        <v>0.376502</v>
      </c>
      <c r="M1261">
        <v>0.619116</v>
      </c>
      <c r="N1261">
        <v>136919</v>
      </c>
      <c r="O1261" t="s">
        <v>42</v>
      </c>
    </row>
    <row r="1262" spans="1:15" x14ac:dyDescent="0.25">
      <c r="A1262" t="s">
        <v>41</v>
      </c>
      <c r="B1262">
        <v>46854.1</v>
      </c>
      <c r="C1262">
        <v>46761.2</v>
      </c>
      <c r="D1262">
        <v>46761</v>
      </c>
      <c r="E1262">
        <v>46706.5</v>
      </c>
      <c r="F1262">
        <v>2395.0300000000002</v>
      </c>
      <c r="G1262">
        <v>2483</v>
      </c>
      <c r="H1262">
        <v>454.75599999999997</v>
      </c>
      <c r="I1262">
        <v>607.90300000000002</v>
      </c>
      <c r="J1262">
        <v>1395.51</v>
      </c>
      <c r="K1262">
        <v>41807.800000000003</v>
      </c>
      <c r="L1262">
        <v>0.37629000000000001</v>
      </c>
      <c r="M1262">
        <v>0.61912</v>
      </c>
      <c r="N1262">
        <v>137411</v>
      </c>
      <c r="O1262" t="s">
        <v>42</v>
      </c>
    </row>
    <row r="1263" spans="1:15" x14ac:dyDescent="0.25">
      <c r="A1263" t="s">
        <v>41</v>
      </c>
      <c r="B1263">
        <v>46991.9</v>
      </c>
      <c r="C1263">
        <v>46899.7</v>
      </c>
      <c r="D1263">
        <v>46899.6</v>
      </c>
      <c r="E1263">
        <v>46844.9</v>
      </c>
      <c r="F1263">
        <v>2393.88</v>
      </c>
      <c r="G1263">
        <v>2516.6999999999998</v>
      </c>
      <c r="H1263">
        <v>468.68099999999998</v>
      </c>
      <c r="I1263">
        <v>627.88800000000003</v>
      </c>
      <c r="J1263">
        <v>1394.97</v>
      </c>
      <c r="K1263">
        <v>41914</v>
      </c>
      <c r="L1263">
        <v>0.37645499999999998</v>
      </c>
      <c r="M1263">
        <v>0.61912199999999995</v>
      </c>
      <c r="N1263">
        <v>135249</v>
      </c>
      <c r="O1263" t="s">
        <v>42</v>
      </c>
    </row>
    <row r="1264" spans="1:15" x14ac:dyDescent="0.25">
      <c r="A1264" t="s">
        <v>41</v>
      </c>
      <c r="B1264">
        <v>46739.199999999997</v>
      </c>
      <c r="C1264">
        <v>46661</v>
      </c>
      <c r="D1264">
        <v>46660.800000000003</v>
      </c>
      <c r="E1264">
        <v>46606.6</v>
      </c>
      <c r="F1264">
        <v>2384.48</v>
      </c>
      <c r="G1264">
        <v>2479.4699999999998</v>
      </c>
      <c r="H1264">
        <v>454.43299999999999</v>
      </c>
      <c r="I1264">
        <v>605.95100000000002</v>
      </c>
      <c r="J1264">
        <v>1394.21</v>
      </c>
      <c r="K1264">
        <v>41721.9</v>
      </c>
      <c r="L1264">
        <v>0.37571399999999999</v>
      </c>
      <c r="M1264">
        <v>0.61911899999999997</v>
      </c>
      <c r="N1264">
        <v>137762</v>
      </c>
      <c r="O1264" t="s">
        <v>42</v>
      </c>
    </row>
    <row r="1265" spans="1:15" x14ac:dyDescent="0.25">
      <c r="A1265" t="s">
        <v>41</v>
      </c>
      <c r="B1265">
        <v>46636.6</v>
      </c>
      <c r="C1265">
        <v>46567.8</v>
      </c>
      <c r="D1265">
        <v>46567.7</v>
      </c>
      <c r="E1265">
        <v>46513.2</v>
      </c>
      <c r="F1265">
        <v>2377.8000000000002</v>
      </c>
      <c r="G1265">
        <v>2479.7399999999998</v>
      </c>
      <c r="H1265">
        <v>454.14800000000002</v>
      </c>
      <c r="I1265">
        <v>606.34100000000001</v>
      </c>
      <c r="J1265">
        <v>1394.53</v>
      </c>
      <c r="K1265">
        <v>41635.1</v>
      </c>
      <c r="L1265">
        <v>0.37572100000000003</v>
      </c>
      <c r="M1265">
        <v>0.61910600000000005</v>
      </c>
      <c r="N1265">
        <v>137762</v>
      </c>
      <c r="O1265" t="s">
        <v>42</v>
      </c>
    </row>
    <row r="1266" spans="1:15" x14ac:dyDescent="0.25">
      <c r="A1266" t="s">
        <v>41</v>
      </c>
      <c r="B1266">
        <v>46574.6</v>
      </c>
      <c r="C1266">
        <v>46486.1</v>
      </c>
      <c r="D1266">
        <v>46485.9</v>
      </c>
      <c r="E1266">
        <v>46431.7</v>
      </c>
      <c r="F1266">
        <v>2376.33</v>
      </c>
      <c r="G1266">
        <v>2475.7199999999998</v>
      </c>
      <c r="H1266">
        <v>453.48399999999998</v>
      </c>
      <c r="I1266">
        <v>605.94399999999996</v>
      </c>
      <c r="J1266">
        <v>1391.77</v>
      </c>
      <c r="K1266">
        <v>41559.800000000003</v>
      </c>
      <c r="L1266">
        <v>0.37582700000000002</v>
      </c>
      <c r="M1266">
        <v>0.62915699999999997</v>
      </c>
      <c r="N1266">
        <v>137660</v>
      </c>
      <c r="O1266" t="s">
        <v>42</v>
      </c>
    </row>
    <row r="1267" spans="1:15" x14ac:dyDescent="0.25">
      <c r="A1267" t="s">
        <v>41</v>
      </c>
      <c r="B1267">
        <v>46505.599999999999</v>
      </c>
      <c r="C1267">
        <v>46419.4</v>
      </c>
      <c r="D1267">
        <v>46419.3</v>
      </c>
      <c r="E1267">
        <v>46365.1</v>
      </c>
      <c r="F1267">
        <v>2372.1</v>
      </c>
      <c r="G1267">
        <v>2478.36</v>
      </c>
      <c r="H1267">
        <v>454.07799999999997</v>
      </c>
      <c r="I1267">
        <v>607.97</v>
      </c>
      <c r="J1267">
        <v>1391.84</v>
      </c>
      <c r="K1267">
        <v>41494.9</v>
      </c>
      <c r="L1267">
        <v>0.37606499999999998</v>
      </c>
      <c r="M1267">
        <v>0.61909599999999998</v>
      </c>
      <c r="N1267">
        <v>137269</v>
      </c>
      <c r="O1267" t="s">
        <v>42</v>
      </c>
    </row>
    <row r="1268" spans="1:15" x14ac:dyDescent="0.25">
      <c r="A1268" t="s">
        <v>41</v>
      </c>
      <c r="B1268">
        <v>46550.5</v>
      </c>
      <c r="C1268">
        <v>46468.1</v>
      </c>
      <c r="D1268">
        <v>46468</v>
      </c>
      <c r="E1268">
        <v>46413.7</v>
      </c>
      <c r="F1268">
        <v>2381.1</v>
      </c>
      <c r="G1268">
        <v>2496.7800000000002</v>
      </c>
      <c r="H1268">
        <v>462.42399999999998</v>
      </c>
      <c r="I1268">
        <v>618.34199999999998</v>
      </c>
      <c r="J1268">
        <v>1391.45</v>
      </c>
      <c r="K1268">
        <v>41516.1</v>
      </c>
      <c r="L1268">
        <v>0.37867000000000001</v>
      </c>
      <c r="M1268">
        <v>0.619035</v>
      </c>
      <c r="N1268">
        <v>135348</v>
      </c>
      <c r="O1268" t="s">
        <v>42</v>
      </c>
    </row>
    <row r="1269" spans="1:15" x14ac:dyDescent="0.25">
      <c r="A1269" t="s">
        <v>41</v>
      </c>
      <c r="B1269">
        <v>46598.6</v>
      </c>
      <c r="C1269">
        <v>46508.1</v>
      </c>
      <c r="D1269">
        <v>46508</v>
      </c>
      <c r="E1269">
        <v>46453.8</v>
      </c>
      <c r="F1269">
        <v>2386.79</v>
      </c>
      <c r="G1269">
        <v>2476.84</v>
      </c>
      <c r="H1269">
        <v>453.61200000000002</v>
      </c>
      <c r="I1269">
        <v>606.80399999999997</v>
      </c>
      <c r="J1269">
        <v>1391.86</v>
      </c>
      <c r="K1269">
        <v>41570.400000000001</v>
      </c>
      <c r="L1269">
        <v>0.37646600000000002</v>
      </c>
      <c r="M1269">
        <v>0.629741</v>
      </c>
      <c r="N1269">
        <v>137487</v>
      </c>
      <c r="O1269" t="s">
        <v>42</v>
      </c>
    </row>
    <row r="1270" spans="1:15" x14ac:dyDescent="0.25">
      <c r="A1270" t="s">
        <v>41</v>
      </c>
      <c r="B1270">
        <v>46619.1</v>
      </c>
      <c r="C1270">
        <v>46533</v>
      </c>
      <c r="D1270">
        <v>46532.9</v>
      </c>
      <c r="E1270">
        <v>46478.5</v>
      </c>
      <c r="F1270">
        <v>2381.21</v>
      </c>
      <c r="G1270">
        <v>2511.35</v>
      </c>
      <c r="H1270">
        <v>468.82</v>
      </c>
      <c r="I1270">
        <v>626.21900000000005</v>
      </c>
      <c r="J1270">
        <v>1391.65</v>
      </c>
      <c r="K1270">
        <v>41566.1</v>
      </c>
      <c r="L1270">
        <v>0.37631300000000001</v>
      </c>
      <c r="M1270">
        <v>0.62515399999999999</v>
      </c>
      <c r="N1270">
        <v>133967</v>
      </c>
      <c r="O1270" t="s">
        <v>42</v>
      </c>
    </row>
    <row r="1271" spans="1:15" x14ac:dyDescent="0.25">
      <c r="A1271" t="s">
        <v>41</v>
      </c>
      <c r="B1271">
        <v>46590.9</v>
      </c>
      <c r="C1271">
        <v>46500.5</v>
      </c>
      <c r="D1271">
        <v>46500.4</v>
      </c>
      <c r="E1271">
        <v>46446.5</v>
      </c>
      <c r="F1271">
        <v>2377.92</v>
      </c>
      <c r="G1271">
        <v>2474.29</v>
      </c>
      <c r="H1271">
        <v>453.58600000000001</v>
      </c>
      <c r="I1271">
        <v>606.42700000000002</v>
      </c>
      <c r="J1271">
        <v>1389.76</v>
      </c>
      <c r="K1271">
        <v>41574.5</v>
      </c>
      <c r="L1271">
        <v>0.37706800000000001</v>
      </c>
      <c r="M1271">
        <v>0.61911799999999995</v>
      </c>
      <c r="N1271">
        <v>137519</v>
      </c>
      <c r="O1271" t="s">
        <v>42</v>
      </c>
    </row>
    <row r="1272" spans="1:15" x14ac:dyDescent="0.25">
      <c r="A1272" t="s">
        <v>41</v>
      </c>
      <c r="B1272">
        <v>46561</v>
      </c>
      <c r="C1272">
        <v>46490.2</v>
      </c>
      <c r="D1272">
        <v>46490.1</v>
      </c>
      <c r="E1272">
        <v>46435.8</v>
      </c>
      <c r="F1272">
        <v>2378.83</v>
      </c>
      <c r="G1272">
        <v>2473.1999999999998</v>
      </c>
      <c r="H1272">
        <v>452.95800000000003</v>
      </c>
      <c r="I1272">
        <v>605.779</v>
      </c>
      <c r="J1272">
        <v>1389.93</v>
      </c>
      <c r="K1272">
        <v>41564.1</v>
      </c>
      <c r="L1272">
        <v>0.37615100000000001</v>
      </c>
      <c r="M1272">
        <v>0.62918099999999999</v>
      </c>
      <c r="N1272">
        <v>137637</v>
      </c>
      <c r="O1272" t="s">
        <v>42</v>
      </c>
    </row>
    <row r="1273" spans="1:15" x14ac:dyDescent="0.25">
      <c r="A1273" t="s">
        <v>41</v>
      </c>
      <c r="B1273">
        <v>46583.5</v>
      </c>
      <c r="C1273">
        <v>46498.9</v>
      </c>
      <c r="D1273">
        <v>46498.8</v>
      </c>
      <c r="E1273">
        <v>46444.6</v>
      </c>
      <c r="F1273">
        <v>2374.89</v>
      </c>
      <c r="G1273">
        <v>2474.56</v>
      </c>
      <c r="H1273">
        <v>453.63200000000001</v>
      </c>
      <c r="I1273">
        <v>605.96199999999999</v>
      </c>
      <c r="J1273">
        <v>1390.43</v>
      </c>
      <c r="K1273">
        <v>41575.4</v>
      </c>
      <c r="L1273">
        <v>0.37706099999999998</v>
      </c>
      <c r="M1273">
        <v>0.61910699999999996</v>
      </c>
      <c r="N1273">
        <v>137632</v>
      </c>
      <c r="O1273" t="s">
        <v>42</v>
      </c>
    </row>
    <row r="1274" spans="1:15" x14ac:dyDescent="0.25">
      <c r="A1274" t="s">
        <v>41</v>
      </c>
      <c r="B1274">
        <v>46598.5</v>
      </c>
      <c r="C1274">
        <v>46511.7</v>
      </c>
      <c r="D1274">
        <v>46511.6</v>
      </c>
      <c r="E1274">
        <v>46457.2</v>
      </c>
      <c r="F1274">
        <v>2376.88</v>
      </c>
      <c r="G1274">
        <v>2513.35</v>
      </c>
      <c r="H1274">
        <v>469.72199999999998</v>
      </c>
      <c r="I1274">
        <v>627.52200000000005</v>
      </c>
      <c r="J1274">
        <v>1391.44</v>
      </c>
      <c r="K1274">
        <v>41547.300000000003</v>
      </c>
      <c r="L1274">
        <v>0.37664599999999998</v>
      </c>
      <c r="M1274">
        <v>0.62583500000000003</v>
      </c>
      <c r="N1274">
        <v>133664</v>
      </c>
      <c r="O1274" t="s">
        <v>42</v>
      </c>
    </row>
    <row r="1275" spans="1:15" x14ac:dyDescent="0.25">
      <c r="A1275" t="s">
        <v>41</v>
      </c>
      <c r="B1275">
        <v>46549.1</v>
      </c>
      <c r="C1275">
        <v>46455.9</v>
      </c>
      <c r="D1275">
        <v>46455.8</v>
      </c>
      <c r="E1275">
        <v>46401.5</v>
      </c>
      <c r="F1275">
        <v>2385.59</v>
      </c>
      <c r="G1275">
        <v>2473.5300000000002</v>
      </c>
      <c r="H1275">
        <v>453.31099999999998</v>
      </c>
      <c r="I1275">
        <v>606.12099999999998</v>
      </c>
      <c r="J1275">
        <v>1389.63</v>
      </c>
      <c r="K1275">
        <v>41522.699999999997</v>
      </c>
      <c r="L1275">
        <v>0.37569900000000001</v>
      </c>
      <c r="M1275">
        <v>0.61911799999999995</v>
      </c>
      <c r="N1275">
        <v>137491</v>
      </c>
      <c r="O1275" t="s">
        <v>42</v>
      </c>
    </row>
    <row r="1276" spans="1:15" x14ac:dyDescent="0.25">
      <c r="A1276" t="s">
        <v>41</v>
      </c>
      <c r="B1276">
        <v>46539.4</v>
      </c>
      <c r="C1276">
        <v>46450.1</v>
      </c>
      <c r="D1276">
        <v>46450</v>
      </c>
      <c r="E1276">
        <v>46396</v>
      </c>
      <c r="F1276">
        <v>2375.5500000000002</v>
      </c>
      <c r="G1276">
        <v>2479.58</v>
      </c>
      <c r="H1276">
        <v>455.96699999999998</v>
      </c>
      <c r="I1276">
        <v>609.46699999999998</v>
      </c>
      <c r="J1276">
        <v>1389.61</v>
      </c>
      <c r="K1276">
        <v>41521.199999999997</v>
      </c>
      <c r="L1276">
        <v>0.37569000000000002</v>
      </c>
      <c r="M1276">
        <v>0.62530600000000003</v>
      </c>
      <c r="N1276">
        <v>136902</v>
      </c>
      <c r="O1276" t="s">
        <v>42</v>
      </c>
    </row>
    <row r="1277" spans="1:15" x14ac:dyDescent="0.25">
      <c r="A1277" t="s">
        <v>41</v>
      </c>
      <c r="B1277">
        <v>46505.599999999999</v>
      </c>
      <c r="C1277">
        <v>46425.7</v>
      </c>
      <c r="D1277">
        <v>46425.599999999999</v>
      </c>
      <c r="E1277">
        <v>46371.3</v>
      </c>
      <c r="F1277">
        <v>2381.85</v>
      </c>
      <c r="G1277">
        <v>2474.13</v>
      </c>
      <c r="H1277">
        <v>453.262</v>
      </c>
      <c r="I1277">
        <v>606.17200000000003</v>
      </c>
      <c r="J1277">
        <v>1390.23</v>
      </c>
      <c r="K1277">
        <v>41495.5</v>
      </c>
      <c r="L1277">
        <v>0.37690000000000001</v>
      </c>
      <c r="M1277">
        <v>0.61911899999999997</v>
      </c>
      <c r="N1277">
        <v>137506</v>
      </c>
      <c r="O1277" t="s">
        <v>42</v>
      </c>
    </row>
    <row r="1278" spans="1:15" x14ac:dyDescent="0.25">
      <c r="A1278" t="s">
        <v>41</v>
      </c>
      <c r="B1278">
        <v>46566.400000000001</v>
      </c>
      <c r="C1278">
        <v>46487.8</v>
      </c>
      <c r="D1278">
        <v>46487.7</v>
      </c>
      <c r="E1278">
        <v>46433.8</v>
      </c>
      <c r="F1278">
        <v>2384.39</v>
      </c>
      <c r="G1278">
        <v>2475.1</v>
      </c>
      <c r="H1278">
        <v>453.33</v>
      </c>
      <c r="I1278">
        <v>606.06399999999996</v>
      </c>
      <c r="J1278">
        <v>1391</v>
      </c>
      <c r="K1278">
        <v>41554</v>
      </c>
      <c r="L1278">
        <v>0.37714500000000001</v>
      </c>
      <c r="M1278">
        <v>0.61911799999999995</v>
      </c>
      <c r="N1278">
        <v>137554</v>
      </c>
      <c r="O1278" t="s">
        <v>42</v>
      </c>
    </row>
    <row r="1279" spans="1:15" x14ac:dyDescent="0.25">
      <c r="A1279" t="s">
        <v>41</v>
      </c>
      <c r="B1279">
        <v>46596.6</v>
      </c>
      <c r="C1279">
        <v>46525.4</v>
      </c>
      <c r="D1279">
        <v>46525.3</v>
      </c>
      <c r="E1279">
        <v>46471</v>
      </c>
      <c r="F1279">
        <v>2375.6799999999998</v>
      </c>
      <c r="G1279">
        <v>2477.33</v>
      </c>
      <c r="H1279">
        <v>454.399</v>
      </c>
      <c r="I1279">
        <v>606.88800000000003</v>
      </c>
      <c r="J1279">
        <v>1391.38</v>
      </c>
      <c r="K1279">
        <v>41597.5</v>
      </c>
      <c r="L1279">
        <v>0.37723099999999998</v>
      </c>
      <c r="M1279">
        <v>0.61912199999999995</v>
      </c>
      <c r="N1279">
        <v>137390</v>
      </c>
      <c r="O1279" t="s">
        <v>42</v>
      </c>
    </row>
    <row r="1280" spans="1:15" x14ac:dyDescent="0.25">
      <c r="A1280" t="s">
        <v>41</v>
      </c>
      <c r="B1280">
        <v>46633.2</v>
      </c>
      <c r="C1280">
        <v>46548.4</v>
      </c>
      <c r="D1280">
        <v>46548.3</v>
      </c>
      <c r="E1280">
        <v>46493.599999999999</v>
      </c>
      <c r="F1280">
        <v>2386.56</v>
      </c>
      <c r="G1280">
        <v>2480.2600000000002</v>
      </c>
      <c r="H1280">
        <v>455.54</v>
      </c>
      <c r="I1280">
        <v>608.81299999999999</v>
      </c>
      <c r="J1280">
        <v>1391.18</v>
      </c>
      <c r="K1280">
        <v>41606.5</v>
      </c>
      <c r="L1280">
        <v>0.37591999999999998</v>
      </c>
      <c r="M1280">
        <v>0.61910500000000002</v>
      </c>
      <c r="N1280">
        <v>137027</v>
      </c>
      <c r="O1280" t="s">
        <v>42</v>
      </c>
    </row>
    <row r="1281" spans="1:25" x14ac:dyDescent="0.25">
      <c r="A1281" t="s">
        <v>41</v>
      </c>
      <c r="B1281">
        <v>46654.7</v>
      </c>
      <c r="C1281">
        <v>46568.3</v>
      </c>
      <c r="D1281">
        <v>46568.2</v>
      </c>
      <c r="E1281">
        <v>46513.9</v>
      </c>
      <c r="F1281">
        <v>2381.15</v>
      </c>
      <c r="G1281">
        <v>2484.5100000000002</v>
      </c>
      <c r="H1281">
        <v>457.44299999999998</v>
      </c>
      <c r="I1281">
        <v>611.00099999999998</v>
      </c>
      <c r="J1281">
        <v>1391.32</v>
      </c>
      <c r="K1281">
        <v>41627.699999999997</v>
      </c>
      <c r="L1281">
        <v>0.379577</v>
      </c>
      <c r="M1281">
        <v>0.62732600000000005</v>
      </c>
      <c r="N1281">
        <v>136689</v>
      </c>
      <c r="O1281" t="s">
        <v>42</v>
      </c>
    </row>
    <row r="1282" spans="1:25" x14ac:dyDescent="0.25">
      <c r="A1282" t="s">
        <v>41</v>
      </c>
      <c r="B1282">
        <v>47217.1</v>
      </c>
      <c r="C1282">
        <v>47125.7</v>
      </c>
      <c r="D1282">
        <v>47125.599999999999</v>
      </c>
      <c r="E1282">
        <v>47070.5</v>
      </c>
      <c r="F1282">
        <v>2404.1799999999998</v>
      </c>
      <c r="G1282">
        <v>2481.9899999999998</v>
      </c>
      <c r="H1282">
        <v>455.24</v>
      </c>
      <c r="I1282">
        <v>607.71299999999997</v>
      </c>
      <c r="J1282">
        <v>1393.97</v>
      </c>
      <c r="K1282">
        <v>42163.4</v>
      </c>
      <c r="L1282">
        <v>0.37570599999999998</v>
      </c>
      <c r="M1282">
        <v>0.62834000000000001</v>
      </c>
      <c r="N1282">
        <v>137298</v>
      </c>
      <c r="O1282" t="s">
        <v>42</v>
      </c>
    </row>
    <row r="1283" spans="1:25" x14ac:dyDescent="0.25">
      <c r="A1283" t="s">
        <v>41</v>
      </c>
      <c r="B1283">
        <v>46570.3</v>
      </c>
      <c r="C1283">
        <v>46484.3</v>
      </c>
      <c r="D1283">
        <v>46484.2</v>
      </c>
      <c r="E1283">
        <v>46429.9</v>
      </c>
      <c r="F1283">
        <v>2374.0700000000002</v>
      </c>
      <c r="G1283">
        <v>2476.9699999999998</v>
      </c>
      <c r="H1283">
        <v>453.72</v>
      </c>
      <c r="I1283">
        <v>606.61400000000003</v>
      </c>
      <c r="J1283">
        <v>1391.92</v>
      </c>
      <c r="K1283">
        <v>41558.400000000001</v>
      </c>
      <c r="L1283">
        <v>0.37569000000000002</v>
      </c>
      <c r="M1283">
        <v>0.629552</v>
      </c>
      <c r="N1283">
        <v>137509</v>
      </c>
      <c r="O1283" t="s">
        <v>42</v>
      </c>
    </row>
    <row r="1284" spans="1:25" x14ac:dyDescent="0.25">
      <c r="A1284" t="s">
        <v>41</v>
      </c>
      <c r="B1284">
        <v>46632.7</v>
      </c>
      <c r="C1284">
        <v>46555.1</v>
      </c>
      <c r="D1284">
        <v>46554.9</v>
      </c>
      <c r="E1284">
        <v>46501</v>
      </c>
      <c r="F1284">
        <v>2370.42</v>
      </c>
      <c r="G1284">
        <v>2511.36</v>
      </c>
      <c r="H1284">
        <v>468.339</v>
      </c>
      <c r="I1284">
        <v>625.46699999999998</v>
      </c>
      <c r="J1284">
        <v>1392.7</v>
      </c>
      <c r="K1284">
        <v>41598.800000000003</v>
      </c>
      <c r="L1284">
        <v>0.37587500000000001</v>
      </c>
      <c r="M1284">
        <v>0.61911700000000003</v>
      </c>
      <c r="N1284">
        <v>133933</v>
      </c>
      <c r="O1284" t="s">
        <v>42</v>
      </c>
    </row>
    <row r="1285" spans="1:25" x14ac:dyDescent="0.25">
      <c r="A1285" t="s">
        <v>41</v>
      </c>
      <c r="B1285">
        <v>46606.3</v>
      </c>
      <c r="C1285">
        <v>46526</v>
      </c>
      <c r="D1285">
        <v>46525.9</v>
      </c>
      <c r="E1285">
        <v>46471.6</v>
      </c>
      <c r="F1285">
        <v>2380.46</v>
      </c>
      <c r="G1285">
        <v>2476.67</v>
      </c>
      <c r="H1285">
        <v>454.07100000000003</v>
      </c>
      <c r="I1285">
        <v>606.73099999999999</v>
      </c>
      <c r="J1285">
        <v>1391.23</v>
      </c>
      <c r="K1285">
        <v>41594</v>
      </c>
      <c r="L1285">
        <v>0.375942</v>
      </c>
      <c r="M1285">
        <v>0.61912199999999995</v>
      </c>
      <c r="N1285">
        <v>137479</v>
      </c>
      <c r="O1285" t="s">
        <v>42</v>
      </c>
    </row>
    <row r="1286" spans="1:25" x14ac:dyDescent="0.25">
      <c r="A1286" t="s">
        <v>41</v>
      </c>
      <c r="B1286">
        <v>46500.6</v>
      </c>
      <c r="C1286">
        <v>46413.1</v>
      </c>
      <c r="D1286">
        <v>46413</v>
      </c>
      <c r="E1286">
        <v>46359.1</v>
      </c>
      <c r="F1286">
        <v>2367.6</v>
      </c>
      <c r="G1286">
        <v>2476.96</v>
      </c>
      <c r="H1286">
        <v>454.08499999999998</v>
      </c>
      <c r="I1286">
        <v>607.54499999999996</v>
      </c>
      <c r="J1286">
        <v>1390.87</v>
      </c>
      <c r="K1286">
        <v>41494.6</v>
      </c>
      <c r="L1286">
        <v>0.37572100000000003</v>
      </c>
      <c r="M1286">
        <v>0.619116</v>
      </c>
      <c r="N1286">
        <v>137320</v>
      </c>
      <c r="O1286" t="s">
        <v>42</v>
      </c>
    </row>
    <row r="1287" spans="1:25" x14ac:dyDescent="0.25">
      <c r="A1287" t="s">
        <v>41</v>
      </c>
      <c r="B1287">
        <v>46598.5</v>
      </c>
      <c r="C1287">
        <v>46512.6</v>
      </c>
      <c r="D1287">
        <v>46512.5</v>
      </c>
      <c r="E1287">
        <v>46457.9</v>
      </c>
      <c r="F1287">
        <v>2395.44</v>
      </c>
      <c r="G1287">
        <v>2476.1999999999998</v>
      </c>
      <c r="H1287">
        <v>453.37200000000001</v>
      </c>
      <c r="I1287">
        <v>606.64599999999996</v>
      </c>
      <c r="J1287">
        <v>1391.63</v>
      </c>
      <c r="K1287">
        <v>41565.800000000003</v>
      </c>
      <c r="L1287">
        <v>0.37738899999999997</v>
      </c>
      <c r="M1287">
        <v>0.62978100000000004</v>
      </c>
      <c r="N1287">
        <v>137456</v>
      </c>
      <c r="O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41</v>
      </c>
      <c r="B1288">
        <v>46657.599999999999</v>
      </c>
      <c r="C1288">
        <v>46582.400000000001</v>
      </c>
      <c r="D1288">
        <v>46582.3</v>
      </c>
      <c r="E1288">
        <v>46528.2</v>
      </c>
      <c r="F1288">
        <v>2370.86</v>
      </c>
      <c r="G1288">
        <v>2506.63</v>
      </c>
      <c r="H1288">
        <v>466.88600000000002</v>
      </c>
      <c r="I1288">
        <v>623.33399999999995</v>
      </c>
      <c r="J1288">
        <v>1391.63</v>
      </c>
      <c r="K1288">
        <v>41630.300000000003</v>
      </c>
      <c r="L1288">
        <v>0.37614500000000001</v>
      </c>
      <c r="M1288">
        <v>0.61912</v>
      </c>
      <c r="N1288">
        <v>134335</v>
      </c>
      <c r="O1288" t="s">
        <v>42</v>
      </c>
      <c r="R1288">
        <f>AVERAGE(B1239:B1288)</f>
        <v>46630.484000000011</v>
      </c>
      <c r="S1288">
        <f>AVERAGE(C1239:C1288)</f>
        <v>46545.16</v>
      </c>
      <c r="U1288">
        <f>_xlfn.VAR.P(B1239:B1288)</f>
        <v>17268.850543999913</v>
      </c>
      <c r="V1288">
        <f>_xlfn.VAR.P(C1239:C1288)</f>
        <v>16866.922799999815</v>
      </c>
      <c r="X1288">
        <f>1.96*SQRT(U1288)/50</f>
        <v>5.151311143770295</v>
      </c>
      <c r="Y1288">
        <f>1.96*SQRT(V1288)/50</f>
        <v>5.0910105334198343</v>
      </c>
    </row>
    <row r="1289" spans="1:25" x14ac:dyDescent="0.25">
      <c r="A1289" t="s">
        <v>43</v>
      </c>
      <c r="B1289">
        <v>2331618.9619999998</v>
      </c>
      <c r="C1289" t="s">
        <v>36</v>
      </c>
    </row>
    <row r="1290" spans="1:25" x14ac:dyDescent="0.25">
      <c r="A1290" t="s">
        <v>44</v>
      </c>
      <c r="B1290">
        <v>46481.3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0.37966699999999998</v>
      </c>
      <c r="L1290">
        <v>0.62800999999999996</v>
      </c>
      <c r="M1290">
        <v>137200</v>
      </c>
      <c r="N1290" t="s">
        <v>42</v>
      </c>
    </row>
    <row r="1291" spans="1:25" x14ac:dyDescent="0.25">
      <c r="A1291" t="s">
        <v>44</v>
      </c>
      <c r="B1291">
        <v>46543.199999999997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0.37893199999999999</v>
      </c>
      <c r="L1291">
        <v>0.61887199999999998</v>
      </c>
      <c r="M1291">
        <v>137344</v>
      </c>
      <c r="N1291" t="s">
        <v>42</v>
      </c>
    </row>
    <row r="1292" spans="1:25" x14ac:dyDescent="0.25">
      <c r="A1292" t="s">
        <v>44</v>
      </c>
      <c r="B1292">
        <v>46539.1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0.37872099999999997</v>
      </c>
      <c r="L1292">
        <v>0.61904300000000001</v>
      </c>
      <c r="M1292">
        <v>135532</v>
      </c>
      <c r="N1292" t="s">
        <v>42</v>
      </c>
    </row>
    <row r="1293" spans="1:25" x14ac:dyDescent="0.25">
      <c r="A1293" t="s">
        <v>44</v>
      </c>
      <c r="B1293">
        <v>46529.5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0.37968099999999999</v>
      </c>
      <c r="L1293">
        <v>0.62887199999999999</v>
      </c>
      <c r="M1293">
        <v>136776</v>
      </c>
      <c r="N1293" t="s">
        <v>42</v>
      </c>
    </row>
    <row r="1294" spans="1:25" x14ac:dyDescent="0.25">
      <c r="A1294" t="s">
        <v>44</v>
      </c>
      <c r="B1294">
        <v>46554.1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0.375782</v>
      </c>
      <c r="L1294">
        <v>0.619112</v>
      </c>
      <c r="M1294">
        <v>137439</v>
      </c>
      <c r="N1294" t="s">
        <v>42</v>
      </c>
    </row>
    <row r="1295" spans="1:25" x14ac:dyDescent="0.25">
      <c r="A1295" t="s">
        <v>44</v>
      </c>
      <c r="B1295">
        <v>46436.5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0.37636500000000001</v>
      </c>
      <c r="L1295">
        <v>0.61892400000000003</v>
      </c>
      <c r="M1295">
        <v>136946</v>
      </c>
      <c r="N1295" t="s">
        <v>42</v>
      </c>
    </row>
    <row r="1296" spans="1:25" x14ac:dyDescent="0.25">
      <c r="A1296" t="s">
        <v>44</v>
      </c>
      <c r="B1296">
        <v>46540.2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0.37596299999999999</v>
      </c>
      <c r="L1296">
        <v>0.61912100000000003</v>
      </c>
      <c r="M1296">
        <v>137524</v>
      </c>
      <c r="N1296" t="s">
        <v>42</v>
      </c>
    </row>
    <row r="1297" spans="1:14" x14ac:dyDescent="0.25">
      <c r="A1297" t="s">
        <v>44</v>
      </c>
      <c r="B1297">
        <v>46539.199999999997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0.37832500000000002</v>
      </c>
      <c r="L1297">
        <v>0.619112</v>
      </c>
      <c r="M1297">
        <v>137027</v>
      </c>
      <c r="N1297" t="s">
        <v>42</v>
      </c>
    </row>
    <row r="1298" spans="1:14" x14ac:dyDescent="0.25">
      <c r="A1298" t="s">
        <v>44</v>
      </c>
      <c r="B1298">
        <v>46550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0.37594899999999998</v>
      </c>
      <c r="L1298">
        <v>0.61900999999999995</v>
      </c>
      <c r="M1298">
        <v>137343</v>
      </c>
      <c r="N1298" t="s">
        <v>42</v>
      </c>
    </row>
    <row r="1299" spans="1:14" x14ac:dyDescent="0.25">
      <c r="A1299" t="s">
        <v>44</v>
      </c>
      <c r="B1299">
        <v>46606.5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0.37635299999999999</v>
      </c>
      <c r="L1299">
        <v>0.62512199999999996</v>
      </c>
      <c r="M1299">
        <v>137033</v>
      </c>
      <c r="N1299" t="s">
        <v>42</v>
      </c>
    </row>
    <row r="1300" spans="1:14" x14ac:dyDescent="0.25">
      <c r="A1300" t="s">
        <v>44</v>
      </c>
      <c r="B1300">
        <v>46476.2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0.37591999999999998</v>
      </c>
      <c r="L1300">
        <v>0.61912199999999995</v>
      </c>
      <c r="M1300">
        <v>136490</v>
      </c>
      <c r="N1300" t="s">
        <v>42</v>
      </c>
    </row>
    <row r="1301" spans="1:14" x14ac:dyDescent="0.25">
      <c r="A1301" t="s">
        <v>44</v>
      </c>
      <c r="B1301">
        <v>46474.6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0.37612000000000001</v>
      </c>
      <c r="L1301">
        <v>0.61909000000000003</v>
      </c>
      <c r="M1301">
        <v>136446</v>
      </c>
      <c r="N1301" t="s">
        <v>42</v>
      </c>
    </row>
    <row r="1302" spans="1:14" x14ac:dyDescent="0.25">
      <c r="A1302" t="s">
        <v>44</v>
      </c>
      <c r="B1302">
        <v>46884.5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0.37665500000000002</v>
      </c>
      <c r="L1302">
        <v>0.62813399999999997</v>
      </c>
      <c r="M1302">
        <v>137004</v>
      </c>
      <c r="N1302" t="s">
        <v>42</v>
      </c>
    </row>
    <row r="1303" spans="1:14" x14ac:dyDescent="0.25">
      <c r="A1303" t="s">
        <v>44</v>
      </c>
      <c r="B1303">
        <v>46472.6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0.37577300000000002</v>
      </c>
      <c r="L1303">
        <v>0.61906499999999998</v>
      </c>
      <c r="M1303">
        <v>136796</v>
      </c>
      <c r="N1303" t="s">
        <v>42</v>
      </c>
    </row>
    <row r="1304" spans="1:14" x14ac:dyDescent="0.25">
      <c r="A1304" t="s">
        <v>44</v>
      </c>
      <c r="B1304">
        <v>46479.9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0.37574000000000002</v>
      </c>
      <c r="L1304">
        <v>0.62440300000000004</v>
      </c>
      <c r="M1304">
        <v>135388</v>
      </c>
      <c r="N1304" t="s">
        <v>42</v>
      </c>
    </row>
    <row r="1305" spans="1:14" x14ac:dyDescent="0.25">
      <c r="A1305" t="s">
        <v>44</v>
      </c>
      <c r="B1305">
        <v>46445.8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0.37584699999999999</v>
      </c>
      <c r="L1305">
        <v>0.61912</v>
      </c>
      <c r="M1305">
        <v>136856</v>
      </c>
      <c r="N1305" t="s">
        <v>42</v>
      </c>
    </row>
    <row r="1306" spans="1:14" x14ac:dyDescent="0.25">
      <c r="A1306" t="s">
        <v>44</v>
      </c>
      <c r="B1306">
        <v>46496.5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0.37751899999999999</v>
      </c>
      <c r="L1306">
        <v>0.61909599999999998</v>
      </c>
      <c r="M1306">
        <v>136736</v>
      </c>
      <c r="N1306" t="s">
        <v>42</v>
      </c>
    </row>
    <row r="1307" spans="1:14" x14ac:dyDescent="0.25">
      <c r="A1307" t="s">
        <v>44</v>
      </c>
      <c r="B1307">
        <v>46414.3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0.37586999999999998</v>
      </c>
      <c r="L1307">
        <v>0.62625799999999998</v>
      </c>
      <c r="M1307">
        <v>137091</v>
      </c>
      <c r="N1307" t="s">
        <v>42</v>
      </c>
    </row>
    <row r="1308" spans="1:14" x14ac:dyDescent="0.25">
      <c r="A1308" t="s">
        <v>44</v>
      </c>
      <c r="B1308">
        <v>46543.5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0.38281900000000002</v>
      </c>
      <c r="L1308">
        <v>0.61912199999999995</v>
      </c>
      <c r="M1308">
        <v>136231</v>
      </c>
      <c r="N1308" t="s">
        <v>42</v>
      </c>
    </row>
    <row r="1309" spans="1:14" x14ac:dyDescent="0.25">
      <c r="A1309" t="s">
        <v>44</v>
      </c>
      <c r="B1309">
        <v>46531.7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0.376724</v>
      </c>
      <c r="L1309">
        <v>0.62448499999999996</v>
      </c>
      <c r="M1309">
        <v>137550</v>
      </c>
      <c r="N1309" t="s">
        <v>42</v>
      </c>
    </row>
    <row r="1310" spans="1:14" x14ac:dyDescent="0.25">
      <c r="A1310" t="s">
        <v>44</v>
      </c>
      <c r="B1310">
        <v>46389.599999999999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0.37697599999999998</v>
      </c>
      <c r="L1310">
        <v>0.62705299999999997</v>
      </c>
      <c r="M1310">
        <v>135797</v>
      </c>
      <c r="N1310" t="s">
        <v>42</v>
      </c>
    </row>
    <row r="1311" spans="1:14" x14ac:dyDescent="0.25">
      <c r="A1311" t="s">
        <v>44</v>
      </c>
      <c r="B1311">
        <v>46556.1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0.37580400000000003</v>
      </c>
      <c r="L1311">
        <v>0.61912199999999995</v>
      </c>
      <c r="M1311">
        <v>135100</v>
      </c>
      <c r="N1311" t="s">
        <v>42</v>
      </c>
    </row>
    <row r="1312" spans="1:14" x14ac:dyDescent="0.25">
      <c r="A1312" t="s">
        <v>44</v>
      </c>
      <c r="B1312">
        <v>46564.800000000003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0.37571100000000002</v>
      </c>
      <c r="L1312">
        <v>0.62696300000000005</v>
      </c>
      <c r="M1312">
        <v>137293</v>
      </c>
      <c r="N1312" t="s">
        <v>42</v>
      </c>
    </row>
    <row r="1313" spans="1:14" x14ac:dyDescent="0.25">
      <c r="A1313" t="s">
        <v>44</v>
      </c>
      <c r="B1313">
        <v>46527.5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0.37721399999999999</v>
      </c>
      <c r="L1313">
        <v>0.62274799999999997</v>
      </c>
      <c r="M1313">
        <v>133273</v>
      </c>
      <c r="N1313" t="s">
        <v>42</v>
      </c>
    </row>
    <row r="1314" spans="1:14" x14ac:dyDescent="0.25">
      <c r="A1314" t="s">
        <v>44</v>
      </c>
      <c r="B1314">
        <v>46529.599999999999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0.37569599999999997</v>
      </c>
      <c r="L1314">
        <v>0.62605599999999995</v>
      </c>
      <c r="M1314">
        <v>136764</v>
      </c>
      <c r="N1314" t="s">
        <v>42</v>
      </c>
    </row>
    <row r="1315" spans="1:14" x14ac:dyDescent="0.25">
      <c r="A1315" t="s">
        <v>44</v>
      </c>
      <c r="B1315">
        <v>46556.4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0.375693</v>
      </c>
      <c r="L1315">
        <v>0.61910600000000005</v>
      </c>
      <c r="M1315">
        <v>133244</v>
      </c>
      <c r="N1315" t="s">
        <v>42</v>
      </c>
    </row>
    <row r="1316" spans="1:14" x14ac:dyDescent="0.25">
      <c r="A1316" t="s">
        <v>44</v>
      </c>
      <c r="B1316">
        <v>46510.6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0.37865399999999999</v>
      </c>
      <c r="L1316">
        <v>0.62937699999999996</v>
      </c>
      <c r="M1316">
        <v>137185</v>
      </c>
      <c r="N1316" t="s">
        <v>42</v>
      </c>
    </row>
    <row r="1317" spans="1:14" x14ac:dyDescent="0.25">
      <c r="A1317" t="s">
        <v>44</v>
      </c>
      <c r="B1317">
        <v>46502.400000000001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0.38123200000000002</v>
      </c>
      <c r="L1317">
        <v>0.61899700000000002</v>
      </c>
      <c r="M1317">
        <v>135824</v>
      </c>
      <c r="N1317" t="s">
        <v>42</v>
      </c>
    </row>
    <row r="1318" spans="1:14" x14ac:dyDescent="0.25">
      <c r="A1318" t="s">
        <v>44</v>
      </c>
      <c r="B1318">
        <v>46528.2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0.38081799999999999</v>
      </c>
      <c r="L1318">
        <v>0.62511799999999995</v>
      </c>
      <c r="M1318">
        <v>136769</v>
      </c>
      <c r="N1318" t="s">
        <v>42</v>
      </c>
    </row>
    <row r="1319" spans="1:14" x14ac:dyDescent="0.25">
      <c r="A1319" t="s">
        <v>44</v>
      </c>
      <c r="B1319">
        <v>46582.1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0.375915</v>
      </c>
      <c r="L1319">
        <v>0.61911099999999997</v>
      </c>
      <c r="M1319">
        <v>134799</v>
      </c>
      <c r="N1319" t="s">
        <v>42</v>
      </c>
    </row>
    <row r="1320" spans="1:14" x14ac:dyDescent="0.25">
      <c r="A1320" t="s">
        <v>44</v>
      </c>
      <c r="B1320">
        <v>46491.5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0.375691</v>
      </c>
      <c r="L1320">
        <v>0.61910900000000002</v>
      </c>
      <c r="M1320">
        <v>136925</v>
      </c>
      <c r="N1320" t="s">
        <v>42</v>
      </c>
    </row>
    <row r="1321" spans="1:14" x14ac:dyDescent="0.25">
      <c r="A1321" t="s">
        <v>44</v>
      </c>
      <c r="B1321">
        <v>46522.1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0.37578299999999998</v>
      </c>
      <c r="L1321">
        <v>0.61912</v>
      </c>
      <c r="M1321">
        <v>136692</v>
      </c>
      <c r="N1321" t="s">
        <v>42</v>
      </c>
    </row>
    <row r="1322" spans="1:14" x14ac:dyDescent="0.25">
      <c r="A1322" t="s">
        <v>44</v>
      </c>
      <c r="B1322">
        <v>47133.2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0.37620999999999999</v>
      </c>
      <c r="L1322">
        <v>0.62979200000000002</v>
      </c>
      <c r="M1322">
        <v>137916</v>
      </c>
      <c r="N1322" t="s">
        <v>42</v>
      </c>
    </row>
    <row r="1323" spans="1:14" x14ac:dyDescent="0.25">
      <c r="A1323" t="s">
        <v>44</v>
      </c>
      <c r="B1323">
        <v>46541.1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0.37576799999999999</v>
      </c>
      <c r="L1323">
        <v>0.62565000000000004</v>
      </c>
      <c r="M1323">
        <v>137317</v>
      </c>
      <c r="N1323" t="s">
        <v>42</v>
      </c>
    </row>
    <row r="1324" spans="1:14" x14ac:dyDescent="0.25">
      <c r="A1324" t="s">
        <v>44</v>
      </c>
      <c r="B1324">
        <v>46564.6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0.37942599999999999</v>
      </c>
      <c r="L1324">
        <v>0.61893100000000001</v>
      </c>
      <c r="M1324">
        <v>134018</v>
      </c>
      <c r="N1324" t="s">
        <v>42</v>
      </c>
    </row>
    <row r="1325" spans="1:14" x14ac:dyDescent="0.25">
      <c r="A1325" t="s">
        <v>44</v>
      </c>
      <c r="B1325">
        <v>46511.199999999997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0.37586000000000003</v>
      </c>
      <c r="L1325">
        <v>0.61911000000000005</v>
      </c>
      <c r="M1325">
        <v>137098</v>
      </c>
      <c r="N1325" t="s">
        <v>42</v>
      </c>
    </row>
    <row r="1326" spans="1:14" x14ac:dyDescent="0.25">
      <c r="A1326" t="s">
        <v>44</v>
      </c>
      <c r="B1326">
        <v>46561.1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0.37572699999999998</v>
      </c>
      <c r="L1326">
        <v>0.62022100000000002</v>
      </c>
      <c r="M1326">
        <v>134120</v>
      </c>
      <c r="N1326" t="s">
        <v>42</v>
      </c>
    </row>
    <row r="1327" spans="1:14" x14ac:dyDescent="0.25">
      <c r="A1327" t="s">
        <v>44</v>
      </c>
      <c r="B1327">
        <v>46511.8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0.37622499999999998</v>
      </c>
      <c r="L1327">
        <v>0.61911099999999997</v>
      </c>
      <c r="M1327">
        <v>135551</v>
      </c>
      <c r="N1327" t="s">
        <v>42</v>
      </c>
    </row>
    <row r="1328" spans="1:14" x14ac:dyDescent="0.25">
      <c r="A1328" t="s">
        <v>44</v>
      </c>
      <c r="B1328">
        <v>46490.8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0.37579899999999999</v>
      </c>
      <c r="L1328">
        <v>0.61912199999999995</v>
      </c>
      <c r="M1328">
        <v>137376</v>
      </c>
      <c r="N1328" t="s">
        <v>42</v>
      </c>
    </row>
    <row r="1329" spans="1:25" x14ac:dyDescent="0.25">
      <c r="A1329" t="s">
        <v>44</v>
      </c>
      <c r="B1329">
        <v>46477.3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0.37614700000000001</v>
      </c>
      <c r="L1329">
        <v>0.61910699999999996</v>
      </c>
      <c r="M1329">
        <v>137067</v>
      </c>
      <c r="N1329" t="s">
        <v>42</v>
      </c>
    </row>
    <row r="1330" spans="1:25" x14ac:dyDescent="0.25">
      <c r="A1330" t="s">
        <v>44</v>
      </c>
      <c r="B1330">
        <v>46462.6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0.37583499999999997</v>
      </c>
      <c r="L1330">
        <v>0.61912</v>
      </c>
      <c r="M1330">
        <v>136741</v>
      </c>
      <c r="N1330" t="s">
        <v>42</v>
      </c>
    </row>
    <row r="1331" spans="1:25" x14ac:dyDescent="0.25">
      <c r="A1331" t="s">
        <v>44</v>
      </c>
      <c r="B1331">
        <v>46565.8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0.375782</v>
      </c>
      <c r="L1331">
        <v>0.61904899999999996</v>
      </c>
      <c r="M1331">
        <v>137012</v>
      </c>
      <c r="N1331" t="s">
        <v>42</v>
      </c>
    </row>
    <row r="1332" spans="1:25" x14ac:dyDescent="0.25">
      <c r="A1332" t="s">
        <v>44</v>
      </c>
      <c r="B1332">
        <v>46569.4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0.37665399999999999</v>
      </c>
      <c r="L1332">
        <v>0.61910100000000001</v>
      </c>
      <c r="M1332">
        <v>137732</v>
      </c>
      <c r="N1332" t="s">
        <v>42</v>
      </c>
    </row>
    <row r="1333" spans="1:25" x14ac:dyDescent="0.25">
      <c r="A1333" t="s">
        <v>44</v>
      </c>
      <c r="B1333">
        <v>46613.8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0.37948799999999999</v>
      </c>
      <c r="L1333">
        <v>0.619062</v>
      </c>
      <c r="M1333">
        <v>137244</v>
      </c>
      <c r="N1333" t="s">
        <v>42</v>
      </c>
    </row>
    <row r="1334" spans="1:25" x14ac:dyDescent="0.25">
      <c r="A1334" t="s">
        <v>44</v>
      </c>
      <c r="B1334">
        <v>46569.599999999999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0.376471</v>
      </c>
      <c r="L1334">
        <v>0.61907800000000002</v>
      </c>
      <c r="M1334">
        <v>132281</v>
      </c>
      <c r="N1334" t="s">
        <v>42</v>
      </c>
    </row>
    <row r="1335" spans="1:25" x14ac:dyDescent="0.25">
      <c r="A1335" t="s">
        <v>44</v>
      </c>
      <c r="B1335">
        <v>46553.599999999999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0.376274</v>
      </c>
      <c r="L1335">
        <v>0.61912199999999995</v>
      </c>
      <c r="M1335">
        <v>137256</v>
      </c>
      <c r="N1335" t="s">
        <v>42</v>
      </c>
    </row>
    <row r="1336" spans="1:25" x14ac:dyDescent="0.25">
      <c r="A1336" t="s">
        <v>44</v>
      </c>
      <c r="B1336">
        <v>46474.400000000001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0.37606699999999998</v>
      </c>
      <c r="L1336">
        <v>0.61911400000000005</v>
      </c>
      <c r="M1336">
        <v>135654</v>
      </c>
      <c r="N1336" t="s">
        <v>42</v>
      </c>
    </row>
    <row r="1337" spans="1:25" x14ac:dyDescent="0.25">
      <c r="A1337" t="s">
        <v>44</v>
      </c>
      <c r="B1337">
        <v>46487.5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0.37607299999999999</v>
      </c>
      <c r="L1337">
        <v>0.62793299999999996</v>
      </c>
      <c r="M1337">
        <v>136644</v>
      </c>
      <c r="N1337" t="s">
        <v>42</v>
      </c>
    </row>
    <row r="1338" spans="1:25" x14ac:dyDescent="0.25">
      <c r="A1338" t="s">
        <v>44</v>
      </c>
      <c r="B1338">
        <v>46521.599999999999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0.37570399999999998</v>
      </c>
      <c r="L1338">
        <v>0.61912100000000003</v>
      </c>
      <c r="M1338">
        <v>136343</v>
      </c>
      <c r="N1338" t="s">
        <v>42</v>
      </c>
    </row>
    <row r="1339" spans="1:25" x14ac:dyDescent="0.25">
      <c r="A1339" t="s">
        <v>44</v>
      </c>
      <c r="B1339">
        <v>46445.599999999999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0.37967899999999999</v>
      </c>
      <c r="L1339">
        <v>0.61912199999999995</v>
      </c>
      <c r="M1339">
        <v>136146</v>
      </c>
      <c r="N1339" t="s">
        <v>42</v>
      </c>
    </row>
    <row r="1340" spans="1:25" x14ac:dyDescent="0.25">
      <c r="A1340" t="s">
        <v>44</v>
      </c>
      <c r="B1340">
        <v>46576.1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0.37778</v>
      </c>
      <c r="L1340">
        <v>0.62631599999999998</v>
      </c>
      <c r="M1340">
        <v>137712</v>
      </c>
      <c r="N1340" t="s">
        <v>42</v>
      </c>
    </row>
    <row r="1341" spans="1:25" x14ac:dyDescent="0.25">
      <c r="A1341" t="s">
        <v>44</v>
      </c>
      <c r="B1341">
        <v>47096.6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0.38237500000000002</v>
      </c>
      <c r="L1341">
        <v>0.62931000000000004</v>
      </c>
      <c r="M1341">
        <v>137544</v>
      </c>
      <c r="N1341" t="s">
        <v>42</v>
      </c>
    </row>
    <row r="1342" spans="1:25" x14ac:dyDescent="0.25">
      <c r="A1342" t="s">
        <v>44</v>
      </c>
      <c r="B1342">
        <v>46548.4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0.37643300000000002</v>
      </c>
      <c r="L1342">
        <v>0.62936000000000003</v>
      </c>
      <c r="M1342">
        <v>136995</v>
      </c>
      <c r="N1342" t="s">
        <v>42</v>
      </c>
    </row>
    <row r="1343" spans="1:25" x14ac:dyDescent="0.25">
      <c r="A1343" t="s">
        <v>44</v>
      </c>
      <c r="B1343">
        <v>46524.1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0.37572699999999998</v>
      </c>
      <c r="L1343">
        <v>0.61911899999999997</v>
      </c>
      <c r="M1343">
        <v>137061</v>
      </c>
      <c r="N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44</v>
      </c>
      <c r="B1344">
        <v>46631.4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0.37642700000000001</v>
      </c>
      <c r="L1344">
        <v>0.61912199999999995</v>
      </c>
      <c r="M1344">
        <v>134157</v>
      </c>
      <c r="N1344" t="s">
        <v>42</v>
      </c>
      <c r="R1344">
        <f>AVERAGE(B1295:B1344)</f>
        <v>46551.690000000017</v>
      </c>
      <c r="S1344">
        <f>AVERAGE(C1295:C1344)</f>
        <v>0</v>
      </c>
      <c r="U1344">
        <f>_xlfn.VAR.P(B1295:B1344)</f>
        <v>18243.182099999911</v>
      </c>
      <c r="V1344">
        <f>_xlfn.VAR.P(C1295:C1344)</f>
        <v>0</v>
      </c>
      <c r="X1344">
        <f>1.96*SQRT(U1344)/50</f>
        <v>5.2946391134943145</v>
      </c>
      <c r="Y1344">
        <f>1.96*SQRT(V1344)/50</f>
        <v>0</v>
      </c>
    </row>
    <row r="1345" spans="1:13" x14ac:dyDescent="0.25">
      <c r="A1345" t="s">
        <v>45</v>
      </c>
      <c r="B1345">
        <v>2327643.7995000002</v>
      </c>
      <c r="C1345" t="s">
        <v>36</v>
      </c>
    </row>
    <row r="1346" spans="1:13" x14ac:dyDescent="0.25">
      <c r="A1346" t="s">
        <v>46</v>
      </c>
      <c r="B1346">
        <v>45558</v>
      </c>
      <c r="C1346">
        <v>45537.599999999999</v>
      </c>
      <c r="D1346">
        <v>45537.4</v>
      </c>
      <c r="E1346">
        <v>45483</v>
      </c>
      <c r="F1346">
        <v>2911.25</v>
      </c>
      <c r="G1346">
        <v>0</v>
      </c>
      <c r="H1346">
        <v>1007.13</v>
      </c>
      <c r="I1346">
        <v>0</v>
      </c>
      <c r="J1346">
        <v>0.375691</v>
      </c>
      <c r="K1346">
        <v>0.61909700000000001</v>
      </c>
      <c r="L1346">
        <v>0</v>
      </c>
      <c r="M1346" t="s">
        <v>42</v>
      </c>
    </row>
    <row r="1347" spans="1:13" x14ac:dyDescent="0.25">
      <c r="A1347" t="s">
        <v>46</v>
      </c>
      <c r="B1347">
        <v>45655.5</v>
      </c>
      <c r="C1347">
        <v>45635.1</v>
      </c>
      <c r="D1347">
        <v>45635</v>
      </c>
      <c r="E1347">
        <v>45580.6</v>
      </c>
      <c r="F1347">
        <v>2904.59</v>
      </c>
      <c r="G1347">
        <v>0</v>
      </c>
      <c r="H1347">
        <v>1008.87</v>
      </c>
      <c r="I1347">
        <v>0</v>
      </c>
      <c r="J1347">
        <v>0.37573000000000001</v>
      </c>
      <c r="K1347">
        <v>0.61912100000000003</v>
      </c>
      <c r="L1347">
        <v>0</v>
      </c>
      <c r="M1347" t="s">
        <v>42</v>
      </c>
    </row>
    <row r="1348" spans="1:13" x14ac:dyDescent="0.25">
      <c r="A1348" t="s">
        <v>46</v>
      </c>
      <c r="B1348">
        <v>45601.1</v>
      </c>
      <c r="C1348">
        <v>45580</v>
      </c>
      <c r="D1348">
        <v>45579.8</v>
      </c>
      <c r="E1348">
        <v>45525.3</v>
      </c>
      <c r="F1348">
        <v>2912.4</v>
      </c>
      <c r="G1348">
        <v>0</v>
      </c>
      <c r="H1348">
        <v>1007.99</v>
      </c>
      <c r="I1348">
        <v>0</v>
      </c>
      <c r="J1348">
        <v>0.37606800000000001</v>
      </c>
      <c r="K1348">
        <v>0.61911300000000002</v>
      </c>
      <c r="L1348">
        <v>0</v>
      </c>
      <c r="M1348" t="s">
        <v>42</v>
      </c>
    </row>
    <row r="1349" spans="1:13" x14ac:dyDescent="0.25">
      <c r="A1349" t="s">
        <v>46</v>
      </c>
      <c r="B1349">
        <v>45657.2</v>
      </c>
      <c r="C1349">
        <v>45634.7</v>
      </c>
      <c r="D1349">
        <v>45634.6</v>
      </c>
      <c r="E1349">
        <v>45580.3</v>
      </c>
      <c r="F1349">
        <v>2898.85</v>
      </c>
      <c r="G1349">
        <v>0</v>
      </c>
      <c r="H1349">
        <v>1008.94</v>
      </c>
      <c r="I1349">
        <v>0</v>
      </c>
      <c r="J1349">
        <v>0.37605100000000002</v>
      </c>
      <c r="K1349">
        <v>0.61912199999999995</v>
      </c>
      <c r="L1349">
        <v>0</v>
      </c>
      <c r="M1349" t="s">
        <v>42</v>
      </c>
    </row>
    <row r="1350" spans="1:13" x14ac:dyDescent="0.25">
      <c r="A1350" t="s">
        <v>46</v>
      </c>
      <c r="B1350">
        <v>45646.1</v>
      </c>
      <c r="C1350">
        <v>45625.7</v>
      </c>
      <c r="D1350">
        <v>45625.5</v>
      </c>
      <c r="E1350">
        <v>45571.3</v>
      </c>
      <c r="F1350">
        <v>2908.89</v>
      </c>
      <c r="G1350">
        <v>0</v>
      </c>
      <c r="H1350">
        <v>1008.6</v>
      </c>
      <c r="I1350">
        <v>0</v>
      </c>
      <c r="J1350">
        <v>0.38488699999999998</v>
      </c>
      <c r="K1350">
        <v>0.62972399999999995</v>
      </c>
      <c r="L1350">
        <v>0</v>
      </c>
      <c r="M1350" t="s">
        <v>42</v>
      </c>
    </row>
    <row r="1351" spans="1:13" x14ac:dyDescent="0.25">
      <c r="A1351" t="s">
        <v>46</v>
      </c>
      <c r="B1351">
        <v>45688.2</v>
      </c>
      <c r="C1351">
        <v>45667.9</v>
      </c>
      <c r="D1351">
        <v>45667.8</v>
      </c>
      <c r="E1351">
        <v>45613.4</v>
      </c>
      <c r="F1351">
        <v>2905.7</v>
      </c>
      <c r="G1351">
        <v>0</v>
      </c>
      <c r="H1351">
        <v>1009.13</v>
      </c>
      <c r="I1351">
        <v>0</v>
      </c>
      <c r="J1351">
        <v>0.37800800000000001</v>
      </c>
      <c r="K1351">
        <v>0.61911799999999995</v>
      </c>
      <c r="L1351">
        <v>0</v>
      </c>
      <c r="M1351" t="s">
        <v>42</v>
      </c>
    </row>
    <row r="1352" spans="1:13" x14ac:dyDescent="0.25">
      <c r="A1352" t="s">
        <v>46</v>
      </c>
      <c r="B1352">
        <v>45649.3</v>
      </c>
      <c r="C1352">
        <v>45629</v>
      </c>
      <c r="D1352">
        <v>45628.9</v>
      </c>
      <c r="E1352">
        <v>45574.7</v>
      </c>
      <c r="F1352">
        <v>2917.53</v>
      </c>
      <c r="G1352">
        <v>0</v>
      </c>
      <c r="H1352">
        <v>1008.68</v>
      </c>
      <c r="I1352">
        <v>0</v>
      </c>
      <c r="J1352">
        <v>0.37634099999999998</v>
      </c>
      <c r="K1352">
        <v>0.61911300000000002</v>
      </c>
      <c r="L1352">
        <v>0</v>
      </c>
      <c r="M1352" t="s">
        <v>42</v>
      </c>
    </row>
    <row r="1353" spans="1:13" x14ac:dyDescent="0.25">
      <c r="A1353" t="s">
        <v>46</v>
      </c>
      <c r="B1353">
        <v>45682.400000000001</v>
      </c>
      <c r="C1353">
        <v>45661.9</v>
      </c>
      <c r="D1353">
        <v>45661.7</v>
      </c>
      <c r="E1353">
        <v>45607.5</v>
      </c>
      <c r="F1353">
        <v>2902.62</v>
      </c>
      <c r="G1353">
        <v>0</v>
      </c>
      <c r="H1353">
        <v>1009.02</v>
      </c>
      <c r="I1353">
        <v>0</v>
      </c>
      <c r="J1353">
        <v>0.37590099999999999</v>
      </c>
      <c r="K1353">
        <v>0.61911300000000002</v>
      </c>
      <c r="L1353">
        <v>0</v>
      </c>
      <c r="M1353" t="s">
        <v>42</v>
      </c>
    </row>
    <row r="1354" spans="1:13" x14ac:dyDescent="0.25">
      <c r="A1354" t="s">
        <v>46</v>
      </c>
      <c r="B1354">
        <v>45642</v>
      </c>
      <c r="C1354">
        <v>45619.9</v>
      </c>
      <c r="D1354">
        <v>45619.7</v>
      </c>
      <c r="E1354">
        <v>45565.2</v>
      </c>
      <c r="F1354">
        <v>2899.88</v>
      </c>
      <c r="G1354">
        <v>0</v>
      </c>
      <c r="H1354">
        <v>1008.62</v>
      </c>
      <c r="I1354">
        <v>0</v>
      </c>
      <c r="J1354">
        <v>0.37805299999999997</v>
      </c>
      <c r="K1354">
        <v>0.61912199999999995</v>
      </c>
      <c r="L1354">
        <v>0</v>
      </c>
      <c r="M1354" t="s">
        <v>42</v>
      </c>
    </row>
    <row r="1355" spans="1:13" x14ac:dyDescent="0.25">
      <c r="A1355" t="s">
        <v>46</v>
      </c>
      <c r="B1355">
        <v>45633.8</v>
      </c>
      <c r="C1355">
        <v>45613.7</v>
      </c>
      <c r="D1355">
        <v>45613.599999999999</v>
      </c>
      <c r="E1355">
        <v>45559.4</v>
      </c>
      <c r="F1355">
        <v>2898.33</v>
      </c>
      <c r="G1355">
        <v>0</v>
      </c>
      <c r="H1355">
        <v>1008.64</v>
      </c>
      <c r="I1355">
        <v>0</v>
      </c>
      <c r="J1355">
        <v>0.37656800000000001</v>
      </c>
      <c r="K1355">
        <v>0.61911000000000005</v>
      </c>
      <c r="L1355">
        <v>0</v>
      </c>
      <c r="M1355" t="s">
        <v>42</v>
      </c>
    </row>
    <row r="1356" spans="1:13" x14ac:dyDescent="0.25">
      <c r="A1356" t="s">
        <v>46</v>
      </c>
      <c r="B1356">
        <v>45465.2</v>
      </c>
      <c r="C1356">
        <v>45444.5</v>
      </c>
      <c r="D1356">
        <v>45444.4</v>
      </c>
      <c r="E1356">
        <v>45390.400000000001</v>
      </c>
      <c r="F1356">
        <v>2902.18</v>
      </c>
      <c r="G1356">
        <v>0</v>
      </c>
      <c r="H1356">
        <v>1005.84</v>
      </c>
      <c r="I1356">
        <v>0</v>
      </c>
      <c r="J1356">
        <v>0.37730900000000001</v>
      </c>
      <c r="K1356">
        <v>0.62423499999999998</v>
      </c>
      <c r="L1356">
        <v>0</v>
      </c>
      <c r="M1356" t="s">
        <v>42</v>
      </c>
    </row>
    <row r="1357" spans="1:13" x14ac:dyDescent="0.25">
      <c r="A1357" t="s">
        <v>46</v>
      </c>
      <c r="B1357">
        <v>45609.8</v>
      </c>
      <c r="C1357">
        <v>45589.4</v>
      </c>
      <c r="D1357">
        <v>45589.2</v>
      </c>
      <c r="E1357">
        <v>45535</v>
      </c>
      <c r="F1357">
        <v>2905.44</v>
      </c>
      <c r="G1357">
        <v>0</v>
      </c>
      <c r="H1357">
        <v>1008.07</v>
      </c>
      <c r="I1357">
        <v>0</v>
      </c>
      <c r="J1357">
        <v>0.376002</v>
      </c>
      <c r="K1357">
        <v>0.61912199999999995</v>
      </c>
      <c r="L1357">
        <v>0</v>
      </c>
      <c r="M1357" t="s">
        <v>42</v>
      </c>
    </row>
    <row r="1358" spans="1:13" x14ac:dyDescent="0.25">
      <c r="A1358" t="s">
        <v>46</v>
      </c>
      <c r="B1358">
        <v>45538.400000000001</v>
      </c>
      <c r="C1358">
        <v>45517.7</v>
      </c>
      <c r="D1358">
        <v>45517.5</v>
      </c>
      <c r="E1358">
        <v>45463.1</v>
      </c>
      <c r="F1358">
        <v>2887.86</v>
      </c>
      <c r="G1358">
        <v>0</v>
      </c>
      <c r="H1358">
        <v>1007.2</v>
      </c>
      <c r="I1358">
        <v>0</v>
      </c>
      <c r="J1358">
        <v>0.37571599999999999</v>
      </c>
      <c r="K1358">
        <v>0.619112</v>
      </c>
      <c r="L1358">
        <v>0</v>
      </c>
      <c r="M1358" t="s">
        <v>42</v>
      </c>
    </row>
    <row r="1359" spans="1:13" x14ac:dyDescent="0.25">
      <c r="A1359" t="s">
        <v>46</v>
      </c>
      <c r="B1359">
        <v>45620</v>
      </c>
      <c r="C1359">
        <v>45599.4</v>
      </c>
      <c r="D1359">
        <v>45599.199999999997</v>
      </c>
      <c r="E1359">
        <v>45544.800000000003</v>
      </c>
      <c r="F1359">
        <v>2909.06</v>
      </c>
      <c r="G1359">
        <v>0</v>
      </c>
      <c r="H1359">
        <v>1008.15</v>
      </c>
      <c r="I1359">
        <v>0</v>
      </c>
      <c r="J1359">
        <v>0.37570399999999998</v>
      </c>
      <c r="K1359">
        <v>0.61909199999999998</v>
      </c>
      <c r="L1359">
        <v>0</v>
      </c>
      <c r="M1359" t="s">
        <v>42</v>
      </c>
    </row>
    <row r="1360" spans="1:13" x14ac:dyDescent="0.25">
      <c r="A1360" t="s">
        <v>46</v>
      </c>
      <c r="B1360">
        <v>45588.2</v>
      </c>
      <c r="C1360">
        <v>45566.5</v>
      </c>
      <c r="D1360">
        <v>45566.400000000001</v>
      </c>
      <c r="E1360">
        <v>45512.2</v>
      </c>
      <c r="F1360">
        <v>2910.18</v>
      </c>
      <c r="G1360">
        <v>0</v>
      </c>
      <c r="H1360">
        <v>1007.64</v>
      </c>
      <c r="I1360">
        <v>0</v>
      </c>
      <c r="J1360">
        <v>0.37580400000000003</v>
      </c>
      <c r="K1360">
        <v>0.62948800000000005</v>
      </c>
      <c r="L1360">
        <v>0</v>
      </c>
      <c r="M1360" t="s">
        <v>42</v>
      </c>
    </row>
    <row r="1361" spans="1:13" x14ac:dyDescent="0.25">
      <c r="A1361" t="s">
        <v>46</v>
      </c>
      <c r="B1361">
        <v>45573</v>
      </c>
      <c r="C1361">
        <v>45552.3</v>
      </c>
      <c r="D1361">
        <v>45552.2</v>
      </c>
      <c r="E1361">
        <v>45497.8</v>
      </c>
      <c r="F1361">
        <v>2911.35</v>
      </c>
      <c r="G1361">
        <v>0</v>
      </c>
      <c r="H1361">
        <v>1007.51</v>
      </c>
      <c r="I1361">
        <v>0</v>
      </c>
      <c r="J1361">
        <v>0.37715199999999999</v>
      </c>
      <c r="K1361">
        <v>0.61912199999999995</v>
      </c>
      <c r="L1361">
        <v>0</v>
      </c>
      <c r="M1361" t="s">
        <v>42</v>
      </c>
    </row>
    <row r="1362" spans="1:13" x14ac:dyDescent="0.25">
      <c r="A1362" t="s">
        <v>46</v>
      </c>
      <c r="B1362">
        <v>46203.6</v>
      </c>
      <c r="C1362">
        <v>46178.9</v>
      </c>
      <c r="D1362">
        <v>46178.8</v>
      </c>
      <c r="E1362">
        <v>46123.9</v>
      </c>
      <c r="F1362">
        <v>2911.38</v>
      </c>
      <c r="G1362">
        <v>0</v>
      </c>
      <c r="H1362">
        <v>1015.88</v>
      </c>
      <c r="I1362">
        <v>0</v>
      </c>
      <c r="J1362">
        <v>0.37708399999999997</v>
      </c>
      <c r="K1362">
        <v>0.62459299999999995</v>
      </c>
      <c r="L1362">
        <v>0</v>
      </c>
      <c r="M1362" t="s">
        <v>42</v>
      </c>
    </row>
    <row r="1363" spans="1:13" x14ac:dyDescent="0.25">
      <c r="A1363" t="s">
        <v>46</v>
      </c>
      <c r="B1363">
        <v>45686.5</v>
      </c>
      <c r="C1363">
        <v>45665</v>
      </c>
      <c r="D1363">
        <v>45664.9</v>
      </c>
      <c r="E1363">
        <v>45610.8</v>
      </c>
      <c r="F1363">
        <v>2940.48</v>
      </c>
      <c r="G1363">
        <v>0</v>
      </c>
      <c r="H1363">
        <v>1009.21</v>
      </c>
      <c r="I1363">
        <v>0</v>
      </c>
      <c r="J1363">
        <v>0.37887199999999999</v>
      </c>
      <c r="K1363">
        <v>0.61912100000000003</v>
      </c>
      <c r="L1363">
        <v>0</v>
      </c>
      <c r="M1363" t="s">
        <v>42</v>
      </c>
    </row>
    <row r="1364" spans="1:13" x14ac:dyDescent="0.25">
      <c r="A1364" t="s">
        <v>46</v>
      </c>
      <c r="B1364">
        <v>45587.4</v>
      </c>
      <c r="C1364">
        <v>45566.7</v>
      </c>
      <c r="D1364">
        <v>45566.6</v>
      </c>
      <c r="E1364">
        <v>45512.4</v>
      </c>
      <c r="F1364">
        <v>2884.05</v>
      </c>
      <c r="G1364">
        <v>0</v>
      </c>
      <c r="H1364">
        <v>1007.84</v>
      </c>
      <c r="I1364">
        <v>0</v>
      </c>
      <c r="J1364">
        <v>0.37569000000000002</v>
      </c>
      <c r="K1364">
        <v>0.61912199999999995</v>
      </c>
      <c r="L1364">
        <v>0</v>
      </c>
      <c r="M1364" t="s">
        <v>42</v>
      </c>
    </row>
    <row r="1365" spans="1:13" x14ac:dyDescent="0.25">
      <c r="A1365" t="s">
        <v>46</v>
      </c>
      <c r="B1365">
        <v>45641.5</v>
      </c>
      <c r="C1365">
        <v>45620.4</v>
      </c>
      <c r="D1365">
        <v>45620.3</v>
      </c>
      <c r="E1365">
        <v>45565.8</v>
      </c>
      <c r="F1365">
        <v>2889.41</v>
      </c>
      <c r="G1365">
        <v>0</v>
      </c>
      <c r="H1365">
        <v>1008.54</v>
      </c>
      <c r="I1365">
        <v>0</v>
      </c>
      <c r="J1365">
        <v>0.377747</v>
      </c>
      <c r="K1365">
        <v>0.61909999999999998</v>
      </c>
      <c r="L1365">
        <v>0</v>
      </c>
      <c r="M1365" t="s">
        <v>42</v>
      </c>
    </row>
    <row r="1366" spans="1:13" x14ac:dyDescent="0.25">
      <c r="A1366" t="s">
        <v>46</v>
      </c>
      <c r="B1366">
        <v>45623.9</v>
      </c>
      <c r="C1366">
        <v>45603.8</v>
      </c>
      <c r="D1366">
        <v>45603.6</v>
      </c>
      <c r="E1366">
        <v>45549.1</v>
      </c>
      <c r="F1366">
        <v>2892.08</v>
      </c>
      <c r="G1366">
        <v>0</v>
      </c>
      <c r="H1366">
        <v>1008.5</v>
      </c>
      <c r="I1366">
        <v>0</v>
      </c>
      <c r="J1366">
        <v>0.38577899999999998</v>
      </c>
      <c r="K1366">
        <v>0.62941800000000003</v>
      </c>
      <c r="L1366">
        <v>0</v>
      </c>
      <c r="M1366" t="s">
        <v>42</v>
      </c>
    </row>
    <row r="1367" spans="1:13" x14ac:dyDescent="0.25">
      <c r="A1367" t="s">
        <v>46</v>
      </c>
      <c r="B1367">
        <v>45678.1</v>
      </c>
      <c r="C1367">
        <v>45657.5</v>
      </c>
      <c r="D1367">
        <v>45657.3</v>
      </c>
      <c r="E1367">
        <v>45603</v>
      </c>
      <c r="F1367">
        <v>2903.35</v>
      </c>
      <c r="G1367">
        <v>0</v>
      </c>
      <c r="H1367">
        <v>1009.03</v>
      </c>
      <c r="I1367">
        <v>0</v>
      </c>
      <c r="J1367">
        <v>0.37771199999999999</v>
      </c>
      <c r="K1367">
        <v>0.62246400000000002</v>
      </c>
      <c r="L1367">
        <v>0</v>
      </c>
      <c r="M1367" t="s">
        <v>42</v>
      </c>
    </row>
    <row r="1368" spans="1:13" x14ac:dyDescent="0.25">
      <c r="A1368" t="s">
        <v>46</v>
      </c>
      <c r="B1368">
        <v>45653.5</v>
      </c>
      <c r="C1368">
        <v>45632.3</v>
      </c>
      <c r="D1368">
        <v>45632.1</v>
      </c>
      <c r="E1368">
        <v>45577.9</v>
      </c>
      <c r="F1368">
        <v>2899.82</v>
      </c>
      <c r="G1368">
        <v>0</v>
      </c>
      <c r="H1368">
        <v>1008.86</v>
      </c>
      <c r="I1368">
        <v>0</v>
      </c>
      <c r="J1368">
        <v>0.375807</v>
      </c>
      <c r="K1368">
        <v>0.61912199999999995</v>
      </c>
      <c r="L1368">
        <v>0</v>
      </c>
      <c r="M1368" t="s">
        <v>42</v>
      </c>
    </row>
    <row r="1369" spans="1:13" x14ac:dyDescent="0.25">
      <c r="A1369" t="s">
        <v>46</v>
      </c>
      <c r="B1369">
        <v>45636.4</v>
      </c>
      <c r="C1369">
        <v>45615.9</v>
      </c>
      <c r="D1369">
        <v>45615.8</v>
      </c>
      <c r="E1369">
        <v>45561.3</v>
      </c>
      <c r="F1369">
        <v>2901.73</v>
      </c>
      <c r="G1369">
        <v>0</v>
      </c>
      <c r="H1369">
        <v>1008.44</v>
      </c>
      <c r="I1369">
        <v>0</v>
      </c>
      <c r="J1369">
        <v>0.37569399999999997</v>
      </c>
      <c r="K1369">
        <v>0.61912199999999995</v>
      </c>
      <c r="L1369">
        <v>0</v>
      </c>
      <c r="M1369" t="s">
        <v>42</v>
      </c>
    </row>
    <row r="1370" spans="1:13" x14ac:dyDescent="0.25">
      <c r="A1370" t="s">
        <v>46</v>
      </c>
      <c r="B1370">
        <v>45587.7</v>
      </c>
      <c r="C1370">
        <v>45566.8</v>
      </c>
      <c r="D1370">
        <v>45566.6</v>
      </c>
      <c r="E1370">
        <v>45512.4</v>
      </c>
      <c r="F1370">
        <v>2898.59</v>
      </c>
      <c r="G1370">
        <v>0</v>
      </c>
      <c r="H1370">
        <v>1007.83</v>
      </c>
      <c r="I1370">
        <v>0</v>
      </c>
      <c r="J1370">
        <v>0.37648900000000002</v>
      </c>
      <c r="K1370">
        <v>0.62893200000000005</v>
      </c>
      <c r="L1370">
        <v>0</v>
      </c>
      <c r="M1370" t="s">
        <v>42</v>
      </c>
    </row>
    <row r="1371" spans="1:13" x14ac:dyDescent="0.25">
      <c r="A1371" t="s">
        <v>46</v>
      </c>
      <c r="B1371">
        <v>45557.1</v>
      </c>
      <c r="C1371">
        <v>45536</v>
      </c>
      <c r="D1371">
        <v>45535.9</v>
      </c>
      <c r="E1371">
        <v>45481.8</v>
      </c>
      <c r="F1371">
        <v>2906.45</v>
      </c>
      <c r="G1371">
        <v>0</v>
      </c>
      <c r="H1371">
        <v>1007.3</v>
      </c>
      <c r="I1371">
        <v>0</v>
      </c>
      <c r="J1371">
        <v>0.37570199999999998</v>
      </c>
      <c r="K1371">
        <v>0.61870599999999998</v>
      </c>
      <c r="L1371">
        <v>0</v>
      </c>
      <c r="M1371" t="s">
        <v>42</v>
      </c>
    </row>
    <row r="1372" spans="1:13" x14ac:dyDescent="0.25">
      <c r="A1372" t="s">
        <v>46</v>
      </c>
      <c r="B1372">
        <v>45533</v>
      </c>
      <c r="C1372">
        <v>45512.1</v>
      </c>
      <c r="D1372">
        <v>45512</v>
      </c>
      <c r="E1372">
        <v>45457.8</v>
      </c>
      <c r="F1372">
        <v>2884.99</v>
      </c>
      <c r="G1372">
        <v>0</v>
      </c>
      <c r="H1372">
        <v>1007.09</v>
      </c>
      <c r="I1372">
        <v>0</v>
      </c>
      <c r="J1372">
        <v>0.37623899999999999</v>
      </c>
      <c r="K1372">
        <v>0.61912100000000003</v>
      </c>
      <c r="L1372">
        <v>0</v>
      </c>
      <c r="M1372" t="s">
        <v>42</v>
      </c>
    </row>
    <row r="1373" spans="1:13" x14ac:dyDescent="0.25">
      <c r="A1373" t="s">
        <v>46</v>
      </c>
      <c r="B1373">
        <v>45534.8</v>
      </c>
      <c r="C1373">
        <v>45514.400000000001</v>
      </c>
      <c r="D1373">
        <v>45514.3</v>
      </c>
      <c r="E1373">
        <v>45460.1</v>
      </c>
      <c r="F1373">
        <v>2904.53</v>
      </c>
      <c r="G1373">
        <v>0</v>
      </c>
      <c r="H1373">
        <v>1006.93</v>
      </c>
      <c r="I1373">
        <v>0</v>
      </c>
      <c r="J1373">
        <v>0.37580000000000002</v>
      </c>
      <c r="K1373">
        <v>0.61911499999999997</v>
      </c>
      <c r="L1373">
        <v>0</v>
      </c>
      <c r="M1373" t="s">
        <v>42</v>
      </c>
    </row>
    <row r="1374" spans="1:13" x14ac:dyDescent="0.25">
      <c r="A1374" t="s">
        <v>46</v>
      </c>
      <c r="B1374">
        <v>45534.2</v>
      </c>
      <c r="C1374">
        <v>45513.7</v>
      </c>
      <c r="D1374">
        <v>45513.599999999999</v>
      </c>
      <c r="E1374">
        <v>45459.3</v>
      </c>
      <c r="F1374">
        <v>2938.94</v>
      </c>
      <c r="G1374">
        <v>0</v>
      </c>
      <c r="H1374">
        <v>1006.61</v>
      </c>
      <c r="I1374">
        <v>0</v>
      </c>
      <c r="J1374">
        <v>0.37697399999999998</v>
      </c>
      <c r="K1374">
        <v>0.61912</v>
      </c>
      <c r="L1374">
        <v>0</v>
      </c>
      <c r="M1374" t="s">
        <v>42</v>
      </c>
    </row>
    <row r="1375" spans="1:13" x14ac:dyDescent="0.25">
      <c r="A1375" t="s">
        <v>46</v>
      </c>
      <c r="B1375">
        <v>45588.1</v>
      </c>
      <c r="C1375">
        <v>45567.7</v>
      </c>
      <c r="D1375">
        <v>45567.5</v>
      </c>
      <c r="E1375">
        <v>45513.4</v>
      </c>
      <c r="F1375">
        <v>2900.97</v>
      </c>
      <c r="G1375">
        <v>0</v>
      </c>
      <c r="H1375">
        <v>1007.58</v>
      </c>
      <c r="I1375">
        <v>0</v>
      </c>
      <c r="J1375">
        <v>0.37681999999999999</v>
      </c>
      <c r="K1375">
        <v>0.62826000000000004</v>
      </c>
      <c r="L1375">
        <v>0</v>
      </c>
      <c r="M1375" t="s">
        <v>42</v>
      </c>
    </row>
    <row r="1376" spans="1:13" x14ac:dyDescent="0.25">
      <c r="A1376" t="s">
        <v>46</v>
      </c>
      <c r="B1376">
        <v>45599.3</v>
      </c>
      <c r="C1376">
        <v>45578.5</v>
      </c>
      <c r="D1376">
        <v>45578.400000000001</v>
      </c>
      <c r="E1376">
        <v>45524.1</v>
      </c>
      <c r="F1376">
        <v>2896.35</v>
      </c>
      <c r="G1376">
        <v>0</v>
      </c>
      <c r="H1376">
        <v>1007.94</v>
      </c>
      <c r="I1376">
        <v>0</v>
      </c>
      <c r="J1376">
        <v>0.37574099999999999</v>
      </c>
      <c r="K1376">
        <v>0.62917500000000004</v>
      </c>
      <c r="L1376">
        <v>0</v>
      </c>
      <c r="M1376" t="s">
        <v>42</v>
      </c>
    </row>
    <row r="1377" spans="1:13" x14ac:dyDescent="0.25">
      <c r="A1377" t="s">
        <v>46</v>
      </c>
      <c r="B1377">
        <v>45638.5</v>
      </c>
      <c r="C1377">
        <v>45618.1</v>
      </c>
      <c r="D1377">
        <v>45618</v>
      </c>
      <c r="E1377">
        <v>45563.7</v>
      </c>
      <c r="F1377">
        <v>2904.01</v>
      </c>
      <c r="G1377">
        <v>0</v>
      </c>
      <c r="H1377">
        <v>1008.65</v>
      </c>
      <c r="I1377">
        <v>0</v>
      </c>
      <c r="J1377">
        <v>0.375691</v>
      </c>
      <c r="K1377">
        <v>0.61912100000000003</v>
      </c>
      <c r="L1377">
        <v>0</v>
      </c>
      <c r="M1377" t="s">
        <v>42</v>
      </c>
    </row>
    <row r="1378" spans="1:13" x14ac:dyDescent="0.25">
      <c r="A1378" t="s">
        <v>46</v>
      </c>
      <c r="B1378">
        <v>45706.2</v>
      </c>
      <c r="C1378">
        <v>45685.4</v>
      </c>
      <c r="D1378">
        <v>45685.3</v>
      </c>
      <c r="E1378">
        <v>45630.6</v>
      </c>
      <c r="F1378">
        <v>2894.1</v>
      </c>
      <c r="G1378">
        <v>0</v>
      </c>
      <c r="H1378">
        <v>1009.56</v>
      </c>
      <c r="I1378">
        <v>0</v>
      </c>
      <c r="J1378">
        <v>0.377253</v>
      </c>
      <c r="K1378">
        <v>0.61910600000000005</v>
      </c>
      <c r="L1378">
        <v>0</v>
      </c>
      <c r="M1378" t="s">
        <v>42</v>
      </c>
    </row>
    <row r="1379" spans="1:13" x14ac:dyDescent="0.25">
      <c r="A1379" t="s">
        <v>46</v>
      </c>
      <c r="B1379">
        <v>45629</v>
      </c>
      <c r="C1379">
        <v>45606.5</v>
      </c>
      <c r="D1379">
        <v>45606.400000000001</v>
      </c>
      <c r="E1379">
        <v>45552.2</v>
      </c>
      <c r="F1379">
        <v>2898.32</v>
      </c>
      <c r="G1379">
        <v>0</v>
      </c>
      <c r="H1379">
        <v>1008.17</v>
      </c>
      <c r="I1379">
        <v>0</v>
      </c>
      <c r="J1379">
        <v>0.36738599999999999</v>
      </c>
      <c r="K1379">
        <v>0.61906499999999998</v>
      </c>
      <c r="L1379">
        <v>0</v>
      </c>
      <c r="M1379" t="s">
        <v>42</v>
      </c>
    </row>
    <row r="1380" spans="1:13" x14ac:dyDescent="0.25">
      <c r="A1380" t="s">
        <v>46</v>
      </c>
      <c r="B1380">
        <v>45614.400000000001</v>
      </c>
      <c r="C1380">
        <v>45593.8</v>
      </c>
      <c r="D1380">
        <v>45593.7</v>
      </c>
      <c r="E1380">
        <v>45539.199999999997</v>
      </c>
      <c r="F1380">
        <v>2894.71</v>
      </c>
      <c r="G1380">
        <v>0</v>
      </c>
      <c r="H1380">
        <v>1008.63</v>
      </c>
      <c r="I1380">
        <v>0</v>
      </c>
      <c r="J1380">
        <v>0.37733100000000003</v>
      </c>
      <c r="K1380">
        <v>0.61910699999999996</v>
      </c>
      <c r="L1380">
        <v>0</v>
      </c>
      <c r="M1380" t="s">
        <v>42</v>
      </c>
    </row>
    <row r="1381" spans="1:13" x14ac:dyDescent="0.25">
      <c r="A1381" t="s">
        <v>46</v>
      </c>
      <c r="B1381">
        <v>45484.1</v>
      </c>
      <c r="C1381">
        <v>45463.7</v>
      </c>
      <c r="D1381">
        <v>45463.5</v>
      </c>
      <c r="E1381">
        <v>45409.5</v>
      </c>
      <c r="F1381">
        <v>2913.23</v>
      </c>
      <c r="G1381">
        <v>0</v>
      </c>
      <c r="H1381">
        <v>1006.3</v>
      </c>
      <c r="I1381">
        <v>0</v>
      </c>
      <c r="J1381">
        <v>0.37584400000000001</v>
      </c>
      <c r="K1381">
        <v>0.62974699999999995</v>
      </c>
      <c r="L1381">
        <v>0</v>
      </c>
      <c r="M1381" t="s">
        <v>42</v>
      </c>
    </row>
    <row r="1382" spans="1:13" x14ac:dyDescent="0.25">
      <c r="A1382" t="s">
        <v>46</v>
      </c>
      <c r="B1382">
        <v>46103</v>
      </c>
      <c r="C1382">
        <v>46082.7</v>
      </c>
      <c r="D1382">
        <v>46082.5</v>
      </c>
      <c r="E1382">
        <v>46027.7</v>
      </c>
      <c r="F1382">
        <v>2924.3</v>
      </c>
      <c r="G1382">
        <v>0</v>
      </c>
      <c r="H1382">
        <v>1014.34</v>
      </c>
      <c r="I1382">
        <v>0</v>
      </c>
      <c r="J1382">
        <v>0.365842</v>
      </c>
      <c r="K1382">
        <v>0.61901300000000004</v>
      </c>
      <c r="L1382">
        <v>0</v>
      </c>
      <c r="M1382" t="s">
        <v>42</v>
      </c>
    </row>
    <row r="1383" spans="1:13" x14ac:dyDescent="0.25">
      <c r="A1383" t="s">
        <v>46</v>
      </c>
      <c r="B1383">
        <v>45558.8</v>
      </c>
      <c r="C1383">
        <v>45538.5</v>
      </c>
      <c r="D1383">
        <v>45538.400000000001</v>
      </c>
      <c r="E1383">
        <v>45484.2</v>
      </c>
      <c r="F1383">
        <v>2906.21</v>
      </c>
      <c r="G1383">
        <v>0</v>
      </c>
      <c r="H1383">
        <v>1007.13</v>
      </c>
      <c r="I1383">
        <v>0</v>
      </c>
      <c r="J1383">
        <v>0.378193</v>
      </c>
      <c r="K1383">
        <v>0.61912199999999995</v>
      </c>
      <c r="L1383">
        <v>0</v>
      </c>
      <c r="M1383" t="s">
        <v>42</v>
      </c>
    </row>
    <row r="1384" spans="1:13" x14ac:dyDescent="0.25">
      <c r="A1384" t="s">
        <v>46</v>
      </c>
      <c r="B1384">
        <v>45608.6</v>
      </c>
      <c r="C1384">
        <v>45587.4</v>
      </c>
      <c r="D1384">
        <v>45587.199999999997</v>
      </c>
      <c r="E1384">
        <v>45532.6</v>
      </c>
      <c r="F1384">
        <v>2905.68</v>
      </c>
      <c r="G1384">
        <v>0</v>
      </c>
      <c r="H1384">
        <v>1008.23</v>
      </c>
      <c r="I1384">
        <v>0</v>
      </c>
      <c r="J1384">
        <v>0.37973800000000002</v>
      </c>
      <c r="K1384">
        <v>0.619112</v>
      </c>
      <c r="L1384">
        <v>0</v>
      </c>
      <c r="M1384" t="s">
        <v>42</v>
      </c>
    </row>
    <row r="1385" spans="1:13" x14ac:dyDescent="0.25">
      <c r="A1385" t="s">
        <v>46</v>
      </c>
      <c r="B1385">
        <v>45610.5</v>
      </c>
      <c r="C1385">
        <v>45589.5</v>
      </c>
      <c r="D1385">
        <v>45589.3</v>
      </c>
      <c r="E1385">
        <v>45535.3</v>
      </c>
      <c r="F1385">
        <v>2895.12</v>
      </c>
      <c r="G1385">
        <v>0</v>
      </c>
      <c r="H1385">
        <v>1008.28</v>
      </c>
      <c r="I1385">
        <v>0</v>
      </c>
      <c r="J1385">
        <v>0.37570599999999998</v>
      </c>
      <c r="K1385">
        <v>0.61886099999999999</v>
      </c>
      <c r="L1385">
        <v>0</v>
      </c>
      <c r="M1385" t="s">
        <v>42</v>
      </c>
    </row>
    <row r="1386" spans="1:13" x14ac:dyDescent="0.25">
      <c r="A1386" t="s">
        <v>46</v>
      </c>
      <c r="B1386">
        <v>45543.5</v>
      </c>
      <c r="C1386">
        <v>45522.8</v>
      </c>
      <c r="D1386">
        <v>45522.6</v>
      </c>
      <c r="E1386">
        <v>45468.5</v>
      </c>
      <c r="F1386">
        <v>2898.21</v>
      </c>
      <c r="G1386">
        <v>0</v>
      </c>
      <c r="H1386">
        <v>1007.33</v>
      </c>
      <c r="I1386">
        <v>0</v>
      </c>
      <c r="J1386">
        <v>0.37611</v>
      </c>
      <c r="K1386">
        <v>0.61909999999999998</v>
      </c>
      <c r="L1386">
        <v>0</v>
      </c>
      <c r="M1386" t="s">
        <v>42</v>
      </c>
    </row>
    <row r="1387" spans="1:13" x14ac:dyDescent="0.25">
      <c r="A1387" t="s">
        <v>46</v>
      </c>
      <c r="B1387">
        <v>45640.7</v>
      </c>
      <c r="C1387">
        <v>45620.3</v>
      </c>
      <c r="D1387">
        <v>45620.2</v>
      </c>
      <c r="E1387">
        <v>45566.1</v>
      </c>
      <c r="F1387">
        <v>2896.13</v>
      </c>
      <c r="G1387">
        <v>0</v>
      </c>
      <c r="H1387">
        <v>1008.45</v>
      </c>
      <c r="I1387">
        <v>0</v>
      </c>
      <c r="J1387">
        <v>0.37785800000000003</v>
      </c>
      <c r="K1387">
        <v>0.61907500000000004</v>
      </c>
      <c r="L1387">
        <v>0</v>
      </c>
      <c r="M1387" t="s">
        <v>42</v>
      </c>
    </row>
    <row r="1388" spans="1:13" x14ac:dyDescent="0.25">
      <c r="A1388" t="s">
        <v>46</v>
      </c>
      <c r="B1388">
        <v>45615.6</v>
      </c>
      <c r="C1388">
        <v>45595.4</v>
      </c>
      <c r="D1388">
        <v>45595.199999999997</v>
      </c>
      <c r="E1388">
        <v>45540.5</v>
      </c>
      <c r="F1388">
        <v>2898.7</v>
      </c>
      <c r="G1388">
        <v>0</v>
      </c>
      <c r="H1388">
        <v>1008.39</v>
      </c>
      <c r="I1388">
        <v>0</v>
      </c>
      <c r="J1388">
        <v>0.37570399999999998</v>
      </c>
      <c r="K1388">
        <v>0.61911899999999997</v>
      </c>
      <c r="L1388">
        <v>0</v>
      </c>
      <c r="M1388" t="s">
        <v>42</v>
      </c>
    </row>
    <row r="1389" spans="1:13" x14ac:dyDescent="0.25">
      <c r="A1389" t="s">
        <v>46</v>
      </c>
      <c r="B1389">
        <v>45571.8</v>
      </c>
      <c r="C1389">
        <v>45551.3</v>
      </c>
      <c r="D1389">
        <v>45551.1</v>
      </c>
      <c r="E1389">
        <v>45496.9</v>
      </c>
      <c r="F1389">
        <v>2910.83</v>
      </c>
      <c r="G1389">
        <v>0</v>
      </c>
      <c r="H1389">
        <v>1007.48</v>
      </c>
      <c r="I1389">
        <v>0</v>
      </c>
      <c r="J1389">
        <v>0.37569000000000002</v>
      </c>
      <c r="K1389">
        <v>0.61904999999999999</v>
      </c>
      <c r="L1389">
        <v>0</v>
      </c>
      <c r="M1389" t="s">
        <v>42</v>
      </c>
    </row>
    <row r="1390" spans="1:13" x14ac:dyDescent="0.25">
      <c r="A1390" t="s">
        <v>46</v>
      </c>
      <c r="B1390">
        <v>45645.9</v>
      </c>
      <c r="C1390">
        <v>45625.599999999999</v>
      </c>
      <c r="D1390">
        <v>45625.5</v>
      </c>
      <c r="E1390">
        <v>45571.199999999997</v>
      </c>
      <c r="F1390">
        <v>2899.34</v>
      </c>
      <c r="G1390">
        <v>0</v>
      </c>
      <c r="H1390">
        <v>1008.65</v>
      </c>
      <c r="I1390">
        <v>0</v>
      </c>
      <c r="J1390">
        <v>0.375944</v>
      </c>
      <c r="K1390">
        <v>0.61911700000000003</v>
      </c>
      <c r="L1390">
        <v>0</v>
      </c>
      <c r="M1390" t="s">
        <v>42</v>
      </c>
    </row>
    <row r="1391" spans="1:13" x14ac:dyDescent="0.25">
      <c r="A1391" t="s">
        <v>46</v>
      </c>
      <c r="B1391">
        <v>45695.3</v>
      </c>
      <c r="C1391">
        <v>45674.9</v>
      </c>
      <c r="D1391">
        <v>45674.7</v>
      </c>
      <c r="E1391">
        <v>45620.3</v>
      </c>
      <c r="F1391">
        <v>2908.03</v>
      </c>
      <c r="G1391">
        <v>0</v>
      </c>
      <c r="H1391">
        <v>1009.3</v>
      </c>
      <c r="I1391">
        <v>0</v>
      </c>
      <c r="J1391">
        <v>0.38096099999999999</v>
      </c>
      <c r="K1391">
        <v>0.61912</v>
      </c>
      <c r="L1391">
        <v>0</v>
      </c>
      <c r="M1391" t="s">
        <v>42</v>
      </c>
    </row>
    <row r="1392" spans="1:13" x14ac:dyDescent="0.25">
      <c r="A1392" t="s">
        <v>46</v>
      </c>
      <c r="B1392">
        <v>45627.6</v>
      </c>
      <c r="C1392">
        <v>45606.3</v>
      </c>
      <c r="D1392">
        <v>45606.1</v>
      </c>
      <c r="E1392">
        <v>45551.3</v>
      </c>
      <c r="F1392">
        <v>2913.98</v>
      </c>
      <c r="G1392">
        <v>0</v>
      </c>
      <c r="H1392">
        <v>1008.32</v>
      </c>
      <c r="I1392">
        <v>0</v>
      </c>
      <c r="J1392">
        <v>0.37781700000000001</v>
      </c>
      <c r="K1392">
        <v>0.61912199999999995</v>
      </c>
      <c r="L1392">
        <v>0</v>
      </c>
      <c r="M1392" t="s">
        <v>42</v>
      </c>
    </row>
    <row r="1393" spans="1:25" x14ac:dyDescent="0.25">
      <c r="A1393" t="s">
        <v>46</v>
      </c>
      <c r="B1393">
        <v>45675</v>
      </c>
      <c r="C1393">
        <v>45654.5</v>
      </c>
      <c r="D1393">
        <v>45654.3</v>
      </c>
      <c r="E1393">
        <v>45600.2</v>
      </c>
      <c r="F1393">
        <v>2917.71</v>
      </c>
      <c r="G1393">
        <v>0</v>
      </c>
      <c r="H1393">
        <v>1008.99</v>
      </c>
      <c r="I1393">
        <v>0</v>
      </c>
      <c r="J1393">
        <v>0.36602299999999999</v>
      </c>
      <c r="K1393">
        <v>0.61912199999999995</v>
      </c>
      <c r="L1393">
        <v>0</v>
      </c>
      <c r="M1393" t="s">
        <v>42</v>
      </c>
    </row>
    <row r="1394" spans="1:25" x14ac:dyDescent="0.25">
      <c r="A1394" t="s">
        <v>46</v>
      </c>
      <c r="B1394">
        <v>45681.9</v>
      </c>
      <c r="C1394">
        <v>45661.3</v>
      </c>
      <c r="D1394">
        <v>45661.2</v>
      </c>
      <c r="E1394">
        <v>45607</v>
      </c>
      <c r="F1394">
        <v>2899.82</v>
      </c>
      <c r="G1394">
        <v>0</v>
      </c>
      <c r="H1394">
        <v>1008.96</v>
      </c>
      <c r="I1394">
        <v>0</v>
      </c>
      <c r="J1394">
        <v>0.38577899999999998</v>
      </c>
      <c r="K1394">
        <v>0.61912199999999995</v>
      </c>
      <c r="L1394">
        <v>0</v>
      </c>
      <c r="M1394" t="s">
        <v>42</v>
      </c>
    </row>
    <row r="1395" spans="1:25" x14ac:dyDescent="0.25">
      <c r="A1395" t="s">
        <v>46</v>
      </c>
      <c r="B1395">
        <v>45676.7</v>
      </c>
      <c r="C1395">
        <v>45655.6</v>
      </c>
      <c r="D1395">
        <v>45655.5</v>
      </c>
      <c r="E1395">
        <v>45601</v>
      </c>
      <c r="F1395">
        <v>2911.45</v>
      </c>
      <c r="G1395">
        <v>0</v>
      </c>
      <c r="H1395">
        <v>1008.83</v>
      </c>
      <c r="I1395">
        <v>0</v>
      </c>
      <c r="J1395">
        <v>0.37591400000000003</v>
      </c>
      <c r="K1395">
        <v>0.61912100000000003</v>
      </c>
      <c r="L1395">
        <v>0</v>
      </c>
      <c r="M1395" t="s">
        <v>42</v>
      </c>
    </row>
    <row r="1396" spans="1:25" x14ac:dyDescent="0.25">
      <c r="A1396" t="s">
        <v>46</v>
      </c>
      <c r="B1396">
        <v>45673.7</v>
      </c>
      <c r="C1396">
        <v>45652.1</v>
      </c>
      <c r="D1396">
        <v>45651.9</v>
      </c>
      <c r="E1396">
        <v>45597.5</v>
      </c>
      <c r="F1396">
        <v>2931.25</v>
      </c>
      <c r="G1396">
        <v>0</v>
      </c>
      <c r="H1396">
        <v>1008.58</v>
      </c>
      <c r="I1396">
        <v>0</v>
      </c>
      <c r="J1396">
        <v>0.375745</v>
      </c>
      <c r="K1396">
        <v>0.61901899999999999</v>
      </c>
      <c r="L1396">
        <v>0</v>
      </c>
      <c r="M1396" t="s">
        <v>42</v>
      </c>
    </row>
    <row r="1397" spans="1:25" x14ac:dyDescent="0.25">
      <c r="A1397" t="s">
        <v>46</v>
      </c>
      <c r="B1397">
        <v>45701.3</v>
      </c>
      <c r="C1397">
        <v>45679.199999999997</v>
      </c>
      <c r="D1397">
        <v>45679</v>
      </c>
      <c r="E1397">
        <v>45624.7</v>
      </c>
      <c r="F1397">
        <v>2903.83</v>
      </c>
      <c r="G1397">
        <v>0</v>
      </c>
      <c r="H1397">
        <v>1009.56</v>
      </c>
      <c r="I1397">
        <v>0</v>
      </c>
      <c r="J1397">
        <v>0.37583699999999998</v>
      </c>
      <c r="K1397">
        <v>0.61912</v>
      </c>
      <c r="L1397">
        <v>0</v>
      </c>
      <c r="M1397" t="s">
        <v>42</v>
      </c>
    </row>
    <row r="1398" spans="1:25" x14ac:dyDescent="0.25">
      <c r="A1398" t="s">
        <v>46</v>
      </c>
      <c r="B1398">
        <v>45702.3</v>
      </c>
      <c r="C1398">
        <v>45681.8</v>
      </c>
      <c r="D1398">
        <v>45681.7</v>
      </c>
      <c r="E1398">
        <v>45627.199999999997</v>
      </c>
      <c r="F1398">
        <v>2905.76</v>
      </c>
      <c r="G1398">
        <v>0</v>
      </c>
      <c r="H1398">
        <v>1009.55</v>
      </c>
      <c r="I1398">
        <v>0</v>
      </c>
      <c r="J1398">
        <v>0.37572800000000001</v>
      </c>
      <c r="K1398">
        <v>0.61910399999999999</v>
      </c>
      <c r="L1398">
        <v>0</v>
      </c>
      <c r="M1398" t="s">
        <v>42</v>
      </c>
    </row>
    <row r="1399" spans="1:25" x14ac:dyDescent="0.25">
      <c r="A1399" t="s">
        <v>46</v>
      </c>
      <c r="B1399">
        <v>45674.8</v>
      </c>
      <c r="C1399">
        <v>45654.400000000001</v>
      </c>
      <c r="D1399">
        <v>45654.3</v>
      </c>
      <c r="E1399">
        <v>45600</v>
      </c>
      <c r="F1399">
        <v>2914.45</v>
      </c>
      <c r="G1399">
        <v>0</v>
      </c>
      <c r="H1399">
        <v>1008.75</v>
      </c>
      <c r="I1399">
        <v>0</v>
      </c>
      <c r="J1399">
        <v>0.37591999999999998</v>
      </c>
      <c r="K1399">
        <v>0.61900900000000003</v>
      </c>
      <c r="L1399">
        <v>0</v>
      </c>
      <c r="M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46</v>
      </c>
      <c r="B1400">
        <v>45632</v>
      </c>
      <c r="C1400">
        <v>45611.8</v>
      </c>
      <c r="D1400">
        <v>45611.7</v>
      </c>
      <c r="E1400">
        <v>45557.3</v>
      </c>
      <c r="F1400">
        <v>2914.51</v>
      </c>
      <c r="G1400">
        <v>0</v>
      </c>
      <c r="H1400">
        <v>1008.17</v>
      </c>
      <c r="I1400">
        <v>0</v>
      </c>
      <c r="J1400">
        <v>0.37590000000000001</v>
      </c>
      <c r="K1400">
        <v>0.61911400000000005</v>
      </c>
      <c r="L1400">
        <v>0</v>
      </c>
      <c r="M1400" t="s">
        <v>42</v>
      </c>
      <c r="R1400">
        <f>AVERAGE(B1351:B1400)</f>
        <v>45640.931999999993</v>
      </c>
      <c r="S1400">
        <f>AVERAGE(C1351:C1400)</f>
        <v>45620.095999999998</v>
      </c>
      <c r="U1400">
        <f>_xlfn.VAR.P(B1351:B1400)</f>
        <v>14203.716575999988</v>
      </c>
      <c r="V1400">
        <f>_xlfn.VAR.P(C1351:C1400)</f>
        <v>14116.621584000006</v>
      </c>
      <c r="X1400">
        <f>1.96*SQRT(U1400)/50</f>
        <v>4.6718303735628739</v>
      </c>
      <c r="Y1400">
        <f>1.96*SQRT(V1400)/50</f>
        <v>4.6574848782189049</v>
      </c>
    </row>
    <row r="1401" spans="1:25" x14ac:dyDescent="0.25">
      <c r="A1401" t="s">
        <v>46</v>
      </c>
      <c r="B1401">
        <v>2282117.1080999998</v>
      </c>
      <c r="C1401" t="s">
        <v>36</v>
      </c>
    </row>
    <row r="1402" spans="1:25" x14ac:dyDescent="0.25">
      <c r="A1402" t="s">
        <v>47</v>
      </c>
      <c r="B1402">
        <v>339223</v>
      </c>
      <c r="C1402">
        <v>334047</v>
      </c>
      <c r="D1402">
        <v>333807</v>
      </c>
      <c r="E1402">
        <v>333705</v>
      </c>
      <c r="F1402">
        <v>7937.11</v>
      </c>
      <c r="G1402">
        <v>8969.5300000000007</v>
      </c>
      <c r="H1402">
        <v>5537.28</v>
      </c>
      <c r="I1402">
        <v>0.37635000000000002</v>
      </c>
      <c r="J1402">
        <v>0.61912199999999995</v>
      </c>
      <c r="K1402">
        <v>0</v>
      </c>
      <c r="L1402" t="s">
        <v>42</v>
      </c>
    </row>
    <row r="1403" spans="1:25" x14ac:dyDescent="0.25">
      <c r="A1403" t="s">
        <v>47</v>
      </c>
      <c r="B1403">
        <v>338114</v>
      </c>
      <c r="C1403">
        <v>332875</v>
      </c>
      <c r="D1403">
        <v>332634</v>
      </c>
      <c r="E1403">
        <v>332532</v>
      </c>
      <c r="F1403">
        <v>7908.42</v>
      </c>
      <c r="G1403">
        <v>9104.48</v>
      </c>
      <c r="H1403">
        <v>5557.11</v>
      </c>
      <c r="I1403">
        <v>0.37604599999999999</v>
      </c>
      <c r="J1403">
        <v>0.62852300000000005</v>
      </c>
      <c r="K1403">
        <v>0</v>
      </c>
      <c r="L1403" t="s">
        <v>42</v>
      </c>
    </row>
    <row r="1404" spans="1:25" x14ac:dyDescent="0.25">
      <c r="A1404" t="s">
        <v>47</v>
      </c>
      <c r="B1404">
        <v>339040</v>
      </c>
      <c r="C1404">
        <v>333698</v>
      </c>
      <c r="D1404">
        <v>333456</v>
      </c>
      <c r="E1404">
        <v>333355</v>
      </c>
      <c r="F1404">
        <v>7945.36</v>
      </c>
      <c r="G1404">
        <v>9141.68</v>
      </c>
      <c r="H1404">
        <v>5566.15</v>
      </c>
      <c r="I1404">
        <v>0.37570599999999998</v>
      </c>
      <c r="J1404">
        <v>0.61973199999999995</v>
      </c>
      <c r="K1404">
        <v>0</v>
      </c>
      <c r="L1404" t="s">
        <v>42</v>
      </c>
    </row>
    <row r="1405" spans="1:25" x14ac:dyDescent="0.25">
      <c r="A1405" t="s">
        <v>47</v>
      </c>
      <c r="B1405">
        <v>338404</v>
      </c>
      <c r="C1405">
        <v>333201</v>
      </c>
      <c r="D1405">
        <v>332990</v>
      </c>
      <c r="E1405">
        <v>332888</v>
      </c>
      <c r="F1405">
        <v>7838.77</v>
      </c>
      <c r="G1405">
        <v>9092.1</v>
      </c>
      <c r="H1405">
        <v>5518.75</v>
      </c>
      <c r="I1405">
        <v>0.37584299999999998</v>
      </c>
      <c r="J1405">
        <v>0.62692700000000001</v>
      </c>
      <c r="K1405">
        <v>0</v>
      </c>
      <c r="L1405" t="s">
        <v>42</v>
      </c>
    </row>
    <row r="1406" spans="1:25" x14ac:dyDescent="0.25">
      <c r="A1406" t="s">
        <v>47</v>
      </c>
      <c r="B1406">
        <v>338646</v>
      </c>
      <c r="C1406">
        <v>333469</v>
      </c>
      <c r="D1406">
        <v>333226</v>
      </c>
      <c r="E1406">
        <v>333125</v>
      </c>
      <c r="F1406">
        <v>7937.24</v>
      </c>
      <c r="G1406">
        <v>9154.82</v>
      </c>
      <c r="H1406">
        <v>5571.87</v>
      </c>
      <c r="I1406">
        <v>0.37569000000000002</v>
      </c>
      <c r="J1406">
        <v>0.62633799999999995</v>
      </c>
      <c r="K1406">
        <v>0</v>
      </c>
      <c r="L1406" t="s">
        <v>42</v>
      </c>
    </row>
    <row r="1407" spans="1:25" x14ac:dyDescent="0.25">
      <c r="A1407" t="s">
        <v>47</v>
      </c>
      <c r="B1407">
        <v>339152</v>
      </c>
      <c r="C1407">
        <v>333949</v>
      </c>
      <c r="D1407">
        <v>333712</v>
      </c>
      <c r="E1407">
        <v>333610</v>
      </c>
      <c r="F1407">
        <v>7915.95</v>
      </c>
      <c r="G1407">
        <v>9130.25</v>
      </c>
      <c r="H1407">
        <v>5537.13</v>
      </c>
      <c r="I1407">
        <v>0.375803</v>
      </c>
      <c r="J1407">
        <v>0.62973699999999999</v>
      </c>
      <c r="K1407">
        <v>0</v>
      </c>
      <c r="L1407" t="s">
        <v>42</v>
      </c>
    </row>
    <row r="1408" spans="1:25" x14ac:dyDescent="0.25">
      <c r="A1408" t="s">
        <v>47</v>
      </c>
      <c r="B1408">
        <v>337571</v>
      </c>
      <c r="C1408">
        <v>332468</v>
      </c>
      <c r="D1408">
        <v>332225</v>
      </c>
      <c r="E1408">
        <v>332123</v>
      </c>
      <c r="F1408">
        <v>7817.57</v>
      </c>
      <c r="G1408">
        <v>9079.2999999999993</v>
      </c>
      <c r="H1408">
        <v>5493.37</v>
      </c>
      <c r="I1408">
        <v>0.37623400000000001</v>
      </c>
      <c r="J1408">
        <v>0.62540899999999999</v>
      </c>
      <c r="K1408">
        <v>0</v>
      </c>
      <c r="L1408" t="s">
        <v>42</v>
      </c>
    </row>
    <row r="1409" spans="1:12" x14ac:dyDescent="0.25">
      <c r="A1409" t="s">
        <v>47</v>
      </c>
      <c r="B1409">
        <v>338230</v>
      </c>
      <c r="C1409">
        <v>333151</v>
      </c>
      <c r="D1409">
        <v>332908</v>
      </c>
      <c r="E1409">
        <v>332807</v>
      </c>
      <c r="F1409">
        <v>7800.59</v>
      </c>
      <c r="G1409">
        <v>9085.81</v>
      </c>
      <c r="H1409">
        <v>5490.85</v>
      </c>
      <c r="I1409">
        <v>0.37590400000000002</v>
      </c>
      <c r="J1409">
        <v>0.62972099999999998</v>
      </c>
      <c r="K1409">
        <v>0</v>
      </c>
      <c r="L1409" t="s">
        <v>42</v>
      </c>
    </row>
    <row r="1410" spans="1:12" x14ac:dyDescent="0.25">
      <c r="A1410" t="s">
        <v>47</v>
      </c>
      <c r="B1410">
        <v>339137</v>
      </c>
      <c r="C1410">
        <v>333933</v>
      </c>
      <c r="D1410">
        <v>333691</v>
      </c>
      <c r="E1410">
        <v>333590</v>
      </c>
      <c r="F1410">
        <v>7880.87</v>
      </c>
      <c r="G1410">
        <v>9121.2800000000007</v>
      </c>
      <c r="H1410">
        <v>5513.32</v>
      </c>
      <c r="I1410">
        <v>0.37753799999999998</v>
      </c>
      <c r="J1410">
        <v>0.62971900000000003</v>
      </c>
      <c r="K1410">
        <v>0</v>
      </c>
      <c r="L1410" t="s">
        <v>42</v>
      </c>
    </row>
    <row r="1411" spans="1:12" x14ac:dyDescent="0.25">
      <c r="A1411" t="s">
        <v>47</v>
      </c>
      <c r="B1411">
        <v>339926</v>
      </c>
      <c r="C1411">
        <v>334654</v>
      </c>
      <c r="D1411">
        <v>334414</v>
      </c>
      <c r="E1411">
        <v>334313</v>
      </c>
      <c r="F1411">
        <v>7907.88</v>
      </c>
      <c r="G1411">
        <v>9144.32</v>
      </c>
      <c r="H1411">
        <v>5523.61</v>
      </c>
      <c r="I1411">
        <v>0.37578899999999998</v>
      </c>
      <c r="J1411">
        <v>0.61912199999999995</v>
      </c>
      <c r="K1411">
        <v>0</v>
      </c>
      <c r="L1411" t="s">
        <v>42</v>
      </c>
    </row>
    <row r="1412" spans="1:12" x14ac:dyDescent="0.25">
      <c r="A1412" t="s">
        <v>47</v>
      </c>
      <c r="B1412">
        <v>339898</v>
      </c>
      <c r="C1412">
        <v>334662</v>
      </c>
      <c r="D1412">
        <v>334415</v>
      </c>
      <c r="E1412">
        <v>334314</v>
      </c>
      <c r="F1412">
        <v>7870.85</v>
      </c>
      <c r="G1412">
        <v>9215.94</v>
      </c>
      <c r="H1412">
        <v>5584.24</v>
      </c>
      <c r="I1412">
        <v>0.37664700000000001</v>
      </c>
      <c r="J1412">
        <v>0.62473500000000004</v>
      </c>
      <c r="K1412">
        <v>0</v>
      </c>
      <c r="L1412" t="s">
        <v>42</v>
      </c>
    </row>
    <row r="1413" spans="1:12" x14ac:dyDescent="0.25">
      <c r="A1413" t="s">
        <v>47</v>
      </c>
      <c r="B1413">
        <v>338544</v>
      </c>
      <c r="C1413">
        <v>333250</v>
      </c>
      <c r="D1413">
        <v>333007</v>
      </c>
      <c r="E1413">
        <v>332906</v>
      </c>
      <c r="F1413">
        <v>7865.1</v>
      </c>
      <c r="G1413">
        <v>9167.0300000000007</v>
      </c>
      <c r="H1413">
        <v>5527.25</v>
      </c>
      <c r="I1413">
        <v>0.37577199999999999</v>
      </c>
      <c r="J1413">
        <v>0.62971200000000005</v>
      </c>
      <c r="K1413">
        <v>0</v>
      </c>
      <c r="L1413" t="s">
        <v>42</v>
      </c>
    </row>
    <row r="1414" spans="1:12" x14ac:dyDescent="0.25">
      <c r="A1414" t="s">
        <v>47</v>
      </c>
      <c r="B1414">
        <v>339032</v>
      </c>
      <c r="C1414">
        <v>333573</v>
      </c>
      <c r="D1414">
        <v>333328</v>
      </c>
      <c r="E1414">
        <v>333226</v>
      </c>
      <c r="F1414">
        <v>7912.26</v>
      </c>
      <c r="G1414">
        <v>9223.98</v>
      </c>
      <c r="H1414">
        <v>5543.9</v>
      </c>
      <c r="I1414">
        <v>0.37569200000000003</v>
      </c>
      <c r="J1414">
        <v>0.62877700000000003</v>
      </c>
      <c r="K1414">
        <v>0</v>
      </c>
      <c r="L1414" t="s">
        <v>42</v>
      </c>
    </row>
    <row r="1415" spans="1:12" x14ac:dyDescent="0.25">
      <c r="A1415" t="s">
        <v>47</v>
      </c>
      <c r="B1415">
        <v>339173</v>
      </c>
      <c r="C1415">
        <v>333956</v>
      </c>
      <c r="D1415">
        <v>333715</v>
      </c>
      <c r="E1415">
        <v>333613</v>
      </c>
      <c r="F1415">
        <v>7948.28</v>
      </c>
      <c r="G1415">
        <v>9251.0400000000009</v>
      </c>
      <c r="H1415">
        <v>5593.21</v>
      </c>
      <c r="I1415">
        <v>0.36472300000000002</v>
      </c>
      <c r="J1415">
        <v>0.62954200000000005</v>
      </c>
      <c r="K1415">
        <v>0</v>
      </c>
      <c r="L1415" t="s">
        <v>42</v>
      </c>
    </row>
    <row r="1416" spans="1:12" x14ac:dyDescent="0.25">
      <c r="A1416" t="s">
        <v>47</v>
      </c>
      <c r="B1416">
        <v>338001</v>
      </c>
      <c r="C1416">
        <v>332733</v>
      </c>
      <c r="D1416">
        <v>332494</v>
      </c>
      <c r="E1416">
        <v>332393</v>
      </c>
      <c r="F1416">
        <v>7822.18</v>
      </c>
      <c r="G1416">
        <v>9149.24</v>
      </c>
      <c r="H1416">
        <v>5494.46</v>
      </c>
      <c r="I1416">
        <v>0.375718</v>
      </c>
      <c r="J1416">
        <v>0.61912199999999995</v>
      </c>
      <c r="K1416">
        <v>0</v>
      </c>
      <c r="L1416" t="s">
        <v>42</v>
      </c>
    </row>
    <row r="1417" spans="1:12" x14ac:dyDescent="0.25">
      <c r="A1417" t="s">
        <v>47</v>
      </c>
      <c r="B1417">
        <v>337974</v>
      </c>
      <c r="C1417">
        <v>332502</v>
      </c>
      <c r="D1417">
        <v>332265</v>
      </c>
      <c r="E1417">
        <v>332164</v>
      </c>
      <c r="F1417">
        <v>7845.09</v>
      </c>
      <c r="G1417">
        <v>9195.76</v>
      </c>
      <c r="H1417">
        <v>5529.29</v>
      </c>
      <c r="I1417">
        <v>0.37576900000000002</v>
      </c>
      <c r="J1417">
        <v>0.62762200000000001</v>
      </c>
      <c r="K1417">
        <v>0</v>
      </c>
      <c r="L1417" t="s">
        <v>42</v>
      </c>
    </row>
    <row r="1418" spans="1:12" x14ac:dyDescent="0.25">
      <c r="A1418" t="s">
        <v>47</v>
      </c>
      <c r="B1418">
        <v>338556</v>
      </c>
      <c r="C1418">
        <v>333023</v>
      </c>
      <c r="D1418">
        <v>332817</v>
      </c>
      <c r="E1418">
        <v>332716</v>
      </c>
      <c r="F1418">
        <v>7816.71</v>
      </c>
      <c r="G1418">
        <v>9207.1</v>
      </c>
      <c r="H1418">
        <v>5483.52</v>
      </c>
      <c r="I1418">
        <v>0.37578</v>
      </c>
      <c r="J1418">
        <v>0.62976600000000005</v>
      </c>
      <c r="K1418">
        <v>0</v>
      </c>
      <c r="L1418" t="s">
        <v>42</v>
      </c>
    </row>
    <row r="1419" spans="1:12" x14ac:dyDescent="0.25">
      <c r="A1419" t="s">
        <v>47</v>
      </c>
      <c r="B1419">
        <v>338333</v>
      </c>
      <c r="C1419">
        <v>333052</v>
      </c>
      <c r="D1419">
        <v>332809</v>
      </c>
      <c r="E1419">
        <v>332708</v>
      </c>
      <c r="F1419">
        <v>7851.86</v>
      </c>
      <c r="G1419">
        <v>9180.74</v>
      </c>
      <c r="H1419">
        <v>5498.22</v>
      </c>
      <c r="I1419">
        <v>0.375697</v>
      </c>
      <c r="J1419">
        <v>0.61912100000000003</v>
      </c>
      <c r="K1419">
        <v>0</v>
      </c>
      <c r="L1419" t="s">
        <v>42</v>
      </c>
    </row>
    <row r="1420" spans="1:12" x14ac:dyDescent="0.25">
      <c r="A1420" t="s">
        <v>47</v>
      </c>
      <c r="B1420">
        <v>338615</v>
      </c>
      <c r="C1420">
        <v>333331</v>
      </c>
      <c r="D1420">
        <v>333087</v>
      </c>
      <c r="E1420">
        <v>332985</v>
      </c>
      <c r="F1420">
        <v>7877.13</v>
      </c>
      <c r="G1420">
        <v>9164.73</v>
      </c>
      <c r="H1420">
        <v>5489.18</v>
      </c>
      <c r="I1420">
        <v>0.37572899999999998</v>
      </c>
      <c r="J1420">
        <v>0.62217699999999998</v>
      </c>
      <c r="K1420">
        <v>0</v>
      </c>
      <c r="L1420" t="s">
        <v>42</v>
      </c>
    </row>
    <row r="1421" spans="1:12" x14ac:dyDescent="0.25">
      <c r="A1421" t="s">
        <v>47</v>
      </c>
      <c r="B1421">
        <v>338939</v>
      </c>
      <c r="C1421">
        <v>333555</v>
      </c>
      <c r="D1421">
        <v>333359</v>
      </c>
      <c r="E1421">
        <v>333257</v>
      </c>
      <c r="F1421">
        <v>7941.22</v>
      </c>
      <c r="G1421">
        <v>9253.33</v>
      </c>
      <c r="H1421">
        <v>5601.7</v>
      </c>
      <c r="I1421">
        <v>0.37614799999999998</v>
      </c>
      <c r="J1421">
        <v>0.61910600000000005</v>
      </c>
      <c r="K1421">
        <v>0</v>
      </c>
      <c r="L1421" t="s">
        <v>42</v>
      </c>
    </row>
    <row r="1422" spans="1:12" x14ac:dyDescent="0.25">
      <c r="A1422" t="s">
        <v>47</v>
      </c>
      <c r="B1422">
        <v>339052</v>
      </c>
      <c r="C1422">
        <v>333455</v>
      </c>
      <c r="D1422">
        <v>333215</v>
      </c>
      <c r="E1422">
        <v>333114</v>
      </c>
      <c r="F1422">
        <v>7882.3</v>
      </c>
      <c r="G1422">
        <v>9311.2000000000007</v>
      </c>
      <c r="H1422">
        <v>5562.41</v>
      </c>
      <c r="I1422">
        <v>0.37836799999999998</v>
      </c>
      <c r="J1422">
        <v>0.62649999999999995</v>
      </c>
      <c r="K1422">
        <v>0</v>
      </c>
      <c r="L1422" t="s">
        <v>42</v>
      </c>
    </row>
    <row r="1423" spans="1:12" x14ac:dyDescent="0.25">
      <c r="A1423" t="s">
        <v>47</v>
      </c>
      <c r="B1423">
        <v>338546</v>
      </c>
      <c r="C1423">
        <v>333170</v>
      </c>
      <c r="D1423">
        <v>332949</v>
      </c>
      <c r="E1423">
        <v>332847</v>
      </c>
      <c r="F1423">
        <v>7891.19</v>
      </c>
      <c r="G1423">
        <v>9199.5400000000009</v>
      </c>
      <c r="H1423">
        <v>5526.78</v>
      </c>
      <c r="I1423">
        <v>0.375697</v>
      </c>
      <c r="J1423">
        <v>0.61912199999999995</v>
      </c>
      <c r="K1423">
        <v>0</v>
      </c>
      <c r="L1423" t="s">
        <v>42</v>
      </c>
    </row>
    <row r="1424" spans="1:12" x14ac:dyDescent="0.25">
      <c r="A1424" t="s">
        <v>47</v>
      </c>
      <c r="B1424">
        <v>339166</v>
      </c>
      <c r="C1424">
        <v>333638</v>
      </c>
      <c r="D1424">
        <v>333396</v>
      </c>
      <c r="E1424">
        <v>333294</v>
      </c>
      <c r="F1424">
        <v>7900.3</v>
      </c>
      <c r="G1424">
        <v>9268.5300000000007</v>
      </c>
      <c r="H1424">
        <v>5563.97</v>
      </c>
      <c r="I1424">
        <v>0.375697</v>
      </c>
      <c r="J1424">
        <v>0.626695</v>
      </c>
      <c r="K1424">
        <v>0</v>
      </c>
      <c r="L1424" t="s">
        <v>42</v>
      </c>
    </row>
    <row r="1425" spans="1:12" x14ac:dyDescent="0.25">
      <c r="A1425" t="s">
        <v>47</v>
      </c>
      <c r="B1425">
        <v>341387</v>
      </c>
      <c r="C1425">
        <v>335878</v>
      </c>
      <c r="D1425">
        <v>335627</v>
      </c>
      <c r="E1425">
        <v>335524</v>
      </c>
      <c r="F1425">
        <v>7908.36</v>
      </c>
      <c r="G1425">
        <v>9342.4599999999991</v>
      </c>
      <c r="H1425">
        <v>5555.56</v>
      </c>
      <c r="I1425">
        <v>0.37571599999999999</v>
      </c>
      <c r="J1425">
        <v>0.61910299999999996</v>
      </c>
      <c r="K1425">
        <v>0</v>
      </c>
      <c r="L1425" t="s">
        <v>42</v>
      </c>
    </row>
    <row r="1426" spans="1:12" x14ac:dyDescent="0.25">
      <c r="A1426" t="s">
        <v>47</v>
      </c>
      <c r="B1426">
        <v>340234</v>
      </c>
      <c r="C1426">
        <v>334597</v>
      </c>
      <c r="D1426">
        <v>334353</v>
      </c>
      <c r="E1426">
        <v>334252</v>
      </c>
      <c r="F1426">
        <v>7878.81</v>
      </c>
      <c r="G1426">
        <v>9366.16</v>
      </c>
      <c r="H1426">
        <v>5577.26</v>
      </c>
      <c r="I1426">
        <v>0.36796299999999998</v>
      </c>
      <c r="J1426">
        <v>0.62897999999999998</v>
      </c>
      <c r="K1426">
        <v>0</v>
      </c>
      <c r="L1426" t="s">
        <v>42</v>
      </c>
    </row>
    <row r="1427" spans="1:12" x14ac:dyDescent="0.25">
      <c r="A1427" t="s">
        <v>47</v>
      </c>
      <c r="B1427">
        <v>338737</v>
      </c>
      <c r="C1427">
        <v>333275</v>
      </c>
      <c r="D1427">
        <v>333029</v>
      </c>
      <c r="E1427">
        <v>332928</v>
      </c>
      <c r="F1427">
        <v>7951.84</v>
      </c>
      <c r="G1427">
        <v>9284.69</v>
      </c>
      <c r="H1427">
        <v>5560.8</v>
      </c>
      <c r="I1427">
        <v>0.376141</v>
      </c>
      <c r="J1427">
        <v>0.61911499999999997</v>
      </c>
      <c r="K1427">
        <v>0</v>
      </c>
      <c r="L1427" t="s">
        <v>42</v>
      </c>
    </row>
    <row r="1428" spans="1:12" x14ac:dyDescent="0.25">
      <c r="A1428" t="s">
        <v>47</v>
      </c>
      <c r="B1428">
        <v>339343</v>
      </c>
      <c r="C1428">
        <v>333892</v>
      </c>
      <c r="D1428">
        <v>333653</v>
      </c>
      <c r="E1428">
        <v>333551</v>
      </c>
      <c r="F1428">
        <v>8028.62</v>
      </c>
      <c r="G1428">
        <v>9336.8799999999992</v>
      </c>
      <c r="H1428">
        <v>5638.16</v>
      </c>
      <c r="I1428">
        <v>0.375691</v>
      </c>
      <c r="J1428">
        <v>0.62581600000000004</v>
      </c>
      <c r="K1428">
        <v>0</v>
      </c>
      <c r="L1428" t="s">
        <v>42</v>
      </c>
    </row>
    <row r="1429" spans="1:12" x14ac:dyDescent="0.25">
      <c r="A1429" t="s">
        <v>47</v>
      </c>
      <c r="B1429">
        <v>339740</v>
      </c>
      <c r="C1429">
        <v>334043</v>
      </c>
      <c r="D1429">
        <v>333797</v>
      </c>
      <c r="E1429">
        <v>333696</v>
      </c>
      <c r="F1429">
        <v>7881.75</v>
      </c>
      <c r="G1429">
        <v>9267.4699999999993</v>
      </c>
      <c r="H1429">
        <v>5547.77</v>
      </c>
      <c r="I1429">
        <v>0.37617299999999998</v>
      </c>
      <c r="J1429">
        <v>0.61912199999999995</v>
      </c>
      <c r="K1429">
        <v>0</v>
      </c>
      <c r="L1429" t="s">
        <v>42</v>
      </c>
    </row>
    <row r="1430" spans="1:12" x14ac:dyDescent="0.25">
      <c r="A1430" t="s">
        <v>47</v>
      </c>
      <c r="B1430">
        <v>339265</v>
      </c>
      <c r="C1430">
        <v>333557</v>
      </c>
      <c r="D1430">
        <v>333317</v>
      </c>
      <c r="E1430">
        <v>333215</v>
      </c>
      <c r="F1430">
        <v>7872.01</v>
      </c>
      <c r="G1430">
        <v>9390.7000000000007</v>
      </c>
      <c r="H1430">
        <v>5559.48</v>
      </c>
      <c r="I1430">
        <v>0.37769999999999998</v>
      </c>
      <c r="J1430">
        <v>0.61912199999999995</v>
      </c>
      <c r="K1430">
        <v>0</v>
      </c>
      <c r="L1430" t="s">
        <v>42</v>
      </c>
    </row>
    <row r="1431" spans="1:12" x14ac:dyDescent="0.25">
      <c r="A1431" t="s">
        <v>47</v>
      </c>
      <c r="B1431">
        <v>339304</v>
      </c>
      <c r="C1431">
        <v>333728</v>
      </c>
      <c r="D1431">
        <v>333483</v>
      </c>
      <c r="E1431">
        <v>333382</v>
      </c>
      <c r="F1431">
        <v>7878.95</v>
      </c>
      <c r="G1431">
        <v>9274.75</v>
      </c>
      <c r="H1431">
        <v>5518.78</v>
      </c>
      <c r="I1431">
        <v>0.36449300000000001</v>
      </c>
      <c r="J1431">
        <v>0.62809499999999996</v>
      </c>
      <c r="K1431">
        <v>0</v>
      </c>
      <c r="L1431" t="s">
        <v>42</v>
      </c>
    </row>
    <row r="1432" spans="1:12" x14ac:dyDescent="0.25">
      <c r="A1432" t="s">
        <v>47</v>
      </c>
      <c r="B1432">
        <v>338678</v>
      </c>
      <c r="C1432">
        <v>333151</v>
      </c>
      <c r="D1432">
        <v>332912</v>
      </c>
      <c r="E1432">
        <v>332811</v>
      </c>
      <c r="F1432">
        <v>7852.31</v>
      </c>
      <c r="G1432">
        <v>9279.67</v>
      </c>
      <c r="H1432">
        <v>5524.64</v>
      </c>
      <c r="I1432">
        <v>0.37580000000000002</v>
      </c>
      <c r="J1432">
        <v>0.619112</v>
      </c>
      <c r="K1432">
        <v>0</v>
      </c>
      <c r="L1432" t="s">
        <v>42</v>
      </c>
    </row>
    <row r="1433" spans="1:12" x14ac:dyDescent="0.25">
      <c r="A1433" t="s">
        <v>47</v>
      </c>
      <c r="B1433">
        <v>339244</v>
      </c>
      <c r="C1433">
        <v>333564</v>
      </c>
      <c r="D1433">
        <v>333330</v>
      </c>
      <c r="E1433">
        <v>333230</v>
      </c>
      <c r="F1433">
        <v>7862.38</v>
      </c>
      <c r="G1433">
        <v>9281.99</v>
      </c>
      <c r="H1433">
        <v>5516.67</v>
      </c>
      <c r="I1433">
        <v>0.376635</v>
      </c>
      <c r="J1433">
        <v>0.62960099999999997</v>
      </c>
      <c r="K1433">
        <v>0</v>
      </c>
      <c r="L1433" t="s">
        <v>42</v>
      </c>
    </row>
    <row r="1434" spans="1:12" x14ac:dyDescent="0.25">
      <c r="A1434" t="s">
        <v>47</v>
      </c>
      <c r="B1434">
        <v>341342</v>
      </c>
      <c r="C1434">
        <v>335557</v>
      </c>
      <c r="D1434">
        <v>335310</v>
      </c>
      <c r="E1434">
        <v>335208</v>
      </c>
      <c r="F1434">
        <v>7933.06</v>
      </c>
      <c r="G1434">
        <v>9510.7999999999993</v>
      </c>
      <c r="H1434">
        <v>5617.72</v>
      </c>
      <c r="I1434">
        <v>0.375917</v>
      </c>
      <c r="J1434">
        <v>0.62791799999999998</v>
      </c>
      <c r="K1434">
        <v>0</v>
      </c>
      <c r="L1434" t="s">
        <v>42</v>
      </c>
    </row>
    <row r="1435" spans="1:12" x14ac:dyDescent="0.25">
      <c r="A1435" t="s">
        <v>47</v>
      </c>
      <c r="B1435">
        <v>338915</v>
      </c>
      <c r="C1435">
        <v>333239</v>
      </c>
      <c r="D1435">
        <v>333001</v>
      </c>
      <c r="E1435">
        <v>332900</v>
      </c>
      <c r="F1435">
        <v>7887.73</v>
      </c>
      <c r="G1435">
        <v>9359.1</v>
      </c>
      <c r="H1435">
        <v>5570.8</v>
      </c>
      <c r="I1435">
        <v>0.37570300000000001</v>
      </c>
      <c r="J1435">
        <v>0.61911899999999997</v>
      </c>
      <c r="K1435">
        <v>0</v>
      </c>
      <c r="L1435" t="s">
        <v>42</v>
      </c>
    </row>
    <row r="1436" spans="1:12" x14ac:dyDescent="0.25">
      <c r="A1436" t="s">
        <v>47</v>
      </c>
      <c r="B1436">
        <v>339799</v>
      </c>
      <c r="C1436">
        <v>334027</v>
      </c>
      <c r="D1436">
        <v>333787</v>
      </c>
      <c r="E1436">
        <v>333685</v>
      </c>
      <c r="F1436">
        <v>7879.29</v>
      </c>
      <c r="G1436">
        <v>9342.5400000000009</v>
      </c>
      <c r="H1436">
        <v>5525.01</v>
      </c>
      <c r="I1436">
        <v>0.37575399999999998</v>
      </c>
      <c r="J1436">
        <v>0.61912199999999995</v>
      </c>
      <c r="K1436">
        <v>0</v>
      </c>
      <c r="L1436" t="s">
        <v>42</v>
      </c>
    </row>
    <row r="1437" spans="1:12" x14ac:dyDescent="0.25">
      <c r="A1437" t="s">
        <v>47</v>
      </c>
      <c r="B1437">
        <v>340532</v>
      </c>
      <c r="C1437">
        <v>334538</v>
      </c>
      <c r="D1437">
        <v>334298</v>
      </c>
      <c r="E1437">
        <v>334197</v>
      </c>
      <c r="F1437">
        <v>7860.5</v>
      </c>
      <c r="G1437">
        <v>9499.6200000000008</v>
      </c>
      <c r="H1437">
        <v>5529.67</v>
      </c>
      <c r="I1437">
        <v>0.37579899999999999</v>
      </c>
      <c r="J1437">
        <v>0.62967899999999999</v>
      </c>
      <c r="K1437">
        <v>0</v>
      </c>
      <c r="L1437" t="s">
        <v>42</v>
      </c>
    </row>
    <row r="1438" spans="1:12" x14ac:dyDescent="0.25">
      <c r="A1438" t="s">
        <v>47</v>
      </c>
      <c r="B1438">
        <v>339928</v>
      </c>
      <c r="C1438">
        <v>334216</v>
      </c>
      <c r="D1438">
        <v>333978</v>
      </c>
      <c r="E1438">
        <v>333877</v>
      </c>
      <c r="F1438">
        <v>7908.61</v>
      </c>
      <c r="G1438">
        <v>9439.27</v>
      </c>
      <c r="H1438">
        <v>5598.66</v>
      </c>
      <c r="I1438">
        <v>0.376309</v>
      </c>
      <c r="J1438">
        <v>0.62909899999999996</v>
      </c>
      <c r="K1438">
        <v>0</v>
      </c>
      <c r="L1438" t="s">
        <v>42</v>
      </c>
    </row>
    <row r="1439" spans="1:12" x14ac:dyDescent="0.25">
      <c r="A1439" t="s">
        <v>47</v>
      </c>
      <c r="B1439">
        <v>339830</v>
      </c>
      <c r="C1439">
        <v>334111</v>
      </c>
      <c r="D1439">
        <v>333869</v>
      </c>
      <c r="E1439">
        <v>333767</v>
      </c>
      <c r="F1439">
        <v>7894.75</v>
      </c>
      <c r="G1439">
        <v>9415.52</v>
      </c>
      <c r="H1439">
        <v>5544.88</v>
      </c>
      <c r="I1439">
        <v>0.375693</v>
      </c>
      <c r="J1439">
        <v>0.62787700000000002</v>
      </c>
      <c r="K1439">
        <v>0</v>
      </c>
      <c r="L1439" t="s">
        <v>42</v>
      </c>
    </row>
    <row r="1440" spans="1:12" x14ac:dyDescent="0.25">
      <c r="A1440" t="s">
        <v>47</v>
      </c>
      <c r="B1440">
        <v>339694</v>
      </c>
      <c r="C1440">
        <v>333758</v>
      </c>
      <c r="D1440">
        <v>333515</v>
      </c>
      <c r="E1440">
        <v>333414</v>
      </c>
      <c r="F1440">
        <v>7942.52</v>
      </c>
      <c r="G1440">
        <v>9391.7999999999993</v>
      </c>
      <c r="H1440">
        <v>5527.15</v>
      </c>
      <c r="I1440">
        <v>0.37569399999999997</v>
      </c>
      <c r="J1440">
        <v>0.61912</v>
      </c>
      <c r="K1440">
        <v>0</v>
      </c>
      <c r="L1440" t="s">
        <v>42</v>
      </c>
    </row>
    <row r="1441" spans="1:25" x14ac:dyDescent="0.25">
      <c r="A1441" t="s">
        <v>47</v>
      </c>
      <c r="B1441">
        <v>339606</v>
      </c>
      <c r="C1441">
        <v>333633</v>
      </c>
      <c r="D1441">
        <v>333386</v>
      </c>
      <c r="E1441">
        <v>333285</v>
      </c>
      <c r="F1441">
        <v>7876.1</v>
      </c>
      <c r="G1441">
        <v>9549.48</v>
      </c>
      <c r="H1441">
        <v>5511.65</v>
      </c>
      <c r="I1441">
        <v>0.37697599999999998</v>
      </c>
      <c r="J1441">
        <v>0.62706700000000004</v>
      </c>
      <c r="K1441">
        <v>0</v>
      </c>
      <c r="L1441" t="s">
        <v>42</v>
      </c>
    </row>
    <row r="1442" spans="1:25" x14ac:dyDescent="0.25">
      <c r="A1442" t="s">
        <v>47</v>
      </c>
      <c r="B1442">
        <v>341078</v>
      </c>
      <c r="C1442">
        <v>335289</v>
      </c>
      <c r="D1442">
        <v>335048</v>
      </c>
      <c r="E1442">
        <v>334947</v>
      </c>
      <c r="F1442">
        <v>7898.51</v>
      </c>
      <c r="G1442">
        <v>9587.86</v>
      </c>
      <c r="H1442">
        <v>5563.81</v>
      </c>
      <c r="I1442">
        <v>0.37597700000000001</v>
      </c>
      <c r="J1442">
        <v>0.62890900000000005</v>
      </c>
      <c r="K1442">
        <v>0</v>
      </c>
      <c r="L1442" t="s">
        <v>42</v>
      </c>
    </row>
    <row r="1443" spans="1:25" x14ac:dyDescent="0.25">
      <c r="A1443" t="s">
        <v>47</v>
      </c>
      <c r="B1443">
        <v>339751</v>
      </c>
      <c r="C1443">
        <v>333942</v>
      </c>
      <c r="D1443">
        <v>333745</v>
      </c>
      <c r="E1443">
        <v>333643</v>
      </c>
      <c r="F1443">
        <v>7913.84</v>
      </c>
      <c r="G1443">
        <v>9411.33</v>
      </c>
      <c r="H1443">
        <v>5556.58</v>
      </c>
      <c r="I1443">
        <v>0.37570999999999999</v>
      </c>
      <c r="J1443">
        <v>0.61912199999999995</v>
      </c>
      <c r="K1443">
        <v>0</v>
      </c>
      <c r="L1443" t="s">
        <v>42</v>
      </c>
    </row>
    <row r="1444" spans="1:25" x14ac:dyDescent="0.25">
      <c r="A1444" t="s">
        <v>47</v>
      </c>
      <c r="B1444">
        <v>340159</v>
      </c>
      <c r="C1444">
        <v>334172</v>
      </c>
      <c r="D1444">
        <v>333933</v>
      </c>
      <c r="E1444">
        <v>333831</v>
      </c>
      <c r="F1444">
        <v>7825.05</v>
      </c>
      <c r="G1444">
        <v>9432.89</v>
      </c>
      <c r="H1444">
        <v>5500.83</v>
      </c>
      <c r="I1444">
        <v>0.376301</v>
      </c>
      <c r="J1444">
        <v>0.62655499999999997</v>
      </c>
      <c r="K1444">
        <v>0</v>
      </c>
      <c r="L1444" t="s">
        <v>42</v>
      </c>
    </row>
    <row r="1445" spans="1:25" x14ac:dyDescent="0.25">
      <c r="A1445" t="s">
        <v>47</v>
      </c>
      <c r="B1445">
        <v>340325</v>
      </c>
      <c r="C1445">
        <v>334300</v>
      </c>
      <c r="D1445">
        <v>334065</v>
      </c>
      <c r="E1445">
        <v>333964</v>
      </c>
      <c r="F1445">
        <v>7876.78</v>
      </c>
      <c r="G1445">
        <v>9611.89</v>
      </c>
      <c r="H1445">
        <v>5524.69</v>
      </c>
      <c r="I1445">
        <v>0.37569900000000001</v>
      </c>
      <c r="J1445">
        <v>0.628556</v>
      </c>
      <c r="K1445">
        <v>0</v>
      </c>
      <c r="L1445" t="s">
        <v>42</v>
      </c>
    </row>
    <row r="1446" spans="1:25" x14ac:dyDescent="0.25">
      <c r="A1446" t="s">
        <v>47</v>
      </c>
      <c r="B1446">
        <v>340389</v>
      </c>
      <c r="C1446">
        <v>334474</v>
      </c>
      <c r="D1446">
        <v>334235</v>
      </c>
      <c r="E1446">
        <v>334134</v>
      </c>
      <c r="F1446">
        <v>7889.16</v>
      </c>
      <c r="G1446">
        <v>9517.82</v>
      </c>
      <c r="H1446">
        <v>5562.9</v>
      </c>
      <c r="I1446">
        <v>0.37595899999999999</v>
      </c>
      <c r="J1446">
        <v>0.62977300000000003</v>
      </c>
      <c r="K1446">
        <v>0</v>
      </c>
      <c r="L1446" t="s">
        <v>42</v>
      </c>
    </row>
    <row r="1447" spans="1:25" x14ac:dyDescent="0.25">
      <c r="A1447" t="s">
        <v>47</v>
      </c>
      <c r="B1447">
        <v>341129</v>
      </c>
      <c r="C1447">
        <v>335142</v>
      </c>
      <c r="D1447">
        <v>334906</v>
      </c>
      <c r="E1447">
        <v>334805</v>
      </c>
      <c r="F1447">
        <v>7920.27</v>
      </c>
      <c r="G1447">
        <v>9575.83</v>
      </c>
      <c r="H1447">
        <v>5538.29</v>
      </c>
      <c r="I1447">
        <v>0.37720199999999998</v>
      </c>
      <c r="J1447">
        <v>0.62969799999999998</v>
      </c>
      <c r="K1447">
        <v>0</v>
      </c>
      <c r="L1447" t="s">
        <v>42</v>
      </c>
    </row>
    <row r="1448" spans="1:25" x14ac:dyDescent="0.25">
      <c r="A1448" t="s">
        <v>47</v>
      </c>
      <c r="B1448">
        <v>340905</v>
      </c>
      <c r="C1448">
        <v>334779</v>
      </c>
      <c r="D1448">
        <v>334541</v>
      </c>
      <c r="E1448">
        <v>334438</v>
      </c>
      <c r="F1448">
        <v>7910.79</v>
      </c>
      <c r="G1448">
        <v>9543.31</v>
      </c>
      <c r="H1448">
        <v>5525.54</v>
      </c>
      <c r="I1448">
        <v>0.37569799999999998</v>
      </c>
      <c r="J1448">
        <v>0.62753800000000004</v>
      </c>
      <c r="K1448">
        <v>0</v>
      </c>
      <c r="L1448" t="s">
        <v>42</v>
      </c>
    </row>
    <row r="1449" spans="1:25" x14ac:dyDescent="0.25">
      <c r="A1449" t="s">
        <v>47</v>
      </c>
      <c r="B1449">
        <v>341275</v>
      </c>
      <c r="C1449">
        <v>334601</v>
      </c>
      <c r="D1449">
        <v>334359</v>
      </c>
      <c r="E1449">
        <v>334258</v>
      </c>
      <c r="F1449">
        <v>7819.86</v>
      </c>
      <c r="G1449">
        <v>9702.64</v>
      </c>
      <c r="H1449">
        <v>5523.09</v>
      </c>
      <c r="I1449">
        <v>0.37569599999999997</v>
      </c>
      <c r="J1449">
        <v>0.61911799999999995</v>
      </c>
      <c r="K1449">
        <v>0</v>
      </c>
      <c r="L1449" t="s">
        <v>42</v>
      </c>
    </row>
    <row r="1450" spans="1:25" x14ac:dyDescent="0.25">
      <c r="A1450" t="s">
        <v>47</v>
      </c>
      <c r="B1450">
        <v>341200</v>
      </c>
      <c r="C1450">
        <v>335157</v>
      </c>
      <c r="D1450">
        <v>334926</v>
      </c>
      <c r="E1450">
        <v>334824</v>
      </c>
      <c r="F1450">
        <v>7979.42</v>
      </c>
      <c r="G1450">
        <v>9706.93</v>
      </c>
      <c r="H1450">
        <v>5598.83</v>
      </c>
      <c r="I1450">
        <v>0.37569200000000003</v>
      </c>
      <c r="J1450">
        <v>0.61911400000000005</v>
      </c>
      <c r="K1450">
        <v>0</v>
      </c>
      <c r="L1450" t="s">
        <v>42</v>
      </c>
    </row>
    <row r="1451" spans="1:25" x14ac:dyDescent="0.25">
      <c r="A1451" t="s">
        <v>47</v>
      </c>
      <c r="B1451">
        <v>340026</v>
      </c>
      <c r="C1451">
        <v>334011</v>
      </c>
      <c r="D1451">
        <v>333767</v>
      </c>
      <c r="E1451">
        <v>333665</v>
      </c>
      <c r="F1451">
        <v>7859.7</v>
      </c>
      <c r="G1451">
        <v>9549.69</v>
      </c>
      <c r="H1451">
        <v>5520.68</v>
      </c>
      <c r="I1451">
        <v>0.365481</v>
      </c>
      <c r="J1451">
        <v>0.62866299999999997</v>
      </c>
      <c r="K1451">
        <v>0</v>
      </c>
      <c r="L1451" t="s">
        <v>42</v>
      </c>
    </row>
    <row r="1452" spans="1:25" x14ac:dyDescent="0.25">
      <c r="A1452" t="s">
        <v>47</v>
      </c>
      <c r="B1452">
        <v>341305</v>
      </c>
      <c r="C1452">
        <v>335068</v>
      </c>
      <c r="D1452">
        <v>334823</v>
      </c>
      <c r="E1452">
        <v>334721</v>
      </c>
      <c r="F1452">
        <v>7841.98</v>
      </c>
      <c r="G1452">
        <v>9577.0499999999993</v>
      </c>
      <c r="H1452">
        <v>5528.68</v>
      </c>
      <c r="I1452">
        <v>0.37638500000000003</v>
      </c>
      <c r="J1452">
        <v>0.62750700000000004</v>
      </c>
      <c r="K1452">
        <v>0</v>
      </c>
      <c r="L1452" t="s">
        <v>42</v>
      </c>
    </row>
    <row r="1453" spans="1:25" x14ac:dyDescent="0.25">
      <c r="A1453" t="s">
        <v>47</v>
      </c>
      <c r="B1453">
        <v>340821</v>
      </c>
      <c r="C1453">
        <v>334568</v>
      </c>
      <c r="D1453">
        <v>334326</v>
      </c>
      <c r="E1453">
        <v>334225</v>
      </c>
      <c r="F1453">
        <v>7883.81</v>
      </c>
      <c r="G1453">
        <v>9763.41</v>
      </c>
      <c r="H1453">
        <v>5530.72</v>
      </c>
      <c r="I1453">
        <v>0.37587799999999999</v>
      </c>
      <c r="J1453">
        <v>0.61911899999999997</v>
      </c>
      <c r="K1453">
        <v>0</v>
      </c>
      <c r="L1453" t="s">
        <v>42</v>
      </c>
    </row>
    <row r="1454" spans="1:25" x14ac:dyDescent="0.25">
      <c r="A1454" t="s">
        <v>47</v>
      </c>
      <c r="B1454">
        <v>340703</v>
      </c>
      <c r="C1454">
        <v>334600</v>
      </c>
      <c r="D1454">
        <v>334361</v>
      </c>
      <c r="E1454">
        <v>334259</v>
      </c>
      <c r="F1454">
        <v>7873.55</v>
      </c>
      <c r="G1454">
        <v>9591.56</v>
      </c>
      <c r="H1454">
        <v>5519.93</v>
      </c>
      <c r="I1454">
        <v>0.37572800000000001</v>
      </c>
      <c r="J1454">
        <v>0.62980400000000003</v>
      </c>
      <c r="K1454">
        <v>0</v>
      </c>
      <c r="L1454" t="s">
        <v>42</v>
      </c>
    </row>
    <row r="1455" spans="1:25" x14ac:dyDescent="0.25">
      <c r="A1455" t="s">
        <v>47</v>
      </c>
      <c r="B1455">
        <v>342269</v>
      </c>
      <c r="C1455">
        <v>335994</v>
      </c>
      <c r="D1455">
        <v>335752</v>
      </c>
      <c r="E1455">
        <v>335651</v>
      </c>
      <c r="F1455">
        <v>7910.71</v>
      </c>
      <c r="G1455">
        <v>9756.2999999999993</v>
      </c>
      <c r="H1455">
        <v>5567.56</v>
      </c>
      <c r="I1455">
        <v>0.37820700000000002</v>
      </c>
      <c r="J1455">
        <v>0.62954399999999999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47</v>
      </c>
      <c r="B1456">
        <v>341207</v>
      </c>
      <c r="C1456">
        <v>334868</v>
      </c>
      <c r="D1456">
        <v>334632</v>
      </c>
      <c r="E1456">
        <v>334530</v>
      </c>
      <c r="F1456">
        <v>7862.5</v>
      </c>
      <c r="G1456">
        <v>9827.2000000000007</v>
      </c>
      <c r="H1456">
        <v>5552.61</v>
      </c>
      <c r="I1456">
        <v>0.37583100000000003</v>
      </c>
      <c r="J1456">
        <v>0.61912199999999995</v>
      </c>
      <c r="K1456">
        <v>0</v>
      </c>
      <c r="L1456" t="s">
        <v>42</v>
      </c>
      <c r="R1456">
        <f>AVERAGE(B1407:B1456)</f>
        <v>339719.3</v>
      </c>
      <c r="S1456">
        <f>AVERAGE(C1407:C1456)</f>
        <v>334035.68</v>
      </c>
      <c r="U1456">
        <f>_xlfn.VAR.P(B1407:B1456)</f>
        <v>1143502.4099999999</v>
      </c>
      <c r="V1456">
        <f>_xlfn.VAR.P(C1407:C1456)</f>
        <v>668224.61760000011</v>
      </c>
      <c r="X1456">
        <f>1.96*SQRT(U1456)/50</f>
        <v>41.918391468452128</v>
      </c>
      <c r="Y1456">
        <f>1.96*SQRT(V1456)/50</f>
        <v>32.044042759752777</v>
      </c>
    </row>
    <row r="1457" spans="1:12" x14ac:dyDescent="0.25">
      <c r="A1457" t="s">
        <v>48</v>
      </c>
      <c r="B1457">
        <v>16986146.407600001</v>
      </c>
      <c r="C1457" t="s">
        <v>36</v>
      </c>
    </row>
    <row r="1458" spans="1:12" x14ac:dyDescent="0.25">
      <c r="A1458" t="s">
        <v>49</v>
      </c>
      <c r="B1458">
        <v>326636</v>
      </c>
      <c r="C1458">
        <v>326597</v>
      </c>
      <c r="D1458">
        <v>326363</v>
      </c>
      <c r="E1458">
        <v>326261</v>
      </c>
      <c r="F1458">
        <v>7965.59</v>
      </c>
      <c r="G1458">
        <v>0</v>
      </c>
      <c r="H1458">
        <v>5553.31</v>
      </c>
      <c r="I1458">
        <v>0.37569000000000002</v>
      </c>
      <c r="J1458">
        <v>0.61912100000000003</v>
      </c>
      <c r="K1458">
        <v>0</v>
      </c>
      <c r="L1458" t="s">
        <v>42</v>
      </c>
    </row>
    <row r="1459" spans="1:12" x14ac:dyDescent="0.25">
      <c r="A1459" t="s">
        <v>49</v>
      </c>
      <c r="B1459">
        <v>324904</v>
      </c>
      <c r="C1459">
        <v>324873</v>
      </c>
      <c r="D1459">
        <v>324643</v>
      </c>
      <c r="E1459">
        <v>324541</v>
      </c>
      <c r="F1459">
        <v>7879.21</v>
      </c>
      <c r="G1459">
        <v>0</v>
      </c>
      <c r="H1459">
        <v>5467.54</v>
      </c>
      <c r="I1459">
        <v>0.37569000000000002</v>
      </c>
      <c r="J1459">
        <v>0.62485000000000002</v>
      </c>
      <c r="K1459">
        <v>0</v>
      </c>
      <c r="L1459" t="s">
        <v>42</v>
      </c>
    </row>
    <row r="1460" spans="1:12" x14ac:dyDescent="0.25">
      <c r="A1460" t="s">
        <v>49</v>
      </c>
      <c r="B1460">
        <v>324568</v>
      </c>
      <c r="C1460">
        <v>324536</v>
      </c>
      <c r="D1460">
        <v>324299</v>
      </c>
      <c r="E1460">
        <v>324197</v>
      </c>
      <c r="F1460">
        <v>7871.31</v>
      </c>
      <c r="G1460">
        <v>0</v>
      </c>
      <c r="H1460">
        <v>5500.82</v>
      </c>
      <c r="I1460">
        <v>0.37570700000000001</v>
      </c>
      <c r="J1460">
        <v>0.629803</v>
      </c>
      <c r="K1460">
        <v>0</v>
      </c>
      <c r="L1460" t="s">
        <v>42</v>
      </c>
    </row>
    <row r="1461" spans="1:12" x14ac:dyDescent="0.25">
      <c r="A1461" t="s">
        <v>49</v>
      </c>
      <c r="B1461">
        <v>325594</v>
      </c>
      <c r="C1461">
        <v>325562</v>
      </c>
      <c r="D1461">
        <v>325240</v>
      </c>
      <c r="E1461">
        <v>325138</v>
      </c>
      <c r="F1461">
        <v>7918.65</v>
      </c>
      <c r="G1461">
        <v>0</v>
      </c>
      <c r="H1461">
        <v>5514.63</v>
      </c>
      <c r="I1461">
        <v>0.37573499999999999</v>
      </c>
      <c r="J1461">
        <v>0.61912</v>
      </c>
      <c r="K1461">
        <v>0</v>
      </c>
      <c r="L1461" t="s">
        <v>42</v>
      </c>
    </row>
    <row r="1462" spans="1:12" x14ac:dyDescent="0.25">
      <c r="A1462" t="s">
        <v>49</v>
      </c>
      <c r="B1462">
        <v>324740</v>
      </c>
      <c r="C1462">
        <v>324707</v>
      </c>
      <c r="D1462">
        <v>324472</v>
      </c>
      <c r="E1462">
        <v>324370</v>
      </c>
      <c r="F1462">
        <v>7946.72</v>
      </c>
      <c r="G1462">
        <v>0</v>
      </c>
      <c r="H1462">
        <v>5512.52</v>
      </c>
      <c r="I1462">
        <v>0.37578099999999998</v>
      </c>
      <c r="J1462">
        <v>0.62241800000000003</v>
      </c>
      <c r="K1462">
        <v>0</v>
      </c>
      <c r="L1462" t="s">
        <v>42</v>
      </c>
    </row>
    <row r="1463" spans="1:12" x14ac:dyDescent="0.25">
      <c r="A1463" t="s">
        <v>49</v>
      </c>
      <c r="B1463">
        <v>325633</v>
      </c>
      <c r="C1463">
        <v>325601</v>
      </c>
      <c r="D1463">
        <v>325368</v>
      </c>
      <c r="E1463">
        <v>325267</v>
      </c>
      <c r="F1463">
        <v>7948.27</v>
      </c>
      <c r="G1463">
        <v>0</v>
      </c>
      <c r="H1463">
        <v>5549.53</v>
      </c>
      <c r="I1463">
        <v>0.375693</v>
      </c>
      <c r="J1463">
        <v>0.61952700000000005</v>
      </c>
      <c r="K1463">
        <v>0</v>
      </c>
      <c r="L1463" t="s">
        <v>42</v>
      </c>
    </row>
    <row r="1464" spans="1:12" x14ac:dyDescent="0.25">
      <c r="A1464" t="s">
        <v>49</v>
      </c>
      <c r="B1464">
        <v>325916</v>
      </c>
      <c r="C1464">
        <v>325885</v>
      </c>
      <c r="D1464">
        <v>325648</v>
      </c>
      <c r="E1464">
        <v>325546</v>
      </c>
      <c r="F1464">
        <v>7990.9</v>
      </c>
      <c r="G1464">
        <v>0</v>
      </c>
      <c r="H1464">
        <v>5541.23</v>
      </c>
      <c r="I1464">
        <v>0.37570399999999998</v>
      </c>
      <c r="J1464">
        <v>0.61912199999999995</v>
      </c>
      <c r="K1464">
        <v>0</v>
      </c>
      <c r="L1464" t="s">
        <v>42</v>
      </c>
    </row>
    <row r="1465" spans="1:12" x14ac:dyDescent="0.25">
      <c r="A1465" t="s">
        <v>49</v>
      </c>
      <c r="B1465">
        <v>325623</v>
      </c>
      <c r="C1465">
        <v>325591</v>
      </c>
      <c r="D1465">
        <v>325360</v>
      </c>
      <c r="E1465">
        <v>325259</v>
      </c>
      <c r="F1465">
        <v>7919.43</v>
      </c>
      <c r="G1465">
        <v>0</v>
      </c>
      <c r="H1465">
        <v>5515.57</v>
      </c>
      <c r="I1465">
        <v>0.375691</v>
      </c>
      <c r="J1465">
        <v>0.61911799999999995</v>
      </c>
      <c r="K1465">
        <v>0</v>
      </c>
      <c r="L1465" t="s">
        <v>42</v>
      </c>
    </row>
    <row r="1466" spans="1:12" x14ac:dyDescent="0.25">
      <c r="A1466" t="s">
        <v>49</v>
      </c>
      <c r="B1466">
        <v>326227</v>
      </c>
      <c r="C1466">
        <v>326195</v>
      </c>
      <c r="D1466">
        <v>325963</v>
      </c>
      <c r="E1466">
        <v>325861</v>
      </c>
      <c r="F1466">
        <v>7922.74</v>
      </c>
      <c r="G1466">
        <v>0</v>
      </c>
      <c r="H1466">
        <v>5514.47</v>
      </c>
      <c r="I1466">
        <v>0.37570599999999998</v>
      </c>
      <c r="J1466">
        <v>0.61911700000000003</v>
      </c>
      <c r="K1466">
        <v>0</v>
      </c>
      <c r="L1466" t="s">
        <v>42</v>
      </c>
    </row>
    <row r="1467" spans="1:12" x14ac:dyDescent="0.25">
      <c r="A1467" t="s">
        <v>49</v>
      </c>
      <c r="B1467">
        <v>325192</v>
      </c>
      <c r="C1467">
        <v>325150</v>
      </c>
      <c r="D1467">
        <v>324939</v>
      </c>
      <c r="E1467">
        <v>324838</v>
      </c>
      <c r="F1467">
        <v>7884.13</v>
      </c>
      <c r="G1467">
        <v>0</v>
      </c>
      <c r="H1467">
        <v>5494.65</v>
      </c>
      <c r="I1467">
        <v>0.37569999999999998</v>
      </c>
      <c r="J1467">
        <v>0.62604199999999999</v>
      </c>
      <c r="K1467">
        <v>0</v>
      </c>
      <c r="L1467" t="s">
        <v>42</v>
      </c>
    </row>
    <row r="1468" spans="1:12" x14ac:dyDescent="0.25">
      <c r="A1468" t="s">
        <v>49</v>
      </c>
      <c r="B1468">
        <v>325127</v>
      </c>
      <c r="C1468">
        <v>325096</v>
      </c>
      <c r="D1468">
        <v>324867</v>
      </c>
      <c r="E1468">
        <v>324765</v>
      </c>
      <c r="F1468">
        <v>7870.56</v>
      </c>
      <c r="G1468">
        <v>0</v>
      </c>
      <c r="H1468">
        <v>5503.13</v>
      </c>
      <c r="I1468">
        <v>0.37576700000000002</v>
      </c>
      <c r="J1468">
        <v>0.62945099999999998</v>
      </c>
      <c r="K1468">
        <v>0</v>
      </c>
      <c r="L1468" t="s">
        <v>42</v>
      </c>
    </row>
    <row r="1469" spans="1:12" x14ac:dyDescent="0.25">
      <c r="A1469" t="s">
        <v>49</v>
      </c>
      <c r="B1469">
        <v>325158</v>
      </c>
      <c r="C1469">
        <v>325126</v>
      </c>
      <c r="D1469">
        <v>324905</v>
      </c>
      <c r="E1469">
        <v>324805</v>
      </c>
      <c r="F1469">
        <v>7864.66</v>
      </c>
      <c r="G1469">
        <v>0</v>
      </c>
      <c r="H1469">
        <v>5492.28</v>
      </c>
      <c r="I1469">
        <v>0.37573299999999998</v>
      </c>
      <c r="J1469">
        <v>0.61912199999999995</v>
      </c>
      <c r="K1469">
        <v>0</v>
      </c>
      <c r="L1469" t="s">
        <v>42</v>
      </c>
    </row>
    <row r="1470" spans="1:12" x14ac:dyDescent="0.25">
      <c r="A1470" t="s">
        <v>49</v>
      </c>
      <c r="B1470">
        <v>325855</v>
      </c>
      <c r="C1470">
        <v>325822</v>
      </c>
      <c r="D1470">
        <v>325592</v>
      </c>
      <c r="E1470">
        <v>325490</v>
      </c>
      <c r="F1470">
        <v>7904.42</v>
      </c>
      <c r="G1470">
        <v>0</v>
      </c>
      <c r="H1470">
        <v>5544.87</v>
      </c>
      <c r="I1470">
        <v>0.37569200000000003</v>
      </c>
      <c r="J1470">
        <v>0.61912100000000003</v>
      </c>
      <c r="K1470">
        <v>0</v>
      </c>
      <c r="L1470" t="s">
        <v>42</v>
      </c>
    </row>
    <row r="1471" spans="1:12" x14ac:dyDescent="0.25">
      <c r="A1471" t="s">
        <v>49</v>
      </c>
      <c r="B1471">
        <v>325486</v>
      </c>
      <c r="C1471">
        <v>325455</v>
      </c>
      <c r="D1471">
        <v>325235</v>
      </c>
      <c r="E1471">
        <v>325134</v>
      </c>
      <c r="F1471">
        <v>7895.8</v>
      </c>
      <c r="G1471">
        <v>0</v>
      </c>
      <c r="H1471">
        <v>5521.04</v>
      </c>
      <c r="I1471">
        <v>0.37569200000000003</v>
      </c>
      <c r="J1471">
        <v>0.61912199999999995</v>
      </c>
      <c r="K1471">
        <v>0</v>
      </c>
      <c r="L1471" t="s">
        <v>42</v>
      </c>
    </row>
    <row r="1472" spans="1:12" x14ac:dyDescent="0.25">
      <c r="A1472" t="s">
        <v>49</v>
      </c>
      <c r="B1472">
        <v>325222</v>
      </c>
      <c r="C1472">
        <v>325188</v>
      </c>
      <c r="D1472">
        <v>324956</v>
      </c>
      <c r="E1472">
        <v>324854</v>
      </c>
      <c r="F1472">
        <v>7882.03</v>
      </c>
      <c r="G1472">
        <v>0</v>
      </c>
      <c r="H1472">
        <v>5491.36</v>
      </c>
      <c r="I1472">
        <v>0.375693</v>
      </c>
      <c r="J1472">
        <v>0.62269200000000002</v>
      </c>
      <c r="K1472">
        <v>0</v>
      </c>
      <c r="L1472" t="s">
        <v>42</v>
      </c>
    </row>
    <row r="1473" spans="1:12" x14ac:dyDescent="0.25">
      <c r="A1473" t="s">
        <v>49</v>
      </c>
      <c r="B1473">
        <v>325337</v>
      </c>
      <c r="C1473">
        <v>325303</v>
      </c>
      <c r="D1473">
        <v>325083</v>
      </c>
      <c r="E1473">
        <v>324982</v>
      </c>
      <c r="F1473">
        <v>7855.39</v>
      </c>
      <c r="G1473">
        <v>0</v>
      </c>
      <c r="H1473">
        <v>5537.89</v>
      </c>
      <c r="I1473">
        <v>0.365199</v>
      </c>
      <c r="J1473">
        <v>0.61912199999999995</v>
      </c>
      <c r="K1473">
        <v>0</v>
      </c>
      <c r="L1473" t="s">
        <v>42</v>
      </c>
    </row>
    <row r="1474" spans="1:12" x14ac:dyDescent="0.25">
      <c r="A1474" t="s">
        <v>49</v>
      </c>
      <c r="B1474">
        <v>324566</v>
      </c>
      <c r="C1474">
        <v>324535</v>
      </c>
      <c r="D1474">
        <v>324300</v>
      </c>
      <c r="E1474">
        <v>324199</v>
      </c>
      <c r="F1474">
        <v>7856.04</v>
      </c>
      <c r="G1474">
        <v>0</v>
      </c>
      <c r="H1474">
        <v>5484.71</v>
      </c>
      <c r="I1474">
        <v>0.37570300000000001</v>
      </c>
      <c r="J1474">
        <v>0.62979300000000005</v>
      </c>
      <c r="K1474">
        <v>0</v>
      </c>
      <c r="L1474" t="s">
        <v>42</v>
      </c>
    </row>
    <row r="1475" spans="1:12" x14ac:dyDescent="0.25">
      <c r="A1475" t="s">
        <v>49</v>
      </c>
      <c r="B1475">
        <v>325203</v>
      </c>
      <c r="C1475">
        <v>325170</v>
      </c>
      <c r="D1475">
        <v>324938</v>
      </c>
      <c r="E1475">
        <v>324836</v>
      </c>
      <c r="F1475">
        <v>7864.99</v>
      </c>
      <c r="G1475">
        <v>0</v>
      </c>
      <c r="H1475">
        <v>5525.99</v>
      </c>
      <c r="I1475">
        <v>0.37770500000000001</v>
      </c>
      <c r="J1475">
        <v>0.629749</v>
      </c>
      <c r="K1475">
        <v>0</v>
      </c>
      <c r="L1475" t="s">
        <v>42</v>
      </c>
    </row>
    <row r="1476" spans="1:12" x14ac:dyDescent="0.25">
      <c r="A1476" t="s">
        <v>49</v>
      </c>
      <c r="B1476">
        <v>324760</v>
      </c>
      <c r="C1476">
        <v>324728</v>
      </c>
      <c r="D1476">
        <v>324498</v>
      </c>
      <c r="E1476">
        <v>324396</v>
      </c>
      <c r="F1476">
        <v>7861.04</v>
      </c>
      <c r="G1476">
        <v>0</v>
      </c>
      <c r="H1476">
        <v>5525.55</v>
      </c>
      <c r="I1476">
        <v>0.37569200000000003</v>
      </c>
      <c r="J1476">
        <v>0.61912100000000003</v>
      </c>
      <c r="K1476">
        <v>0</v>
      </c>
      <c r="L1476" t="s">
        <v>42</v>
      </c>
    </row>
    <row r="1477" spans="1:12" x14ac:dyDescent="0.25">
      <c r="A1477" t="s">
        <v>49</v>
      </c>
      <c r="B1477" s="9">
        <v>14988700</v>
      </c>
      <c r="C1477" s="9">
        <v>14988600</v>
      </c>
      <c r="D1477" s="9">
        <v>14988400</v>
      </c>
      <c r="E1477" s="9">
        <v>14988300</v>
      </c>
      <c r="F1477">
        <v>8126.2</v>
      </c>
      <c r="G1477">
        <v>0</v>
      </c>
      <c r="H1477">
        <v>5696.22</v>
      </c>
      <c r="I1477">
        <v>0.37574999999999997</v>
      </c>
      <c r="J1477">
        <v>0.62803200000000003</v>
      </c>
      <c r="K1477">
        <v>0</v>
      </c>
      <c r="L1477" t="s">
        <v>42</v>
      </c>
    </row>
    <row r="1478" spans="1:12" x14ac:dyDescent="0.25">
      <c r="A1478" t="s">
        <v>49</v>
      </c>
      <c r="B1478">
        <v>332697</v>
      </c>
      <c r="C1478">
        <v>332659</v>
      </c>
      <c r="D1478">
        <v>332408</v>
      </c>
      <c r="E1478">
        <v>332304</v>
      </c>
      <c r="F1478">
        <v>8071.11</v>
      </c>
      <c r="G1478">
        <v>0</v>
      </c>
      <c r="H1478">
        <v>5679.92</v>
      </c>
      <c r="I1478">
        <v>0.377193</v>
      </c>
      <c r="J1478">
        <v>0.61910799999999999</v>
      </c>
      <c r="K1478">
        <v>0</v>
      </c>
      <c r="L1478" t="s">
        <v>42</v>
      </c>
    </row>
    <row r="1479" spans="1:12" x14ac:dyDescent="0.25">
      <c r="A1479" t="s">
        <v>49</v>
      </c>
      <c r="B1479">
        <v>333589</v>
      </c>
      <c r="C1479">
        <v>333557</v>
      </c>
      <c r="D1479">
        <v>333311</v>
      </c>
      <c r="E1479">
        <v>333207</v>
      </c>
      <c r="F1479">
        <v>8050.15</v>
      </c>
      <c r="G1479">
        <v>0</v>
      </c>
      <c r="H1479">
        <v>5706.45</v>
      </c>
      <c r="I1479">
        <v>0.37580599999999997</v>
      </c>
      <c r="J1479">
        <v>0.62930799999999998</v>
      </c>
      <c r="K1479">
        <v>0</v>
      </c>
      <c r="L1479" t="s">
        <v>42</v>
      </c>
    </row>
    <row r="1480" spans="1:12" x14ac:dyDescent="0.25">
      <c r="A1480" t="s">
        <v>49</v>
      </c>
      <c r="B1480">
        <v>340603</v>
      </c>
      <c r="C1480">
        <v>340571</v>
      </c>
      <c r="D1480">
        <v>340290</v>
      </c>
      <c r="E1480">
        <v>340185</v>
      </c>
      <c r="F1480">
        <v>8248.16</v>
      </c>
      <c r="G1480">
        <v>0</v>
      </c>
      <c r="H1480">
        <v>5776.81</v>
      </c>
      <c r="I1480">
        <v>0.37570399999999998</v>
      </c>
      <c r="J1480">
        <v>0.61911300000000002</v>
      </c>
      <c r="K1480">
        <v>0</v>
      </c>
      <c r="L1480" t="s">
        <v>42</v>
      </c>
    </row>
    <row r="1481" spans="1:12" x14ac:dyDescent="0.25">
      <c r="A1481" t="s">
        <v>49</v>
      </c>
      <c r="B1481">
        <v>331412</v>
      </c>
      <c r="C1481">
        <v>331378</v>
      </c>
      <c r="D1481">
        <v>331138</v>
      </c>
      <c r="E1481">
        <v>331034</v>
      </c>
      <c r="F1481">
        <v>8015.16</v>
      </c>
      <c r="G1481">
        <v>0</v>
      </c>
      <c r="H1481">
        <v>5635.21</v>
      </c>
      <c r="I1481">
        <v>0.37857600000000002</v>
      </c>
      <c r="J1481">
        <v>0.629521</v>
      </c>
      <c r="K1481">
        <v>0</v>
      </c>
      <c r="L1481" t="s">
        <v>42</v>
      </c>
    </row>
    <row r="1482" spans="1:12" x14ac:dyDescent="0.25">
      <c r="A1482" t="s">
        <v>49</v>
      </c>
      <c r="B1482">
        <v>331065</v>
      </c>
      <c r="C1482">
        <v>331028</v>
      </c>
      <c r="D1482">
        <v>330783</v>
      </c>
      <c r="E1482">
        <v>330680</v>
      </c>
      <c r="F1482">
        <v>8038.89</v>
      </c>
      <c r="G1482">
        <v>0</v>
      </c>
      <c r="H1482">
        <v>5641.23</v>
      </c>
      <c r="I1482">
        <v>0.37573499999999999</v>
      </c>
      <c r="J1482">
        <v>0.62645099999999998</v>
      </c>
      <c r="K1482">
        <v>0</v>
      </c>
      <c r="L1482" t="s">
        <v>42</v>
      </c>
    </row>
    <row r="1483" spans="1:12" x14ac:dyDescent="0.25">
      <c r="A1483" t="s">
        <v>49</v>
      </c>
      <c r="B1483">
        <v>336261</v>
      </c>
      <c r="C1483">
        <v>336230</v>
      </c>
      <c r="D1483">
        <v>335992</v>
      </c>
      <c r="E1483">
        <v>335887</v>
      </c>
      <c r="F1483">
        <v>8083.61</v>
      </c>
      <c r="G1483">
        <v>0</v>
      </c>
      <c r="H1483">
        <v>5690.05</v>
      </c>
      <c r="I1483">
        <v>0.379917</v>
      </c>
      <c r="J1483">
        <v>0.629552</v>
      </c>
      <c r="K1483">
        <v>0</v>
      </c>
      <c r="L1483" t="s">
        <v>42</v>
      </c>
    </row>
    <row r="1484" spans="1:12" x14ac:dyDescent="0.25">
      <c r="A1484" t="s">
        <v>49</v>
      </c>
      <c r="B1484">
        <v>337161</v>
      </c>
      <c r="C1484">
        <v>337127</v>
      </c>
      <c r="D1484">
        <v>336934</v>
      </c>
      <c r="E1484">
        <v>336831</v>
      </c>
      <c r="F1484">
        <v>8095.75</v>
      </c>
      <c r="G1484">
        <v>0</v>
      </c>
      <c r="H1484">
        <v>5735.59</v>
      </c>
      <c r="I1484">
        <v>0.37207699999999999</v>
      </c>
      <c r="J1484">
        <v>0.61940799999999996</v>
      </c>
      <c r="K1484">
        <v>0</v>
      </c>
      <c r="L1484" t="s">
        <v>42</v>
      </c>
    </row>
    <row r="1485" spans="1:12" x14ac:dyDescent="0.25">
      <c r="A1485" t="s">
        <v>49</v>
      </c>
      <c r="B1485">
        <v>335391</v>
      </c>
      <c r="C1485">
        <v>335359</v>
      </c>
      <c r="D1485">
        <v>335118</v>
      </c>
      <c r="E1485">
        <v>335014</v>
      </c>
      <c r="F1485">
        <v>8082.74</v>
      </c>
      <c r="G1485">
        <v>0</v>
      </c>
      <c r="H1485">
        <v>5703.36</v>
      </c>
      <c r="I1485">
        <v>0.37582500000000002</v>
      </c>
      <c r="J1485">
        <v>0.61912199999999995</v>
      </c>
      <c r="K1485">
        <v>0</v>
      </c>
      <c r="L1485" t="s">
        <v>42</v>
      </c>
    </row>
    <row r="1486" spans="1:12" x14ac:dyDescent="0.25">
      <c r="A1486" t="s">
        <v>49</v>
      </c>
      <c r="B1486">
        <v>331360</v>
      </c>
      <c r="C1486">
        <v>331327</v>
      </c>
      <c r="D1486">
        <v>331086</v>
      </c>
      <c r="E1486">
        <v>330982</v>
      </c>
      <c r="F1486">
        <v>8015.02</v>
      </c>
      <c r="G1486">
        <v>0</v>
      </c>
      <c r="H1486">
        <v>5649.54</v>
      </c>
      <c r="I1486">
        <v>0.37598599999999999</v>
      </c>
      <c r="J1486">
        <v>0.619591</v>
      </c>
      <c r="K1486">
        <v>0</v>
      </c>
      <c r="L1486" t="s">
        <v>42</v>
      </c>
    </row>
    <row r="1487" spans="1:12" x14ac:dyDescent="0.25">
      <c r="A1487" t="s">
        <v>49</v>
      </c>
      <c r="B1487">
        <v>336104</v>
      </c>
      <c r="C1487">
        <v>336071</v>
      </c>
      <c r="D1487">
        <v>335869</v>
      </c>
      <c r="E1487">
        <v>335766</v>
      </c>
      <c r="F1487">
        <v>8108.49</v>
      </c>
      <c r="G1487">
        <v>0</v>
      </c>
      <c r="H1487">
        <v>5714.27</v>
      </c>
      <c r="I1487">
        <v>0.375693</v>
      </c>
      <c r="J1487">
        <v>0.61912199999999995</v>
      </c>
      <c r="K1487">
        <v>0</v>
      </c>
      <c r="L1487" t="s">
        <v>42</v>
      </c>
    </row>
    <row r="1488" spans="1:12" x14ac:dyDescent="0.25">
      <c r="A1488" t="s">
        <v>49</v>
      </c>
      <c r="B1488">
        <v>336153</v>
      </c>
      <c r="C1488">
        <v>336120</v>
      </c>
      <c r="D1488">
        <v>335876</v>
      </c>
      <c r="E1488">
        <v>335771</v>
      </c>
      <c r="F1488">
        <v>8105.32</v>
      </c>
      <c r="G1488">
        <v>0</v>
      </c>
      <c r="H1488">
        <v>5717.06</v>
      </c>
      <c r="I1488">
        <v>0.375691</v>
      </c>
      <c r="J1488">
        <v>0.62370599999999998</v>
      </c>
      <c r="K1488">
        <v>0</v>
      </c>
      <c r="L1488" t="s">
        <v>42</v>
      </c>
    </row>
    <row r="1489" spans="1:12" x14ac:dyDescent="0.25">
      <c r="A1489" t="s">
        <v>49</v>
      </c>
      <c r="B1489">
        <v>332810</v>
      </c>
      <c r="C1489">
        <v>332778</v>
      </c>
      <c r="D1489">
        <v>332579</v>
      </c>
      <c r="E1489">
        <v>332475</v>
      </c>
      <c r="F1489">
        <v>8063.72</v>
      </c>
      <c r="G1489">
        <v>0</v>
      </c>
      <c r="H1489">
        <v>5671.4</v>
      </c>
      <c r="I1489">
        <v>0.37612600000000002</v>
      </c>
      <c r="J1489">
        <v>0.61912199999999995</v>
      </c>
      <c r="K1489">
        <v>0</v>
      </c>
      <c r="L1489" t="s">
        <v>42</v>
      </c>
    </row>
    <row r="1490" spans="1:12" x14ac:dyDescent="0.25">
      <c r="A1490" t="s">
        <v>49</v>
      </c>
      <c r="B1490">
        <v>331546</v>
      </c>
      <c r="C1490">
        <v>331514</v>
      </c>
      <c r="D1490">
        <v>331271</v>
      </c>
      <c r="E1490">
        <v>331168</v>
      </c>
      <c r="F1490">
        <v>8054.71</v>
      </c>
      <c r="G1490">
        <v>0</v>
      </c>
      <c r="H1490">
        <v>5653.7</v>
      </c>
      <c r="I1490">
        <v>0.37579400000000002</v>
      </c>
      <c r="J1490">
        <v>0.61912199999999995</v>
      </c>
      <c r="K1490">
        <v>0</v>
      </c>
      <c r="L1490" t="s">
        <v>42</v>
      </c>
    </row>
    <row r="1491" spans="1:12" x14ac:dyDescent="0.25">
      <c r="A1491" t="s">
        <v>49</v>
      </c>
      <c r="B1491">
        <v>332546</v>
      </c>
      <c r="C1491">
        <v>332513</v>
      </c>
      <c r="D1491">
        <v>332280</v>
      </c>
      <c r="E1491">
        <v>332176</v>
      </c>
      <c r="F1491">
        <v>8021.13</v>
      </c>
      <c r="G1491">
        <v>0</v>
      </c>
      <c r="H1491">
        <v>5708.54</v>
      </c>
      <c r="I1491">
        <v>0.36438399999999999</v>
      </c>
      <c r="J1491">
        <v>0.62656500000000004</v>
      </c>
      <c r="K1491">
        <v>0</v>
      </c>
      <c r="L1491" t="s">
        <v>42</v>
      </c>
    </row>
    <row r="1492" spans="1:12" x14ac:dyDescent="0.25">
      <c r="A1492" t="s">
        <v>49</v>
      </c>
      <c r="B1492">
        <v>330379</v>
      </c>
      <c r="C1492">
        <v>330344</v>
      </c>
      <c r="D1492">
        <v>330152</v>
      </c>
      <c r="E1492">
        <v>330050</v>
      </c>
      <c r="F1492">
        <v>8065.57</v>
      </c>
      <c r="G1492">
        <v>0</v>
      </c>
      <c r="H1492">
        <v>5683.98</v>
      </c>
      <c r="I1492">
        <v>0.37578099999999998</v>
      </c>
      <c r="J1492">
        <v>0.62732900000000003</v>
      </c>
      <c r="K1492">
        <v>0</v>
      </c>
      <c r="L1492" t="s">
        <v>42</v>
      </c>
    </row>
    <row r="1493" spans="1:12" x14ac:dyDescent="0.25">
      <c r="A1493" t="s">
        <v>49</v>
      </c>
      <c r="B1493">
        <v>330397</v>
      </c>
      <c r="C1493">
        <v>330363</v>
      </c>
      <c r="D1493">
        <v>330163</v>
      </c>
      <c r="E1493">
        <v>330061</v>
      </c>
      <c r="F1493">
        <v>7950.54</v>
      </c>
      <c r="G1493">
        <v>0</v>
      </c>
      <c r="H1493">
        <v>5633.87</v>
      </c>
      <c r="I1493">
        <v>0.37569999999999998</v>
      </c>
      <c r="J1493">
        <v>0.62920100000000001</v>
      </c>
      <c r="K1493">
        <v>0</v>
      </c>
      <c r="L1493" t="s">
        <v>42</v>
      </c>
    </row>
    <row r="1494" spans="1:12" x14ac:dyDescent="0.25">
      <c r="A1494" t="s">
        <v>49</v>
      </c>
      <c r="B1494">
        <v>330448</v>
      </c>
      <c r="C1494">
        <v>330415</v>
      </c>
      <c r="D1494">
        <v>330201</v>
      </c>
      <c r="E1494">
        <v>330098</v>
      </c>
      <c r="F1494">
        <v>8034.34</v>
      </c>
      <c r="G1494">
        <v>0</v>
      </c>
      <c r="H1494">
        <v>5666.32</v>
      </c>
      <c r="I1494">
        <v>0.36508499999999999</v>
      </c>
      <c r="J1494">
        <v>0.62908299999999995</v>
      </c>
      <c r="K1494">
        <v>0</v>
      </c>
      <c r="L1494" t="s">
        <v>42</v>
      </c>
    </row>
    <row r="1495" spans="1:12" x14ac:dyDescent="0.25">
      <c r="A1495" t="s">
        <v>49</v>
      </c>
      <c r="B1495">
        <v>330663</v>
      </c>
      <c r="C1495">
        <v>330631</v>
      </c>
      <c r="D1495">
        <v>330395</v>
      </c>
      <c r="E1495">
        <v>330292</v>
      </c>
      <c r="F1495">
        <v>7970.36</v>
      </c>
      <c r="G1495">
        <v>0</v>
      </c>
      <c r="H1495">
        <v>5633.73</v>
      </c>
      <c r="I1495">
        <v>0.37642300000000001</v>
      </c>
      <c r="J1495">
        <v>0.61912199999999995</v>
      </c>
      <c r="K1495">
        <v>0</v>
      </c>
      <c r="L1495" t="s">
        <v>42</v>
      </c>
    </row>
    <row r="1496" spans="1:12" x14ac:dyDescent="0.25">
      <c r="A1496" t="s">
        <v>49</v>
      </c>
      <c r="B1496">
        <v>332648</v>
      </c>
      <c r="C1496">
        <v>332616</v>
      </c>
      <c r="D1496">
        <v>332378</v>
      </c>
      <c r="E1496">
        <v>332274</v>
      </c>
      <c r="F1496">
        <v>8036.01</v>
      </c>
      <c r="G1496">
        <v>0</v>
      </c>
      <c r="H1496">
        <v>5643.97</v>
      </c>
      <c r="I1496">
        <v>0.376276</v>
      </c>
      <c r="J1496">
        <v>0.62815399999999999</v>
      </c>
      <c r="K1496">
        <v>0</v>
      </c>
      <c r="L1496" t="s">
        <v>42</v>
      </c>
    </row>
    <row r="1497" spans="1:12" x14ac:dyDescent="0.25">
      <c r="A1497" t="s">
        <v>49</v>
      </c>
      <c r="B1497">
        <v>331922</v>
      </c>
      <c r="C1497">
        <v>331889</v>
      </c>
      <c r="D1497">
        <v>331666</v>
      </c>
      <c r="E1497">
        <v>331563</v>
      </c>
      <c r="F1497">
        <v>8002.32</v>
      </c>
      <c r="G1497">
        <v>0</v>
      </c>
      <c r="H1497">
        <v>5651.51</v>
      </c>
      <c r="I1497">
        <v>0.37569000000000002</v>
      </c>
      <c r="J1497">
        <v>0.62834199999999996</v>
      </c>
      <c r="K1497">
        <v>0</v>
      </c>
      <c r="L1497" t="s">
        <v>42</v>
      </c>
    </row>
    <row r="1498" spans="1:12" x14ac:dyDescent="0.25">
      <c r="A1498" t="s">
        <v>49</v>
      </c>
      <c r="B1498">
        <v>335028</v>
      </c>
      <c r="C1498">
        <v>334995</v>
      </c>
      <c r="D1498">
        <v>334802</v>
      </c>
      <c r="E1498">
        <v>334700</v>
      </c>
      <c r="F1498">
        <v>8024.46</v>
      </c>
      <c r="G1498">
        <v>0</v>
      </c>
      <c r="H1498">
        <v>5641.95</v>
      </c>
      <c r="I1498">
        <v>0.37601899999999999</v>
      </c>
      <c r="J1498">
        <v>0.61912199999999995</v>
      </c>
      <c r="K1498">
        <v>0</v>
      </c>
      <c r="L1498" t="s">
        <v>42</v>
      </c>
    </row>
    <row r="1499" spans="1:12" x14ac:dyDescent="0.25">
      <c r="A1499" t="s">
        <v>49</v>
      </c>
      <c r="B1499">
        <v>331342</v>
      </c>
      <c r="C1499">
        <v>331309</v>
      </c>
      <c r="D1499">
        <v>331093</v>
      </c>
      <c r="E1499">
        <v>330990</v>
      </c>
      <c r="F1499">
        <v>8009.67</v>
      </c>
      <c r="G1499">
        <v>0</v>
      </c>
      <c r="H1499">
        <v>5634.46</v>
      </c>
      <c r="I1499">
        <v>0.364375</v>
      </c>
      <c r="J1499">
        <v>0.62581100000000001</v>
      </c>
      <c r="K1499">
        <v>0</v>
      </c>
      <c r="L1499" t="s">
        <v>42</v>
      </c>
    </row>
    <row r="1500" spans="1:12" x14ac:dyDescent="0.25">
      <c r="A1500" t="s">
        <v>49</v>
      </c>
      <c r="B1500">
        <v>332085</v>
      </c>
      <c r="C1500">
        <v>332041</v>
      </c>
      <c r="D1500">
        <v>331836</v>
      </c>
      <c r="E1500">
        <v>331732</v>
      </c>
      <c r="F1500">
        <v>8031.56</v>
      </c>
      <c r="G1500">
        <v>0</v>
      </c>
      <c r="H1500">
        <v>5642.23</v>
      </c>
      <c r="I1500">
        <v>0.37594100000000003</v>
      </c>
      <c r="J1500">
        <v>0.61912</v>
      </c>
      <c r="K1500">
        <v>0</v>
      </c>
      <c r="L1500" t="s">
        <v>42</v>
      </c>
    </row>
    <row r="1501" spans="1:12" x14ac:dyDescent="0.25">
      <c r="A1501" t="s">
        <v>49</v>
      </c>
      <c r="B1501">
        <v>330680</v>
      </c>
      <c r="C1501">
        <v>330646</v>
      </c>
      <c r="D1501">
        <v>330414</v>
      </c>
      <c r="E1501">
        <v>330311</v>
      </c>
      <c r="F1501">
        <v>7974.82</v>
      </c>
      <c r="G1501">
        <v>0</v>
      </c>
      <c r="H1501">
        <v>5644.48</v>
      </c>
      <c r="I1501">
        <v>0.37578899999999998</v>
      </c>
      <c r="J1501">
        <v>0.61911899999999997</v>
      </c>
      <c r="K1501">
        <v>0</v>
      </c>
      <c r="L1501" t="s">
        <v>42</v>
      </c>
    </row>
    <row r="1502" spans="1:12" x14ac:dyDescent="0.25">
      <c r="A1502" t="s">
        <v>49</v>
      </c>
      <c r="B1502">
        <v>330493</v>
      </c>
      <c r="C1502">
        <v>330458</v>
      </c>
      <c r="D1502">
        <v>330260</v>
      </c>
      <c r="E1502">
        <v>330158</v>
      </c>
      <c r="F1502">
        <v>8012.25</v>
      </c>
      <c r="G1502">
        <v>0</v>
      </c>
      <c r="H1502">
        <v>5638.75</v>
      </c>
      <c r="I1502">
        <v>0.375724</v>
      </c>
      <c r="J1502">
        <v>0.62471500000000002</v>
      </c>
      <c r="K1502">
        <v>0</v>
      </c>
      <c r="L1502" t="s">
        <v>42</v>
      </c>
    </row>
    <row r="1503" spans="1:12" x14ac:dyDescent="0.25">
      <c r="A1503" t="s">
        <v>49</v>
      </c>
      <c r="B1503">
        <v>331110</v>
      </c>
      <c r="C1503">
        <v>331078</v>
      </c>
      <c r="D1503">
        <v>330848</v>
      </c>
      <c r="E1503">
        <v>330744</v>
      </c>
      <c r="F1503">
        <v>7959.77</v>
      </c>
      <c r="G1503">
        <v>0</v>
      </c>
      <c r="H1503">
        <v>5647.67</v>
      </c>
      <c r="I1503">
        <v>0.37576900000000002</v>
      </c>
      <c r="J1503">
        <v>0.62973599999999996</v>
      </c>
      <c r="K1503">
        <v>0</v>
      </c>
      <c r="L1503" t="s">
        <v>42</v>
      </c>
    </row>
    <row r="1504" spans="1:12" x14ac:dyDescent="0.25">
      <c r="A1504" t="s">
        <v>49</v>
      </c>
      <c r="B1504">
        <v>334176</v>
      </c>
      <c r="C1504">
        <v>334141</v>
      </c>
      <c r="D1504">
        <v>333930</v>
      </c>
      <c r="E1504">
        <v>333826</v>
      </c>
      <c r="F1504">
        <v>8049.72</v>
      </c>
      <c r="G1504">
        <v>0</v>
      </c>
      <c r="H1504">
        <v>5641.18</v>
      </c>
      <c r="I1504">
        <v>0.37573699999999999</v>
      </c>
      <c r="J1504">
        <v>0.62736899999999995</v>
      </c>
      <c r="K1504">
        <v>0</v>
      </c>
      <c r="L1504" t="s">
        <v>42</v>
      </c>
    </row>
    <row r="1505" spans="1:25" x14ac:dyDescent="0.25">
      <c r="A1505" t="s">
        <v>49</v>
      </c>
      <c r="B1505">
        <v>329914</v>
      </c>
      <c r="C1505">
        <v>329881</v>
      </c>
      <c r="D1505">
        <v>329681</v>
      </c>
      <c r="E1505">
        <v>329577</v>
      </c>
      <c r="F1505">
        <v>7968.42</v>
      </c>
      <c r="G1505">
        <v>0</v>
      </c>
      <c r="H1505">
        <v>5648.68</v>
      </c>
      <c r="I1505">
        <v>0.37602999999999998</v>
      </c>
      <c r="J1505">
        <v>0.62972899999999998</v>
      </c>
      <c r="K1505">
        <v>0</v>
      </c>
      <c r="L1505" t="s">
        <v>42</v>
      </c>
    </row>
    <row r="1506" spans="1:25" x14ac:dyDescent="0.25">
      <c r="A1506" t="s">
        <v>49</v>
      </c>
      <c r="B1506">
        <v>332817</v>
      </c>
      <c r="C1506">
        <v>332784</v>
      </c>
      <c r="D1506">
        <v>332562</v>
      </c>
      <c r="E1506">
        <v>332459</v>
      </c>
      <c r="F1506">
        <v>8070.39</v>
      </c>
      <c r="G1506">
        <v>0</v>
      </c>
      <c r="H1506">
        <v>5710.21</v>
      </c>
      <c r="I1506">
        <v>0.37597000000000003</v>
      </c>
      <c r="J1506">
        <v>0.62515699999999996</v>
      </c>
      <c r="K1506">
        <v>0</v>
      </c>
      <c r="L1506" t="s">
        <v>42</v>
      </c>
    </row>
    <row r="1507" spans="1:25" x14ac:dyDescent="0.25">
      <c r="A1507" t="s">
        <v>49</v>
      </c>
      <c r="B1507">
        <v>332088</v>
      </c>
      <c r="C1507">
        <v>332056</v>
      </c>
      <c r="D1507">
        <v>331861</v>
      </c>
      <c r="E1507">
        <v>331758</v>
      </c>
      <c r="F1507">
        <v>7996.8</v>
      </c>
      <c r="G1507">
        <v>0</v>
      </c>
      <c r="H1507">
        <v>5626.53</v>
      </c>
      <c r="I1507">
        <v>0.37572</v>
      </c>
      <c r="J1507">
        <v>0.62566999999999995</v>
      </c>
      <c r="K1507">
        <v>0</v>
      </c>
      <c r="L1507" t="s">
        <v>42</v>
      </c>
    </row>
    <row r="1508" spans="1:25" x14ac:dyDescent="0.25">
      <c r="A1508" t="s">
        <v>49</v>
      </c>
      <c r="B1508">
        <v>329108</v>
      </c>
      <c r="C1508">
        <v>329073</v>
      </c>
      <c r="D1508">
        <v>328848</v>
      </c>
      <c r="E1508">
        <v>328744</v>
      </c>
      <c r="F1508">
        <v>8021.15</v>
      </c>
      <c r="G1508">
        <v>0</v>
      </c>
      <c r="H1508">
        <v>5620.72</v>
      </c>
      <c r="I1508">
        <v>0.37571900000000003</v>
      </c>
      <c r="J1508">
        <v>0.62955099999999997</v>
      </c>
      <c r="K1508">
        <v>0</v>
      </c>
      <c r="L1508" t="s">
        <v>42</v>
      </c>
    </row>
    <row r="1509" spans="1:25" x14ac:dyDescent="0.25">
      <c r="A1509" t="s">
        <v>49</v>
      </c>
      <c r="B1509">
        <v>327885</v>
      </c>
      <c r="C1509">
        <v>327852</v>
      </c>
      <c r="D1509">
        <v>327658</v>
      </c>
      <c r="E1509">
        <v>327557</v>
      </c>
      <c r="F1509">
        <v>7890.87</v>
      </c>
      <c r="G1509">
        <v>0</v>
      </c>
      <c r="H1509">
        <v>5572.99</v>
      </c>
      <c r="I1509">
        <v>0.36510100000000001</v>
      </c>
      <c r="J1509">
        <v>0.62970599999999999</v>
      </c>
      <c r="K1509">
        <v>0</v>
      </c>
      <c r="L1509" t="s">
        <v>42</v>
      </c>
    </row>
    <row r="1510" spans="1:25" x14ac:dyDescent="0.25">
      <c r="A1510" t="s">
        <v>49</v>
      </c>
      <c r="B1510">
        <v>327953</v>
      </c>
      <c r="C1510">
        <v>327922</v>
      </c>
      <c r="D1510">
        <v>327735</v>
      </c>
      <c r="E1510">
        <v>327633</v>
      </c>
      <c r="F1510">
        <v>7945.69</v>
      </c>
      <c r="G1510">
        <v>0</v>
      </c>
      <c r="H1510">
        <v>5613.84</v>
      </c>
      <c r="I1510">
        <v>0.37598300000000001</v>
      </c>
      <c r="J1510">
        <v>0.61912</v>
      </c>
      <c r="K1510">
        <v>0</v>
      </c>
      <c r="L1510" t="s">
        <v>42</v>
      </c>
    </row>
    <row r="1511" spans="1:25" x14ac:dyDescent="0.25">
      <c r="A1511" t="s">
        <v>49</v>
      </c>
      <c r="B1511">
        <v>328128</v>
      </c>
      <c r="C1511">
        <v>328096</v>
      </c>
      <c r="D1511">
        <v>327908</v>
      </c>
      <c r="E1511">
        <v>327805</v>
      </c>
      <c r="F1511">
        <v>7928.04</v>
      </c>
      <c r="G1511">
        <v>0</v>
      </c>
      <c r="H1511">
        <v>5600.91</v>
      </c>
      <c r="I1511">
        <v>0.37601899999999999</v>
      </c>
      <c r="J1511">
        <v>0.61911700000000003</v>
      </c>
      <c r="K1511">
        <v>0</v>
      </c>
      <c r="L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49</v>
      </c>
      <c r="B1512">
        <v>327953</v>
      </c>
      <c r="C1512">
        <v>327919</v>
      </c>
      <c r="D1512">
        <v>327732</v>
      </c>
      <c r="E1512">
        <v>327630</v>
      </c>
      <c r="F1512">
        <v>7949.19</v>
      </c>
      <c r="G1512">
        <v>0</v>
      </c>
      <c r="H1512">
        <v>5591.1</v>
      </c>
      <c r="I1512">
        <v>0.37607499999999999</v>
      </c>
      <c r="J1512">
        <v>0.62693100000000002</v>
      </c>
      <c r="K1512">
        <v>0</v>
      </c>
      <c r="L1512" t="s">
        <v>42</v>
      </c>
      <c r="R1512">
        <f>AVERAGE(B1463:B1512)</f>
        <v>623398.40000000002</v>
      </c>
      <c r="S1512">
        <f>AVERAGE(C1463:C1512)</f>
        <v>623363.72</v>
      </c>
      <c r="U1512">
        <f>_xlfn.VAR.P(B1463:B1512)</f>
        <v>4211481942143.7598</v>
      </c>
      <c r="V1512">
        <f>_xlfn.VAR.P(C1463:C1512)</f>
        <v>4211443641647.9614</v>
      </c>
      <c r="X1512">
        <f>1.96*SQRT(U1512)/50</f>
        <v>80445.830293283609</v>
      </c>
      <c r="Y1512">
        <f>1.96*SQRT(V1512)/50</f>
        <v>80445.464493045991</v>
      </c>
    </row>
    <row r="1513" spans="1:25" x14ac:dyDescent="0.25">
      <c r="A1513" t="s">
        <v>50</v>
      </c>
      <c r="B1513">
        <v>31170022.359299999</v>
      </c>
      <c r="C1513" t="s">
        <v>36</v>
      </c>
    </row>
    <row r="1514" spans="1:25" x14ac:dyDescent="0.25">
      <c r="A1514" t="s">
        <v>51</v>
      </c>
      <c r="B1514">
        <v>46904.7</v>
      </c>
      <c r="C1514">
        <v>46809.5</v>
      </c>
      <c r="D1514">
        <v>46809.4</v>
      </c>
      <c r="E1514">
        <v>46754.6</v>
      </c>
      <c r="F1514">
        <v>2386.6999999999998</v>
      </c>
      <c r="G1514">
        <v>2500.4299999999998</v>
      </c>
      <c r="H1514">
        <v>469.6</v>
      </c>
      <c r="I1514">
        <v>0.37795200000000001</v>
      </c>
      <c r="J1514">
        <v>0.62017900000000004</v>
      </c>
      <c r="K1514">
        <v>134522</v>
      </c>
      <c r="L1514" t="s">
        <v>42</v>
      </c>
    </row>
    <row r="1515" spans="1:25" x14ac:dyDescent="0.25">
      <c r="A1515" t="s">
        <v>51</v>
      </c>
      <c r="B1515">
        <v>46832.4</v>
      </c>
      <c r="C1515">
        <v>46743</v>
      </c>
      <c r="D1515">
        <v>46742.8</v>
      </c>
      <c r="E1515">
        <v>46688.1</v>
      </c>
      <c r="F1515">
        <v>2355.89</v>
      </c>
      <c r="G1515">
        <v>2473.83</v>
      </c>
      <c r="H1515">
        <v>458.78100000000001</v>
      </c>
      <c r="I1515">
        <v>0.37577100000000002</v>
      </c>
      <c r="J1515">
        <v>0.61912199999999995</v>
      </c>
      <c r="K1515">
        <v>137094</v>
      </c>
      <c r="L1515" t="s">
        <v>42</v>
      </c>
    </row>
    <row r="1516" spans="1:25" x14ac:dyDescent="0.25">
      <c r="A1516" t="s">
        <v>51</v>
      </c>
      <c r="B1516">
        <v>47240.6</v>
      </c>
      <c r="C1516">
        <v>47154.400000000001</v>
      </c>
      <c r="D1516">
        <v>47154.2</v>
      </c>
      <c r="E1516">
        <v>47099.3</v>
      </c>
      <c r="F1516">
        <v>2385.21</v>
      </c>
      <c r="G1516">
        <v>2492.04</v>
      </c>
      <c r="H1516">
        <v>464.73599999999999</v>
      </c>
      <c r="I1516">
        <v>0.38374000000000003</v>
      </c>
      <c r="J1516">
        <v>0.62899700000000003</v>
      </c>
      <c r="K1516">
        <v>135565</v>
      </c>
      <c r="L1516" t="s">
        <v>42</v>
      </c>
    </row>
    <row r="1517" spans="1:25" x14ac:dyDescent="0.25">
      <c r="A1517" t="s">
        <v>51</v>
      </c>
      <c r="B1517">
        <v>47103.5</v>
      </c>
      <c r="C1517">
        <v>47029.1</v>
      </c>
      <c r="D1517">
        <v>47028.9</v>
      </c>
      <c r="E1517">
        <v>46974.2</v>
      </c>
      <c r="F1517">
        <v>2377.7600000000002</v>
      </c>
      <c r="G1517">
        <v>2490.84</v>
      </c>
      <c r="H1517">
        <v>464.52300000000002</v>
      </c>
      <c r="I1517">
        <v>0.37704199999999999</v>
      </c>
      <c r="J1517">
        <v>0.61910900000000002</v>
      </c>
      <c r="K1517">
        <v>136155</v>
      </c>
      <c r="L1517" t="s">
        <v>42</v>
      </c>
    </row>
    <row r="1518" spans="1:25" x14ac:dyDescent="0.25">
      <c r="A1518" t="s">
        <v>51</v>
      </c>
      <c r="B1518">
        <v>46821.7</v>
      </c>
      <c r="C1518">
        <v>46749.4</v>
      </c>
      <c r="D1518">
        <v>46749.2</v>
      </c>
      <c r="E1518">
        <v>46694.6</v>
      </c>
      <c r="F1518">
        <v>2360.77</v>
      </c>
      <c r="G1518">
        <v>2472.4299999999998</v>
      </c>
      <c r="H1518">
        <v>457.67399999999998</v>
      </c>
      <c r="I1518">
        <v>0.37584499999999998</v>
      </c>
      <c r="J1518">
        <v>0.62959299999999996</v>
      </c>
      <c r="K1518">
        <v>137341</v>
      </c>
      <c r="L1518" t="s">
        <v>42</v>
      </c>
    </row>
    <row r="1519" spans="1:25" x14ac:dyDescent="0.25">
      <c r="A1519" t="s">
        <v>51</v>
      </c>
      <c r="B1519">
        <v>47052.7</v>
      </c>
      <c r="C1519">
        <v>46976</v>
      </c>
      <c r="D1519">
        <v>46975.9</v>
      </c>
      <c r="E1519">
        <v>46921.2</v>
      </c>
      <c r="F1519">
        <v>2359.54</v>
      </c>
      <c r="G1519">
        <v>2464.79</v>
      </c>
      <c r="H1519">
        <v>454.97399999999999</v>
      </c>
      <c r="I1519">
        <v>0.37606099999999998</v>
      </c>
      <c r="J1519">
        <v>0.61912100000000003</v>
      </c>
      <c r="K1519">
        <v>138775</v>
      </c>
      <c r="L1519" t="s">
        <v>42</v>
      </c>
    </row>
    <row r="1520" spans="1:25" x14ac:dyDescent="0.25">
      <c r="A1520" t="s">
        <v>51</v>
      </c>
      <c r="B1520">
        <v>46872.7</v>
      </c>
      <c r="C1520">
        <v>46794.8</v>
      </c>
      <c r="D1520">
        <v>46794.6</v>
      </c>
      <c r="E1520">
        <v>46739.6</v>
      </c>
      <c r="F1520">
        <v>2364.37</v>
      </c>
      <c r="G1520">
        <v>2476.6999999999998</v>
      </c>
      <c r="H1520">
        <v>459.27699999999999</v>
      </c>
      <c r="I1520">
        <v>0.375971</v>
      </c>
      <c r="J1520">
        <v>0.61890000000000001</v>
      </c>
      <c r="K1520">
        <v>136780</v>
      </c>
      <c r="L1520" t="s">
        <v>42</v>
      </c>
    </row>
    <row r="1521" spans="1:12" x14ac:dyDescent="0.25">
      <c r="A1521" t="s">
        <v>51</v>
      </c>
      <c r="B1521">
        <v>46869.2</v>
      </c>
      <c r="C1521">
        <v>46777.8</v>
      </c>
      <c r="D1521">
        <v>46777.599999999999</v>
      </c>
      <c r="E1521">
        <v>46723.199999999997</v>
      </c>
      <c r="F1521">
        <v>2354.4299999999998</v>
      </c>
      <c r="G1521">
        <v>2472.1999999999998</v>
      </c>
      <c r="H1521">
        <v>456.71</v>
      </c>
      <c r="I1521">
        <v>0.377189</v>
      </c>
      <c r="J1521">
        <v>0.61912199999999995</v>
      </c>
      <c r="K1521">
        <v>137814</v>
      </c>
      <c r="L1521" t="s">
        <v>42</v>
      </c>
    </row>
    <row r="1522" spans="1:12" x14ac:dyDescent="0.25">
      <c r="A1522" t="s">
        <v>51</v>
      </c>
      <c r="B1522">
        <v>46977.1</v>
      </c>
      <c r="C1522">
        <v>46895.8</v>
      </c>
      <c r="D1522">
        <v>46895.7</v>
      </c>
      <c r="E1522">
        <v>46841</v>
      </c>
      <c r="F1522">
        <v>2369.86</v>
      </c>
      <c r="G1522">
        <v>2478.7199999999998</v>
      </c>
      <c r="H1522">
        <v>459.69900000000001</v>
      </c>
      <c r="I1522">
        <v>0.37569000000000002</v>
      </c>
      <c r="J1522">
        <v>0.61912100000000003</v>
      </c>
      <c r="K1522">
        <v>136883</v>
      </c>
      <c r="L1522" t="s">
        <v>42</v>
      </c>
    </row>
    <row r="1523" spans="1:12" x14ac:dyDescent="0.25">
      <c r="A1523" t="s">
        <v>51</v>
      </c>
      <c r="B1523">
        <v>46957.599999999999</v>
      </c>
      <c r="C1523">
        <v>46883.6</v>
      </c>
      <c r="D1523">
        <v>46883.4</v>
      </c>
      <c r="E1523">
        <v>46828.9</v>
      </c>
      <c r="F1523">
        <v>2356.23</v>
      </c>
      <c r="G1523">
        <v>2473.0300000000002</v>
      </c>
      <c r="H1523">
        <v>457.899</v>
      </c>
      <c r="I1523">
        <v>0.377386</v>
      </c>
      <c r="J1523">
        <v>0.61912199999999995</v>
      </c>
      <c r="K1523">
        <v>137820</v>
      </c>
      <c r="L1523" t="s">
        <v>42</v>
      </c>
    </row>
    <row r="1524" spans="1:12" x14ac:dyDescent="0.25">
      <c r="A1524" t="s">
        <v>51</v>
      </c>
      <c r="B1524">
        <v>46854.6</v>
      </c>
      <c r="C1524">
        <v>46768.3</v>
      </c>
      <c r="D1524">
        <v>46768.2</v>
      </c>
      <c r="E1524">
        <v>46713.1</v>
      </c>
      <c r="F1524">
        <v>2357.66</v>
      </c>
      <c r="G1524">
        <v>2466.6999999999998</v>
      </c>
      <c r="H1524">
        <v>455.71300000000002</v>
      </c>
      <c r="I1524">
        <v>0.37595699999999999</v>
      </c>
      <c r="J1524">
        <v>0.61911899999999997</v>
      </c>
      <c r="K1524">
        <v>137815</v>
      </c>
      <c r="L1524" t="s">
        <v>42</v>
      </c>
    </row>
    <row r="1525" spans="1:12" x14ac:dyDescent="0.25">
      <c r="A1525" t="s">
        <v>51</v>
      </c>
      <c r="B1525">
        <v>47106</v>
      </c>
      <c r="C1525">
        <v>47010.5</v>
      </c>
      <c r="D1525">
        <v>47010.400000000001</v>
      </c>
      <c r="E1525">
        <v>46955.6</v>
      </c>
      <c r="F1525">
        <v>2374.5100000000002</v>
      </c>
      <c r="G1525">
        <v>2510.4899999999998</v>
      </c>
      <c r="H1525">
        <v>474.16899999999998</v>
      </c>
      <c r="I1525">
        <v>0.37572699999999998</v>
      </c>
      <c r="J1525">
        <v>0.61910600000000005</v>
      </c>
      <c r="K1525">
        <v>133268</v>
      </c>
      <c r="L1525" t="s">
        <v>42</v>
      </c>
    </row>
    <row r="1526" spans="1:12" x14ac:dyDescent="0.25">
      <c r="A1526" t="s">
        <v>51</v>
      </c>
      <c r="B1526">
        <v>46896.7</v>
      </c>
      <c r="C1526">
        <v>46815</v>
      </c>
      <c r="D1526">
        <v>46814.8</v>
      </c>
      <c r="E1526">
        <v>46760.1</v>
      </c>
      <c r="F1526">
        <v>2356.58</v>
      </c>
      <c r="G1526">
        <v>2464.2800000000002</v>
      </c>
      <c r="H1526">
        <v>454.89400000000001</v>
      </c>
      <c r="I1526">
        <v>0.375782</v>
      </c>
      <c r="J1526">
        <v>0.62754299999999996</v>
      </c>
      <c r="K1526">
        <v>138277</v>
      </c>
      <c r="L1526" t="s">
        <v>42</v>
      </c>
    </row>
    <row r="1527" spans="1:12" x14ac:dyDescent="0.25">
      <c r="A1527" t="s">
        <v>51</v>
      </c>
      <c r="B1527">
        <v>46886.400000000001</v>
      </c>
      <c r="C1527">
        <v>46816.3</v>
      </c>
      <c r="D1527">
        <v>46816.1</v>
      </c>
      <c r="E1527">
        <v>46761</v>
      </c>
      <c r="F1527">
        <v>2368.9499999999998</v>
      </c>
      <c r="G1527">
        <v>2478.48</v>
      </c>
      <c r="H1527">
        <v>460.27699999999999</v>
      </c>
      <c r="I1527">
        <v>0.376087</v>
      </c>
      <c r="J1527">
        <v>0.61911400000000005</v>
      </c>
      <c r="K1527">
        <v>136819</v>
      </c>
      <c r="L1527" t="s">
        <v>42</v>
      </c>
    </row>
    <row r="1528" spans="1:12" x14ac:dyDescent="0.25">
      <c r="A1528" t="s">
        <v>51</v>
      </c>
      <c r="B1528">
        <v>46812</v>
      </c>
      <c r="C1528">
        <v>46718.8</v>
      </c>
      <c r="D1528">
        <v>46718.7</v>
      </c>
      <c r="E1528">
        <v>46664.2</v>
      </c>
      <c r="F1528">
        <v>2354.19</v>
      </c>
      <c r="G1528">
        <v>2463.7600000000002</v>
      </c>
      <c r="H1528">
        <v>454.36200000000002</v>
      </c>
      <c r="I1528">
        <v>0.37757200000000002</v>
      </c>
      <c r="J1528">
        <v>0.61912199999999995</v>
      </c>
      <c r="K1528">
        <v>137994</v>
      </c>
      <c r="L1528" t="s">
        <v>42</v>
      </c>
    </row>
    <row r="1529" spans="1:12" x14ac:dyDescent="0.25">
      <c r="A1529" t="s">
        <v>51</v>
      </c>
      <c r="B1529">
        <v>46965.2</v>
      </c>
      <c r="C1529">
        <v>46871.3</v>
      </c>
      <c r="D1529">
        <v>46871.1</v>
      </c>
      <c r="E1529">
        <v>46816.6</v>
      </c>
      <c r="F1529">
        <v>2362.9899999999998</v>
      </c>
      <c r="G1529">
        <v>2467.98</v>
      </c>
      <c r="H1529">
        <v>456.17500000000001</v>
      </c>
      <c r="I1529">
        <v>0.37890299999999999</v>
      </c>
      <c r="J1529">
        <v>0.62811300000000003</v>
      </c>
      <c r="K1529">
        <v>137940</v>
      </c>
      <c r="L1529" t="s">
        <v>42</v>
      </c>
    </row>
    <row r="1530" spans="1:12" x14ac:dyDescent="0.25">
      <c r="A1530" t="s">
        <v>51</v>
      </c>
      <c r="B1530">
        <v>46760.6</v>
      </c>
      <c r="C1530">
        <v>46684.800000000003</v>
      </c>
      <c r="D1530">
        <v>46684.6</v>
      </c>
      <c r="E1530">
        <v>46630.1</v>
      </c>
      <c r="F1530">
        <v>2359.0100000000002</v>
      </c>
      <c r="G1530">
        <v>2467.4</v>
      </c>
      <c r="H1530">
        <v>456.07299999999998</v>
      </c>
      <c r="I1530">
        <v>0.37572899999999998</v>
      </c>
      <c r="J1530">
        <v>0.619116</v>
      </c>
      <c r="K1530">
        <v>137495</v>
      </c>
      <c r="L1530" t="s">
        <v>42</v>
      </c>
    </row>
    <row r="1531" spans="1:12" x14ac:dyDescent="0.25">
      <c r="A1531" t="s">
        <v>51</v>
      </c>
      <c r="B1531">
        <v>46782.8</v>
      </c>
      <c r="C1531">
        <v>46711.199999999997</v>
      </c>
      <c r="D1531">
        <v>46711</v>
      </c>
      <c r="E1531">
        <v>46656.7</v>
      </c>
      <c r="F1531">
        <v>2353.38</v>
      </c>
      <c r="G1531">
        <v>2464.73</v>
      </c>
      <c r="H1531">
        <v>455.39100000000002</v>
      </c>
      <c r="I1531">
        <v>0.375697</v>
      </c>
      <c r="J1531">
        <v>0.61912199999999995</v>
      </c>
      <c r="K1531">
        <v>137837</v>
      </c>
      <c r="L1531" t="s">
        <v>42</v>
      </c>
    </row>
    <row r="1532" spans="1:12" x14ac:dyDescent="0.25">
      <c r="A1532" t="s">
        <v>51</v>
      </c>
      <c r="B1532">
        <v>46888.5</v>
      </c>
      <c r="C1532">
        <v>46808.800000000003</v>
      </c>
      <c r="D1532">
        <v>46808.7</v>
      </c>
      <c r="E1532">
        <v>46754.2</v>
      </c>
      <c r="F1532">
        <v>2365.46</v>
      </c>
      <c r="G1532">
        <v>2469.3000000000002</v>
      </c>
      <c r="H1532">
        <v>457.01</v>
      </c>
      <c r="I1532">
        <v>0.37736399999999998</v>
      </c>
      <c r="J1532">
        <v>0.62850799999999996</v>
      </c>
      <c r="K1532">
        <v>137569</v>
      </c>
      <c r="L1532" t="s">
        <v>42</v>
      </c>
    </row>
    <row r="1533" spans="1:12" x14ac:dyDescent="0.25">
      <c r="A1533" t="s">
        <v>51</v>
      </c>
      <c r="B1533">
        <v>46884.5</v>
      </c>
      <c r="C1533">
        <v>46809</v>
      </c>
      <c r="D1533">
        <v>46808.9</v>
      </c>
      <c r="E1533">
        <v>46754.400000000001</v>
      </c>
      <c r="F1533">
        <v>2364.88</v>
      </c>
      <c r="G1533">
        <v>2481.41</v>
      </c>
      <c r="H1533">
        <v>462.04399999999998</v>
      </c>
      <c r="I1533">
        <v>0.37606400000000001</v>
      </c>
      <c r="J1533">
        <v>0.61896600000000002</v>
      </c>
      <c r="K1533">
        <v>136215</v>
      </c>
      <c r="L1533" t="s">
        <v>42</v>
      </c>
    </row>
    <row r="1534" spans="1:12" x14ac:dyDescent="0.25">
      <c r="A1534" t="s">
        <v>51</v>
      </c>
      <c r="B1534">
        <v>46900.5</v>
      </c>
      <c r="C1534">
        <v>46824.1</v>
      </c>
      <c r="D1534">
        <v>46823.9</v>
      </c>
      <c r="E1534">
        <v>46768.9</v>
      </c>
      <c r="F1534">
        <v>2369.75</v>
      </c>
      <c r="G1534">
        <v>2467.9699999999998</v>
      </c>
      <c r="H1534">
        <v>455.92399999999998</v>
      </c>
      <c r="I1534">
        <v>0.375865</v>
      </c>
      <c r="J1534">
        <v>0.62490100000000004</v>
      </c>
      <c r="K1534">
        <v>137820</v>
      </c>
      <c r="L1534" t="s">
        <v>42</v>
      </c>
    </row>
    <row r="1535" spans="1:12" x14ac:dyDescent="0.25">
      <c r="A1535" t="s">
        <v>51</v>
      </c>
      <c r="B1535">
        <v>46868.7</v>
      </c>
      <c r="C1535">
        <v>46789</v>
      </c>
      <c r="D1535">
        <v>46788.800000000003</v>
      </c>
      <c r="E1535">
        <v>46734.1</v>
      </c>
      <c r="F1535">
        <v>2374.85</v>
      </c>
      <c r="G1535">
        <v>2496.91</v>
      </c>
      <c r="H1535">
        <v>468.20499999999998</v>
      </c>
      <c r="I1535">
        <v>0.37978299999999998</v>
      </c>
      <c r="J1535">
        <v>0.61912199999999995</v>
      </c>
      <c r="K1535">
        <v>134709</v>
      </c>
      <c r="L1535" t="s">
        <v>42</v>
      </c>
    </row>
    <row r="1536" spans="1:12" x14ac:dyDescent="0.25">
      <c r="A1536" t="s">
        <v>51</v>
      </c>
      <c r="B1536">
        <v>46968.9</v>
      </c>
      <c r="C1536">
        <v>46900.1</v>
      </c>
      <c r="D1536">
        <v>46899.9</v>
      </c>
      <c r="E1536">
        <v>46845.1</v>
      </c>
      <c r="F1536">
        <v>2378.46</v>
      </c>
      <c r="G1536">
        <v>2493.91</v>
      </c>
      <c r="H1536">
        <v>466.70600000000002</v>
      </c>
      <c r="I1536">
        <v>0.37630200000000003</v>
      </c>
      <c r="J1536">
        <v>0.62979799999999997</v>
      </c>
      <c r="K1536">
        <v>135469</v>
      </c>
      <c r="L1536" t="s">
        <v>42</v>
      </c>
    </row>
    <row r="1537" spans="1:12" x14ac:dyDescent="0.25">
      <c r="A1537" t="s">
        <v>51</v>
      </c>
      <c r="B1537">
        <v>46863.6</v>
      </c>
      <c r="C1537">
        <v>46792.7</v>
      </c>
      <c r="D1537">
        <v>46792.6</v>
      </c>
      <c r="E1537">
        <v>46738.400000000001</v>
      </c>
      <c r="F1537">
        <v>2349.09</v>
      </c>
      <c r="G1537">
        <v>2473.29</v>
      </c>
      <c r="H1537">
        <v>457.92899999999997</v>
      </c>
      <c r="I1537">
        <v>0.37569000000000002</v>
      </c>
      <c r="J1537">
        <v>0.61910799999999999</v>
      </c>
      <c r="K1537">
        <v>137241</v>
      </c>
      <c r="L1537" t="s">
        <v>42</v>
      </c>
    </row>
    <row r="1538" spans="1:12" x14ac:dyDescent="0.25">
      <c r="A1538" t="s">
        <v>51</v>
      </c>
      <c r="B1538">
        <v>46848.6</v>
      </c>
      <c r="C1538">
        <v>46780.800000000003</v>
      </c>
      <c r="D1538">
        <v>46780.6</v>
      </c>
      <c r="E1538">
        <v>46725.8</v>
      </c>
      <c r="F1538">
        <v>2363.48</v>
      </c>
      <c r="G1538">
        <v>2473.77</v>
      </c>
      <c r="H1538">
        <v>458.78399999999999</v>
      </c>
      <c r="I1538">
        <v>0.37579299999999999</v>
      </c>
      <c r="J1538">
        <v>0.61912199999999995</v>
      </c>
      <c r="K1538">
        <v>137121</v>
      </c>
      <c r="L1538" t="s">
        <v>42</v>
      </c>
    </row>
    <row r="1539" spans="1:12" x14ac:dyDescent="0.25">
      <c r="A1539" t="s">
        <v>51</v>
      </c>
      <c r="B1539">
        <v>46868.4</v>
      </c>
      <c r="C1539">
        <v>46793.2</v>
      </c>
      <c r="D1539">
        <v>46793</v>
      </c>
      <c r="E1539">
        <v>46738.400000000001</v>
      </c>
      <c r="F1539">
        <v>2354.8000000000002</v>
      </c>
      <c r="G1539">
        <v>2466.2199999999998</v>
      </c>
      <c r="H1539">
        <v>455.05500000000001</v>
      </c>
      <c r="I1539">
        <v>0.37601600000000002</v>
      </c>
      <c r="J1539">
        <v>0.61912199999999995</v>
      </c>
      <c r="K1539">
        <v>137985</v>
      </c>
      <c r="L1539" t="s">
        <v>42</v>
      </c>
    </row>
    <row r="1540" spans="1:12" x14ac:dyDescent="0.25">
      <c r="A1540" t="s">
        <v>51</v>
      </c>
      <c r="B1540">
        <v>46838.1</v>
      </c>
      <c r="C1540">
        <v>46757.1</v>
      </c>
      <c r="D1540">
        <v>46756.9</v>
      </c>
      <c r="E1540">
        <v>46702.1</v>
      </c>
      <c r="F1540">
        <v>2364.66</v>
      </c>
      <c r="G1540">
        <v>2464.29</v>
      </c>
      <c r="H1540">
        <v>454.68</v>
      </c>
      <c r="I1540">
        <v>0.37574999999999997</v>
      </c>
      <c r="J1540">
        <v>0.61912199999999995</v>
      </c>
      <c r="K1540">
        <v>138218</v>
      </c>
      <c r="L1540" t="s">
        <v>42</v>
      </c>
    </row>
    <row r="1541" spans="1:12" x14ac:dyDescent="0.25">
      <c r="A1541" t="s">
        <v>51</v>
      </c>
      <c r="B1541">
        <v>46924.7</v>
      </c>
      <c r="C1541">
        <v>46829.599999999999</v>
      </c>
      <c r="D1541">
        <v>46829.5</v>
      </c>
      <c r="E1541">
        <v>46774.9</v>
      </c>
      <c r="F1541">
        <v>2360.9</v>
      </c>
      <c r="G1541">
        <v>2469.87</v>
      </c>
      <c r="H1541">
        <v>455.91899999999998</v>
      </c>
      <c r="I1541">
        <v>0.37570100000000001</v>
      </c>
      <c r="J1541">
        <v>0.61902900000000005</v>
      </c>
      <c r="K1541">
        <v>137994</v>
      </c>
      <c r="L1541" t="s">
        <v>42</v>
      </c>
    </row>
    <row r="1542" spans="1:12" x14ac:dyDescent="0.25">
      <c r="A1542" t="s">
        <v>51</v>
      </c>
      <c r="B1542">
        <v>47033.7</v>
      </c>
      <c r="C1542">
        <v>46965.8</v>
      </c>
      <c r="D1542">
        <v>46965.599999999999</v>
      </c>
      <c r="E1542">
        <v>46910.9</v>
      </c>
      <c r="F1542">
        <v>2370.73</v>
      </c>
      <c r="G1542">
        <v>2485.15</v>
      </c>
      <c r="H1542">
        <v>461.37799999999999</v>
      </c>
      <c r="I1542">
        <v>0.37619599999999997</v>
      </c>
      <c r="J1542">
        <v>0.61912100000000003</v>
      </c>
      <c r="K1542">
        <v>136689</v>
      </c>
      <c r="L1542" t="s">
        <v>42</v>
      </c>
    </row>
    <row r="1543" spans="1:12" x14ac:dyDescent="0.25">
      <c r="A1543" t="s">
        <v>51</v>
      </c>
      <c r="B1543">
        <v>46981.5</v>
      </c>
      <c r="C1543">
        <v>46907.6</v>
      </c>
      <c r="D1543">
        <v>46907.4</v>
      </c>
      <c r="E1543">
        <v>46852.7</v>
      </c>
      <c r="F1543">
        <v>2365.4899999999998</v>
      </c>
      <c r="G1543">
        <v>2471.5300000000002</v>
      </c>
      <c r="H1543">
        <v>456.31900000000002</v>
      </c>
      <c r="I1543">
        <v>0.375693</v>
      </c>
      <c r="J1543">
        <v>0.61911400000000005</v>
      </c>
      <c r="K1543">
        <v>137914</v>
      </c>
      <c r="L1543" t="s">
        <v>42</v>
      </c>
    </row>
    <row r="1544" spans="1:12" x14ac:dyDescent="0.25">
      <c r="A1544" t="s">
        <v>51</v>
      </c>
      <c r="B1544">
        <v>47143</v>
      </c>
      <c r="C1544">
        <v>47048.4</v>
      </c>
      <c r="D1544">
        <v>47048.2</v>
      </c>
      <c r="E1544">
        <v>46993.1</v>
      </c>
      <c r="F1544">
        <v>2368.1799999999998</v>
      </c>
      <c r="G1544">
        <v>2473.7399999999998</v>
      </c>
      <c r="H1544">
        <v>457.26100000000002</v>
      </c>
      <c r="I1544">
        <v>0.376031</v>
      </c>
      <c r="J1544">
        <v>0.61973500000000004</v>
      </c>
      <c r="K1544">
        <v>137596</v>
      </c>
      <c r="L1544" t="s">
        <v>42</v>
      </c>
    </row>
    <row r="1545" spans="1:12" x14ac:dyDescent="0.25">
      <c r="A1545" t="s">
        <v>51</v>
      </c>
      <c r="B1545">
        <v>47010</v>
      </c>
      <c r="C1545">
        <v>46934.3</v>
      </c>
      <c r="D1545">
        <v>46934.1</v>
      </c>
      <c r="E1545">
        <v>46879</v>
      </c>
      <c r="F1545">
        <v>2372.2199999999998</v>
      </c>
      <c r="G1545">
        <v>2492.89</v>
      </c>
      <c r="H1545">
        <v>465.524</v>
      </c>
      <c r="I1545">
        <v>0.37660399999999999</v>
      </c>
      <c r="J1545">
        <v>0.61911799999999995</v>
      </c>
      <c r="K1545">
        <v>135721</v>
      </c>
      <c r="L1545" t="s">
        <v>42</v>
      </c>
    </row>
    <row r="1546" spans="1:12" x14ac:dyDescent="0.25">
      <c r="A1546" t="s">
        <v>51</v>
      </c>
      <c r="B1546">
        <v>47042.5</v>
      </c>
      <c r="C1546">
        <v>46969.3</v>
      </c>
      <c r="D1546">
        <v>46969.1</v>
      </c>
      <c r="E1546">
        <v>46914</v>
      </c>
      <c r="F1546">
        <v>2387.64</v>
      </c>
      <c r="G1546">
        <v>2506.6</v>
      </c>
      <c r="H1546">
        <v>471.274</v>
      </c>
      <c r="I1546">
        <v>0.37570300000000001</v>
      </c>
      <c r="J1546">
        <v>0.61902900000000005</v>
      </c>
      <c r="K1546">
        <v>134342</v>
      </c>
      <c r="L1546" t="s">
        <v>42</v>
      </c>
    </row>
    <row r="1547" spans="1:12" x14ac:dyDescent="0.25">
      <c r="A1547" t="s">
        <v>51</v>
      </c>
      <c r="B1547">
        <v>47002.1</v>
      </c>
      <c r="C1547">
        <v>46920.4</v>
      </c>
      <c r="D1547">
        <v>46920.3</v>
      </c>
      <c r="E1547">
        <v>46865.5</v>
      </c>
      <c r="F1547">
        <v>2382.66</v>
      </c>
      <c r="G1547">
        <v>2517.5700000000002</v>
      </c>
      <c r="H1547">
        <v>476.12</v>
      </c>
      <c r="I1547">
        <v>0.37577500000000003</v>
      </c>
      <c r="J1547">
        <v>0.62653800000000004</v>
      </c>
      <c r="K1547">
        <v>133062</v>
      </c>
      <c r="L1547" t="s">
        <v>42</v>
      </c>
    </row>
    <row r="1548" spans="1:12" x14ac:dyDescent="0.25">
      <c r="A1548" t="s">
        <v>51</v>
      </c>
      <c r="B1548">
        <v>47145.3</v>
      </c>
      <c r="C1548">
        <v>47052.6</v>
      </c>
      <c r="D1548">
        <v>47052.5</v>
      </c>
      <c r="E1548">
        <v>46997.2</v>
      </c>
      <c r="F1548">
        <v>2375.23</v>
      </c>
      <c r="G1548">
        <v>2469.3000000000002</v>
      </c>
      <c r="H1548">
        <v>455.83</v>
      </c>
      <c r="I1548">
        <v>0.37786700000000001</v>
      </c>
      <c r="J1548">
        <v>0.61910100000000001</v>
      </c>
      <c r="K1548">
        <v>138523</v>
      </c>
      <c r="L1548" t="s">
        <v>42</v>
      </c>
    </row>
    <row r="1549" spans="1:12" x14ac:dyDescent="0.25">
      <c r="A1549" t="s">
        <v>51</v>
      </c>
      <c r="B1549">
        <v>46853.1</v>
      </c>
      <c r="C1549">
        <v>46781.8</v>
      </c>
      <c r="D1549">
        <v>46781.7</v>
      </c>
      <c r="E1549">
        <v>46727.1</v>
      </c>
      <c r="F1549">
        <v>2349.09</v>
      </c>
      <c r="G1549">
        <v>2476.69</v>
      </c>
      <c r="H1549">
        <v>459.60599999999999</v>
      </c>
      <c r="I1549">
        <v>0.37686799999999998</v>
      </c>
      <c r="J1549">
        <v>0.61907500000000004</v>
      </c>
      <c r="K1549">
        <v>136947</v>
      </c>
      <c r="L1549" t="s">
        <v>42</v>
      </c>
    </row>
    <row r="1550" spans="1:12" x14ac:dyDescent="0.25">
      <c r="A1550" t="s">
        <v>51</v>
      </c>
      <c r="B1550">
        <v>46901.2</v>
      </c>
      <c r="C1550">
        <v>46807.8</v>
      </c>
      <c r="D1550">
        <v>46807.6</v>
      </c>
      <c r="E1550">
        <v>46753.1</v>
      </c>
      <c r="F1550">
        <v>2349.17</v>
      </c>
      <c r="G1550">
        <v>2465.5300000000002</v>
      </c>
      <c r="H1550">
        <v>454.68099999999998</v>
      </c>
      <c r="I1550">
        <v>0.36704199999999998</v>
      </c>
      <c r="J1550">
        <v>0.61910900000000002</v>
      </c>
      <c r="K1550">
        <v>138374</v>
      </c>
      <c r="L1550" t="s">
        <v>42</v>
      </c>
    </row>
    <row r="1551" spans="1:12" x14ac:dyDescent="0.25">
      <c r="A1551" t="s">
        <v>51</v>
      </c>
      <c r="B1551">
        <v>46963.1</v>
      </c>
      <c r="C1551">
        <v>46866.1</v>
      </c>
      <c r="D1551">
        <v>46866</v>
      </c>
      <c r="E1551">
        <v>46811.5</v>
      </c>
      <c r="F1551">
        <v>2357.21</v>
      </c>
      <c r="G1551">
        <v>2469.2399999999998</v>
      </c>
      <c r="H1551">
        <v>456.678</v>
      </c>
      <c r="I1551">
        <v>0.37596600000000002</v>
      </c>
      <c r="J1551">
        <v>0.62972600000000001</v>
      </c>
      <c r="K1551">
        <v>137850</v>
      </c>
      <c r="L1551" t="s">
        <v>42</v>
      </c>
    </row>
    <row r="1552" spans="1:12" x14ac:dyDescent="0.25">
      <c r="A1552" t="s">
        <v>51</v>
      </c>
      <c r="B1552">
        <v>46881.7</v>
      </c>
      <c r="C1552">
        <v>46792.4</v>
      </c>
      <c r="D1552">
        <v>46792.2</v>
      </c>
      <c r="E1552">
        <v>46737.8</v>
      </c>
      <c r="F1552">
        <v>2371.46</v>
      </c>
      <c r="G1552">
        <v>2494.88</v>
      </c>
      <c r="H1552">
        <v>467.52300000000002</v>
      </c>
      <c r="I1552">
        <v>0.37576199999999998</v>
      </c>
      <c r="J1552">
        <v>0.62278</v>
      </c>
      <c r="K1552">
        <v>134927</v>
      </c>
      <c r="L1552" t="s">
        <v>42</v>
      </c>
    </row>
    <row r="1553" spans="1:25" x14ac:dyDescent="0.25">
      <c r="A1553" t="s">
        <v>51</v>
      </c>
      <c r="B1553">
        <v>46883.4</v>
      </c>
      <c r="C1553">
        <v>46803.5</v>
      </c>
      <c r="D1553">
        <v>46803.3</v>
      </c>
      <c r="E1553">
        <v>46748.6</v>
      </c>
      <c r="F1553">
        <v>2353.2399999999998</v>
      </c>
      <c r="G1553">
        <v>2469.81</v>
      </c>
      <c r="H1553">
        <v>457.21199999999999</v>
      </c>
      <c r="I1553">
        <v>0.376114</v>
      </c>
      <c r="J1553">
        <v>0.61902400000000002</v>
      </c>
      <c r="K1553">
        <v>137538</v>
      </c>
      <c r="L1553" t="s">
        <v>42</v>
      </c>
    </row>
    <row r="1554" spans="1:25" x14ac:dyDescent="0.25">
      <c r="A1554" t="s">
        <v>51</v>
      </c>
      <c r="B1554">
        <v>46839.4</v>
      </c>
      <c r="C1554">
        <v>46767.1</v>
      </c>
      <c r="D1554">
        <v>46766.9</v>
      </c>
      <c r="E1554">
        <v>46712.5</v>
      </c>
      <c r="F1554">
        <v>2355.39</v>
      </c>
      <c r="G1554">
        <v>2468.2800000000002</v>
      </c>
      <c r="H1554">
        <v>455.87200000000001</v>
      </c>
      <c r="I1554">
        <v>0.37570999999999999</v>
      </c>
      <c r="J1554">
        <v>0.619093</v>
      </c>
      <c r="K1554">
        <v>137784</v>
      </c>
      <c r="L1554" t="s">
        <v>42</v>
      </c>
    </row>
    <row r="1555" spans="1:25" x14ac:dyDescent="0.25">
      <c r="A1555" t="s">
        <v>51</v>
      </c>
      <c r="B1555">
        <v>46962.9</v>
      </c>
      <c r="C1555">
        <v>46890.8</v>
      </c>
      <c r="D1555">
        <v>46890.6</v>
      </c>
      <c r="E1555">
        <v>46835.9</v>
      </c>
      <c r="F1555">
        <v>2378.7600000000002</v>
      </c>
      <c r="G1555">
        <v>2495.7399999999998</v>
      </c>
      <c r="H1555">
        <v>467.70699999999999</v>
      </c>
      <c r="I1555">
        <v>0.375697</v>
      </c>
      <c r="J1555">
        <v>0.61908600000000003</v>
      </c>
      <c r="K1555">
        <v>135213</v>
      </c>
      <c r="L1555" t="s">
        <v>42</v>
      </c>
    </row>
    <row r="1556" spans="1:25" x14ac:dyDescent="0.25">
      <c r="A1556" t="s">
        <v>51</v>
      </c>
      <c r="B1556">
        <v>46859.199999999997</v>
      </c>
      <c r="C1556">
        <v>46786.2</v>
      </c>
      <c r="D1556">
        <v>46786</v>
      </c>
      <c r="E1556">
        <v>46731.3</v>
      </c>
      <c r="F1556">
        <v>2376.58</v>
      </c>
      <c r="G1556">
        <v>2502.9899999999998</v>
      </c>
      <c r="H1556">
        <v>471.572</v>
      </c>
      <c r="I1556">
        <v>0.38578099999999999</v>
      </c>
      <c r="J1556">
        <v>0.62329699999999999</v>
      </c>
      <c r="K1556">
        <v>133913</v>
      </c>
      <c r="L1556" t="s">
        <v>42</v>
      </c>
    </row>
    <row r="1557" spans="1:25" x14ac:dyDescent="0.25">
      <c r="A1557" t="s">
        <v>51</v>
      </c>
      <c r="B1557">
        <v>46893.9</v>
      </c>
      <c r="C1557">
        <v>46819.4</v>
      </c>
      <c r="D1557">
        <v>46819.3</v>
      </c>
      <c r="E1557">
        <v>46764.6</v>
      </c>
      <c r="F1557">
        <v>2368.7600000000002</v>
      </c>
      <c r="G1557">
        <v>2501.6799999999998</v>
      </c>
      <c r="H1557">
        <v>470.85599999999999</v>
      </c>
      <c r="I1557">
        <v>0.38577899999999998</v>
      </c>
      <c r="J1557">
        <v>0.61912199999999995</v>
      </c>
      <c r="K1557">
        <v>134174</v>
      </c>
      <c r="L1557" t="s">
        <v>42</v>
      </c>
    </row>
    <row r="1558" spans="1:25" x14ac:dyDescent="0.25">
      <c r="A1558" t="s">
        <v>51</v>
      </c>
      <c r="B1558">
        <v>46844.4</v>
      </c>
      <c r="C1558">
        <v>46772</v>
      </c>
      <c r="D1558">
        <v>46771.9</v>
      </c>
      <c r="E1558">
        <v>46717.3</v>
      </c>
      <c r="F1558">
        <v>2357.81</v>
      </c>
      <c r="G1558">
        <v>2467.9499999999998</v>
      </c>
      <c r="H1558">
        <v>456.476</v>
      </c>
      <c r="I1558">
        <v>0.37572800000000001</v>
      </c>
      <c r="J1558">
        <v>0.62710399999999999</v>
      </c>
      <c r="K1558">
        <v>137773</v>
      </c>
      <c r="L1558" t="s">
        <v>42</v>
      </c>
    </row>
    <row r="1559" spans="1:25" x14ac:dyDescent="0.25">
      <c r="A1559" t="s">
        <v>51</v>
      </c>
      <c r="B1559">
        <v>46886.1</v>
      </c>
      <c r="C1559">
        <v>46804.6</v>
      </c>
      <c r="D1559">
        <v>46804.4</v>
      </c>
      <c r="E1559">
        <v>46749.7</v>
      </c>
      <c r="F1559">
        <v>2344.94</v>
      </c>
      <c r="G1559">
        <v>2470.5300000000002</v>
      </c>
      <c r="H1559">
        <v>456.70299999999997</v>
      </c>
      <c r="I1559">
        <v>0.37586700000000001</v>
      </c>
      <c r="J1559">
        <v>0.61909800000000004</v>
      </c>
      <c r="K1559">
        <v>137628</v>
      </c>
      <c r="L1559" t="s">
        <v>42</v>
      </c>
    </row>
    <row r="1560" spans="1:25" x14ac:dyDescent="0.25">
      <c r="A1560" t="s">
        <v>51</v>
      </c>
      <c r="B1560">
        <v>46905.7</v>
      </c>
      <c r="C1560">
        <v>46829.8</v>
      </c>
      <c r="D1560">
        <v>46829.7</v>
      </c>
      <c r="E1560">
        <v>46775.1</v>
      </c>
      <c r="F1560">
        <v>2370.73</v>
      </c>
      <c r="G1560">
        <v>2498.7800000000002</v>
      </c>
      <c r="H1560">
        <v>469.06299999999999</v>
      </c>
      <c r="I1560">
        <v>0.377139</v>
      </c>
      <c r="J1560">
        <v>0.61910500000000002</v>
      </c>
      <c r="K1560">
        <v>134649</v>
      </c>
      <c r="L1560" t="s">
        <v>42</v>
      </c>
    </row>
    <row r="1561" spans="1:25" x14ac:dyDescent="0.25">
      <c r="A1561" t="s">
        <v>51</v>
      </c>
      <c r="B1561">
        <v>46908</v>
      </c>
      <c r="C1561">
        <v>46823.1</v>
      </c>
      <c r="D1561">
        <v>46822.9</v>
      </c>
      <c r="E1561">
        <v>46768.1</v>
      </c>
      <c r="F1561">
        <v>2357.9499999999998</v>
      </c>
      <c r="G1561">
        <v>2471.02</v>
      </c>
      <c r="H1561">
        <v>456.93400000000003</v>
      </c>
      <c r="I1561">
        <v>0.37576999999999999</v>
      </c>
      <c r="J1561">
        <v>0.62965800000000005</v>
      </c>
      <c r="K1561">
        <v>137651</v>
      </c>
      <c r="L1561" t="s">
        <v>42</v>
      </c>
    </row>
    <row r="1562" spans="1:25" x14ac:dyDescent="0.25">
      <c r="A1562" t="s">
        <v>51</v>
      </c>
      <c r="B1562">
        <v>46809.8</v>
      </c>
      <c r="C1562">
        <v>46735.199999999997</v>
      </c>
      <c r="D1562">
        <v>46735.1</v>
      </c>
      <c r="E1562">
        <v>46680.7</v>
      </c>
      <c r="F1562">
        <v>2354.87</v>
      </c>
      <c r="G1562">
        <v>2479.83</v>
      </c>
      <c r="H1562">
        <v>461.1</v>
      </c>
      <c r="I1562">
        <v>0.37569200000000003</v>
      </c>
      <c r="J1562">
        <v>0.61911099999999997</v>
      </c>
      <c r="K1562">
        <v>136428</v>
      </c>
      <c r="L1562" t="s">
        <v>42</v>
      </c>
    </row>
    <row r="1563" spans="1:25" x14ac:dyDescent="0.25">
      <c r="A1563" t="s">
        <v>51</v>
      </c>
      <c r="B1563">
        <v>47053.3</v>
      </c>
      <c r="C1563">
        <v>46957.2</v>
      </c>
      <c r="D1563">
        <v>46957.1</v>
      </c>
      <c r="E1563">
        <v>46902.1</v>
      </c>
      <c r="F1563">
        <v>2357.7399999999998</v>
      </c>
      <c r="G1563">
        <v>2472.06</v>
      </c>
      <c r="H1563">
        <v>457.73700000000002</v>
      </c>
      <c r="I1563">
        <v>0.37569000000000002</v>
      </c>
      <c r="J1563">
        <v>0.61911099999999997</v>
      </c>
      <c r="K1563">
        <v>137380</v>
      </c>
      <c r="L1563" t="s">
        <v>42</v>
      </c>
    </row>
    <row r="1564" spans="1:25" x14ac:dyDescent="0.25">
      <c r="A1564" t="s">
        <v>51</v>
      </c>
      <c r="B1564">
        <v>46821.8</v>
      </c>
      <c r="C1564">
        <v>46737.2</v>
      </c>
      <c r="D1564">
        <v>46737</v>
      </c>
      <c r="E1564">
        <v>46682.3</v>
      </c>
      <c r="F1564">
        <v>2381.85</v>
      </c>
      <c r="G1564">
        <v>2511.35</v>
      </c>
      <c r="H1564">
        <v>475.21300000000002</v>
      </c>
      <c r="I1564">
        <v>0.37581199999999998</v>
      </c>
      <c r="J1564">
        <v>0.61912199999999995</v>
      </c>
      <c r="K1564">
        <v>132944</v>
      </c>
      <c r="L1564" t="s">
        <v>42</v>
      </c>
    </row>
    <row r="1565" spans="1:25" x14ac:dyDescent="0.25">
      <c r="A1565" t="s">
        <v>51</v>
      </c>
      <c r="B1565">
        <v>46861</v>
      </c>
      <c r="C1565">
        <v>46792.5</v>
      </c>
      <c r="D1565">
        <v>46792.3</v>
      </c>
      <c r="E1565">
        <v>46737.599999999999</v>
      </c>
      <c r="F1565">
        <v>2358.48</v>
      </c>
      <c r="G1565">
        <v>2467.9699999999998</v>
      </c>
      <c r="H1565">
        <v>455.60500000000002</v>
      </c>
      <c r="I1565">
        <v>0.38358900000000001</v>
      </c>
      <c r="J1565">
        <v>0.61912100000000003</v>
      </c>
      <c r="K1565">
        <v>137786</v>
      </c>
      <c r="L1565" t="s">
        <v>42</v>
      </c>
    </row>
    <row r="1566" spans="1:25" x14ac:dyDescent="0.25">
      <c r="A1566" t="s">
        <v>51</v>
      </c>
      <c r="B1566">
        <v>46875.4</v>
      </c>
      <c r="C1566">
        <v>46795.4</v>
      </c>
      <c r="D1566">
        <v>46795.199999999997</v>
      </c>
      <c r="E1566">
        <v>46740.6</v>
      </c>
      <c r="F1566">
        <v>2356.42</v>
      </c>
      <c r="G1566">
        <v>2471.5300000000002</v>
      </c>
      <c r="H1566">
        <v>457.61700000000002</v>
      </c>
      <c r="I1566">
        <v>0.37730799999999998</v>
      </c>
      <c r="J1566">
        <v>0.61908399999999997</v>
      </c>
      <c r="K1566">
        <v>137378</v>
      </c>
      <c r="L1566" t="s">
        <v>42</v>
      </c>
    </row>
    <row r="1567" spans="1:25" x14ac:dyDescent="0.25">
      <c r="A1567" t="s">
        <v>51</v>
      </c>
      <c r="B1567">
        <v>46782.9</v>
      </c>
      <c r="C1567">
        <v>46711.9</v>
      </c>
      <c r="D1567">
        <v>46711.7</v>
      </c>
      <c r="E1567">
        <v>46657.1</v>
      </c>
      <c r="F1567">
        <v>2349.56</v>
      </c>
      <c r="G1567">
        <v>2464.42</v>
      </c>
      <c r="H1567">
        <v>455.05599999999998</v>
      </c>
      <c r="I1567">
        <v>0.37573600000000001</v>
      </c>
      <c r="J1567">
        <v>0.62945700000000004</v>
      </c>
      <c r="K1567">
        <v>138046</v>
      </c>
      <c r="L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51</v>
      </c>
      <c r="B1568">
        <v>46881.599999999999</v>
      </c>
      <c r="C1568">
        <v>46810.2</v>
      </c>
      <c r="D1568">
        <v>46810</v>
      </c>
      <c r="E1568">
        <v>46755.1</v>
      </c>
      <c r="F1568">
        <v>2360.04</v>
      </c>
      <c r="G1568">
        <v>2467.94</v>
      </c>
      <c r="H1568">
        <v>456.24599999999998</v>
      </c>
      <c r="I1568">
        <v>0.37648900000000002</v>
      </c>
      <c r="J1568">
        <v>0.61912199999999995</v>
      </c>
      <c r="K1568">
        <v>137792</v>
      </c>
      <c r="L1568" t="s">
        <v>42</v>
      </c>
      <c r="R1568">
        <f>AVERAGE(B1519:B1568)</f>
        <v>46913.481999999989</v>
      </c>
      <c r="S1568">
        <f>AVERAGE(C1519:C1568)</f>
        <v>46833.824000000015</v>
      </c>
      <c r="U1568">
        <f>_xlfn.VAR.P(B1519:B1568)</f>
        <v>7811.0406759999933</v>
      </c>
      <c r="V1568">
        <f>_xlfn.VAR.P(C1519:C1568)</f>
        <v>7333.7074240000247</v>
      </c>
      <c r="X1568">
        <f>1.96*SQRT(U1568)/50</f>
        <v>3.464499609520634</v>
      </c>
      <c r="Y1568">
        <f>1.96*SQRT(V1568)/50</f>
        <v>3.3569730675141556</v>
      </c>
    </row>
    <row r="1569" spans="1:12" x14ac:dyDescent="0.25">
      <c r="A1569" t="s">
        <v>51</v>
      </c>
      <c r="B1569">
        <v>2345755.2374999998</v>
      </c>
      <c r="C1569" t="s">
        <v>36</v>
      </c>
    </row>
    <row r="1570" spans="1:12" x14ac:dyDescent="0.25">
      <c r="A1570" t="s">
        <v>76</v>
      </c>
      <c r="B1570">
        <v>45801.9</v>
      </c>
      <c r="C1570">
        <v>45776.2</v>
      </c>
      <c r="D1570">
        <v>45776.1</v>
      </c>
      <c r="E1570">
        <v>45721.1</v>
      </c>
      <c r="F1570">
        <v>2780.56</v>
      </c>
      <c r="G1570">
        <v>0</v>
      </c>
      <c r="H1570">
        <v>1015.05</v>
      </c>
      <c r="I1570">
        <v>0.37569399999999997</v>
      </c>
      <c r="J1570">
        <v>0.61912199999999995</v>
      </c>
      <c r="K1570">
        <v>0</v>
      </c>
      <c r="L1570" t="s">
        <v>42</v>
      </c>
    </row>
    <row r="1571" spans="1:12" x14ac:dyDescent="0.25">
      <c r="A1571" t="s">
        <v>76</v>
      </c>
      <c r="B1571">
        <v>45754.400000000001</v>
      </c>
      <c r="C1571">
        <v>45732.800000000003</v>
      </c>
      <c r="D1571">
        <v>45732.6</v>
      </c>
      <c r="E1571">
        <v>45678.1</v>
      </c>
      <c r="F1571">
        <v>2782.36</v>
      </c>
      <c r="G1571">
        <v>0</v>
      </c>
      <c r="H1571">
        <v>1014.24</v>
      </c>
      <c r="I1571">
        <v>0.37574200000000002</v>
      </c>
      <c r="J1571">
        <v>0.61912</v>
      </c>
      <c r="K1571">
        <v>0</v>
      </c>
      <c r="L1571" t="s">
        <v>42</v>
      </c>
    </row>
    <row r="1572" spans="1:12" x14ac:dyDescent="0.25">
      <c r="A1572" t="s">
        <v>76</v>
      </c>
      <c r="B1572">
        <v>45821.1</v>
      </c>
      <c r="C1572">
        <v>45800.5</v>
      </c>
      <c r="D1572">
        <v>45800.3</v>
      </c>
      <c r="E1572">
        <v>45745.4</v>
      </c>
      <c r="F1572">
        <v>2782.18</v>
      </c>
      <c r="G1572">
        <v>0</v>
      </c>
      <c r="H1572">
        <v>1015.52</v>
      </c>
      <c r="I1572">
        <v>0.37569200000000003</v>
      </c>
      <c r="J1572">
        <v>0.62979200000000002</v>
      </c>
      <c r="K1572">
        <v>0</v>
      </c>
      <c r="L1572" t="s">
        <v>42</v>
      </c>
    </row>
    <row r="1573" spans="1:12" x14ac:dyDescent="0.25">
      <c r="A1573" t="s">
        <v>76</v>
      </c>
      <c r="B1573">
        <v>46047.9</v>
      </c>
      <c r="C1573">
        <v>46023.4</v>
      </c>
      <c r="D1573">
        <v>46023.199999999997</v>
      </c>
      <c r="E1573">
        <v>45968.3</v>
      </c>
      <c r="F1573">
        <v>2790.46</v>
      </c>
      <c r="G1573">
        <v>0</v>
      </c>
      <c r="H1573">
        <v>1019.29</v>
      </c>
      <c r="I1573">
        <v>0.37623200000000001</v>
      </c>
      <c r="J1573">
        <v>0.62903200000000004</v>
      </c>
      <c r="K1573">
        <v>0</v>
      </c>
      <c r="L1573" t="s">
        <v>42</v>
      </c>
    </row>
    <row r="1574" spans="1:12" x14ac:dyDescent="0.25">
      <c r="A1574" t="s">
        <v>76</v>
      </c>
      <c r="B1574">
        <v>45850.3</v>
      </c>
      <c r="C1574">
        <v>45829.4</v>
      </c>
      <c r="D1574">
        <v>45829.3</v>
      </c>
      <c r="E1574">
        <v>45774.7</v>
      </c>
      <c r="F1574">
        <v>2773.59</v>
      </c>
      <c r="G1574">
        <v>0</v>
      </c>
      <c r="H1574">
        <v>1015.73</v>
      </c>
      <c r="I1574">
        <v>0.37586199999999997</v>
      </c>
      <c r="J1574">
        <v>0.62407299999999999</v>
      </c>
      <c r="K1574">
        <v>0</v>
      </c>
      <c r="L1574" t="s">
        <v>42</v>
      </c>
    </row>
    <row r="1575" spans="1:12" x14ac:dyDescent="0.25">
      <c r="A1575" t="s">
        <v>76</v>
      </c>
      <c r="B1575">
        <v>45867.9</v>
      </c>
      <c r="C1575">
        <v>45847</v>
      </c>
      <c r="D1575">
        <v>45846.8</v>
      </c>
      <c r="E1575">
        <v>45791.8</v>
      </c>
      <c r="F1575">
        <v>2790.89</v>
      </c>
      <c r="G1575">
        <v>0</v>
      </c>
      <c r="H1575">
        <v>1016.52</v>
      </c>
      <c r="I1575">
        <v>0.37645899999999999</v>
      </c>
      <c r="J1575">
        <v>0.61902400000000002</v>
      </c>
      <c r="K1575">
        <v>0</v>
      </c>
      <c r="L1575" t="s">
        <v>42</v>
      </c>
    </row>
    <row r="1576" spans="1:12" x14ac:dyDescent="0.25">
      <c r="A1576" t="s">
        <v>76</v>
      </c>
      <c r="B1576">
        <v>45840.2</v>
      </c>
      <c r="C1576">
        <v>45819.4</v>
      </c>
      <c r="D1576">
        <v>45819.199999999997</v>
      </c>
      <c r="E1576">
        <v>45764.4</v>
      </c>
      <c r="F1576">
        <v>2779.19</v>
      </c>
      <c r="G1576">
        <v>0</v>
      </c>
      <c r="H1576">
        <v>1016.4</v>
      </c>
      <c r="I1576">
        <v>0.375998</v>
      </c>
      <c r="J1576">
        <v>0.61912100000000003</v>
      </c>
      <c r="K1576">
        <v>0</v>
      </c>
      <c r="L1576" t="s">
        <v>42</v>
      </c>
    </row>
    <row r="1577" spans="1:12" x14ac:dyDescent="0.25">
      <c r="A1577" t="s">
        <v>76</v>
      </c>
      <c r="B1577">
        <v>45840.5</v>
      </c>
      <c r="C1577">
        <v>45817.9</v>
      </c>
      <c r="D1577">
        <v>45817.7</v>
      </c>
      <c r="E1577">
        <v>45762.8</v>
      </c>
      <c r="F1577">
        <v>2786.61</v>
      </c>
      <c r="G1577">
        <v>0</v>
      </c>
      <c r="H1577">
        <v>1016.09</v>
      </c>
      <c r="I1577">
        <v>0.37571399999999999</v>
      </c>
      <c r="J1577">
        <v>0.61912199999999995</v>
      </c>
      <c r="K1577">
        <v>0</v>
      </c>
      <c r="L1577" t="s">
        <v>42</v>
      </c>
    </row>
    <row r="1578" spans="1:12" x14ac:dyDescent="0.25">
      <c r="A1578" t="s">
        <v>76</v>
      </c>
      <c r="B1578">
        <v>45836.2</v>
      </c>
      <c r="C1578">
        <v>45815.4</v>
      </c>
      <c r="D1578">
        <v>45815.199999999997</v>
      </c>
      <c r="E1578">
        <v>45760.4</v>
      </c>
      <c r="F1578">
        <v>2808.44</v>
      </c>
      <c r="G1578">
        <v>0</v>
      </c>
      <c r="H1578">
        <v>1015.59</v>
      </c>
      <c r="I1578">
        <v>0.383747</v>
      </c>
      <c r="J1578">
        <v>0.62936800000000004</v>
      </c>
      <c r="K1578">
        <v>0</v>
      </c>
      <c r="L1578" t="s">
        <v>42</v>
      </c>
    </row>
    <row r="1579" spans="1:12" x14ac:dyDescent="0.25">
      <c r="A1579" t="s">
        <v>76</v>
      </c>
      <c r="B1579">
        <v>45816.1</v>
      </c>
      <c r="C1579">
        <v>45795.1</v>
      </c>
      <c r="D1579">
        <v>45795</v>
      </c>
      <c r="E1579">
        <v>45740.3</v>
      </c>
      <c r="F1579">
        <v>2785.01</v>
      </c>
      <c r="G1579">
        <v>0</v>
      </c>
      <c r="H1579">
        <v>1015.37</v>
      </c>
      <c r="I1579">
        <v>0.37579899999999999</v>
      </c>
      <c r="J1579">
        <v>0.61911300000000002</v>
      </c>
      <c r="K1579">
        <v>0</v>
      </c>
      <c r="L1579" t="s">
        <v>42</v>
      </c>
    </row>
    <row r="1580" spans="1:12" x14ac:dyDescent="0.25">
      <c r="A1580" t="s">
        <v>76</v>
      </c>
      <c r="B1580">
        <v>45801.5</v>
      </c>
      <c r="C1580">
        <v>45780.1</v>
      </c>
      <c r="D1580">
        <v>45780</v>
      </c>
      <c r="E1580">
        <v>45725.8</v>
      </c>
      <c r="F1580">
        <v>2774.69</v>
      </c>
      <c r="G1580">
        <v>0</v>
      </c>
      <c r="H1580">
        <v>1015.41</v>
      </c>
      <c r="I1580">
        <v>0.38259399999999999</v>
      </c>
      <c r="J1580">
        <v>0.61912199999999995</v>
      </c>
      <c r="K1580">
        <v>0</v>
      </c>
      <c r="L1580" t="s">
        <v>42</v>
      </c>
    </row>
    <row r="1581" spans="1:12" x14ac:dyDescent="0.25">
      <c r="A1581" t="s">
        <v>76</v>
      </c>
      <c r="B1581">
        <v>45845.5</v>
      </c>
      <c r="C1581">
        <v>45824.7</v>
      </c>
      <c r="D1581">
        <v>45824.6</v>
      </c>
      <c r="E1581">
        <v>45770.1</v>
      </c>
      <c r="F1581">
        <v>2785.37</v>
      </c>
      <c r="G1581">
        <v>0</v>
      </c>
      <c r="H1581">
        <v>1015.85</v>
      </c>
      <c r="I1581">
        <v>0.38578000000000001</v>
      </c>
      <c r="J1581">
        <v>0.61911400000000005</v>
      </c>
      <c r="K1581">
        <v>0</v>
      </c>
      <c r="L1581" t="s">
        <v>42</v>
      </c>
    </row>
    <row r="1582" spans="1:12" x14ac:dyDescent="0.25">
      <c r="A1582" t="s">
        <v>76</v>
      </c>
      <c r="B1582">
        <v>45820.1</v>
      </c>
      <c r="C1582">
        <v>45798.7</v>
      </c>
      <c r="D1582">
        <v>45798.6</v>
      </c>
      <c r="E1582">
        <v>45744</v>
      </c>
      <c r="F1582">
        <v>2774.89</v>
      </c>
      <c r="G1582">
        <v>0</v>
      </c>
      <c r="H1582">
        <v>1015.93</v>
      </c>
      <c r="I1582">
        <v>0.37580200000000002</v>
      </c>
      <c r="J1582">
        <v>0.62170700000000001</v>
      </c>
      <c r="K1582">
        <v>0</v>
      </c>
      <c r="L1582" t="s">
        <v>42</v>
      </c>
    </row>
    <row r="1583" spans="1:12" x14ac:dyDescent="0.25">
      <c r="A1583" t="s">
        <v>76</v>
      </c>
      <c r="B1583">
        <v>45778.7</v>
      </c>
      <c r="C1583">
        <v>45758</v>
      </c>
      <c r="D1583">
        <v>45757.8</v>
      </c>
      <c r="E1583">
        <v>45703.4</v>
      </c>
      <c r="F1583">
        <v>2776.03</v>
      </c>
      <c r="G1583">
        <v>0</v>
      </c>
      <c r="H1583">
        <v>1014.75</v>
      </c>
      <c r="I1583">
        <v>0.37581399999999998</v>
      </c>
      <c r="J1583">
        <v>0.62221199999999999</v>
      </c>
      <c r="K1583">
        <v>0</v>
      </c>
      <c r="L1583" t="s">
        <v>42</v>
      </c>
    </row>
    <row r="1584" spans="1:12" x14ac:dyDescent="0.25">
      <c r="A1584" t="s">
        <v>76</v>
      </c>
      <c r="B1584">
        <v>45908.4</v>
      </c>
      <c r="C1584">
        <v>45885</v>
      </c>
      <c r="D1584">
        <v>45884.800000000003</v>
      </c>
      <c r="E1584">
        <v>45829.8</v>
      </c>
      <c r="F1584">
        <v>2792.01</v>
      </c>
      <c r="G1584">
        <v>0</v>
      </c>
      <c r="H1584">
        <v>1016.61</v>
      </c>
      <c r="I1584">
        <v>0.37570999999999999</v>
      </c>
      <c r="J1584">
        <v>0.62312299999999998</v>
      </c>
      <c r="K1584">
        <v>0</v>
      </c>
      <c r="L1584" t="s">
        <v>42</v>
      </c>
    </row>
    <row r="1585" spans="1:12" x14ac:dyDescent="0.25">
      <c r="A1585" t="s">
        <v>76</v>
      </c>
      <c r="B1585">
        <v>45714.400000000001</v>
      </c>
      <c r="C1585">
        <v>45692.5</v>
      </c>
      <c r="D1585">
        <v>45692.3</v>
      </c>
      <c r="E1585">
        <v>45637.5</v>
      </c>
      <c r="F1585">
        <v>2779.94</v>
      </c>
      <c r="G1585">
        <v>0</v>
      </c>
      <c r="H1585">
        <v>1013.64</v>
      </c>
      <c r="I1585">
        <v>0.375695</v>
      </c>
      <c r="J1585">
        <v>0.61908300000000005</v>
      </c>
      <c r="K1585">
        <v>0</v>
      </c>
      <c r="L1585" t="s">
        <v>42</v>
      </c>
    </row>
    <row r="1586" spans="1:12" x14ac:dyDescent="0.25">
      <c r="A1586" t="s">
        <v>76</v>
      </c>
      <c r="B1586">
        <v>45753.5</v>
      </c>
      <c r="C1586">
        <v>45732.6</v>
      </c>
      <c r="D1586">
        <v>45732.5</v>
      </c>
      <c r="E1586">
        <v>45678</v>
      </c>
      <c r="F1586">
        <v>2773.93</v>
      </c>
      <c r="G1586">
        <v>0</v>
      </c>
      <c r="H1586">
        <v>1014.44</v>
      </c>
      <c r="I1586">
        <v>0.36462299999999997</v>
      </c>
      <c r="J1586">
        <v>0.62937600000000005</v>
      </c>
      <c r="K1586">
        <v>0</v>
      </c>
      <c r="L1586" t="s">
        <v>42</v>
      </c>
    </row>
    <row r="1587" spans="1:12" x14ac:dyDescent="0.25">
      <c r="A1587" t="s">
        <v>76</v>
      </c>
      <c r="B1587">
        <v>45889.8</v>
      </c>
      <c r="C1587">
        <v>45861.8</v>
      </c>
      <c r="D1587">
        <v>45861.7</v>
      </c>
      <c r="E1587">
        <v>45806.6</v>
      </c>
      <c r="F1587">
        <v>2785.17</v>
      </c>
      <c r="G1587">
        <v>0</v>
      </c>
      <c r="H1587">
        <v>1016.42</v>
      </c>
      <c r="I1587">
        <v>0.375695</v>
      </c>
      <c r="J1587">
        <v>0.62941100000000005</v>
      </c>
      <c r="K1587">
        <v>0</v>
      </c>
      <c r="L1587" t="s">
        <v>42</v>
      </c>
    </row>
    <row r="1588" spans="1:12" x14ac:dyDescent="0.25">
      <c r="A1588" t="s">
        <v>76</v>
      </c>
      <c r="B1588">
        <v>45940.1</v>
      </c>
      <c r="C1588">
        <v>45919.199999999997</v>
      </c>
      <c r="D1588">
        <v>45919</v>
      </c>
      <c r="E1588">
        <v>45864.7</v>
      </c>
      <c r="F1588">
        <v>2778.98</v>
      </c>
      <c r="G1588">
        <v>0</v>
      </c>
      <c r="H1588">
        <v>1017.47</v>
      </c>
      <c r="I1588">
        <v>0.37572499999999998</v>
      </c>
      <c r="J1588">
        <v>0.61912100000000003</v>
      </c>
      <c r="K1588">
        <v>0</v>
      </c>
      <c r="L1588" t="s">
        <v>42</v>
      </c>
    </row>
    <row r="1589" spans="1:12" x14ac:dyDescent="0.25">
      <c r="A1589" t="s">
        <v>76</v>
      </c>
      <c r="B1589">
        <v>45791.4</v>
      </c>
      <c r="C1589">
        <v>45770.6</v>
      </c>
      <c r="D1589">
        <v>45770.400000000001</v>
      </c>
      <c r="E1589">
        <v>45715.5</v>
      </c>
      <c r="F1589">
        <v>2785.18</v>
      </c>
      <c r="G1589">
        <v>0</v>
      </c>
      <c r="H1589">
        <v>1014.91</v>
      </c>
      <c r="I1589">
        <v>0.37575700000000001</v>
      </c>
      <c r="J1589">
        <v>0.61911700000000003</v>
      </c>
      <c r="K1589">
        <v>0</v>
      </c>
      <c r="L1589" t="s">
        <v>42</v>
      </c>
    </row>
    <row r="1590" spans="1:12" x14ac:dyDescent="0.25">
      <c r="A1590" t="s">
        <v>76</v>
      </c>
      <c r="B1590">
        <v>45809.1</v>
      </c>
      <c r="C1590">
        <v>45787.4</v>
      </c>
      <c r="D1590">
        <v>45787.199999999997</v>
      </c>
      <c r="E1590">
        <v>45732.7</v>
      </c>
      <c r="F1590">
        <v>2781.62</v>
      </c>
      <c r="G1590">
        <v>0</v>
      </c>
      <c r="H1590">
        <v>1015.06</v>
      </c>
      <c r="I1590">
        <v>0.37569200000000003</v>
      </c>
      <c r="J1590">
        <v>0.619112</v>
      </c>
      <c r="K1590">
        <v>0</v>
      </c>
      <c r="L1590" t="s">
        <v>42</v>
      </c>
    </row>
    <row r="1591" spans="1:12" x14ac:dyDescent="0.25">
      <c r="A1591" t="s">
        <v>76</v>
      </c>
      <c r="B1591">
        <v>45841.8</v>
      </c>
      <c r="C1591">
        <v>45820.4</v>
      </c>
      <c r="D1591">
        <v>45820.2</v>
      </c>
      <c r="E1591">
        <v>45765.3</v>
      </c>
      <c r="F1591">
        <v>2785.66</v>
      </c>
      <c r="G1591">
        <v>0</v>
      </c>
      <c r="H1591">
        <v>1015.41</v>
      </c>
      <c r="I1591">
        <v>0.37663000000000002</v>
      </c>
      <c r="J1591">
        <v>0.62915399999999999</v>
      </c>
      <c r="K1591">
        <v>0</v>
      </c>
      <c r="L1591" t="s">
        <v>42</v>
      </c>
    </row>
    <row r="1592" spans="1:12" x14ac:dyDescent="0.25">
      <c r="A1592" t="s">
        <v>76</v>
      </c>
      <c r="B1592">
        <v>45765</v>
      </c>
      <c r="C1592">
        <v>45744</v>
      </c>
      <c r="D1592">
        <v>45743.8</v>
      </c>
      <c r="E1592">
        <v>45689</v>
      </c>
      <c r="F1592">
        <v>2788.75</v>
      </c>
      <c r="G1592">
        <v>0</v>
      </c>
      <c r="H1592">
        <v>1014.31</v>
      </c>
      <c r="I1592">
        <v>0.37603300000000001</v>
      </c>
      <c r="J1592">
        <v>0.61912199999999995</v>
      </c>
      <c r="K1592">
        <v>0</v>
      </c>
      <c r="L1592" t="s">
        <v>42</v>
      </c>
    </row>
    <row r="1593" spans="1:12" x14ac:dyDescent="0.25">
      <c r="A1593" t="s">
        <v>76</v>
      </c>
      <c r="B1593">
        <v>45772.800000000003</v>
      </c>
      <c r="C1593">
        <v>45751</v>
      </c>
      <c r="D1593">
        <v>45750.9</v>
      </c>
      <c r="E1593">
        <v>45696.1</v>
      </c>
      <c r="F1593">
        <v>2784.64</v>
      </c>
      <c r="G1593">
        <v>0</v>
      </c>
      <c r="H1593">
        <v>1014.36</v>
      </c>
      <c r="I1593">
        <v>0.375888</v>
      </c>
      <c r="J1593">
        <v>0.61911799999999995</v>
      </c>
      <c r="K1593">
        <v>0</v>
      </c>
      <c r="L1593" t="s">
        <v>42</v>
      </c>
    </row>
    <row r="1594" spans="1:12" x14ac:dyDescent="0.25">
      <c r="A1594" t="s">
        <v>76</v>
      </c>
      <c r="B1594">
        <v>47274.2</v>
      </c>
      <c r="C1594">
        <v>47247.3</v>
      </c>
      <c r="D1594">
        <v>47247.1</v>
      </c>
      <c r="E1594">
        <v>47191</v>
      </c>
      <c r="F1594">
        <v>2828.83</v>
      </c>
      <c r="G1594">
        <v>0</v>
      </c>
      <c r="H1594">
        <v>1034.49</v>
      </c>
      <c r="I1594">
        <v>0.37572299999999997</v>
      </c>
      <c r="J1594">
        <v>0.61911000000000005</v>
      </c>
      <c r="K1594">
        <v>0</v>
      </c>
      <c r="L1594" t="s">
        <v>42</v>
      </c>
    </row>
    <row r="1595" spans="1:12" x14ac:dyDescent="0.25">
      <c r="A1595" t="s">
        <v>76</v>
      </c>
      <c r="B1595">
        <v>46744.6</v>
      </c>
      <c r="C1595">
        <v>46720.2</v>
      </c>
      <c r="D1595">
        <v>46720</v>
      </c>
      <c r="E1595">
        <v>46664.3</v>
      </c>
      <c r="F1595">
        <v>2821.84</v>
      </c>
      <c r="G1595">
        <v>0</v>
      </c>
      <c r="H1595">
        <v>1028.3699999999999</v>
      </c>
      <c r="I1595">
        <v>0.38339400000000001</v>
      </c>
      <c r="J1595">
        <v>0.62011799999999995</v>
      </c>
      <c r="K1595">
        <v>0</v>
      </c>
      <c r="L1595" t="s">
        <v>42</v>
      </c>
    </row>
    <row r="1596" spans="1:12" x14ac:dyDescent="0.25">
      <c r="A1596" t="s">
        <v>76</v>
      </c>
      <c r="B1596">
        <v>45850.8</v>
      </c>
      <c r="C1596">
        <v>45829.9</v>
      </c>
      <c r="D1596">
        <v>45829.8</v>
      </c>
      <c r="E1596">
        <v>45775</v>
      </c>
      <c r="F1596">
        <v>2791.14</v>
      </c>
      <c r="G1596">
        <v>0</v>
      </c>
      <c r="H1596">
        <v>1016.04</v>
      </c>
      <c r="I1596">
        <v>0.375695</v>
      </c>
      <c r="J1596">
        <v>0.61911000000000005</v>
      </c>
      <c r="K1596">
        <v>0</v>
      </c>
      <c r="L1596" t="s">
        <v>42</v>
      </c>
    </row>
    <row r="1597" spans="1:12" x14ac:dyDescent="0.25">
      <c r="A1597" t="s">
        <v>76</v>
      </c>
      <c r="B1597">
        <v>45772.7</v>
      </c>
      <c r="C1597">
        <v>45751.7</v>
      </c>
      <c r="D1597">
        <v>45751.5</v>
      </c>
      <c r="E1597">
        <v>45697.2</v>
      </c>
      <c r="F1597">
        <v>2798.07</v>
      </c>
      <c r="G1597">
        <v>0</v>
      </c>
      <c r="H1597">
        <v>1014.55</v>
      </c>
      <c r="I1597">
        <v>0.37570799999999999</v>
      </c>
      <c r="J1597">
        <v>0.619112</v>
      </c>
      <c r="K1597">
        <v>0</v>
      </c>
      <c r="L1597" t="s">
        <v>42</v>
      </c>
    </row>
    <row r="1598" spans="1:12" x14ac:dyDescent="0.25">
      <c r="A1598" t="s">
        <v>76</v>
      </c>
      <c r="B1598">
        <v>45753.1</v>
      </c>
      <c r="C1598">
        <v>45731.8</v>
      </c>
      <c r="D1598">
        <v>45731.6</v>
      </c>
      <c r="E1598">
        <v>45677</v>
      </c>
      <c r="F1598">
        <v>2784.7</v>
      </c>
      <c r="G1598">
        <v>0</v>
      </c>
      <c r="H1598">
        <v>1014.49</v>
      </c>
      <c r="I1598">
        <v>0.37039299999999997</v>
      </c>
      <c r="J1598">
        <v>0.61912100000000003</v>
      </c>
      <c r="K1598">
        <v>0</v>
      </c>
      <c r="L1598" t="s">
        <v>42</v>
      </c>
    </row>
    <row r="1599" spans="1:12" x14ac:dyDescent="0.25">
      <c r="A1599" t="s">
        <v>76</v>
      </c>
      <c r="B1599">
        <v>45828</v>
      </c>
      <c r="C1599">
        <v>45806</v>
      </c>
      <c r="D1599">
        <v>45805.9</v>
      </c>
      <c r="E1599">
        <v>45751.4</v>
      </c>
      <c r="F1599">
        <v>2771.6</v>
      </c>
      <c r="G1599">
        <v>0</v>
      </c>
      <c r="H1599">
        <v>1016.08</v>
      </c>
      <c r="I1599">
        <v>0.37745899999999999</v>
      </c>
      <c r="J1599">
        <v>0.61909800000000004</v>
      </c>
      <c r="K1599">
        <v>0</v>
      </c>
      <c r="L1599" t="s">
        <v>42</v>
      </c>
    </row>
    <row r="1600" spans="1:12" x14ac:dyDescent="0.25">
      <c r="A1600" t="s">
        <v>76</v>
      </c>
      <c r="B1600">
        <v>45813.9</v>
      </c>
      <c r="C1600">
        <v>45792.9</v>
      </c>
      <c r="D1600">
        <v>45792.7</v>
      </c>
      <c r="E1600">
        <v>45737.9</v>
      </c>
      <c r="F1600">
        <v>2777.87</v>
      </c>
      <c r="G1600">
        <v>0</v>
      </c>
      <c r="H1600">
        <v>1015.64</v>
      </c>
      <c r="I1600">
        <v>0.368006</v>
      </c>
      <c r="J1600">
        <v>0.61911400000000005</v>
      </c>
      <c r="K1600">
        <v>0</v>
      </c>
      <c r="L1600" t="s">
        <v>42</v>
      </c>
    </row>
    <row r="1601" spans="1:12" x14ac:dyDescent="0.25">
      <c r="A1601" t="s">
        <v>76</v>
      </c>
      <c r="B1601">
        <v>45999.7</v>
      </c>
      <c r="C1601">
        <v>45979</v>
      </c>
      <c r="D1601">
        <v>45978.9</v>
      </c>
      <c r="E1601">
        <v>45923.8</v>
      </c>
      <c r="F1601">
        <v>2789.99</v>
      </c>
      <c r="G1601">
        <v>0</v>
      </c>
      <c r="H1601">
        <v>1019.19</v>
      </c>
      <c r="I1601">
        <v>0.375753</v>
      </c>
      <c r="J1601">
        <v>0.61912100000000003</v>
      </c>
      <c r="K1601">
        <v>0</v>
      </c>
      <c r="L1601" t="s">
        <v>42</v>
      </c>
    </row>
    <row r="1602" spans="1:12" x14ac:dyDescent="0.25">
      <c r="A1602" t="s">
        <v>76</v>
      </c>
      <c r="B1602">
        <v>45844.4</v>
      </c>
      <c r="C1602">
        <v>45820.800000000003</v>
      </c>
      <c r="D1602">
        <v>45820.7</v>
      </c>
      <c r="E1602">
        <v>45766.1</v>
      </c>
      <c r="F1602">
        <v>2783.47</v>
      </c>
      <c r="G1602">
        <v>0</v>
      </c>
      <c r="H1602">
        <v>1016.5</v>
      </c>
      <c r="I1602">
        <v>0.37925199999999998</v>
      </c>
      <c r="J1602">
        <v>0.61911899999999997</v>
      </c>
      <c r="K1602">
        <v>0</v>
      </c>
      <c r="L1602" t="s">
        <v>42</v>
      </c>
    </row>
    <row r="1603" spans="1:12" x14ac:dyDescent="0.25">
      <c r="A1603" t="s">
        <v>76</v>
      </c>
      <c r="B1603">
        <v>45847.5</v>
      </c>
      <c r="C1603">
        <v>45821.2</v>
      </c>
      <c r="D1603">
        <v>45821</v>
      </c>
      <c r="E1603">
        <v>45766.7</v>
      </c>
      <c r="F1603">
        <v>2780.31</v>
      </c>
      <c r="G1603">
        <v>0</v>
      </c>
      <c r="H1603">
        <v>1016.95</v>
      </c>
      <c r="I1603">
        <v>0.37569599999999997</v>
      </c>
      <c r="J1603">
        <v>0.619112</v>
      </c>
      <c r="K1603">
        <v>0</v>
      </c>
      <c r="L1603" t="s">
        <v>42</v>
      </c>
    </row>
    <row r="1604" spans="1:12" x14ac:dyDescent="0.25">
      <c r="A1604" t="s">
        <v>76</v>
      </c>
      <c r="B1604">
        <v>46071.4</v>
      </c>
      <c r="C1604">
        <v>46050.5</v>
      </c>
      <c r="D1604">
        <v>46050.3</v>
      </c>
      <c r="E1604">
        <v>45995.8</v>
      </c>
      <c r="F1604">
        <v>2777.33</v>
      </c>
      <c r="G1604">
        <v>0</v>
      </c>
      <c r="H1604">
        <v>1019.93</v>
      </c>
      <c r="I1604">
        <v>0.37608599999999998</v>
      </c>
      <c r="J1604">
        <v>0.62658199999999997</v>
      </c>
      <c r="K1604">
        <v>0</v>
      </c>
      <c r="L1604" t="s">
        <v>42</v>
      </c>
    </row>
    <row r="1605" spans="1:12" x14ac:dyDescent="0.25">
      <c r="A1605" t="s">
        <v>76</v>
      </c>
      <c r="B1605">
        <v>45856.9</v>
      </c>
      <c r="C1605">
        <v>45836.1</v>
      </c>
      <c r="D1605">
        <v>45835.9</v>
      </c>
      <c r="E1605">
        <v>45781.3</v>
      </c>
      <c r="F1605">
        <v>2789.24</v>
      </c>
      <c r="G1605">
        <v>0</v>
      </c>
      <c r="H1605">
        <v>1016.65</v>
      </c>
      <c r="I1605">
        <v>0.37641400000000003</v>
      </c>
      <c r="J1605">
        <v>0.61912199999999995</v>
      </c>
      <c r="K1605">
        <v>0</v>
      </c>
      <c r="L1605" t="s">
        <v>42</v>
      </c>
    </row>
    <row r="1606" spans="1:12" x14ac:dyDescent="0.25">
      <c r="A1606" t="s">
        <v>76</v>
      </c>
      <c r="B1606">
        <v>45863.1</v>
      </c>
      <c r="C1606">
        <v>45842.6</v>
      </c>
      <c r="D1606">
        <v>45842.400000000001</v>
      </c>
      <c r="E1606">
        <v>45787.9</v>
      </c>
      <c r="F1606">
        <v>2784.79</v>
      </c>
      <c r="G1606">
        <v>0</v>
      </c>
      <c r="H1606">
        <v>1016.08</v>
      </c>
      <c r="I1606">
        <v>0.37711699999999998</v>
      </c>
      <c r="J1606">
        <v>0.62670400000000004</v>
      </c>
      <c r="K1606">
        <v>0</v>
      </c>
      <c r="L1606" t="s">
        <v>42</v>
      </c>
    </row>
    <row r="1607" spans="1:12" x14ac:dyDescent="0.25">
      <c r="A1607" t="s">
        <v>76</v>
      </c>
      <c r="B1607">
        <v>45819.9</v>
      </c>
      <c r="C1607">
        <v>45799.1</v>
      </c>
      <c r="D1607">
        <v>45798.9</v>
      </c>
      <c r="E1607">
        <v>45744.2</v>
      </c>
      <c r="F1607">
        <v>2796.03</v>
      </c>
      <c r="G1607">
        <v>0</v>
      </c>
      <c r="H1607">
        <v>1015.54</v>
      </c>
      <c r="I1607">
        <v>0.383104</v>
      </c>
      <c r="J1607">
        <v>0.61911000000000005</v>
      </c>
      <c r="K1607">
        <v>0</v>
      </c>
      <c r="L1607" t="s">
        <v>42</v>
      </c>
    </row>
    <row r="1608" spans="1:12" x14ac:dyDescent="0.25">
      <c r="A1608" t="s">
        <v>76</v>
      </c>
      <c r="B1608">
        <v>45866.9</v>
      </c>
      <c r="C1608">
        <v>45846.1</v>
      </c>
      <c r="D1608">
        <v>45845.9</v>
      </c>
      <c r="E1608">
        <v>45791</v>
      </c>
      <c r="F1608">
        <v>2795.28</v>
      </c>
      <c r="G1608">
        <v>0</v>
      </c>
      <c r="H1608">
        <v>1016.79</v>
      </c>
      <c r="I1608">
        <v>0.37570500000000001</v>
      </c>
      <c r="J1608">
        <v>0.61911799999999995</v>
      </c>
      <c r="K1608">
        <v>0</v>
      </c>
      <c r="L1608" t="s">
        <v>42</v>
      </c>
    </row>
    <row r="1609" spans="1:12" x14ac:dyDescent="0.25">
      <c r="A1609" t="s">
        <v>76</v>
      </c>
      <c r="B1609">
        <v>45786.6</v>
      </c>
      <c r="C1609">
        <v>45765.1</v>
      </c>
      <c r="D1609">
        <v>45765</v>
      </c>
      <c r="E1609">
        <v>45710</v>
      </c>
      <c r="F1609">
        <v>2781.01</v>
      </c>
      <c r="G1609">
        <v>0</v>
      </c>
      <c r="H1609">
        <v>1015.16</v>
      </c>
      <c r="I1609">
        <v>0.37607000000000002</v>
      </c>
      <c r="J1609">
        <v>0.61911499999999997</v>
      </c>
      <c r="K1609">
        <v>0</v>
      </c>
      <c r="L1609" t="s">
        <v>42</v>
      </c>
    </row>
    <row r="1610" spans="1:12" x14ac:dyDescent="0.25">
      <c r="A1610" t="s">
        <v>76</v>
      </c>
      <c r="B1610">
        <v>45871.1</v>
      </c>
      <c r="C1610">
        <v>45849.7</v>
      </c>
      <c r="D1610">
        <v>45849.5</v>
      </c>
      <c r="E1610">
        <v>45795</v>
      </c>
      <c r="F1610">
        <v>2769.89</v>
      </c>
      <c r="G1610">
        <v>0</v>
      </c>
      <c r="H1610">
        <v>1016.49</v>
      </c>
      <c r="I1610">
        <v>0.37352299999999999</v>
      </c>
      <c r="J1610">
        <v>0.61912100000000003</v>
      </c>
      <c r="K1610">
        <v>0</v>
      </c>
      <c r="L1610" t="s">
        <v>42</v>
      </c>
    </row>
    <row r="1611" spans="1:12" x14ac:dyDescent="0.25">
      <c r="A1611" t="s">
        <v>76</v>
      </c>
      <c r="B1611">
        <v>45787.4</v>
      </c>
      <c r="C1611">
        <v>45767</v>
      </c>
      <c r="D1611">
        <v>45766.9</v>
      </c>
      <c r="E1611">
        <v>45711.7</v>
      </c>
      <c r="F1611">
        <v>2771.05</v>
      </c>
      <c r="G1611">
        <v>0</v>
      </c>
      <c r="H1611">
        <v>1015.43</v>
      </c>
      <c r="I1611">
        <v>0.37829600000000002</v>
      </c>
      <c r="J1611">
        <v>0.62978999999999996</v>
      </c>
      <c r="K1611">
        <v>0</v>
      </c>
      <c r="L1611" t="s">
        <v>42</v>
      </c>
    </row>
    <row r="1612" spans="1:12" x14ac:dyDescent="0.25">
      <c r="A1612" t="s">
        <v>76</v>
      </c>
      <c r="B1612">
        <v>45798.3</v>
      </c>
      <c r="C1612">
        <v>45777.8</v>
      </c>
      <c r="D1612">
        <v>45777.599999999999</v>
      </c>
      <c r="E1612">
        <v>45723</v>
      </c>
      <c r="F1612">
        <v>2775.45</v>
      </c>
      <c r="G1612">
        <v>0</v>
      </c>
      <c r="H1612">
        <v>1015.29</v>
      </c>
      <c r="I1612">
        <v>0.37805899999999998</v>
      </c>
      <c r="J1612">
        <v>0.62690599999999996</v>
      </c>
      <c r="K1612">
        <v>0</v>
      </c>
      <c r="L1612" t="s">
        <v>42</v>
      </c>
    </row>
    <row r="1613" spans="1:12" x14ac:dyDescent="0.25">
      <c r="A1613" t="s">
        <v>76</v>
      </c>
      <c r="B1613">
        <v>45863.8</v>
      </c>
      <c r="C1613">
        <v>45843.3</v>
      </c>
      <c r="D1613">
        <v>45843.1</v>
      </c>
      <c r="E1613">
        <v>45788.3</v>
      </c>
      <c r="F1613">
        <v>2769.19</v>
      </c>
      <c r="G1613">
        <v>0</v>
      </c>
      <c r="H1613">
        <v>1016.32</v>
      </c>
      <c r="I1613">
        <v>0.37729000000000001</v>
      </c>
      <c r="J1613">
        <v>0.61910600000000005</v>
      </c>
      <c r="K1613">
        <v>0</v>
      </c>
      <c r="L1613" t="s">
        <v>42</v>
      </c>
    </row>
    <row r="1614" spans="1:12" x14ac:dyDescent="0.25">
      <c r="A1614" t="s">
        <v>76</v>
      </c>
      <c r="B1614">
        <v>45841.3</v>
      </c>
      <c r="C1614">
        <v>45815.1</v>
      </c>
      <c r="D1614">
        <v>45815</v>
      </c>
      <c r="E1614">
        <v>45760</v>
      </c>
      <c r="F1614">
        <v>2786.15</v>
      </c>
      <c r="G1614">
        <v>0</v>
      </c>
      <c r="H1614">
        <v>1015.45</v>
      </c>
      <c r="I1614">
        <v>0.378942</v>
      </c>
      <c r="J1614">
        <v>0.61912100000000003</v>
      </c>
      <c r="K1614">
        <v>0</v>
      </c>
      <c r="L1614" t="s">
        <v>42</v>
      </c>
    </row>
    <row r="1615" spans="1:12" x14ac:dyDescent="0.25">
      <c r="A1615" t="s">
        <v>76</v>
      </c>
      <c r="B1615">
        <v>45770.7</v>
      </c>
      <c r="C1615">
        <v>45749.7</v>
      </c>
      <c r="D1615">
        <v>45749.599999999999</v>
      </c>
      <c r="E1615">
        <v>45694.7</v>
      </c>
      <c r="F1615">
        <v>2785.7</v>
      </c>
      <c r="G1615">
        <v>0</v>
      </c>
      <c r="H1615">
        <v>1014.02</v>
      </c>
      <c r="I1615">
        <v>0.37973499999999999</v>
      </c>
      <c r="J1615">
        <v>0.61911799999999995</v>
      </c>
      <c r="K1615">
        <v>0</v>
      </c>
      <c r="L1615" t="s">
        <v>42</v>
      </c>
    </row>
    <row r="1616" spans="1:12" x14ac:dyDescent="0.25">
      <c r="A1616" t="s">
        <v>76</v>
      </c>
      <c r="B1616">
        <v>45765.5</v>
      </c>
      <c r="C1616">
        <v>45744.800000000003</v>
      </c>
      <c r="D1616">
        <v>45744.6</v>
      </c>
      <c r="E1616">
        <v>45689.7</v>
      </c>
      <c r="F1616">
        <v>2779.45</v>
      </c>
      <c r="G1616">
        <v>0</v>
      </c>
      <c r="H1616">
        <v>1014.22</v>
      </c>
      <c r="I1616">
        <v>0.37574999999999997</v>
      </c>
      <c r="J1616">
        <v>0.61912100000000003</v>
      </c>
      <c r="K1616">
        <v>0</v>
      </c>
      <c r="L1616" t="s">
        <v>42</v>
      </c>
    </row>
    <row r="1617" spans="1:25" x14ac:dyDescent="0.25">
      <c r="A1617" t="s">
        <v>76</v>
      </c>
      <c r="B1617">
        <v>45748.1</v>
      </c>
      <c r="C1617">
        <v>45726.400000000001</v>
      </c>
      <c r="D1617">
        <v>45726.2</v>
      </c>
      <c r="E1617">
        <v>45672</v>
      </c>
      <c r="F1617">
        <v>2768.27</v>
      </c>
      <c r="G1617">
        <v>0</v>
      </c>
      <c r="H1617">
        <v>1014.17</v>
      </c>
      <c r="I1617">
        <v>0.375971</v>
      </c>
      <c r="J1617">
        <v>0.61911400000000005</v>
      </c>
      <c r="K1617">
        <v>0</v>
      </c>
      <c r="L1617" t="s">
        <v>42</v>
      </c>
    </row>
    <row r="1618" spans="1:25" x14ac:dyDescent="0.25">
      <c r="A1618" t="s">
        <v>76</v>
      </c>
      <c r="B1618">
        <v>45792.1</v>
      </c>
      <c r="C1618">
        <v>45771.199999999997</v>
      </c>
      <c r="D1618">
        <v>45771.1</v>
      </c>
      <c r="E1618">
        <v>45716.800000000003</v>
      </c>
      <c r="F1618">
        <v>2765.95</v>
      </c>
      <c r="G1618">
        <v>0</v>
      </c>
      <c r="H1618">
        <v>1015.62</v>
      </c>
      <c r="I1618">
        <v>0.37583</v>
      </c>
      <c r="J1618">
        <v>0.62539800000000001</v>
      </c>
      <c r="K1618">
        <v>0</v>
      </c>
      <c r="L1618" t="s">
        <v>42</v>
      </c>
    </row>
    <row r="1619" spans="1:25" x14ac:dyDescent="0.25">
      <c r="A1619" t="s">
        <v>76</v>
      </c>
      <c r="B1619">
        <v>46667.199999999997</v>
      </c>
      <c r="C1619">
        <v>46646.6</v>
      </c>
      <c r="D1619">
        <v>46646.400000000001</v>
      </c>
      <c r="E1619">
        <v>46591.1</v>
      </c>
      <c r="F1619">
        <v>2812.02</v>
      </c>
      <c r="G1619">
        <v>0</v>
      </c>
      <c r="H1619">
        <v>1027.05</v>
      </c>
      <c r="I1619">
        <v>0.37651000000000001</v>
      </c>
      <c r="J1619">
        <v>0.61912199999999995</v>
      </c>
      <c r="K1619">
        <v>0</v>
      </c>
      <c r="L1619" t="s">
        <v>42</v>
      </c>
    </row>
    <row r="1620" spans="1:25" x14ac:dyDescent="0.25">
      <c r="A1620" t="s">
        <v>76</v>
      </c>
      <c r="B1620">
        <v>45909.9</v>
      </c>
      <c r="C1620">
        <v>45889.3</v>
      </c>
      <c r="D1620">
        <v>45889.1</v>
      </c>
      <c r="E1620">
        <v>45834.6</v>
      </c>
      <c r="F1620">
        <v>2781.18</v>
      </c>
      <c r="G1620">
        <v>0</v>
      </c>
      <c r="H1620">
        <v>1017.46</v>
      </c>
      <c r="I1620">
        <v>0.37701299999999999</v>
      </c>
      <c r="J1620">
        <v>0.61911899999999997</v>
      </c>
      <c r="K1620">
        <v>0</v>
      </c>
      <c r="L1620" t="s">
        <v>42</v>
      </c>
    </row>
    <row r="1621" spans="1:25" x14ac:dyDescent="0.25">
      <c r="A1621" t="s">
        <v>76</v>
      </c>
      <c r="B1621">
        <v>45924.800000000003</v>
      </c>
      <c r="C1621">
        <v>45903.9</v>
      </c>
      <c r="D1621">
        <v>45903.8</v>
      </c>
      <c r="E1621">
        <v>45848.6</v>
      </c>
      <c r="F1621">
        <v>2784.93</v>
      </c>
      <c r="G1621">
        <v>0</v>
      </c>
      <c r="H1621">
        <v>1018.01</v>
      </c>
      <c r="I1621">
        <v>0.375697</v>
      </c>
      <c r="J1621">
        <v>0.61911700000000003</v>
      </c>
      <c r="K1621">
        <v>0</v>
      </c>
      <c r="L1621" t="s">
        <v>42</v>
      </c>
    </row>
    <row r="1622" spans="1:25" x14ac:dyDescent="0.25">
      <c r="A1622" t="s">
        <v>76</v>
      </c>
      <c r="B1622">
        <v>45771.7</v>
      </c>
      <c r="C1622">
        <v>45750.6</v>
      </c>
      <c r="D1622">
        <v>45750.5</v>
      </c>
      <c r="E1622">
        <v>45696</v>
      </c>
      <c r="F1622">
        <v>2772.13</v>
      </c>
      <c r="G1622">
        <v>0</v>
      </c>
      <c r="H1622">
        <v>1015.12</v>
      </c>
      <c r="I1622">
        <v>0.37622499999999998</v>
      </c>
      <c r="J1622">
        <v>0.62481399999999998</v>
      </c>
      <c r="K1622">
        <v>0</v>
      </c>
      <c r="L1622" t="s">
        <v>42</v>
      </c>
    </row>
    <row r="1623" spans="1:25" x14ac:dyDescent="0.25">
      <c r="A1623" t="s">
        <v>76</v>
      </c>
      <c r="B1623">
        <v>45991.9</v>
      </c>
      <c r="C1623">
        <v>45971.3</v>
      </c>
      <c r="D1623">
        <v>45971.199999999997</v>
      </c>
      <c r="E1623">
        <v>45915.8</v>
      </c>
      <c r="F1623">
        <v>2802.56</v>
      </c>
      <c r="G1623">
        <v>0</v>
      </c>
      <c r="H1623">
        <v>1018.49</v>
      </c>
      <c r="I1623">
        <v>0.37570500000000001</v>
      </c>
      <c r="J1623">
        <v>0.619116</v>
      </c>
      <c r="K1623">
        <v>0</v>
      </c>
      <c r="L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76</v>
      </c>
      <c r="B1624">
        <v>45795</v>
      </c>
      <c r="C1624">
        <v>45773.8</v>
      </c>
      <c r="D1624">
        <v>45773.599999999999</v>
      </c>
      <c r="E1624">
        <v>45719.199999999997</v>
      </c>
      <c r="F1624">
        <v>2772.16</v>
      </c>
      <c r="G1624">
        <v>0</v>
      </c>
      <c r="H1624">
        <v>1015.17</v>
      </c>
      <c r="I1624">
        <v>0.38014799999999999</v>
      </c>
      <c r="J1624">
        <v>0.619112</v>
      </c>
      <c r="K1624">
        <v>0</v>
      </c>
      <c r="L1624" t="s">
        <v>42</v>
      </c>
      <c r="R1624">
        <f>AVERAGE(B1575:B1624)</f>
        <v>45898.51</v>
      </c>
      <c r="S1624">
        <f>AVERAGE(C1575:C1624)</f>
        <v>45876.832000000002</v>
      </c>
      <c r="U1624">
        <f>_xlfn.VAR.P(B1575:B1624)</f>
        <v>72303.367299999765</v>
      </c>
      <c r="V1624">
        <f>_xlfn.VAR.P(C1575:C1624)</f>
        <v>71932.088176000048</v>
      </c>
      <c r="X1624">
        <f>1.96*SQRT(U1624)/50</f>
        <v>10.540599903604711</v>
      </c>
      <c r="Y1624">
        <f>1.96*SQRT(V1624)/50</f>
        <v>10.513501984342263</v>
      </c>
    </row>
    <row r="1625" spans="1:25" x14ac:dyDescent="0.25">
      <c r="A1625" t="s">
        <v>76</v>
      </c>
      <c r="B1625">
        <v>2295000.1968</v>
      </c>
      <c r="C1625" t="s">
        <v>36</v>
      </c>
    </row>
    <row r="1626" spans="1:25" x14ac:dyDescent="0.25">
      <c r="A1626" t="s">
        <v>156</v>
      </c>
      <c r="B1626">
        <v>47299.6</v>
      </c>
      <c r="C1626">
        <v>47201</v>
      </c>
      <c r="D1626">
        <v>47200.800000000003</v>
      </c>
      <c r="E1626">
        <v>47145.5</v>
      </c>
      <c r="F1626">
        <v>2365.85</v>
      </c>
      <c r="G1626">
        <v>2526.64</v>
      </c>
      <c r="H1626">
        <v>470.68200000000002</v>
      </c>
      <c r="I1626">
        <v>625.74099999999999</v>
      </c>
      <c r="J1626">
        <v>1405</v>
      </c>
      <c r="K1626">
        <v>42231.7</v>
      </c>
      <c r="L1626">
        <v>0.37676199999999999</v>
      </c>
      <c r="M1626">
        <v>0.61911799999999995</v>
      </c>
      <c r="N1626">
        <v>135386</v>
      </c>
      <c r="O1626" t="s">
        <v>42</v>
      </c>
    </row>
    <row r="1627" spans="1:25" x14ac:dyDescent="0.25">
      <c r="A1627" t="s">
        <v>156</v>
      </c>
      <c r="B1627">
        <v>46830.7</v>
      </c>
      <c r="C1627">
        <v>46746.5</v>
      </c>
      <c r="D1627">
        <v>46746.400000000001</v>
      </c>
      <c r="E1627">
        <v>46692</v>
      </c>
      <c r="F1627">
        <v>2224.7600000000002</v>
      </c>
      <c r="G1627">
        <v>2483</v>
      </c>
      <c r="H1627">
        <v>454.065</v>
      </c>
      <c r="I1627">
        <v>606.22500000000002</v>
      </c>
      <c r="J1627">
        <v>1397.76</v>
      </c>
      <c r="K1627">
        <v>41963.4</v>
      </c>
      <c r="L1627">
        <v>0.36446499999999998</v>
      </c>
      <c r="M1627">
        <v>0.61910100000000001</v>
      </c>
      <c r="N1627">
        <v>137928</v>
      </c>
      <c r="O1627" t="s">
        <v>42</v>
      </c>
    </row>
    <row r="1628" spans="1:25" x14ac:dyDescent="0.25">
      <c r="A1628" t="s">
        <v>156</v>
      </c>
      <c r="B1628">
        <v>47080</v>
      </c>
      <c r="C1628">
        <v>46990.7</v>
      </c>
      <c r="D1628">
        <v>46990.5</v>
      </c>
      <c r="E1628">
        <v>46936.1</v>
      </c>
      <c r="F1628">
        <v>2326.52</v>
      </c>
      <c r="G1628">
        <v>2476.9</v>
      </c>
      <c r="H1628">
        <v>451.233</v>
      </c>
      <c r="I1628">
        <v>600.51800000000003</v>
      </c>
      <c r="J1628">
        <v>1400.13</v>
      </c>
      <c r="K1628">
        <v>42111.8</v>
      </c>
      <c r="L1628">
        <v>0.37864799999999998</v>
      </c>
      <c r="M1628">
        <v>0.61909199999999998</v>
      </c>
      <c r="N1628">
        <v>139269</v>
      </c>
      <c r="O1628" t="s">
        <v>42</v>
      </c>
    </row>
    <row r="1629" spans="1:25" x14ac:dyDescent="0.25">
      <c r="A1629" t="s">
        <v>156</v>
      </c>
      <c r="B1629">
        <v>46863.9</v>
      </c>
      <c r="C1629">
        <v>46781.5</v>
      </c>
      <c r="D1629">
        <v>46781.4</v>
      </c>
      <c r="E1629">
        <v>46727.1</v>
      </c>
      <c r="F1629">
        <v>2219.61</v>
      </c>
      <c r="G1629">
        <v>2481.62</v>
      </c>
      <c r="H1629">
        <v>453.34300000000002</v>
      </c>
      <c r="I1629">
        <v>604.23400000000004</v>
      </c>
      <c r="J1629">
        <v>1399.11</v>
      </c>
      <c r="K1629">
        <v>42005</v>
      </c>
      <c r="L1629">
        <v>0.37579800000000002</v>
      </c>
      <c r="M1629">
        <v>0.61907500000000004</v>
      </c>
      <c r="N1629">
        <v>138648</v>
      </c>
      <c r="O1629" t="s">
        <v>42</v>
      </c>
    </row>
    <row r="1630" spans="1:25" x14ac:dyDescent="0.25">
      <c r="A1630" t="s">
        <v>156</v>
      </c>
      <c r="B1630">
        <v>46901.3</v>
      </c>
      <c r="C1630">
        <v>46810.5</v>
      </c>
      <c r="D1630">
        <v>46810.3</v>
      </c>
      <c r="E1630">
        <v>46756.2</v>
      </c>
      <c r="F1630">
        <v>2359.94</v>
      </c>
      <c r="G1630">
        <v>2483.11</v>
      </c>
      <c r="H1630">
        <v>455.14800000000002</v>
      </c>
      <c r="I1630">
        <v>607.16200000000003</v>
      </c>
      <c r="J1630">
        <v>1395.99</v>
      </c>
      <c r="K1630">
        <v>41892.6</v>
      </c>
      <c r="L1630">
        <v>0.37570399999999998</v>
      </c>
      <c r="M1630">
        <v>0.629251</v>
      </c>
      <c r="N1630">
        <v>137868</v>
      </c>
      <c r="O1630" t="s">
        <v>42</v>
      </c>
    </row>
    <row r="1631" spans="1:25" x14ac:dyDescent="0.25">
      <c r="A1631" t="s">
        <v>156</v>
      </c>
      <c r="B1631">
        <v>46991.4</v>
      </c>
      <c r="C1631">
        <v>46902.5</v>
      </c>
      <c r="D1631">
        <v>46902.3</v>
      </c>
      <c r="E1631">
        <v>46848.1</v>
      </c>
      <c r="F1631">
        <v>2232.11</v>
      </c>
      <c r="G1631">
        <v>2498.25</v>
      </c>
      <c r="H1631">
        <v>460.89699999999999</v>
      </c>
      <c r="I1631">
        <v>613.68399999999997</v>
      </c>
      <c r="J1631">
        <v>1398.55</v>
      </c>
      <c r="K1631">
        <v>42096.800000000003</v>
      </c>
      <c r="L1631">
        <v>0.377799</v>
      </c>
      <c r="M1631">
        <v>0.61911300000000002</v>
      </c>
      <c r="N1631">
        <v>136779</v>
      </c>
      <c r="O1631" t="s">
        <v>42</v>
      </c>
    </row>
    <row r="1632" spans="1:25" x14ac:dyDescent="0.25">
      <c r="A1632" t="s">
        <v>156</v>
      </c>
      <c r="B1632">
        <v>46998.6</v>
      </c>
      <c r="C1632">
        <v>46907.7</v>
      </c>
      <c r="D1632">
        <v>46907.6</v>
      </c>
      <c r="E1632">
        <v>46853.8</v>
      </c>
      <c r="F1632">
        <v>2345.77</v>
      </c>
      <c r="G1632">
        <v>2478.52</v>
      </c>
      <c r="H1632">
        <v>452.03</v>
      </c>
      <c r="I1632">
        <v>602.85900000000004</v>
      </c>
      <c r="J1632">
        <v>1398.67</v>
      </c>
      <c r="K1632">
        <v>42008.6</v>
      </c>
      <c r="L1632">
        <v>0.375691</v>
      </c>
      <c r="M1632">
        <v>0.62214499999999995</v>
      </c>
      <c r="N1632">
        <v>138756</v>
      </c>
      <c r="O1632" t="s">
        <v>42</v>
      </c>
    </row>
    <row r="1633" spans="1:15" x14ac:dyDescent="0.25">
      <c r="A1633" t="s">
        <v>156</v>
      </c>
      <c r="B1633">
        <v>46857.7</v>
      </c>
      <c r="C1633">
        <v>46760</v>
      </c>
      <c r="D1633">
        <v>46759.8</v>
      </c>
      <c r="E1633">
        <v>46705.5</v>
      </c>
      <c r="F1633">
        <v>2220</v>
      </c>
      <c r="G1633">
        <v>2478.12</v>
      </c>
      <c r="H1633">
        <v>452.30200000000002</v>
      </c>
      <c r="I1633">
        <v>602.74300000000005</v>
      </c>
      <c r="J1633">
        <v>1398.22</v>
      </c>
      <c r="K1633">
        <v>41986.400000000001</v>
      </c>
      <c r="L1633">
        <v>0.37576700000000002</v>
      </c>
      <c r="M1633">
        <v>0.61912199999999995</v>
      </c>
      <c r="N1633">
        <v>138727</v>
      </c>
      <c r="O1633" t="s">
        <v>42</v>
      </c>
    </row>
    <row r="1634" spans="1:15" x14ac:dyDescent="0.25">
      <c r="A1634" t="s">
        <v>156</v>
      </c>
      <c r="B1634">
        <v>47052.3</v>
      </c>
      <c r="C1634">
        <v>46961.8</v>
      </c>
      <c r="D1634">
        <v>46961.599999999999</v>
      </c>
      <c r="E1634">
        <v>46907.1</v>
      </c>
      <c r="F1634">
        <v>2323.85</v>
      </c>
      <c r="G1634">
        <v>2476.39</v>
      </c>
      <c r="H1634">
        <v>450.7</v>
      </c>
      <c r="I1634">
        <v>600.49599999999998</v>
      </c>
      <c r="J1634">
        <v>1400.28</v>
      </c>
      <c r="K1634">
        <v>42085.9</v>
      </c>
      <c r="L1634">
        <v>0.37570500000000001</v>
      </c>
      <c r="M1634">
        <v>0.61911400000000005</v>
      </c>
      <c r="N1634">
        <v>139381</v>
      </c>
      <c r="O1634" t="s">
        <v>42</v>
      </c>
    </row>
    <row r="1635" spans="1:15" x14ac:dyDescent="0.25">
      <c r="A1635" t="s">
        <v>156</v>
      </c>
      <c r="B1635">
        <v>46918.3</v>
      </c>
      <c r="C1635">
        <v>46826.2</v>
      </c>
      <c r="D1635">
        <v>46826.1</v>
      </c>
      <c r="E1635">
        <v>46771.5</v>
      </c>
      <c r="F1635">
        <v>2225.02</v>
      </c>
      <c r="G1635">
        <v>2481.3200000000002</v>
      </c>
      <c r="H1635">
        <v>452.87400000000002</v>
      </c>
      <c r="I1635">
        <v>603.221</v>
      </c>
      <c r="J1635">
        <v>1400.18</v>
      </c>
      <c r="K1635">
        <v>42044.1</v>
      </c>
      <c r="L1635">
        <v>0.375753</v>
      </c>
      <c r="M1635">
        <v>0.61912199999999995</v>
      </c>
      <c r="N1635">
        <v>138858</v>
      </c>
      <c r="O1635" t="s">
        <v>42</v>
      </c>
    </row>
    <row r="1636" spans="1:15" x14ac:dyDescent="0.25">
      <c r="A1636" t="s">
        <v>156</v>
      </c>
      <c r="B1636">
        <v>47079.9</v>
      </c>
      <c r="C1636">
        <v>46993.9</v>
      </c>
      <c r="D1636">
        <v>46993.8</v>
      </c>
      <c r="E1636">
        <v>46939.3</v>
      </c>
      <c r="F1636">
        <v>2364.04</v>
      </c>
      <c r="G1636">
        <v>2523.7399999999998</v>
      </c>
      <c r="H1636">
        <v>470.69499999999999</v>
      </c>
      <c r="I1636">
        <v>627.00900000000001</v>
      </c>
      <c r="J1636">
        <v>1400.92</v>
      </c>
      <c r="K1636">
        <v>42030.5</v>
      </c>
      <c r="L1636">
        <v>0.380436</v>
      </c>
      <c r="M1636">
        <v>0.62639</v>
      </c>
      <c r="N1636">
        <v>134378</v>
      </c>
      <c r="O1636" t="s">
        <v>42</v>
      </c>
    </row>
    <row r="1637" spans="1:15" x14ac:dyDescent="0.25">
      <c r="A1637" t="s">
        <v>156</v>
      </c>
      <c r="B1637">
        <v>47078.7</v>
      </c>
      <c r="C1637">
        <v>46991.6</v>
      </c>
      <c r="D1637">
        <v>46991.4</v>
      </c>
      <c r="E1637">
        <v>46936.7</v>
      </c>
      <c r="F1637">
        <v>2247.61</v>
      </c>
      <c r="G1637">
        <v>2505.64</v>
      </c>
      <c r="H1637">
        <v>462.71899999999999</v>
      </c>
      <c r="I1637">
        <v>615.90200000000004</v>
      </c>
      <c r="J1637">
        <v>1401.89</v>
      </c>
      <c r="K1637">
        <v>42162.2</v>
      </c>
      <c r="L1637">
        <v>0.36510500000000001</v>
      </c>
      <c r="M1637">
        <v>0.61911899999999997</v>
      </c>
      <c r="N1637">
        <v>136505</v>
      </c>
      <c r="O1637" t="s">
        <v>42</v>
      </c>
    </row>
    <row r="1638" spans="1:15" x14ac:dyDescent="0.25">
      <c r="A1638" t="s">
        <v>156</v>
      </c>
      <c r="B1638">
        <v>47028.1</v>
      </c>
      <c r="C1638">
        <v>46943.1</v>
      </c>
      <c r="D1638">
        <v>46943</v>
      </c>
      <c r="E1638">
        <v>46888.7</v>
      </c>
      <c r="F1638">
        <v>2345.6999999999998</v>
      </c>
      <c r="G1638">
        <v>2503.5500000000002</v>
      </c>
      <c r="H1638">
        <v>462.75700000000001</v>
      </c>
      <c r="I1638">
        <v>616.79700000000003</v>
      </c>
      <c r="J1638">
        <v>1398.94</v>
      </c>
      <c r="K1638">
        <v>42018.400000000001</v>
      </c>
      <c r="L1638">
        <v>0.37627899999999997</v>
      </c>
      <c r="M1638">
        <v>0.61908799999999997</v>
      </c>
      <c r="N1638">
        <v>136279</v>
      </c>
      <c r="O1638" t="s">
        <v>42</v>
      </c>
    </row>
    <row r="1639" spans="1:15" x14ac:dyDescent="0.25">
      <c r="A1639" t="s">
        <v>156</v>
      </c>
      <c r="B1639">
        <v>46890.6</v>
      </c>
      <c r="C1639">
        <v>46806.3</v>
      </c>
      <c r="D1639">
        <v>46806.1</v>
      </c>
      <c r="E1639">
        <v>46751.4</v>
      </c>
      <c r="F1639">
        <v>2247.11</v>
      </c>
      <c r="G1639">
        <v>2503.42</v>
      </c>
      <c r="H1639">
        <v>462.471</v>
      </c>
      <c r="I1639">
        <v>616.43799999999999</v>
      </c>
      <c r="J1639">
        <v>1399.51</v>
      </c>
      <c r="K1639">
        <v>41980.1</v>
      </c>
      <c r="L1639">
        <v>0.37628499999999998</v>
      </c>
      <c r="M1639">
        <v>0.62461500000000003</v>
      </c>
      <c r="N1639">
        <v>136217</v>
      </c>
      <c r="O1639" t="s">
        <v>42</v>
      </c>
    </row>
    <row r="1640" spans="1:15" x14ac:dyDescent="0.25">
      <c r="A1640" t="s">
        <v>156</v>
      </c>
      <c r="B1640">
        <v>47066.7</v>
      </c>
      <c r="C1640">
        <v>46973.5</v>
      </c>
      <c r="D1640">
        <v>46973.3</v>
      </c>
      <c r="E1640">
        <v>46918.6</v>
      </c>
      <c r="F1640">
        <v>2333.2199999999998</v>
      </c>
      <c r="G1640">
        <v>2495.7600000000002</v>
      </c>
      <c r="H1640">
        <v>458.70699999999999</v>
      </c>
      <c r="I1640">
        <v>611.55700000000002</v>
      </c>
      <c r="J1640">
        <v>1400.55</v>
      </c>
      <c r="K1640">
        <v>42068.800000000003</v>
      </c>
      <c r="L1640">
        <v>0.375747</v>
      </c>
      <c r="M1640">
        <v>0.61910900000000002</v>
      </c>
      <c r="N1640">
        <v>137245</v>
      </c>
      <c r="O1640" t="s">
        <v>42</v>
      </c>
    </row>
    <row r="1641" spans="1:15" x14ac:dyDescent="0.25">
      <c r="A1641" t="s">
        <v>156</v>
      </c>
      <c r="B1641">
        <v>47010.5</v>
      </c>
      <c r="C1641">
        <v>46921.2</v>
      </c>
      <c r="D1641">
        <v>46921</v>
      </c>
      <c r="E1641">
        <v>46866.6</v>
      </c>
      <c r="F1641">
        <v>2228.6799999999998</v>
      </c>
      <c r="G1641">
        <v>2487.1799999999998</v>
      </c>
      <c r="H1641">
        <v>454.108</v>
      </c>
      <c r="I1641">
        <v>605.88800000000003</v>
      </c>
      <c r="J1641">
        <v>1402.17</v>
      </c>
      <c r="K1641">
        <v>42129.599999999999</v>
      </c>
      <c r="L1641">
        <v>0.38577899999999998</v>
      </c>
      <c r="M1641">
        <v>0.61911000000000005</v>
      </c>
      <c r="N1641">
        <v>138404</v>
      </c>
      <c r="O1641" t="s">
        <v>42</v>
      </c>
    </row>
    <row r="1642" spans="1:15" x14ac:dyDescent="0.25">
      <c r="A1642" t="s">
        <v>156</v>
      </c>
      <c r="B1642">
        <v>47091.3</v>
      </c>
      <c r="C1642">
        <v>47010.8</v>
      </c>
      <c r="D1642">
        <v>47010.7</v>
      </c>
      <c r="E1642">
        <v>46956.4</v>
      </c>
      <c r="F1642">
        <v>2359.4</v>
      </c>
      <c r="G1642">
        <v>2521.88</v>
      </c>
      <c r="H1642">
        <v>469.92</v>
      </c>
      <c r="I1642">
        <v>625.91200000000003</v>
      </c>
      <c r="J1642">
        <v>1400.85</v>
      </c>
      <c r="K1642">
        <v>42054.2</v>
      </c>
      <c r="L1642">
        <v>0.37586900000000001</v>
      </c>
      <c r="M1642">
        <v>0.61909599999999998</v>
      </c>
      <c r="N1642">
        <v>134588</v>
      </c>
      <c r="O1642" t="s">
        <v>42</v>
      </c>
    </row>
    <row r="1643" spans="1:15" x14ac:dyDescent="0.25">
      <c r="A1643" t="s">
        <v>156</v>
      </c>
      <c r="B1643">
        <v>46892.1</v>
      </c>
      <c r="C1643">
        <v>46811.5</v>
      </c>
      <c r="D1643">
        <v>46811.4</v>
      </c>
      <c r="E1643">
        <v>46756.7</v>
      </c>
      <c r="F1643">
        <v>2227.37</v>
      </c>
      <c r="G1643">
        <v>2478.5</v>
      </c>
      <c r="H1643">
        <v>451.846</v>
      </c>
      <c r="I1643">
        <v>602.49099999999999</v>
      </c>
      <c r="J1643">
        <v>1399.27</v>
      </c>
      <c r="K1643">
        <v>42029.8</v>
      </c>
      <c r="L1643">
        <v>0.375697</v>
      </c>
      <c r="M1643">
        <v>0.62915900000000002</v>
      </c>
      <c r="N1643">
        <v>138936</v>
      </c>
      <c r="O1643" t="s">
        <v>42</v>
      </c>
    </row>
    <row r="1644" spans="1:15" x14ac:dyDescent="0.25">
      <c r="A1644" t="s">
        <v>156</v>
      </c>
      <c r="B1644">
        <v>47280.4</v>
      </c>
      <c r="C1644">
        <v>47195.4</v>
      </c>
      <c r="D1644">
        <v>47195.3</v>
      </c>
      <c r="E1644">
        <v>47140.6</v>
      </c>
      <c r="F1644">
        <v>2375.63</v>
      </c>
      <c r="G1644">
        <v>2538.4</v>
      </c>
      <c r="H1644">
        <v>468.66800000000001</v>
      </c>
      <c r="I1644">
        <v>642.41399999999999</v>
      </c>
      <c r="J1644">
        <v>1401.46</v>
      </c>
      <c r="K1644">
        <v>42205.2</v>
      </c>
      <c r="L1644">
        <v>0.37922699999999998</v>
      </c>
      <c r="M1644">
        <v>0.61911400000000005</v>
      </c>
      <c r="N1644">
        <v>135560</v>
      </c>
      <c r="O1644" t="s">
        <v>42</v>
      </c>
    </row>
    <row r="1645" spans="1:15" x14ac:dyDescent="0.25">
      <c r="A1645" t="s">
        <v>156</v>
      </c>
      <c r="B1645">
        <v>46867.6</v>
      </c>
      <c r="C1645">
        <v>46780.4</v>
      </c>
      <c r="D1645">
        <v>46780.2</v>
      </c>
      <c r="E1645">
        <v>46725.599999999999</v>
      </c>
      <c r="F1645">
        <v>2222.2600000000002</v>
      </c>
      <c r="G1645">
        <v>2479.04</v>
      </c>
      <c r="H1645">
        <v>452.548</v>
      </c>
      <c r="I1645">
        <v>603.23599999999999</v>
      </c>
      <c r="J1645">
        <v>1398.27</v>
      </c>
      <c r="K1645">
        <v>42003.4</v>
      </c>
      <c r="L1645">
        <v>0.37597900000000001</v>
      </c>
      <c r="M1645">
        <v>0.628139</v>
      </c>
      <c r="N1645">
        <v>138719</v>
      </c>
      <c r="O1645" t="s">
        <v>42</v>
      </c>
    </row>
    <row r="1646" spans="1:15" x14ac:dyDescent="0.25">
      <c r="A1646" t="s">
        <v>156</v>
      </c>
      <c r="B1646">
        <v>47109.599999999999</v>
      </c>
      <c r="C1646">
        <v>47025.3</v>
      </c>
      <c r="D1646">
        <v>47025.2</v>
      </c>
      <c r="E1646">
        <v>46970.9</v>
      </c>
      <c r="F1646">
        <v>2365.75</v>
      </c>
      <c r="G1646">
        <v>2520.84</v>
      </c>
      <c r="H1646">
        <v>469.70600000000002</v>
      </c>
      <c r="I1646">
        <v>625.73900000000003</v>
      </c>
      <c r="J1646">
        <v>1400.26</v>
      </c>
      <c r="K1646">
        <v>42063.4</v>
      </c>
      <c r="L1646">
        <v>0.37607200000000002</v>
      </c>
      <c r="M1646">
        <v>0.62542399999999998</v>
      </c>
      <c r="N1646">
        <v>134708</v>
      </c>
      <c r="O1646" t="s">
        <v>42</v>
      </c>
    </row>
    <row r="1647" spans="1:15" x14ac:dyDescent="0.25">
      <c r="A1647" t="s">
        <v>156</v>
      </c>
      <c r="B1647">
        <v>46961.1</v>
      </c>
      <c r="C1647">
        <v>46866.2</v>
      </c>
      <c r="D1647">
        <v>46866</v>
      </c>
      <c r="E1647">
        <v>46811.6</v>
      </c>
      <c r="F1647">
        <v>2224.75</v>
      </c>
      <c r="G1647">
        <v>2483.98</v>
      </c>
      <c r="H1647">
        <v>453.93900000000002</v>
      </c>
      <c r="I1647">
        <v>605.18200000000002</v>
      </c>
      <c r="J1647">
        <v>1399.91</v>
      </c>
      <c r="K1647">
        <v>42081.9</v>
      </c>
      <c r="L1647">
        <v>0.375697</v>
      </c>
      <c r="M1647">
        <v>0.62756500000000004</v>
      </c>
      <c r="N1647">
        <v>138433</v>
      </c>
      <c r="O1647" t="s">
        <v>42</v>
      </c>
    </row>
    <row r="1648" spans="1:15" x14ac:dyDescent="0.25">
      <c r="A1648" t="s">
        <v>156</v>
      </c>
      <c r="B1648">
        <v>47044.2</v>
      </c>
      <c r="C1648">
        <v>46961.1</v>
      </c>
      <c r="D1648">
        <v>46960.9</v>
      </c>
      <c r="E1648">
        <v>46906.1</v>
      </c>
      <c r="F1648">
        <v>2348.58</v>
      </c>
      <c r="G1648">
        <v>2482.92</v>
      </c>
      <c r="H1648">
        <v>453.983</v>
      </c>
      <c r="I1648">
        <v>604.29999999999995</v>
      </c>
      <c r="J1648">
        <v>1399.61</v>
      </c>
      <c r="K1648">
        <v>42053.599999999999</v>
      </c>
      <c r="L1648">
        <v>0.376056</v>
      </c>
      <c r="M1648">
        <v>0.62566699999999997</v>
      </c>
      <c r="N1648">
        <v>138710</v>
      </c>
      <c r="O1648" t="s">
        <v>42</v>
      </c>
    </row>
    <row r="1649" spans="1:15" x14ac:dyDescent="0.25">
      <c r="A1649" t="s">
        <v>156</v>
      </c>
      <c r="B1649">
        <v>47015</v>
      </c>
      <c r="C1649">
        <v>46918.6</v>
      </c>
      <c r="D1649">
        <v>46918.5</v>
      </c>
      <c r="E1649">
        <v>46864.3</v>
      </c>
      <c r="F1649">
        <v>2248.84</v>
      </c>
      <c r="G1649">
        <v>2518.0300000000002</v>
      </c>
      <c r="H1649">
        <v>468.96300000000002</v>
      </c>
      <c r="I1649">
        <v>624.56600000000003</v>
      </c>
      <c r="J1649">
        <v>1399.4</v>
      </c>
      <c r="K1649">
        <v>42076.5</v>
      </c>
      <c r="L1649">
        <v>0.37570999999999999</v>
      </c>
      <c r="M1649">
        <v>0.62471200000000005</v>
      </c>
      <c r="N1649">
        <v>134729</v>
      </c>
      <c r="O1649" t="s">
        <v>42</v>
      </c>
    </row>
    <row r="1650" spans="1:15" x14ac:dyDescent="0.25">
      <c r="A1650" t="s">
        <v>156</v>
      </c>
      <c r="B1650">
        <v>47036.9</v>
      </c>
      <c r="C1650">
        <v>46943.3</v>
      </c>
      <c r="D1650">
        <v>46943.1</v>
      </c>
      <c r="E1650">
        <v>46888.800000000003</v>
      </c>
      <c r="F1650">
        <v>2329.48</v>
      </c>
      <c r="G1650">
        <v>2473.7399999999998</v>
      </c>
      <c r="H1650">
        <v>449.37</v>
      </c>
      <c r="I1650">
        <v>599.56799999999998</v>
      </c>
      <c r="J1650">
        <v>1399.89</v>
      </c>
      <c r="K1650">
        <v>42064.7</v>
      </c>
      <c r="L1650">
        <v>0.37743100000000002</v>
      </c>
      <c r="M1650">
        <v>0.62907500000000005</v>
      </c>
      <c r="N1650">
        <v>139497</v>
      </c>
      <c r="O1650" t="s">
        <v>42</v>
      </c>
    </row>
    <row r="1651" spans="1:15" x14ac:dyDescent="0.25">
      <c r="A1651" t="s">
        <v>156</v>
      </c>
      <c r="B1651">
        <v>46866</v>
      </c>
      <c r="C1651">
        <v>46770.1</v>
      </c>
      <c r="D1651">
        <v>46770</v>
      </c>
      <c r="E1651">
        <v>46715.8</v>
      </c>
      <c r="F1651">
        <v>2221.9899999999998</v>
      </c>
      <c r="G1651">
        <v>2480.61</v>
      </c>
      <c r="H1651">
        <v>452.452</v>
      </c>
      <c r="I1651">
        <v>603.71500000000003</v>
      </c>
      <c r="J1651">
        <v>1399.47</v>
      </c>
      <c r="K1651">
        <v>41992.4</v>
      </c>
      <c r="L1651">
        <v>0.37846600000000002</v>
      </c>
      <c r="M1651">
        <v>0.61912199999999995</v>
      </c>
      <c r="N1651">
        <v>138701</v>
      </c>
      <c r="O1651" t="s">
        <v>42</v>
      </c>
    </row>
    <row r="1652" spans="1:15" x14ac:dyDescent="0.25">
      <c r="A1652" t="s">
        <v>156</v>
      </c>
      <c r="B1652">
        <v>46998.6</v>
      </c>
      <c r="C1652">
        <v>46902.6</v>
      </c>
      <c r="D1652">
        <v>46902.5</v>
      </c>
      <c r="E1652">
        <v>46847.9</v>
      </c>
      <c r="F1652">
        <v>2328.15</v>
      </c>
      <c r="G1652">
        <v>2480.2399999999998</v>
      </c>
      <c r="H1652">
        <v>451.89600000000002</v>
      </c>
      <c r="I1652">
        <v>603.22199999999998</v>
      </c>
      <c r="J1652">
        <v>1400.23</v>
      </c>
      <c r="K1652">
        <v>42018.7</v>
      </c>
      <c r="L1652">
        <v>0.38396400000000003</v>
      </c>
      <c r="M1652">
        <v>0.61910299999999996</v>
      </c>
      <c r="N1652">
        <v>138866</v>
      </c>
      <c r="O1652" t="s">
        <v>42</v>
      </c>
    </row>
    <row r="1653" spans="1:15" x14ac:dyDescent="0.25">
      <c r="A1653" t="s">
        <v>156</v>
      </c>
      <c r="B1653">
        <v>47076.3</v>
      </c>
      <c r="C1653">
        <v>46973.8</v>
      </c>
      <c r="D1653">
        <v>46973.599999999999</v>
      </c>
      <c r="E1653">
        <v>46919</v>
      </c>
      <c r="F1653">
        <v>2258.77</v>
      </c>
      <c r="G1653">
        <v>2525.5100000000002</v>
      </c>
      <c r="H1653">
        <v>471.19900000000001</v>
      </c>
      <c r="I1653">
        <v>627.85199999999998</v>
      </c>
      <c r="J1653">
        <v>1401.31</v>
      </c>
      <c r="K1653">
        <v>42113.7</v>
      </c>
      <c r="L1653">
        <v>0.38545299999999999</v>
      </c>
      <c r="M1653">
        <v>0.62963499999999994</v>
      </c>
      <c r="N1653">
        <v>134346</v>
      </c>
      <c r="O1653" t="s">
        <v>42</v>
      </c>
    </row>
    <row r="1654" spans="1:15" x14ac:dyDescent="0.25">
      <c r="A1654" t="s">
        <v>156</v>
      </c>
      <c r="B1654">
        <v>47092</v>
      </c>
      <c r="C1654">
        <v>46991.3</v>
      </c>
      <c r="D1654">
        <v>46991.1</v>
      </c>
      <c r="E1654">
        <v>46936.800000000003</v>
      </c>
      <c r="F1654">
        <v>2358.7600000000002</v>
      </c>
      <c r="G1654">
        <v>2514.04</v>
      </c>
      <c r="H1654">
        <v>466.36099999999999</v>
      </c>
      <c r="I1654">
        <v>622.03700000000003</v>
      </c>
      <c r="J1654">
        <v>1400.64</v>
      </c>
      <c r="K1654">
        <v>42043.199999999997</v>
      </c>
      <c r="L1654">
        <v>0.37628400000000001</v>
      </c>
      <c r="M1654">
        <v>0.61912</v>
      </c>
      <c r="N1654">
        <v>135144</v>
      </c>
      <c r="O1654" t="s">
        <v>42</v>
      </c>
    </row>
    <row r="1655" spans="1:15" x14ac:dyDescent="0.25">
      <c r="A1655" t="s">
        <v>156</v>
      </c>
      <c r="B1655">
        <v>46892.7</v>
      </c>
      <c r="C1655">
        <v>46800.1</v>
      </c>
      <c r="D1655">
        <v>46799.9</v>
      </c>
      <c r="E1655">
        <v>46745.2</v>
      </c>
      <c r="F1655">
        <v>2222.73</v>
      </c>
      <c r="G1655">
        <v>2484.2399999999998</v>
      </c>
      <c r="H1655">
        <v>453.91699999999997</v>
      </c>
      <c r="I1655">
        <v>605.64400000000001</v>
      </c>
      <c r="J1655">
        <v>1399.73</v>
      </c>
      <c r="K1655">
        <v>42017.4</v>
      </c>
      <c r="L1655">
        <v>0.375695</v>
      </c>
      <c r="M1655">
        <v>0.61912199999999995</v>
      </c>
      <c r="N1655">
        <v>138416</v>
      </c>
      <c r="O1655" t="s">
        <v>42</v>
      </c>
    </row>
    <row r="1656" spans="1:15" x14ac:dyDescent="0.25">
      <c r="A1656" t="s">
        <v>156</v>
      </c>
      <c r="B1656">
        <v>46997.1</v>
      </c>
      <c r="C1656">
        <v>46914.9</v>
      </c>
      <c r="D1656">
        <v>46914.8</v>
      </c>
      <c r="E1656">
        <v>46860.1</v>
      </c>
      <c r="F1656">
        <v>2340.9499999999998</v>
      </c>
      <c r="G1656">
        <v>2482.61</v>
      </c>
      <c r="H1656">
        <v>453.75599999999997</v>
      </c>
      <c r="I1656">
        <v>605.30799999999999</v>
      </c>
      <c r="J1656">
        <v>1398.64</v>
      </c>
      <c r="K1656">
        <v>42015.6</v>
      </c>
      <c r="L1656">
        <v>0.37639</v>
      </c>
      <c r="M1656">
        <v>0.61912199999999995</v>
      </c>
      <c r="N1656">
        <v>138235</v>
      </c>
      <c r="O1656" t="s">
        <v>42</v>
      </c>
    </row>
    <row r="1657" spans="1:15" x14ac:dyDescent="0.25">
      <c r="A1657" t="s">
        <v>156</v>
      </c>
      <c r="B1657">
        <v>46995.5</v>
      </c>
      <c r="C1657">
        <v>46905.3</v>
      </c>
      <c r="D1657">
        <v>46905.1</v>
      </c>
      <c r="E1657">
        <v>46850.6</v>
      </c>
      <c r="F1657">
        <v>2234.58</v>
      </c>
      <c r="G1657">
        <v>2491.0300000000002</v>
      </c>
      <c r="H1657">
        <v>457.601</v>
      </c>
      <c r="I1657">
        <v>609.76</v>
      </c>
      <c r="J1657">
        <v>1398.77</v>
      </c>
      <c r="K1657">
        <v>42104.1</v>
      </c>
      <c r="L1657">
        <v>0.37809999999999999</v>
      </c>
      <c r="M1657">
        <v>0.61909099999999995</v>
      </c>
      <c r="N1657">
        <v>137476</v>
      </c>
      <c r="O1657" t="s">
        <v>42</v>
      </c>
    </row>
    <row r="1658" spans="1:15" x14ac:dyDescent="0.25">
      <c r="A1658" t="s">
        <v>156</v>
      </c>
      <c r="B1658">
        <v>47040.9</v>
      </c>
      <c r="C1658">
        <v>46945.1</v>
      </c>
      <c r="D1658">
        <v>46945</v>
      </c>
      <c r="E1658">
        <v>46890.2</v>
      </c>
      <c r="F1658">
        <v>2348.4699999999998</v>
      </c>
      <c r="G1658">
        <v>2477.71</v>
      </c>
      <c r="H1658">
        <v>450.93599999999998</v>
      </c>
      <c r="I1658">
        <v>601.51499999999999</v>
      </c>
      <c r="J1658">
        <v>1400.34</v>
      </c>
      <c r="K1658">
        <v>42043.1</v>
      </c>
      <c r="L1658">
        <v>0.37582199999999999</v>
      </c>
      <c r="M1658">
        <v>0.61912199999999995</v>
      </c>
      <c r="N1658">
        <v>139109</v>
      </c>
      <c r="O1658" t="s">
        <v>42</v>
      </c>
    </row>
    <row r="1659" spans="1:15" x14ac:dyDescent="0.25">
      <c r="A1659" t="s">
        <v>156</v>
      </c>
      <c r="B1659">
        <v>46934.6</v>
      </c>
      <c r="C1659">
        <v>46852.4</v>
      </c>
      <c r="D1659">
        <v>46852.2</v>
      </c>
      <c r="E1659">
        <v>46798</v>
      </c>
      <c r="F1659">
        <v>2235.33</v>
      </c>
      <c r="G1659">
        <v>2509.02</v>
      </c>
      <c r="H1659">
        <v>464.447</v>
      </c>
      <c r="I1659">
        <v>619.67999999999995</v>
      </c>
      <c r="J1659">
        <v>1399.84</v>
      </c>
      <c r="K1659">
        <v>42032.800000000003</v>
      </c>
      <c r="L1659">
        <v>0.37731700000000001</v>
      </c>
      <c r="M1659">
        <v>0.62976100000000002</v>
      </c>
      <c r="N1659">
        <v>135736</v>
      </c>
      <c r="O1659" t="s">
        <v>42</v>
      </c>
    </row>
    <row r="1660" spans="1:15" x14ac:dyDescent="0.25">
      <c r="A1660" t="s">
        <v>156</v>
      </c>
      <c r="B1660">
        <v>47071.6</v>
      </c>
      <c r="C1660">
        <v>46991.6</v>
      </c>
      <c r="D1660">
        <v>46991.5</v>
      </c>
      <c r="E1660">
        <v>46936.7</v>
      </c>
      <c r="F1660">
        <v>2344.84</v>
      </c>
      <c r="G1660">
        <v>2482.77</v>
      </c>
      <c r="H1660">
        <v>453.20600000000002</v>
      </c>
      <c r="I1660">
        <v>604.16</v>
      </c>
      <c r="J1660">
        <v>1400.5</v>
      </c>
      <c r="K1660">
        <v>42088.2</v>
      </c>
      <c r="L1660">
        <v>0.37582500000000002</v>
      </c>
      <c r="M1660">
        <v>0.62892400000000004</v>
      </c>
      <c r="N1660">
        <v>138549</v>
      </c>
      <c r="O1660" t="s">
        <v>42</v>
      </c>
    </row>
    <row r="1661" spans="1:15" x14ac:dyDescent="0.25">
      <c r="A1661" t="s">
        <v>156</v>
      </c>
      <c r="B1661">
        <v>47005.3</v>
      </c>
      <c r="C1661">
        <v>46904.5</v>
      </c>
      <c r="D1661">
        <v>46904.3</v>
      </c>
      <c r="E1661">
        <v>46850</v>
      </c>
      <c r="F1661">
        <v>2256.66</v>
      </c>
      <c r="G1661">
        <v>2532.6</v>
      </c>
      <c r="H1661">
        <v>474.84</v>
      </c>
      <c r="I1661">
        <v>632.63900000000001</v>
      </c>
      <c r="J1661">
        <v>1399.97</v>
      </c>
      <c r="K1661">
        <v>42040</v>
      </c>
      <c r="L1661">
        <v>0.377913</v>
      </c>
      <c r="M1661">
        <v>0.61912199999999995</v>
      </c>
      <c r="N1661">
        <v>133431</v>
      </c>
      <c r="O1661" t="s">
        <v>42</v>
      </c>
    </row>
    <row r="1662" spans="1:15" x14ac:dyDescent="0.25">
      <c r="A1662" t="s">
        <v>156</v>
      </c>
      <c r="B1662">
        <v>46974.6</v>
      </c>
      <c r="C1662">
        <v>46875.1</v>
      </c>
      <c r="D1662">
        <v>46874.9</v>
      </c>
      <c r="E1662">
        <v>46820.4</v>
      </c>
      <c r="F1662">
        <v>2333.7600000000002</v>
      </c>
      <c r="G1662">
        <v>2480.62</v>
      </c>
      <c r="H1662">
        <v>452.59199999999998</v>
      </c>
      <c r="I1662">
        <v>603.495</v>
      </c>
      <c r="J1662">
        <v>1399.67</v>
      </c>
      <c r="K1662">
        <v>41985.2</v>
      </c>
      <c r="L1662">
        <v>0.37582900000000002</v>
      </c>
      <c r="M1662">
        <v>0.61912100000000003</v>
      </c>
      <c r="N1662">
        <v>138633</v>
      </c>
      <c r="O1662" t="s">
        <v>42</v>
      </c>
    </row>
    <row r="1663" spans="1:15" x14ac:dyDescent="0.25">
      <c r="A1663" t="s">
        <v>156</v>
      </c>
      <c r="B1663">
        <v>47170</v>
      </c>
      <c r="C1663">
        <v>47076.9</v>
      </c>
      <c r="D1663">
        <v>47076.800000000003</v>
      </c>
      <c r="E1663">
        <v>47022.400000000001</v>
      </c>
      <c r="F1663">
        <v>2243.9499999999998</v>
      </c>
      <c r="G1663">
        <v>2523.87</v>
      </c>
      <c r="H1663">
        <v>469.09899999999999</v>
      </c>
      <c r="I1663">
        <v>628.66</v>
      </c>
      <c r="J1663">
        <v>1400.66</v>
      </c>
      <c r="K1663">
        <v>42233.5</v>
      </c>
      <c r="L1663">
        <v>0.376054</v>
      </c>
      <c r="M1663">
        <v>0.62482899999999997</v>
      </c>
      <c r="N1663">
        <v>135381</v>
      </c>
      <c r="O1663" t="s">
        <v>42</v>
      </c>
    </row>
    <row r="1664" spans="1:15" x14ac:dyDescent="0.25">
      <c r="A1664" t="s">
        <v>156</v>
      </c>
      <c r="B1664">
        <v>47097.9</v>
      </c>
      <c r="C1664">
        <v>47017.8</v>
      </c>
      <c r="D1664">
        <v>47017.7</v>
      </c>
      <c r="E1664">
        <v>46962.9</v>
      </c>
      <c r="F1664">
        <v>2331.62</v>
      </c>
      <c r="G1664">
        <v>2482.9</v>
      </c>
      <c r="H1664">
        <v>452.947</v>
      </c>
      <c r="I1664">
        <v>603.154</v>
      </c>
      <c r="J1664">
        <v>1401.78</v>
      </c>
      <c r="K1664">
        <v>42127.4</v>
      </c>
      <c r="L1664">
        <v>0.37873400000000002</v>
      </c>
      <c r="M1664">
        <v>0.61912199999999995</v>
      </c>
      <c r="N1664">
        <v>138685</v>
      </c>
      <c r="O1664" t="s">
        <v>42</v>
      </c>
    </row>
    <row r="1665" spans="1:25" x14ac:dyDescent="0.25">
      <c r="A1665" t="s">
        <v>156</v>
      </c>
      <c r="B1665">
        <v>46953.599999999999</v>
      </c>
      <c r="C1665">
        <v>46867</v>
      </c>
      <c r="D1665">
        <v>46866.8</v>
      </c>
      <c r="E1665">
        <v>46812.1</v>
      </c>
      <c r="F1665">
        <v>2234.25</v>
      </c>
      <c r="G1665">
        <v>2488.7800000000002</v>
      </c>
      <c r="H1665">
        <v>455.548</v>
      </c>
      <c r="I1665">
        <v>607.33100000000002</v>
      </c>
      <c r="J1665">
        <v>1400.83</v>
      </c>
      <c r="K1665">
        <v>42068.1</v>
      </c>
      <c r="L1665">
        <v>0.36982199999999998</v>
      </c>
      <c r="M1665">
        <v>0.61912</v>
      </c>
      <c r="N1665">
        <v>138154</v>
      </c>
      <c r="O1665" t="s">
        <v>42</v>
      </c>
    </row>
    <row r="1666" spans="1:25" x14ac:dyDescent="0.25">
      <c r="A1666" t="s">
        <v>156</v>
      </c>
      <c r="B1666">
        <v>47106.400000000001</v>
      </c>
      <c r="C1666">
        <v>47024.7</v>
      </c>
      <c r="D1666">
        <v>47024.5</v>
      </c>
      <c r="E1666">
        <v>46969.4</v>
      </c>
      <c r="F1666">
        <v>2323.02</v>
      </c>
      <c r="G1666">
        <v>2484.27</v>
      </c>
      <c r="H1666">
        <v>454.029</v>
      </c>
      <c r="I1666">
        <v>603.89</v>
      </c>
      <c r="J1666">
        <v>1401.42</v>
      </c>
      <c r="K1666">
        <v>42140.9</v>
      </c>
      <c r="L1666">
        <v>0.375944</v>
      </c>
      <c r="M1666">
        <v>0.620699</v>
      </c>
      <c r="N1666">
        <v>138757</v>
      </c>
      <c r="O1666" t="s">
        <v>42</v>
      </c>
    </row>
    <row r="1667" spans="1:25" x14ac:dyDescent="0.25">
      <c r="A1667" t="s">
        <v>156</v>
      </c>
      <c r="B1667">
        <v>47107.4</v>
      </c>
      <c r="C1667">
        <v>47013.599999999999</v>
      </c>
      <c r="D1667">
        <v>47013.4</v>
      </c>
      <c r="E1667">
        <v>46958.400000000001</v>
      </c>
      <c r="F1667">
        <v>2241.54</v>
      </c>
      <c r="G1667">
        <v>2496.9699999999998</v>
      </c>
      <c r="H1667">
        <v>459.02499999999998</v>
      </c>
      <c r="I1667">
        <v>610.44000000000005</v>
      </c>
      <c r="J1667">
        <v>1402.3</v>
      </c>
      <c r="K1667">
        <v>42198.8</v>
      </c>
      <c r="L1667">
        <v>0.37582300000000002</v>
      </c>
      <c r="M1667">
        <v>0.62399499999999997</v>
      </c>
      <c r="N1667">
        <v>137924</v>
      </c>
      <c r="O1667" t="s">
        <v>42</v>
      </c>
    </row>
    <row r="1668" spans="1:25" x14ac:dyDescent="0.25">
      <c r="A1668" t="s">
        <v>156</v>
      </c>
      <c r="B1668">
        <v>47015.199999999997</v>
      </c>
      <c r="C1668">
        <v>46933</v>
      </c>
      <c r="D1668">
        <v>46932.800000000003</v>
      </c>
      <c r="E1668">
        <v>46878.400000000001</v>
      </c>
      <c r="F1668">
        <v>2344.25</v>
      </c>
      <c r="G1668">
        <v>2476.21</v>
      </c>
      <c r="H1668">
        <v>450.11900000000003</v>
      </c>
      <c r="I1668">
        <v>601.18700000000001</v>
      </c>
      <c r="J1668">
        <v>1400.05</v>
      </c>
      <c r="K1668">
        <v>42037</v>
      </c>
      <c r="L1668">
        <v>0.37587900000000002</v>
      </c>
      <c r="M1668">
        <v>0.61911000000000005</v>
      </c>
      <c r="N1668">
        <v>139152</v>
      </c>
      <c r="O1668" t="s">
        <v>42</v>
      </c>
    </row>
    <row r="1669" spans="1:25" x14ac:dyDescent="0.25">
      <c r="A1669" t="s">
        <v>156</v>
      </c>
      <c r="B1669">
        <v>47014.8</v>
      </c>
      <c r="C1669">
        <v>46925.1</v>
      </c>
      <c r="D1669">
        <v>46925</v>
      </c>
      <c r="E1669">
        <v>46870.2</v>
      </c>
      <c r="F1669">
        <v>2232.38</v>
      </c>
      <c r="G1669">
        <v>2483.48</v>
      </c>
      <c r="H1669">
        <v>453.12299999999999</v>
      </c>
      <c r="I1669">
        <v>604.11699999999996</v>
      </c>
      <c r="J1669">
        <v>1401.23</v>
      </c>
      <c r="K1669">
        <v>42133.4</v>
      </c>
      <c r="L1669">
        <v>0.376552</v>
      </c>
      <c r="M1669">
        <v>0.62827500000000003</v>
      </c>
      <c r="N1669">
        <v>138774</v>
      </c>
      <c r="O1669" t="s">
        <v>42</v>
      </c>
    </row>
    <row r="1670" spans="1:25" x14ac:dyDescent="0.25">
      <c r="A1670" t="s">
        <v>156</v>
      </c>
      <c r="B1670">
        <v>47101.9</v>
      </c>
      <c r="C1670">
        <v>47012.7</v>
      </c>
      <c r="D1670">
        <v>47012.6</v>
      </c>
      <c r="E1670">
        <v>46957.8</v>
      </c>
      <c r="F1670">
        <v>2349.23</v>
      </c>
      <c r="G1670">
        <v>2481.87</v>
      </c>
      <c r="H1670">
        <v>452.30500000000001</v>
      </c>
      <c r="I1670">
        <v>603.31799999999998</v>
      </c>
      <c r="J1670">
        <v>1401.41</v>
      </c>
      <c r="K1670">
        <v>42105.599999999999</v>
      </c>
      <c r="L1670">
        <v>0.37592199999999998</v>
      </c>
      <c r="M1670">
        <v>0.61912199999999995</v>
      </c>
      <c r="N1670">
        <v>138894</v>
      </c>
      <c r="O1670" t="s">
        <v>42</v>
      </c>
    </row>
    <row r="1671" spans="1:25" x14ac:dyDescent="0.25">
      <c r="A1671" t="s">
        <v>156</v>
      </c>
      <c r="B1671">
        <v>46930.6</v>
      </c>
      <c r="C1671">
        <v>46838.9</v>
      </c>
      <c r="D1671">
        <v>46838.8</v>
      </c>
      <c r="E1671">
        <v>46784</v>
      </c>
      <c r="F1671">
        <v>2227.79</v>
      </c>
      <c r="G1671">
        <v>2494.33</v>
      </c>
      <c r="H1671">
        <v>458.39600000000002</v>
      </c>
      <c r="I1671">
        <v>611.25800000000004</v>
      </c>
      <c r="J1671">
        <v>1399.76</v>
      </c>
      <c r="K1671">
        <v>42041</v>
      </c>
      <c r="L1671">
        <v>0.375691</v>
      </c>
      <c r="M1671">
        <v>0.61911799999999995</v>
      </c>
      <c r="N1671">
        <v>137456</v>
      </c>
      <c r="O1671" t="s">
        <v>42</v>
      </c>
    </row>
    <row r="1672" spans="1:25" x14ac:dyDescent="0.25">
      <c r="A1672" t="s">
        <v>156</v>
      </c>
      <c r="B1672">
        <v>47097.1</v>
      </c>
      <c r="C1672">
        <v>47012.7</v>
      </c>
      <c r="D1672">
        <v>47012.6</v>
      </c>
      <c r="E1672">
        <v>46958.2</v>
      </c>
      <c r="F1672">
        <v>2336.67</v>
      </c>
      <c r="G1672">
        <v>2481.34</v>
      </c>
      <c r="H1672">
        <v>452.44299999999998</v>
      </c>
      <c r="I1672">
        <v>603.16399999999999</v>
      </c>
      <c r="J1672">
        <v>1400.73</v>
      </c>
      <c r="K1672">
        <v>42119.199999999997</v>
      </c>
      <c r="L1672">
        <v>0.37570799999999999</v>
      </c>
      <c r="M1672">
        <v>0.61911499999999997</v>
      </c>
      <c r="N1672">
        <v>139030</v>
      </c>
      <c r="O1672" t="s">
        <v>42</v>
      </c>
    </row>
    <row r="1673" spans="1:25" x14ac:dyDescent="0.25">
      <c r="A1673" t="s">
        <v>156</v>
      </c>
      <c r="B1673">
        <v>49200.4</v>
      </c>
      <c r="C1673">
        <v>49103.199999999997</v>
      </c>
      <c r="D1673">
        <v>49103</v>
      </c>
      <c r="E1673">
        <v>49046</v>
      </c>
      <c r="F1673">
        <v>2279.7800000000002</v>
      </c>
      <c r="G1673">
        <v>2493.9499999999998</v>
      </c>
      <c r="H1673">
        <v>467.23700000000002</v>
      </c>
      <c r="I1673">
        <v>591.61699999999996</v>
      </c>
      <c r="J1673">
        <v>1407.89</v>
      </c>
      <c r="K1673">
        <v>44247.199999999997</v>
      </c>
      <c r="L1673">
        <v>0.37573099999999998</v>
      </c>
      <c r="M1673">
        <v>0.61912199999999995</v>
      </c>
      <c r="N1673">
        <v>142094</v>
      </c>
      <c r="O1673" t="s">
        <v>42</v>
      </c>
    </row>
    <row r="1674" spans="1:25" x14ac:dyDescent="0.25">
      <c r="A1674" t="s">
        <v>156</v>
      </c>
      <c r="B1674">
        <v>47044</v>
      </c>
      <c r="C1674">
        <v>46954.5</v>
      </c>
      <c r="D1674">
        <v>46954.400000000001</v>
      </c>
      <c r="E1674">
        <v>46899.7</v>
      </c>
      <c r="F1674">
        <v>2359.69</v>
      </c>
      <c r="G1674">
        <v>2513.1999999999998</v>
      </c>
      <c r="H1674">
        <v>466.62900000000002</v>
      </c>
      <c r="I1674">
        <v>622.11400000000003</v>
      </c>
      <c r="J1674">
        <v>1399.45</v>
      </c>
      <c r="K1674">
        <v>42005.9</v>
      </c>
      <c r="L1674">
        <v>0.376197</v>
      </c>
      <c r="M1674">
        <v>0.61901099999999998</v>
      </c>
      <c r="N1674">
        <v>135293</v>
      </c>
      <c r="O1674" t="s">
        <v>42</v>
      </c>
    </row>
    <row r="1675" spans="1:25" x14ac:dyDescent="0.25">
      <c r="A1675" t="s">
        <v>156</v>
      </c>
      <c r="B1675">
        <v>46917.4</v>
      </c>
      <c r="C1675">
        <v>46815.1</v>
      </c>
      <c r="D1675">
        <v>46815</v>
      </c>
      <c r="E1675">
        <v>46760.3</v>
      </c>
      <c r="F1675">
        <v>2231.7600000000002</v>
      </c>
      <c r="G1675">
        <v>2484.6</v>
      </c>
      <c r="H1675">
        <v>454.73399999999998</v>
      </c>
      <c r="I1675">
        <v>606.52499999999998</v>
      </c>
      <c r="J1675">
        <v>1398.35</v>
      </c>
      <c r="K1675">
        <v>42023</v>
      </c>
      <c r="L1675">
        <v>0.37607499999999999</v>
      </c>
      <c r="M1675">
        <v>0.62952900000000001</v>
      </c>
      <c r="N1675">
        <v>138120</v>
      </c>
      <c r="O1675" t="s">
        <v>42</v>
      </c>
    </row>
    <row r="1676" spans="1:25" x14ac:dyDescent="0.25">
      <c r="A1676" t="s">
        <v>156</v>
      </c>
      <c r="B1676">
        <v>47088.9</v>
      </c>
      <c r="C1676">
        <v>46997.599999999999</v>
      </c>
      <c r="D1676">
        <v>46997.4</v>
      </c>
      <c r="E1676">
        <v>46943.199999999997</v>
      </c>
      <c r="F1676">
        <v>2370.29</v>
      </c>
      <c r="G1676">
        <v>2517.56</v>
      </c>
      <c r="H1676">
        <v>468.67500000000001</v>
      </c>
      <c r="I1676">
        <v>624.14499999999998</v>
      </c>
      <c r="J1676">
        <v>1399.64</v>
      </c>
      <c r="K1676">
        <v>42034.400000000001</v>
      </c>
      <c r="L1676">
        <v>0.37638899999999997</v>
      </c>
      <c r="M1676">
        <v>0.61908399999999997</v>
      </c>
      <c r="N1676">
        <v>134864</v>
      </c>
      <c r="O1676" t="s">
        <v>42</v>
      </c>
    </row>
    <row r="1677" spans="1:25" x14ac:dyDescent="0.25">
      <c r="A1677" t="s">
        <v>156</v>
      </c>
      <c r="B1677">
        <v>46963.7</v>
      </c>
      <c r="C1677">
        <v>46884.9</v>
      </c>
      <c r="D1677">
        <v>46884.7</v>
      </c>
      <c r="E1677">
        <v>46830.3</v>
      </c>
      <c r="F1677">
        <v>2224.06</v>
      </c>
      <c r="G1677">
        <v>2485.4299999999998</v>
      </c>
      <c r="H1677">
        <v>454.35399999999998</v>
      </c>
      <c r="I1677">
        <v>605.66099999999994</v>
      </c>
      <c r="J1677">
        <v>1400.43</v>
      </c>
      <c r="K1677">
        <v>42099.8</v>
      </c>
      <c r="L1677">
        <v>0.38034400000000002</v>
      </c>
      <c r="M1677">
        <v>0.61912100000000003</v>
      </c>
      <c r="N1677">
        <v>138278</v>
      </c>
      <c r="O1677" t="s">
        <v>42</v>
      </c>
    </row>
    <row r="1678" spans="1:25" x14ac:dyDescent="0.25">
      <c r="A1678" t="s">
        <v>156</v>
      </c>
      <c r="B1678">
        <v>47095.6</v>
      </c>
      <c r="C1678">
        <v>47000.2</v>
      </c>
      <c r="D1678">
        <v>47000.1</v>
      </c>
      <c r="E1678">
        <v>46945.599999999999</v>
      </c>
      <c r="F1678">
        <v>2367.37</v>
      </c>
      <c r="G1678">
        <v>2523.2600000000002</v>
      </c>
      <c r="H1678">
        <v>471.50299999999999</v>
      </c>
      <c r="I1678">
        <v>628.03099999999995</v>
      </c>
      <c r="J1678">
        <v>1398.71</v>
      </c>
      <c r="K1678">
        <v>42034.1</v>
      </c>
      <c r="L1678">
        <v>0.37596400000000002</v>
      </c>
      <c r="M1678">
        <v>0.61912199999999995</v>
      </c>
      <c r="N1678">
        <v>134044</v>
      </c>
      <c r="O1678" t="s">
        <v>42</v>
      </c>
    </row>
    <row r="1679" spans="1:25" x14ac:dyDescent="0.25">
      <c r="A1679" t="s">
        <v>156</v>
      </c>
      <c r="B1679">
        <v>46948.7</v>
      </c>
      <c r="C1679">
        <v>46864.800000000003</v>
      </c>
      <c r="D1679">
        <v>46864.7</v>
      </c>
      <c r="E1679">
        <v>46810.3</v>
      </c>
      <c r="F1679">
        <v>2224.61</v>
      </c>
      <c r="G1679">
        <v>2477.36</v>
      </c>
      <c r="H1679">
        <v>451.05799999999999</v>
      </c>
      <c r="I1679">
        <v>601.47</v>
      </c>
      <c r="J1679">
        <v>1399.88</v>
      </c>
      <c r="K1679">
        <v>42087.3</v>
      </c>
      <c r="L1679">
        <v>0.37590400000000002</v>
      </c>
      <c r="M1679">
        <v>0.61911000000000005</v>
      </c>
      <c r="N1679">
        <v>139024</v>
      </c>
      <c r="O1679" t="s">
        <v>42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156</v>
      </c>
      <c r="B1680">
        <v>47048</v>
      </c>
      <c r="C1680">
        <v>46962.400000000001</v>
      </c>
      <c r="D1680">
        <v>46962.2</v>
      </c>
      <c r="E1680">
        <v>46908</v>
      </c>
      <c r="F1680">
        <v>2368.4499999999998</v>
      </c>
      <c r="G1680">
        <v>2516.23</v>
      </c>
      <c r="H1680">
        <v>468.55500000000001</v>
      </c>
      <c r="I1680">
        <v>624.01199999999994</v>
      </c>
      <c r="J1680">
        <v>1398.63</v>
      </c>
      <c r="K1680">
        <v>42002.3</v>
      </c>
      <c r="L1680">
        <v>0.37209999999999999</v>
      </c>
      <c r="M1680">
        <v>0.62975000000000003</v>
      </c>
      <c r="N1680">
        <v>134890</v>
      </c>
      <c r="O1680" t="s">
        <v>42</v>
      </c>
      <c r="R1680">
        <f>AVERAGE(B1631:B1680)</f>
        <v>47062.356000000007</v>
      </c>
      <c r="S1680">
        <f>AVERAGE(C1631:C1680)</f>
        <v>46972.645999999993</v>
      </c>
      <c r="U1680">
        <f>_xlfn.VAR.P(B1631:B1680)</f>
        <v>100326.72206400023</v>
      </c>
      <c r="V1680">
        <f>_xlfn.VAR.P(C1631:C1680)</f>
        <v>99844.294483999794</v>
      </c>
      <c r="X1680">
        <f>1.96*SQRT(U1680)/50</f>
        <v>12.416362357487207</v>
      </c>
      <c r="Y1680">
        <f>1.96*SQRT(V1680)/50</f>
        <v>12.386473940387289</v>
      </c>
    </row>
    <row r="1681" spans="1:14" x14ac:dyDescent="0.25">
      <c r="A1681" t="s">
        <v>157</v>
      </c>
      <c r="B1681">
        <v>2353216.8361999998</v>
      </c>
      <c r="C1681" t="s">
        <v>36</v>
      </c>
    </row>
    <row r="1682" spans="1:14" x14ac:dyDescent="0.25">
      <c r="A1682" t="s">
        <v>158</v>
      </c>
      <c r="B1682">
        <v>46793.9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0.37787799999999999</v>
      </c>
      <c r="L1682">
        <v>0.61910799999999999</v>
      </c>
      <c r="M1682">
        <v>135654</v>
      </c>
      <c r="N1682" t="s">
        <v>42</v>
      </c>
    </row>
    <row r="1683" spans="1:14" x14ac:dyDescent="0.25">
      <c r="A1683" t="s">
        <v>158</v>
      </c>
      <c r="B1683">
        <v>47071.8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0.376222</v>
      </c>
      <c r="L1683">
        <v>0.61912100000000003</v>
      </c>
      <c r="M1683">
        <v>139524</v>
      </c>
      <c r="N1683" t="s">
        <v>42</v>
      </c>
    </row>
    <row r="1684" spans="1:14" x14ac:dyDescent="0.25">
      <c r="A1684" t="s">
        <v>158</v>
      </c>
      <c r="B1684">
        <v>46884.7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0.365678</v>
      </c>
      <c r="L1684">
        <v>0.62259200000000003</v>
      </c>
      <c r="M1684">
        <v>138012</v>
      </c>
      <c r="N1684" t="s">
        <v>42</v>
      </c>
    </row>
    <row r="1685" spans="1:14" x14ac:dyDescent="0.25">
      <c r="A1685" t="s">
        <v>158</v>
      </c>
      <c r="B1685">
        <v>46877.4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0.37582300000000002</v>
      </c>
      <c r="L1685">
        <v>0.62973299999999999</v>
      </c>
      <c r="M1685">
        <v>138487</v>
      </c>
      <c r="N1685" t="s">
        <v>42</v>
      </c>
    </row>
    <row r="1686" spans="1:14" x14ac:dyDescent="0.25">
      <c r="A1686" t="s">
        <v>158</v>
      </c>
      <c r="B1686">
        <v>46896.800000000003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0.37569000000000002</v>
      </c>
      <c r="L1686">
        <v>0.61909099999999995</v>
      </c>
      <c r="M1686">
        <v>138743</v>
      </c>
      <c r="N1686" t="s">
        <v>42</v>
      </c>
    </row>
    <row r="1687" spans="1:14" x14ac:dyDescent="0.25">
      <c r="A1687" t="s">
        <v>158</v>
      </c>
      <c r="B1687">
        <v>46981.2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0.37572499999999998</v>
      </c>
      <c r="L1687">
        <v>0.62971200000000005</v>
      </c>
      <c r="M1687">
        <v>138735</v>
      </c>
      <c r="N1687" t="s">
        <v>42</v>
      </c>
    </row>
    <row r="1688" spans="1:14" x14ac:dyDescent="0.25">
      <c r="A1688" t="s">
        <v>158</v>
      </c>
      <c r="B1688">
        <v>46840.1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0.375693</v>
      </c>
      <c r="L1688">
        <v>0.62030600000000002</v>
      </c>
      <c r="M1688">
        <v>138457</v>
      </c>
      <c r="N1688" t="s">
        <v>42</v>
      </c>
    </row>
    <row r="1689" spans="1:14" x14ac:dyDescent="0.25">
      <c r="A1689" t="s">
        <v>158</v>
      </c>
      <c r="B1689">
        <v>47110.1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0.37600699999999998</v>
      </c>
      <c r="L1689">
        <v>0.62769799999999998</v>
      </c>
      <c r="M1689">
        <v>138957</v>
      </c>
      <c r="N1689" t="s">
        <v>42</v>
      </c>
    </row>
    <row r="1690" spans="1:14" x14ac:dyDescent="0.25">
      <c r="A1690" t="s">
        <v>158</v>
      </c>
      <c r="B1690">
        <v>46853.599999999999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0.37671199999999999</v>
      </c>
      <c r="L1690">
        <v>0.61911400000000005</v>
      </c>
      <c r="M1690">
        <v>139079</v>
      </c>
      <c r="N1690" t="s">
        <v>42</v>
      </c>
    </row>
    <row r="1691" spans="1:14" x14ac:dyDescent="0.25">
      <c r="A1691" t="s">
        <v>158</v>
      </c>
      <c r="B1691">
        <v>46935.8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0.37943700000000002</v>
      </c>
      <c r="L1691">
        <v>0.61912199999999995</v>
      </c>
      <c r="M1691">
        <v>134423</v>
      </c>
      <c r="N1691" t="s">
        <v>42</v>
      </c>
    </row>
    <row r="1692" spans="1:14" x14ac:dyDescent="0.25">
      <c r="A1692" t="s">
        <v>158</v>
      </c>
      <c r="B1692">
        <v>46983.5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0.36441600000000002</v>
      </c>
      <c r="L1692">
        <v>0.61907699999999999</v>
      </c>
      <c r="M1692">
        <v>136690</v>
      </c>
      <c r="N1692" t="s">
        <v>42</v>
      </c>
    </row>
    <row r="1693" spans="1:14" x14ac:dyDescent="0.25">
      <c r="A1693" t="s">
        <v>158</v>
      </c>
      <c r="B1693">
        <v>46930.5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0.375809</v>
      </c>
      <c r="L1693">
        <v>0.61912</v>
      </c>
      <c r="M1693">
        <v>138148</v>
      </c>
      <c r="N1693" t="s">
        <v>42</v>
      </c>
    </row>
    <row r="1694" spans="1:14" x14ac:dyDescent="0.25">
      <c r="A1694" t="s">
        <v>158</v>
      </c>
      <c r="B1694">
        <v>46883.9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0.37570900000000002</v>
      </c>
      <c r="L1694">
        <v>0.61911700000000003</v>
      </c>
      <c r="M1694">
        <v>138164</v>
      </c>
      <c r="N1694" t="s">
        <v>42</v>
      </c>
    </row>
    <row r="1695" spans="1:14" x14ac:dyDescent="0.25">
      <c r="A1695" t="s">
        <v>158</v>
      </c>
      <c r="B1695">
        <v>46914.3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0.37572499999999998</v>
      </c>
      <c r="L1695">
        <v>0.61907999999999996</v>
      </c>
      <c r="M1695">
        <v>138673</v>
      </c>
      <c r="N1695" t="s">
        <v>42</v>
      </c>
    </row>
    <row r="1696" spans="1:14" x14ac:dyDescent="0.25">
      <c r="A1696" t="s">
        <v>158</v>
      </c>
      <c r="B1696">
        <v>47024.1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0.37803799999999999</v>
      </c>
      <c r="L1696">
        <v>0.61912199999999995</v>
      </c>
      <c r="M1696">
        <v>137494</v>
      </c>
      <c r="N1696" t="s">
        <v>42</v>
      </c>
    </row>
    <row r="1697" spans="1:14" x14ac:dyDescent="0.25">
      <c r="A1697" t="s">
        <v>158</v>
      </c>
      <c r="B1697">
        <v>46849.7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0.37575999999999998</v>
      </c>
      <c r="L1697">
        <v>0.62978900000000004</v>
      </c>
      <c r="M1697">
        <v>138249</v>
      </c>
      <c r="N1697" t="s">
        <v>42</v>
      </c>
    </row>
    <row r="1698" spans="1:14" x14ac:dyDescent="0.25">
      <c r="A1698" t="s">
        <v>158</v>
      </c>
      <c r="B1698">
        <v>46817.2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0.37569799999999998</v>
      </c>
      <c r="L1698">
        <v>0.62653499999999995</v>
      </c>
      <c r="M1698">
        <v>137389</v>
      </c>
      <c r="N1698" t="s">
        <v>42</v>
      </c>
    </row>
    <row r="1699" spans="1:14" x14ac:dyDescent="0.25">
      <c r="A1699" t="s">
        <v>158</v>
      </c>
      <c r="B1699">
        <v>47070.1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0.376025</v>
      </c>
      <c r="L1699">
        <v>0.61907299999999998</v>
      </c>
      <c r="M1699">
        <v>134054</v>
      </c>
      <c r="N1699" t="s">
        <v>42</v>
      </c>
    </row>
    <row r="1700" spans="1:14" x14ac:dyDescent="0.25">
      <c r="A1700" t="s">
        <v>158</v>
      </c>
      <c r="B1700">
        <v>46933.5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0.37572499999999998</v>
      </c>
      <c r="L1700">
        <v>0.61912199999999995</v>
      </c>
      <c r="M1700">
        <v>137135</v>
      </c>
      <c r="N1700" t="s">
        <v>42</v>
      </c>
    </row>
    <row r="1701" spans="1:14" x14ac:dyDescent="0.25">
      <c r="A1701" t="s">
        <v>158</v>
      </c>
      <c r="B1701">
        <v>46916.7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0.37581500000000001</v>
      </c>
      <c r="L1701">
        <v>0.61911099999999997</v>
      </c>
      <c r="M1701">
        <v>138580</v>
      </c>
      <c r="N1701" t="s">
        <v>42</v>
      </c>
    </row>
    <row r="1702" spans="1:14" x14ac:dyDescent="0.25">
      <c r="A1702" t="s">
        <v>158</v>
      </c>
      <c r="B1702">
        <v>46983.5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0.37699899999999997</v>
      </c>
      <c r="L1702">
        <v>0.61912100000000003</v>
      </c>
      <c r="M1702">
        <v>138585</v>
      </c>
      <c r="N1702" t="s">
        <v>42</v>
      </c>
    </row>
    <row r="1703" spans="1:14" x14ac:dyDescent="0.25">
      <c r="A1703" t="s">
        <v>158</v>
      </c>
      <c r="B1703">
        <v>47025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0.378521</v>
      </c>
      <c r="L1703">
        <v>0.61912199999999995</v>
      </c>
      <c r="M1703">
        <v>134258</v>
      </c>
      <c r="N1703" t="s">
        <v>42</v>
      </c>
    </row>
    <row r="1704" spans="1:14" x14ac:dyDescent="0.25">
      <c r="A1704" t="s">
        <v>158</v>
      </c>
      <c r="B1704">
        <v>46841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0.37612600000000002</v>
      </c>
      <c r="L1704">
        <v>0.61908700000000005</v>
      </c>
      <c r="M1704">
        <v>137549</v>
      </c>
      <c r="N1704" t="s">
        <v>42</v>
      </c>
    </row>
    <row r="1705" spans="1:14" x14ac:dyDescent="0.25">
      <c r="A1705" t="s">
        <v>158</v>
      </c>
      <c r="B1705">
        <v>47015.6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0.37576500000000002</v>
      </c>
      <c r="L1705">
        <v>0.62953999999999999</v>
      </c>
      <c r="M1705">
        <v>138731</v>
      </c>
      <c r="N1705" t="s">
        <v>42</v>
      </c>
    </row>
    <row r="1706" spans="1:14" x14ac:dyDescent="0.25">
      <c r="A1706" t="s">
        <v>158</v>
      </c>
      <c r="B1706">
        <v>46928.5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0.375691</v>
      </c>
      <c r="L1706">
        <v>0.61912199999999995</v>
      </c>
      <c r="M1706">
        <v>137750</v>
      </c>
      <c r="N1706" t="s">
        <v>42</v>
      </c>
    </row>
    <row r="1707" spans="1:14" x14ac:dyDescent="0.25">
      <c r="A1707" t="s">
        <v>158</v>
      </c>
      <c r="B1707">
        <v>46929.3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0.37651299999999999</v>
      </c>
      <c r="L1707">
        <v>0.61910900000000002</v>
      </c>
      <c r="M1707">
        <v>138566</v>
      </c>
      <c r="N1707" t="s">
        <v>42</v>
      </c>
    </row>
    <row r="1708" spans="1:14" x14ac:dyDescent="0.25">
      <c r="A1708" t="s">
        <v>158</v>
      </c>
      <c r="B1708">
        <v>46930.8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0.37774999999999997</v>
      </c>
      <c r="L1708">
        <v>0.62956100000000004</v>
      </c>
      <c r="M1708">
        <v>139189</v>
      </c>
      <c r="N1708" t="s">
        <v>42</v>
      </c>
    </row>
    <row r="1709" spans="1:14" x14ac:dyDescent="0.25">
      <c r="A1709" t="s">
        <v>158</v>
      </c>
      <c r="B1709">
        <v>46965.3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0.37737799999999999</v>
      </c>
      <c r="L1709">
        <v>0.61912199999999995</v>
      </c>
      <c r="M1709">
        <v>139439</v>
      </c>
      <c r="N1709" t="s">
        <v>42</v>
      </c>
    </row>
    <row r="1710" spans="1:14" x14ac:dyDescent="0.25">
      <c r="A1710" t="s">
        <v>158</v>
      </c>
      <c r="B1710">
        <v>46845.599999999999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0.37573800000000002</v>
      </c>
      <c r="L1710">
        <v>0.63968400000000003</v>
      </c>
      <c r="M1710">
        <v>138056</v>
      </c>
      <c r="N1710" t="s">
        <v>42</v>
      </c>
    </row>
    <row r="1711" spans="1:14" x14ac:dyDescent="0.25">
      <c r="A1711" t="s">
        <v>158</v>
      </c>
      <c r="B1711">
        <v>46849.7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0.37592399999999998</v>
      </c>
      <c r="L1711">
        <v>0.62966999999999995</v>
      </c>
      <c r="M1711">
        <v>138679</v>
      </c>
      <c r="N1711" t="s">
        <v>42</v>
      </c>
    </row>
    <row r="1712" spans="1:14" x14ac:dyDescent="0.25">
      <c r="A1712" t="s">
        <v>158</v>
      </c>
      <c r="B1712">
        <v>46895.8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0.37721900000000003</v>
      </c>
      <c r="L1712">
        <v>0.61912199999999995</v>
      </c>
      <c r="M1712">
        <v>136230</v>
      </c>
      <c r="N1712" t="s">
        <v>42</v>
      </c>
    </row>
    <row r="1713" spans="1:14" x14ac:dyDescent="0.25">
      <c r="A1713" t="s">
        <v>158</v>
      </c>
      <c r="B1713">
        <v>46816.3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0.381268</v>
      </c>
      <c r="L1713">
        <v>0.61912199999999995</v>
      </c>
      <c r="M1713">
        <v>138261</v>
      </c>
      <c r="N1713" t="s">
        <v>42</v>
      </c>
    </row>
    <row r="1714" spans="1:14" x14ac:dyDescent="0.25">
      <c r="A1714" t="s">
        <v>158</v>
      </c>
      <c r="B1714">
        <v>46896.4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0.38408100000000001</v>
      </c>
      <c r="L1714">
        <v>0.62968500000000005</v>
      </c>
      <c r="M1714">
        <v>135101</v>
      </c>
      <c r="N1714" t="s">
        <v>42</v>
      </c>
    </row>
    <row r="1715" spans="1:14" x14ac:dyDescent="0.25">
      <c r="A1715" t="s">
        <v>158</v>
      </c>
      <c r="B1715">
        <v>46985.8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0.37569200000000003</v>
      </c>
      <c r="L1715">
        <v>0.61912100000000003</v>
      </c>
      <c r="M1715">
        <v>134505</v>
      </c>
      <c r="N1715" t="s">
        <v>42</v>
      </c>
    </row>
    <row r="1716" spans="1:14" x14ac:dyDescent="0.25">
      <c r="A1716" t="s">
        <v>158</v>
      </c>
      <c r="B1716">
        <v>46826.400000000001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0.38109999999999999</v>
      </c>
      <c r="L1716">
        <v>0.61910600000000005</v>
      </c>
      <c r="M1716">
        <v>138708</v>
      </c>
      <c r="N1716" t="s">
        <v>42</v>
      </c>
    </row>
    <row r="1717" spans="1:14" x14ac:dyDescent="0.25">
      <c r="A1717" t="s">
        <v>158</v>
      </c>
      <c r="B1717">
        <v>46805.1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0.375693</v>
      </c>
      <c r="L1717">
        <v>0.62917000000000001</v>
      </c>
      <c r="M1717">
        <v>139049</v>
      </c>
      <c r="N1717" t="s">
        <v>42</v>
      </c>
    </row>
    <row r="1718" spans="1:14" x14ac:dyDescent="0.25">
      <c r="A1718" t="s">
        <v>158</v>
      </c>
      <c r="B1718">
        <v>46861.1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0.37625900000000001</v>
      </c>
      <c r="L1718">
        <v>0.624255</v>
      </c>
      <c r="M1718">
        <v>138583</v>
      </c>
      <c r="N1718" t="s">
        <v>42</v>
      </c>
    </row>
    <row r="1719" spans="1:14" x14ac:dyDescent="0.25">
      <c r="A1719" t="s">
        <v>158</v>
      </c>
      <c r="B1719">
        <v>46955.3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0.37586199999999997</v>
      </c>
      <c r="L1719">
        <v>0.61912199999999995</v>
      </c>
      <c r="M1719">
        <v>138724</v>
      </c>
      <c r="N1719" t="s">
        <v>42</v>
      </c>
    </row>
    <row r="1720" spans="1:14" x14ac:dyDescent="0.25">
      <c r="A1720" t="s">
        <v>158</v>
      </c>
      <c r="B1720">
        <v>46793.2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0.37571599999999999</v>
      </c>
      <c r="L1720">
        <v>0.61912</v>
      </c>
      <c r="M1720">
        <v>138243</v>
      </c>
      <c r="N1720" t="s">
        <v>42</v>
      </c>
    </row>
    <row r="1721" spans="1:14" x14ac:dyDescent="0.25">
      <c r="A1721" t="s">
        <v>158</v>
      </c>
      <c r="B1721">
        <v>47040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0.37576199999999998</v>
      </c>
      <c r="L1721">
        <v>0.62961</v>
      </c>
      <c r="M1721">
        <v>138477</v>
      </c>
      <c r="N1721" t="s">
        <v>42</v>
      </c>
    </row>
    <row r="1722" spans="1:14" x14ac:dyDescent="0.25">
      <c r="A1722" t="s">
        <v>158</v>
      </c>
      <c r="B1722">
        <v>46885.1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0.38430500000000001</v>
      </c>
      <c r="L1722">
        <v>0.61911000000000005</v>
      </c>
      <c r="M1722">
        <v>138610</v>
      </c>
      <c r="N1722" t="s">
        <v>42</v>
      </c>
    </row>
    <row r="1723" spans="1:14" x14ac:dyDescent="0.25">
      <c r="A1723" t="s">
        <v>158</v>
      </c>
      <c r="B1723">
        <v>46923.3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0.37587300000000001</v>
      </c>
      <c r="L1723">
        <v>0.61911300000000002</v>
      </c>
      <c r="M1723">
        <v>138746</v>
      </c>
      <c r="N1723" t="s">
        <v>42</v>
      </c>
    </row>
    <row r="1724" spans="1:14" x14ac:dyDescent="0.25">
      <c r="A1724" t="s">
        <v>158</v>
      </c>
      <c r="B1724">
        <v>46879.9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0.38464799999999999</v>
      </c>
      <c r="L1724">
        <v>0.61890800000000001</v>
      </c>
      <c r="M1724">
        <v>134526</v>
      </c>
      <c r="N1724" t="s">
        <v>42</v>
      </c>
    </row>
    <row r="1725" spans="1:14" x14ac:dyDescent="0.25">
      <c r="A1725" t="s">
        <v>158</v>
      </c>
      <c r="B1725">
        <v>46965.599999999999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0.37632599999999999</v>
      </c>
      <c r="L1725">
        <v>0.61912</v>
      </c>
      <c r="M1725">
        <v>138383</v>
      </c>
      <c r="N1725" t="s">
        <v>42</v>
      </c>
    </row>
    <row r="1726" spans="1:14" x14ac:dyDescent="0.25">
      <c r="A1726" t="s">
        <v>158</v>
      </c>
      <c r="B1726">
        <v>46888.1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0.37580599999999997</v>
      </c>
      <c r="L1726">
        <v>0.61912100000000003</v>
      </c>
      <c r="M1726">
        <v>138115</v>
      </c>
      <c r="N1726" t="s">
        <v>42</v>
      </c>
    </row>
    <row r="1727" spans="1:14" x14ac:dyDescent="0.25">
      <c r="A1727" t="s">
        <v>158</v>
      </c>
      <c r="B1727">
        <v>46869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0.37583100000000003</v>
      </c>
      <c r="L1727">
        <v>0.61909499999999995</v>
      </c>
      <c r="M1727">
        <v>138246</v>
      </c>
      <c r="N1727" t="s">
        <v>42</v>
      </c>
    </row>
    <row r="1728" spans="1:14" x14ac:dyDescent="0.25">
      <c r="A1728" t="s">
        <v>158</v>
      </c>
      <c r="B1728">
        <v>46930.8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0.37658000000000003</v>
      </c>
      <c r="L1728">
        <v>0.61912199999999995</v>
      </c>
      <c r="M1728">
        <v>138817</v>
      </c>
      <c r="N1728" t="s">
        <v>42</v>
      </c>
    </row>
    <row r="1729" spans="1:25" x14ac:dyDescent="0.25">
      <c r="A1729" t="s">
        <v>158</v>
      </c>
      <c r="B1729">
        <v>47010.3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0.38577899999999998</v>
      </c>
      <c r="L1729">
        <v>0.61901099999999998</v>
      </c>
      <c r="M1729">
        <v>138927</v>
      </c>
      <c r="N1729" t="s">
        <v>42</v>
      </c>
    </row>
    <row r="1730" spans="1:25" x14ac:dyDescent="0.25">
      <c r="A1730" t="s">
        <v>158</v>
      </c>
      <c r="B1730">
        <v>46900.6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0.37581300000000001</v>
      </c>
      <c r="L1730">
        <v>0.62969299999999995</v>
      </c>
      <c r="M1730">
        <v>136185</v>
      </c>
      <c r="N1730" t="s">
        <v>42</v>
      </c>
    </row>
    <row r="1731" spans="1:25" x14ac:dyDescent="0.25">
      <c r="A1731" t="s">
        <v>158</v>
      </c>
      <c r="B1731">
        <v>46903.4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0.37726700000000002</v>
      </c>
      <c r="L1731">
        <v>0.61912199999999995</v>
      </c>
      <c r="M1731">
        <v>135667</v>
      </c>
      <c r="N1731" t="s">
        <v>42</v>
      </c>
    </row>
    <row r="1732" spans="1:25" x14ac:dyDescent="0.25">
      <c r="A1732" t="s">
        <v>158</v>
      </c>
      <c r="B1732">
        <v>46968.2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</v>
      </c>
      <c r="L1732">
        <v>0.62270499999999995</v>
      </c>
      <c r="M1732">
        <v>134321</v>
      </c>
      <c r="N1732" t="s">
        <v>42</v>
      </c>
    </row>
    <row r="1733" spans="1:25" x14ac:dyDescent="0.25">
      <c r="A1733" t="s">
        <v>158</v>
      </c>
      <c r="B1733">
        <v>46935.199999999997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0.37570999999999999</v>
      </c>
      <c r="L1733">
        <v>0.61911799999999995</v>
      </c>
      <c r="M1733">
        <v>137992</v>
      </c>
      <c r="N1733" t="s">
        <v>42</v>
      </c>
    </row>
    <row r="1734" spans="1:25" x14ac:dyDescent="0.25">
      <c r="A1734" t="s">
        <v>158</v>
      </c>
      <c r="B1734">
        <v>46840.2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0.37570100000000001</v>
      </c>
      <c r="L1734">
        <v>0.62454399999999999</v>
      </c>
      <c r="M1734">
        <v>135073</v>
      </c>
      <c r="N1734" t="s">
        <v>42</v>
      </c>
    </row>
    <row r="1735" spans="1:25" x14ac:dyDescent="0.25">
      <c r="A1735" t="s">
        <v>158</v>
      </c>
      <c r="B1735">
        <v>46794.1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0.380158</v>
      </c>
      <c r="L1735">
        <v>0.62973999999999997</v>
      </c>
      <c r="M1735">
        <v>138867</v>
      </c>
      <c r="N1735" t="s">
        <v>42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158</v>
      </c>
      <c r="B1736">
        <v>46825.9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0.36543999999999999</v>
      </c>
      <c r="L1736">
        <v>0.61898500000000001</v>
      </c>
      <c r="M1736">
        <v>138039</v>
      </c>
      <c r="N1736" t="s">
        <v>42</v>
      </c>
      <c r="R1736">
        <f>AVERAGE(B1687:B1736)</f>
        <v>46915.074000000022</v>
      </c>
      <c r="S1736">
        <f>AVERAGE(C1687:C1736)</f>
        <v>0</v>
      </c>
      <c r="U1736">
        <f>_xlfn.VAR.P(B1687:B1736)</f>
        <v>5439.42632400004</v>
      </c>
      <c r="V1736">
        <f>_xlfn.VAR.P(C1687:C1736)</f>
        <v>0</v>
      </c>
      <c r="X1736">
        <f>1.96*SQRT(U1736)/50</f>
        <v>2.8910966892360106</v>
      </c>
      <c r="Y1736">
        <f>1.96*SQRT(V1736)/50</f>
        <v>0</v>
      </c>
    </row>
    <row r="1737" spans="1:25" x14ac:dyDescent="0.25">
      <c r="A1737" t="s">
        <v>159</v>
      </c>
      <c r="B1737">
        <v>2345812.7985</v>
      </c>
      <c r="C1737" t="s">
        <v>36</v>
      </c>
    </row>
    <row r="1738" spans="1:25" x14ac:dyDescent="0.25">
      <c r="A1738" t="s">
        <v>160</v>
      </c>
      <c r="B1738">
        <v>46321.8</v>
      </c>
      <c r="C1738">
        <v>46296.4</v>
      </c>
      <c r="D1738">
        <v>46296.3</v>
      </c>
      <c r="E1738">
        <v>46242</v>
      </c>
      <c r="F1738">
        <v>3165.47</v>
      </c>
      <c r="G1738">
        <v>0</v>
      </c>
      <c r="H1738">
        <v>1016.37</v>
      </c>
      <c r="I1738">
        <v>0</v>
      </c>
      <c r="J1738">
        <v>0.37571100000000002</v>
      </c>
      <c r="K1738">
        <v>0.62001300000000004</v>
      </c>
      <c r="L1738">
        <v>0</v>
      </c>
      <c r="M1738" t="s">
        <v>42</v>
      </c>
    </row>
    <row r="1739" spans="1:25" x14ac:dyDescent="0.25">
      <c r="A1739" t="s">
        <v>160</v>
      </c>
      <c r="B1739">
        <v>46365.4</v>
      </c>
      <c r="C1739">
        <v>46344.800000000003</v>
      </c>
      <c r="D1739">
        <v>46344.6</v>
      </c>
      <c r="E1739">
        <v>46290.5</v>
      </c>
      <c r="F1739">
        <v>3038.73</v>
      </c>
      <c r="G1739">
        <v>0</v>
      </c>
      <c r="H1739">
        <v>1018.96</v>
      </c>
      <c r="I1739">
        <v>0</v>
      </c>
      <c r="J1739">
        <v>0.37584600000000001</v>
      </c>
      <c r="K1739">
        <v>0.61911899999999997</v>
      </c>
      <c r="L1739">
        <v>0</v>
      </c>
      <c r="M1739" t="s">
        <v>42</v>
      </c>
    </row>
    <row r="1740" spans="1:25" x14ac:dyDescent="0.25">
      <c r="A1740" t="s">
        <v>160</v>
      </c>
      <c r="B1740">
        <v>46364.800000000003</v>
      </c>
      <c r="C1740">
        <v>46343.9</v>
      </c>
      <c r="D1740">
        <v>46343.8</v>
      </c>
      <c r="E1740">
        <v>46289.4</v>
      </c>
      <c r="F1740">
        <v>3181.84</v>
      </c>
      <c r="G1740">
        <v>0</v>
      </c>
      <c r="H1740">
        <v>1016.46</v>
      </c>
      <c r="I1740">
        <v>0</v>
      </c>
      <c r="J1740">
        <v>0.38195200000000001</v>
      </c>
      <c r="K1740">
        <v>0.61912199999999995</v>
      </c>
      <c r="L1740">
        <v>0</v>
      </c>
      <c r="M1740" t="s">
        <v>42</v>
      </c>
    </row>
    <row r="1741" spans="1:25" x14ac:dyDescent="0.25">
      <c r="A1741" t="s">
        <v>160</v>
      </c>
      <c r="B1741">
        <v>46190.7</v>
      </c>
      <c r="C1741">
        <v>46169.599999999999</v>
      </c>
      <c r="D1741">
        <v>46169.4</v>
      </c>
      <c r="E1741">
        <v>46115.4</v>
      </c>
      <c r="F1741">
        <v>3025.64</v>
      </c>
      <c r="G1741">
        <v>0</v>
      </c>
      <c r="H1741">
        <v>1015.81</v>
      </c>
      <c r="I1741">
        <v>0</v>
      </c>
      <c r="J1741">
        <v>0.37570599999999998</v>
      </c>
      <c r="K1741">
        <v>0.61912100000000003</v>
      </c>
      <c r="L1741">
        <v>0</v>
      </c>
      <c r="M1741" t="s">
        <v>42</v>
      </c>
    </row>
    <row r="1742" spans="1:25" x14ac:dyDescent="0.25">
      <c r="A1742" t="s">
        <v>160</v>
      </c>
      <c r="B1742">
        <v>46507</v>
      </c>
      <c r="C1742">
        <v>46486.3</v>
      </c>
      <c r="D1742">
        <v>46486.2</v>
      </c>
      <c r="E1742">
        <v>46431.5</v>
      </c>
      <c r="F1742">
        <v>3176.43</v>
      </c>
      <c r="G1742">
        <v>0</v>
      </c>
      <c r="H1742">
        <v>1018.24</v>
      </c>
      <c r="I1742">
        <v>0</v>
      </c>
      <c r="J1742">
        <v>0.37635400000000002</v>
      </c>
      <c r="K1742">
        <v>0.62548000000000004</v>
      </c>
      <c r="L1742">
        <v>0</v>
      </c>
      <c r="M1742" t="s">
        <v>42</v>
      </c>
    </row>
    <row r="1743" spans="1:25" x14ac:dyDescent="0.25">
      <c r="A1743" t="s">
        <v>160</v>
      </c>
      <c r="B1743">
        <v>46285.3</v>
      </c>
      <c r="C1743">
        <v>46264.2</v>
      </c>
      <c r="D1743">
        <v>46264</v>
      </c>
      <c r="E1743">
        <v>46209.3</v>
      </c>
      <c r="F1743">
        <v>3028.51</v>
      </c>
      <c r="G1743">
        <v>0</v>
      </c>
      <c r="H1743">
        <v>1018.16</v>
      </c>
      <c r="I1743">
        <v>0</v>
      </c>
      <c r="J1743">
        <v>0.37574600000000002</v>
      </c>
      <c r="K1743">
        <v>0.61911400000000005</v>
      </c>
      <c r="L1743">
        <v>0</v>
      </c>
      <c r="M1743" t="s">
        <v>42</v>
      </c>
    </row>
    <row r="1744" spans="1:25" x14ac:dyDescent="0.25">
      <c r="A1744" t="s">
        <v>160</v>
      </c>
      <c r="B1744">
        <v>46324.2</v>
      </c>
      <c r="C1744">
        <v>46303.4</v>
      </c>
      <c r="D1744">
        <v>46303.3</v>
      </c>
      <c r="E1744">
        <v>46249.1</v>
      </c>
      <c r="F1744">
        <v>3175.76</v>
      </c>
      <c r="G1744">
        <v>0</v>
      </c>
      <c r="H1744">
        <v>1015.31</v>
      </c>
      <c r="I1744">
        <v>0</v>
      </c>
      <c r="J1744">
        <v>0.375776</v>
      </c>
      <c r="K1744">
        <v>0.62739500000000004</v>
      </c>
      <c r="L1744">
        <v>0</v>
      </c>
      <c r="M1744" t="s">
        <v>42</v>
      </c>
    </row>
    <row r="1745" spans="1:13" x14ac:dyDescent="0.25">
      <c r="A1745" t="s">
        <v>160</v>
      </c>
      <c r="B1745">
        <v>46250.5</v>
      </c>
      <c r="C1745">
        <v>46229.4</v>
      </c>
      <c r="D1745">
        <v>46229.2</v>
      </c>
      <c r="E1745">
        <v>46174.1</v>
      </c>
      <c r="F1745">
        <v>3040.02</v>
      </c>
      <c r="G1745">
        <v>0</v>
      </c>
      <c r="H1745">
        <v>1016.93</v>
      </c>
      <c r="I1745">
        <v>0</v>
      </c>
      <c r="J1745">
        <v>0.37602799999999997</v>
      </c>
      <c r="K1745">
        <v>0.61908099999999999</v>
      </c>
      <c r="L1745">
        <v>0</v>
      </c>
      <c r="M1745" t="s">
        <v>42</v>
      </c>
    </row>
    <row r="1746" spans="1:13" x14ac:dyDescent="0.25">
      <c r="A1746" t="s">
        <v>160</v>
      </c>
      <c r="B1746">
        <v>46539.199999999997</v>
      </c>
      <c r="C1746">
        <v>46518.6</v>
      </c>
      <c r="D1746">
        <v>46518.400000000001</v>
      </c>
      <c r="E1746">
        <v>46463.6</v>
      </c>
      <c r="F1746">
        <v>3197.53</v>
      </c>
      <c r="G1746">
        <v>0</v>
      </c>
      <c r="H1746">
        <v>1019.29</v>
      </c>
      <c r="I1746">
        <v>0</v>
      </c>
      <c r="J1746">
        <v>0.37251699999999999</v>
      </c>
      <c r="K1746">
        <v>0.61909499999999995</v>
      </c>
      <c r="L1746">
        <v>0</v>
      </c>
      <c r="M1746" t="s">
        <v>42</v>
      </c>
    </row>
    <row r="1747" spans="1:13" x14ac:dyDescent="0.25">
      <c r="A1747" t="s">
        <v>160</v>
      </c>
      <c r="B1747">
        <v>46214.5</v>
      </c>
      <c r="C1747">
        <v>46193.599999999999</v>
      </c>
      <c r="D1747">
        <v>46193.4</v>
      </c>
      <c r="E1747">
        <v>46139</v>
      </c>
      <c r="F1747">
        <v>3023.35</v>
      </c>
      <c r="G1747">
        <v>0</v>
      </c>
      <c r="H1747">
        <v>1016.93</v>
      </c>
      <c r="I1747">
        <v>0</v>
      </c>
      <c r="J1747">
        <v>0.37590699999999999</v>
      </c>
      <c r="K1747">
        <v>0.62795699999999999</v>
      </c>
      <c r="L1747">
        <v>0</v>
      </c>
      <c r="M1747" t="s">
        <v>42</v>
      </c>
    </row>
    <row r="1748" spans="1:13" x14ac:dyDescent="0.25">
      <c r="A1748" t="s">
        <v>160</v>
      </c>
      <c r="B1748">
        <v>46353</v>
      </c>
      <c r="C1748">
        <v>46332.1</v>
      </c>
      <c r="D1748">
        <v>46332</v>
      </c>
      <c r="E1748">
        <v>46277.7</v>
      </c>
      <c r="F1748">
        <v>3176.78</v>
      </c>
      <c r="G1748">
        <v>0</v>
      </c>
      <c r="H1748">
        <v>1016.4</v>
      </c>
      <c r="I1748">
        <v>0</v>
      </c>
      <c r="J1748">
        <v>0.37624400000000002</v>
      </c>
      <c r="K1748">
        <v>0.620919</v>
      </c>
      <c r="L1748">
        <v>0</v>
      </c>
      <c r="M1748" t="s">
        <v>42</v>
      </c>
    </row>
    <row r="1749" spans="1:13" x14ac:dyDescent="0.25">
      <c r="A1749" t="s">
        <v>160</v>
      </c>
      <c r="B1749">
        <v>46271.6</v>
      </c>
      <c r="C1749">
        <v>46251</v>
      </c>
      <c r="D1749">
        <v>46250.8</v>
      </c>
      <c r="E1749">
        <v>46196.3</v>
      </c>
      <c r="F1749">
        <v>3036.38</v>
      </c>
      <c r="G1749">
        <v>0</v>
      </c>
      <c r="H1749">
        <v>1017.68</v>
      </c>
      <c r="I1749">
        <v>0</v>
      </c>
      <c r="J1749">
        <v>0.37597000000000003</v>
      </c>
      <c r="K1749">
        <v>0.61900999999999995</v>
      </c>
      <c r="L1749">
        <v>0</v>
      </c>
      <c r="M1749" t="s">
        <v>42</v>
      </c>
    </row>
    <row r="1750" spans="1:13" x14ac:dyDescent="0.25">
      <c r="A1750" t="s">
        <v>160</v>
      </c>
      <c r="B1750">
        <v>46414.8</v>
      </c>
      <c r="C1750">
        <v>46394.2</v>
      </c>
      <c r="D1750">
        <v>46394</v>
      </c>
      <c r="E1750">
        <v>46339.4</v>
      </c>
      <c r="F1750">
        <v>3196.43</v>
      </c>
      <c r="G1750">
        <v>0</v>
      </c>
      <c r="H1750">
        <v>1016.63</v>
      </c>
      <c r="I1750">
        <v>0</v>
      </c>
      <c r="J1750">
        <v>0.38202799999999998</v>
      </c>
      <c r="K1750">
        <v>0.61992700000000001</v>
      </c>
      <c r="L1750">
        <v>0</v>
      </c>
      <c r="M1750" t="s">
        <v>42</v>
      </c>
    </row>
    <row r="1751" spans="1:13" x14ac:dyDescent="0.25">
      <c r="A1751" t="s">
        <v>160</v>
      </c>
      <c r="B1751">
        <v>46381</v>
      </c>
      <c r="C1751">
        <v>46359.1</v>
      </c>
      <c r="D1751">
        <v>46359</v>
      </c>
      <c r="E1751">
        <v>46304</v>
      </c>
      <c r="F1751">
        <v>3041.92</v>
      </c>
      <c r="G1751">
        <v>0</v>
      </c>
      <c r="H1751">
        <v>1019.03</v>
      </c>
      <c r="I1751">
        <v>0</v>
      </c>
      <c r="J1751">
        <v>0.37582900000000002</v>
      </c>
      <c r="K1751">
        <v>0.62980100000000006</v>
      </c>
      <c r="L1751">
        <v>0</v>
      </c>
      <c r="M1751" t="s">
        <v>42</v>
      </c>
    </row>
    <row r="1752" spans="1:13" x14ac:dyDescent="0.25">
      <c r="A1752" t="s">
        <v>160</v>
      </c>
      <c r="B1752">
        <v>48631.7</v>
      </c>
      <c r="C1752">
        <v>48600.7</v>
      </c>
      <c r="D1752">
        <v>48600.5</v>
      </c>
      <c r="E1752">
        <v>48543.3</v>
      </c>
      <c r="F1752">
        <v>3246.93</v>
      </c>
      <c r="G1752">
        <v>0</v>
      </c>
      <c r="H1752">
        <v>1047.6500000000001</v>
      </c>
      <c r="I1752">
        <v>0</v>
      </c>
      <c r="J1752">
        <v>0.38035200000000002</v>
      </c>
      <c r="K1752">
        <v>0.61912100000000003</v>
      </c>
      <c r="L1752">
        <v>0</v>
      </c>
      <c r="M1752" t="s">
        <v>42</v>
      </c>
    </row>
    <row r="1753" spans="1:13" x14ac:dyDescent="0.25">
      <c r="A1753" t="s">
        <v>160</v>
      </c>
      <c r="B1753">
        <v>46210.8</v>
      </c>
      <c r="C1753">
        <v>46189.9</v>
      </c>
      <c r="D1753">
        <v>46189.7</v>
      </c>
      <c r="E1753">
        <v>46135.4</v>
      </c>
      <c r="F1753">
        <v>3024.39</v>
      </c>
      <c r="G1753">
        <v>0</v>
      </c>
      <c r="H1753">
        <v>1016.46</v>
      </c>
      <c r="I1753">
        <v>0</v>
      </c>
      <c r="J1753">
        <v>0.37569200000000003</v>
      </c>
      <c r="K1753">
        <v>0.61905600000000005</v>
      </c>
      <c r="L1753">
        <v>0</v>
      </c>
      <c r="M1753" t="s">
        <v>42</v>
      </c>
    </row>
    <row r="1754" spans="1:13" x14ac:dyDescent="0.25">
      <c r="A1754" t="s">
        <v>160</v>
      </c>
      <c r="B1754">
        <v>46347.5</v>
      </c>
      <c r="C1754">
        <v>46325.8</v>
      </c>
      <c r="D1754">
        <v>46325.7</v>
      </c>
      <c r="E1754">
        <v>46270.9</v>
      </c>
      <c r="F1754">
        <v>3162.46</v>
      </c>
      <c r="G1754">
        <v>0</v>
      </c>
      <c r="H1754">
        <v>1016.76</v>
      </c>
      <c r="I1754">
        <v>0</v>
      </c>
      <c r="J1754">
        <v>0.37586799999999998</v>
      </c>
      <c r="K1754">
        <v>0.61909700000000001</v>
      </c>
      <c r="L1754">
        <v>0</v>
      </c>
      <c r="M1754" t="s">
        <v>42</v>
      </c>
    </row>
    <row r="1755" spans="1:13" x14ac:dyDescent="0.25">
      <c r="A1755" t="s">
        <v>160</v>
      </c>
      <c r="B1755">
        <v>46160.6</v>
      </c>
      <c r="C1755">
        <v>46133.9</v>
      </c>
      <c r="D1755">
        <v>46133.7</v>
      </c>
      <c r="E1755">
        <v>46079.7</v>
      </c>
      <c r="F1755">
        <v>3019.59</v>
      </c>
      <c r="G1755">
        <v>0</v>
      </c>
      <c r="H1755">
        <v>1015.52</v>
      </c>
      <c r="I1755">
        <v>0</v>
      </c>
      <c r="J1755">
        <v>0.37583100000000003</v>
      </c>
      <c r="K1755">
        <v>0.61912199999999995</v>
      </c>
      <c r="L1755">
        <v>0</v>
      </c>
      <c r="M1755" t="s">
        <v>42</v>
      </c>
    </row>
    <row r="1756" spans="1:13" x14ac:dyDescent="0.25">
      <c r="A1756" t="s">
        <v>160</v>
      </c>
      <c r="B1756">
        <v>46326.5</v>
      </c>
      <c r="C1756">
        <v>46305.8</v>
      </c>
      <c r="D1756">
        <v>46305.599999999999</v>
      </c>
      <c r="E1756">
        <v>46251.8</v>
      </c>
      <c r="F1756">
        <v>3167.06</v>
      </c>
      <c r="G1756">
        <v>0</v>
      </c>
      <c r="H1756">
        <v>1015.95</v>
      </c>
      <c r="I1756">
        <v>0</v>
      </c>
      <c r="J1756">
        <v>0.37589600000000001</v>
      </c>
      <c r="K1756">
        <v>0.61910900000000002</v>
      </c>
      <c r="L1756">
        <v>0</v>
      </c>
      <c r="M1756" t="s">
        <v>42</v>
      </c>
    </row>
    <row r="1757" spans="1:13" x14ac:dyDescent="0.25">
      <c r="A1757" t="s">
        <v>160</v>
      </c>
      <c r="B1757">
        <v>46299</v>
      </c>
      <c r="C1757">
        <v>46278.3</v>
      </c>
      <c r="D1757">
        <v>46278.2</v>
      </c>
      <c r="E1757">
        <v>46223.9</v>
      </c>
      <c r="F1757">
        <v>3030.11</v>
      </c>
      <c r="G1757">
        <v>0</v>
      </c>
      <c r="H1757">
        <v>1018.01</v>
      </c>
      <c r="I1757">
        <v>0</v>
      </c>
      <c r="J1757">
        <v>0.37646200000000002</v>
      </c>
      <c r="K1757">
        <v>0.629722</v>
      </c>
      <c r="L1757">
        <v>0</v>
      </c>
      <c r="M1757" t="s">
        <v>42</v>
      </c>
    </row>
    <row r="1758" spans="1:13" x14ac:dyDescent="0.25">
      <c r="A1758" t="s">
        <v>160</v>
      </c>
      <c r="B1758">
        <v>46493.1</v>
      </c>
      <c r="C1758">
        <v>46472.6</v>
      </c>
      <c r="D1758">
        <v>46472.4</v>
      </c>
      <c r="E1758">
        <v>46417.7</v>
      </c>
      <c r="F1758">
        <v>3200.62</v>
      </c>
      <c r="G1758">
        <v>0</v>
      </c>
      <c r="H1758">
        <v>1018.42</v>
      </c>
      <c r="I1758">
        <v>0</v>
      </c>
      <c r="J1758">
        <v>0.37923000000000001</v>
      </c>
      <c r="K1758">
        <v>0.62702599999999997</v>
      </c>
      <c r="L1758">
        <v>0</v>
      </c>
      <c r="M1758" t="s">
        <v>42</v>
      </c>
    </row>
    <row r="1759" spans="1:13" x14ac:dyDescent="0.25">
      <c r="A1759" t="s">
        <v>160</v>
      </c>
      <c r="B1759">
        <v>46184.4</v>
      </c>
      <c r="C1759">
        <v>46163.3</v>
      </c>
      <c r="D1759">
        <v>46163.1</v>
      </c>
      <c r="E1759">
        <v>46109.1</v>
      </c>
      <c r="F1759">
        <v>3020.52</v>
      </c>
      <c r="G1759">
        <v>0</v>
      </c>
      <c r="H1759">
        <v>1016.11</v>
      </c>
      <c r="I1759">
        <v>0</v>
      </c>
      <c r="J1759">
        <v>0.37711600000000001</v>
      </c>
      <c r="K1759">
        <v>0.61905299999999996</v>
      </c>
      <c r="L1759">
        <v>0</v>
      </c>
      <c r="M1759" t="s">
        <v>42</v>
      </c>
    </row>
    <row r="1760" spans="1:13" x14ac:dyDescent="0.25">
      <c r="A1760" t="s">
        <v>160</v>
      </c>
      <c r="B1760">
        <v>46339</v>
      </c>
      <c r="C1760">
        <v>46317.8</v>
      </c>
      <c r="D1760">
        <v>46317.599999999999</v>
      </c>
      <c r="E1760">
        <v>46263.3</v>
      </c>
      <c r="F1760">
        <v>3202.74</v>
      </c>
      <c r="G1760">
        <v>0</v>
      </c>
      <c r="H1760">
        <v>1015.46</v>
      </c>
      <c r="I1760">
        <v>0</v>
      </c>
      <c r="J1760">
        <v>0.38202999999999998</v>
      </c>
      <c r="K1760">
        <v>0.62246999999999997</v>
      </c>
      <c r="L1760">
        <v>0</v>
      </c>
      <c r="M1760" t="s">
        <v>42</v>
      </c>
    </row>
    <row r="1761" spans="1:13" x14ac:dyDescent="0.25">
      <c r="A1761" t="s">
        <v>160</v>
      </c>
      <c r="B1761">
        <v>46419.5</v>
      </c>
      <c r="C1761">
        <v>46398</v>
      </c>
      <c r="D1761">
        <v>46397.8</v>
      </c>
      <c r="E1761">
        <v>46343.199999999997</v>
      </c>
      <c r="F1761">
        <v>3037.48</v>
      </c>
      <c r="G1761">
        <v>0</v>
      </c>
      <c r="H1761">
        <v>1018.93</v>
      </c>
      <c r="I1761">
        <v>0</v>
      </c>
      <c r="J1761">
        <v>0.37785000000000002</v>
      </c>
      <c r="K1761">
        <v>0.62848899999999996</v>
      </c>
      <c r="L1761">
        <v>0</v>
      </c>
      <c r="M1761" t="s">
        <v>42</v>
      </c>
    </row>
    <row r="1762" spans="1:13" x14ac:dyDescent="0.25">
      <c r="A1762" t="s">
        <v>160</v>
      </c>
      <c r="B1762">
        <v>46357.9</v>
      </c>
      <c r="C1762">
        <v>46337.3</v>
      </c>
      <c r="D1762">
        <v>46337.1</v>
      </c>
      <c r="E1762">
        <v>46282.6</v>
      </c>
      <c r="F1762">
        <v>3153.54</v>
      </c>
      <c r="G1762">
        <v>0</v>
      </c>
      <c r="H1762">
        <v>1016.58</v>
      </c>
      <c r="I1762">
        <v>0</v>
      </c>
      <c r="J1762">
        <v>0.37587999999999999</v>
      </c>
      <c r="K1762">
        <v>0.62862899999999999</v>
      </c>
      <c r="L1762">
        <v>0</v>
      </c>
      <c r="M1762" t="s">
        <v>42</v>
      </c>
    </row>
    <row r="1763" spans="1:13" x14ac:dyDescent="0.25">
      <c r="A1763" t="s">
        <v>160</v>
      </c>
      <c r="B1763">
        <v>46216.4</v>
      </c>
      <c r="C1763">
        <v>46195.8</v>
      </c>
      <c r="D1763">
        <v>46195.7</v>
      </c>
      <c r="E1763">
        <v>46141.3</v>
      </c>
      <c r="F1763">
        <v>3036.4</v>
      </c>
      <c r="G1763">
        <v>0</v>
      </c>
      <c r="H1763">
        <v>1016.71</v>
      </c>
      <c r="I1763">
        <v>0</v>
      </c>
      <c r="J1763">
        <v>0.38342100000000001</v>
      </c>
      <c r="K1763">
        <v>0.62818600000000002</v>
      </c>
      <c r="L1763">
        <v>0</v>
      </c>
      <c r="M1763" t="s">
        <v>42</v>
      </c>
    </row>
    <row r="1764" spans="1:13" x14ac:dyDescent="0.25">
      <c r="A1764" t="s">
        <v>160</v>
      </c>
      <c r="B1764">
        <v>46324.5</v>
      </c>
      <c r="C1764">
        <v>46303.6</v>
      </c>
      <c r="D1764">
        <v>46303.4</v>
      </c>
      <c r="E1764">
        <v>46248.800000000003</v>
      </c>
      <c r="F1764">
        <v>3145.57</v>
      </c>
      <c r="G1764">
        <v>0</v>
      </c>
      <c r="H1764">
        <v>1016.06</v>
      </c>
      <c r="I1764">
        <v>0</v>
      </c>
      <c r="J1764">
        <v>0.37569399999999997</v>
      </c>
      <c r="K1764">
        <v>0.61905399999999999</v>
      </c>
      <c r="L1764">
        <v>0</v>
      </c>
      <c r="M1764" t="s">
        <v>42</v>
      </c>
    </row>
    <row r="1765" spans="1:13" x14ac:dyDescent="0.25">
      <c r="A1765" t="s">
        <v>160</v>
      </c>
      <c r="B1765">
        <v>46287.4</v>
      </c>
      <c r="C1765">
        <v>46266.5</v>
      </c>
      <c r="D1765">
        <v>46266.400000000001</v>
      </c>
      <c r="E1765">
        <v>46212.2</v>
      </c>
      <c r="F1765">
        <v>3028.18</v>
      </c>
      <c r="G1765">
        <v>0</v>
      </c>
      <c r="H1765">
        <v>1017.63</v>
      </c>
      <c r="I1765">
        <v>0</v>
      </c>
      <c r="J1765">
        <v>0.38152599999999998</v>
      </c>
      <c r="K1765">
        <v>0.62237100000000001</v>
      </c>
      <c r="L1765">
        <v>0</v>
      </c>
      <c r="M1765" t="s">
        <v>42</v>
      </c>
    </row>
    <row r="1766" spans="1:13" x14ac:dyDescent="0.25">
      <c r="A1766" t="s">
        <v>160</v>
      </c>
      <c r="B1766">
        <v>46376.5</v>
      </c>
      <c r="C1766">
        <v>46355.9</v>
      </c>
      <c r="D1766">
        <v>46355.7</v>
      </c>
      <c r="E1766">
        <v>46301.3</v>
      </c>
      <c r="F1766">
        <v>3206.9</v>
      </c>
      <c r="G1766">
        <v>0</v>
      </c>
      <c r="H1766">
        <v>1016.47</v>
      </c>
      <c r="I1766">
        <v>0</v>
      </c>
      <c r="J1766">
        <v>0.37653799999999998</v>
      </c>
      <c r="K1766">
        <v>0.61912100000000003</v>
      </c>
      <c r="L1766">
        <v>0</v>
      </c>
      <c r="M1766" t="s">
        <v>42</v>
      </c>
    </row>
    <row r="1767" spans="1:13" x14ac:dyDescent="0.25">
      <c r="A1767" t="s">
        <v>160</v>
      </c>
      <c r="B1767">
        <v>46273.1</v>
      </c>
      <c r="C1767">
        <v>46252.3</v>
      </c>
      <c r="D1767">
        <v>46252.2</v>
      </c>
      <c r="E1767">
        <v>46197.7</v>
      </c>
      <c r="F1767">
        <v>3031.62</v>
      </c>
      <c r="G1767">
        <v>0</v>
      </c>
      <c r="H1767">
        <v>1017.11</v>
      </c>
      <c r="I1767">
        <v>0</v>
      </c>
      <c r="J1767">
        <v>0.37617400000000001</v>
      </c>
      <c r="K1767">
        <v>0.61911799999999995</v>
      </c>
      <c r="L1767">
        <v>0</v>
      </c>
      <c r="M1767" t="s">
        <v>42</v>
      </c>
    </row>
    <row r="1768" spans="1:13" x14ac:dyDescent="0.25">
      <c r="A1768" t="s">
        <v>160</v>
      </c>
      <c r="B1768">
        <v>46485.5</v>
      </c>
      <c r="C1768">
        <v>46463.7</v>
      </c>
      <c r="D1768">
        <v>46463.5</v>
      </c>
      <c r="E1768">
        <v>46408.800000000003</v>
      </c>
      <c r="F1768">
        <v>3216.86</v>
      </c>
      <c r="G1768">
        <v>0</v>
      </c>
      <c r="H1768">
        <v>1018.17</v>
      </c>
      <c r="I1768">
        <v>0</v>
      </c>
      <c r="J1768">
        <v>0.38577899999999998</v>
      </c>
      <c r="K1768">
        <v>0.61910900000000002</v>
      </c>
      <c r="L1768">
        <v>0</v>
      </c>
      <c r="M1768" t="s">
        <v>42</v>
      </c>
    </row>
    <row r="1769" spans="1:13" x14ac:dyDescent="0.25">
      <c r="A1769" t="s">
        <v>160</v>
      </c>
      <c r="B1769">
        <v>46255.9</v>
      </c>
      <c r="C1769">
        <v>46235</v>
      </c>
      <c r="D1769">
        <v>46234.9</v>
      </c>
      <c r="E1769">
        <v>46180</v>
      </c>
      <c r="F1769">
        <v>3034.18</v>
      </c>
      <c r="G1769">
        <v>0</v>
      </c>
      <c r="H1769">
        <v>1016.55</v>
      </c>
      <c r="I1769">
        <v>0</v>
      </c>
      <c r="J1769">
        <v>0.37795499999999999</v>
      </c>
      <c r="K1769">
        <v>0.61890800000000001</v>
      </c>
      <c r="L1769">
        <v>0</v>
      </c>
      <c r="M1769" t="s">
        <v>42</v>
      </c>
    </row>
    <row r="1770" spans="1:13" x14ac:dyDescent="0.25">
      <c r="A1770" t="s">
        <v>160</v>
      </c>
      <c r="B1770">
        <v>48246.3</v>
      </c>
      <c r="C1770">
        <v>48224.9</v>
      </c>
      <c r="D1770">
        <v>48224.7</v>
      </c>
      <c r="E1770">
        <v>48168.3</v>
      </c>
      <c r="F1770">
        <v>3229.38</v>
      </c>
      <c r="G1770">
        <v>0</v>
      </c>
      <c r="H1770">
        <v>1044.8800000000001</v>
      </c>
      <c r="I1770">
        <v>0</v>
      </c>
      <c r="J1770">
        <v>0.38577899999999998</v>
      </c>
      <c r="K1770">
        <v>0.61895299999999998</v>
      </c>
      <c r="L1770">
        <v>0</v>
      </c>
      <c r="M1770" t="s">
        <v>42</v>
      </c>
    </row>
    <row r="1771" spans="1:13" x14ac:dyDescent="0.25">
      <c r="A1771" t="s">
        <v>160</v>
      </c>
      <c r="B1771">
        <v>47553.2</v>
      </c>
      <c r="C1771">
        <v>47532.6</v>
      </c>
      <c r="D1771">
        <v>47532.4</v>
      </c>
      <c r="E1771">
        <v>47476.3</v>
      </c>
      <c r="F1771">
        <v>3083.7</v>
      </c>
      <c r="G1771">
        <v>0</v>
      </c>
      <c r="H1771">
        <v>1038.47</v>
      </c>
      <c r="I1771">
        <v>0</v>
      </c>
      <c r="J1771">
        <v>0.37660700000000003</v>
      </c>
      <c r="K1771">
        <v>0.61911000000000005</v>
      </c>
      <c r="L1771">
        <v>0</v>
      </c>
      <c r="M1771" t="s">
        <v>42</v>
      </c>
    </row>
    <row r="1772" spans="1:13" x14ac:dyDescent="0.25">
      <c r="A1772" t="s">
        <v>160</v>
      </c>
      <c r="B1772">
        <v>49682.400000000001</v>
      </c>
      <c r="C1772">
        <v>49661.1</v>
      </c>
      <c r="D1772">
        <v>49660.9</v>
      </c>
      <c r="E1772">
        <v>49602.8</v>
      </c>
      <c r="F1772">
        <v>3262.08</v>
      </c>
      <c r="G1772">
        <v>0</v>
      </c>
      <c r="H1772">
        <v>1062.6600000000001</v>
      </c>
      <c r="I1772">
        <v>0</v>
      </c>
      <c r="J1772">
        <v>0.376355</v>
      </c>
      <c r="K1772">
        <v>0.61909999999999998</v>
      </c>
      <c r="L1772">
        <v>0</v>
      </c>
      <c r="M1772" t="s">
        <v>42</v>
      </c>
    </row>
    <row r="1773" spans="1:13" x14ac:dyDescent="0.25">
      <c r="A1773" t="s">
        <v>160</v>
      </c>
      <c r="B1773">
        <v>46619.8</v>
      </c>
      <c r="C1773">
        <v>46590.8</v>
      </c>
      <c r="D1773">
        <v>46590.6</v>
      </c>
      <c r="E1773">
        <v>46535.5</v>
      </c>
      <c r="F1773">
        <v>3041.16</v>
      </c>
      <c r="G1773">
        <v>0</v>
      </c>
      <c r="H1773">
        <v>1024</v>
      </c>
      <c r="I1773">
        <v>0</v>
      </c>
      <c r="J1773">
        <v>0.37572800000000001</v>
      </c>
      <c r="K1773">
        <v>0.61930300000000005</v>
      </c>
      <c r="L1773">
        <v>0</v>
      </c>
      <c r="M1773" t="s">
        <v>42</v>
      </c>
    </row>
    <row r="1774" spans="1:13" x14ac:dyDescent="0.25">
      <c r="A1774" t="s">
        <v>160</v>
      </c>
      <c r="B1774">
        <v>46422.9</v>
      </c>
      <c r="C1774">
        <v>46401.8</v>
      </c>
      <c r="D1774">
        <v>46401.599999999999</v>
      </c>
      <c r="E1774">
        <v>46347.4</v>
      </c>
      <c r="F1774">
        <v>3176.03</v>
      </c>
      <c r="G1774">
        <v>0</v>
      </c>
      <c r="H1774">
        <v>1017.96</v>
      </c>
      <c r="I1774">
        <v>0</v>
      </c>
      <c r="J1774">
        <v>0.37615900000000002</v>
      </c>
      <c r="K1774">
        <v>0.62919099999999994</v>
      </c>
      <c r="L1774">
        <v>0</v>
      </c>
      <c r="M1774" t="s">
        <v>42</v>
      </c>
    </row>
    <row r="1775" spans="1:13" x14ac:dyDescent="0.25">
      <c r="A1775" t="s">
        <v>160</v>
      </c>
      <c r="B1775">
        <v>46326.1</v>
      </c>
      <c r="C1775">
        <v>46305.5</v>
      </c>
      <c r="D1775">
        <v>46305.3</v>
      </c>
      <c r="E1775">
        <v>46250.7</v>
      </c>
      <c r="F1775">
        <v>3039.94</v>
      </c>
      <c r="G1775">
        <v>0</v>
      </c>
      <c r="H1775">
        <v>1018.22</v>
      </c>
      <c r="I1775">
        <v>0</v>
      </c>
      <c r="J1775">
        <v>0.37627100000000002</v>
      </c>
      <c r="K1775">
        <v>0.62929999999999997</v>
      </c>
      <c r="L1775">
        <v>0</v>
      </c>
      <c r="M1775" t="s">
        <v>42</v>
      </c>
    </row>
    <row r="1776" spans="1:13" x14ac:dyDescent="0.25">
      <c r="A1776" t="s">
        <v>160</v>
      </c>
      <c r="B1776">
        <v>46370</v>
      </c>
      <c r="C1776">
        <v>46349.4</v>
      </c>
      <c r="D1776">
        <v>46349.3</v>
      </c>
      <c r="E1776">
        <v>46295.1</v>
      </c>
      <c r="F1776">
        <v>3159.43</v>
      </c>
      <c r="G1776">
        <v>0</v>
      </c>
      <c r="H1776">
        <v>1017.36</v>
      </c>
      <c r="I1776">
        <v>0</v>
      </c>
      <c r="J1776">
        <v>0.37867000000000001</v>
      </c>
      <c r="K1776">
        <v>0.61931199999999997</v>
      </c>
      <c r="L1776">
        <v>0</v>
      </c>
      <c r="M1776" t="s">
        <v>42</v>
      </c>
    </row>
    <row r="1777" spans="1:25" x14ac:dyDescent="0.25">
      <c r="A1777" t="s">
        <v>160</v>
      </c>
      <c r="B1777">
        <v>46244.7</v>
      </c>
      <c r="C1777">
        <v>46222</v>
      </c>
      <c r="D1777">
        <v>46221.8</v>
      </c>
      <c r="E1777">
        <v>46167.6</v>
      </c>
      <c r="F1777">
        <v>3041.44</v>
      </c>
      <c r="G1777">
        <v>0</v>
      </c>
      <c r="H1777">
        <v>1016.68</v>
      </c>
      <c r="I1777">
        <v>0</v>
      </c>
      <c r="J1777">
        <v>0.37570300000000001</v>
      </c>
      <c r="K1777">
        <v>0.61908099999999999</v>
      </c>
      <c r="L1777">
        <v>0</v>
      </c>
      <c r="M1777" t="s">
        <v>42</v>
      </c>
    </row>
    <row r="1778" spans="1:25" x14ac:dyDescent="0.25">
      <c r="A1778" t="s">
        <v>160</v>
      </c>
      <c r="B1778">
        <v>46447.9</v>
      </c>
      <c r="C1778">
        <v>46427.5</v>
      </c>
      <c r="D1778">
        <v>46427.3</v>
      </c>
      <c r="E1778">
        <v>46373</v>
      </c>
      <c r="F1778">
        <v>3221.81</v>
      </c>
      <c r="G1778">
        <v>0</v>
      </c>
      <c r="H1778">
        <v>1018.16</v>
      </c>
      <c r="I1778">
        <v>0</v>
      </c>
      <c r="J1778">
        <v>0.37573000000000001</v>
      </c>
      <c r="K1778">
        <v>0.62636099999999995</v>
      </c>
      <c r="L1778">
        <v>0</v>
      </c>
      <c r="M1778" t="s">
        <v>42</v>
      </c>
    </row>
    <row r="1779" spans="1:25" x14ac:dyDescent="0.25">
      <c r="A1779" t="s">
        <v>160</v>
      </c>
      <c r="B1779">
        <v>46268.800000000003</v>
      </c>
      <c r="C1779">
        <v>46248.1</v>
      </c>
      <c r="D1779">
        <v>46247.9</v>
      </c>
      <c r="E1779">
        <v>46193.3</v>
      </c>
      <c r="F1779">
        <v>3029.26</v>
      </c>
      <c r="G1779">
        <v>0</v>
      </c>
      <c r="H1779">
        <v>1017.35</v>
      </c>
      <c r="I1779">
        <v>0</v>
      </c>
      <c r="J1779">
        <v>0.37964100000000001</v>
      </c>
      <c r="K1779">
        <v>0.61912199999999995</v>
      </c>
      <c r="L1779">
        <v>0</v>
      </c>
      <c r="M1779" t="s">
        <v>42</v>
      </c>
    </row>
    <row r="1780" spans="1:25" x14ac:dyDescent="0.25">
      <c r="A1780" t="s">
        <v>160</v>
      </c>
      <c r="B1780">
        <v>46468.6</v>
      </c>
      <c r="C1780">
        <v>46447.9</v>
      </c>
      <c r="D1780">
        <v>46447.7</v>
      </c>
      <c r="E1780">
        <v>46393.3</v>
      </c>
      <c r="F1780">
        <v>3192.18</v>
      </c>
      <c r="G1780">
        <v>0</v>
      </c>
      <c r="H1780">
        <v>1017.7</v>
      </c>
      <c r="I1780">
        <v>0</v>
      </c>
      <c r="J1780">
        <v>0.38181199999999998</v>
      </c>
      <c r="K1780">
        <v>0.61910799999999999</v>
      </c>
      <c r="L1780">
        <v>0</v>
      </c>
      <c r="M1780" t="s">
        <v>42</v>
      </c>
    </row>
    <row r="1781" spans="1:25" x14ac:dyDescent="0.25">
      <c r="A1781" t="s">
        <v>160</v>
      </c>
      <c r="B1781">
        <v>46292</v>
      </c>
      <c r="C1781">
        <v>46271.3</v>
      </c>
      <c r="D1781">
        <v>46271.199999999997</v>
      </c>
      <c r="E1781">
        <v>46216.800000000003</v>
      </c>
      <c r="F1781">
        <v>3028.59</v>
      </c>
      <c r="G1781">
        <v>0</v>
      </c>
      <c r="H1781">
        <v>1017.51</v>
      </c>
      <c r="I1781">
        <v>0</v>
      </c>
      <c r="J1781">
        <v>0.37570599999999998</v>
      </c>
      <c r="K1781">
        <v>0.61912199999999995</v>
      </c>
      <c r="L1781">
        <v>0</v>
      </c>
      <c r="M1781" t="s">
        <v>42</v>
      </c>
    </row>
    <row r="1782" spans="1:25" x14ac:dyDescent="0.25">
      <c r="A1782" t="s">
        <v>160</v>
      </c>
      <c r="B1782">
        <v>46417.8</v>
      </c>
      <c r="C1782">
        <v>46389.5</v>
      </c>
      <c r="D1782">
        <v>46389.3</v>
      </c>
      <c r="E1782">
        <v>46334.9</v>
      </c>
      <c r="F1782">
        <v>3207.21</v>
      </c>
      <c r="G1782">
        <v>0</v>
      </c>
      <c r="H1782">
        <v>1016.75</v>
      </c>
      <c r="I1782">
        <v>0</v>
      </c>
      <c r="J1782">
        <v>0.37578899999999998</v>
      </c>
      <c r="K1782">
        <v>0.627529</v>
      </c>
      <c r="L1782">
        <v>0</v>
      </c>
      <c r="M1782" t="s">
        <v>42</v>
      </c>
    </row>
    <row r="1783" spans="1:25" x14ac:dyDescent="0.25">
      <c r="A1783" t="s">
        <v>160</v>
      </c>
      <c r="B1783">
        <v>46356.2</v>
      </c>
      <c r="C1783">
        <v>46334.6</v>
      </c>
      <c r="D1783">
        <v>46334.400000000001</v>
      </c>
      <c r="E1783">
        <v>46280</v>
      </c>
      <c r="F1783">
        <v>3028.71</v>
      </c>
      <c r="G1783">
        <v>0</v>
      </c>
      <c r="H1783">
        <v>1019.02</v>
      </c>
      <c r="I1783">
        <v>0</v>
      </c>
      <c r="J1783">
        <v>0.37576900000000002</v>
      </c>
      <c r="K1783">
        <v>0.61912199999999995</v>
      </c>
      <c r="L1783">
        <v>0</v>
      </c>
      <c r="M1783" t="s">
        <v>42</v>
      </c>
    </row>
    <row r="1784" spans="1:25" x14ac:dyDescent="0.25">
      <c r="A1784" t="s">
        <v>160</v>
      </c>
      <c r="B1784">
        <v>46455.4</v>
      </c>
      <c r="C1784">
        <v>46434.5</v>
      </c>
      <c r="D1784">
        <v>46434.3</v>
      </c>
      <c r="E1784">
        <v>46379.9</v>
      </c>
      <c r="F1784">
        <v>3180.89</v>
      </c>
      <c r="G1784">
        <v>0</v>
      </c>
      <c r="H1784">
        <v>1017.93</v>
      </c>
      <c r="I1784">
        <v>0</v>
      </c>
      <c r="J1784">
        <v>0.38080199999999997</v>
      </c>
      <c r="K1784">
        <v>0.61907599999999996</v>
      </c>
      <c r="L1784">
        <v>0</v>
      </c>
      <c r="M1784" t="s">
        <v>42</v>
      </c>
    </row>
    <row r="1785" spans="1:25" x14ac:dyDescent="0.25">
      <c r="A1785" t="s">
        <v>160</v>
      </c>
      <c r="B1785">
        <v>46219.9</v>
      </c>
      <c r="C1785">
        <v>46198.8</v>
      </c>
      <c r="D1785">
        <v>46198.7</v>
      </c>
      <c r="E1785">
        <v>46144.1</v>
      </c>
      <c r="F1785">
        <v>3028.65</v>
      </c>
      <c r="G1785">
        <v>0</v>
      </c>
      <c r="H1785">
        <v>1016.64</v>
      </c>
      <c r="I1785">
        <v>0</v>
      </c>
      <c r="J1785">
        <v>0.37930399999999997</v>
      </c>
      <c r="K1785">
        <v>0.62929199999999996</v>
      </c>
      <c r="L1785">
        <v>0</v>
      </c>
      <c r="M1785" t="s">
        <v>42</v>
      </c>
    </row>
    <row r="1786" spans="1:25" x14ac:dyDescent="0.25">
      <c r="A1786" t="s">
        <v>160</v>
      </c>
      <c r="B1786">
        <v>46309.3</v>
      </c>
      <c r="C1786">
        <v>46288.4</v>
      </c>
      <c r="D1786">
        <v>46288.2</v>
      </c>
      <c r="E1786">
        <v>46234.2</v>
      </c>
      <c r="F1786">
        <v>3204.75</v>
      </c>
      <c r="G1786">
        <v>0</v>
      </c>
      <c r="H1786">
        <v>1014.97</v>
      </c>
      <c r="I1786">
        <v>0</v>
      </c>
      <c r="J1786">
        <v>0.375695</v>
      </c>
      <c r="K1786">
        <v>0.61901300000000004</v>
      </c>
      <c r="L1786">
        <v>0</v>
      </c>
      <c r="M1786" t="s">
        <v>42</v>
      </c>
    </row>
    <row r="1787" spans="1:25" x14ac:dyDescent="0.25">
      <c r="A1787" t="s">
        <v>160</v>
      </c>
      <c r="B1787">
        <v>46239.4</v>
      </c>
      <c r="C1787">
        <v>46217</v>
      </c>
      <c r="D1787">
        <v>46216.9</v>
      </c>
      <c r="E1787">
        <v>46162.5</v>
      </c>
      <c r="F1787">
        <v>3024.66</v>
      </c>
      <c r="G1787">
        <v>0</v>
      </c>
      <c r="H1787">
        <v>1016.5</v>
      </c>
      <c r="I1787">
        <v>0</v>
      </c>
      <c r="J1787">
        <v>0.37667299999999998</v>
      </c>
      <c r="K1787">
        <v>0.62978000000000001</v>
      </c>
      <c r="L1787">
        <v>0</v>
      </c>
      <c r="M1787" t="s">
        <v>42</v>
      </c>
    </row>
    <row r="1788" spans="1:25" x14ac:dyDescent="0.25">
      <c r="A1788" t="s">
        <v>160</v>
      </c>
      <c r="B1788">
        <v>46400.6</v>
      </c>
      <c r="C1788">
        <v>46380.1</v>
      </c>
      <c r="D1788">
        <v>46379.9</v>
      </c>
      <c r="E1788">
        <v>46325.599999999999</v>
      </c>
      <c r="F1788">
        <v>3180</v>
      </c>
      <c r="G1788">
        <v>0</v>
      </c>
      <c r="H1788">
        <v>1017</v>
      </c>
      <c r="I1788">
        <v>0</v>
      </c>
      <c r="J1788">
        <v>0.37747700000000001</v>
      </c>
      <c r="K1788">
        <v>0.62955300000000003</v>
      </c>
      <c r="L1788">
        <v>0</v>
      </c>
      <c r="M1788" t="s">
        <v>42</v>
      </c>
    </row>
    <row r="1789" spans="1:25" x14ac:dyDescent="0.25">
      <c r="A1789" t="s">
        <v>160</v>
      </c>
      <c r="B1789">
        <v>46278.5</v>
      </c>
      <c r="C1789">
        <v>46255.6</v>
      </c>
      <c r="D1789">
        <v>46255.4</v>
      </c>
      <c r="E1789">
        <v>46201.2</v>
      </c>
      <c r="F1789">
        <v>3033.44</v>
      </c>
      <c r="G1789">
        <v>0</v>
      </c>
      <c r="H1789">
        <v>1017.23</v>
      </c>
      <c r="I1789">
        <v>0</v>
      </c>
      <c r="J1789">
        <v>0.37619999999999998</v>
      </c>
      <c r="K1789">
        <v>0.61912199999999995</v>
      </c>
      <c r="L1789">
        <v>0</v>
      </c>
      <c r="M1789" t="s">
        <v>42</v>
      </c>
    </row>
    <row r="1790" spans="1:25" x14ac:dyDescent="0.25">
      <c r="A1790" t="s">
        <v>160</v>
      </c>
      <c r="B1790">
        <v>46502.6</v>
      </c>
      <c r="C1790">
        <v>46480.800000000003</v>
      </c>
      <c r="D1790">
        <v>46480.7</v>
      </c>
      <c r="E1790">
        <v>46426.400000000001</v>
      </c>
      <c r="F1790">
        <v>3165.01</v>
      </c>
      <c r="G1790">
        <v>0</v>
      </c>
      <c r="H1790">
        <v>1019.85</v>
      </c>
      <c r="I1790">
        <v>0</v>
      </c>
      <c r="J1790">
        <v>0.37569200000000003</v>
      </c>
      <c r="K1790">
        <v>0.61910900000000002</v>
      </c>
      <c r="L1790">
        <v>0</v>
      </c>
      <c r="M1790" t="s">
        <v>42</v>
      </c>
    </row>
    <row r="1791" spans="1:25" x14ac:dyDescent="0.25">
      <c r="A1791" t="s">
        <v>160</v>
      </c>
      <c r="B1791">
        <v>46469.599999999999</v>
      </c>
      <c r="C1791">
        <v>46449</v>
      </c>
      <c r="D1791">
        <v>46448.800000000003</v>
      </c>
      <c r="E1791">
        <v>46394</v>
      </c>
      <c r="F1791">
        <v>3037.59</v>
      </c>
      <c r="G1791">
        <v>0</v>
      </c>
      <c r="H1791">
        <v>1021.35</v>
      </c>
      <c r="I1791">
        <v>0</v>
      </c>
      <c r="J1791">
        <v>0.37594100000000003</v>
      </c>
      <c r="K1791">
        <v>0.61906300000000003</v>
      </c>
      <c r="L1791">
        <v>0</v>
      </c>
      <c r="M1791" t="s">
        <v>42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160</v>
      </c>
      <c r="B1792">
        <v>46471.3</v>
      </c>
      <c r="C1792">
        <v>46450.400000000001</v>
      </c>
      <c r="D1792">
        <v>46450.2</v>
      </c>
      <c r="E1792">
        <v>46396.1</v>
      </c>
      <c r="F1792">
        <v>3169.33</v>
      </c>
      <c r="G1792">
        <v>0</v>
      </c>
      <c r="H1792">
        <v>1019.07</v>
      </c>
      <c r="I1792">
        <v>0</v>
      </c>
      <c r="J1792">
        <v>0.37571100000000002</v>
      </c>
      <c r="K1792">
        <v>0.61909800000000004</v>
      </c>
      <c r="L1792">
        <v>0</v>
      </c>
      <c r="M1792" t="s">
        <v>42</v>
      </c>
      <c r="R1792">
        <f>AVERAGE(B1743:B1792)</f>
        <v>46521.733999999997</v>
      </c>
      <c r="S1792">
        <f>AVERAGE(C1743:C1792)</f>
        <v>46500.068000000007</v>
      </c>
      <c r="U1792">
        <f>_xlfn.VAR.P(B1743:B1792)</f>
        <v>407163.33624399995</v>
      </c>
      <c r="V1792">
        <f>_xlfn.VAR.P(C1743:C1792)</f>
        <v>406385.11337599938</v>
      </c>
      <c r="X1792">
        <f>1.96*SQRT(U1792)/50</f>
        <v>25.013265860458528</v>
      </c>
      <c r="Y1792">
        <f>1.96*SQRT(V1792)/50</f>
        <v>24.989350143973247</v>
      </c>
    </row>
    <row r="1793" spans="1:15" x14ac:dyDescent="0.25">
      <c r="A1793" t="s">
        <v>161</v>
      </c>
      <c r="B1793">
        <v>2326161.4519000002</v>
      </c>
      <c r="C1793" t="s">
        <v>36</v>
      </c>
    </row>
    <row r="1794" spans="1:15" x14ac:dyDescent="0.25">
      <c r="A1794" t="s">
        <v>162</v>
      </c>
      <c r="B1794">
        <v>55630</v>
      </c>
      <c r="C1794">
        <v>55529</v>
      </c>
      <c r="D1794">
        <v>55528.800000000003</v>
      </c>
      <c r="E1794">
        <v>55476.7</v>
      </c>
      <c r="F1794">
        <v>2270.5300000000002</v>
      </c>
      <c r="G1794">
        <v>2499.23</v>
      </c>
      <c r="H1794">
        <v>484.767</v>
      </c>
      <c r="I1794">
        <v>583.029</v>
      </c>
      <c r="J1794">
        <v>1406.02</v>
      </c>
      <c r="K1794">
        <v>50684.6</v>
      </c>
      <c r="L1794">
        <v>0.38577899999999998</v>
      </c>
      <c r="M1794">
        <v>0.62828799999999996</v>
      </c>
      <c r="N1794">
        <v>143016</v>
      </c>
      <c r="O1794" t="s">
        <v>42</v>
      </c>
    </row>
    <row r="1795" spans="1:15" x14ac:dyDescent="0.25">
      <c r="A1795" t="s">
        <v>162</v>
      </c>
      <c r="B1795">
        <v>50408.5</v>
      </c>
      <c r="C1795">
        <v>50331.8</v>
      </c>
      <c r="D1795">
        <v>50331.7</v>
      </c>
      <c r="E1795">
        <v>50281.4</v>
      </c>
      <c r="F1795">
        <v>2280.5500000000002</v>
      </c>
      <c r="G1795">
        <v>2552.96</v>
      </c>
      <c r="H1795">
        <v>513.98099999999999</v>
      </c>
      <c r="I1795">
        <v>607.03499999999997</v>
      </c>
      <c r="J1795">
        <v>1406.61</v>
      </c>
      <c r="K1795">
        <v>45426.2</v>
      </c>
      <c r="L1795">
        <v>0.37571900000000003</v>
      </c>
      <c r="M1795">
        <v>0.619112</v>
      </c>
      <c r="N1795">
        <v>138546</v>
      </c>
      <c r="O1795" t="s">
        <v>42</v>
      </c>
    </row>
    <row r="1796" spans="1:15" x14ac:dyDescent="0.25">
      <c r="A1796" t="s">
        <v>162</v>
      </c>
      <c r="B1796">
        <v>50737.5</v>
      </c>
      <c r="C1796">
        <v>50661.1</v>
      </c>
      <c r="D1796">
        <v>50661</v>
      </c>
      <c r="E1796">
        <v>50610.8</v>
      </c>
      <c r="F1796">
        <v>2290.98</v>
      </c>
      <c r="G1796">
        <v>2540.15</v>
      </c>
      <c r="H1796">
        <v>511.661</v>
      </c>
      <c r="I1796">
        <v>599.42399999999998</v>
      </c>
      <c r="J1796">
        <v>1403.77</v>
      </c>
      <c r="K1796">
        <v>45758.2</v>
      </c>
      <c r="L1796">
        <v>0.37670999999999999</v>
      </c>
      <c r="M1796">
        <v>0.61911899999999997</v>
      </c>
      <c r="N1796">
        <v>139733</v>
      </c>
      <c r="O1796" t="s">
        <v>42</v>
      </c>
    </row>
    <row r="1797" spans="1:15" x14ac:dyDescent="0.25">
      <c r="A1797" t="s">
        <v>162</v>
      </c>
      <c r="B1797">
        <v>50161</v>
      </c>
      <c r="C1797">
        <v>50088.6</v>
      </c>
      <c r="D1797">
        <v>50088.4</v>
      </c>
      <c r="E1797">
        <v>50038.2</v>
      </c>
      <c r="F1797">
        <v>2279.21</v>
      </c>
      <c r="G1797">
        <v>2541.09</v>
      </c>
      <c r="H1797">
        <v>506.31599999999997</v>
      </c>
      <c r="I1797">
        <v>605.46</v>
      </c>
      <c r="J1797">
        <v>1404.13</v>
      </c>
      <c r="K1797">
        <v>45196.4</v>
      </c>
      <c r="L1797">
        <v>0.375724</v>
      </c>
      <c r="M1797">
        <v>0.61909999999999998</v>
      </c>
      <c r="N1797">
        <v>138811</v>
      </c>
      <c r="O1797" t="s">
        <v>42</v>
      </c>
    </row>
    <row r="1798" spans="1:15" x14ac:dyDescent="0.25">
      <c r="A1798" t="s">
        <v>162</v>
      </c>
      <c r="B1798">
        <v>50672.800000000003</v>
      </c>
      <c r="C1798">
        <v>50585.4</v>
      </c>
      <c r="D1798">
        <v>50585.2</v>
      </c>
      <c r="E1798">
        <v>50534.8</v>
      </c>
      <c r="F1798">
        <v>2284.41</v>
      </c>
      <c r="G1798">
        <v>2536.25</v>
      </c>
      <c r="H1798">
        <v>505.37299999999999</v>
      </c>
      <c r="I1798">
        <v>601.57299999999998</v>
      </c>
      <c r="J1798">
        <v>1404.01</v>
      </c>
      <c r="K1798">
        <v>45692.6</v>
      </c>
      <c r="L1798">
        <v>0.37569799999999998</v>
      </c>
      <c r="M1798">
        <v>0.61910900000000002</v>
      </c>
      <c r="N1798">
        <v>139386</v>
      </c>
      <c r="O1798" t="s">
        <v>42</v>
      </c>
    </row>
    <row r="1799" spans="1:15" x14ac:dyDescent="0.25">
      <c r="A1799" t="s">
        <v>162</v>
      </c>
      <c r="B1799">
        <v>50836.4</v>
      </c>
      <c r="C1799">
        <v>50754</v>
      </c>
      <c r="D1799">
        <v>50753.8</v>
      </c>
      <c r="E1799">
        <v>50703.8</v>
      </c>
      <c r="F1799">
        <v>2273.65</v>
      </c>
      <c r="G1799">
        <v>2547.5500000000002</v>
      </c>
      <c r="H1799">
        <v>518.30999999999995</v>
      </c>
      <c r="I1799">
        <v>601.149</v>
      </c>
      <c r="J1799">
        <v>1402.77</v>
      </c>
      <c r="K1799">
        <v>45861.1</v>
      </c>
      <c r="L1799">
        <v>0.37578899999999998</v>
      </c>
      <c r="M1799">
        <v>0.61912199999999995</v>
      </c>
      <c r="N1799">
        <v>139300</v>
      </c>
      <c r="O1799" t="s">
        <v>42</v>
      </c>
    </row>
    <row r="1800" spans="1:15" x14ac:dyDescent="0.25">
      <c r="A1800" t="s">
        <v>162</v>
      </c>
      <c r="B1800">
        <v>50496</v>
      </c>
      <c r="C1800">
        <v>50409.8</v>
      </c>
      <c r="D1800">
        <v>50409.599999999999</v>
      </c>
      <c r="E1800">
        <v>50359</v>
      </c>
      <c r="F1800">
        <v>2287.56</v>
      </c>
      <c r="G1800">
        <v>2549.5300000000002</v>
      </c>
      <c r="H1800">
        <v>512.36099999999999</v>
      </c>
      <c r="I1800">
        <v>608.78099999999995</v>
      </c>
      <c r="J1800">
        <v>1403.15</v>
      </c>
      <c r="K1800">
        <v>45500.4</v>
      </c>
      <c r="L1800">
        <v>0.37569000000000002</v>
      </c>
      <c r="M1800">
        <v>0.61910100000000001</v>
      </c>
      <c r="N1800">
        <v>138036</v>
      </c>
      <c r="O1800" t="s">
        <v>42</v>
      </c>
    </row>
    <row r="1801" spans="1:15" x14ac:dyDescent="0.25">
      <c r="A1801" t="s">
        <v>162</v>
      </c>
      <c r="B1801">
        <v>50379</v>
      </c>
      <c r="C1801">
        <v>50301.5</v>
      </c>
      <c r="D1801">
        <v>50301.4</v>
      </c>
      <c r="E1801">
        <v>50251.199999999997</v>
      </c>
      <c r="F1801">
        <v>2269.63</v>
      </c>
      <c r="G1801">
        <v>2543.61</v>
      </c>
      <c r="H1801">
        <v>511.29199999999997</v>
      </c>
      <c r="I1801">
        <v>603.76300000000003</v>
      </c>
      <c r="J1801">
        <v>1403.22</v>
      </c>
      <c r="K1801">
        <v>45416.5</v>
      </c>
      <c r="L1801">
        <v>0.37655100000000002</v>
      </c>
      <c r="M1801">
        <v>0.61909700000000001</v>
      </c>
      <c r="N1801">
        <v>138800</v>
      </c>
      <c r="O1801" t="s">
        <v>42</v>
      </c>
    </row>
    <row r="1802" spans="1:15" x14ac:dyDescent="0.25">
      <c r="A1802" t="s">
        <v>162</v>
      </c>
      <c r="B1802">
        <v>50492.800000000003</v>
      </c>
      <c r="C1802">
        <v>50392.9</v>
      </c>
      <c r="D1802">
        <v>50392.800000000003</v>
      </c>
      <c r="E1802">
        <v>50342.1</v>
      </c>
      <c r="F1802">
        <v>2286.44</v>
      </c>
      <c r="G1802">
        <v>2542.94</v>
      </c>
      <c r="H1802">
        <v>511.41</v>
      </c>
      <c r="I1802">
        <v>603.39</v>
      </c>
      <c r="J1802">
        <v>1402.87</v>
      </c>
      <c r="K1802">
        <v>45491.3</v>
      </c>
      <c r="L1802">
        <v>0.37576500000000002</v>
      </c>
      <c r="M1802">
        <v>0.61912199999999995</v>
      </c>
      <c r="N1802">
        <v>138902</v>
      </c>
      <c r="O1802" t="s">
        <v>42</v>
      </c>
    </row>
    <row r="1803" spans="1:15" x14ac:dyDescent="0.25">
      <c r="A1803" t="s">
        <v>162</v>
      </c>
      <c r="B1803">
        <v>50417.8</v>
      </c>
      <c r="C1803">
        <v>50329.9</v>
      </c>
      <c r="D1803">
        <v>50329.8</v>
      </c>
      <c r="E1803">
        <v>50279.6</v>
      </c>
      <c r="F1803">
        <v>2274.9</v>
      </c>
      <c r="G1803">
        <v>2553.5500000000002</v>
      </c>
      <c r="H1803">
        <v>516.86900000000003</v>
      </c>
      <c r="I1803">
        <v>609.43600000000004</v>
      </c>
      <c r="J1803">
        <v>1401.96</v>
      </c>
      <c r="K1803">
        <v>45429.8</v>
      </c>
      <c r="L1803">
        <v>0.37569399999999997</v>
      </c>
      <c r="M1803">
        <v>0.61911799999999995</v>
      </c>
      <c r="N1803">
        <v>137813</v>
      </c>
      <c r="O1803" t="s">
        <v>42</v>
      </c>
    </row>
    <row r="1804" spans="1:15" x14ac:dyDescent="0.25">
      <c r="A1804" t="s">
        <v>162</v>
      </c>
      <c r="B1804">
        <v>50572.4</v>
      </c>
      <c r="C1804">
        <v>50490.7</v>
      </c>
      <c r="D1804">
        <v>50490.6</v>
      </c>
      <c r="E1804">
        <v>50439.7</v>
      </c>
      <c r="F1804">
        <v>2302.23</v>
      </c>
      <c r="G1804">
        <v>2556.1799999999998</v>
      </c>
      <c r="H1804">
        <v>516.61500000000001</v>
      </c>
      <c r="I1804">
        <v>609.76</v>
      </c>
      <c r="J1804">
        <v>1404.46</v>
      </c>
      <c r="K1804">
        <v>45559.8</v>
      </c>
      <c r="L1804">
        <v>0.376357</v>
      </c>
      <c r="M1804">
        <v>0.62685299999999999</v>
      </c>
      <c r="N1804">
        <v>137941</v>
      </c>
      <c r="O1804" t="s">
        <v>42</v>
      </c>
    </row>
    <row r="1805" spans="1:15" x14ac:dyDescent="0.25">
      <c r="A1805" t="s">
        <v>162</v>
      </c>
      <c r="B1805">
        <v>50324.7</v>
      </c>
      <c r="C1805">
        <v>50239.7</v>
      </c>
      <c r="D1805">
        <v>50239.5</v>
      </c>
      <c r="E1805">
        <v>50189.2</v>
      </c>
      <c r="F1805">
        <v>2282.61</v>
      </c>
      <c r="G1805">
        <v>2559.4699999999998</v>
      </c>
      <c r="H1805">
        <v>519.46</v>
      </c>
      <c r="I1805">
        <v>611.97400000000005</v>
      </c>
      <c r="J1805">
        <v>1402.82</v>
      </c>
      <c r="K1805">
        <v>45325.8</v>
      </c>
      <c r="L1805">
        <v>0.37581900000000001</v>
      </c>
      <c r="M1805">
        <v>0.61910100000000001</v>
      </c>
      <c r="N1805">
        <v>137352</v>
      </c>
      <c r="O1805" t="s">
        <v>42</v>
      </c>
    </row>
    <row r="1806" spans="1:15" x14ac:dyDescent="0.25">
      <c r="A1806" t="s">
        <v>162</v>
      </c>
      <c r="B1806">
        <v>50418.2</v>
      </c>
      <c r="C1806">
        <v>50337.8</v>
      </c>
      <c r="D1806">
        <v>50337.7</v>
      </c>
      <c r="E1806">
        <v>50287.6</v>
      </c>
      <c r="F1806">
        <v>2294.64</v>
      </c>
      <c r="G1806">
        <v>2556.2800000000002</v>
      </c>
      <c r="H1806">
        <v>518.54300000000001</v>
      </c>
      <c r="I1806">
        <v>610.87</v>
      </c>
      <c r="J1806">
        <v>1401.61</v>
      </c>
      <c r="K1806">
        <v>45415.3</v>
      </c>
      <c r="L1806">
        <v>0.37710500000000002</v>
      </c>
      <c r="M1806">
        <v>0.61909999999999998</v>
      </c>
      <c r="N1806">
        <v>137461</v>
      </c>
      <c r="O1806" t="s">
        <v>42</v>
      </c>
    </row>
    <row r="1807" spans="1:15" x14ac:dyDescent="0.25">
      <c r="A1807" t="s">
        <v>162</v>
      </c>
      <c r="B1807">
        <v>52943.3</v>
      </c>
      <c r="C1807">
        <v>52846.6</v>
      </c>
      <c r="D1807">
        <v>52846.5</v>
      </c>
      <c r="E1807">
        <v>52796.5</v>
      </c>
      <c r="F1807">
        <v>2254.9299999999998</v>
      </c>
      <c r="G1807">
        <v>2530.64</v>
      </c>
      <c r="H1807">
        <v>508.887</v>
      </c>
      <c r="I1807">
        <v>595.89</v>
      </c>
      <c r="J1807">
        <v>1400.67</v>
      </c>
      <c r="K1807">
        <v>47989.4</v>
      </c>
      <c r="L1807">
        <v>0.37569900000000001</v>
      </c>
      <c r="M1807">
        <v>0.619116</v>
      </c>
      <c r="N1807">
        <v>140039</v>
      </c>
      <c r="O1807" t="s">
        <v>42</v>
      </c>
    </row>
    <row r="1808" spans="1:15" x14ac:dyDescent="0.25">
      <c r="A1808" t="s">
        <v>162</v>
      </c>
      <c r="B1808">
        <v>50219.9</v>
      </c>
      <c r="C1808">
        <v>50144.800000000003</v>
      </c>
      <c r="D1808">
        <v>50144.6</v>
      </c>
      <c r="E1808">
        <v>50094.400000000001</v>
      </c>
      <c r="F1808">
        <v>2293.34</v>
      </c>
      <c r="G1808">
        <v>2559.4499999999998</v>
      </c>
      <c r="H1808">
        <v>518.75900000000001</v>
      </c>
      <c r="I1808">
        <v>612.96500000000003</v>
      </c>
      <c r="J1808">
        <v>1402.44</v>
      </c>
      <c r="K1808">
        <v>45220.3</v>
      </c>
      <c r="L1808">
        <v>0.37634499999999999</v>
      </c>
      <c r="M1808">
        <v>0.62971600000000005</v>
      </c>
      <c r="N1808">
        <v>137045</v>
      </c>
      <c r="O1808" t="s">
        <v>42</v>
      </c>
    </row>
    <row r="1809" spans="1:15" x14ac:dyDescent="0.25">
      <c r="A1809" t="s">
        <v>162</v>
      </c>
      <c r="B1809">
        <v>50133.9</v>
      </c>
      <c r="C1809">
        <v>50052.800000000003</v>
      </c>
      <c r="D1809">
        <v>50052.7</v>
      </c>
      <c r="E1809">
        <v>50002.5</v>
      </c>
      <c r="F1809">
        <v>2286.0500000000002</v>
      </c>
      <c r="G1809">
        <v>2554.75</v>
      </c>
      <c r="H1809">
        <v>513.29300000000001</v>
      </c>
      <c r="I1809">
        <v>612.18399999999997</v>
      </c>
      <c r="J1809">
        <v>1403.73</v>
      </c>
      <c r="K1809">
        <v>45140.3</v>
      </c>
      <c r="L1809">
        <v>0.378077</v>
      </c>
      <c r="M1809">
        <v>0.61912100000000003</v>
      </c>
      <c r="N1809">
        <v>137338</v>
      </c>
      <c r="O1809" t="s">
        <v>42</v>
      </c>
    </row>
    <row r="1810" spans="1:15" x14ac:dyDescent="0.25">
      <c r="A1810" t="s">
        <v>162</v>
      </c>
      <c r="B1810">
        <v>50511.4</v>
      </c>
      <c r="C1810">
        <v>50430.8</v>
      </c>
      <c r="D1810">
        <v>50430.6</v>
      </c>
      <c r="E1810">
        <v>50380</v>
      </c>
      <c r="F1810">
        <v>2302.09</v>
      </c>
      <c r="G1810">
        <v>2552.7199999999998</v>
      </c>
      <c r="H1810">
        <v>515.51099999999997</v>
      </c>
      <c r="I1810">
        <v>608.25400000000002</v>
      </c>
      <c r="J1810">
        <v>1403.75</v>
      </c>
      <c r="K1810">
        <v>45503.8</v>
      </c>
      <c r="L1810">
        <v>0.375697</v>
      </c>
      <c r="M1810">
        <v>0.61897899999999995</v>
      </c>
      <c r="N1810">
        <v>138184</v>
      </c>
      <c r="O1810" t="s">
        <v>42</v>
      </c>
    </row>
    <row r="1811" spans="1:15" x14ac:dyDescent="0.25">
      <c r="A1811" t="s">
        <v>162</v>
      </c>
      <c r="B1811">
        <v>50761.2</v>
      </c>
      <c r="C1811">
        <v>50679</v>
      </c>
      <c r="D1811">
        <v>50678.9</v>
      </c>
      <c r="E1811">
        <v>50628.4</v>
      </c>
      <c r="F1811">
        <v>2286.37</v>
      </c>
      <c r="G1811">
        <v>2544.38</v>
      </c>
      <c r="H1811">
        <v>512.93799999999999</v>
      </c>
      <c r="I1811">
        <v>603.23800000000006</v>
      </c>
      <c r="J1811">
        <v>1402.96</v>
      </c>
      <c r="K1811">
        <v>45776.1</v>
      </c>
      <c r="L1811">
        <v>0.37982399999999999</v>
      </c>
      <c r="M1811">
        <v>0.61912</v>
      </c>
      <c r="N1811">
        <v>138989</v>
      </c>
      <c r="O1811" t="s">
        <v>42</v>
      </c>
    </row>
    <row r="1812" spans="1:15" x14ac:dyDescent="0.25">
      <c r="A1812" t="s">
        <v>162</v>
      </c>
      <c r="B1812">
        <v>50425.3</v>
      </c>
      <c r="C1812">
        <v>50347.9</v>
      </c>
      <c r="D1812">
        <v>50347.8</v>
      </c>
      <c r="E1812">
        <v>50297.4</v>
      </c>
      <c r="F1812">
        <v>2298.6799999999998</v>
      </c>
      <c r="G1812">
        <v>2563.48</v>
      </c>
      <c r="H1812">
        <v>520.00199999999995</v>
      </c>
      <c r="I1812">
        <v>614.75</v>
      </c>
      <c r="J1812">
        <v>1403.3</v>
      </c>
      <c r="K1812">
        <v>45413.7</v>
      </c>
      <c r="L1812">
        <v>0.37587599999999999</v>
      </c>
      <c r="M1812">
        <v>0.619093</v>
      </c>
      <c r="N1812">
        <v>136835</v>
      </c>
      <c r="O1812" t="s">
        <v>42</v>
      </c>
    </row>
    <row r="1813" spans="1:15" x14ac:dyDescent="0.25">
      <c r="A1813" t="s">
        <v>162</v>
      </c>
      <c r="B1813">
        <v>56196.800000000003</v>
      </c>
      <c r="C1813">
        <v>56119.4</v>
      </c>
      <c r="D1813">
        <v>56119.3</v>
      </c>
      <c r="E1813">
        <v>56068.800000000003</v>
      </c>
      <c r="F1813">
        <v>2244.12</v>
      </c>
      <c r="G1813">
        <v>2489.7399999999998</v>
      </c>
      <c r="H1813">
        <v>483.87299999999999</v>
      </c>
      <c r="I1813">
        <v>576.78599999999994</v>
      </c>
      <c r="J1813">
        <v>1403.74</v>
      </c>
      <c r="K1813">
        <v>51312.6</v>
      </c>
      <c r="L1813">
        <v>0.37569799999999998</v>
      </c>
      <c r="M1813">
        <v>0.61890299999999998</v>
      </c>
      <c r="N1813">
        <v>143751</v>
      </c>
      <c r="O1813" t="s">
        <v>42</v>
      </c>
    </row>
    <row r="1814" spans="1:15" x14ac:dyDescent="0.25">
      <c r="A1814" t="s">
        <v>162</v>
      </c>
      <c r="B1814">
        <v>50448.5</v>
      </c>
      <c r="C1814">
        <v>50369.599999999999</v>
      </c>
      <c r="D1814">
        <v>50369.5</v>
      </c>
      <c r="E1814">
        <v>50318.8</v>
      </c>
      <c r="F1814">
        <v>2301.9</v>
      </c>
      <c r="G1814">
        <v>2549.59</v>
      </c>
      <c r="H1814">
        <v>512.11099999999999</v>
      </c>
      <c r="I1814">
        <v>610.36699999999996</v>
      </c>
      <c r="J1814">
        <v>1401.9</v>
      </c>
      <c r="K1814">
        <v>45445.9</v>
      </c>
      <c r="L1814">
        <v>0.37581199999999998</v>
      </c>
      <c r="M1814">
        <v>0.62976900000000002</v>
      </c>
      <c r="N1814">
        <v>137593</v>
      </c>
      <c r="O1814" t="s">
        <v>42</v>
      </c>
    </row>
    <row r="1815" spans="1:15" x14ac:dyDescent="0.25">
      <c r="A1815" t="s">
        <v>162</v>
      </c>
      <c r="B1815">
        <v>56756.4</v>
      </c>
      <c r="C1815">
        <v>56671.7</v>
      </c>
      <c r="D1815">
        <v>56671.6</v>
      </c>
      <c r="E1815">
        <v>56620.800000000003</v>
      </c>
      <c r="F1815">
        <v>2248.1799999999998</v>
      </c>
      <c r="G1815">
        <v>2493.5500000000002</v>
      </c>
      <c r="H1815">
        <v>487.42700000000002</v>
      </c>
      <c r="I1815">
        <v>576.41999999999996</v>
      </c>
      <c r="J1815">
        <v>1404.32</v>
      </c>
      <c r="K1815">
        <v>51856.6</v>
      </c>
      <c r="L1815">
        <v>0.375745</v>
      </c>
      <c r="M1815">
        <v>0.61907400000000001</v>
      </c>
      <c r="N1815">
        <v>143989</v>
      </c>
      <c r="O1815" t="s">
        <v>42</v>
      </c>
    </row>
    <row r="1816" spans="1:15" x14ac:dyDescent="0.25">
      <c r="A1816" t="s">
        <v>162</v>
      </c>
      <c r="B1816">
        <v>56613.5</v>
      </c>
      <c r="C1816">
        <v>56529.1</v>
      </c>
      <c r="D1816">
        <v>56528.9</v>
      </c>
      <c r="E1816">
        <v>56477.4</v>
      </c>
      <c r="F1816">
        <v>2267.19</v>
      </c>
      <c r="G1816">
        <v>2486.37</v>
      </c>
      <c r="H1816">
        <v>481.45299999999997</v>
      </c>
      <c r="I1816">
        <v>575.16</v>
      </c>
      <c r="J1816">
        <v>1404.38</v>
      </c>
      <c r="K1816">
        <v>51701.5</v>
      </c>
      <c r="L1816">
        <v>0.37626999999999999</v>
      </c>
      <c r="M1816">
        <v>0.61912100000000003</v>
      </c>
      <c r="N1816">
        <v>144258</v>
      </c>
      <c r="O1816" t="s">
        <v>42</v>
      </c>
    </row>
    <row r="1817" spans="1:15" x14ac:dyDescent="0.25">
      <c r="A1817" t="s">
        <v>162</v>
      </c>
      <c r="B1817">
        <v>50601.599999999999</v>
      </c>
      <c r="C1817">
        <v>50528.3</v>
      </c>
      <c r="D1817">
        <v>50528.2</v>
      </c>
      <c r="E1817">
        <v>50477.7</v>
      </c>
      <c r="F1817">
        <v>2281.7199999999998</v>
      </c>
      <c r="G1817">
        <v>2554.61</v>
      </c>
      <c r="H1817">
        <v>515.51499999999999</v>
      </c>
      <c r="I1817">
        <v>610.29899999999998</v>
      </c>
      <c r="J1817">
        <v>1403.45</v>
      </c>
      <c r="K1817">
        <v>45619.6</v>
      </c>
      <c r="L1817">
        <v>0.375753</v>
      </c>
      <c r="M1817">
        <v>0.61909499999999995</v>
      </c>
      <c r="N1817">
        <v>137594</v>
      </c>
      <c r="O1817" t="s">
        <v>42</v>
      </c>
    </row>
    <row r="1818" spans="1:15" x14ac:dyDescent="0.25">
      <c r="A1818" t="s">
        <v>162</v>
      </c>
      <c r="B1818">
        <v>55090</v>
      </c>
      <c r="C1818">
        <v>54996.800000000003</v>
      </c>
      <c r="D1818">
        <v>54996.7</v>
      </c>
      <c r="E1818">
        <v>54945.7</v>
      </c>
      <c r="F1818">
        <v>2257.91</v>
      </c>
      <c r="G1818">
        <v>2494.2600000000002</v>
      </c>
      <c r="H1818">
        <v>484.93299999999999</v>
      </c>
      <c r="I1818">
        <v>581.09199999999998</v>
      </c>
      <c r="J1818">
        <v>1402.9</v>
      </c>
      <c r="K1818">
        <v>50171.5</v>
      </c>
      <c r="L1818">
        <v>0.375776</v>
      </c>
      <c r="M1818">
        <v>0.619085</v>
      </c>
      <c r="N1818">
        <v>143276</v>
      </c>
      <c r="O1818" t="s">
        <v>42</v>
      </c>
    </row>
    <row r="1819" spans="1:15" x14ac:dyDescent="0.25">
      <c r="A1819" t="s">
        <v>162</v>
      </c>
      <c r="B1819">
        <v>55544.6</v>
      </c>
      <c r="C1819">
        <v>55470.5</v>
      </c>
      <c r="D1819">
        <v>55470.400000000001</v>
      </c>
      <c r="E1819">
        <v>55419.6</v>
      </c>
      <c r="F1819">
        <v>2256.42</v>
      </c>
      <c r="G1819">
        <v>2499.06</v>
      </c>
      <c r="H1819">
        <v>487.02</v>
      </c>
      <c r="I1819">
        <v>584.65800000000002</v>
      </c>
      <c r="J1819">
        <v>1402.04</v>
      </c>
      <c r="K1819">
        <v>50641.9</v>
      </c>
      <c r="L1819">
        <v>0.37572899999999998</v>
      </c>
      <c r="M1819">
        <v>0.62095500000000003</v>
      </c>
      <c r="N1819">
        <v>142310</v>
      </c>
      <c r="O1819" t="s">
        <v>42</v>
      </c>
    </row>
    <row r="1820" spans="1:15" x14ac:dyDescent="0.25">
      <c r="A1820" t="s">
        <v>162</v>
      </c>
      <c r="B1820">
        <v>50551.3</v>
      </c>
      <c r="C1820">
        <v>50465.9</v>
      </c>
      <c r="D1820">
        <v>50465.8</v>
      </c>
      <c r="E1820">
        <v>50415.3</v>
      </c>
      <c r="F1820">
        <v>2300.29</v>
      </c>
      <c r="G1820">
        <v>2547.86</v>
      </c>
      <c r="H1820">
        <v>514.64800000000002</v>
      </c>
      <c r="I1820">
        <v>606.37900000000002</v>
      </c>
      <c r="J1820">
        <v>1401.53</v>
      </c>
      <c r="K1820">
        <v>45545.8</v>
      </c>
      <c r="L1820">
        <v>0.37642900000000001</v>
      </c>
      <c r="M1820">
        <v>0.62050899999999998</v>
      </c>
      <c r="N1820">
        <v>138241</v>
      </c>
      <c r="O1820" t="s">
        <v>42</v>
      </c>
    </row>
    <row r="1821" spans="1:15" x14ac:dyDescent="0.25">
      <c r="A1821" t="s">
        <v>162</v>
      </c>
      <c r="B1821">
        <v>56601.7</v>
      </c>
      <c r="C1821">
        <v>56511.8</v>
      </c>
      <c r="D1821">
        <v>56511.7</v>
      </c>
      <c r="E1821">
        <v>56460.7</v>
      </c>
      <c r="F1821">
        <v>2251.0700000000002</v>
      </c>
      <c r="G1821">
        <v>2487.5</v>
      </c>
      <c r="H1821">
        <v>484.19799999999998</v>
      </c>
      <c r="I1821">
        <v>575.12</v>
      </c>
      <c r="J1821">
        <v>1402.87</v>
      </c>
      <c r="K1821">
        <v>51699.8</v>
      </c>
      <c r="L1821">
        <v>0.376614</v>
      </c>
      <c r="M1821">
        <v>0.61901200000000001</v>
      </c>
      <c r="N1821">
        <v>144134</v>
      </c>
      <c r="O1821" t="s">
        <v>42</v>
      </c>
    </row>
    <row r="1822" spans="1:15" x14ac:dyDescent="0.25">
      <c r="A1822" t="s">
        <v>162</v>
      </c>
      <c r="B1822">
        <v>56790.2</v>
      </c>
      <c r="C1822">
        <v>56709.4</v>
      </c>
      <c r="D1822">
        <v>56709.3</v>
      </c>
      <c r="E1822">
        <v>56658.5</v>
      </c>
      <c r="F1822">
        <v>2263.8000000000002</v>
      </c>
      <c r="G1822">
        <v>2486.77</v>
      </c>
      <c r="H1822">
        <v>485.685</v>
      </c>
      <c r="I1822">
        <v>572.49699999999996</v>
      </c>
      <c r="J1822">
        <v>1403.25</v>
      </c>
      <c r="K1822">
        <v>51885.4</v>
      </c>
      <c r="L1822">
        <v>0.37609500000000001</v>
      </c>
      <c r="M1822">
        <v>0.61912199999999995</v>
      </c>
      <c r="N1822">
        <v>144412</v>
      </c>
      <c r="O1822" t="s">
        <v>42</v>
      </c>
    </row>
    <row r="1823" spans="1:15" x14ac:dyDescent="0.25">
      <c r="A1823" t="s">
        <v>162</v>
      </c>
      <c r="B1823">
        <v>56270.8</v>
      </c>
      <c r="C1823">
        <v>56191.1</v>
      </c>
      <c r="D1823">
        <v>56190.9</v>
      </c>
      <c r="E1823">
        <v>56138.2</v>
      </c>
      <c r="F1823">
        <v>2280.36</v>
      </c>
      <c r="G1823">
        <v>2490.02</v>
      </c>
      <c r="H1823">
        <v>477.59</v>
      </c>
      <c r="I1823">
        <v>576.34199999999998</v>
      </c>
      <c r="J1823">
        <v>1410.19</v>
      </c>
      <c r="K1823">
        <v>51344.5</v>
      </c>
      <c r="L1823">
        <v>0.375722</v>
      </c>
      <c r="M1823">
        <v>0.62979200000000002</v>
      </c>
      <c r="N1823">
        <v>144807</v>
      </c>
      <c r="O1823" t="s">
        <v>42</v>
      </c>
    </row>
    <row r="1824" spans="1:15" x14ac:dyDescent="0.25">
      <c r="A1824" t="s">
        <v>162</v>
      </c>
      <c r="B1824">
        <v>56231.3</v>
      </c>
      <c r="C1824">
        <v>56132.6</v>
      </c>
      <c r="D1824">
        <v>56132.4</v>
      </c>
      <c r="E1824">
        <v>56081.4</v>
      </c>
      <c r="F1824">
        <v>2266.06</v>
      </c>
      <c r="G1824">
        <v>2484.9499999999998</v>
      </c>
      <c r="H1824">
        <v>484.09199999999998</v>
      </c>
      <c r="I1824">
        <v>572.755</v>
      </c>
      <c r="J1824">
        <v>1402.77</v>
      </c>
      <c r="K1824">
        <v>51308.1</v>
      </c>
      <c r="L1824">
        <v>0.37598199999999998</v>
      </c>
      <c r="M1824">
        <v>0.61912100000000003</v>
      </c>
      <c r="N1824">
        <v>144487</v>
      </c>
      <c r="O1824" t="s">
        <v>42</v>
      </c>
    </row>
    <row r="1825" spans="1:15" x14ac:dyDescent="0.25">
      <c r="A1825" t="s">
        <v>162</v>
      </c>
      <c r="B1825">
        <v>50257.9</v>
      </c>
      <c r="C1825">
        <v>50179</v>
      </c>
      <c r="D1825">
        <v>50178.8</v>
      </c>
      <c r="E1825">
        <v>50128.4</v>
      </c>
      <c r="F1825">
        <v>2285.89</v>
      </c>
      <c r="G1825">
        <v>2564.9699999999998</v>
      </c>
      <c r="H1825">
        <v>520.78300000000002</v>
      </c>
      <c r="I1825">
        <v>616.12800000000004</v>
      </c>
      <c r="J1825">
        <v>1402.77</v>
      </c>
      <c r="K1825">
        <v>45256</v>
      </c>
      <c r="L1825">
        <v>0.37569599999999997</v>
      </c>
      <c r="M1825">
        <v>0.61912</v>
      </c>
      <c r="N1825">
        <v>136708</v>
      </c>
      <c r="O1825" t="s">
        <v>42</v>
      </c>
    </row>
    <row r="1826" spans="1:15" x14ac:dyDescent="0.25">
      <c r="A1826" t="s">
        <v>162</v>
      </c>
      <c r="B1826">
        <v>53477.4</v>
      </c>
      <c r="C1826">
        <v>53391.3</v>
      </c>
      <c r="D1826">
        <v>53391.1</v>
      </c>
      <c r="E1826">
        <v>53337.7</v>
      </c>
      <c r="F1826">
        <v>2352.56</v>
      </c>
      <c r="G1826">
        <v>2523.5300000000002</v>
      </c>
      <c r="H1826">
        <v>498.41500000000002</v>
      </c>
      <c r="I1826">
        <v>588.99800000000005</v>
      </c>
      <c r="J1826">
        <v>1409.14</v>
      </c>
      <c r="K1826">
        <v>48435.6</v>
      </c>
      <c r="L1826">
        <v>0.376695</v>
      </c>
      <c r="M1826">
        <v>0.61912100000000003</v>
      </c>
      <c r="N1826">
        <v>141929</v>
      </c>
      <c r="O1826" t="s">
        <v>42</v>
      </c>
    </row>
    <row r="1827" spans="1:15" x14ac:dyDescent="0.25">
      <c r="A1827" t="s">
        <v>162</v>
      </c>
      <c r="B1827">
        <v>50201.3</v>
      </c>
      <c r="C1827">
        <v>50118.400000000001</v>
      </c>
      <c r="D1827">
        <v>50118.3</v>
      </c>
      <c r="E1827">
        <v>50067.9</v>
      </c>
      <c r="F1827">
        <v>2270.15</v>
      </c>
      <c r="G1827">
        <v>2544.58</v>
      </c>
      <c r="H1827">
        <v>515.51700000000005</v>
      </c>
      <c r="I1827">
        <v>603.71600000000001</v>
      </c>
      <c r="J1827">
        <v>1400.16</v>
      </c>
      <c r="K1827">
        <v>45231.8</v>
      </c>
      <c r="L1827">
        <v>0.37578699999999998</v>
      </c>
      <c r="M1827">
        <v>0.61912199999999995</v>
      </c>
      <c r="N1827">
        <v>138618</v>
      </c>
      <c r="O1827" t="s">
        <v>42</v>
      </c>
    </row>
    <row r="1828" spans="1:15" x14ac:dyDescent="0.25">
      <c r="A1828" t="s">
        <v>162</v>
      </c>
      <c r="B1828">
        <v>50452.4</v>
      </c>
      <c r="C1828">
        <v>50355</v>
      </c>
      <c r="D1828">
        <v>50354.9</v>
      </c>
      <c r="E1828">
        <v>50304.3</v>
      </c>
      <c r="F1828">
        <v>2290.85</v>
      </c>
      <c r="G1828">
        <v>2544.0100000000002</v>
      </c>
      <c r="H1828">
        <v>513.62800000000004</v>
      </c>
      <c r="I1828">
        <v>604.96600000000001</v>
      </c>
      <c r="J1828">
        <v>1400.12</v>
      </c>
      <c r="K1828">
        <v>45448.1</v>
      </c>
      <c r="L1828">
        <v>0.38072400000000001</v>
      </c>
      <c r="M1828">
        <v>0.61912</v>
      </c>
      <c r="N1828">
        <v>138378</v>
      </c>
      <c r="O1828" t="s">
        <v>42</v>
      </c>
    </row>
    <row r="1829" spans="1:15" x14ac:dyDescent="0.25">
      <c r="A1829" t="s">
        <v>162</v>
      </c>
      <c r="B1829">
        <v>55095.3</v>
      </c>
      <c r="C1829">
        <v>55019.6</v>
      </c>
      <c r="D1829">
        <v>55019.5</v>
      </c>
      <c r="E1829">
        <v>54968.6</v>
      </c>
      <c r="F1829">
        <v>2259.08</v>
      </c>
      <c r="G1829">
        <v>2493.9699999999998</v>
      </c>
      <c r="H1829">
        <v>487.65499999999997</v>
      </c>
      <c r="I1829">
        <v>580.06500000000005</v>
      </c>
      <c r="J1829">
        <v>1401.1</v>
      </c>
      <c r="K1829">
        <v>50193.1</v>
      </c>
      <c r="L1829">
        <v>0.37580599999999997</v>
      </c>
      <c r="M1829">
        <v>0.62383500000000003</v>
      </c>
      <c r="N1829">
        <v>142910</v>
      </c>
      <c r="O1829" t="s">
        <v>42</v>
      </c>
    </row>
    <row r="1830" spans="1:15" x14ac:dyDescent="0.25">
      <c r="A1830" t="s">
        <v>162</v>
      </c>
      <c r="B1830">
        <v>54017.7</v>
      </c>
      <c r="C1830">
        <v>53926.2</v>
      </c>
      <c r="D1830">
        <v>53926.1</v>
      </c>
      <c r="E1830">
        <v>53875.6</v>
      </c>
      <c r="F1830">
        <v>2267.62</v>
      </c>
      <c r="G1830">
        <v>2494.5500000000002</v>
      </c>
      <c r="H1830">
        <v>489.62200000000001</v>
      </c>
      <c r="I1830">
        <v>579.58600000000001</v>
      </c>
      <c r="J1830">
        <v>1400.25</v>
      </c>
      <c r="K1830">
        <v>49090.9</v>
      </c>
      <c r="L1830">
        <v>0.37944499999999998</v>
      </c>
      <c r="M1830">
        <v>0.62450399999999995</v>
      </c>
      <c r="N1830">
        <v>142942</v>
      </c>
      <c r="O1830" t="s">
        <v>42</v>
      </c>
    </row>
    <row r="1831" spans="1:15" x14ac:dyDescent="0.25">
      <c r="A1831" t="s">
        <v>162</v>
      </c>
      <c r="B1831">
        <v>53768.7</v>
      </c>
      <c r="C1831">
        <v>53688.4</v>
      </c>
      <c r="D1831">
        <v>53688.3</v>
      </c>
      <c r="E1831">
        <v>53637.599999999999</v>
      </c>
      <c r="F1831">
        <v>2252.1</v>
      </c>
      <c r="G1831">
        <v>2499.6999999999998</v>
      </c>
      <c r="H1831">
        <v>489.81</v>
      </c>
      <c r="I1831">
        <v>582.72699999999998</v>
      </c>
      <c r="J1831">
        <v>1402.06</v>
      </c>
      <c r="K1831">
        <v>48863.3</v>
      </c>
      <c r="L1831">
        <v>0.37636199999999997</v>
      </c>
      <c r="M1831">
        <v>0.61910399999999999</v>
      </c>
      <c r="N1831">
        <v>142594</v>
      </c>
      <c r="O1831" t="s">
        <v>42</v>
      </c>
    </row>
    <row r="1832" spans="1:15" x14ac:dyDescent="0.25">
      <c r="A1832" t="s">
        <v>162</v>
      </c>
      <c r="B1832">
        <v>49945.5</v>
      </c>
      <c r="C1832">
        <v>49862.9</v>
      </c>
      <c r="D1832">
        <v>49862.8</v>
      </c>
      <c r="E1832">
        <v>49812.3</v>
      </c>
      <c r="F1832">
        <v>2301.27</v>
      </c>
      <c r="G1832">
        <v>2560.59</v>
      </c>
      <c r="H1832">
        <v>513.80700000000002</v>
      </c>
      <c r="I1832">
        <v>618.447</v>
      </c>
      <c r="J1832">
        <v>1403.14</v>
      </c>
      <c r="K1832">
        <v>44928.1</v>
      </c>
      <c r="L1832">
        <v>0.37775500000000001</v>
      </c>
      <c r="M1832">
        <v>0.61912199999999995</v>
      </c>
      <c r="N1832">
        <v>135975</v>
      </c>
      <c r="O1832" t="s">
        <v>42</v>
      </c>
    </row>
    <row r="1833" spans="1:15" x14ac:dyDescent="0.25">
      <c r="A1833" t="s">
        <v>162</v>
      </c>
      <c r="B1833">
        <v>50391.6</v>
      </c>
      <c r="C1833">
        <v>50291.5</v>
      </c>
      <c r="D1833">
        <v>50291.4</v>
      </c>
      <c r="E1833">
        <v>50241.599999999999</v>
      </c>
      <c r="F1833">
        <v>2266.0700000000002</v>
      </c>
      <c r="G1833">
        <v>2535.42</v>
      </c>
      <c r="H1833">
        <v>505.23700000000002</v>
      </c>
      <c r="I1833">
        <v>602.13499999999999</v>
      </c>
      <c r="J1833">
        <v>1402.87</v>
      </c>
      <c r="K1833">
        <v>45417.9</v>
      </c>
      <c r="L1833">
        <v>0.37572</v>
      </c>
      <c r="M1833">
        <v>0.61911700000000003</v>
      </c>
      <c r="N1833">
        <v>139161</v>
      </c>
      <c r="O1833" t="s">
        <v>42</v>
      </c>
    </row>
    <row r="1834" spans="1:15" x14ac:dyDescent="0.25">
      <c r="A1834" t="s">
        <v>162</v>
      </c>
      <c r="B1834">
        <v>50298.9</v>
      </c>
      <c r="C1834">
        <v>50216.800000000003</v>
      </c>
      <c r="D1834">
        <v>50216.7</v>
      </c>
      <c r="E1834">
        <v>50166.1</v>
      </c>
      <c r="F1834">
        <v>2300.41</v>
      </c>
      <c r="G1834">
        <v>2546.4299999999998</v>
      </c>
      <c r="H1834">
        <v>506.76900000000001</v>
      </c>
      <c r="I1834">
        <v>610.14400000000001</v>
      </c>
      <c r="J1834">
        <v>1404.15</v>
      </c>
      <c r="K1834">
        <v>45296.800000000003</v>
      </c>
      <c r="L1834">
        <v>0.37590200000000001</v>
      </c>
      <c r="M1834">
        <v>0.62761800000000001</v>
      </c>
      <c r="N1834">
        <v>137708</v>
      </c>
      <c r="O1834" t="s">
        <v>42</v>
      </c>
    </row>
    <row r="1835" spans="1:15" x14ac:dyDescent="0.25">
      <c r="A1835" t="s">
        <v>162</v>
      </c>
      <c r="B1835">
        <v>50331.8</v>
      </c>
      <c r="C1835">
        <v>50238.2</v>
      </c>
      <c r="D1835">
        <v>50238.1</v>
      </c>
      <c r="E1835">
        <v>50187.6</v>
      </c>
      <c r="F1835">
        <v>2276.7399999999998</v>
      </c>
      <c r="G1835">
        <v>2548.64</v>
      </c>
      <c r="H1835">
        <v>509.65899999999999</v>
      </c>
      <c r="I1835">
        <v>609.24</v>
      </c>
      <c r="J1835">
        <v>1404.49</v>
      </c>
      <c r="K1835">
        <v>45340</v>
      </c>
      <c r="L1835">
        <v>0.37590899999999999</v>
      </c>
      <c r="M1835">
        <v>0.61912199999999995</v>
      </c>
      <c r="N1835">
        <v>138012</v>
      </c>
      <c r="O1835" t="s">
        <v>42</v>
      </c>
    </row>
    <row r="1836" spans="1:15" x14ac:dyDescent="0.25">
      <c r="A1836" t="s">
        <v>162</v>
      </c>
      <c r="B1836">
        <v>50329.4</v>
      </c>
      <c r="C1836">
        <v>50246.9</v>
      </c>
      <c r="D1836">
        <v>50246.8</v>
      </c>
      <c r="E1836">
        <v>50196.5</v>
      </c>
      <c r="F1836">
        <v>2289.66</v>
      </c>
      <c r="G1836">
        <v>2542.0100000000002</v>
      </c>
      <c r="H1836">
        <v>507.5</v>
      </c>
      <c r="I1836">
        <v>607.77099999999996</v>
      </c>
      <c r="J1836">
        <v>1401.49</v>
      </c>
      <c r="K1836">
        <v>45342.7</v>
      </c>
      <c r="L1836">
        <v>0.37573800000000002</v>
      </c>
      <c r="M1836">
        <v>0.61911499999999997</v>
      </c>
      <c r="N1836">
        <v>138116</v>
      </c>
      <c r="O1836" t="s">
        <v>42</v>
      </c>
    </row>
    <row r="1837" spans="1:15" x14ac:dyDescent="0.25">
      <c r="A1837" t="s">
        <v>162</v>
      </c>
      <c r="B1837">
        <v>50102.8</v>
      </c>
      <c r="C1837">
        <v>50027.9</v>
      </c>
      <c r="D1837">
        <v>50027.8</v>
      </c>
      <c r="E1837">
        <v>49977.4</v>
      </c>
      <c r="F1837">
        <v>2281.83</v>
      </c>
      <c r="G1837">
        <v>2539.23</v>
      </c>
      <c r="H1837">
        <v>502.49</v>
      </c>
      <c r="I1837">
        <v>609.17499999999995</v>
      </c>
      <c r="J1837">
        <v>1402.38</v>
      </c>
      <c r="K1837">
        <v>45134</v>
      </c>
      <c r="L1837">
        <v>0.37570199999999998</v>
      </c>
      <c r="M1837">
        <v>0.61904300000000001</v>
      </c>
      <c r="N1837">
        <v>137869</v>
      </c>
      <c r="O1837" t="s">
        <v>42</v>
      </c>
    </row>
    <row r="1838" spans="1:15" x14ac:dyDescent="0.25">
      <c r="A1838" t="s">
        <v>162</v>
      </c>
      <c r="B1838">
        <v>50132</v>
      </c>
      <c r="C1838">
        <v>50039.9</v>
      </c>
      <c r="D1838">
        <v>50039.7</v>
      </c>
      <c r="E1838">
        <v>49989.2</v>
      </c>
      <c r="F1838">
        <v>2285.9</v>
      </c>
      <c r="G1838">
        <v>2538.9699999999998</v>
      </c>
      <c r="H1838">
        <v>507.66399999999999</v>
      </c>
      <c r="I1838">
        <v>603.56500000000005</v>
      </c>
      <c r="J1838">
        <v>1402.55</v>
      </c>
      <c r="K1838">
        <v>45142.1</v>
      </c>
      <c r="L1838">
        <v>0.37862400000000002</v>
      </c>
      <c r="M1838">
        <v>0.61912199999999995</v>
      </c>
      <c r="N1838">
        <v>138786</v>
      </c>
      <c r="O1838" t="s">
        <v>42</v>
      </c>
    </row>
    <row r="1839" spans="1:15" x14ac:dyDescent="0.25">
      <c r="A1839" t="s">
        <v>162</v>
      </c>
      <c r="B1839">
        <v>50189.7</v>
      </c>
      <c r="C1839">
        <v>50090.1</v>
      </c>
      <c r="D1839">
        <v>50090</v>
      </c>
      <c r="E1839">
        <v>50039.6</v>
      </c>
      <c r="F1839">
        <v>2284.2399999999998</v>
      </c>
      <c r="G1839">
        <v>2559.1</v>
      </c>
      <c r="H1839">
        <v>521.61099999999999</v>
      </c>
      <c r="I1839">
        <v>611.976</v>
      </c>
      <c r="J1839">
        <v>1400.42</v>
      </c>
      <c r="K1839">
        <v>45174.2</v>
      </c>
      <c r="L1839">
        <v>0.37607200000000002</v>
      </c>
      <c r="M1839">
        <v>0.61905100000000002</v>
      </c>
      <c r="N1839">
        <v>137218</v>
      </c>
      <c r="O1839" t="s">
        <v>42</v>
      </c>
    </row>
    <row r="1840" spans="1:15" x14ac:dyDescent="0.25">
      <c r="A1840" t="s">
        <v>162</v>
      </c>
      <c r="B1840">
        <v>50209</v>
      </c>
      <c r="C1840">
        <v>50117.3</v>
      </c>
      <c r="D1840">
        <v>50117.1</v>
      </c>
      <c r="E1840">
        <v>50066.9</v>
      </c>
      <c r="F1840">
        <v>2280.44</v>
      </c>
      <c r="G1840">
        <v>2536.75</v>
      </c>
      <c r="H1840">
        <v>509.47699999999998</v>
      </c>
      <c r="I1840">
        <v>602.08299999999997</v>
      </c>
      <c r="J1840">
        <v>1400.12</v>
      </c>
      <c r="K1840">
        <v>45227.5</v>
      </c>
      <c r="L1840">
        <v>0.37569000000000002</v>
      </c>
      <c r="M1840">
        <v>0.61912199999999995</v>
      </c>
      <c r="N1840">
        <v>138913</v>
      </c>
      <c r="O1840" t="s">
        <v>42</v>
      </c>
    </row>
    <row r="1841" spans="1:25" x14ac:dyDescent="0.25">
      <c r="A1841" t="s">
        <v>162</v>
      </c>
      <c r="B1841">
        <v>52932.4</v>
      </c>
      <c r="C1841">
        <v>52854.9</v>
      </c>
      <c r="D1841">
        <v>52854.7</v>
      </c>
      <c r="E1841">
        <v>52804.2</v>
      </c>
      <c r="F1841">
        <v>2260.9699999999998</v>
      </c>
      <c r="G1841">
        <v>2510.62</v>
      </c>
      <c r="H1841">
        <v>497.13099999999997</v>
      </c>
      <c r="I1841">
        <v>587.75599999999997</v>
      </c>
      <c r="J1841">
        <v>1400.62</v>
      </c>
      <c r="K1841">
        <v>48010.3</v>
      </c>
      <c r="L1841">
        <v>0.37590299999999999</v>
      </c>
      <c r="M1841">
        <v>0.61911700000000003</v>
      </c>
      <c r="N1841">
        <v>141492</v>
      </c>
      <c r="O1841" t="s">
        <v>42</v>
      </c>
    </row>
    <row r="1842" spans="1:25" x14ac:dyDescent="0.25">
      <c r="A1842" t="s">
        <v>162</v>
      </c>
      <c r="B1842">
        <v>55631</v>
      </c>
      <c r="C1842">
        <v>55531.7</v>
      </c>
      <c r="D1842">
        <v>55531.6</v>
      </c>
      <c r="E1842">
        <v>55480.4</v>
      </c>
      <c r="F1842">
        <v>2260.36</v>
      </c>
      <c r="G1842">
        <v>2486.2399999999998</v>
      </c>
      <c r="H1842">
        <v>480.95100000000002</v>
      </c>
      <c r="I1842">
        <v>578.548</v>
      </c>
      <c r="J1842">
        <v>1401.55</v>
      </c>
      <c r="K1842">
        <v>50711.199999999997</v>
      </c>
      <c r="L1842">
        <v>0.37581100000000001</v>
      </c>
      <c r="M1842">
        <v>0.62957600000000002</v>
      </c>
      <c r="N1842">
        <v>143371</v>
      </c>
      <c r="O1842" t="s">
        <v>42</v>
      </c>
    </row>
    <row r="1843" spans="1:25" x14ac:dyDescent="0.25">
      <c r="A1843" t="s">
        <v>162</v>
      </c>
      <c r="B1843">
        <v>50559.4</v>
      </c>
      <c r="C1843">
        <v>50471.3</v>
      </c>
      <c r="D1843">
        <v>50471.199999999997</v>
      </c>
      <c r="E1843">
        <v>50421.2</v>
      </c>
      <c r="F1843">
        <v>2273.85</v>
      </c>
      <c r="G1843">
        <v>2542.4899999999998</v>
      </c>
      <c r="H1843">
        <v>509.517</v>
      </c>
      <c r="I1843">
        <v>606.42100000000005</v>
      </c>
      <c r="J1843">
        <v>1401.44</v>
      </c>
      <c r="K1843">
        <v>45582.6</v>
      </c>
      <c r="L1843">
        <v>0.378056</v>
      </c>
      <c r="M1843">
        <v>0.61907699999999999</v>
      </c>
      <c r="N1843">
        <v>138189</v>
      </c>
      <c r="O1843" t="s">
        <v>42</v>
      </c>
    </row>
    <row r="1844" spans="1:25" x14ac:dyDescent="0.25">
      <c r="A1844" t="s">
        <v>162</v>
      </c>
      <c r="B1844">
        <v>50392.9</v>
      </c>
      <c r="C1844">
        <v>50303.9</v>
      </c>
      <c r="D1844">
        <v>50303.8</v>
      </c>
      <c r="E1844">
        <v>50253.8</v>
      </c>
      <c r="F1844">
        <v>2277.2600000000002</v>
      </c>
      <c r="G1844">
        <v>2549.19</v>
      </c>
      <c r="H1844">
        <v>516.33299999999997</v>
      </c>
      <c r="I1844">
        <v>606.65499999999997</v>
      </c>
      <c r="J1844">
        <v>1401.09</v>
      </c>
      <c r="K1844">
        <v>45405.1</v>
      </c>
      <c r="L1844">
        <v>0.38232899999999997</v>
      </c>
      <c r="M1844">
        <v>0.61911400000000005</v>
      </c>
      <c r="N1844">
        <v>138332</v>
      </c>
      <c r="O1844" t="s">
        <v>42</v>
      </c>
    </row>
    <row r="1845" spans="1:25" x14ac:dyDescent="0.25">
      <c r="A1845" t="s">
        <v>162</v>
      </c>
      <c r="B1845">
        <v>53294</v>
      </c>
      <c r="C1845">
        <v>53198.8</v>
      </c>
      <c r="D1845">
        <v>53198.6</v>
      </c>
      <c r="E1845">
        <v>53147.6</v>
      </c>
      <c r="F1845">
        <v>2274.2800000000002</v>
      </c>
      <c r="G1845">
        <v>2532.17</v>
      </c>
      <c r="H1845">
        <v>503.97</v>
      </c>
      <c r="I1845">
        <v>602.274</v>
      </c>
      <c r="J1845">
        <v>1400.71</v>
      </c>
      <c r="K1845">
        <v>48318.8</v>
      </c>
      <c r="L1845">
        <v>0.37575500000000001</v>
      </c>
      <c r="M1845">
        <v>0.62165800000000004</v>
      </c>
      <c r="N1845">
        <v>138994</v>
      </c>
      <c r="O1845" t="s">
        <v>42</v>
      </c>
    </row>
    <row r="1846" spans="1:25" x14ac:dyDescent="0.25">
      <c r="A1846" t="s">
        <v>162</v>
      </c>
      <c r="B1846">
        <v>50295.199999999997</v>
      </c>
      <c r="C1846">
        <v>50201.1</v>
      </c>
      <c r="D1846">
        <v>50201</v>
      </c>
      <c r="E1846">
        <v>50150.5</v>
      </c>
      <c r="F1846">
        <v>2299.56</v>
      </c>
      <c r="G1846">
        <v>2547.73</v>
      </c>
      <c r="H1846">
        <v>512.971</v>
      </c>
      <c r="I1846">
        <v>610.72199999999998</v>
      </c>
      <c r="J1846">
        <v>1398.89</v>
      </c>
      <c r="K1846">
        <v>45281.1</v>
      </c>
      <c r="L1846">
        <v>0.375695</v>
      </c>
      <c r="M1846">
        <v>0.61912199999999995</v>
      </c>
      <c r="N1846">
        <v>137313</v>
      </c>
      <c r="O1846" t="s">
        <v>42</v>
      </c>
    </row>
    <row r="1847" spans="1:25" x14ac:dyDescent="0.25">
      <c r="A1847" t="s">
        <v>162</v>
      </c>
      <c r="B1847">
        <v>56627.7</v>
      </c>
      <c r="C1847">
        <v>56529.3</v>
      </c>
      <c r="D1847">
        <v>56529.1</v>
      </c>
      <c r="E1847">
        <v>56478.3</v>
      </c>
      <c r="F1847">
        <v>2242.66</v>
      </c>
      <c r="G1847">
        <v>2482.0500000000002</v>
      </c>
      <c r="H1847">
        <v>486.78199999999998</v>
      </c>
      <c r="I1847">
        <v>570.07399999999996</v>
      </c>
      <c r="J1847">
        <v>1400.07</v>
      </c>
      <c r="K1847">
        <v>51730.9</v>
      </c>
      <c r="L1847">
        <v>0.37624400000000002</v>
      </c>
      <c r="M1847">
        <v>0.61912199999999995</v>
      </c>
      <c r="N1847">
        <v>144756</v>
      </c>
      <c r="O1847" t="s">
        <v>42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162</v>
      </c>
      <c r="B1848">
        <v>56107.199999999997</v>
      </c>
      <c r="C1848">
        <v>56012.6</v>
      </c>
      <c r="D1848">
        <v>56012.4</v>
      </c>
      <c r="E1848">
        <v>55961.3</v>
      </c>
      <c r="F1848">
        <v>2257.67</v>
      </c>
      <c r="G1848">
        <v>2483.11</v>
      </c>
      <c r="H1848">
        <v>481.07400000000001</v>
      </c>
      <c r="I1848">
        <v>576.13499999999999</v>
      </c>
      <c r="J1848">
        <v>1400.7</v>
      </c>
      <c r="K1848">
        <v>51197.9</v>
      </c>
      <c r="L1848">
        <v>0.37574099999999999</v>
      </c>
      <c r="M1848">
        <v>0.61908700000000005</v>
      </c>
      <c r="N1848">
        <v>143723</v>
      </c>
      <c r="O1848" t="s">
        <v>42</v>
      </c>
      <c r="R1848">
        <f>AVERAGE(B1799:B1848)</f>
        <v>52233.404000000002</v>
      </c>
      <c r="S1848">
        <f>AVERAGE(C1799:C1848)</f>
        <v>52147.347999999976</v>
      </c>
      <c r="U1848">
        <f>_xlfn.VAR.P(B1799:B1848)</f>
        <v>6356540.5655839983</v>
      </c>
      <c r="V1848">
        <f>_xlfn.VAR.P(C1799:C1848)</f>
        <v>6352345.4304959988</v>
      </c>
      <c r="X1848">
        <f>1.96*SQRT(U1848)/50</f>
        <v>98.831748414661746</v>
      </c>
      <c r="Y1848">
        <f>1.96*SQRT(V1848)/50</f>
        <v>98.799129967411005</v>
      </c>
    </row>
    <row r="1849" spans="1:25" x14ac:dyDescent="0.25">
      <c r="A1849" t="s">
        <v>163</v>
      </c>
      <c r="B1849">
        <v>2611771.7864000001</v>
      </c>
      <c r="C1849" t="s">
        <v>36</v>
      </c>
    </row>
    <row r="1850" spans="1:25" x14ac:dyDescent="0.25">
      <c r="A1850" t="s">
        <v>164</v>
      </c>
      <c r="B1850" s="9">
        <v>49972.4</v>
      </c>
      <c r="C1850" s="9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0.38309100000000001</v>
      </c>
      <c r="L1850">
        <v>0.62668800000000002</v>
      </c>
      <c r="M1850">
        <v>137519</v>
      </c>
      <c r="N1850" t="s">
        <v>42</v>
      </c>
    </row>
    <row r="1851" spans="1:25" x14ac:dyDescent="0.25">
      <c r="A1851" t="s">
        <v>164</v>
      </c>
      <c r="B1851" s="9">
        <v>50077.5</v>
      </c>
      <c r="C1851" s="9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0.37648100000000001</v>
      </c>
      <c r="L1851">
        <v>0.61911799999999995</v>
      </c>
      <c r="M1851">
        <v>138847</v>
      </c>
      <c r="N1851" t="s">
        <v>42</v>
      </c>
    </row>
    <row r="1852" spans="1:25" x14ac:dyDescent="0.25">
      <c r="A1852" t="s">
        <v>164</v>
      </c>
      <c r="B1852" s="9">
        <v>55659.8</v>
      </c>
      <c r="C1852" s="9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0.37569599999999997</v>
      </c>
      <c r="L1852">
        <v>0.62764200000000003</v>
      </c>
      <c r="M1852">
        <v>143629</v>
      </c>
      <c r="N1852" t="s">
        <v>42</v>
      </c>
    </row>
    <row r="1853" spans="1:25" x14ac:dyDescent="0.25">
      <c r="A1853" t="s">
        <v>164</v>
      </c>
      <c r="B1853" s="9">
        <v>54664.4</v>
      </c>
      <c r="C1853" s="9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0.37569000000000002</v>
      </c>
      <c r="L1853">
        <v>0.619112</v>
      </c>
      <c r="M1853">
        <v>143035</v>
      </c>
      <c r="N1853" t="s">
        <v>42</v>
      </c>
    </row>
    <row r="1854" spans="1:25" x14ac:dyDescent="0.25">
      <c r="A1854" t="s">
        <v>164</v>
      </c>
      <c r="B1854" s="9">
        <v>49968.7</v>
      </c>
      <c r="C1854" s="9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0.37570900000000002</v>
      </c>
      <c r="L1854">
        <v>0.62683999999999995</v>
      </c>
      <c r="M1854">
        <v>136765</v>
      </c>
      <c r="N1854" t="s">
        <v>42</v>
      </c>
    </row>
    <row r="1855" spans="1:25" x14ac:dyDescent="0.25">
      <c r="A1855" t="s">
        <v>164</v>
      </c>
      <c r="B1855" s="9">
        <v>54134.7</v>
      </c>
      <c r="C1855" s="9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0.37573099999999998</v>
      </c>
      <c r="L1855">
        <v>0.61908399999999997</v>
      </c>
      <c r="M1855">
        <v>142658</v>
      </c>
      <c r="N1855" t="s">
        <v>42</v>
      </c>
    </row>
    <row r="1856" spans="1:25" x14ac:dyDescent="0.25">
      <c r="A1856" t="s">
        <v>164</v>
      </c>
      <c r="B1856" s="9">
        <v>49974.1</v>
      </c>
      <c r="C1856" s="9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0.37865700000000002</v>
      </c>
      <c r="L1856">
        <v>0.62315200000000004</v>
      </c>
      <c r="M1856">
        <v>138062</v>
      </c>
      <c r="N1856" t="s">
        <v>42</v>
      </c>
    </row>
    <row r="1857" spans="1:14" x14ac:dyDescent="0.25">
      <c r="A1857" t="s">
        <v>164</v>
      </c>
      <c r="B1857" s="9">
        <v>54899.8</v>
      </c>
      <c r="C1857" s="9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0.37645600000000001</v>
      </c>
      <c r="L1857">
        <v>0.62831400000000004</v>
      </c>
      <c r="M1857">
        <v>142072</v>
      </c>
      <c r="N1857" t="s">
        <v>42</v>
      </c>
    </row>
    <row r="1858" spans="1:14" x14ac:dyDescent="0.25">
      <c r="A1858" t="s">
        <v>164</v>
      </c>
      <c r="B1858" s="9">
        <v>56317.7</v>
      </c>
      <c r="C1858" s="9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0.37784000000000001</v>
      </c>
      <c r="L1858">
        <v>0.62958199999999997</v>
      </c>
      <c r="M1858">
        <v>143760</v>
      </c>
      <c r="N1858" t="s">
        <v>42</v>
      </c>
    </row>
    <row r="1859" spans="1:14" x14ac:dyDescent="0.25">
      <c r="A1859" t="s">
        <v>164</v>
      </c>
      <c r="B1859" s="9">
        <v>54428</v>
      </c>
      <c r="C1859" s="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0.376832</v>
      </c>
      <c r="L1859">
        <v>0.61912199999999995</v>
      </c>
      <c r="M1859">
        <v>141507</v>
      </c>
      <c r="N1859" t="s">
        <v>42</v>
      </c>
    </row>
    <row r="1860" spans="1:14" x14ac:dyDescent="0.25">
      <c r="A1860" t="s">
        <v>164</v>
      </c>
      <c r="B1860" s="9">
        <v>50062.2</v>
      </c>
      <c r="C1860" s="9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0.38578000000000001</v>
      </c>
      <c r="L1860">
        <v>0.62805500000000003</v>
      </c>
      <c r="M1860">
        <v>138370</v>
      </c>
      <c r="N1860" t="s">
        <v>42</v>
      </c>
    </row>
    <row r="1861" spans="1:14" x14ac:dyDescent="0.25">
      <c r="A1861" t="s">
        <v>164</v>
      </c>
      <c r="B1861" s="9">
        <v>54109.1</v>
      </c>
      <c r="C1861" s="9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0.37584000000000001</v>
      </c>
      <c r="L1861">
        <v>0.61912199999999995</v>
      </c>
      <c r="M1861">
        <v>141651</v>
      </c>
      <c r="N1861" t="s">
        <v>42</v>
      </c>
    </row>
    <row r="1862" spans="1:14" x14ac:dyDescent="0.25">
      <c r="A1862" t="s">
        <v>164</v>
      </c>
      <c r="B1862" s="9">
        <v>50016.9</v>
      </c>
      <c r="C1862" s="9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0.37569900000000001</v>
      </c>
      <c r="L1862">
        <v>0.61910799999999999</v>
      </c>
      <c r="M1862">
        <v>137944</v>
      </c>
      <c r="N1862" t="s">
        <v>42</v>
      </c>
    </row>
    <row r="1863" spans="1:14" x14ac:dyDescent="0.25">
      <c r="A1863" t="s">
        <v>164</v>
      </c>
      <c r="B1863" s="9">
        <v>53434.6</v>
      </c>
      <c r="C1863" s="9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0.375805</v>
      </c>
      <c r="L1863">
        <v>0.61911700000000003</v>
      </c>
      <c r="M1863">
        <v>140815</v>
      </c>
      <c r="N1863" t="s">
        <v>42</v>
      </c>
    </row>
    <row r="1864" spans="1:14" x14ac:dyDescent="0.25">
      <c r="A1864" t="s">
        <v>164</v>
      </c>
      <c r="B1864" s="9">
        <v>50074.2</v>
      </c>
      <c r="C1864" s="9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0.381745</v>
      </c>
      <c r="L1864">
        <v>0.61912100000000003</v>
      </c>
      <c r="M1864">
        <v>138470</v>
      </c>
      <c r="N1864" t="s">
        <v>42</v>
      </c>
    </row>
    <row r="1865" spans="1:14" x14ac:dyDescent="0.25">
      <c r="A1865" t="s">
        <v>164</v>
      </c>
      <c r="B1865" s="9">
        <v>55179.9</v>
      </c>
      <c r="C1865" s="9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0.37582700000000002</v>
      </c>
      <c r="L1865">
        <v>0.61912199999999995</v>
      </c>
      <c r="M1865">
        <v>142230</v>
      </c>
      <c r="N1865" t="s">
        <v>42</v>
      </c>
    </row>
    <row r="1866" spans="1:14" x14ac:dyDescent="0.25">
      <c r="A1866" t="s">
        <v>164</v>
      </c>
      <c r="B1866" s="9">
        <v>50377.3</v>
      </c>
      <c r="C1866" s="9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0.37572499999999998</v>
      </c>
      <c r="L1866">
        <v>0.62248400000000004</v>
      </c>
      <c r="M1866">
        <v>137685</v>
      </c>
      <c r="N1866" t="s">
        <v>42</v>
      </c>
    </row>
    <row r="1867" spans="1:14" x14ac:dyDescent="0.25">
      <c r="A1867" t="s">
        <v>164</v>
      </c>
      <c r="B1867" s="9">
        <v>53520.1</v>
      </c>
      <c r="C1867" s="9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0.38250800000000001</v>
      </c>
      <c r="L1867">
        <v>0.619116</v>
      </c>
      <c r="M1867">
        <v>140962</v>
      </c>
      <c r="N1867" t="s">
        <v>42</v>
      </c>
    </row>
    <row r="1868" spans="1:14" x14ac:dyDescent="0.25">
      <c r="A1868" t="s">
        <v>164</v>
      </c>
      <c r="B1868" s="9">
        <v>50185.9</v>
      </c>
      <c r="C1868" s="9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0.37569000000000002</v>
      </c>
      <c r="L1868">
        <v>0.62023899999999998</v>
      </c>
      <c r="M1868">
        <v>137309</v>
      </c>
      <c r="N1868" t="s">
        <v>42</v>
      </c>
    </row>
    <row r="1869" spans="1:14" x14ac:dyDescent="0.25">
      <c r="A1869" t="s">
        <v>164</v>
      </c>
      <c r="B1869" s="9">
        <v>56156.3</v>
      </c>
      <c r="C1869" s="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0.37577100000000002</v>
      </c>
      <c r="L1869">
        <v>0.62057499999999999</v>
      </c>
      <c r="M1869">
        <v>144671</v>
      </c>
      <c r="N1869" t="s">
        <v>42</v>
      </c>
    </row>
    <row r="1870" spans="1:14" x14ac:dyDescent="0.25">
      <c r="A1870" t="s">
        <v>164</v>
      </c>
      <c r="B1870" s="9">
        <v>54969.8</v>
      </c>
      <c r="C1870" s="9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0.37610900000000003</v>
      </c>
      <c r="L1870">
        <v>0.61909999999999998</v>
      </c>
      <c r="M1870">
        <v>143352</v>
      </c>
      <c r="N1870" t="s">
        <v>42</v>
      </c>
    </row>
    <row r="1871" spans="1:14" x14ac:dyDescent="0.25">
      <c r="A1871" t="s">
        <v>164</v>
      </c>
      <c r="B1871" s="9">
        <v>56255.3</v>
      </c>
      <c r="C1871" s="9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0.37570300000000001</v>
      </c>
      <c r="L1871">
        <v>0.61912199999999995</v>
      </c>
      <c r="M1871">
        <v>143665</v>
      </c>
      <c r="N1871" t="s">
        <v>42</v>
      </c>
    </row>
    <row r="1872" spans="1:14" x14ac:dyDescent="0.25">
      <c r="A1872" t="s">
        <v>164</v>
      </c>
      <c r="B1872" s="9">
        <v>50393.5</v>
      </c>
      <c r="C1872" s="9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0.37569000000000002</v>
      </c>
      <c r="L1872">
        <v>0.61912</v>
      </c>
      <c r="M1872">
        <v>139102</v>
      </c>
      <c r="N1872" t="s">
        <v>42</v>
      </c>
    </row>
    <row r="1873" spans="1:14" x14ac:dyDescent="0.25">
      <c r="A1873" t="s">
        <v>164</v>
      </c>
      <c r="B1873" s="9">
        <v>50076.2</v>
      </c>
      <c r="C1873" s="9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0.377166</v>
      </c>
      <c r="L1873">
        <v>0.618927</v>
      </c>
      <c r="M1873">
        <v>137334</v>
      </c>
      <c r="N1873" t="s">
        <v>42</v>
      </c>
    </row>
    <row r="1874" spans="1:14" x14ac:dyDescent="0.25">
      <c r="A1874" t="s">
        <v>164</v>
      </c>
      <c r="B1874" s="9">
        <v>52951.5</v>
      </c>
      <c r="C1874" s="9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0.37600699999999998</v>
      </c>
      <c r="L1874">
        <v>0.62955399999999995</v>
      </c>
      <c r="M1874">
        <v>140796</v>
      </c>
      <c r="N1874" t="s">
        <v>42</v>
      </c>
    </row>
    <row r="1875" spans="1:14" x14ac:dyDescent="0.25">
      <c r="A1875" t="s">
        <v>164</v>
      </c>
      <c r="B1875" s="9">
        <v>50373.3</v>
      </c>
      <c r="C1875" s="9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0.38029299999999999</v>
      </c>
      <c r="L1875">
        <v>0.61907800000000002</v>
      </c>
      <c r="M1875">
        <v>137453</v>
      </c>
      <c r="N1875" t="s">
        <v>42</v>
      </c>
    </row>
    <row r="1876" spans="1:14" x14ac:dyDescent="0.25">
      <c r="A1876" t="s">
        <v>164</v>
      </c>
      <c r="B1876" s="9">
        <v>54577.4</v>
      </c>
      <c r="C1876" s="9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0.375697</v>
      </c>
      <c r="L1876">
        <v>0.61911799999999995</v>
      </c>
      <c r="M1876">
        <v>142717</v>
      </c>
      <c r="N1876" t="s">
        <v>42</v>
      </c>
    </row>
    <row r="1877" spans="1:14" x14ac:dyDescent="0.25">
      <c r="A1877" t="s">
        <v>164</v>
      </c>
      <c r="B1877" s="9">
        <v>54475.9</v>
      </c>
      <c r="C1877" s="9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0.37760899999999997</v>
      </c>
      <c r="L1877">
        <v>0.61910299999999996</v>
      </c>
      <c r="M1877">
        <v>142378</v>
      </c>
      <c r="N1877" t="s">
        <v>42</v>
      </c>
    </row>
    <row r="1878" spans="1:14" x14ac:dyDescent="0.25">
      <c r="A1878" t="s">
        <v>164</v>
      </c>
      <c r="B1878" s="9">
        <v>55606.3</v>
      </c>
      <c r="C1878" s="9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0.37634899999999999</v>
      </c>
      <c r="L1878">
        <v>0.61912199999999995</v>
      </c>
      <c r="M1878">
        <v>143486</v>
      </c>
      <c r="N1878" t="s">
        <v>42</v>
      </c>
    </row>
    <row r="1879" spans="1:14" x14ac:dyDescent="0.25">
      <c r="A1879" t="s">
        <v>164</v>
      </c>
      <c r="B1879" s="9">
        <v>50239.8</v>
      </c>
      <c r="C1879" s="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0.37588300000000002</v>
      </c>
      <c r="L1879">
        <v>0.61907000000000001</v>
      </c>
      <c r="M1879">
        <v>138036</v>
      </c>
      <c r="N1879" t="s">
        <v>42</v>
      </c>
    </row>
    <row r="1880" spans="1:14" x14ac:dyDescent="0.25">
      <c r="A1880" t="s">
        <v>164</v>
      </c>
      <c r="B1880" s="9">
        <v>55282.6</v>
      </c>
      <c r="C1880" s="9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0.37586900000000001</v>
      </c>
      <c r="L1880">
        <v>0.62971299999999997</v>
      </c>
      <c r="M1880">
        <v>143894</v>
      </c>
      <c r="N1880" t="s">
        <v>42</v>
      </c>
    </row>
    <row r="1881" spans="1:14" x14ac:dyDescent="0.25">
      <c r="A1881" t="s">
        <v>164</v>
      </c>
      <c r="B1881" s="9">
        <v>50097.1</v>
      </c>
      <c r="C1881" s="9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0.37570199999999998</v>
      </c>
      <c r="L1881">
        <v>0.62109400000000003</v>
      </c>
      <c r="M1881">
        <v>138506</v>
      </c>
      <c r="N1881" t="s">
        <v>42</v>
      </c>
    </row>
    <row r="1882" spans="1:14" x14ac:dyDescent="0.25">
      <c r="A1882" t="s">
        <v>164</v>
      </c>
      <c r="B1882" s="9">
        <v>52292.6</v>
      </c>
      <c r="C1882" s="9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0.38577899999999998</v>
      </c>
      <c r="L1882">
        <v>0.61906799999999995</v>
      </c>
      <c r="M1882">
        <v>139690</v>
      </c>
      <c r="N1882" t="s">
        <v>42</v>
      </c>
    </row>
    <row r="1883" spans="1:14" x14ac:dyDescent="0.25">
      <c r="A1883" t="s">
        <v>164</v>
      </c>
      <c r="B1883" s="9">
        <v>50361.4</v>
      </c>
      <c r="C1883" s="9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0.37970300000000001</v>
      </c>
      <c r="L1883">
        <v>0.61909199999999998</v>
      </c>
      <c r="M1883">
        <v>140197</v>
      </c>
      <c r="N1883" t="s">
        <v>42</v>
      </c>
    </row>
    <row r="1884" spans="1:14" x14ac:dyDescent="0.25">
      <c r="A1884" t="s">
        <v>164</v>
      </c>
      <c r="B1884" s="9">
        <v>51163.7</v>
      </c>
      <c r="C1884" s="9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0.37590699999999999</v>
      </c>
      <c r="L1884">
        <v>0.62969299999999995</v>
      </c>
      <c r="M1884">
        <v>138752</v>
      </c>
      <c r="N1884" t="s">
        <v>42</v>
      </c>
    </row>
    <row r="1885" spans="1:14" x14ac:dyDescent="0.25">
      <c r="A1885" t="s">
        <v>164</v>
      </c>
      <c r="B1885" s="9">
        <v>50902.7</v>
      </c>
      <c r="C1885" s="9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0.37569000000000002</v>
      </c>
      <c r="L1885">
        <v>0.623776</v>
      </c>
      <c r="M1885">
        <v>139197</v>
      </c>
      <c r="N1885" t="s">
        <v>42</v>
      </c>
    </row>
    <row r="1886" spans="1:14" x14ac:dyDescent="0.25">
      <c r="A1886" t="s">
        <v>164</v>
      </c>
      <c r="B1886" s="9">
        <v>50086.5</v>
      </c>
      <c r="C1886" s="9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0.37569900000000001</v>
      </c>
      <c r="L1886">
        <v>0.61907199999999996</v>
      </c>
      <c r="M1886">
        <v>138042</v>
      </c>
      <c r="N1886" t="s">
        <v>42</v>
      </c>
    </row>
    <row r="1887" spans="1:14" x14ac:dyDescent="0.25">
      <c r="A1887" t="s">
        <v>164</v>
      </c>
      <c r="B1887" s="9">
        <v>50279.1</v>
      </c>
      <c r="C1887" s="9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0.381158</v>
      </c>
      <c r="L1887">
        <v>0.61911799999999995</v>
      </c>
      <c r="M1887">
        <v>137827</v>
      </c>
      <c r="N1887" t="s">
        <v>42</v>
      </c>
    </row>
    <row r="1888" spans="1:14" x14ac:dyDescent="0.25">
      <c r="A1888" t="s">
        <v>164</v>
      </c>
      <c r="B1888" s="9">
        <v>53371.8</v>
      </c>
      <c r="C1888" s="9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0.37837799999999999</v>
      </c>
      <c r="L1888">
        <v>0.61912</v>
      </c>
      <c r="M1888">
        <v>142336</v>
      </c>
      <c r="N1888" t="s">
        <v>42</v>
      </c>
    </row>
    <row r="1889" spans="1:25" x14ac:dyDescent="0.25">
      <c r="A1889" t="s">
        <v>164</v>
      </c>
      <c r="B1889" s="9">
        <v>50332</v>
      </c>
      <c r="C1889" s="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0.37579800000000002</v>
      </c>
      <c r="L1889">
        <v>0.62591200000000002</v>
      </c>
      <c r="M1889">
        <v>137048</v>
      </c>
      <c r="N1889" t="s">
        <v>42</v>
      </c>
    </row>
    <row r="1890" spans="1:25" x14ac:dyDescent="0.25">
      <c r="A1890" t="s">
        <v>164</v>
      </c>
      <c r="B1890" s="9">
        <v>55491.6</v>
      </c>
      <c r="C1890" s="9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0.38038300000000003</v>
      </c>
      <c r="L1890">
        <v>0.61912199999999995</v>
      </c>
      <c r="M1890">
        <v>143483</v>
      </c>
      <c r="N1890" t="s">
        <v>42</v>
      </c>
    </row>
    <row r="1891" spans="1:25" x14ac:dyDescent="0.25">
      <c r="A1891" t="s">
        <v>164</v>
      </c>
      <c r="B1891" s="9">
        <v>51501.3</v>
      </c>
      <c r="C1891" s="9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0.37576399999999999</v>
      </c>
      <c r="L1891">
        <v>0.61911499999999997</v>
      </c>
      <c r="M1891">
        <v>138323</v>
      </c>
      <c r="N1891" t="s">
        <v>42</v>
      </c>
    </row>
    <row r="1892" spans="1:25" x14ac:dyDescent="0.25">
      <c r="A1892" t="s">
        <v>164</v>
      </c>
      <c r="B1892" s="9">
        <v>50185.4</v>
      </c>
      <c r="C1892" s="9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0.37578499999999998</v>
      </c>
      <c r="L1892">
        <v>0.62475499999999995</v>
      </c>
      <c r="M1892">
        <v>137944</v>
      </c>
      <c r="N1892" t="s">
        <v>42</v>
      </c>
    </row>
    <row r="1893" spans="1:25" x14ac:dyDescent="0.25">
      <c r="A1893" t="s">
        <v>164</v>
      </c>
      <c r="B1893" s="9">
        <v>52041.5</v>
      </c>
      <c r="C1893" s="9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0.37570399999999998</v>
      </c>
      <c r="L1893">
        <v>0.62927</v>
      </c>
      <c r="M1893">
        <v>139253</v>
      </c>
      <c r="N1893" t="s">
        <v>42</v>
      </c>
    </row>
    <row r="1894" spans="1:25" x14ac:dyDescent="0.25">
      <c r="A1894" t="s">
        <v>164</v>
      </c>
      <c r="B1894" s="9">
        <v>49816.3</v>
      </c>
      <c r="C1894" s="9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0.37625500000000001</v>
      </c>
      <c r="L1894">
        <v>0.61912100000000003</v>
      </c>
      <c r="M1894">
        <v>136767</v>
      </c>
      <c r="N1894" t="s">
        <v>42</v>
      </c>
    </row>
    <row r="1895" spans="1:25" x14ac:dyDescent="0.25">
      <c r="A1895" t="s">
        <v>164</v>
      </c>
      <c r="B1895" s="9">
        <v>53292.4</v>
      </c>
      <c r="C1895" s="9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0.37766300000000003</v>
      </c>
      <c r="L1895">
        <v>0.61898299999999995</v>
      </c>
      <c r="M1895">
        <v>140428</v>
      </c>
      <c r="N1895" t="s">
        <v>42</v>
      </c>
    </row>
    <row r="1896" spans="1:25" x14ac:dyDescent="0.25">
      <c r="A1896" t="s">
        <v>164</v>
      </c>
      <c r="B1896" s="9">
        <v>51308.1</v>
      </c>
      <c r="C1896" s="9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0.37573099999999998</v>
      </c>
      <c r="L1896">
        <v>0.62969699999999995</v>
      </c>
      <c r="M1896">
        <v>140944</v>
      </c>
      <c r="N1896" t="s">
        <v>42</v>
      </c>
    </row>
    <row r="1897" spans="1:25" x14ac:dyDescent="0.25">
      <c r="A1897" t="s">
        <v>164</v>
      </c>
      <c r="B1897" s="9">
        <v>50171.3</v>
      </c>
      <c r="C1897" s="9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0.376917</v>
      </c>
      <c r="L1897">
        <v>0.62286900000000001</v>
      </c>
      <c r="M1897">
        <v>138539</v>
      </c>
      <c r="N1897" t="s">
        <v>42</v>
      </c>
    </row>
    <row r="1898" spans="1:25" x14ac:dyDescent="0.25">
      <c r="A1898" t="s">
        <v>164</v>
      </c>
      <c r="B1898" s="9">
        <v>52777.7</v>
      </c>
      <c r="C1898" s="9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0.37645400000000001</v>
      </c>
      <c r="L1898">
        <v>0.61912199999999995</v>
      </c>
      <c r="M1898">
        <v>141545</v>
      </c>
      <c r="N1898" t="s">
        <v>42</v>
      </c>
    </row>
    <row r="1899" spans="1:25" x14ac:dyDescent="0.25">
      <c r="A1899" t="s">
        <v>164</v>
      </c>
      <c r="B1899" s="9">
        <v>54345.2</v>
      </c>
      <c r="C1899" s="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0.375967</v>
      </c>
      <c r="L1899">
        <v>0.62980400000000003</v>
      </c>
      <c r="M1899">
        <v>141830</v>
      </c>
      <c r="N1899" t="s">
        <v>42</v>
      </c>
    </row>
    <row r="1900" spans="1:25" x14ac:dyDescent="0.25">
      <c r="A1900" t="s">
        <v>164</v>
      </c>
      <c r="B1900" s="9">
        <v>55979.6</v>
      </c>
      <c r="C1900" s="9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0.36458000000000002</v>
      </c>
      <c r="L1900">
        <v>0.61970899999999995</v>
      </c>
      <c r="M1900">
        <v>143360</v>
      </c>
      <c r="N1900" t="s">
        <v>42</v>
      </c>
    </row>
    <row r="1901" spans="1:25" x14ac:dyDescent="0.25">
      <c r="A1901" t="s">
        <v>164</v>
      </c>
      <c r="B1901" s="9">
        <v>54721.8</v>
      </c>
      <c r="C1901" s="9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0.37700299999999998</v>
      </c>
      <c r="L1901">
        <v>0.62913399999999997</v>
      </c>
      <c r="M1901">
        <v>142385</v>
      </c>
      <c r="N1901" t="s">
        <v>42</v>
      </c>
    </row>
    <row r="1902" spans="1:25" x14ac:dyDescent="0.25">
      <c r="A1902" t="s">
        <v>164</v>
      </c>
      <c r="B1902" s="9">
        <v>56021.8</v>
      </c>
      <c r="C1902" s="9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0.376027</v>
      </c>
      <c r="L1902">
        <v>0.61911300000000002</v>
      </c>
      <c r="M1902">
        <v>143794</v>
      </c>
      <c r="N1902" t="s">
        <v>42</v>
      </c>
    </row>
    <row r="1903" spans="1:25" x14ac:dyDescent="0.25">
      <c r="A1903" t="s">
        <v>164</v>
      </c>
      <c r="B1903" s="9">
        <v>54774.1</v>
      </c>
      <c r="C1903" s="9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0.37569599999999997</v>
      </c>
      <c r="L1903">
        <v>0.61912100000000003</v>
      </c>
      <c r="M1903">
        <v>142801</v>
      </c>
      <c r="N1903" t="s">
        <v>42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164</v>
      </c>
      <c r="B1904" s="9">
        <v>54641.5</v>
      </c>
      <c r="C1904" s="9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0.37190600000000001</v>
      </c>
      <c r="L1904">
        <v>0.62848099999999996</v>
      </c>
      <c r="M1904">
        <v>142725</v>
      </c>
      <c r="N1904" t="s">
        <v>42</v>
      </c>
      <c r="R1904">
        <f>AVERAGE(B1855:B1904)</f>
        <v>52680.578000000009</v>
      </c>
      <c r="S1904">
        <f>AVERAGE(C1855:C1904)</f>
        <v>0</v>
      </c>
      <c r="U1904">
        <f>_xlfn.VAR.P(B1855:B1904)</f>
        <v>5083242.8453160012</v>
      </c>
      <c r="V1904">
        <f>_xlfn.VAR.P(C1855:C1904)</f>
        <v>0</v>
      </c>
      <c r="X1904">
        <f>1.96*SQRT(U1904)/50</f>
        <v>88.380508517581973</v>
      </c>
      <c r="Y1904">
        <f>1.96*SQRT(V1904)/50</f>
        <v>0</v>
      </c>
    </row>
    <row r="1905" spans="1:13" x14ac:dyDescent="0.25">
      <c r="A1905" t="s">
        <v>165</v>
      </c>
      <c r="B1905">
        <v>2634090.8332000002</v>
      </c>
      <c r="C1905" t="s">
        <v>36</v>
      </c>
    </row>
    <row r="1906" spans="1:13" x14ac:dyDescent="0.25">
      <c r="A1906" t="s">
        <v>166</v>
      </c>
      <c r="B1906">
        <v>48595.7</v>
      </c>
      <c r="C1906">
        <v>48566.1</v>
      </c>
      <c r="D1906">
        <v>48566</v>
      </c>
      <c r="E1906">
        <v>48515.5</v>
      </c>
      <c r="F1906">
        <v>2936.18</v>
      </c>
      <c r="G1906">
        <v>0</v>
      </c>
      <c r="H1906">
        <v>1136.71</v>
      </c>
      <c r="I1906">
        <v>0</v>
      </c>
      <c r="J1906">
        <v>0.37573699999999999</v>
      </c>
      <c r="K1906">
        <v>0.61904999999999999</v>
      </c>
      <c r="L1906">
        <v>0</v>
      </c>
      <c r="M1906" t="s">
        <v>42</v>
      </c>
    </row>
    <row r="1907" spans="1:13" x14ac:dyDescent="0.25">
      <c r="A1907" t="s">
        <v>166</v>
      </c>
      <c r="B1907">
        <v>48750.3</v>
      </c>
      <c r="C1907">
        <v>48729</v>
      </c>
      <c r="D1907">
        <v>48728.800000000003</v>
      </c>
      <c r="E1907">
        <v>48678.3</v>
      </c>
      <c r="F1907">
        <v>2903.55</v>
      </c>
      <c r="G1907">
        <v>0</v>
      </c>
      <c r="H1907">
        <v>1146.92</v>
      </c>
      <c r="I1907">
        <v>0</v>
      </c>
      <c r="J1907">
        <v>0.38018800000000003</v>
      </c>
      <c r="K1907">
        <v>0.62804000000000004</v>
      </c>
      <c r="L1907">
        <v>0</v>
      </c>
      <c r="M1907" t="s">
        <v>42</v>
      </c>
    </row>
    <row r="1908" spans="1:13" x14ac:dyDescent="0.25">
      <c r="A1908" t="s">
        <v>166</v>
      </c>
      <c r="B1908">
        <v>48713.5</v>
      </c>
      <c r="C1908">
        <v>48692.4</v>
      </c>
      <c r="D1908">
        <v>48692.2</v>
      </c>
      <c r="E1908">
        <v>48642</v>
      </c>
      <c r="F1908">
        <v>2930.47</v>
      </c>
      <c r="G1908">
        <v>0</v>
      </c>
      <c r="H1908">
        <v>1144.49</v>
      </c>
      <c r="I1908">
        <v>0</v>
      </c>
      <c r="J1908">
        <v>0.37579000000000001</v>
      </c>
      <c r="K1908">
        <v>0.61911799999999995</v>
      </c>
      <c r="L1908">
        <v>0</v>
      </c>
      <c r="M1908" t="s">
        <v>42</v>
      </c>
    </row>
    <row r="1909" spans="1:13" x14ac:dyDescent="0.25">
      <c r="A1909" t="s">
        <v>166</v>
      </c>
      <c r="B1909">
        <v>48626.8</v>
      </c>
      <c r="C1909">
        <v>48606.3</v>
      </c>
      <c r="D1909">
        <v>48606.1</v>
      </c>
      <c r="E1909">
        <v>48556.1</v>
      </c>
      <c r="F1909">
        <v>2895.8</v>
      </c>
      <c r="G1909">
        <v>0</v>
      </c>
      <c r="H1909">
        <v>1139.46</v>
      </c>
      <c r="I1909">
        <v>0</v>
      </c>
      <c r="J1909">
        <v>0.375888</v>
      </c>
      <c r="K1909">
        <v>0.61910699999999996</v>
      </c>
      <c r="L1909">
        <v>0</v>
      </c>
      <c r="M1909" t="s">
        <v>42</v>
      </c>
    </row>
    <row r="1910" spans="1:13" x14ac:dyDescent="0.25">
      <c r="A1910" t="s">
        <v>166</v>
      </c>
      <c r="B1910">
        <v>48617.7</v>
      </c>
      <c r="C1910">
        <v>48596.5</v>
      </c>
      <c r="D1910">
        <v>48596.4</v>
      </c>
      <c r="E1910">
        <v>48546.400000000001</v>
      </c>
      <c r="F1910">
        <v>2934.75</v>
      </c>
      <c r="G1910">
        <v>0</v>
      </c>
      <c r="H1910">
        <v>1139.9100000000001</v>
      </c>
      <c r="I1910">
        <v>0</v>
      </c>
      <c r="J1910">
        <v>0.37621300000000002</v>
      </c>
      <c r="K1910">
        <v>0.61910699999999996</v>
      </c>
      <c r="L1910">
        <v>0</v>
      </c>
      <c r="M1910" t="s">
        <v>42</v>
      </c>
    </row>
    <row r="1911" spans="1:13" x14ac:dyDescent="0.25">
      <c r="A1911" t="s">
        <v>166</v>
      </c>
      <c r="B1911">
        <v>48702.2</v>
      </c>
      <c r="C1911">
        <v>48680.7</v>
      </c>
      <c r="D1911">
        <v>48680.5</v>
      </c>
      <c r="E1911">
        <v>48630.6</v>
      </c>
      <c r="F1911">
        <v>2893.61</v>
      </c>
      <c r="G1911">
        <v>0</v>
      </c>
      <c r="H1911">
        <v>1144.97</v>
      </c>
      <c r="I1911">
        <v>0</v>
      </c>
      <c r="J1911">
        <v>0.37572899999999998</v>
      </c>
      <c r="K1911">
        <v>0.62315900000000002</v>
      </c>
      <c r="L1911">
        <v>0</v>
      </c>
      <c r="M1911" t="s">
        <v>42</v>
      </c>
    </row>
    <row r="1912" spans="1:13" x14ac:dyDescent="0.25">
      <c r="A1912" t="s">
        <v>166</v>
      </c>
      <c r="B1912">
        <v>48817.8</v>
      </c>
      <c r="C1912">
        <v>48796.800000000003</v>
      </c>
      <c r="D1912">
        <v>48796.7</v>
      </c>
      <c r="E1912">
        <v>48746.400000000001</v>
      </c>
      <c r="F1912">
        <v>2932.44</v>
      </c>
      <c r="G1912">
        <v>0</v>
      </c>
      <c r="H1912">
        <v>1150.29</v>
      </c>
      <c r="I1912">
        <v>0</v>
      </c>
      <c r="J1912">
        <v>0.376776</v>
      </c>
      <c r="K1912">
        <v>0.61911000000000005</v>
      </c>
      <c r="L1912">
        <v>0</v>
      </c>
      <c r="M1912" t="s">
        <v>42</v>
      </c>
    </row>
    <row r="1913" spans="1:13" x14ac:dyDescent="0.25">
      <c r="A1913" t="s">
        <v>166</v>
      </c>
      <c r="B1913">
        <v>48660.5</v>
      </c>
      <c r="C1913">
        <v>48639.4</v>
      </c>
      <c r="D1913">
        <v>48639.199999999997</v>
      </c>
      <c r="E1913">
        <v>48589.1</v>
      </c>
      <c r="F1913">
        <v>2903.37</v>
      </c>
      <c r="G1913">
        <v>0</v>
      </c>
      <c r="H1913">
        <v>1143.52</v>
      </c>
      <c r="I1913">
        <v>0</v>
      </c>
      <c r="J1913">
        <v>0.36440099999999997</v>
      </c>
      <c r="K1913">
        <v>0.61909800000000004</v>
      </c>
      <c r="L1913">
        <v>0</v>
      </c>
      <c r="M1913" t="s">
        <v>42</v>
      </c>
    </row>
    <row r="1914" spans="1:13" x14ac:dyDescent="0.25">
      <c r="A1914" t="s">
        <v>166</v>
      </c>
      <c r="B1914">
        <v>48712.9</v>
      </c>
      <c r="C1914">
        <v>48692.2</v>
      </c>
      <c r="D1914">
        <v>48692</v>
      </c>
      <c r="E1914">
        <v>48641.599999999999</v>
      </c>
      <c r="F1914">
        <v>2927.83</v>
      </c>
      <c r="G1914">
        <v>0</v>
      </c>
      <c r="H1914">
        <v>1143.08</v>
      </c>
      <c r="I1914">
        <v>0</v>
      </c>
      <c r="J1914">
        <v>0.37569200000000003</v>
      </c>
      <c r="K1914">
        <v>0.61912199999999995</v>
      </c>
      <c r="L1914">
        <v>0</v>
      </c>
      <c r="M1914" t="s">
        <v>42</v>
      </c>
    </row>
    <row r="1915" spans="1:13" x14ac:dyDescent="0.25">
      <c r="A1915" t="s">
        <v>166</v>
      </c>
      <c r="B1915">
        <v>48640.3</v>
      </c>
      <c r="C1915">
        <v>48619.6</v>
      </c>
      <c r="D1915">
        <v>48619.5</v>
      </c>
      <c r="E1915">
        <v>48569.2</v>
      </c>
      <c r="F1915">
        <v>2898.82</v>
      </c>
      <c r="G1915">
        <v>0</v>
      </c>
      <c r="H1915">
        <v>1138.6199999999999</v>
      </c>
      <c r="I1915">
        <v>0</v>
      </c>
      <c r="J1915">
        <v>0.37648500000000001</v>
      </c>
      <c r="K1915">
        <v>0.61911899999999997</v>
      </c>
      <c r="L1915">
        <v>0</v>
      </c>
      <c r="M1915" t="s">
        <v>42</v>
      </c>
    </row>
    <row r="1916" spans="1:13" x14ac:dyDescent="0.25">
      <c r="A1916" t="s">
        <v>166</v>
      </c>
      <c r="B1916">
        <v>48539</v>
      </c>
      <c r="C1916">
        <v>48518.1</v>
      </c>
      <c r="D1916">
        <v>48517.9</v>
      </c>
      <c r="E1916">
        <v>48467.8</v>
      </c>
      <c r="F1916">
        <v>2928.64</v>
      </c>
      <c r="G1916">
        <v>0</v>
      </c>
      <c r="H1916">
        <v>1135.92</v>
      </c>
      <c r="I1916">
        <v>0</v>
      </c>
      <c r="J1916">
        <v>0.37723099999999998</v>
      </c>
      <c r="K1916">
        <v>0.61908200000000002</v>
      </c>
      <c r="L1916">
        <v>0</v>
      </c>
      <c r="M1916" t="s">
        <v>42</v>
      </c>
    </row>
    <row r="1917" spans="1:13" x14ac:dyDescent="0.25">
      <c r="A1917" t="s">
        <v>166</v>
      </c>
      <c r="B1917">
        <v>49001.2</v>
      </c>
      <c r="C1917">
        <v>48980.2</v>
      </c>
      <c r="D1917">
        <v>48980</v>
      </c>
      <c r="E1917">
        <v>48930.2</v>
      </c>
      <c r="F1917">
        <v>2890.06</v>
      </c>
      <c r="G1917">
        <v>0</v>
      </c>
      <c r="H1917">
        <v>1161.81</v>
      </c>
      <c r="I1917">
        <v>0</v>
      </c>
      <c r="J1917">
        <v>0.37914999999999999</v>
      </c>
      <c r="K1917">
        <v>0.61911300000000002</v>
      </c>
      <c r="L1917">
        <v>0</v>
      </c>
      <c r="M1917" t="s">
        <v>42</v>
      </c>
    </row>
    <row r="1918" spans="1:13" x14ac:dyDescent="0.25">
      <c r="A1918" t="s">
        <v>166</v>
      </c>
      <c r="B1918">
        <v>48690.6</v>
      </c>
      <c r="C1918">
        <v>48669.5</v>
      </c>
      <c r="D1918">
        <v>48669.3</v>
      </c>
      <c r="E1918">
        <v>48619</v>
      </c>
      <c r="F1918">
        <v>2928.55</v>
      </c>
      <c r="G1918">
        <v>0</v>
      </c>
      <c r="H1918">
        <v>1142</v>
      </c>
      <c r="I1918">
        <v>0</v>
      </c>
      <c r="J1918">
        <v>0.37694299999999997</v>
      </c>
      <c r="K1918">
        <v>0.61912100000000003</v>
      </c>
      <c r="L1918">
        <v>0</v>
      </c>
      <c r="M1918" t="s">
        <v>42</v>
      </c>
    </row>
    <row r="1919" spans="1:13" x14ac:dyDescent="0.25">
      <c r="A1919" t="s">
        <v>166</v>
      </c>
      <c r="B1919">
        <v>48944.2</v>
      </c>
      <c r="C1919">
        <v>48923.4</v>
      </c>
      <c r="D1919">
        <v>48923.199999999997</v>
      </c>
      <c r="E1919">
        <v>48873.1</v>
      </c>
      <c r="F1919">
        <v>2885.05</v>
      </c>
      <c r="G1919">
        <v>0</v>
      </c>
      <c r="H1919">
        <v>1154.72</v>
      </c>
      <c r="I1919">
        <v>0</v>
      </c>
      <c r="J1919">
        <v>0.37628299999999998</v>
      </c>
      <c r="K1919">
        <v>0.61912100000000003</v>
      </c>
      <c r="L1919">
        <v>0</v>
      </c>
      <c r="M1919" t="s">
        <v>42</v>
      </c>
    </row>
    <row r="1920" spans="1:13" x14ac:dyDescent="0.25">
      <c r="A1920" t="s">
        <v>166</v>
      </c>
      <c r="B1920">
        <v>48565</v>
      </c>
      <c r="C1920">
        <v>48544.1</v>
      </c>
      <c r="D1920">
        <v>48543.9</v>
      </c>
      <c r="E1920">
        <v>48494</v>
      </c>
      <c r="F1920">
        <v>2922.97</v>
      </c>
      <c r="G1920">
        <v>0</v>
      </c>
      <c r="H1920">
        <v>1137.48</v>
      </c>
      <c r="I1920">
        <v>0</v>
      </c>
      <c r="J1920">
        <v>0.375695</v>
      </c>
      <c r="K1920">
        <v>0.62980100000000006</v>
      </c>
      <c r="L1920">
        <v>0</v>
      </c>
      <c r="M1920" t="s">
        <v>42</v>
      </c>
    </row>
    <row r="1921" spans="1:13" x14ac:dyDescent="0.25">
      <c r="A1921" t="s">
        <v>166</v>
      </c>
      <c r="B1921">
        <v>49016.3</v>
      </c>
      <c r="C1921">
        <v>48995</v>
      </c>
      <c r="D1921">
        <v>48994.8</v>
      </c>
      <c r="E1921">
        <v>48944.3</v>
      </c>
      <c r="F1921">
        <v>2909.85</v>
      </c>
      <c r="G1921">
        <v>0</v>
      </c>
      <c r="H1921">
        <v>1158.58</v>
      </c>
      <c r="I1921">
        <v>0</v>
      </c>
      <c r="J1921">
        <v>0.37572899999999998</v>
      </c>
      <c r="K1921">
        <v>0.61912</v>
      </c>
      <c r="L1921">
        <v>0</v>
      </c>
      <c r="M1921" t="s">
        <v>42</v>
      </c>
    </row>
    <row r="1922" spans="1:13" x14ac:dyDescent="0.25">
      <c r="A1922" t="s">
        <v>166</v>
      </c>
      <c r="B1922">
        <v>49082</v>
      </c>
      <c r="C1922">
        <v>49061.599999999999</v>
      </c>
      <c r="D1922">
        <v>49061.4</v>
      </c>
      <c r="E1922">
        <v>49011.6</v>
      </c>
      <c r="F1922">
        <v>2927.87</v>
      </c>
      <c r="G1922">
        <v>0</v>
      </c>
      <c r="H1922">
        <v>1162.77</v>
      </c>
      <c r="I1922">
        <v>0</v>
      </c>
      <c r="J1922">
        <v>0.37574999999999997</v>
      </c>
      <c r="K1922">
        <v>0.61903300000000006</v>
      </c>
      <c r="L1922">
        <v>0</v>
      </c>
      <c r="M1922" t="s">
        <v>42</v>
      </c>
    </row>
    <row r="1923" spans="1:13" x14ac:dyDescent="0.25">
      <c r="A1923" t="s">
        <v>166</v>
      </c>
      <c r="B1923">
        <v>48827.5</v>
      </c>
      <c r="C1923">
        <v>48806.9</v>
      </c>
      <c r="D1923">
        <v>48806.7</v>
      </c>
      <c r="E1923">
        <v>48756.4</v>
      </c>
      <c r="F1923">
        <v>2901.88</v>
      </c>
      <c r="G1923">
        <v>0</v>
      </c>
      <c r="H1923">
        <v>1153.6300000000001</v>
      </c>
      <c r="I1923">
        <v>0</v>
      </c>
      <c r="J1923">
        <v>0.375691</v>
      </c>
      <c r="K1923">
        <v>0.62169300000000005</v>
      </c>
      <c r="L1923">
        <v>0</v>
      </c>
      <c r="M1923" t="s">
        <v>42</v>
      </c>
    </row>
    <row r="1924" spans="1:13" x14ac:dyDescent="0.25">
      <c r="A1924" t="s">
        <v>166</v>
      </c>
      <c r="B1924">
        <v>48958.3</v>
      </c>
      <c r="C1924">
        <v>48937.4</v>
      </c>
      <c r="D1924">
        <v>48937.3</v>
      </c>
      <c r="E1924">
        <v>48886.5</v>
      </c>
      <c r="F1924">
        <v>2949.3</v>
      </c>
      <c r="G1924">
        <v>0</v>
      </c>
      <c r="H1924">
        <v>1149.47</v>
      </c>
      <c r="I1924">
        <v>0</v>
      </c>
      <c r="J1924">
        <v>0.37589</v>
      </c>
      <c r="K1924">
        <v>0.61911799999999995</v>
      </c>
      <c r="L1924">
        <v>0</v>
      </c>
      <c r="M1924" t="s">
        <v>42</v>
      </c>
    </row>
    <row r="1925" spans="1:13" x14ac:dyDescent="0.25">
      <c r="A1925" t="s">
        <v>166</v>
      </c>
      <c r="B1925">
        <v>49040.1</v>
      </c>
      <c r="C1925">
        <v>49019.199999999997</v>
      </c>
      <c r="D1925">
        <v>49019.1</v>
      </c>
      <c r="E1925">
        <v>48968.800000000003</v>
      </c>
      <c r="F1925">
        <v>2896.91</v>
      </c>
      <c r="G1925">
        <v>0</v>
      </c>
      <c r="H1925">
        <v>1157.68</v>
      </c>
      <c r="I1925">
        <v>0</v>
      </c>
      <c r="J1925">
        <v>0.38019799999999998</v>
      </c>
      <c r="K1925">
        <v>0.61907800000000002</v>
      </c>
      <c r="L1925">
        <v>0</v>
      </c>
      <c r="M1925" t="s">
        <v>42</v>
      </c>
    </row>
    <row r="1926" spans="1:13" x14ac:dyDescent="0.25">
      <c r="A1926" t="s">
        <v>166</v>
      </c>
      <c r="B1926">
        <v>48596.6</v>
      </c>
      <c r="C1926">
        <v>48576.1</v>
      </c>
      <c r="D1926">
        <v>48575.9</v>
      </c>
      <c r="E1926">
        <v>48526.2</v>
      </c>
      <c r="F1926">
        <v>2930.49</v>
      </c>
      <c r="G1926">
        <v>0</v>
      </c>
      <c r="H1926">
        <v>1135.19</v>
      </c>
      <c r="I1926">
        <v>0</v>
      </c>
      <c r="J1926">
        <v>0.37602799999999997</v>
      </c>
      <c r="K1926">
        <v>0.61912100000000003</v>
      </c>
      <c r="L1926">
        <v>0</v>
      </c>
      <c r="M1926" t="s">
        <v>42</v>
      </c>
    </row>
    <row r="1927" spans="1:13" x14ac:dyDescent="0.25">
      <c r="A1927" t="s">
        <v>166</v>
      </c>
      <c r="B1927">
        <v>48666.2</v>
      </c>
      <c r="C1927">
        <v>48645.3</v>
      </c>
      <c r="D1927">
        <v>48645.1</v>
      </c>
      <c r="E1927">
        <v>48594.8</v>
      </c>
      <c r="F1927">
        <v>2903.03</v>
      </c>
      <c r="G1927">
        <v>0</v>
      </c>
      <c r="H1927">
        <v>1139.53</v>
      </c>
      <c r="I1927">
        <v>0</v>
      </c>
      <c r="J1927">
        <v>0.37569000000000002</v>
      </c>
      <c r="K1927">
        <v>0.62980199999999997</v>
      </c>
      <c r="L1927">
        <v>0</v>
      </c>
      <c r="M1927" t="s">
        <v>42</v>
      </c>
    </row>
    <row r="1928" spans="1:13" x14ac:dyDescent="0.25">
      <c r="A1928" t="s">
        <v>166</v>
      </c>
      <c r="B1928">
        <v>49435.8</v>
      </c>
      <c r="C1928">
        <v>49412.9</v>
      </c>
      <c r="D1928">
        <v>49412.800000000003</v>
      </c>
      <c r="E1928">
        <v>49362.8</v>
      </c>
      <c r="F1928">
        <v>2926.72</v>
      </c>
      <c r="G1928">
        <v>0</v>
      </c>
      <c r="H1928">
        <v>1180</v>
      </c>
      <c r="I1928">
        <v>0</v>
      </c>
      <c r="J1928">
        <v>0.37569999999999998</v>
      </c>
      <c r="K1928">
        <v>0.61911099999999997</v>
      </c>
      <c r="L1928">
        <v>0</v>
      </c>
      <c r="M1928" t="s">
        <v>42</v>
      </c>
    </row>
    <row r="1929" spans="1:13" x14ac:dyDescent="0.25">
      <c r="A1929" t="s">
        <v>166</v>
      </c>
      <c r="B1929">
        <v>48848</v>
      </c>
      <c r="C1929">
        <v>48827.5</v>
      </c>
      <c r="D1929">
        <v>48827.3</v>
      </c>
      <c r="E1929">
        <v>48776.9</v>
      </c>
      <c r="F1929">
        <v>2904.33</v>
      </c>
      <c r="G1929">
        <v>0</v>
      </c>
      <c r="H1929">
        <v>1150.3599999999999</v>
      </c>
      <c r="I1929">
        <v>0</v>
      </c>
      <c r="J1929">
        <v>0.375691</v>
      </c>
      <c r="K1929">
        <v>0.61924900000000005</v>
      </c>
      <c r="L1929">
        <v>0</v>
      </c>
      <c r="M1929" t="s">
        <v>42</v>
      </c>
    </row>
    <row r="1930" spans="1:13" x14ac:dyDescent="0.25">
      <c r="A1930" t="s">
        <v>166</v>
      </c>
      <c r="B1930">
        <v>48563.5</v>
      </c>
      <c r="C1930">
        <v>48542.400000000001</v>
      </c>
      <c r="D1930">
        <v>48542.2</v>
      </c>
      <c r="E1930">
        <v>48491.9</v>
      </c>
      <c r="F1930">
        <v>2938.68</v>
      </c>
      <c r="G1930">
        <v>0</v>
      </c>
      <c r="H1930">
        <v>1135.8</v>
      </c>
      <c r="I1930">
        <v>0</v>
      </c>
      <c r="J1930">
        <v>0.37569000000000002</v>
      </c>
      <c r="K1930">
        <v>0.61909800000000004</v>
      </c>
      <c r="L1930">
        <v>0</v>
      </c>
      <c r="M1930" t="s">
        <v>42</v>
      </c>
    </row>
    <row r="1931" spans="1:13" x14ac:dyDescent="0.25">
      <c r="A1931" t="s">
        <v>166</v>
      </c>
      <c r="B1931">
        <v>49074.6</v>
      </c>
      <c r="C1931">
        <v>49053.7</v>
      </c>
      <c r="D1931">
        <v>49053.599999999999</v>
      </c>
      <c r="E1931">
        <v>49003.6</v>
      </c>
      <c r="F1931">
        <v>2887.03</v>
      </c>
      <c r="G1931">
        <v>0</v>
      </c>
      <c r="H1931">
        <v>1163.8599999999999</v>
      </c>
      <c r="I1931">
        <v>0</v>
      </c>
      <c r="J1931">
        <v>0.37671199999999999</v>
      </c>
      <c r="K1931">
        <v>0.61912199999999995</v>
      </c>
      <c r="L1931">
        <v>0</v>
      </c>
      <c r="M1931" t="s">
        <v>42</v>
      </c>
    </row>
    <row r="1932" spans="1:13" x14ac:dyDescent="0.25">
      <c r="A1932" t="s">
        <v>166</v>
      </c>
      <c r="B1932">
        <v>48917.7</v>
      </c>
      <c r="C1932">
        <v>48896.9</v>
      </c>
      <c r="D1932">
        <v>48896.7</v>
      </c>
      <c r="E1932">
        <v>48846.3</v>
      </c>
      <c r="F1932">
        <v>2930.59</v>
      </c>
      <c r="G1932">
        <v>0</v>
      </c>
      <c r="H1932">
        <v>1153.18</v>
      </c>
      <c r="I1932">
        <v>0</v>
      </c>
      <c r="J1932">
        <v>0.37625999999999998</v>
      </c>
      <c r="K1932">
        <v>0.62662399999999996</v>
      </c>
      <c r="L1932">
        <v>0</v>
      </c>
      <c r="M1932" t="s">
        <v>42</v>
      </c>
    </row>
    <row r="1933" spans="1:13" x14ac:dyDescent="0.25">
      <c r="A1933" t="s">
        <v>166</v>
      </c>
      <c r="B1933">
        <v>49084.4</v>
      </c>
      <c r="C1933">
        <v>49063.6</v>
      </c>
      <c r="D1933">
        <v>49063.4</v>
      </c>
      <c r="E1933">
        <v>49013.599999999999</v>
      </c>
      <c r="F1933">
        <v>2886.45</v>
      </c>
      <c r="G1933">
        <v>0</v>
      </c>
      <c r="H1933">
        <v>1164.53</v>
      </c>
      <c r="I1933">
        <v>0</v>
      </c>
      <c r="J1933">
        <v>0.38056699999999999</v>
      </c>
      <c r="K1933">
        <v>0.62978100000000004</v>
      </c>
      <c r="L1933">
        <v>0</v>
      </c>
      <c r="M1933" t="s">
        <v>42</v>
      </c>
    </row>
    <row r="1934" spans="1:13" x14ac:dyDescent="0.25">
      <c r="A1934" t="s">
        <v>166</v>
      </c>
      <c r="B1934">
        <v>49049.8</v>
      </c>
      <c r="C1934">
        <v>49029.2</v>
      </c>
      <c r="D1934">
        <v>49029</v>
      </c>
      <c r="E1934">
        <v>48978.8</v>
      </c>
      <c r="F1934">
        <v>2932.34</v>
      </c>
      <c r="G1934">
        <v>0</v>
      </c>
      <c r="H1934">
        <v>1161</v>
      </c>
      <c r="I1934">
        <v>0</v>
      </c>
      <c r="J1934">
        <v>0.37569799999999998</v>
      </c>
      <c r="K1934">
        <v>0.61909999999999998</v>
      </c>
      <c r="L1934">
        <v>0</v>
      </c>
      <c r="M1934" t="s">
        <v>42</v>
      </c>
    </row>
    <row r="1935" spans="1:13" x14ac:dyDescent="0.25">
      <c r="A1935" t="s">
        <v>166</v>
      </c>
      <c r="B1935">
        <v>48542.9</v>
      </c>
      <c r="C1935">
        <v>48521.599999999999</v>
      </c>
      <c r="D1935">
        <v>48521.5</v>
      </c>
      <c r="E1935">
        <v>48471.3</v>
      </c>
      <c r="F1935">
        <v>2900.14</v>
      </c>
      <c r="G1935">
        <v>0</v>
      </c>
      <c r="H1935">
        <v>1138.94</v>
      </c>
      <c r="I1935">
        <v>0</v>
      </c>
      <c r="J1935">
        <v>0.37600600000000001</v>
      </c>
      <c r="K1935">
        <v>0.62785299999999999</v>
      </c>
      <c r="L1935">
        <v>0</v>
      </c>
      <c r="M1935" t="s">
        <v>42</v>
      </c>
    </row>
    <row r="1936" spans="1:13" x14ac:dyDescent="0.25">
      <c r="A1936" t="s">
        <v>166</v>
      </c>
      <c r="B1936">
        <v>49073.4</v>
      </c>
      <c r="C1936">
        <v>49049.1</v>
      </c>
      <c r="D1936">
        <v>49049</v>
      </c>
      <c r="E1936">
        <v>48998.7</v>
      </c>
      <c r="F1936">
        <v>2938.55</v>
      </c>
      <c r="G1936">
        <v>0</v>
      </c>
      <c r="H1936">
        <v>1159.3900000000001</v>
      </c>
      <c r="I1936">
        <v>0</v>
      </c>
      <c r="J1936">
        <v>0.37613400000000002</v>
      </c>
      <c r="K1936">
        <v>0.61911499999999997</v>
      </c>
      <c r="L1936">
        <v>0</v>
      </c>
      <c r="M1936" t="s">
        <v>42</v>
      </c>
    </row>
    <row r="1937" spans="1:13" x14ac:dyDescent="0.25">
      <c r="A1937" t="s">
        <v>166</v>
      </c>
      <c r="B1937">
        <v>49027.199999999997</v>
      </c>
      <c r="C1937">
        <v>49006.400000000001</v>
      </c>
      <c r="D1937">
        <v>49006.2</v>
      </c>
      <c r="E1937">
        <v>48956.4</v>
      </c>
      <c r="F1937">
        <v>2882.09</v>
      </c>
      <c r="G1937">
        <v>0</v>
      </c>
      <c r="H1937">
        <v>1159.18</v>
      </c>
      <c r="I1937">
        <v>0</v>
      </c>
      <c r="J1937">
        <v>0.37772600000000001</v>
      </c>
      <c r="K1937">
        <v>0.61912100000000003</v>
      </c>
      <c r="L1937">
        <v>0</v>
      </c>
      <c r="M1937" t="s">
        <v>42</v>
      </c>
    </row>
    <row r="1938" spans="1:13" x14ac:dyDescent="0.25">
      <c r="A1938" t="s">
        <v>166</v>
      </c>
      <c r="B1938">
        <v>49083.4</v>
      </c>
      <c r="C1938">
        <v>49061.5</v>
      </c>
      <c r="D1938">
        <v>49061.3</v>
      </c>
      <c r="E1938">
        <v>49011.3</v>
      </c>
      <c r="F1938">
        <v>2929.05</v>
      </c>
      <c r="G1938">
        <v>0</v>
      </c>
      <c r="H1938">
        <v>1162.8900000000001</v>
      </c>
      <c r="I1938">
        <v>0</v>
      </c>
      <c r="J1938">
        <v>0.375251</v>
      </c>
      <c r="K1938">
        <v>0.61912199999999995</v>
      </c>
      <c r="L1938">
        <v>0</v>
      </c>
      <c r="M1938" t="s">
        <v>42</v>
      </c>
    </row>
    <row r="1939" spans="1:13" x14ac:dyDescent="0.25">
      <c r="A1939" t="s">
        <v>166</v>
      </c>
      <c r="B1939">
        <v>49115.9</v>
      </c>
      <c r="C1939">
        <v>49094.400000000001</v>
      </c>
      <c r="D1939">
        <v>49094.2</v>
      </c>
      <c r="E1939">
        <v>49044.1</v>
      </c>
      <c r="F1939">
        <v>2904.85</v>
      </c>
      <c r="G1939">
        <v>0</v>
      </c>
      <c r="H1939">
        <v>1162.82</v>
      </c>
      <c r="I1939">
        <v>0</v>
      </c>
      <c r="J1939">
        <v>0.37838699999999997</v>
      </c>
      <c r="K1939">
        <v>0.619112</v>
      </c>
      <c r="L1939">
        <v>0</v>
      </c>
      <c r="M1939" t="s">
        <v>42</v>
      </c>
    </row>
    <row r="1940" spans="1:13" x14ac:dyDescent="0.25">
      <c r="A1940" t="s">
        <v>166</v>
      </c>
      <c r="B1940">
        <v>49093.1</v>
      </c>
      <c r="C1940">
        <v>49071.3</v>
      </c>
      <c r="D1940">
        <v>49071.1</v>
      </c>
      <c r="E1940">
        <v>49020.9</v>
      </c>
      <c r="F1940">
        <v>2933.94</v>
      </c>
      <c r="G1940">
        <v>0</v>
      </c>
      <c r="H1940">
        <v>1162.8699999999999</v>
      </c>
      <c r="I1940">
        <v>0</v>
      </c>
      <c r="J1940">
        <v>0.38441500000000001</v>
      </c>
      <c r="K1940">
        <v>0.61912100000000003</v>
      </c>
      <c r="L1940">
        <v>0</v>
      </c>
      <c r="M1940" t="s">
        <v>42</v>
      </c>
    </row>
    <row r="1941" spans="1:13" x14ac:dyDescent="0.25">
      <c r="A1941" t="s">
        <v>166</v>
      </c>
      <c r="B1941">
        <v>49204.7</v>
      </c>
      <c r="C1941">
        <v>49182.400000000001</v>
      </c>
      <c r="D1941">
        <v>49182.3</v>
      </c>
      <c r="E1941">
        <v>49132.7</v>
      </c>
      <c r="F1941">
        <v>2876.72</v>
      </c>
      <c r="G1941">
        <v>0</v>
      </c>
      <c r="H1941">
        <v>1174.3399999999999</v>
      </c>
      <c r="I1941">
        <v>0</v>
      </c>
      <c r="J1941">
        <v>0.37585000000000002</v>
      </c>
      <c r="K1941">
        <v>0.61911300000000002</v>
      </c>
      <c r="L1941">
        <v>0</v>
      </c>
      <c r="M1941" t="s">
        <v>42</v>
      </c>
    </row>
    <row r="1942" spans="1:13" x14ac:dyDescent="0.25">
      <c r="A1942" t="s">
        <v>166</v>
      </c>
      <c r="B1942">
        <v>49244.1</v>
      </c>
      <c r="C1942">
        <v>49223.1</v>
      </c>
      <c r="D1942">
        <v>49223</v>
      </c>
      <c r="E1942">
        <v>49172.6</v>
      </c>
      <c r="F1942">
        <v>2928.96</v>
      </c>
      <c r="G1942">
        <v>0</v>
      </c>
      <c r="H1942">
        <v>1165.32</v>
      </c>
      <c r="I1942">
        <v>0</v>
      </c>
      <c r="J1942">
        <v>0.37627100000000002</v>
      </c>
      <c r="K1942">
        <v>0.623637</v>
      </c>
      <c r="L1942">
        <v>0</v>
      </c>
      <c r="M1942" t="s">
        <v>42</v>
      </c>
    </row>
    <row r="1943" spans="1:13" x14ac:dyDescent="0.25">
      <c r="A1943" t="s">
        <v>166</v>
      </c>
      <c r="B1943">
        <v>49105.4</v>
      </c>
      <c r="C1943">
        <v>49084.4</v>
      </c>
      <c r="D1943">
        <v>49084.3</v>
      </c>
      <c r="E1943">
        <v>49033.9</v>
      </c>
      <c r="F1943">
        <v>2895.5</v>
      </c>
      <c r="G1943">
        <v>0</v>
      </c>
      <c r="H1943">
        <v>1164.17</v>
      </c>
      <c r="I1943">
        <v>0</v>
      </c>
      <c r="J1943">
        <v>0.37570500000000001</v>
      </c>
      <c r="K1943">
        <v>0.61912100000000003</v>
      </c>
      <c r="L1943">
        <v>0</v>
      </c>
      <c r="M1943" t="s">
        <v>42</v>
      </c>
    </row>
    <row r="1944" spans="1:13" x14ac:dyDescent="0.25">
      <c r="A1944" t="s">
        <v>166</v>
      </c>
      <c r="B1944">
        <v>49073.599999999999</v>
      </c>
      <c r="C1944">
        <v>49052.1</v>
      </c>
      <c r="D1944">
        <v>49051.9</v>
      </c>
      <c r="E1944">
        <v>49001.8</v>
      </c>
      <c r="F1944">
        <v>2917.53</v>
      </c>
      <c r="G1944">
        <v>0</v>
      </c>
      <c r="H1944">
        <v>1163.22</v>
      </c>
      <c r="I1944">
        <v>0</v>
      </c>
      <c r="J1944">
        <v>0.374226</v>
      </c>
      <c r="K1944">
        <v>0.629158</v>
      </c>
      <c r="L1944">
        <v>0</v>
      </c>
      <c r="M1944" t="s">
        <v>42</v>
      </c>
    </row>
    <row r="1945" spans="1:13" x14ac:dyDescent="0.25">
      <c r="A1945" t="s">
        <v>166</v>
      </c>
      <c r="B1945">
        <v>49196.7</v>
      </c>
      <c r="C1945">
        <v>49174.8</v>
      </c>
      <c r="D1945">
        <v>49174.7</v>
      </c>
      <c r="E1945">
        <v>49124.4</v>
      </c>
      <c r="F1945">
        <v>2900.43</v>
      </c>
      <c r="G1945">
        <v>0</v>
      </c>
      <c r="H1945">
        <v>1166.6199999999999</v>
      </c>
      <c r="I1945">
        <v>0</v>
      </c>
      <c r="J1945">
        <v>0.375726</v>
      </c>
      <c r="K1945">
        <v>0.61912199999999995</v>
      </c>
      <c r="L1945">
        <v>0</v>
      </c>
      <c r="M1945" t="s">
        <v>42</v>
      </c>
    </row>
    <row r="1946" spans="1:13" x14ac:dyDescent="0.25">
      <c r="A1946" t="s">
        <v>166</v>
      </c>
      <c r="B1946">
        <v>49318.2</v>
      </c>
      <c r="C1946">
        <v>49295.3</v>
      </c>
      <c r="D1946">
        <v>49295.1</v>
      </c>
      <c r="E1946">
        <v>49245.1</v>
      </c>
      <c r="F1946">
        <v>2923.56</v>
      </c>
      <c r="G1946">
        <v>0</v>
      </c>
      <c r="H1946">
        <v>1173</v>
      </c>
      <c r="I1946">
        <v>0</v>
      </c>
      <c r="J1946">
        <v>0.375691</v>
      </c>
      <c r="K1946">
        <v>0.61909599999999998</v>
      </c>
      <c r="L1946">
        <v>0</v>
      </c>
      <c r="M1946" t="s">
        <v>42</v>
      </c>
    </row>
    <row r="1947" spans="1:13" x14ac:dyDescent="0.25">
      <c r="A1947" t="s">
        <v>166</v>
      </c>
      <c r="B1947">
        <v>49040.9</v>
      </c>
      <c r="C1947">
        <v>49019.6</v>
      </c>
      <c r="D1947">
        <v>49019.4</v>
      </c>
      <c r="E1947">
        <v>48969.599999999999</v>
      </c>
      <c r="F1947">
        <v>2894.41</v>
      </c>
      <c r="G1947">
        <v>0</v>
      </c>
      <c r="H1947">
        <v>1165.54</v>
      </c>
      <c r="I1947">
        <v>0</v>
      </c>
      <c r="J1947">
        <v>0.37629000000000001</v>
      </c>
      <c r="K1947">
        <v>0.62122200000000005</v>
      </c>
      <c r="L1947">
        <v>0</v>
      </c>
      <c r="M1947" t="s">
        <v>42</v>
      </c>
    </row>
    <row r="1948" spans="1:13" x14ac:dyDescent="0.25">
      <c r="A1948" t="s">
        <v>166</v>
      </c>
      <c r="B1948">
        <v>49143.4</v>
      </c>
      <c r="C1948">
        <v>49122.7</v>
      </c>
      <c r="D1948">
        <v>49122.6</v>
      </c>
      <c r="E1948">
        <v>49072.5</v>
      </c>
      <c r="F1948">
        <v>2923.87</v>
      </c>
      <c r="G1948">
        <v>0</v>
      </c>
      <c r="H1948">
        <v>1166.81</v>
      </c>
      <c r="I1948">
        <v>0</v>
      </c>
      <c r="J1948">
        <v>0.37772899999999998</v>
      </c>
      <c r="K1948">
        <v>0.61910699999999996</v>
      </c>
      <c r="L1948">
        <v>0</v>
      </c>
      <c r="M1948" t="s">
        <v>42</v>
      </c>
    </row>
    <row r="1949" spans="1:13" x14ac:dyDescent="0.25">
      <c r="A1949" t="s">
        <v>166</v>
      </c>
      <c r="B1949">
        <v>49097.4</v>
      </c>
      <c r="C1949">
        <v>49075.6</v>
      </c>
      <c r="D1949">
        <v>49075.4</v>
      </c>
      <c r="E1949">
        <v>49025.5</v>
      </c>
      <c r="F1949">
        <v>2883.76</v>
      </c>
      <c r="G1949">
        <v>0</v>
      </c>
      <c r="H1949">
        <v>1167.19</v>
      </c>
      <c r="I1949">
        <v>0</v>
      </c>
      <c r="J1949">
        <v>0.37686700000000001</v>
      </c>
      <c r="K1949">
        <v>0.62151800000000001</v>
      </c>
      <c r="L1949">
        <v>0</v>
      </c>
      <c r="M1949" t="s">
        <v>42</v>
      </c>
    </row>
    <row r="1950" spans="1:13" x14ac:dyDescent="0.25">
      <c r="A1950" t="s">
        <v>166</v>
      </c>
      <c r="B1950">
        <v>49271.199999999997</v>
      </c>
      <c r="C1950">
        <v>49249.5</v>
      </c>
      <c r="D1950">
        <v>49249.3</v>
      </c>
      <c r="E1950">
        <v>49199.3</v>
      </c>
      <c r="F1950">
        <v>2928.07</v>
      </c>
      <c r="G1950">
        <v>0</v>
      </c>
      <c r="H1950">
        <v>1173.1600000000001</v>
      </c>
      <c r="I1950">
        <v>0</v>
      </c>
      <c r="J1950">
        <v>0.38464999999999999</v>
      </c>
      <c r="K1950">
        <v>0.61896700000000004</v>
      </c>
      <c r="L1950">
        <v>0</v>
      </c>
      <c r="M1950" t="s">
        <v>42</v>
      </c>
    </row>
    <row r="1951" spans="1:13" x14ac:dyDescent="0.25">
      <c r="A1951" t="s">
        <v>166</v>
      </c>
      <c r="B1951">
        <v>49170.3</v>
      </c>
      <c r="C1951">
        <v>49149.7</v>
      </c>
      <c r="D1951">
        <v>49149.599999999999</v>
      </c>
      <c r="E1951">
        <v>49099.5</v>
      </c>
      <c r="F1951">
        <v>2881.1</v>
      </c>
      <c r="G1951">
        <v>0</v>
      </c>
      <c r="H1951">
        <v>1170.3800000000001</v>
      </c>
      <c r="I1951">
        <v>0</v>
      </c>
      <c r="J1951">
        <v>0.37570500000000001</v>
      </c>
      <c r="K1951">
        <v>0.61912199999999995</v>
      </c>
      <c r="L1951">
        <v>0</v>
      </c>
      <c r="M1951" t="s">
        <v>42</v>
      </c>
    </row>
    <row r="1952" spans="1:13" x14ac:dyDescent="0.25">
      <c r="A1952" t="s">
        <v>166</v>
      </c>
      <c r="B1952">
        <v>48885.7</v>
      </c>
      <c r="C1952">
        <v>48864.800000000003</v>
      </c>
      <c r="D1952">
        <v>48864.6</v>
      </c>
      <c r="E1952">
        <v>48814.6</v>
      </c>
      <c r="F1952">
        <v>2926.72</v>
      </c>
      <c r="G1952">
        <v>0</v>
      </c>
      <c r="H1952">
        <v>1154.49</v>
      </c>
      <c r="I1952">
        <v>0</v>
      </c>
      <c r="J1952">
        <v>0.37571399999999999</v>
      </c>
      <c r="K1952">
        <v>0.62931899999999996</v>
      </c>
      <c r="L1952">
        <v>0</v>
      </c>
      <c r="M1952" t="s">
        <v>42</v>
      </c>
    </row>
    <row r="1953" spans="1:25" x14ac:dyDescent="0.25">
      <c r="A1953" t="s">
        <v>166</v>
      </c>
      <c r="B1953">
        <v>49123.9</v>
      </c>
      <c r="C1953">
        <v>49102.5</v>
      </c>
      <c r="D1953">
        <v>49102.3</v>
      </c>
      <c r="E1953">
        <v>49051.9</v>
      </c>
      <c r="F1953">
        <v>2892.96</v>
      </c>
      <c r="G1953">
        <v>0</v>
      </c>
      <c r="H1953">
        <v>1164.28</v>
      </c>
      <c r="I1953">
        <v>0</v>
      </c>
      <c r="J1953">
        <v>0.37612499999999999</v>
      </c>
      <c r="K1953">
        <v>0.61901700000000004</v>
      </c>
      <c r="L1953">
        <v>0</v>
      </c>
      <c r="M1953" t="s">
        <v>42</v>
      </c>
    </row>
    <row r="1954" spans="1:25" x14ac:dyDescent="0.25">
      <c r="A1954" t="s">
        <v>166</v>
      </c>
      <c r="B1954">
        <v>49103.6</v>
      </c>
      <c r="C1954">
        <v>49082.7</v>
      </c>
      <c r="D1954">
        <v>49082.6</v>
      </c>
      <c r="E1954">
        <v>49032.7</v>
      </c>
      <c r="F1954">
        <v>2928.34</v>
      </c>
      <c r="G1954">
        <v>0</v>
      </c>
      <c r="H1954">
        <v>1165.24</v>
      </c>
      <c r="I1954">
        <v>0</v>
      </c>
      <c r="J1954">
        <v>0.37947199999999998</v>
      </c>
      <c r="K1954">
        <v>0.62938099999999997</v>
      </c>
      <c r="L1954">
        <v>0</v>
      </c>
      <c r="M1954" t="s">
        <v>42</v>
      </c>
    </row>
    <row r="1955" spans="1:25" x14ac:dyDescent="0.25">
      <c r="A1955" t="s">
        <v>166</v>
      </c>
      <c r="B1955">
        <v>49274.6</v>
      </c>
      <c r="C1955">
        <v>49253.1</v>
      </c>
      <c r="D1955">
        <v>49253</v>
      </c>
      <c r="E1955">
        <v>49202.8</v>
      </c>
      <c r="F1955">
        <v>2894.5</v>
      </c>
      <c r="G1955">
        <v>0</v>
      </c>
      <c r="H1955">
        <v>1174.6300000000001</v>
      </c>
      <c r="I1955">
        <v>0</v>
      </c>
      <c r="J1955">
        <v>0.37574299999999999</v>
      </c>
      <c r="K1955">
        <v>0.61911400000000005</v>
      </c>
      <c r="L1955">
        <v>0</v>
      </c>
      <c r="M1955" t="s">
        <v>42</v>
      </c>
    </row>
    <row r="1956" spans="1:25" x14ac:dyDescent="0.25">
      <c r="A1956" t="s">
        <v>166</v>
      </c>
      <c r="B1956">
        <v>49024.2</v>
      </c>
      <c r="C1956">
        <v>49002.7</v>
      </c>
      <c r="D1956">
        <v>49002.5</v>
      </c>
      <c r="E1956">
        <v>48952.3</v>
      </c>
      <c r="F1956">
        <v>2927.77</v>
      </c>
      <c r="G1956">
        <v>0</v>
      </c>
      <c r="H1956">
        <v>1161.3900000000001</v>
      </c>
      <c r="I1956">
        <v>0</v>
      </c>
      <c r="J1956">
        <v>0.376386</v>
      </c>
      <c r="K1956">
        <v>0.61912199999999995</v>
      </c>
      <c r="L1956">
        <v>0</v>
      </c>
      <c r="M1956" t="s">
        <v>42</v>
      </c>
    </row>
    <row r="1957" spans="1:25" x14ac:dyDescent="0.25">
      <c r="A1957" t="s">
        <v>166</v>
      </c>
      <c r="B1957">
        <v>49178.6</v>
      </c>
      <c r="C1957">
        <v>49158</v>
      </c>
      <c r="D1957">
        <v>49157.8</v>
      </c>
      <c r="E1957">
        <v>49107.8</v>
      </c>
      <c r="F1957">
        <v>2889.32</v>
      </c>
      <c r="G1957">
        <v>0</v>
      </c>
      <c r="H1957">
        <v>1169.98</v>
      </c>
      <c r="I1957">
        <v>0</v>
      </c>
      <c r="J1957">
        <v>0.37577899999999997</v>
      </c>
      <c r="K1957">
        <v>0.61911099999999997</v>
      </c>
      <c r="L1957">
        <v>0</v>
      </c>
      <c r="M1957" t="s">
        <v>42</v>
      </c>
    </row>
    <row r="1958" spans="1:25" x14ac:dyDescent="0.25">
      <c r="A1958" t="s">
        <v>166</v>
      </c>
      <c r="B1958">
        <v>49113.599999999999</v>
      </c>
      <c r="C1958">
        <v>49092.9</v>
      </c>
      <c r="D1958">
        <v>49092.800000000003</v>
      </c>
      <c r="E1958">
        <v>49042.5</v>
      </c>
      <c r="F1958">
        <v>2923.09</v>
      </c>
      <c r="G1958">
        <v>0</v>
      </c>
      <c r="H1958">
        <v>1163.82</v>
      </c>
      <c r="I1958">
        <v>0</v>
      </c>
      <c r="J1958">
        <v>0.375967</v>
      </c>
      <c r="K1958">
        <v>0.62958499999999995</v>
      </c>
      <c r="L1958">
        <v>0</v>
      </c>
      <c r="M1958" t="s">
        <v>42</v>
      </c>
    </row>
    <row r="1959" spans="1:25" x14ac:dyDescent="0.25">
      <c r="A1959" t="s">
        <v>166</v>
      </c>
      <c r="B1959">
        <v>48875.9</v>
      </c>
      <c r="C1959">
        <v>48854.5</v>
      </c>
      <c r="D1959">
        <v>48854.400000000001</v>
      </c>
      <c r="E1959">
        <v>48804.1</v>
      </c>
      <c r="F1959">
        <v>2894.56</v>
      </c>
      <c r="G1959">
        <v>0</v>
      </c>
      <c r="H1959">
        <v>1153.71</v>
      </c>
      <c r="I1959">
        <v>0</v>
      </c>
      <c r="J1959">
        <v>0.37585200000000002</v>
      </c>
      <c r="K1959">
        <v>0.61911099999999997</v>
      </c>
      <c r="L1959">
        <v>0</v>
      </c>
      <c r="M1959" t="s">
        <v>42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166</v>
      </c>
      <c r="B1960">
        <v>49196.9</v>
      </c>
      <c r="C1960">
        <v>49175.8</v>
      </c>
      <c r="D1960">
        <v>49175.6</v>
      </c>
      <c r="E1960">
        <v>49125.3</v>
      </c>
      <c r="F1960">
        <v>2926.41</v>
      </c>
      <c r="G1960">
        <v>0</v>
      </c>
      <c r="H1960">
        <v>1162.3900000000001</v>
      </c>
      <c r="I1960">
        <v>0</v>
      </c>
      <c r="J1960">
        <v>0.37569399999999997</v>
      </c>
      <c r="K1960">
        <v>0.61912100000000003</v>
      </c>
      <c r="L1960">
        <v>0</v>
      </c>
      <c r="M1960" t="s">
        <v>42</v>
      </c>
      <c r="R1960">
        <f>AVERAGE(B1911:B1960)</f>
        <v>48980.265999999996</v>
      </c>
      <c r="S1960">
        <f>AVERAGE(C1911:C1960)</f>
        <v>48959.044000000002</v>
      </c>
      <c r="U1960">
        <f>_xlfn.VAR.P(B1911:B1960)</f>
        <v>50405.666243999956</v>
      </c>
      <c r="V1960">
        <f>_xlfn.VAR.P(C1911:C1960)</f>
        <v>50285.453664000052</v>
      </c>
      <c r="X1960">
        <f>1.96*SQRT(U1960)/50</f>
        <v>8.8008728531424705</v>
      </c>
      <c r="Y1960">
        <f>1.96*SQRT(V1960)/50</f>
        <v>8.790371978377765</v>
      </c>
    </row>
    <row r="1961" spans="1:25" x14ac:dyDescent="0.25">
      <c r="A1961" t="s">
        <v>167</v>
      </c>
      <c r="B1961">
        <v>2449091.1603999999</v>
      </c>
      <c r="C1961" t="s">
        <v>36</v>
      </c>
    </row>
    <row r="1962" spans="1:25" x14ac:dyDescent="0.25">
      <c r="A1962" t="s">
        <v>168</v>
      </c>
      <c r="B1962">
        <v>50333.5</v>
      </c>
      <c r="C1962">
        <v>50243.7</v>
      </c>
      <c r="D1962">
        <v>50243.6</v>
      </c>
      <c r="E1962">
        <v>50193.4</v>
      </c>
      <c r="F1962">
        <v>2280.0500000000002</v>
      </c>
      <c r="G1962">
        <v>2546.02</v>
      </c>
      <c r="H1962">
        <v>512.78599999999994</v>
      </c>
      <c r="I1962">
        <v>605.93399999999997</v>
      </c>
      <c r="J1962">
        <v>1402.06</v>
      </c>
      <c r="K1962">
        <v>45345</v>
      </c>
      <c r="L1962">
        <v>0.37618099999999999</v>
      </c>
      <c r="M1962">
        <v>0.61911799999999995</v>
      </c>
      <c r="N1962">
        <v>138391</v>
      </c>
      <c r="O1962" t="s">
        <v>42</v>
      </c>
    </row>
    <row r="1963" spans="1:25" x14ac:dyDescent="0.25">
      <c r="A1963" t="s">
        <v>168</v>
      </c>
      <c r="B1963">
        <v>50218.8</v>
      </c>
      <c r="C1963">
        <v>50131.8</v>
      </c>
      <c r="D1963">
        <v>50131.7</v>
      </c>
      <c r="E1963">
        <v>50081.8</v>
      </c>
      <c r="F1963">
        <v>2290.4299999999998</v>
      </c>
      <c r="G1963">
        <v>2547.0300000000002</v>
      </c>
      <c r="H1963">
        <v>515.79200000000003</v>
      </c>
      <c r="I1963">
        <v>604.55999999999995</v>
      </c>
      <c r="J1963">
        <v>1401.53</v>
      </c>
      <c r="K1963">
        <v>45222.2</v>
      </c>
      <c r="L1963">
        <v>0.37715700000000002</v>
      </c>
      <c r="M1963">
        <v>0.61912100000000003</v>
      </c>
      <c r="N1963">
        <v>138546</v>
      </c>
      <c r="O1963" t="s">
        <v>42</v>
      </c>
    </row>
    <row r="1964" spans="1:25" x14ac:dyDescent="0.25">
      <c r="A1964" t="s">
        <v>168</v>
      </c>
      <c r="B1964">
        <v>50203.7</v>
      </c>
      <c r="C1964">
        <v>50114</v>
      </c>
      <c r="D1964">
        <v>50113.9</v>
      </c>
      <c r="E1964">
        <v>50063.8</v>
      </c>
      <c r="F1964">
        <v>2273.9</v>
      </c>
      <c r="G1964">
        <v>2539.9899999999998</v>
      </c>
      <c r="H1964">
        <v>504.82499999999999</v>
      </c>
      <c r="I1964">
        <v>606.57500000000005</v>
      </c>
      <c r="J1964">
        <v>1403.34</v>
      </c>
      <c r="K1964">
        <v>45227.5</v>
      </c>
      <c r="L1964">
        <v>0.37595699999999999</v>
      </c>
      <c r="M1964">
        <v>0.61912199999999995</v>
      </c>
      <c r="N1964">
        <v>138406</v>
      </c>
      <c r="O1964" t="s">
        <v>42</v>
      </c>
    </row>
    <row r="1965" spans="1:25" x14ac:dyDescent="0.25">
      <c r="A1965" t="s">
        <v>168</v>
      </c>
      <c r="B1965">
        <v>51236</v>
      </c>
      <c r="C1965">
        <v>51143.1</v>
      </c>
      <c r="D1965">
        <v>51143</v>
      </c>
      <c r="E1965">
        <v>51091.199999999997</v>
      </c>
      <c r="F1965">
        <v>2340.5300000000002</v>
      </c>
      <c r="G1965">
        <v>2551.84</v>
      </c>
      <c r="H1965">
        <v>507.024</v>
      </c>
      <c r="I1965">
        <v>610.75099999999998</v>
      </c>
      <c r="J1965">
        <v>1408.29</v>
      </c>
      <c r="K1965">
        <v>46175.8</v>
      </c>
      <c r="L1965">
        <v>0.37703300000000001</v>
      </c>
      <c r="M1965">
        <v>0.61906099999999997</v>
      </c>
      <c r="N1965">
        <v>137804</v>
      </c>
      <c r="O1965" t="s">
        <v>42</v>
      </c>
    </row>
    <row r="1966" spans="1:25" x14ac:dyDescent="0.25">
      <c r="A1966" t="s">
        <v>168</v>
      </c>
      <c r="B1966">
        <v>50364.6</v>
      </c>
      <c r="C1966">
        <v>50270</v>
      </c>
      <c r="D1966">
        <v>50269.9</v>
      </c>
      <c r="E1966">
        <v>50220</v>
      </c>
      <c r="F1966">
        <v>2275.6799999999998</v>
      </c>
      <c r="G1966">
        <v>2545.4</v>
      </c>
      <c r="H1966">
        <v>512.92999999999995</v>
      </c>
      <c r="I1966">
        <v>604.14200000000005</v>
      </c>
      <c r="J1966">
        <v>1403.13</v>
      </c>
      <c r="K1966">
        <v>45376.6</v>
      </c>
      <c r="L1966">
        <v>0.37570799999999999</v>
      </c>
      <c r="M1966">
        <v>0.62973900000000005</v>
      </c>
      <c r="N1966">
        <v>138764</v>
      </c>
      <c r="O1966" t="s">
        <v>42</v>
      </c>
    </row>
    <row r="1967" spans="1:25" x14ac:dyDescent="0.25">
      <c r="A1967" t="s">
        <v>168</v>
      </c>
      <c r="B1967">
        <v>54500.800000000003</v>
      </c>
      <c r="C1967">
        <v>54401</v>
      </c>
      <c r="D1967">
        <v>54400.9</v>
      </c>
      <c r="E1967">
        <v>54350.9</v>
      </c>
      <c r="F1967">
        <v>2252.52</v>
      </c>
      <c r="G1967">
        <v>2501.14</v>
      </c>
      <c r="H1967">
        <v>493.90100000000001</v>
      </c>
      <c r="I1967">
        <v>582.10199999999998</v>
      </c>
      <c r="J1967">
        <v>1399.99</v>
      </c>
      <c r="K1967">
        <v>49574.9</v>
      </c>
      <c r="L1967">
        <v>0.375693</v>
      </c>
      <c r="M1967">
        <v>0.62864500000000001</v>
      </c>
      <c r="N1967">
        <v>142653</v>
      </c>
      <c r="O1967" t="s">
        <v>42</v>
      </c>
    </row>
    <row r="1968" spans="1:25" x14ac:dyDescent="0.25">
      <c r="A1968" t="s">
        <v>168</v>
      </c>
      <c r="B1968">
        <v>50742.9</v>
      </c>
      <c r="C1968">
        <v>50665.4</v>
      </c>
      <c r="D1968">
        <v>50665.3</v>
      </c>
      <c r="E1968">
        <v>50615.6</v>
      </c>
      <c r="F1968">
        <v>2273.0500000000002</v>
      </c>
      <c r="G1968">
        <v>2550.37</v>
      </c>
      <c r="H1968">
        <v>528.71799999999996</v>
      </c>
      <c r="I1968">
        <v>597.00699999999995</v>
      </c>
      <c r="J1968">
        <v>1399.66</v>
      </c>
      <c r="K1968">
        <v>45769.9</v>
      </c>
      <c r="L1968">
        <v>0.376691</v>
      </c>
      <c r="M1968">
        <v>0.62808399999999998</v>
      </c>
      <c r="N1968">
        <v>139751</v>
      </c>
      <c r="O1968" t="s">
        <v>42</v>
      </c>
    </row>
    <row r="1969" spans="1:15" x14ac:dyDescent="0.25">
      <c r="A1969" t="s">
        <v>168</v>
      </c>
      <c r="B1969">
        <v>50496.2</v>
      </c>
      <c r="C1969">
        <v>50424.1</v>
      </c>
      <c r="D1969">
        <v>50424</v>
      </c>
      <c r="E1969">
        <v>50373.9</v>
      </c>
      <c r="F1969">
        <v>2290.4299999999998</v>
      </c>
      <c r="G1969">
        <v>2543.73</v>
      </c>
      <c r="H1969">
        <v>512.12599999999998</v>
      </c>
      <c r="I1969">
        <v>604.24900000000002</v>
      </c>
      <c r="J1969">
        <v>1402.09</v>
      </c>
      <c r="K1969">
        <v>45517.5</v>
      </c>
      <c r="L1969">
        <v>0.37601499999999999</v>
      </c>
      <c r="M1969">
        <v>0.62937699999999996</v>
      </c>
      <c r="N1969">
        <v>138646</v>
      </c>
      <c r="O1969" t="s">
        <v>42</v>
      </c>
    </row>
    <row r="1970" spans="1:15" x14ac:dyDescent="0.25">
      <c r="A1970" t="s">
        <v>168</v>
      </c>
      <c r="B1970">
        <v>51554.6</v>
      </c>
      <c r="C1970">
        <v>51467</v>
      </c>
      <c r="D1970">
        <v>51466.9</v>
      </c>
      <c r="E1970">
        <v>51414.6</v>
      </c>
      <c r="F1970">
        <v>2342.13</v>
      </c>
      <c r="G1970">
        <v>2563.4699999999998</v>
      </c>
      <c r="H1970">
        <v>514.17600000000004</v>
      </c>
      <c r="I1970">
        <v>613.34799999999996</v>
      </c>
      <c r="J1970">
        <v>1409.44</v>
      </c>
      <c r="K1970">
        <v>46483.5</v>
      </c>
      <c r="L1970">
        <v>0.37570199999999998</v>
      </c>
      <c r="M1970">
        <v>0.61912199999999995</v>
      </c>
      <c r="N1970">
        <v>137281</v>
      </c>
      <c r="O1970" t="s">
        <v>42</v>
      </c>
    </row>
    <row r="1971" spans="1:15" x14ac:dyDescent="0.25">
      <c r="A1971" t="s">
        <v>168</v>
      </c>
      <c r="B1971">
        <v>54638.2</v>
      </c>
      <c r="C1971">
        <v>54539</v>
      </c>
      <c r="D1971">
        <v>54538.8</v>
      </c>
      <c r="E1971">
        <v>54488.3</v>
      </c>
      <c r="F1971">
        <v>2276.06</v>
      </c>
      <c r="G1971">
        <v>2500.54</v>
      </c>
      <c r="H1971">
        <v>483.17399999999998</v>
      </c>
      <c r="I1971">
        <v>588.75599999999997</v>
      </c>
      <c r="J1971">
        <v>1403.28</v>
      </c>
      <c r="K1971">
        <v>49689</v>
      </c>
      <c r="L1971">
        <v>0.37570700000000001</v>
      </c>
      <c r="M1971">
        <v>0.62724599999999997</v>
      </c>
      <c r="N1971">
        <v>141804</v>
      </c>
      <c r="O1971" t="s">
        <v>42</v>
      </c>
    </row>
    <row r="1972" spans="1:15" x14ac:dyDescent="0.25">
      <c r="A1972" t="s">
        <v>168</v>
      </c>
      <c r="B1972">
        <v>50019.5</v>
      </c>
      <c r="C1972">
        <v>49929</v>
      </c>
      <c r="D1972">
        <v>49928.800000000003</v>
      </c>
      <c r="E1972">
        <v>49879.4</v>
      </c>
      <c r="F1972">
        <v>2275.52</v>
      </c>
      <c r="G1972">
        <v>2548.85</v>
      </c>
      <c r="H1972">
        <v>511.23099999999999</v>
      </c>
      <c r="I1972">
        <v>609.65599999999995</v>
      </c>
      <c r="J1972">
        <v>1402.76</v>
      </c>
      <c r="K1972">
        <v>45032.9</v>
      </c>
      <c r="L1972">
        <v>0.37691200000000002</v>
      </c>
      <c r="M1972">
        <v>0.61909999999999998</v>
      </c>
      <c r="N1972">
        <v>137829</v>
      </c>
      <c r="O1972" t="s">
        <v>42</v>
      </c>
    </row>
    <row r="1973" spans="1:15" x14ac:dyDescent="0.25">
      <c r="A1973" t="s">
        <v>168</v>
      </c>
      <c r="B1973">
        <v>54728.5</v>
      </c>
      <c r="C1973">
        <v>54635</v>
      </c>
      <c r="D1973">
        <v>54634.9</v>
      </c>
      <c r="E1973">
        <v>54584.6</v>
      </c>
      <c r="F1973">
        <v>2260.5700000000002</v>
      </c>
      <c r="G1973">
        <v>2499.73</v>
      </c>
      <c r="H1973">
        <v>486.87599999999998</v>
      </c>
      <c r="I1973">
        <v>585.34299999999996</v>
      </c>
      <c r="J1973">
        <v>1402.27</v>
      </c>
      <c r="K1973">
        <v>49801.7</v>
      </c>
      <c r="L1973">
        <v>0.375998</v>
      </c>
      <c r="M1973">
        <v>0.628583</v>
      </c>
      <c r="N1973">
        <v>142213</v>
      </c>
      <c r="O1973" t="s">
        <v>42</v>
      </c>
    </row>
    <row r="1974" spans="1:15" x14ac:dyDescent="0.25">
      <c r="A1974" t="s">
        <v>168</v>
      </c>
      <c r="B1974">
        <v>49881.7</v>
      </c>
      <c r="C1974">
        <v>49805.2</v>
      </c>
      <c r="D1974">
        <v>49805.1</v>
      </c>
      <c r="E1974">
        <v>49755</v>
      </c>
      <c r="F1974">
        <v>2284.79</v>
      </c>
      <c r="G1974">
        <v>2539.81</v>
      </c>
      <c r="H1974">
        <v>504.209</v>
      </c>
      <c r="I1974">
        <v>608.529</v>
      </c>
      <c r="J1974">
        <v>1401.91</v>
      </c>
      <c r="K1974">
        <v>44908.2</v>
      </c>
      <c r="L1974">
        <v>0.37937399999999999</v>
      </c>
      <c r="M1974">
        <v>0.62899300000000002</v>
      </c>
      <c r="N1974">
        <v>137828</v>
      </c>
      <c r="O1974" t="s">
        <v>42</v>
      </c>
    </row>
    <row r="1975" spans="1:15" x14ac:dyDescent="0.25">
      <c r="A1975" t="s">
        <v>168</v>
      </c>
      <c r="B1975">
        <v>56327.4</v>
      </c>
      <c r="C1975">
        <v>56232</v>
      </c>
      <c r="D1975">
        <v>56231.9</v>
      </c>
      <c r="E1975">
        <v>56181.3</v>
      </c>
      <c r="F1975">
        <v>2258.39</v>
      </c>
      <c r="G1975">
        <v>2488.96</v>
      </c>
      <c r="H1975">
        <v>487.24400000000003</v>
      </c>
      <c r="I1975">
        <v>573.56200000000001</v>
      </c>
      <c r="J1975">
        <v>1402.86</v>
      </c>
      <c r="K1975">
        <v>51411.199999999997</v>
      </c>
      <c r="L1975">
        <v>0.37569200000000003</v>
      </c>
      <c r="M1975">
        <v>0.61903600000000003</v>
      </c>
      <c r="N1975">
        <v>144305</v>
      </c>
      <c r="O1975" t="s">
        <v>42</v>
      </c>
    </row>
    <row r="1976" spans="1:15" x14ac:dyDescent="0.25">
      <c r="A1976" t="s">
        <v>168</v>
      </c>
      <c r="B1976">
        <v>55270.2</v>
      </c>
      <c r="C1976">
        <v>55180</v>
      </c>
      <c r="D1976">
        <v>55179.9</v>
      </c>
      <c r="E1976">
        <v>55129.8</v>
      </c>
      <c r="F1976">
        <v>2246.21</v>
      </c>
      <c r="G1976">
        <v>2493.6799999999998</v>
      </c>
      <c r="H1976">
        <v>482.11500000000001</v>
      </c>
      <c r="I1976">
        <v>581.61699999999996</v>
      </c>
      <c r="J1976">
        <v>1404.58</v>
      </c>
      <c r="K1976">
        <v>50367</v>
      </c>
      <c r="L1976">
        <v>0.375776</v>
      </c>
      <c r="M1976">
        <v>0.62768000000000002</v>
      </c>
      <c r="N1976">
        <v>143057</v>
      </c>
      <c r="O1976" t="s">
        <v>42</v>
      </c>
    </row>
    <row r="1977" spans="1:15" x14ac:dyDescent="0.25">
      <c r="A1977" t="s">
        <v>168</v>
      </c>
      <c r="B1977">
        <v>55219.7</v>
      </c>
      <c r="C1977">
        <v>55143.8</v>
      </c>
      <c r="D1977">
        <v>55143.7</v>
      </c>
      <c r="E1977">
        <v>55093.5</v>
      </c>
      <c r="F1977">
        <v>2258.8000000000002</v>
      </c>
      <c r="G1977">
        <v>2496.29</v>
      </c>
      <c r="H1977">
        <v>482.08699999999999</v>
      </c>
      <c r="I1977">
        <v>585.96699999999998</v>
      </c>
      <c r="J1977">
        <v>1402.92</v>
      </c>
      <c r="K1977">
        <v>50315.7</v>
      </c>
      <c r="L1977">
        <v>0.37571100000000002</v>
      </c>
      <c r="M1977">
        <v>0.61912199999999995</v>
      </c>
      <c r="N1977">
        <v>142023</v>
      </c>
      <c r="O1977" t="s">
        <v>42</v>
      </c>
    </row>
    <row r="1978" spans="1:15" x14ac:dyDescent="0.25">
      <c r="A1978" t="s">
        <v>168</v>
      </c>
      <c r="B1978">
        <v>56765.7</v>
      </c>
      <c r="C1978">
        <v>56688.800000000003</v>
      </c>
      <c r="D1978">
        <v>56688.7</v>
      </c>
      <c r="E1978">
        <v>56638.2</v>
      </c>
      <c r="F1978">
        <v>2252.0300000000002</v>
      </c>
      <c r="G1978">
        <v>2484.5</v>
      </c>
      <c r="H1978">
        <v>482.04199999999997</v>
      </c>
      <c r="I1978">
        <v>574.45899999999995</v>
      </c>
      <c r="J1978">
        <v>1402.64</v>
      </c>
      <c r="K1978">
        <v>51878.9</v>
      </c>
      <c r="L1978">
        <v>0.375805</v>
      </c>
      <c r="M1978">
        <v>0.61939299999999997</v>
      </c>
      <c r="N1978">
        <v>144211</v>
      </c>
      <c r="O1978" t="s">
        <v>42</v>
      </c>
    </row>
    <row r="1979" spans="1:15" x14ac:dyDescent="0.25">
      <c r="A1979" t="s">
        <v>168</v>
      </c>
      <c r="B1979">
        <v>56236.800000000003</v>
      </c>
      <c r="C1979">
        <v>56140.7</v>
      </c>
      <c r="D1979">
        <v>56140.6</v>
      </c>
      <c r="E1979">
        <v>56089.9</v>
      </c>
      <c r="F1979">
        <v>2259.62</v>
      </c>
      <c r="G1979">
        <v>2496.34</v>
      </c>
      <c r="H1979">
        <v>479.79199999999997</v>
      </c>
      <c r="I1979">
        <v>585.40200000000004</v>
      </c>
      <c r="J1979">
        <v>1405.24</v>
      </c>
      <c r="K1979">
        <v>51310.9</v>
      </c>
      <c r="L1979">
        <v>0.37575999999999998</v>
      </c>
      <c r="M1979">
        <v>0.61912199999999995</v>
      </c>
      <c r="N1979">
        <v>144972</v>
      </c>
      <c r="O1979" t="s">
        <v>42</v>
      </c>
    </row>
    <row r="1980" spans="1:15" x14ac:dyDescent="0.25">
      <c r="A1980" t="s">
        <v>168</v>
      </c>
      <c r="B1980">
        <v>50323.4</v>
      </c>
      <c r="C1980">
        <v>50245.5</v>
      </c>
      <c r="D1980">
        <v>50245.4</v>
      </c>
      <c r="E1980">
        <v>50195.1</v>
      </c>
      <c r="F1980">
        <v>2272.61</v>
      </c>
      <c r="G1980">
        <v>2539.71</v>
      </c>
      <c r="H1980">
        <v>510.40300000000002</v>
      </c>
      <c r="I1980">
        <v>602.34699999999998</v>
      </c>
      <c r="J1980">
        <v>1401.79</v>
      </c>
      <c r="K1980">
        <v>45360.5</v>
      </c>
      <c r="L1980">
        <v>0.37579800000000002</v>
      </c>
      <c r="M1980">
        <v>0.62757099999999999</v>
      </c>
      <c r="N1980">
        <v>139156</v>
      </c>
      <c r="O1980" t="s">
        <v>42</v>
      </c>
    </row>
    <row r="1981" spans="1:15" x14ac:dyDescent="0.25">
      <c r="A1981" t="s">
        <v>168</v>
      </c>
      <c r="B1981">
        <v>50009.3</v>
      </c>
      <c r="C1981">
        <v>49925.9</v>
      </c>
      <c r="D1981">
        <v>49925.8</v>
      </c>
      <c r="E1981">
        <v>49876.1</v>
      </c>
      <c r="F1981">
        <v>2290.42</v>
      </c>
      <c r="G1981">
        <v>2552.0100000000002</v>
      </c>
      <c r="H1981">
        <v>515.38900000000001</v>
      </c>
      <c r="I1981">
        <v>610.91</v>
      </c>
      <c r="J1981">
        <v>1400.49</v>
      </c>
      <c r="K1981">
        <v>45011.5</v>
      </c>
      <c r="L1981">
        <v>0.37606299999999998</v>
      </c>
      <c r="M1981">
        <v>0.61912100000000003</v>
      </c>
      <c r="N1981">
        <v>137382</v>
      </c>
      <c r="O1981" t="s">
        <v>42</v>
      </c>
    </row>
    <row r="1982" spans="1:15" x14ac:dyDescent="0.25">
      <c r="A1982" t="s">
        <v>168</v>
      </c>
      <c r="B1982">
        <v>50325.4</v>
      </c>
      <c r="C1982">
        <v>50229.599999999999</v>
      </c>
      <c r="D1982">
        <v>50229.4</v>
      </c>
      <c r="E1982">
        <v>50179.4</v>
      </c>
      <c r="F1982">
        <v>2278.1</v>
      </c>
      <c r="G1982">
        <v>2540.1</v>
      </c>
      <c r="H1982">
        <v>507.57299999999998</v>
      </c>
      <c r="I1982">
        <v>604.58500000000004</v>
      </c>
      <c r="J1982">
        <v>1402.82</v>
      </c>
      <c r="K1982">
        <v>45338.9</v>
      </c>
      <c r="L1982">
        <v>0.37714500000000001</v>
      </c>
      <c r="M1982">
        <v>0.62978000000000001</v>
      </c>
      <c r="N1982">
        <v>138853</v>
      </c>
      <c r="O1982" t="s">
        <v>42</v>
      </c>
    </row>
    <row r="1983" spans="1:15" x14ac:dyDescent="0.25">
      <c r="A1983" t="s">
        <v>168</v>
      </c>
      <c r="B1983">
        <v>56816.7</v>
      </c>
      <c r="C1983">
        <v>56743.1</v>
      </c>
      <c r="D1983">
        <v>56742.9</v>
      </c>
      <c r="E1983">
        <v>56692.5</v>
      </c>
      <c r="F1983">
        <v>2248.33</v>
      </c>
      <c r="G1983">
        <v>2482.4</v>
      </c>
      <c r="H1983">
        <v>484.01100000000002</v>
      </c>
      <c r="I1983">
        <v>571.57000000000005</v>
      </c>
      <c r="J1983">
        <v>1401.56</v>
      </c>
      <c r="K1983">
        <v>51938.9</v>
      </c>
      <c r="L1983">
        <v>0.38578000000000001</v>
      </c>
      <c r="M1983">
        <v>0.61910799999999999</v>
      </c>
      <c r="N1983">
        <v>144468</v>
      </c>
      <c r="O1983" t="s">
        <v>42</v>
      </c>
    </row>
    <row r="1984" spans="1:15" x14ac:dyDescent="0.25">
      <c r="A1984" t="s">
        <v>168</v>
      </c>
      <c r="B1984">
        <v>56147.6</v>
      </c>
      <c r="C1984">
        <v>56063.9</v>
      </c>
      <c r="D1984">
        <v>56063.8</v>
      </c>
      <c r="E1984">
        <v>56013.5</v>
      </c>
      <c r="F1984">
        <v>2248.21</v>
      </c>
      <c r="G1984">
        <v>2488.8200000000002</v>
      </c>
      <c r="H1984">
        <v>483.76299999999998</v>
      </c>
      <c r="I1984">
        <v>579.08799999999997</v>
      </c>
      <c r="J1984">
        <v>1400.82</v>
      </c>
      <c r="K1984">
        <v>51253.8</v>
      </c>
      <c r="L1984">
        <v>0.37705</v>
      </c>
      <c r="M1984">
        <v>0.61908700000000005</v>
      </c>
      <c r="N1984">
        <v>143302</v>
      </c>
      <c r="O1984" t="s">
        <v>42</v>
      </c>
    </row>
    <row r="1985" spans="1:15" x14ac:dyDescent="0.25">
      <c r="A1985" t="s">
        <v>168</v>
      </c>
      <c r="B1985">
        <v>50049.5</v>
      </c>
      <c r="C1985">
        <v>49974.1</v>
      </c>
      <c r="D1985">
        <v>49974</v>
      </c>
      <c r="E1985">
        <v>49923.9</v>
      </c>
      <c r="F1985">
        <v>2292.98</v>
      </c>
      <c r="G1985">
        <v>2537.39</v>
      </c>
      <c r="H1985">
        <v>505.69200000000001</v>
      </c>
      <c r="I1985">
        <v>603.82100000000003</v>
      </c>
      <c r="J1985">
        <v>1402.66</v>
      </c>
      <c r="K1985">
        <v>45071.199999999997</v>
      </c>
      <c r="L1985">
        <v>0.37622899999999998</v>
      </c>
      <c r="M1985">
        <v>0.61912199999999995</v>
      </c>
      <c r="N1985">
        <v>138772</v>
      </c>
      <c r="O1985" t="s">
        <v>42</v>
      </c>
    </row>
    <row r="1986" spans="1:15" x14ac:dyDescent="0.25">
      <c r="A1986" t="s">
        <v>168</v>
      </c>
      <c r="B1986">
        <v>49872.9</v>
      </c>
      <c r="C1986">
        <v>49786</v>
      </c>
      <c r="D1986">
        <v>49785.9</v>
      </c>
      <c r="E1986">
        <v>49736.2</v>
      </c>
      <c r="F1986">
        <v>2270.06</v>
      </c>
      <c r="G1986">
        <v>2550.67</v>
      </c>
      <c r="H1986">
        <v>512.93100000000004</v>
      </c>
      <c r="I1986">
        <v>610.15300000000002</v>
      </c>
      <c r="J1986">
        <v>1402.39</v>
      </c>
      <c r="K1986">
        <v>44893.3</v>
      </c>
      <c r="L1986">
        <v>0.37862200000000001</v>
      </c>
      <c r="M1986">
        <v>0.61906799999999995</v>
      </c>
      <c r="N1986">
        <v>137755</v>
      </c>
      <c r="O1986" t="s">
        <v>42</v>
      </c>
    </row>
    <row r="1987" spans="1:15" x14ac:dyDescent="0.25">
      <c r="A1987" t="s">
        <v>168</v>
      </c>
      <c r="B1987">
        <v>54468.9</v>
      </c>
      <c r="C1987">
        <v>54385.599999999999</v>
      </c>
      <c r="D1987">
        <v>54385.5</v>
      </c>
      <c r="E1987">
        <v>54335</v>
      </c>
      <c r="F1987">
        <v>2275.08</v>
      </c>
      <c r="G1987">
        <v>2495.2199999999998</v>
      </c>
      <c r="H1987">
        <v>482.80700000000002</v>
      </c>
      <c r="I1987">
        <v>582.322</v>
      </c>
      <c r="J1987">
        <v>1404.79</v>
      </c>
      <c r="K1987">
        <v>49541.7</v>
      </c>
      <c r="L1987">
        <v>0.375776</v>
      </c>
      <c r="M1987">
        <v>0.61910600000000005</v>
      </c>
      <c r="N1987">
        <v>142762</v>
      </c>
      <c r="O1987" t="s">
        <v>42</v>
      </c>
    </row>
    <row r="1988" spans="1:15" x14ac:dyDescent="0.25">
      <c r="A1988" t="s">
        <v>168</v>
      </c>
      <c r="B1988">
        <v>54083.199999999997</v>
      </c>
      <c r="C1988">
        <v>54010.6</v>
      </c>
      <c r="D1988">
        <v>54010.5</v>
      </c>
      <c r="E1988">
        <v>53960</v>
      </c>
      <c r="F1988">
        <v>2262.61</v>
      </c>
      <c r="G1988">
        <v>2494.37</v>
      </c>
      <c r="H1988">
        <v>484.25099999999998</v>
      </c>
      <c r="I1988">
        <v>583.096</v>
      </c>
      <c r="J1988">
        <v>1401.94</v>
      </c>
      <c r="K1988">
        <v>49180.4</v>
      </c>
      <c r="L1988">
        <v>0.37569799999999998</v>
      </c>
      <c r="M1988">
        <v>0.62815500000000002</v>
      </c>
      <c r="N1988">
        <v>142565</v>
      </c>
      <c r="O1988" t="s">
        <v>42</v>
      </c>
    </row>
    <row r="1989" spans="1:15" x14ac:dyDescent="0.25">
      <c r="A1989" t="s">
        <v>168</v>
      </c>
      <c r="B1989">
        <v>54736.9</v>
      </c>
      <c r="C1989">
        <v>54653.8</v>
      </c>
      <c r="D1989">
        <v>54653.599999999999</v>
      </c>
      <c r="E1989">
        <v>54602.8</v>
      </c>
      <c r="F1989">
        <v>2284.23</v>
      </c>
      <c r="G1989">
        <v>2516.4499999999998</v>
      </c>
      <c r="H1989">
        <v>494.38299999999998</v>
      </c>
      <c r="I1989">
        <v>595.12099999999998</v>
      </c>
      <c r="J1989">
        <v>1401.76</v>
      </c>
      <c r="K1989">
        <v>49779.5</v>
      </c>
      <c r="L1989">
        <v>0.37575700000000001</v>
      </c>
      <c r="M1989">
        <v>0.61911799999999995</v>
      </c>
      <c r="N1989">
        <v>140237</v>
      </c>
      <c r="O1989" t="s">
        <v>42</v>
      </c>
    </row>
    <row r="1990" spans="1:15" x14ac:dyDescent="0.25">
      <c r="A1990" t="s">
        <v>168</v>
      </c>
      <c r="B1990">
        <v>55416.800000000003</v>
      </c>
      <c r="C1990">
        <v>55323.8</v>
      </c>
      <c r="D1990">
        <v>55323.7</v>
      </c>
      <c r="E1990">
        <v>55273.3</v>
      </c>
      <c r="F1990">
        <v>2251.02</v>
      </c>
      <c r="G1990">
        <v>2488.61</v>
      </c>
      <c r="H1990">
        <v>482.75599999999997</v>
      </c>
      <c r="I1990">
        <v>579.11300000000006</v>
      </c>
      <c r="J1990">
        <v>1401.46</v>
      </c>
      <c r="K1990">
        <v>50510.9</v>
      </c>
      <c r="L1990">
        <v>0.38306000000000001</v>
      </c>
      <c r="M1990">
        <v>0.61912199999999995</v>
      </c>
      <c r="N1990">
        <v>143254</v>
      </c>
      <c r="O1990" t="s">
        <v>42</v>
      </c>
    </row>
    <row r="1991" spans="1:15" x14ac:dyDescent="0.25">
      <c r="A1991" t="s">
        <v>168</v>
      </c>
      <c r="B1991">
        <v>50346.5</v>
      </c>
      <c r="C1991">
        <v>50248.7</v>
      </c>
      <c r="D1991">
        <v>50248.5</v>
      </c>
      <c r="E1991">
        <v>50198.6</v>
      </c>
      <c r="F1991">
        <v>2286.13</v>
      </c>
      <c r="G1991">
        <v>2545.63</v>
      </c>
      <c r="H1991">
        <v>516.86500000000001</v>
      </c>
      <c r="I1991">
        <v>605.05600000000004</v>
      </c>
      <c r="J1991">
        <v>1398.59</v>
      </c>
      <c r="K1991">
        <v>45344.9</v>
      </c>
      <c r="L1991">
        <v>0.37626300000000001</v>
      </c>
      <c r="M1991">
        <v>0.61971500000000002</v>
      </c>
      <c r="N1991">
        <v>138270</v>
      </c>
      <c r="O1991" t="s">
        <v>42</v>
      </c>
    </row>
    <row r="1992" spans="1:15" x14ac:dyDescent="0.25">
      <c r="A1992" t="s">
        <v>168</v>
      </c>
      <c r="B1992">
        <v>51501</v>
      </c>
      <c r="C1992">
        <v>51421.7</v>
      </c>
      <c r="D1992">
        <v>51421.5</v>
      </c>
      <c r="E1992">
        <v>51371.6</v>
      </c>
      <c r="F1992">
        <v>2272.62</v>
      </c>
      <c r="G1992">
        <v>2541.0700000000002</v>
      </c>
      <c r="H1992">
        <v>506.43299999999999</v>
      </c>
      <c r="I1992">
        <v>607.55999999999995</v>
      </c>
      <c r="J1992">
        <v>1401.89</v>
      </c>
      <c r="K1992">
        <v>46535.6</v>
      </c>
      <c r="L1992">
        <v>0.37569999999999998</v>
      </c>
      <c r="M1992">
        <v>0.61911400000000005</v>
      </c>
      <c r="N1992">
        <v>138171</v>
      </c>
      <c r="O1992" t="s">
        <v>42</v>
      </c>
    </row>
    <row r="1993" spans="1:15" x14ac:dyDescent="0.25">
      <c r="A1993" t="s">
        <v>168</v>
      </c>
      <c r="B1993">
        <v>56601.1</v>
      </c>
      <c r="C1993">
        <v>56515.4</v>
      </c>
      <c r="D1993">
        <v>56515.3</v>
      </c>
      <c r="E1993">
        <v>56464.7</v>
      </c>
      <c r="F1993">
        <v>2255.12</v>
      </c>
      <c r="G1993">
        <v>2484.87</v>
      </c>
      <c r="H1993">
        <v>480.91899999999998</v>
      </c>
      <c r="I1993">
        <v>575.83500000000004</v>
      </c>
      <c r="J1993">
        <v>1402.86</v>
      </c>
      <c r="K1993">
        <v>51701.7</v>
      </c>
      <c r="L1993">
        <v>0.38393100000000002</v>
      </c>
      <c r="M1993">
        <v>0.61912199999999995</v>
      </c>
      <c r="N1993">
        <v>143917</v>
      </c>
      <c r="O1993" t="s">
        <v>42</v>
      </c>
    </row>
    <row r="1994" spans="1:15" x14ac:dyDescent="0.25">
      <c r="A1994" t="s">
        <v>168</v>
      </c>
      <c r="B1994">
        <v>56676.6</v>
      </c>
      <c r="C1994">
        <v>56581.9</v>
      </c>
      <c r="D1994">
        <v>56581.8</v>
      </c>
      <c r="E1994">
        <v>56531.4</v>
      </c>
      <c r="F1994">
        <v>2237.3000000000002</v>
      </c>
      <c r="G1994">
        <v>2485.0300000000002</v>
      </c>
      <c r="H1994">
        <v>479.59500000000003</v>
      </c>
      <c r="I1994">
        <v>576.75699999999995</v>
      </c>
      <c r="J1994">
        <v>1403.41</v>
      </c>
      <c r="K1994">
        <v>51786.2</v>
      </c>
      <c r="L1994">
        <v>0.37704500000000002</v>
      </c>
      <c r="M1994">
        <v>0.61912199999999995</v>
      </c>
      <c r="N1994">
        <v>143768</v>
      </c>
      <c r="O1994" t="s">
        <v>42</v>
      </c>
    </row>
    <row r="1995" spans="1:15" x14ac:dyDescent="0.25">
      <c r="A1995" t="s">
        <v>168</v>
      </c>
      <c r="B1995">
        <v>50199.1</v>
      </c>
      <c r="C1995">
        <v>50110</v>
      </c>
      <c r="D1995">
        <v>50109.9</v>
      </c>
      <c r="E1995">
        <v>50060.3</v>
      </c>
      <c r="F1995">
        <v>2291.85</v>
      </c>
      <c r="G1995">
        <v>2549.2600000000002</v>
      </c>
      <c r="H1995">
        <v>510.416</v>
      </c>
      <c r="I1995">
        <v>610.38599999999997</v>
      </c>
      <c r="J1995">
        <v>1403.21</v>
      </c>
      <c r="K1995">
        <v>45197</v>
      </c>
      <c r="L1995">
        <v>0.37605899999999998</v>
      </c>
      <c r="M1995">
        <v>0.619089</v>
      </c>
      <c r="N1995">
        <v>137740</v>
      </c>
      <c r="O1995" t="s">
        <v>42</v>
      </c>
    </row>
    <row r="1996" spans="1:15" x14ac:dyDescent="0.25">
      <c r="A1996" t="s">
        <v>168</v>
      </c>
      <c r="B1996">
        <v>56372.6</v>
      </c>
      <c r="C1996">
        <v>56290.3</v>
      </c>
      <c r="D1996">
        <v>56290.1</v>
      </c>
      <c r="E1996">
        <v>56239.8</v>
      </c>
      <c r="F1996">
        <v>2247.0700000000002</v>
      </c>
      <c r="G1996">
        <v>2488.77</v>
      </c>
      <c r="H1996">
        <v>483.84</v>
      </c>
      <c r="I1996">
        <v>574.78899999999999</v>
      </c>
      <c r="J1996">
        <v>1404.81</v>
      </c>
      <c r="K1996">
        <v>51480.9</v>
      </c>
      <c r="L1996">
        <v>0.37585800000000003</v>
      </c>
      <c r="M1996">
        <v>0.61912199999999995</v>
      </c>
      <c r="N1996">
        <v>144269</v>
      </c>
      <c r="O1996" t="s">
        <v>42</v>
      </c>
    </row>
    <row r="1997" spans="1:15" x14ac:dyDescent="0.25">
      <c r="A1997" t="s">
        <v>168</v>
      </c>
      <c r="B1997">
        <v>55388.1</v>
      </c>
      <c r="C1997">
        <v>55309.2</v>
      </c>
      <c r="D1997">
        <v>55309.1</v>
      </c>
      <c r="E1997">
        <v>55258.8</v>
      </c>
      <c r="F1997">
        <v>2266.62</v>
      </c>
      <c r="G1997">
        <v>2489.52</v>
      </c>
      <c r="H1997">
        <v>481.22199999999998</v>
      </c>
      <c r="I1997">
        <v>580.26900000000001</v>
      </c>
      <c r="J1997">
        <v>1402.82</v>
      </c>
      <c r="K1997">
        <v>50479.8</v>
      </c>
      <c r="L1997">
        <v>0.37571100000000002</v>
      </c>
      <c r="M1997">
        <v>0.62971900000000003</v>
      </c>
      <c r="N1997">
        <v>143210</v>
      </c>
      <c r="O1997" t="s">
        <v>42</v>
      </c>
    </row>
    <row r="1998" spans="1:15" x14ac:dyDescent="0.25">
      <c r="A1998" t="s">
        <v>168</v>
      </c>
      <c r="B1998">
        <v>50239.9</v>
      </c>
      <c r="C1998">
        <v>50155.4</v>
      </c>
      <c r="D1998">
        <v>50155.3</v>
      </c>
      <c r="E1998">
        <v>50105.4</v>
      </c>
      <c r="F1998">
        <v>2275.61</v>
      </c>
      <c r="G1998">
        <v>2544.17</v>
      </c>
      <c r="H1998">
        <v>511.101</v>
      </c>
      <c r="I1998">
        <v>607.16</v>
      </c>
      <c r="J1998">
        <v>1400.76</v>
      </c>
      <c r="K1998">
        <v>45263.4</v>
      </c>
      <c r="L1998">
        <v>0.38195899999999999</v>
      </c>
      <c r="M1998">
        <v>0.62511300000000003</v>
      </c>
      <c r="N1998">
        <v>138145</v>
      </c>
      <c r="O1998" t="s">
        <v>42</v>
      </c>
    </row>
    <row r="1999" spans="1:15" x14ac:dyDescent="0.25">
      <c r="A1999" t="s">
        <v>168</v>
      </c>
      <c r="B1999">
        <v>50188.800000000003</v>
      </c>
      <c r="C1999">
        <v>50099.5</v>
      </c>
      <c r="D1999">
        <v>50099.3</v>
      </c>
      <c r="E1999">
        <v>50049.2</v>
      </c>
      <c r="F1999">
        <v>2310.17</v>
      </c>
      <c r="G1999">
        <v>2567.29</v>
      </c>
      <c r="H1999">
        <v>525.56200000000001</v>
      </c>
      <c r="I1999">
        <v>615.351</v>
      </c>
      <c r="J1999">
        <v>1401.17</v>
      </c>
      <c r="K1999">
        <v>45149.5</v>
      </c>
      <c r="L1999">
        <v>0.37573200000000001</v>
      </c>
      <c r="M1999">
        <v>0.61911000000000005</v>
      </c>
      <c r="N1999">
        <v>136811</v>
      </c>
      <c r="O1999" t="s">
        <v>42</v>
      </c>
    </row>
    <row r="2000" spans="1:15" x14ac:dyDescent="0.25">
      <c r="A2000" t="s">
        <v>168</v>
      </c>
      <c r="B2000">
        <v>54254</v>
      </c>
      <c r="C2000">
        <v>54164.4</v>
      </c>
      <c r="D2000">
        <v>54164.3</v>
      </c>
      <c r="E2000">
        <v>54114</v>
      </c>
      <c r="F2000">
        <v>2249.23</v>
      </c>
      <c r="G2000">
        <v>2515.8200000000002</v>
      </c>
      <c r="H2000">
        <v>496.13</v>
      </c>
      <c r="I2000">
        <v>591.298</v>
      </c>
      <c r="J2000">
        <v>1403.12</v>
      </c>
      <c r="K2000">
        <v>49326.3</v>
      </c>
      <c r="L2000">
        <v>0.37612699999999999</v>
      </c>
      <c r="M2000">
        <v>0.61912199999999995</v>
      </c>
      <c r="N2000">
        <v>141193</v>
      </c>
      <c r="O2000" t="s">
        <v>42</v>
      </c>
    </row>
    <row r="2001" spans="1:25" x14ac:dyDescent="0.25">
      <c r="A2001" t="s">
        <v>168</v>
      </c>
      <c r="B2001">
        <v>54915.9</v>
      </c>
      <c r="C2001">
        <v>54829.8</v>
      </c>
      <c r="D2001">
        <v>54829.599999999999</v>
      </c>
      <c r="E2001">
        <v>54779</v>
      </c>
      <c r="F2001">
        <v>2261.7800000000002</v>
      </c>
      <c r="G2001">
        <v>2489.4699999999998</v>
      </c>
      <c r="H2001">
        <v>484.93200000000002</v>
      </c>
      <c r="I2001">
        <v>576.98599999999999</v>
      </c>
      <c r="J2001">
        <v>1402.35</v>
      </c>
      <c r="K2001">
        <v>50005.1</v>
      </c>
      <c r="L2001">
        <v>0.379353</v>
      </c>
      <c r="M2001">
        <v>0.62158100000000005</v>
      </c>
      <c r="N2001">
        <v>143739</v>
      </c>
      <c r="O2001" t="s">
        <v>42</v>
      </c>
    </row>
    <row r="2002" spans="1:25" x14ac:dyDescent="0.25">
      <c r="A2002" t="s">
        <v>168</v>
      </c>
      <c r="B2002">
        <v>54738</v>
      </c>
      <c r="C2002">
        <v>54659.4</v>
      </c>
      <c r="D2002">
        <v>54659.3</v>
      </c>
      <c r="E2002">
        <v>54609.3</v>
      </c>
      <c r="F2002">
        <v>2257.31</v>
      </c>
      <c r="G2002">
        <v>2512.71</v>
      </c>
      <c r="H2002">
        <v>495.70299999999997</v>
      </c>
      <c r="I2002">
        <v>591.58100000000002</v>
      </c>
      <c r="J2002">
        <v>1400.2</v>
      </c>
      <c r="K2002">
        <v>49816.7</v>
      </c>
      <c r="L2002">
        <v>0.376197</v>
      </c>
      <c r="M2002">
        <v>0.62918200000000002</v>
      </c>
      <c r="N2002">
        <v>140839</v>
      </c>
      <c r="O2002" t="s">
        <v>42</v>
      </c>
    </row>
    <row r="2003" spans="1:25" x14ac:dyDescent="0.25">
      <c r="A2003" t="s">
        <v>168</v>
      </c>
      <c r="B2003">
        <v>55942.8</v>
      </c>
      <c r="C2003">
        <v>55860.5</v>
      </c>
      <c r="D2003">
        <v>55860.4</v>
      </c>
      <c r="E2003">
        <v>55810.1</v>
      </c>
      <c r="F2003">
        <v>2260.2199999999998</v>
      </c>
      <c r="G2003">
        <v>2492.33</v>
      </c>
      <c r="H2003">
        <v>484.91399999999999</v>
      </c>
      <c r="I2003">
        <v>580.14</v>
      </c>
      <c r="J2003">
        <v>1402.02</v>
      </c>
      <c r="K2003">
        <v>51034.8</v>
      </c>
      <c r="L2003">
        <v>0.38578099999999999</v>
      </c>
      <c r="M2003">
        <v>0.62881399999999998</v>
      </c>
      <c r="N2003">
        <v>143160</v>
      </c>
      <c r="O2003" t="s">
        <v>42</v>
      </c>
    </row>
    <row r="2004" spans="1:25" x14ac:dyDescent="0.25">
      <c r="A2004" t="s">
        <v>168</v>
      </c>
      <c r="B2004">
        <v>55945.2</v>
      </c>
      <c r="C2004">
        <v>55846.7</v>
      </c>
      <c r="D2004">
        <v>55846.6</v>
      </c>
      <c r="E2004">
        <v>55796.2</v>
      </c>
      <c r="F2004">
        <v>2248.2199999999998</v>
      </c>
      <c r="G2004">
        <v>2486.9699999999998</v>
      </c>
      <c r="H2004">
        <v>487.04899999999998</v>
      </c>
      <c r="I2004">
        <v>572.99</v>
      </c>
      <c r="J2004">
        <v>1401.85</v>
      </c>
      <c r="K2004">
        <v>51038.2</v>
      </c>
      <c r="L2004">
        <v>0.37573000000000001</v>
      </c>
      <c r="M2004">
        <v>0.62944500000000003</v>
      </c>
      <c r="N2004">
        <v>144387</v>
      </c>
      <c r="O2004" t="s">
        <v>42</v>
      </c>
    </row>
    <row r="2005" spans="1:25" x14ac:dyDescent="0.25">
      <c r="A2005" t="s">
        <v>168</v>
      </c>
      <c r="B2005">
        <v>54825.8</v>
      </c>
      <c r="C2005">
        <v>54741</v>
      </c>
      <c r="D2005">
        <v>54740.9</v>
      </c>
      <c r="E2005">
        <v>54690.6</v>
      </c>
      <c r="F2005">
        <v>2263.9899999999998</v>
      </c>
      <c r="G2005">
        <v>2512.29</v>
      </c>
      <c r="H2005">
        <v>501.404</v>
      </c>
      <c r="I2005">
        <v>585.07899999999995</v>
      </c>
      <c r="J2005">
        <v>1400.6</v>
      </c>
      <c r="K2005">
        <v>49891.7</v>
      </c>
      <c r="L2005">
        <v>0.37586000000000003</v>
      </c>
      <c r="M2005">
        <v>0.61902699999999999</v>
      </c>
      <c r="N2005">
        <v>142107</v>
      </c>
      <c r="O2005" t="s">
        <v>42</v>
      </c>
    </row>
    <row r="2006" spans="1:25" x14ac:dyDescent="0.25">
      <c r="A2006" t="s">
        <v>168</v>
      </c>
      <c r="B2006">
        <v>56130.8</v>
      </c>
      <c r="C2006">
        <v>56042</v>
      </c>
      <c r="D2006">
        <v>56041.9</v>
      </c>
      <c r="E2006">
        <v>55991.7</v>
      </c>
      <c r="F2006">
        <v>2237.96</v>
      </c>
      <c r="G2006">
        <v>2491.67</v>
      </c>
      <c r="H2006">
        <v>488.90600000000001</v>
      </c>
      <c r="I2006">
        <v>575.78099999999995</v>
      </c>
      <c r="J2006">
        <v>1401.8</v>
      </c>
      <c r="K2006">
        <v>51239.199999999997</v>
      </c>
      <c r="L2006">
        <v>0.37594499999999997</v>
      </c>
      <c r="M2006">
        <v>0.62829500000000005</v>
      </c>
      <c r="N2006">
        <v>143819</v>
      </c>
      <c r="O2006" t="s">
        <v>42</v>
      </c>
    </row>
    <row r="2007" spans="1:25" x14ac:dyDescent="0.25">
      <c r="A2007" t="s">
        <v>168</v>
      </c>
      <c r="B2007">
        <v>50305.1</v>
      </c>
      <c r="C2007">
        <v>50218.8</v>
      </c>
      <c r="D2007">
        <v>50218.6</v>
      </c>
      <c r="E2007">
        <v>50168.9</v>
      </c>
      <c r="F2007">
        <v>2280.83</v>
      </c>
      <c r="G2007">
        <v>2534.0700000000002</v>
      </c>
      <c r="H2007">
        <v>504.81599999999997</v>
      </c>
      <c r="I2007">
        <v>603.36300000000006</v>
      </c>
      <c r="J2007">
        <v>1400.9</v>
      </c>
      <c r="K2007">
        <v>45331.9</v>
      </c>
      <c r="L2007">
        <v>0.37572800000000001</v>
      </c>
      <c r="M2007">
        <v>0.62666599999999995</v>
      </c>
      <c r="N2007">
        <v>138750</v>
      </c>
      <c r="O2007" t="s">
        <v>42</v>
      </c>
    </row>
    <row r="2008" spans="1:25" x14ac:dyDescent="0.25">
      <c r="A2008" t="s">
        <v>168</v>
      </c>
      <c r="B2008">
        <v>55644.4</v>
      </c>
      <c r="C2008">
        <v>55567.6</v>
      </c>
      <c r="D2008">
        <v>55567.5</v>
      </c>
      <c r="E2008">
        <v>55517.8</v>
      </c>
      <c r="F2008">
        <v>2238.2399999999998</v>
      </c>
      <c r="G2008">
        <v>2488.3200000000002</v>
      </c>
      <c r="H2008">
        <v>485.09500000000003</v>
      </c>
      <c r="I2008">
        <v>576.91999999999996</v>
      </c>
      <c r="J2008">
        <v>1401.16</v>
      </c>
      <c r="K2008">
        <v>50768.6</v>
      </c>
      <c r="L2008">
        <v>0.37571300000000002</v>
      </c>
      <c r="M2008">
        <v>0.62977700000000003</v>
      </c>
      <c r="N2008">
        <v>143620</v>
      </c>
      <c r="O2008" t="s">
        <v>42</v>
      </c>
    </row>
    <row r="2009" spans="1:25" x14ac:dyDescent="0.25">
      <c r="A2009" t="s">
        <v>168</v>
      </c>
      <c r="B2009">
        <v>56316.3</v>
      </c>
      <c r="C2009">
        <v>56222.5</v>
      </c>
      <c r="D2009">
        <v>56222.3</v>
      </c>
      <c r="E2009">
        <v>56172</v>
      </c>
      <c r="F2009">
        <v>2243.7199999999998</v>
      </c>
      <c r="G2009">
        <v>2481.54</v>
      </c>
      <c r="H2009">
        <v>491.25099999999998</v>
      </c>
      <c r="I2009">
        <v>566.40899999999999</v>
      </c>
      <c r="J2009">
        <v>1398.67</v>
      </c>
      <c r="K2009">
        <v>51424.3</v>
      </c>
      <c r="L2009">
        <v>0.37884899999999999</v>
      </c>
      <c r="M2009">
        <v>0.61910699999999996</v>
      </c>
      <c r="N2009">
        <v>145435</v>
      </c>
      <c r="O2009" t="s">
        <v>42</v>
      </c>
    </row>
    <row r="2010" spans="1:25" x14ac:dyDescent="0.25">
      <c r="A2010" t="s">
        <v>168</v>
      </c>
      <c r="B2010">
        <v>50317.1</v>
      </c>
      <c r="C2010">
        <v>50218.2</v>
      </c>
      <c r="D2010">
        <v>50218.1</v>
      </c>
      <c r="E2010">
        <v>50167.9</v>
      </c>
      <c r="F2010">
        <v>2283.6999999999998</v>
      </c>
      <c r="G2010">
        <v>2539.58</v>
      </c>
      <c r="H2010">
        <v>510.78</v>
      </c>
      <c r="I2010">
        <v>604.02200000000005</v>
      </c>
      <c r="J2010">
        <v>1399.7</v>
      </c>
      <c r="K2010">
        <v>45322.5</v>
      </c>
      <c r="L2010">
        <v>0.37296400000000002</v>
      </c>
      <c r="M2010">
        <v>0.61912100000000003</v>
      </c>
      <c r="N2010">
        <v>138620</v>
      </c>
      <c r="O2010" t="s">
        <v>42</v>
      </c>
    </row>
    <row r="2011" spans="1:25" x14ac:dyDescent="0.25">
      <c r="A2011" t="s">
        <v>168</v>
      </c>
      <c r="B2011">
        <v>54110.2</v>
      </c>
      <c r="C2011">
        <v>54032.3</v>
      </c>
      <c r="D2011">
        <v>54032.2</v>
      </c>
      <c r="E2011">
        <v>53982.1</v>
      </c>
      <c r="F2011">
        <v>2263.23</v>
      </c>
      <c r="G2011">
        <v>2500.75</v>
      </c>
      <c r="H2011">
        <v>492.68900000000002</v>
      </c>
      <c r="I2011">
        <v>581.06899999999996</v>
      </c>
      <c r="J2011">
        <v>1401.79</v>
      </c>
      <c r="K2011">
        <v>49195.6</v>
      </c>
      <c r="L2011">
        <v>0.37583800000000001</v>
      </c>
      <c r="M2011">
        <v>0.62929500000000005</v>
      </c>
      <c r="N2011">
        <v>142805</v>
      </c>
      <c r="O2011" t="s">
        <v>42</v>
      </c>
    </row>
    <row r="2012" spans="1:25" x14ac:dyDescent="0.25">
      <c r="A2012" t="s">
        <v>168</v>
      </c>
      <c r="B2012">
        <v>56618.3</v>
      </c>
      <c r="C2012">
        <v>56525.1</v>
      </c>
      <c r="D2012">
        <v>56524.9</v>
      </c>
      <c r="E2012">
        <v>56474.2</v>
      </c>
      <c r="F2012">
        <v>2262.04</v>
      </c>
      <c r="G2012">
        <v>2489.29</v>
      </c>
      <c r="H2012">
        <v>490.33800000000002</v>
      </c>
      <c r="I2012">
        <v>572.851</v>
      </c>
      <c r="J2012">
        <v>1400.91</v>
      </c>
      <c r="K2012">
        <v>51699.8</v>
      </c>
      <c r="L2012">
        <v>0.37641999999999998</v>
      </c>
      <c r="M2012">
        <v>0.62353599999999998</v>
      </c>
      <c r="N2012">
        <v>144355</v>
      </c>
      <c r="O2012" t="s">
        <v>42</v>
      </c>
    </row>
    <row r="2013" spans="1:25" x14ac:dyDescent="0.25">
      <c r="A2013" t="s">
        <v>168</v>
      </c>
      <c r="B2013">
        <v>56667.5</v>
      </c>
      <c r="C2013">
        <v>56588.7</v>
      </c>
      <c r="D2013">
        <v>56588.5</v>
      </c>
      <c r="E2013">
        <v>56538</v>
      </c>
      <c r="F2013">
        <v>2255.56</v>
      </c>
      <c r="G2013">
        <v>2485.79</v>
      </c>
      <c r="H2013">
        <v>486.60199999999998</v>
      </c>
      <c r="I2013">
        <v>573.80700000000002</v>
      </c>
      <c r="J2013">
        <v>1400.24</v>
      </c>
      <c r="K2013">
        <v>51773.9</v>
      </c>
      <c r="L2013">
        <v>0.37991599999999998</v>
      </c>
      <c r="M2013">
        <v>0.61912199999999995</v>
      </c>
      <c r="N2013">
        <v>144127</v>
      </c>
      <c r="O2013" t="s">
        <v>42</v>
      </c>
    </row>
    <row r="2014" spans="1:25" x14ac:dyDescent="0.25">
      <c r="A2014" t="s">
        <v>168</v>
      </c>
      <c r="B2014">
        <v>54586.7</v>
      </c>
      <c r="C2014">
        <v>54493.1</v>
      </c>
      <c r="D2014">
        <v>54493</v>
      </c>
      <c r="E2014">
        <v>54442.5</v>
      </c>
      <c r="F2014">
        <v>2244.9499999999998</v>
      </c>
      <c r="G2014">
        <v>2493.31</v>
      </c>
      <c r="H2014">
        <v>487.00200000000001</v>
      </c>
      <c r="I2014">
        <v>580.87099999999998</v>
      </c>
      <c r="J2014">
        <v>1400.32</v>
      </c>
      <c r="K2014">
        <v>49681.7</v>
      </c>
      <c r="L2014">
        <v>0.376942</v>
      </c>
      <c r="M2014">
        <v>0.619093</v>
      </c>
      <c r="N2014">
        <v>142758</v>
      </c>
      <c r="O2014" t="s">
        <v>42</v>
      </c>
    </row>
    <row r="2015" spans="1:25" x14ac:dyDescent="0.25">
      <c r="A2015" t="s">
        <v>168</v>
      </c>
      <c r="B2015">
        <v>50577.4</v>
      </c>
      <c r="C2015">
        <v>50481.3</v>
      </c>
      <c r="D2015">
        <v>50481.1</v>
      </c>
      <c r="E2015">
        <v>50430.7</v>
      </c>
      <c r="F2015">
        <v>2292.2800000000002</v>
      </c>
      <c r="G2015">
        <v>2542.86</v>
      </c>
      <c r="H2015">
        <v>511.59199999999998</v>
      </c>
      <c r="I2015">
        <v>604.99300000000005</v>
      </c>
      <c r="J2015">
        <v>1401.02</v>
      </c>
      <c r="K2015">
        <v>45573.2</v>
      </c>
      <c r="L2015">
        <v>0.38329200000000002</v>
      </c>
      <c r="M2015">
        <v>0.61911899999999997</v>
      </c>
      <c r="N2015">
        <v>138417</v>
      </c>
      <c r="O2015" t="s">
        <v>42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168</v>
      </c>
      <c r="B2016">
        <v>54464.2</v>
      </c>
      <c r="C2016">
        <v>54366.5</v>
      </c>
      <c r="D2016">
        <v>54366.3</v>
      </c>
      <c r="E2016">
        <v>54316.3</v>
      </c>
      <c r="F2016">
        <v>2244.86</v>
      </c>
      <c r="G2016">
        <v>2498.5100000000002</v>
      </c>
      <c r="H2016">
        <v>490.09500000000003</v>
      </c>
      <c r="I2016">
        <v>580.32299999999998</v>
      </c>
      <c r="J2016">
        <v>1402.85</v>
      </c>
      <c r="K2016">
        <v>49550.3</v>
      </c>
      <c r="L2016">
        <v>0.37620900000000002</v>
      </c>
      <c r="M2016">
        <v>0.61912100000000003</v>
      </c>
      <c r="N2016">
        <v>143024</v>
      </c>
      <c r="O2016" t="s">
        <v>42</v>
      </c>
      <c r="R2016">
        <f>AVERAGE(B1967:B2016)</f>
        <v>53650.124000000003</v>
      </c>
      <c r="S2016">
        <f>AVERAGE(C1967:C2016)</f>
        <v>53563.657999999996</v>
      </c>
      <c r="U2016">
        <f>_xlfn.VAR.P(B1967:B2016)</f>
        <v>6575543.7302239994</v>
      </c>
      <c r="V2016">
        <f>_xlfn.VAR.P(C1967:C2016)</f>
        <v>6573703.6280360008</v>
      </c>
      <c r="X2016">
        <f>1.96*SQRT(U2016)/50</f>
        <v>100.51986628329449</v>
      </c>
      <c r="Y2016">
        <f>1.96*SQRT(V2016)/50</f>
        <v>100.50580054397477</v>
      </c>
    </row>
    <row r="2017" spans="1:22" x14ac:dyDescent="0.25">
      <c r="A2017" t="s">
        <v>169</v>
      </c>
      <c r="B2017">
        <v>2682606.8670000001</v>
      </c>
      <c r="C2017" t="s">
        <v>36</v>
      </c>
      <c r="U2017" t="s">
        <v>81</v>
      </c>
    </row>
    <row r="2018" spans="1:22" x14ac:dyDescent="0.25">
      <c r="A2018" t="s">
        <v>170</v>
      </c>
      <c r="B2018" s="9">
        <v>54258</v>
      </c>
      <c r="C2018" s="9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0.375807</v>
      </c>
      <c r="L2018">
        <v>0.61911899999999997</v>
      </c>
      <c r="M2018">
        <v>142828</v>
      </c>
      <c r="N2018" t="s">
        <v>42</v>
      </c>
      <c r="U2018">
        <f>_xlfn.STDEV.P(B1967:B2016)</f>
        <v>2564.2823031452676</v>
      </c>
      <c r="V2018">
        <f>_xlfn.STDEV.P(C1967:C2016)</f>
        <v>2563.9234832646625</v>
      </c>
    </row>
    <row r="2019" spans="1:22" x14ac:dyDescent="0.25">
      <c r="A2019" t="s">
        <v>170</v>
      </c>
      <c r="B2019" s="9">
        <v>56351.5</v>
      </c>
      <c r="C2019" s="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0.37651600000000002</v>
      </c>
      <c r="L2019">
        <v>0.62980400000000003</v>
      </c>
      <c r="M2019">
        <v>144410</v>
      </c>
      <c r="N2019" t="s">
        <v>42</v>
      </c>
    </row>
    <row r="2020" spans="1:22" x14ac:dyDescent="0.25">
      <c r="A2020" t="s">
        <v>170</v>
      </c>
      <c r="B2020" s="9">
        <v>50295.5</v>
      </c>
      <c r="C2020" s="9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0.37585200000000002</v>
      </c>
      <c r="L2020">
        <v>0.61900200000000005</v>
      </c>
      <c r="M2020">
        <v>137043</v>
      </c>
      <c r="N2020" t="s">
        <v>42</v>
      </c>
    </row>
    <row r="2021" spans="1:22" x14ac:dyDescent="0.25">
      <c r="A2021" t="s">
        <v>170</v>
      </c>
      <c r="B2021" s="9">
        <v>56068.3</v>
      </c>
      <c r="C2021" s="9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0.37576500000000002</v>
      </c>
      <c r="L2021">
        <v>0.61912199999999995</v>
      </c>
      <c r="M2021">
        <v>143340</v>
      </c>
      <c r="N2021" t="s">
        <v>42</v>
      </c>
    </row>
    <row r="2022" spans="1:22" x14ac:dyDescent="0.25">
      <c r="A2022" t="s">
        <v>170</v>
      </c>
      <c r="B2022" s="9">
        <v>56110.6</v>
      </c>
      <c r="C2022" s="9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0.37573699999999999</v>
      </c>
      <c r="L2022">
        <v>0.62692499999999995</v>
      </c>
      <c r="M2022">
        <v>144042</v>
      </c>
      <c r="N2022" t="s">
        <v>42</v>
      </c>
    </row>
    <row r="2023" spans="1:22" x14ac:dyDescent="0.25">
      <c r="A2023" t="s">
        <v>170</v>
      </c>
      <c r="B2023" s="9">
        <v>50307.8</v>
      </c>
      <c r="C2023" s="9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0.37587100000000001</v>
      </c>
      <c r="L2023">
        <v>0.61878900000000003</v>
      </c>
      <c r="M2023">
        <v>137726</v>
      </c>
      <c r="N2023" t="s">
        <v>42</v>
      </c>
    </row>
    <row r="2024" spans="1:22" x14ac:dyDescent="0.25">
      <c r="A2024" t="s">
        <v>170</v>
      </c>
      <c r="B2024" s="9">
        <v>56726.9</v>
      </c>
      <c r="C2024" s="9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0.375975</v>
      </c>
      <c r="L2024">
        <v>0.61910399999999999</v>
      </c>
      <c r="M2024">
        <v>143556</v>
      </c>
      <c r="N2024" t="s">
        <v>42</v>
      </c>
    </row>
    <row r="2025" spans="1:22" x14ac:dyDescent="0.25">
      <c r="A2025" t="s">
        <v>170</v>
      </c>
      <c r="B2025" s="9">
        <v>56908.7</v>
      </c>
      <c r="C2025" s="9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0.37589299999999998</v>
      </c>
      <c r="L2025">
        <v>0.62964299999999995</v>
      </c>
      <c r="M2025">
        <v>147752</v>
      </c>
      <c r="N2025" t="s">
        <v>42</v>
      </c>
    </row>
    <row r="2026" spans="1:22" x14ac:dyDescent="0.25">
      <c r="A2026" t="s">
        <v>170</v>
      </c>
      <c r="B2026" s="9">
        <v>50142</v>
      </c>
      <c r="C2026" s="9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0.37575399999999998</v>
      </c>
      <c r="L2026">
        <v>0.62034100000000003</v>
      </c>
      <c r="M2026">
        <v>138887</v>
      </c>
      <c r="N2026" t="s">
        <v>42</v>
      </c>
    </row>
    <row r="2027" spans="1:22" x14ac:dyDescent="0.25">
      <c r="A2027" t="s">
        <v>170</v>
      </c>
      <c r="B2027" s="9">
        <v>53983.4</v>
      </c>
      <c r="C2027" s="9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0.37569000000000002</v>
      </c>
      <c r="L2027">
        <v>0.62927299999999997</v>
      </c>
      <c r="M2027">
        <v>142488</v>
      </c>
      <c r="N2027" t="s">
        <v>42</v>
      </c>
    </row>
    <row r="2028" spans="1:22" x14ac:dyDescent="0.25">
      <c r="A2028" t="s">
        <v>170</v>
      </c>
      <c r="B2028" s="9">
        <v>50013.4</v>
      </c>
      <c r="C2028" s="9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0.37602000000000002</v>
      </c>
      <c r="L2028">
        <v>0.61907100000000004</v>
      </c>
      <c r="M2028">
        <v>137112</v>
      </c>
      <c r="N2028" t="s">
        <v>42</v>
      </c>
    </row>
    <row r="2029" spans="1:22" x14ac:dyDescent="0.25">
      <c r="A2029" t="s">
        <v>170</v>
      </c>
      <c r="B2029" s="9">
        <v>50078.1</v>
      </c>
      <c r="C2029" s="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0.37572800000000001</v>
      </c>
      <c r="L2029">
        <v>0.62524199999999996</v>
      </c>
      <c r="M2029">
        <v>137569</v>
      </c>
      <c r="N2029" t="s">
        <v>42</v>
      </c>
    </row>
    <row r="2030" spans="1:22" x14ac:dyDescent="0.25">
      <c r="A2030" t="s">
        <v>170</v>
      </c>
      <c r="B2030" s="9">
        <v>55030.9</v>
      </c>
      <c r="C2030" s="9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0.37575599999999998</v>
      </c>
      <c r="L2030">
        <v>0.625552</v>
      </c>
      <c r="M2030">
        <v>144035</v>
      </c>
      <c r="N2030" t="s">
        <v>42</v>
      </c>
    </row>
    <row r="2031" spans="1:22" x14ac:dyDescent="0.25">
      <c r="A2031" t="s">
        <v>170</v>
      </c>
      <c r="B2031" s="9">
        <v>50204.800000000003</v>
      </c>
      <c r="C2031" s="9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0.37569000000000002</v>
      </c>
      <c r="L2031">
        <v>0.61909499999999995</v>
      </c>
      <c r="M2031">
        <v>139034</v>
      </c>
      <c r="N2031" t="s">
        <v>42</v>
      </c>
    </row>
    <row r="2032" spans="1:22" x14ac:dyDescent="0.25">
      <c r="A2032" t="s">
        <v>170</v>
      </c>
      <c r="B2032" s="9">
        <v>55112.6</v>
      </c>
      <c r="C2032" s="9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0.37577899999999997</v>
      </c>
      <c r="L2032">
        <v>0.62627900000000003</v>
      </c>
      <c r="M2032">
        <v>141643</v>
      </c>
      <c r="N2032" t="s">
        <v>42</v>
      </c>
    </row>
    <row r="2033" spans="1:14" x14ac:dyDescent="0.25">
      <c r="A2033" t="s">
        <v>170</v>
      </c>
      <c r="B2033" s="9">
        <v>50272.4</v>
      </c>
      <c r="C2033" s="9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0.36984499999999998</v>
      </c>
      <c r="L2033">
        <v>0.61909000000000003</v>
      </c>
      <c r="M2033">
        <v>137021</v>
      </c>
      <c r="N2033" t="s">
        <v>42</v>
      </c>
    </row>
    <row r="2034" spans="1:14" x14ac:dyDescent="0.25">
      <c r="A2034" t="s">
        <v>170</v>
      </c>
      <c r="B2034" s="9">
        <v>50328.3</v>
      </c>
      <c r="C2034" s="9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0.37670300000000001</v>
      </c>
      <c r="L2034">
        <v>0.61912100000000003</v>
      </c>
      <c r="M2034">
        <v>137942</v>
      </c>
      <c r="N2034" t="s">
        <v>42</v>
      </c>
    </row>
    <row r="2035" spans="1:14" x14ac:dyDescent="0.25">
      <c r="A2035" t="s">
        <v>170</v>
      </c>
      <c r="B2035" s="9">
        <v>50029.9</v>
      </c>
      <c r="C2035" s="9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0.37857000000000002</v>
      </c>
      <c r="L2035">
        <v>0.61904499999999996</v>
      </c>
      <c r="M2035">
        <v>137750</v>
      </c>
      <c r="N2035" t="s">
        <v>42</v>
      </c>
    </row>
    <row r="2036" spans="1:14" x14ac:dyDescent="0.25">
      <c r="A2036" t="s">
        <v>170</v>
      </c>
      <c r="B2036" s="9">
        <v>50088.6</v>
      </c>
      <c r="C2036" s="9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0.37569000000000002</v>
      </c>
      <c r="L2036">
        <v>0.61909899999999995</v>
      </c>
      <c r="M2036">
        <v>138036</v>
      </c>
      <c r="N2036" t="s">
        <v>42</v>
      </c>
    </row>
    <row r="2037" spans="1:14" x14ac:dyDescent="0.25">
      <c r="A2037" t="s">
        <v>170</v>
      </c>
      <c r="B2037" s="9">
        <v>49899.9</v>
      </c>
      <c r="C2037" s="9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0.37573200000000001</v>
      </c>
      <c r="L2037">
        <v>0.62655799999999995</v>
      </c>
      <c r="M2037">
        <v>137385</v>
      </c>
      <c r="N2037" t="s">
        <v>42</v>
      </c>
    </row>
    <row r="2038" spans="1:14" x14ac:dyDescent="0.25">
      <c r="A2038" t="s">
        <v>170</v>
      </c>
      <c r="B2038" s="9">
        <v>50341.8</v>
      </c>
      <c r="C2038" s="9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0.37579699999999999</v>
      </c>
      <c r="L2038">
        <v>0.61912199999999995</v>
      </c>
      <c r="M2038">
        <v>137776</v>
      </c>
      <c r="N2038" t="s">
        <v>42</v>
      </c>
    </row>
    <row r="2039" spans="1:14" x14ac:dyDescent="0.25">
      <c r="A2039" t="s">
        <v>170</v>
      </c>
      <c r="B2039" s="9">
        <v>54348.4</v>
      </c>
      <c r="C2039" s="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0.37587300000000001</v>
      </c>
      <c r="L2039">
        <v>0.619112</v>
      </c>
      <c r="M2039">
        <v>143653</v>
      </c>
      <c r="N2039" t="s">
        <v>42</v>
      </c>
    </row>
    <row r="2040" spans="1:14" x14ac:dyDescent="0.25">
      <c r="A2040" t="s">
        <v>170</v>
      </c>
      <c r="B2040" s="9">
        <v>49753.599999999999</v>
      </c>
      <c r="C2040" s="9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0.37569000000000002</v>
      </c>
      <c r="L2040">
        <v>0.61911799999999995</v>
      </c>
      <c r="M2040">
        <v>136964</v>
      </c>
      <c r="N2040" t="s">
        <v>42</v>
      </c>
    </row>
    <row r="2041" spans="1:14" x14ac:dyDescent="0.25">
      <c r="A2041" t="s">
        <v>170</v>
      </c>
      <c r="B2041" s="9">
        <v>54155.9</v>
      </c>
      <c r="C2041" s="9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0.376633</v>
      </c>
      <c r="L2041">
        <v>0.61890199999999995</v>
      </c>
      <c r="M2041">
        <v>139532</v>
      </c>
      <c r="N2041" t="s">
        <v>42</v>
      </c>
    </row>
    <row r="2042" spans="1:14" x14ac:dyDescent="0.25">
      <c r="A2042" t="s">
        <v>170</v>
      </c>
      <c r="B2042" s="9">
        <v>49818.2</v>
      </c>
      <c r="C2042" s="9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0.37570700000000001</v>
      </c>
      <c r="L2042">
        <v>0.61905600000000005</v>
      </c>
      <c r="M2042">
        <v>137960</v>
      </c>
      <c r="N2042" t="s">
        <v>42</v>
      </c>
    </row>
    <row r="2043" spans="1:14" x14ac:dyDescent="0.25">
      <c r="A2043" t="s">
        <v>170</v>
      </c>
      <c r="B2043" s="9">
        <v>54841.8</v>
      </c>
      <c r="C2043" s="9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0.376058</v>
      </c>
      <c r="L2043">
        <v>0.62974799999999997</v>
      </c>
      <c r="M2043">
        <v>140452</v>
      </c>
      <c r="N2043" t="s">
        <v>42</v>
      </c>
    </row>
    <row r="2044" spans="1:14" x14ac:dyDescent="0.25">
      <c r="A2044" t="s">
        <v>170</v>
      </c>
      <c r="B2044" s="9">
        <v>49953.4</v>
      </c>
      <c r="C2044" s="9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0.38551800000000003</v>
      </c>
      <c r="L2044">
        <v>0.61912100000000003</v>
      </c>
      <c r="M2044">
        <v>137458</v>
      </c>
      <c r="N2044" t="s">
        <v>42</v>
      </c>
    </row>
    <row r="2045" spans="1:14" x14ac:dyDescent="0.25">
      <c r="A2045" t="s">
        <v>170</v>
      </c>
      <c r="B2045" s="9">
        <v>49921.1</v>
      </c>
      <c r="C2045" s="9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0.37653900000000001</v>
      </c>
      <c r="L2045">
        <v>0.61908399999999997</v>
      </c>
      <c r="M2045">
        <v>138232</v>
      </c>
      <c r="N2045" t="s">
        <v>42</v>
      </c>
    </row>
    <row r="2046" spans="1:14" x14ac:dyDescent="0.25">
      <c r="A2046" t="s">
        <v>170</v>
      </c>
      <c r="B2046" s="9">
        <v>50047.9</v>
      </c>
      <c r="C2046" s="9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0.36447400000000002</v>
      </c>
      <c r="L2046">
        <v>0.61907599999999996</v>
      </c>
      <c r="M2046">
        <v>137388</v>
      </c>
      <c r="N2046" t="s">
        <v>42</v>
      </c>
    </row>
    <row r="2047" spans="1:14" x14ac:dyDescent="0.25">
      <c r="A2047" t="s">
        <v>170</v>
      </c>
      <c r="B2047" s="9">
        <v>49914.5</v>
      </c>
      <c r="C2047" s="9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0.37657099999999999</v>
      </c>
      <c r="L2047">
        <v>0.629803</v>
      </c>
      <c r="M2047">
        <v>137386</v>
      </c>
      <c r="N2047" t="s">
        <v>42</v>
      </c>
    </row>
    <row r="2048" spans="1:14" x14ac:dyDescent="0.25">
      <c r="A2048" t="s">
        <v>170</v>
      </c>
      <c r="B2048" s="9">
        <v>50440.2</v>
      </c>
      <c r="C2048" s="9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0.37760899999999997</v>
      </c>
      <c r="L2048">
        <v>0.62923799999999996</v>
      </c>
      <c r="M2048">
        <v>139813</v>
      </c>
      <c r="N2048" t="s">
        <v>42</v>
      </c>
    </row>
    <row r="2049" spans="1:14" x14ac:dyDescent="0.25">
      <c r="A2049" t="s">
        <v>170</v>
      </c>
      <c r="B2049" s="9">
        <v>53366.2</v>
      </c>
      <c r="C2049" s="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0.380637</v>
      </c>
      <c r="L2049">
        <v>0.61911400000000005</v>
      </c>
      <c r="M2049">
        <v>141576</v>
      </c>
      <c r="N2049" t="s">
        <v>42</v>
      </c>
    </row>
    <row r="2050" spans="1:14" x14ac:dyDescent="0.25">
      <c r="A2050" t="s">
        <v>170</v>
      </c>
      <c r="B2050" s="9">
        <v>52694.400000000001</v>
      </c>
      <c r="C2050" s="9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0.37585099999999999</v>
      </c>
      <c r="L2050">
        <v>0.61908700000000005</v>
      </c>
      <c r="M2050">
        <v>140615</v>
      </c>
      <c r="N2050" t="s">
        <v>42</v>
      </c>
    </row>
    <row r="2051" spans="1:14" x14ac:dyDescent="0.25">
      <c r="A2051" t="s">
        <v>170</v>
      </c>
      <c r="B2051" s="9">
        <v>54271.5</v>
      </c>
      <c r="C2051" s="9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0.37646800000000002</v>
      </c>
      <c r="L2051">
        <v>0.61911799999999995</v>
      </c>
      <c r="M2051">
        <v>142488</v>
      </c>
      <c r="N2051" t="s">
        <v>42</v>
      </c>
    </row>
    <row r="2052" spans="1:14" x14ac:dyDescent="0.25">
      <c r="A2052" t="s">
        <v>170</v>
      </c>
      <c r="B2052" s="9">
        <v>49906.6</v>
      </c>
      <c r="C2052" s="9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0.37575199999999997</v>
      </c>
      <c r="L2052">
        <v>0.619112</v>
      </c>
      <c r="M2052">
        <v>137836</v>
      </c>
      <c r="N2052" t="s">
        <v>42</v>
      </c>
    </row>
    <row r="2053" spans="1:14" x14ac:dyDescent="0.25">
      <c r="A2053" t="s">
        <v>170</v>
      </c>
      <c r="B2053" s="9">
        <v>52315.8</v>
      </c>
      <c r="C2053" s="9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0.37570599999999998</v>
      </c>
      <c r="L2053">
        <v>0.61911700000000003</v>
      </c>
      <c r="M2053">
        <v>139213</v>
      </c>
      <c r="N2053" t="s">
        <v>42</v>
      </c>
    </row>
    <row r="2054" spans="1:14" x14ac:dyDescent="0.25">
      <c r="A2054" t="s">
        <v>170</v>
      </c>
      <c r="B2054" s="9">
        <v>55836.1</v>
      </c>
      <c r="C2054" s="9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0.375697</v>
      </c>
      <c r="L2054">
        <v>0.619116</v>
      </c>
      <c r="M2054">
        <v>143525</v>
      </c>
      <c r="N2054" t="s">
        <v>42</v>
      </c>
    </row>
    <row r="2055" spans="1:14" x14ac:dyDescent="0.25">
      <c r="A2055" t="s">
        <v>170</v>
      </c>
      <c r="B2055" s="9">
        <v>49985.9</v>
      </c>
      <c r="C2055" s="9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0.37587199999999998</v>
      </c>
      <c r="L2055">
        <v>0.61911499999999997</v>
      </c>
      <c r="M2055">
        <v>137120</v>
      </c>
      <c r="N2055" t="s">
        <v>42</v>
      </c>
    </row>
    <row r="2056" spans="1:14" x14ac:dyDescent="0.25">
      <c r="A2056" t="s">
        <v>170</v>
      </c>
      <c r="B2056" s="9">
        <v>50472.1</v>
      </c>
      <c r="C2056" s="9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0.376946</v>
      </c>
      <c r="L2056">
        <v>0.61912100000000003</v>
      </c>
      <c r="M2056">
        <v>139212</v>
      </c>
      <c r="N2056" t="s">
        <v>42</v>
      </c>
    </row>
    <row r="2057" spans="1:14" x14ac:dyDescent="0.25">
      <c r="A2057" t="s">
        <v>170</v>
      </c>
      <c r="B2057" s="9">
        <v>50213.599999999999</v>
      </c>
      <c r="C2057" s="9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0.37576599999999999</v>
      </c>
      <c r="L2057">
        <v>0.61912</v>
      </c>
      <c r="M2057">
        <v>138640</v>
      </c>
      <c r="N2057" t="s">
        <v>42</v>
      </c>
    </row>
    <row r="2058" spans="1:14" x14ac:dyDescent="0.25">
      <c r="A2058" t="s">
        <v>170</v>
      </c>
      <c r="B2058" s="9">
        <v>49939</v>
      </c>
      <c r="C2058" s="9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0.37582500000000002</v>
      </c>
      <c r="L2058">
        <v>0.619112</v>
      </c>
      <c r="M2058">
        <v>137736</v>
      </c>
      <c r="N2058" t="s">
        <v>42</v>
      </c>
    </row>
    <row r="2059" spans="1:14" x14ac:dyDescent="0.25">
      <c r="A2059" t="s">
        <v>170</v>
      </c>
      <c r="B2059" s="9">
        <v>55391.6</v>
      </c>
      <c r="C2059" s="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0.37575999999999998</v>
      </c>
      <c r="L2059">
        <v>0.61912199999999995</v>
      </c>
      <c r="M2059">
        <v>143304</v>
      </c>
      <c r="N2059" t="s">
        <v>42</v>
      </c>
    </row>
    <row r="2060" spans="1:14" x14ac:dyDescent="0.25">
      <c r="A2060" t="s">
        <v>170</v>
      </c>
      <c r="B2060" s="9">
        <v>53428</v>
      </c>
      <c r="C2060" s="9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0.37823800000000002</v>
      </c>
      <c r="L2060">
        <v>0.61911899999999997</v>
      </c>
      <c r="M2060">
        <v>141955</v>
      </c>
      <c r="N2060" t="s">
        <v>42</v>
      </c>
    </row>
    <row r="2061" spans="1:14" x14ac:dyDescent="0.25">
      <c r="A2061" t="s">
        <v>170</v>
      </c>
      <c r="B2061" s="9">
        <v>54802.400000000001</v>
      </c>
      <c r="C2061" s="9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0.36901699999999998</v>
      </c>
      <c r="L2061">
        <v>0.61911300000000002</v>
      </c>
      <c r="M2061">
        <v>143052</v>
      </c>
      <c r="N2061" t="s">
        <v>42</v>
      </c>
    </row>
    <row r="2062" spans="1:14" x14ac:dyDescent="0.25">
      <c r="A2062" t="s">
        <v>170</v>
      </c>
      <c r="B2062" s="9">
        <v>51095.8</v>
      </c>
      <c r="C2062" s="9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0.37588700000000003</v>
      </c>
      <c r="L2062">
        <v>0.61909199999999998</v>
      </c>
      <c r="M2062">
        <v>138727</v>
      </c>
      <c r="N2062" t="s">
        <v>42</v>
      </c>
    </row>
    <row r="2063" spans="1:14" x14ac:dyDescent="0.25">
      <c r="A2063" t="s">
        <v>170</v>
      </c>
      <c r="B2063" s="9">
        <v>50099.5</v>
      </c>
      <c r="C2063" s="9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0.37949300000000002</v>
      </c>
      <c r="L2063">
        <v>0.61912199999999995</v>
      </c>
      <c r="M2063">
        <v>137175</v>
      </c>
      <c r="N2063" t="s">
        <v>42</v>
      </c>
    </row>
    <row r="2064" spans="1:14" x14ac:dyDescent="0.25">
      <c r="A2064" t="s">
        <v>170</v>
      </c>
      <c r="B2064" s="9">
        <v>51728.800000000003</v>
      </c>
      <c r="C2064" s="9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0.37868000000000002</v>
      </c>
      <c r="L2064">
        <v>0.61910399999999999</v>
      </c>
      <c r="M2064">
        <v>137658</v>
      </c>
      <c r="N2064" t="s">
        <v>42</v>
      </c>
    </row>
    <row r="2065" spans="1:25" x14ac:dyDescent="0.25">
      <c r="A2065" t="s">
        <v>170</v>
      </c>
      <c r="B2065" s="9">
        <v>53856.2</v>
      </c>
      <c r="C2065" s="9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0.37657600000000002</v>
      </c>
      <c r="L2065">
        <v>0.625552</v>
      </c>
      <c r="M2065">
        <v>142259</v>
      </c>
      <c r="N2065" t="s">
        <v>42</v>
      </c>
    </row>
    <row r="2066" spans="1:25" x14ac:dyDescent="0.25">
      <c r="A2066" t="s">
        <v>170</v>
      </c>
      <c r="B2066" s="9">
        <v>52659.3</v>
      </c>
      <c r="C2066" s="9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0.379465</v>
      </c>
      <c r="L2066">
        <v>0.61909199999999998</v>
      </c>
      <c r="M2066">
        <v>140302</v>
      </c>
      <c r="N2066" t="s">
        <v>42</v>
      </c>
    </row>
    <row r="2067" spans="1:25" x14ac:dyDescent="0.25">
      <c r="A2067" t="s">
        <v>170</v>
      </c>
      <c r="B2067" s="9">
        <v>50220.1</v>
      </c>
      <c r="C2067" s="9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0.37580999999999998</v>
      </c>
      <c r="L2067">
        <v>0.62631700000000001</v>
      </c>
      <c r="M2067">
        <v>138303</v>
      </c>
      <c r="N2067" t="s">
        <v>42</v>
      </c>
    </row>
    <row r="2068" spans="1:25" x14ac:dyDescent="0.25">
      <c r="A2068" t="s">
        <v>170</v>
      </c>
      <c r="B2068" s="9">
        <v>49913.5</v>
      </c>
      <c r="C2068" s="9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0.37641799999999997</v>
      </c>
      <c r="L2068">
        <v>0.61911700000000003</v>
      </c>
      <c r="M2068">
        <v>139021</v>
      </c>
      <c r="N2068" t="s">
        <v>42</v>
      </c>
    </row>
    <row r="2069" spans="1:25" x14ac:dyDescent="0.25">
      <c r="A2069" t="s">
        <v>170</v>
      </c>
      <c r="B2069" s="9">
        <v>54329.599999999999</v>
      </c>
      <c r="C2069" s="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0.38578000000000001</v>
      </c>
      <c r="L2069">
        <v>0.61912100000000003</v>
      </c>
      <c r="M2069">
        <v>142346</v>
      </c>
      <c r="N2069" t="s">
        <v>42</v>
      </c>
    </row>
    <row r="2070" spans="1:25" x14ac:dyDescent="0.25">
      <c r="A2070" t="s">
        <v>170</v>
      </c>
      <c r="B2070" s="9">
        <v>54948.6</v>
      </c>
      <c r="C2070" s="9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0.37687199999999998</v>
      </c>
      <c r="L2070">
        <v>0.61912</v>
      </c>
      <c r="M2070">
        <v>142470</v>
      </c>
      <c r="N2070" t="s">
        <v>42</v>
      </c>
    </row>
    <row r="2071" spans="1:25" x14ac:dyDescent="0.25">
      <c r="A2071" t="s">
        <v>170</v>
      </c>
      <c r="B2071" s="9">
        <v>54245.4</v>
      </c>
      <c r="C2071" s="9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0.37736799999999998</v>
      </c>
      <c r="L2071">
        <v>0.62436000000000003</v>
      </c>
      <c r="M2071">
        <v>142868</v>
      </c>
      <c r="N2071" t="s">
        <v>42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170</v>
      </c>
      <c r="B2072" s="9">
        <v>54036</v>
      </c>
      <c r="C2072" s="9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0.37582199999999999</v>
      </c>
      <c r="L2072">
        <v>0.61906300000000003</v>
      </c>
      <c r="M2072">
        <v>142274</v>
      </c>
      <c r="N2072" t="s">
        <v>42</v>
      </c>
      <c r="R2072">
        <f>AVERAGE(B2023:B2072)</f>
        <v>52048.41</v>
      </c>
      <c r="S2072">
        <f>AVERAGE(C2023:C2072)</f>
        <v>0</v>
      </c>
      <c r="U2072">
        <f>_xlfn.VAR.P(B2023:B2072)</f>
        <v>5101528.7796999998</v>
      </c>
      <c r="V2072">
        <f>_xlfn.VAR.P(C2023:C2072)</f>
        <v>0</v>
      </c>
      <c r="X2072">
        <f>1.96*SQRT(U2072)/50</f>
        <v>88.539331282985216</v>
      </c>
      <c r="Y2072">
        <f>1.96*SQRT(V2072)/50</f>
        <v>0</v>
      </c>
    </row>
    <row r="2073" spans="1:25" x14ac:dyDescent="0.25">
      <c r="A2073" t="s">
        <v>171</v>
      </c>
      <c r="B2073">
        <v>2602478.6132</v>
      </c>
      <c r="C2073" t="s">
        <v>36</v>
      </c>
    </row>
    <row r="2074" spans="1:25" x14ac:dyDescent="0.25">
      <c r="A2074" t="s">
        <v>172</v>
      </c>
      <c r="B2074">
        <v>49413.599999999999</v>
      </c>
      <c r="C2074">
        <v>49389.599999999999</v>
      </c>
      <c r="D2074">
        <v>49389.4</v>
      </c>
      <c r="E2074">
        <v>49339.4</v>
      </c>
      <c r="F2074">
        <v>2915.15</v>
      </c>
      <c r="G2074">
        <v>0</v>
      </c>
      <c r="H2074">
        <v>1179.01</v>
      </c>
      <c r="I2074">
        <v>0</v>
      </c>
      <c r="J2074">
        <v>0.376448</v>
      </c>
      <c r="K2074">
        <v>0.61912</v>
      </c>
      <c r="L2074">
        <v>0</v>
      </c>
      <c r="M2074" t="s">
        <v>42</v>
      </c>
    </row>
    <row r="2075" spans="1:25" x14ac:dyDescent="0.25">
      <c r="A2075" t="s">
        <v>172</v>
      </c>
      <c r="B2075">
        <v>48848.6</v>
      </c>
      <c r="C2075">
        <v>48827.6</v>
      </c>
      <c r="D2075">
        <v>48827.5</v>
      </c>
      <c r="E2075">
        <v>48777.599999999999</v>
      </c>
      <c r="F2075">
        <v>2948.36</v>
      </c>
      <c r="G2075">
        <v>0</v>
      </c>
      <c r="H2075">
        <v>1147.8900000000001</v>
      </c>
      <c r="I2075">
        <v>0</v>
      </c>
      <c r="J2075">
        <v>0.374226</v>
      </c>
      <c r="K2075">
        <v>0.62639400000000001</v>
      </c>
      <c r="L2075">
        <v>0</v>
      </c>
      <c r="M2075" t="s">
        <v>42</v>
      </c>
    </row>
    <row r="2076" spans="1:25" x14ac:dyDescent="0.25">
      <c r="A2076" t="s">
        <v>172</v>
      </c>
      <c r="B2076">
        <v>49293.5</v>
      </c>
      <c r="C2076">
        <v>49272.1</v>
      </c>
      <c r="D2076">
        <v>49271.9</v>
      </c>
      <c r="E2076">
        <v>49221.9</v>
      </c>
      <c r="F2076">
        <v>2912.49</v>
      </c>
      <c r="G2076">
        <v>0</v>
      </c>
      <c r="H2076">
        <v>1174.6600000000001</v>
      </c>
      <c r="I2076">
        <v>0</v>
      </c>
      <c r="J2076">
        <v>0.376355</v>
      </c>
      <c r="K2076">
        <v>0.619112</v>
      </c>
      <c r="L2076">
        <v>0</v>
      </c>
      <c r="M2076" t="s">
        <v>42</v>
      </c>
    </row>
    <row r="2077" spans="1:25" x14ac:dyDescent="0.25">
      <c r="A2077" t="s">
        <v>172</v>
      </c>
      <c r="B2077">
        <v>49262.400000000001</v>
      </c>
      <c r="C2077">
        <v>49239.4</v>
      </c>
      <c r="D2077">
        <v>49239.199999999997</v>
      </c>
      <c r="E2077">
        <v>49189.8</v>
      </c>
      <c r="F2077">
        <v>2945.07</v>
      </c>
      <c r="G2077">
        <v>0</v>
      </c>
      <c r="H2077">
        <v>1172.43</v>
      </c>
      <c r="I2077">
        <v>0</v>
      </c>
      <c r="J2077">
        <v>0.37606800000000001</v>
      </c>
      <c r="K2077">
        <v>0.61910900000000002</v>
      </c>
      <c r="L2077">
        <v>0</v>
      </c>
      <c r="M2077" t="s">
        <v>42</v>
      </c>
    </row>
    <row r="2078" spans="1:25" x14ac:dyDescent="0.25">
      <c r="A2078" t="s">
        <v>172</v>
      </c>
      <c r="B2078">
        <v>48979.3</v>
      </c>
      <c r="C2078">
        <v>48957.3</v>
      </c>
      <c r="D2078">
        <v>48957.2</v>
      </c>
      <c r="E2078">
        <v>48907.7</v>
      </c>
      <c r="F2078">
        <v>2916.68</v>
      </c>
      <c r="G2078">
        <v>0</v>
      </c>
      <c r="H2078">
        <v>1156.81</v>
      </c>
      <c r="I2078">
        <v>0</v>
      </c>
      <c r="J2078">
        <v>0.37623699999999999</v>
      </c>
      <c r="K2078">
        <v>0.62252300000000005</v>
      </c>
      <c r="L2078">
        <v>0</v>
      </c>
      <c r="M2078" t="s">
        <v>42</v>
      </c>
    </row>
    <row r="2079" spans="1:25" x14ac:dyDescent="0.25">
      <c r="A2079" t="s">
        <v>172</v>
      </c>
      <c r="B2079">
        <v>48955.8</v>
      </c>
      <c r="C2079">
        <v>48935</v>
      </c>
      <c r="D2079">
        <v>48934.9</v>
      </c>
      <c r="E2079">
        <v>48885.3</v>
      </c>
      <c r="F2079">
        <v>2943.83</v>
      </c>
      <c r="G2079">
        <v>0</v>
      </c>
      <c r="H2079">
        <v>1155</v>
      </c>
      <c r="I2079">
        <v>0</v>
      </c>
      <c r="J2079">
        <v>0.37576599999999999</v>
      </c>
      <c r="K2079">
        <v>0.61899000000000004</v>
      </c>
      <c r="L2079">
        <v>0</v>
      </c>
      <c r="M2079" t="s">
        <v>42</v>
      </c>
    </row>
    <row r="2080" spans="1:25" x14ac:dyDescent="0.25">
      <c r="A2080" t="s">
        <v>172</v>
      </c>
      <c r="B2080">
        <v>49245.2</v>
      </c>
      <c r="C2080">
        <v>49224.6</v>
      </c>
      <c r="D2080">
        <v>49224.4</v>
      </c>
      <c r="E2080">
        <v>49174.7</v>
      </c>
      <c r="F2080">
        <v>2908.28</v>
      </c>
      <c r="G2080">
        <v>0</v>
      </c>
      <c r="H2080">
        <v>1169.42</v>
      </c>
      <c r="I2080">
        <v>0</v>
      </c>
      <c r="J2080">
        <v>0.37745899999999999</v>
      </c>
      <c r="K2080">
        <v>0.62875599999999998</v>
      </c>
      <c r="L2080">
        <v>0</v>
      </c>
      <c r="M2080" t="s">
        <v>42</v>
      </c>
    </row>
    <row r="2081" spans="1:13" x14ac:dyDescent="0.25">
      <c r="A2081" t="s">
        <v>172</v>
      </c>
      <c r="B2081">
        <v>49116.3</v>
      </c>
      <c r="C2081">
        <v>49094.9</v>
      </c>
      <c r="D2081">
        <v>49094.7</v>
      </c>
      <c r="E2081">
        <v>49045.2</v>
      </c>
      <c r="F2081">
        <v>2942.96</v>
      </c>
      <c r="G2081">
        <v>0</v>
      </c>
      <c r="H2081">
        <v>1163.6099999999999</v>
      </c>
      <c r="I2081">
        <v>0</v>
      </c>
      <c r="J2081">
        <v>0.37719900000000001</v>
      </c>
      <c r="K2081">
        <v>0.61900200000000005</v>
      </c>
      <c r="L2081">
        <v>0</v>
      </c>
      <c r="M2081" t="s">
        <v>42</v>
      </c>
    </row>
    <row r="2082" spans="1:13" x14ac:dyDescent="0.25">
      <c r="A2082" t="s">
        <v>172</v>
      </c>
      <c r="B2082">
        <v>49108.800000000003</v>
      </c>
      <c r="C2082">
        <v>49087.8</v>
      </c>
      <c r="D2082">
        <v>49087.6</v>
      </c>
      <c r="E2082">
        <v>49037.9</v>
      </c>
      <c r="F2082">
        <v>2915.97</v>
      </c>
      <c r="G2082">
        <v>0</v>
      </c>
      <c r="H2082">
        <v>1163.8699999999999</v>
      </c>
      <c r="I2082">
        <v>0</v>
      </c>
      <c r="J2082">
        <v>0.37571599999999999</v>
      </c>
      <c r="K2082">
        <v>0.61912199999999995</v>
      </c>
      <c r="L2082">
        <v>0</v>
      </c>
      <c r="M2082" t="s">
        <v>42</v>
      </c>
    </row>
    <row r="2083" spans="1:13" x14ac:dyDescent="0.25">
      <c r="A2083" t="s">
        <v>172</v>
      </c>
      <c r="B2083">
        <v>49091.3</v>
      </c>
      <c r="C2083">
        <v>49069.8</v>
      </c>
      <c r="D2083">
        <v>49069.599999999999</v>
      </c>
      <c r="E2083">
        <v>49020</v>
      </c>
      <c r="F2083">
        <v>2948.3</v>
      </c>
      <c r="G2083">
        <v>0</v>
      </c>
      <c r="H2083">
        <v>1163.5899999999999</v>
      </c>
      <c r="I2083">
        <v>0</v>
      </c>
      <c r="J2083">
        <v>0.37605899999999998</v>
      </c>
      <c r="K2083">
        <v>0.62792300000000001</v>
      </c>
      <c r="L2083">
        <v>0</v>
      </c>
      <c r="M2083" t="s">
        <v>42</v>
      </c>
    </row>
    <row r="2084" spans="1:13" x14ac:dyDescent="0.25">
      <c r="A2084" t="s">
        <v>172</v>
      </c>
      <c r="B2084">
        <v>49433.8</v>
      </c>
      <c r="C2084">
        <v>49412.800000000003</v>
      </c>
      <c r="D2084">
        <v>49412.7</v>
      </c>
      <c r="E2084">
        <v>49362.7</v>
      </c>
      <c r="F2084">
        <v>2912.13</v>
      </c>
      <c r="G2084">
        <v>0</v>
      </c>
      <c r="H2084">
        <v>1177.5</v>
      </c>
      <c r="I2084">
        <v>0</v>
      </c>
      <c r="J2084">
        <v>0.37624600000000002</v>
      </c>
      <c r="K2084">
        <v>0.61910399999999999</v>
      </c>
      <c r="L2084">
        <v>0</v>
      </c>
      <c r="M2084" t="s">
        <v>42</v>
      </c>
    </row>
    <row r="2085" spans="1:13" x14ac:dyDescent="0.25">
      <c r="A2085" t="s">
        <v>172</v>
      </c>
      <c r="B2085">
        <v>49549.8</v>
      </c>
      <c r="C2085">
        <v>49528.800000000003</v>
      </c>
      <c r="D2085">
        <v>49528.7</v>
      </c>
      <c r="E2085">
        <v>49478.5</v>
      </c>
      <c r="F2085">
        <v>2946.39</v>
      </c>
      <c r="G2085">
        <v>0</v>
      </c>
      <c r="H2085">
        <v>1184.8599999999999</v>
      </c>
      <c r="I2085">
        <v>0</v>
      </c>
      <c r="J2085">
        <v>0.37574800000000003</v>
      </c>
      <c r="K2085">
        <v>0.62974399999999997</v>
      </c>
      <c r="L2085">
        <v>0</v>
      </c>
      <c r="M2085" t="s">
        <v>42</v>
      </c>
    </row>
    <row r="2086" spans="1:13" x14ac:dyDescent="0.25">
      <c r="A2086" t="s">
        <v>172</v>
      </c>
      <c r="B2086">
        <v>49357.5</v>
      </c>
      <c r="C2086">
        <v>49333.9</v>
      </c>
      <c r="D2086">
        <v>49333.8</v>
      </c>
      <c r="E2086">
        <v>49284.1</v>
      </c>
      <c r="F2086">
        <v>2907.84</v>
      </c>
      <c r="G2086">
        <v>0</v>
      </c>
      <c r="H2086">
        <v>1177.6300000000001</v>
      </c>
      <c r="I2086">
        <v>0</v>
      </c>
      <c r="J2086">
        <v>0.37660700000000003</v>
      </c>
      <c r="K2086">
        <v>0.61910900000000002</v>
      </c>
      <c r="L2086">
        <v>0</v>
      </c>
      <c r="M2086" t="s">
        <v>42</v>
      </c>
    </row>
    <row r="2087" spans="1:13" x14ac:dyDescent="0.25">
      <c r="A2087" t="s">
        <v>172</v>
      </c>
      <c r="B2087">
        <v>49465.5</v>
      </c>
      <c r="C2087">
        <v>49444.2</v>
      </c>
      <c r="D2087">
        <v>49444.1</v>
      </c>
      <c r="E2087">
        <v>49393.7</v>
      </c>
      <c r="F2087">
        <v>2964.19</v>
      </c>
      <c r="G2087">
        <v>0</v>
      </c>
      <c r="H2087">
        <v>1178.1600000000001</v>
      </c>
      <c r="I2087">
        <v>0</v>
      </c>
      <c r="J2087">
        <v>0.37806200000000001</v>
      </c>
      <c r="K2087">
        <v>0.61908600000000003</v>
      </c>
      <c r="L2087">
        <v>0</v>
      </c>
      <c r="M2087" t="s">
        <v>42</v>
      </c>
    </row>
    <row r="2088" spans="1:13" x14ac:dyDescent="0.25">
      <c r="A2088" t="s">
        <v>172</v>
      </c>
      <c r="B2088">
        <v>49209.4</v>
      </c>
      <c r="C2088">
        <v>49188.9</v>
      </c>
      <c r="D2088">
        <v>49188.7</v>
      </c>
      <c r="E2088">
        <v>49138.8</v>
      </c>
      <c r="F2088">
        <v>2916.25</v>
      </c>
      <c r="G2088">
        <v>0</v>
      </c>
      <c r="H2088">
        <v>1168.02</v>
      </c>
      <c r="I2088">
        <v>0</v>
      </c>
      <c r="J2088">
        <v>0.37004500000000001</v>
      </c>
      <c r="K2088">
        <v>0.61911799999999995</v>
      </c>
      <c r="L2088">
        <v>0</v>
      </c>
      <c r="M2088" t="s">
        <v>42</v>
      </c>
    </row>
    <row r="2089" spans="1:13" x14ac:dyDescent="0.25">
      <c r="A2089" t="s">
        <v>172</v>
      </c>
      <c r="B2089">
        <v>49255.7</v>
      </c>
      <c r="C2089">
        <v>49234.400000000001</v>
      </c>
      <c r="D2089">
        <v>49234.3</v>
      </c>
      <c r="E2089">
        <v>49184.5</v>
      </c>
      <c r="F2089">
        <v>2946.45</v>
      </c>
      <c r="G2089">
        <v>0</v>
      </c>
      <c r="H2089">
        <v>1163.42</v>
      </c>
      <c r="I2089">
        <v>0</v>
      </c>
      <c r="J2089">
        <v>0.375718</v>
      </c>
      <c r="K2089">
        <v>0.61912199999999995</v>
      </c>
      <c r="L2089">
        <v>0</v>
      </c>
      <c r="M2089" t="s">
        <v>42</v>
      </c>
    </row>
    <row r="2090" spans="1:13" x14ac:dyDescent="0.25">
      <c r="A2090" t="s">
        <v>172</v>
      </c>
      <c r="B2090">
        <v>49780.6</v>
      </c>
      <c r="C2090">
        <v>49758.7</v>
      </c>
      <c r="D2090">
        <v>49758.6</v>
      </c>
      <c r="E2090">
        <v>49709.3</v>
      </c>
      <c r="F2090">
        <v>2899.74</v>
      </c>
      <c r="G2090">
        <v>0</v>
      </c>
      <c r="H2090">
        <v>1199.33</v>
      </c>
      <c r="I2090">
        <v>0</v>
      </c>
      <c r="J2090">
        <v>0.37570100000000001</v>
      </c>
      <c r="K2090">
        <v>0.63356000000000001</v>
      </c>
      <c r="L2090">
        <v>0</v>
      </c>
      <c r="M2090" t="s">
        <v>42</v>
      </c>
    </row>
    <row r="2091" spans="1:13" x14ac:dyDescent="0.25">
      <c r="A2091" t="s">
        <v>172</v>
      </c>
      <c r="B2091">
        <v>49424.9</v>
      </c>
      <c r="C2091">
        <v>49404.1</v>
      </c>
      <c r="D2091">
        <v>49404</v>
      </c>
      <c r="E2091">
        <v>49354.400000000001</v>
      </c>
      <c r="F2091">
        <v>2935.54</v>
      </c>
      <c r="G2091">
        <v>0</v>
      </c>
      <c r="H2091">
        <v>1180.92</v>
      </c>
      <c r="I2091">
        <v>0</v>
      </c>
      <c r="J2091">
        <v>0.37590600000000002</v>
      </c>
      <c r="K2091">
        <v>0.62028899999999998</v>
      </c>
      <c r="L2091">
        <v>0</v>
      </c>
      <c r="M2091" t="s">
        <v>42</v>
      </c>
    </row>
    <row r="2092" spans="1:13" x14ac:dyDescent="0.25">
      <c r="A2092" t="s">
        <v>172</v>
      </c>
      <c r="B2092">
        <v>49123</v>
      </c>
      <c r="C2092">
        <v>49095.9</v>
      </c>
      <c r="D2092">
        <v>49095.7</v>
      </c>
      <c r="E2092">
        <v>49045.8</v>
      </c>
      <c r="F2092">
        <v>2907.85</v>
      </c>
      <c r="G2092">
        <v>0</v>
      </c>
      <c r="H2092">
        <v>1163.72</v>
      </c>
      <c r="I2092">
        <v>0</v>
      </c>
      <c r="J2092">
        <v>0.37951099999999999</v>
      </c>
      <c r="K2092">
        <v>0.61912199999999995</v>
      </c>
      <c r="L2092">
        <v>0</v>
      </c>
      <c r="M2092" t="s">
        <v>42</v>
      </c>
    </row>
    <row r="2093" spans="1:13" x14ac:dyDescent="0.25">
      <c r="A2093" t="s">
        <v>172</v>
      </c>
      <c r="B2093">
        <v>49014.7</v>
      </c>
      <c r="C2093">
        <v>48993.9</v>
      </c>
      <c r="D2093">
        <v>48993.7</v>
      </c>
      <c r="E2093">
        <v>48943.7</v>
      </c>
      <c r="F2093">
        <v>2936.01</v>
      </c>
      <c r="G2093">
        <v>0</v>
      </c>
      <c r="H2093">
        <v>1159</v>
      </c>
      <c r="I2093">
        <v>0</v>
      </c>
      <c r="J2093">
        <v>0.377803</v>
      </c>
      <c r="K2093">
        <v>0.61908799999999997</v>
      </c>
      <c r="L2093">
        <v>0</v>
      </c>
      <c r="M2093" t="s">
        <v>42</v>
      </c>
    </row>
    <row r="2094" spans="1:13" x14ac:dyDescent="0.25">
      <c r="A2094" t="s">
        <v>172</v>
      </c>
      <c r="B2094">
        <v>49130.2</v>
      </c>
      <c r="C2094">
        <v>49109.1</v>
      </c>
      <c r="D2094">
        <v>49109</v>
      </c>
      <c r="E2094">
        <v>49059.4</v>
      </c>
      <c r="F2094">
        <v>2908.06</v>
      </c>
      <c r="G2094">
        <v>0</v>
      </c>
      <c r="H2094">
        <v>1166.75</v>
      </c>
      <c r="I2094">
        <v>0</v>
      </c>
      <c r="J2094">
        <v>0.37937199999999999</v>
      </c>
      <c r="K2094">
        <v>0.61911700000000003</v>
      </c>
      <c r="L2094">
        <v>0</v>
      </c>
      <c r="M2094" t="s">
        <v>42</v>
      </c>
    </row>
    <row r="2095" spans="1:13" x14ac:dyDescent="0.25">
      <c r="A2095" t="s">
        <v>172</v>
      </c>
      <c r="B2095">
        <v>48963.199999999997</v>
      </c>
      <c r="C2095">
        <v>48942.7</v>
      </c>
      <c r="D2095">
        <v>48942.6</v>
      </c>
      <c r="E2095">
        <v>48892.800000000003</v>
      </c>
      <c r="F2095">
        <v>2947.15</v>
      </c>
      <c r="G2095">
        <v>0</v>
      </c>
      <c r="H2095">
        <v>1157.51</v>
      </c>
      <c r="I2095">
        <v>0</v>
      </c>
      <c r="J2095">
        <v>0.37577100000000002</v>
      </c>
      <c r="K2095">
        <v>0.61912199999999995</v>
      </c>
      <c r="L2095">
        <v>0</v>
      </c>
      <c r="M2095" t="s">
        <v>42</v>
      </c>
    </row>
    <row r="2096" spans="1:13" x14ac:dyDescent="0.25">
      <c r="A2096" t="s">
        <v>172</v>
      </c>
      <c r="B2096">
        <v>49411.9</v>
      </c>
      <c r="C2096">
        <v>49391.1</v>
      </c>
      <c r="D2096">
        <v>49391</v>
      </c>
      <c r="E2096">
        <v>49341.5</v>
      </c>
      <c r="F2096">
        <v>2909.82</v>
      </c>
      <c r="G2096">
        <v>0</v>
      </c>
      <c r="H2096">
        <v>1178.6300000000001</v>
      </c>
      <c r="I2096">
        <v>0</v>
      </c>
      <c r="J2096">
        <v>0.37589499999999998</v>
      </c>
      <c r="K2096">
        <v>0.61912100000000003</v>
      </c>
      <c r="L2096">
        <v>0</v>
      </c>
      <c r="M2096" t="s">
        <v>42</v>
      </c>
    </row>
    <row r="2097" spans="1:13" x14ac:dyDescent="0.25">
      <c r="A2097" t="s">
        <v>172</v>
      </c>
      <c r="B2097">
        <v>49161</v>
      </c>
      <c r="C2097">
        <v>49140.1</v>
      </c>
      <c r="D2097">
        <v>49139.9</v>
      </c>
      <c r="E2097">
        <v>49090.400000000001</v>
      </c>
      <c r="F2097">
        <v>2952.69</v>
      </c>
      <c r="G2097">
        <v>0</v>
      </c>
      <c r="H2097">
        <v>1167</v>
      </c>
      <c r="I2097">
        <v>0</v>
      </c>
      <c r="J2097">
        <v>0.37620599999999998</v>
      </c>
      <c r="K2097">
        <v>0.61912</v>
      </c>
      <c r="L2097">
        <v>0</v>
      </c>
      <c r="M2097" t="s">
        <v>42</v>
      </c>
    </row>
    <row r="2098" spans="1:13" x14ac:dyDescent="0.25">
      <c r="A2098" t="s">
        <v>172</v>
      </c>
      <c r="B2098">
        <v>49285.7</v>
      </c>
      <c r="C2098">
        <v>49264.5</v>
      </c>
      <c r="D2098">
        <v>49264.3</v>
      </c>
      <c r="E2098">
        <v>49214.3</v>
      </c>
      <c r="F2098">
        <v>2918.54</v>
      </c>
      <c r="G2098">
        <v>0</v>
      </c>
      <c r="H2098">
        <v>1174.4000000000001</v>
      </c>
      <c r="I2098">
        <v>0</v>
      </c>
      <c r="J2098">
        <v>0.37584699999999999</v>
      </c>
      <c r="K2098">
        <v>0.62108600000000003</v>
      </c>
      <c r="L2098">
        <v>0</v>
      </c>
      <c r="M2098" t="s">
        <v>42</v>
      </c>
    </row>
    <row r="2099" spans="1:13" x14ac:dyDescent="0.25">
      <c r="A2099" t="s">
        <v>172</v>
      </c>
      <c r="B2099">
        <v>48965.9</v>
      </c>
      <c r="C2099">
        <v>48945</v>
      </c>
      <c r="D2099">
        <v>48944.9</v>
      </c>
      <c r="E2099">
        <v>48895.199999999997</v>
      </c>
      <c r="F2099">
        <v>2938.12</v>
      </c>
      <c r="G2099">
        <v>0</v>
      </c>
      <c r="H2099">
        <v>1154.8900000000001</v>
      </c>
      <c r="I2099">
        <v>0</v>
      </c>
      <c r="J2099">
        <v>0.37621900000000003</v>
      </c>
      <c r="K2099">
        <v>0.61912199999999995</v>
      </c>
      <c r="L2099">
        <v>0</v>
      </c>
      <c r="M2099" t="s">
        <v>42</v>
      </c>
    </row>
    <row r="2100" spans="1:13" x14ac:dyDescent="0.25">
      <c r="A2100" t="s">
        <v>172</v>
      </c>
      <c r="B2100">
        <v>49376.3</v>
      </c>
      <c r="C2100">
        <v>49354.6</v>
      </c>
      <c r="D2100">
        <v>49354.5</v>
      </c>
      <c r="E2100">
        <v>49304.800000000003</v>
      </c>
      <c r="F2100">
        <v>2903.84</v>
      </c>
      <c r="G2100">
        <v>0</v>
      </c>
      <c r="H2100">
        <v>1175.6600000000001</v>
      </c>
      <c r="I2100">
        <v>0</v>
      </c>
      <c r="J2100">
        <v>0.37656499999999998</v>
      </c>
      <c r="K2100">
        <v>0.62445200000000001</v>
      </c>
      <c r="L2100">
        <v>0</v>
      </c>
      <c r="M2100" t="s">
        <v>42</v>
      </c>
    </row>
    <row r="2101" spans="1:13" x14ac:dyDescent="0.25">
      <c r="A2101" t="s">
        <v>172</v>
      </c>
      <c r="B2101">
        <v>49099</v>
      </c>
      <c r="C2101">
        <v>49078</v>
      </c>
      <c r="D2101">
        <v>49077.8</v>
      </c>
      <c r="E2101">
        <v>49028</v>
      </c>
      <c r="F2101">
        <v>2944.75</v>
      </c>
      <c r="G2101">
        <v>0</v>
      </c>
      <c r="H2101">
        <v>1162.55</v>
      </c>
      <c r="I2101">
        <v>0</v>
      </c>
      <c r="J2101">
        <v>0.37730999999999998</v>
      </c>
      <c r="K2101">
        <v>0.61898399999999998</v>
      </c>
      <c r="L2101">
        <v>0</v>
      </c>
      <c r="M2101" t="s">
        <v>42</v>
      </c>
    </row>
    <row r="2102" spans="1:13" x14ac:dyDescent="0.25">
      <c r="A2102" t="s">
        <v>172</v>
      </c>
      <c r="B2102">
        <v>49427.7</v>
      </c>
      <c r="C2102">
        <v>49406.6</v>
      </c>
      <c r="D2102">
        <v>49406.400000000001</v>
      </c>
      <c r="E2102">
        <v>49356.6</v>
      </c>
      <c r="F2102">
        <v>2901.74</v>
      </c>
      <c r="G2102">
        <v>0</v>
      </c>
      <c r="H2102">
        <v>1173.3399999999999</v>
      </c>
      <c r="I2102">
        <v>0</v>
      </c>
      <c r="J2102">
        <v>0.37589</v>
      </c>
      <c r="K2102">
        <v>0.62965099999999996</v>
      </c>
      <c r="L2102">
        <v>0</v>
      </c>
      <c r="M2102" t="s">
        <v>42</v>
      </c>
    </row>
    <row r="2103" spans="1:13" x14ac:dyDescent="0.25">
      <c r="A2103" t="s">
        <v>172</v>
      </c>
      <c r="B2103">
        <v>48979.199999999997</v>
      </c>
      <c r="C2103">
        <v>48956.800000000003</v>
      </c>
      <c r="D2103">
        <v>48956.7</v>
      </c>
      <c r="E2103">
        <v>48906.6</v>
      </c>
      <c r="F2103">
        <v>2951.18</v>
      </c>
      <c r="G2103">
        <v>0</v>
      </c>
      <c r="H2103">
        <v>1154.82</v>
      </c>
      <c r="I2103">
        <v>0</v>
      </c>
      <c r="J2103">
        <v>0.37725700000000001</v>
      </c>
      <c r="K2103">
        <v>0.61905900000000003</v>
      </c>
      <c r="L2103">
        <v>0</v>
      </c>
      <c r="M2103" t="s">
        <v>42</v>
      </c>
    </row>
    <row r="2104" spans="1:13" x14ac:dyDescent="0.25">
      <c r="A2104" t="s">
        <v>172</v>
      </c>
      <c r="B2104">
        <v>49149.5</v>
      </c>
      <c r="C2104">
        <v>49125.2</v>
      </c>
      <c r="D2104">
        <v>49125.1</v>
      </c>
      <c r="E2104">
        <v>49074.8</v>
      </c>
      <c r="F2104">
        <v>2919.6</v>
      </c>
      <c r="G2104">
        <v>0</v>
      </c>
      <c r="H2104">
        <v>1162</v>
      </c>
      <c r="I2104">
        <v>0</v>
      </c>
      <c r="J2104">
        <v>0.37590400000000002</v>
      </c>
      <c r="K2104">
        <v>0.61911799999999995</v>
      </c>
      <c r="L2104">
        <v>0</v>
      </c>
      <c r="M2104" t="s">
        <v>42</v>
      </c>
    </row>
    <row r="2105" spans="1:13" x14ac:dyDescent="0.25">
      <c r="A2105" t="s">
        <v>172</v>
      </c>
      <c r="B2105">
        <v>49146.2</v>
      </c>
      <c r="C2105">
        <v>49124.800000000003</v>
      </c>
      <c r="D2105">
        <v>49124.6</v>
      </c>
      <c r="E2105">
        <v>49074.7</v>
      </c>
      <c r="F2105">
        <v>2949.86</v>
      </c>
      <c r="G2105">
        <v>0</v>
      </c>
      <c r="H2105">
        <v>1162.45</v>
      </c>
      <c r="I2105">
        <v>0</v>
      </c>
      <c r="J2105">
        <v>0.38577899999999998</v>
      </c>
      <c r="K2105">
        <v>0.61911700000000003</v>
      </c>
      <c r="L2105">
        <v>0</v>
      </c>
      <c r="M2105" t="s">
        <v>42</v>
      </c>
    </row>
    <row r="2106" spans="1:13" x14ac:dyDescent="0.25">
      <c r="A2106" t="s">
        <v>172</v>
      </c>
      <c r="B2106">
        <v>49249.8</v>
      </c>
      <c r="C2106">
        <v>49228.800000000003</v>
      </c>
      <c r="D2106">
        <v>49228.6</v>
      </c>
      <c r="E2106">
        <v>49179.1</v>
      </c>
      <c r="F2106">
        <v>2906.48</v>
      </c>
      <c r="G2106">
        <v>0</v>
      </c>
      <c r="H2106">
        <v>1175.04</v>
      </c>
      <c r="I2106">
        <v>0</v>
      </c>
      <c r="J2106">
        <v>0.37570599999999998</v>
      </c>
      <c r="K2106">
        <v>0.61909800000000004</v>
      </c>
      <c r="L2106">
        <v>0</v>
      </c>
      <c r="M2106" t="s">
        <v>42</v>
      </c>
    </row>
    <row r="2107" spans="1:13" x14ac:dyDescent="0.25">
      <c r="A2107" t="s">
        <v>172</v>
      </c>
      <c r="B2107">
        <v>49435.199999999997</v>
      </c>
      <c r="C2107">
        <v>49414.5</v>
      </c>
      <c r="D2107">
        <v>49414.400000000001</v>
      </c>
      <c r="E2107">
        <v>49364.6</v>
      </c>
      <c r="F2107">
        <v>2948.44</v>
      </c>
      <c r="G2107">
        <v>0</v>
      </c>
      <c r="H2107">
        <v>1173.4000000000001</v>
      </c>
      <c r="I2107">
        <v>0</v>
      </c>
      <c r="J2107">
        <v>0.37579099999999999</v>
      </c>
      <c r="K2107">
        <v>0.61912100000000003</v>
      </c>
      <c r="L2107">
        <v>0</v>
      </c>
      <c r="M2107" t="s">
        <v>42</v>
      </c>
    </row>
    <row r="2108" spans="1:13" x14ac:dyDescent="0.25">
      <c r="A2108" t="s">
        <v>172</v>
      </c>
      <c r="B2108">
        <v>49028.3</v>
      </c>
      <c r="C2108">
        <v>49002.6</v>
      </c>
      <c r="D2108">
        <v>49002.400000000001</v>
      </c>
      <c r="E2108">
        <v>48952.6</v>
      </c>
      <c r="F2108">
        <v>2909.61</v>
      </c>
      <c r="G2108">
        <v>0</v>
      </c>
      <c r="H2108">
        <v>1158.68</v>
      </c>
      <c r="I2108">
        <v>0</v>
      </c>
      <c r="J2108">
        <v>0.377056</v>
      </c>
      <c r="K2108">
        <v>0.61910900000000002</v>
      </c>
      <c r="L2108">
        <v>0</v>
      </c>
      <c r="M2108" t="s">
        <v>42</v>
      </c>
    </row>
    <row r="2109" spans="1:13" x14ac:dyDescent="0.25">
      <c r="A2109" t="s">
        <v>172</v>
      </c>
      <c r="B2109">
        <v>49059.1</v>
      </c>
      <c r="C2109">
        <v>49037.8</v>
      </c>
      <c r="D2109">
        <v>49037.7</v>
      </c>
      <c r="E2109">
        <v>48988.2</v>
      </c>
      <c r="F2109">
        <v>2946.89</v>
      </c>
      <c r="G2109">
        <v>0</v>
      </c>
      <c r="H2109">
        <v>1161.55</v>
      </c>
      <c r="I2109">
        <v>0</v>
      </c>
      <c r="J2109">
        <v>0.37579099999999999</v>
      </c>
      <c r="K2109">
        <v>0.61909099999999995</v>
      </c>
      <c r="L2109">
        <v>0</v>
      </c>
      <c r="M2109" t="s">
        <v>42</v>
      </c>
    </row>
    <row r="2110" spans="1:13" x14ac:dyDescent="0.25">
      <c r="A2110" t="s">
        <v>172</v>
      </c>
      <c r="B2110">
        <v>48917.8</v>
      </c>
      <c r="C2110">
        <v>48897.3</v>
      </c>
      <c r="D2110">
        <v>48897.1</v>
      </c>
      <c r="E2110">
        <v>48847.5</v>
      </c>
      <c r="F2110">
        <v>2917.97</v>
      </c>
      <c r="G2110">
        <v>0</v>
      </c>
      <c r="H2110">
        <v>1154.31</v>
      </c>
      <c r="I2110">
        <v>0</v>
      </c>
      <c r="J2110">
        <v>0.375832</v>
      </c>
      <c r="K2110">
        <v>0.61906399999999995</v>
      </c>
      <c r="L2110">
        <v>0</v>
      </c>
      <c r="M2110" t="s">
        <v>42</v>
      </c>
    </row>
    <row r="2111" spans="1:13" x14ac:dyDescent="0.25">
      <c r="A2111" t="s">
        <v>172</v>
      </c>
      <c r="B2111">
        <v>50454.400000000001</v>
      </c>
      <c r="C2111">
        <v>50432.800000000003</v>
      </c>
      <c r="D2111">
        <v>50432.6</v>
      </c>
      <c r="E2111">
        <v>50380.7</v>
      </c>
      <c r="F2111">
        <v>3010.2</v>
      </c>
      <c r="G2111">
        <v>0</v>
      </c>
      <c r="H2111">
        <v>1165.6400000000001</v>
      </c>
      <c r="I2111">
        <v>0</v>
      </c>
      <c r="J2111">
        <v>0.37752599999999997</v>
      </c>
      <c r="K2111">
        <v>0.62408799999999998</v>
      </c>
      <c r="L2111">
        <v>0</v>
      </c>
      <c r="M2111" t="s">
        <v>42</v>
      </c>
    </row>
    <row r="2112" spans="1:13" x14ac:dyDescent="0.25">
      <c r="A2112" t="s">
        <v>172</v>
      </c>
      <c r="B2112">
        <v>49189</v>
      </c>
      <c r="C2112">
        <v>49165.7</v>
      </c>
      <c r="D2112">
        <v>49165.599999999999</v>
      </c>
      <c r="E2112">
        <v>49115.8</v>
      </c>
      <c r="F2112">
        <v>2916.75</v>
      </c>
      <c r="G2112">
        <v>0</v>
      </c>
      <c r="H2112">
        <v>1168.57</v>
      </c>
      <c r="I2112">
        <v>0</v>
      </c>
      <c r="J2112">
        <v>0.37731700000000001</v>
      </c>
      <c r="K2112">
        <v>0.62934999999999997</v>
      </c>
      <c r="L2112">
        <v>0</v>
      </c>
      <c r="M2112" t="s">
        <v>42</v>
      </c>
    </row>
    <row r="2113" spans="1:25" x14ac:dyDescent="0.25">
      <c r="A2113" t="s">
        <v>172</v>
      </c>
      <c r="B2113">
        <v>48728.3</v>
      </c>
      <c r="C2113">
        <v>48707.8</v>
      </c>
      <c r="D2113">
        <v>48707.6</v>
      </c>
      <c r="E2113">
        <v>48658.1</v>
      </c>
      <c r="F2113">
        <v>2949.74</v>
      </c>
      <c r="G2113">
        <v>0</v>
      </c>
      <c r="H2113">
        <v>1141.8599999999999</v>
      </c>
      <c r="I2113">
        <v>0</v>
      </c>
      <c r="J2113">
        <v>0.37640299999999999</v>
      </c>
      <c r="K2113">
        <v>0.61911899999999997</v>
      </c>
      <c r="L2113">
        <v>0</v>
      </c>
      <c r="M2113" t="s">
        <v>42</v>
      </c>
    </row>
    <row r="2114" spans="1:25" x14ac:dyDescent="0.25">
      <c r="A2114" t="s">
        <v>172</v>
      </c>
      <c r="B2114">
        <v>49314.3</v>
      </c>
      <c r="C2114">
        <v>49293</v>
      </c>
      <c r="D2114">
        <v>49292.9</v>
      </c>
      <c r="E2114">
        <v>49243.1</v>
      </c>
      <c r="F2114">
        <v>2917.34</v>
      </c>
      <c r="G2114">
        <v>0</v>
      </c>
      <c r="H2114">
        <v>1172.3499999999999</v>
      </c>
      <c r="I2114">
        <v>0</v>
      </c>
      <c r="J2114">
        <v>0.37714399999999998</v>
      </c>
      <c r="K2114">
        <v>0.61949699999999996</v>
      </c>
      <c r="L2114">
        <v>0</v>
      </c>
      <c r="M2114" t="s">
        <v>42</v>
      </c>
    </row>
    <row r="2115" spans="1:25" x14ac:dyDescent="0.25">
      <c r="A2115" t="s">
        <v>172</v>
      </c>
      <c r="B2115">
        <v>48898.5</v>
      </c>
      <c r="C2115">
        <v>48877.3</v>
      </c>
      <c r="D2115">
        <v>48877.2</v>
      </c>
      <c r="E2115">
        <v>48827.5</v>
      </c>
      <c r="F2115">
        <v>2949.07</v>
      </c>
      <c r="G2115">
        <v>0</v>
      </c>
      <c r="H2115">
        <v>1150.6600000000001</v>
      </c>
      <c r="I2115">
        <v>0</v>
      </c>
      <c r="J2115">
        <v>0.37749700000000003</v>
      </c>
      <c r="K2115">
        <v>0.62743400000000005</v>
      </c>
      <c r="L2115">
        <v>0</v>
      </c>
      <c r="M2115" t="s">
        <v>42</v>
      </c>
    </row>
    <row r="2116" spans="1:25" x14ac:dyDescent="0.25">
      <c r="A2116" t="s">
        <v>172</v>
      </c>
      <c r="B2116">
        <v>48800.9</v>
      </c>
      <c r="C2116">
        <v>48777.7</v>
      </c>
      <c r="D2116">
        <v>48777.599999999999</v>
      </c>
      <c r="E2116">
        <v>48727.8</v>
      </c>
      <c r="F2116">
        <v>2918.19</v>
      </c>
      <c r="G2116">
        <v>0</v>
      </c>
      <c r="H2116">
        <v>1151.1500000000001</v>
      </c>
      <c r="I2116">
        <v>0</v>
      </c>
      <c r="J2116">
        <v>0.37923899999999999</v>
      </c>
      <c r="K2116">
        <v>0.61845099999999997</v>
      </c>
      <c r="L2116">
        <v>0</v>
      </c>
      <c r="M2116" t="s">
        <v>42</v>
      </c>
    </row>
    <row r="2117" spans="1:25" x14ac:dyDescent="0.25">
      <c r="A2117" t="s">
        <v>172</v>
      </c>
      <c r="B2117">
        <v>48813.2</v>
      </c>
      <c r="C2117">
        <v>48792</v>
      </c>
      <c r="D2117">
        <v>48791.8</v>
      </c>
      <c r="E2117">
        <v>48741.8</v>
      </c>
      <c r="F2117">
        <v>2954.8</v>
      </c>
      <c r="G2117">
        <v>0</v>
      </c>
      <c r="H2117">
        <v>1142.24</v>
      </c>
      <c r="I2117">
        <v>0</v>
      </c>
      <c r="J2117">
        <v>0.38578099999999999</v>
      </c>
      <c r="K2117">
        <v>0.61911899999999997</v>
      </c>
      <c r="L2117">
        <v>0</v>
      </c>
      <c r="M2117" t="s">
        <v>42</v>
      </c>
    </row>
    <row r="2118" spans="1:25" x14ac:dyDescent="0.25">
      <c r="A2118" t="s">
        <v>172</v>
      </c>
      <c r="B2118">
        <v>48849.8</v>
      </c>
      <c r="C2118">
        <v>48829.4</v>
      </c>
      <c r="D2118">
        <v>48829.2</v>
      </c>
      <c r="E2118">
        <v>48779.6</v>
      </c>
      <c r="F2118">
        <v>2912.59</v>
      </c>
      <c r="G2118">
        <v>0</v>
      </c>
      <c r="H2118">
        <v>1152.02</v>
      </c>
      <c r="I2118">
        <v>0</v>
      </c>
      <c r="J2118">
        <v>0.37939200000000001</v>
      </c>
      <c r="K2118">
        <v>0.61911700000000003</v>
      </c>
      <c r="L2118">
        <v>0</v>
      </c>
      <c r="M2118" t="s">
        <v>42</v>
      </c>
    </row>
    <row r="2119" spans="1:25" x14ac:dyDescent="0.25">
      <c r="A2119" t="s">
        <v>172</v>
      </c>
      <c r="B2119">
        <v>48872.800000000003</v>
      </c>
      <c r="C2119">
        <v>48851.7</v>
      </c>
      <c r="D2119">
        <v>48851.5</v>
      </c>
      <c r="E2119">
        <v>48801.5</v>
      </c>
      <c r="F2119">
        <v>2935.05</v>
      </c>
      <c r="G2119">
        <v>0</v>
      </c>
      <c r="H2119">
        <v>1150.31</v>
      </c>
      <c r="I2119">
        <v>0</v>
      </c>
      <c r="J2119">
        <v>0.37570599999999998</v>
      </c>
      <c r="K2119">
        <v>0.61894800000000005</v>
      </c>
      <c r="L2119">
        <v>0</v>
      </c>
      <c r="M2119" t="s">
        <v>42</v>
      </c>
    </row>
    <row r="2120" spans="1:25" x14ac:dyDescent="0.25">
      <c r="A2120" t="s">
        <v>172</v>
      </c>
      <c r="B2120">
        <v>48969.1</v>
      </c>
      <c r="C2120">
        <v>48948.1</v>
      </c>
      <c r="D2120">
        <v>48947.9</v>
      </c>
      <c r="E2120">
        <v>48897.8</v>
      </c>
      <c r="F2120">
        <v>2923.62</v>
      </c>
      <c r="G2120">
        <v>0</v>
      </c>
      <c r="H2120">
        <v>1150.52</v>
      </c>
      <c r="I2120">
        <v>0</v>
      </c>
      <c r="J2120">
        <v>0.38161899999999999</v>
      </c>
      <c r="K2120">
        <v>0.62118899999999999</v>
      </c>
      <c r="L2120">
        <v>0</v>
      </c>
      <c r="M2120" t="s">
        <v>42</v>
      </c>
    </row>
    <row r="2121" spans="1:25" x14ac:dyDescent="0.25">
      <c r="A2121" t="s">
        <v>172</v>
      </c>
      <c r="B2121">
        <v>48927.5</v>
      </c>
      <c r="C2121">
        <v>48906.400000000001</v>
      </c>
      <c r="D2121">
        <v>48906.3</v>
      </c>
      <c r="E2121">
        <v>48856.5</v>
      </c>
      <c r="F2121">
        <v>2946.17</v>
      </c>
      <c r="G2121">
        <v>0</v>
      </c>
      <c r="H2121">
        <v>1150.51</v>
      </c>
      <c r="I2121">
        <v>0</v>
      </c>
      <c r="J2121">
        <v>0.37570700000000001</v>
      </c>
      <c r="K2121">
        <v>0.62959799999999999</v>
      </c>
      <c r="L2121">
        <v>0</v>
      </c>
      <c r="M2121" t="s">
        <v>42</v>
      </c>
    </row>
    <row r="2122" spans="1:25" x14ac:dyDescent="0.25">
      <c r="A2122" t="s">
        <v>172</v>
      </c>
      <c r="B2122">
        <v>49152.1</v>
      </c>
      <c r="C2122">
        <v>49131.3</v>
      </c>
      <c r="D2122">
        <v>49131.199999999997</v>
      </c>
      <c r="E2122">
        <v>49081.599999999999</v>
      </c>
      <c r="F2122">
        <v>2906.38</v>
      </c>
      <c r="G2122">
        <v>0</v>
      </c>
      <c r="H2122">
        <v>1168.18</v>
      </c>
      <c r="I2122">
        <v>0</v>
      </c>
      <c r="J2122">
        <v>0.37569000000000002</v>
      </c>
      <c r="K2122">
        <v>0.61909800000000004</v>
      </c>
      <c r="L2122">
        <v>0</v>
      </c>
      <c r="M2122" t="s">
        <v>42</v>
      </c>
    </row>
    <row r="2123" spans="1:25" x14ac:dyDescent="0.25">
      <c r="A2123" t="s">
        <v>172</v>
      </c>
      <c r="B2123">
        <v>49033.7</v>
      </c>
      <c r="C2123">
        <v>49007.4</v>
      </c>
      <c r="D2123">
        <v>49007.199999999997</v>
      </c>
      <c r="E2123">
        <v>48957.1</v>
      </c>
      <c r="F2123">
        <v>2954.77</v>
      </c>
      <c r="G2123">
        <v>0</v>
      </c>
      <c r="H2123">
        <v>1152.51</v>
      </c>
      <c r="I2123">
        <v>0</v>
      </c>
      <c r="J2123">
        <v>0.376998</v>
      </c>
      <c r="K2123">
        <v>0.62711799999999995</v>
      </c>
      <c r="L2123">
        <v>0</v>
      </c>
      <c r="M2123" t="s">
        <v>42</v>
      </c>
    </row>
    <row r="2124" spans="1:25" x14ac:dyDescent="0.25">
      <c r="A2124" t="s">
        <v>172</v>
      </c>
      <c r="B2124">
        <v>48965.5</v>
      </c>
      <c r="C2124">
        <v>48944.9</v>
      </c>
      <c r="D2124">
        <v>48944.7</v>
      </c>
      <c r="E2124">
        <v>48894.7</v>
      </c>
      <c r="F2124">
        <v>2911.81</v>
      </c>
      <c r="G2124">
        <v>0</v>
      </c>
      <c r="H2124">
        <v>1153.6300000000001</v>
      </c>
      <c r="I2124">
        <v>0</v>
      </c>
      <c r="J2124">
        <v>0.37572699999999998</v>
      </c>
      <c r="K2124">
        <v>0.62316899999999997</v>
      </c>
      <c r="L2124">
        <v>0</v>
      </c>
      <c r="M2124" t="s">
        <v>42</v>
      </c>
    </row>
    <row r="2125" spans="1:25" x14ac:dyDescent="0.25">
      <c r="A2125" t="s">
        <v>172</v>
      </c>
      <c r="B2125">
        <v>49098.3</v>
      </c>
      <c r="C2125">
        <v>49077.3</v>
      </c>
      <c r="D2125">
        <v>49077.1</v>
      </c>
      <c r="E2125">
        <v>49027.3</v>
      </c>
      <c r="F2125">
        <v>2946.61</v>
      </c>
      <c r="G2125">
        <v>0</v>
      </c>
      <c r="H2125">
        <v>1161.42</v>
      </c>
      <c r="I2125">
        <v>0</v>
      </c>
      <c r="J2125">
        <v>0.37748599999999999</v>
      </c>
      <c r="K2125">
        <v>0.61912</v>
      </c>
      <c r="L2125">
        <v>0</v>
      </c>
      <c r="M2125" t="s">
        <v>42</v>
      </c>
    </row>
    <row r="2126" spans="1:25" x14ac:dyDescent="0.25">
      <c r="A2126" t="s">
        <v>172</v>
      </c>
      <c r="B2126">
        <v>48909.2</v>
      </c>
      <c r="C2126">
        <v>48888.6</v>
      </c>
      <c r="D2126">
        <v>48888.4</v>
      </c>
      <c r="E2126">
        <v>48838.1</v>
      </c>
      <c r="F2126">
        <v>2921.4</v>
      </c>
      <c r="G2126">
        <v>0</v>
      </c>
      <c r="H2126">
        <v>1148.56</v>
      </c>
      <c r="I2126">
        <v>0</v>
      </c>
      <c r="J2126">
        <v>0.37614300000000001</v>
      </c>
      <c r="K2126">
        <v>0.61910399999999999</v>
      </c>
      <c r="L2126">
        <v>0</v>
      </c>
      <c r="M2126" t="s">
        <v>42</v>
      </c>
    </row>
    <row r="2127" spans="1:25" x14ac:dyDescent="0.25">
      <c r="A2127" t="s">
        <v>172</v>
      </c>
      <c r="B2127">
        <v>48694.7</v>
      </c>
      <c r="C2127">
        <v>48673.2</v>
      </c>
      <c r="D2127">
        <v>48673</v>
      </c>
      <c r="E2127">
        <v>48622.8</v>
      </c>
      <c r="F2127">
        <v>2955.73</v>
      </c>
      <c r="G2127">
        <v>0</v>
      </c>
      <c r="H2127">
        <v>1139.3599999999999</v>
      </c>
      <c r="I2127">
        <v>0</v>
      </c>
      <c r="J2127">
        <v>0.37698700000000002</v>
      </c>
      <c r="K2127">
        <v>0.62949500000000003</v>
      </c>
      <c r="L2127">
        <v>0</v>
      </c>
      <c r="M2127" t="s">
        <v>42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172</v>
      </c>
      <c r="B2128">
        <v>48775.1</v>
      </c>
      <c r="C2128">
        <v>48754.2</v>
      </c>
      <c r="D2128">
        <v>48754</v>
      </c>
      <c r="E2128">
        <v>48704.800000000003</v>
      </c>
      <c r="F2128">
        <v>2903.32</v>
      </c>
      <c r="G2128">
        <v>0</v>
      </c>
      <c r="H2128">
        <v>1148.08</v>
      </c>
      <c r="I2128">
        <v>0</v>
      </c>
      <c r="J2128">
        <v>0.37709300000000001</v>
      </c>
      <c r="K2128">
        <v>0.61912100000000003</v>
      </c>
      <c r="L2128">
        <v>0</v>
      </c>
      <c r="M2128" t="s">
        <v>42</v>
      </c>
      <c r="R2128">
        <f>AVERAGE(B2079:B2128)</f>
        <v>49147.294000000002</v>
      </c>
      <c r="S2128">
        <f>AVERAGE(C2079:C2128)</f>
        <v>49125.72</v>
      </c>
      <c r="U2128">
        <f>_xlfn.VAR.P(B2079:B2128)</f>
        <v>86779.474964000095</v>
      </c>
      <c r="V2128">
        <f>_xlfn.VAR.P(C2079:C2128)</f>
        <v>86771.774000000092</v>
      </c>
      <c r="X2128">
        <f>1.96*SQRT(U2128)/50</f>
        <v>11.54767562796432</v>
      </c>
      <c r="Y2128">
        <f>1.96*SQRT(V2128)/50</f>
        <v>11.547163236022955</v>
      </c>
    </row>
    <row r="2129" spans="1:9" x14ac:dyDescent="0.25">
      <c r="A2129" t="s">
        <v>173</v>
      </c>
      <c r="B2129">
        <v>2457442.5660999999</v>
      </c>
      <c r="C2129" t="s">
        <v>36</v>
      </c>
    </row>
    <row r="2130" spans="1:9" x14ac:dyDescent="0.25">
      <c r="A2130" t="s">
        <v>174</v>
      </c>
      <c r="B2130">
        <v>14209.4</v>
      </c>
      <c r="C2130">
        <v>14093.9</v>
      </c>
      <c r="D2130">
        <v>14066.6</v>
      </c>
      <c r="E2130">
        <v>14019.2</v>
      </c>
      <c r="F2130">
        <v>2982.11</v>
      </c>
      <c r="G2130">
        <v>0.37571399999999999</v>
      </c>
      <c r="H2130">
        <v>0.62680100000000005</v>
      </c>
      <c r="I2130">
        <v>0</v>
      </c>
    </row>
    <row r="2131" spans="1:9" x14ac:dyDescent="0.25">
      <c r="A2131" t="s">
        <v>174</v>
      </c>
      <c r="B2131">
        <v>11834.5</v>
      </c>
      <c r="C2131">
        <v>11803.7</v>
      </c>
      <c r="D2131">
        <v>11776.9</v>
      </c>
      <c r="E2131">
        <v>11731</v>
      </c>
      <c r="F2131">
        <v>2898.21</v>
      </c>
      <c r="G2131">
        <v>0.37570799999999999</v>
      </c>
      <c r="H2131">
        <v>0.62086600000000003</v>
      </c>
      <c r="I2131">
        <v>0</v>
      </c>
    </row>
    <row r="2132" spans="1:9" x14ac:dyDescent="0.25">
      <c r="A2132" t="s">
        <v>174</v>
      </c>
      <c r="B2132">
        <v>11901.7</v>
      </c>
      <c r="C2132">
        <v>11844</v>
      </c>
      <c r="D2132">
        <v>11816.8</v>
      </c>
      <c r="E2132">
        <v>11771.6</v>
      </c>
      <c r="F2132">
        <v>2893.59</v>
      </c>
      <c r="G2132">
        <v>0.37573499999999999</v>
      </c>
      <c r="H2132">
        <v>0.62926000000000004</v>
      </c>
      <c r="I2132">
        <v>0</v>
      </c>
    </row>
    <row r="2133" spans="1:9" x14ac:dyDescent="0.25">
      <c r="A2133" t="s">
        <v>174</v>
      </c>
      <c r="B2133">
        <v>11887.9</v>
      </c>
      <c r="C2133">
        <v>11860.7</v>
      </c>
      <c r="D2133">
        <v>11833.7</v>
      </c>
      <c r="E2133">
        <v>11788.4</v>
      </c>
      <c r="F2133">
        <v>2902.06</v>
      </c>
      <c r="G2133">
        <v>0.375857</v>
      </c>
      <c r="H2133">
        <v>0.62242799999999998</v>
      </c>
      <c r="I2133">
        <v>0</v>
      </c>
    </row>
    <row r="2134" spans="1:9" x14ac:dyDescent="0.25">
      <c r="A2134" t="s">
        <v>174</v>
      </c>
      <c r="B2134">
        <v>11976.8</v>
      </c>
      <c r="C2134">
        <v>11911.2</v>
      </c>
      <c r="D2134">
        <v>11883.1</v>
      </c>
      <c r="E2134">
        <v>11836.5</v>
      </c>
      <c r="F2134">
        <v>2919.07</v>
      </c>
      <c r="G2134">
        <v>0.37587900000000002</v>
      </c>
      <c r="H2134">
        <v>0.62904300000000002</v>
      </c>
      <c r="I2134">
        <v>0</v>
      </c>
    </row>
    <row r="2135" spans="1:9" x14ac:dyDescent="0.25">
      <c r="A2135" t="s">
        <v>174</v>
      </c>
      <c r="B2135">
        <v>11876.4</v>
      </c>
      <c r="C2135">
        <v>11849.8</v>
      </c>
      <c r="D2135">
        <v>11822.7</v>
      </c>
      <c r="E2135">
        <v>11777.4</v>
      </c>
      <c r="F2135">
        <v>2900.34</v>
      </c>
      <c r="G2135">
        <v>0.37614599999999998</v>
      </c>
      <c r="H2135">
        <v>0.61911499999999997</v>
      </c>
      <c r="I2135">
        <v>0</v>
      </c>
    </row>
    <row r="2136" spans="1:9" x14ac:dyDescent="0.25">
      <c r="A2136" t="s">
        <v>174</v>
      </c>
      <c r="B2136">
        <v>11916.4</v>
      </c>
      <c r="C2136">
        <v>11860.9</v>
      </c>
      <c r="D2136">
        <v>11833.6</v>
      </c>
      <c r="E2136">
        <v>11788</v>
      </c>
      <c r="F2136">
        <v>2905.57</v>
      </c>
      <c r="G2136">
        <v>0.37593599999999999</v>
      </c>
      <c r="H2136">
        <v>0.62967799999999996</v>
      </c>
      <c r="I2136">
        <v>0</v>
      </c>
    </row>
    <row r="2137" spans="1:9" x14ac:dyDescent="0.25">
      <c r="A2137" t="s">
        <v>174</v>
      </c>
      <c r="B2137">
        <v>11983.7</v>
      </c>
      <c r="C2137">
        <v>11904.4</v>
      </c>
      <c r="D2137">
        <v>11876.9</v>
      </c>
      <c r="E2137">
        <v>11831.5</v>
      </c>
      <c r="F2137">
        <v>2891.36</v>
      </c>
      <c r="G2137">
        <v>0.37591799999999997</v>
      </c>
      <c r="H2137">
        <v>0.621116</v>
      </c>
      <c r="I2137">
        <v>0</v>
      </c>
    </row>
    <row r="2138" spans="1:9" x14ac:dyDescent="0.25">
      <c r="A2138" t="s">
        <v>174</v>
      </c>
      <c r="B2138">
        <v>11875.9</v>
      </c>
      <c r="C2138">
        <v>11847</v>
      </c>
      <c r="D2138">
        <v>11819.8</v>
      </c>
      <c r="E2138">
        <v>11774.5</v>
      </c>
      <c r="F2138">
        <v>2889.7</v>
      </c>
      <c r="G2138">
        <v>0.37589</v>
      </c>
      <c r="H2138">
        <v>0.62844900000000004</v>
      </c>
      <c r="I2138">
        <v>0</v>
      </c>
    </row>
    <row r="2139" spans="1:9" x14ac:dyDescent="0.25">
      <c r="A2139" t="s">
        <v>174</v>
      </c>
      <c r="B2139">
        <v>11868.3</v>
      </c>
      <c r="C2139">
        <v>11842.3</v>
      </c>
      <c r="D2139">
        <v>11815.9</v>
      </c>
      <c r="E2139">
        <v>11770.8</v>
      </c>
      <c r="F2139">
        <v>2892.55</v>
      </c>
      <c r="G2139">
        <v>0.37639</v>
      </c>
      <c r="H2139">
        <v>0.62814300000000001</v>
      </c>
      <c r="I2139">
        <v>0</v>
      </c>
    </row>
    <row r="2140" spans="1:9" x14ac:dyDescent="0.25">
      <c r="A2140" t="s">
        <v>174</v>
      </c>
      <c r="B2140">
        <v>11872.5</v>
      </c>
      <c r="C2140">
        <v>11846.4</v>
      </c>
      <c r="D2140">
        <v>11820.7</v>
      </c>
      <c r="E2140">
        <v>11775.4</v>
      </c>
      <c r="F2140">
        <v>2898.69</v>
      </c>
      <c r="G2140">
        <v>0.36728300000000003</v>
      </c>
      <c r="H2140">
        <v>0.62975099999999995</v>
      </c>
      <c r="I2140">
        <v>0</v>
      </c>
    </row>
    <row r="2141" spans="1:9" x14ac:dyDescent="0.25">
      <c r="A2141" t="s">
        <v>174</v>
      </c>
      <c r="B2141">
        <v>11930.1</v>
      </c>
      <c r="C2141">
        <v>11849.5</v>
      </c>
      <c r="D2141">
        <v>11823.1</v>
      </c>
      <c r="E2141">
        <v>11777.7</v>
      </c>
      <c r="F2141">
        <v>2896</v>
      </c>
      <c r="G2141">
        <v>0.37569200000000003</v>
      </c>
      <c r="H2141">
        <v>0.61912199999999995</v>
      </c>
      <c r="I2141">
        <v>0</v>
      </c>
    </row>
    <row r="2142" spans="1:9" x14ac:dyDescent="0.25">
      <c r="A2142" t="s">
        <v>174</v>
      </c>
      <c r="B2142">
        <v>11867.8</v>
      </c>
      <c r="C2142">
        <v>11842.4</v>
      </c>
      <c r="D2142">
        <v>11816.4</v>
      </c>
      <c r="E2142">
        <v>11771</v>
      </c>
      <c r="F2142">
        <v>2891.82</v>
      </c>
      <c r="G2142">
        <v>0.37674299999999999</v>
      </c>
      <c r="H2142">
        <v>0.62912299999999999</v>
      </c>
      <c r="I2142">
        <v>0</v>
      </c>
    </row>
    <row r="2143" spans="1:9" x14ac:dyDescent="0.25">
      <c r="A2143" t="s">
        <v>174</v>
      </c>
      <c r="B2143">
        <v>11882.3</v>
      </c>
      <c r="C2143">
        <v>11856.7</v>
      </c>
      <c r="D2143">
        <v>11829.2</v>
      </c>
      <c r="E2143">
        <v>11783.9</v>
      </c>
      <c r="F2143">
        <v>2901.62</v>
      </c>
      <c r="G2143">
        <v>0.37571300000000002</v>
      </c>
      <c r="H2143">
        <v>0.61912199999999995</v>
      </c>
      <c r="I2143">
        <v>0</v>
      </c>
    </row>
    <row r="2144" spans="1:9" x14ac:dyDescent="0.25">
      <c r="A2144" t="s">
        <v>174</v>
      </c>
      <c r="B2144">
        <v>11865</v>
      </c>
      <c r="C2144">
        <v>11839.2</v>
      </c>
      <c r="D2144">
        <v>11812.3</v>
      </c>
      <c r="E2144">
        <v>11766.7</v>
      </c>
      <c r="F2144">
        <v>2886.79</v>
      </c>
      <c r="G2144">
        <v>0.37604599999999999</v>
      </c>
      <c r="H2144">
        <v>0.62563000000000002</v>
      </c>
      <c r="I2144">
        <v>0</v>
      </c>
    </row>
    <row r="2145" spans="1:9" x14ac:dyDescent="0.25">
      <c r="A2145" t="s">
        <v>174</v>
      </c>
      <c r="B2145">
        <v>11873.5</v>
      </c>
      <c r="C2145">
        <v>11847.3</v>
      </c>
      <c r="D2145">
        <v>11819.7</v>
      </c>
      <c r="E2145">
        <v>11774.1</v>
      </c>
      <c r="F2145">
        <v>2898.04</v>
      </c>
      <c r="G2145">
        <v>0.375749</v>
      </c>
      <c r="H2145">
        <v>0.61912199999999995</v>
      </c>
      <c r="I2145">
        <v>0</v>
      </c>
    </row>
    <row r="2146" spans="1:9" x14ac:dyDescent="0.25">
      <c r="A2146" t="s">
        <v>174</v>
      </c>
      <c r="B2146">
        <v>11939.6</v>
      </c>
      <c r="C2146">
        <v>11859.1</v>
      </c>
      <c r="D2146">
        <v>11832</v>
      </c>
      <c r="E2146">
        <v>11786.5</v>
      </c>
      <c r="F2146">
        <v>2898.05</v>
      </c>
      <c r="G2146">
        <v>0.37600299999999998</v>
      </c>
      <c r="H2146">
        <v>0.62782499999999997</v>
      </c>
      <c r="I2146">
        <v>0</v>
      </c>
    </row>
    <row r="2147" spans="1:9" x14ac:dyDescent="0.25">
      <c r="A2147" t="s">
        <v>174</v>
      </c>
      <c r="B2147">
        <v>11875.4</v>
      </c>
      <c r="C2147">
        <v>11848.5</v>
      </c>
      <c r="D2147">
        <v>11821.7</v>
      </c>
      <c r="E2147">
        <v>11776.6</v>
      </c>
      <c r="F2147">
        <v>2898.55</v>
      </c>
      <c r="G2147">
        <v>0.37570999999999999</v>
      </c>
      <c r="H2147">
        <v>0.629803</v>
      </c>
      <c r="I2147">
        <v>0</v>
      </c>
    </row>
    <row r="2148" spans="1:9" x14ac:dyDescent="0.25">
      <c r="A2148" t="s">
        <v>174</v>
      </c>
      <c r="B2148">
        <v>11876.4</v>
      </c>
      <c r="C2148">
        <v>11849.9</v>
      </c>
      <c r="D2148">
        <v>11822.8</v>
      </c>
      <c r="E2148">
        <v>11777.3</v>
      </c>
      <c r="F2148">
        <v>2898.94</v>
      </c>
      <c r="G2148">
        <v>0.37607600000000002</v>
      </c>
      <c r="H2148">
        <v>0.61912199999999995</v>
      </c>
      <c r="I2148">
        <v>0</v>
      </c>
    </row>
    <row r="2149" spans="1:9" x14ac:dyDescent="0.25">
      <c r="A2149" t="s">
        <v>174</v>
      </c>
      <c r="B2149">
        <v>11873</v>
      </c>
      <c r="C2149">
        <v>11847.2</v>
      </c>
      <c r="D2149">
        <v>11820.4</v>
      </c>
      <c r="E2149">
        <v>11774.7</v>
      </c>
      <c r="F2149">
        <v>2895.62</v>
      </c>
      <c r="G2149">
        <v>0.37585099999999999</v>
      </c>
      <c r="H2149">
        <v>0.61909999999999998</v>
      </c>
      <c r="I2149">
        <v>0</v>
      </c>
    </row>
    <row r="2150" spans="1:9" x14ac:dyDescent="0.25">
      <c r="A2150" t="s">
        <v>174</v>
      </c>
      <c r="B2150">
        <v>11881.3</v>
      </c>
      <c r="C2150">
        <v>11854.7</v>
      </c>
      <c r="D2150">
        <v>11827.1</v>
      </c>
      <c r="E2150">
        <v>11781.4</v>
      </c>
      <c r="F2150">
        <v>2905.34</v>
      </c>
      <c r="G2150">
        <v>0.36874499999999999</v>
      </c>
      <c r="H2150">
        <v>0.62011499999999997</v>
      </c>
      <c r="I2150">
        <v>0</v>
      </c>
    </row>
    <row r="2151" spans="1:9" x14ac:dyDescent="0.25">
      <c r="A2151" t="s">
        <v>174</v>
      </c>
      <c r="B2151">
        <v>11925.1</v>
      </c>
      <c r="C2151">
        <v>11863.4</v>
      </c>
      <c r="D2151">
        <v>11835.9</v>
      </c>
      <c r="E2151">
        <v>11790.3</v>
      </c>
      <c r="F2151">
        <v>2903.29</v>
      </c>
      <c r="G2151">
        <v>0.37569999999999998</v>
      </c>
      <c r="H2151">
        <v>0.62046299999999999</v>
      </c>
      <c r="I2151">
        <v>0</v>
      </c>
    </row>
    <row r="2152" spans="1:9" x14ac:dyDescent="0.25">
      <c r="A2152" t="s">
        <v>174</v>
      </c>
      <c r="B2152">
        <v>11868.1</v>
      </c>
      <c r="C2152">
        <v>11841.5</v>
      </c>
      <c r="D2152">
        <v>11814.3</v>
      </c>
      <c r="E2152">
        <v>11769.1</v>
      </c>
      <c r="F2152">
        <v>2890.64</v>
      </c>
      <c r="G2152">
        <v>0.375691</v>
      </c>
      <c r="H2152">
        <v>0.62549100000000002</v>
      </c>
      <c r="I2152">
        <v>0</v>
      </c>
    </row>
    <row r="2153" spans="1:9" x14ac:dyDescent="0.25">
      <c r="A2153" t="s">
        <v>174</v>
      </c>
      <c r="B2153">
        <v>11874.3</v>
      </c>
      <c r="C2153">
        <v>11847.4</v>
      </c>
      <c r="D2153">
        <v>11820.5</v>
      </c>
      <c r="E2153">
        <v>11775</v>
      </c>
      <c r="F2153">
        <v>2897.06</v>
      </c>
      <c r="G2153">
        <v>0.37574200000000002</v>
      </c>
      <c r="H2153">
        <v>0.62951299999999999</v>
      </c>
      <c r="I2153">
        <v>0</v>
      </c>
    </row>
    <row r="2154" spans="1:9" x14ac:dyDescent="0.25">
      <c r="A2154" t="s">
        <v>174</v>
      </c>
      <c r="B2154">
        <v>11882</v>
      </c>
      <c r="C2154">
        <v>11855.5</v>
      </c>
      <c r="D2154">
        <v>11828.1</v>
      </c>
      <c r="E2154">
        <v>11782.3</v>
      </c>
      <c r="F2154">
        <v>2900.63</v>
      </c>
      <c r="G2154">
        <v>0.37570999999999999</v>
      </c>
      <c r="H2154">
        <v>0.61912199999999995</v>
      </c>
      <c r="I2154">
        <v>0</v>
      </c>
    </row>
    <row r="2155" spans="1:9" x14ac:dyDescent="0.25">
      <c r="A2155" t="s">
        <v>174</v>
      </c>
      <c r="B2155">
        <v>11876</v>
      </c>
      <c r="C2155">
        <v>11850.6</v>
      </c>
      <c r="D2155">
        <v>11822.9</v>
      </c>
      <c r="E2155">
        <v>11777</v>
      </c>
      <c r="F2155">
        <v>2899.64</v>
      </c>
      <c r="G2155">
        <v>0.36629800000000001</v>
      </c>
      <c r="H2155">
        <v>0.62897499999999995</v>
      </c>
      <c r="I2155">
        <v>0</v>
      </c>
    </row>
    <row r="2156" spans="1:9" x14ac:dyDescent="0.25">
      <c r="A2156" t="s">
        <v>174</v>
      </c>
      <c r="B2156">
        <v>11860.4</v>
      </c>
      <c r="C2156">
        <v>11834.4</v>
      </c>
      <c r="D2156">
        <v>11808</v>
      </c>
      <c r="E2156">
        <v>11763.1</v>
      </c>
      <c r="F2156">
        <v>2885.95</v>
      </c>
      <c r="G2156">
        <v>0.375805</v>
      </c>
      <c r="H2156">
        <v>0.61911799999999995</v>
      </c>
      <c r="I2156">
        <v>0</v>
      </c>
    </row>
    <row r="2157" spans="1:9" x14ac:dyDescent="0.25">
      <c r="A2157" t="s">
        <v>174</v>
      </c>
      <c r="B2157">
        <v>11873.3</v>
      </c>
      <c r="C2157">
        <v>11847.3</v>
      </c>
      <c r="D2157">
        <v>11820</v>
      </c>
      <c r="E2157">
        <v>11774.6</v>
      </c>
      <c r="F2157">
        <v>2899.05</v>
      </c>
      <c r="G2157">
        <v>0.37570100000000001</v>
      </c>
      <c r="H2157">
        <v>0.62975700000000001</v>
      </c>
      <c r="I2157">
        <v>0</v>
      </c>
    </row>
    <row r="2158" spans="1:9" x14ac:dyDescent="0.25">
      <c r="A2158" t="s">
        <v>174</v>
      </c>
      <c r="B2158">
        <v>11922.2</v>
      </c>
      <c r="C2158">
        <v>11848.3</v>
      </c>
      <c r="D2158">
        <v>11821.3</v>
      </c>
      <c r="E2158">
        <v>11775.9</v>
      </c>
      <c r="F2158">
        <v>2891.98</v>
      </c>
      <c r="G2158">
        <v>0.375967</v>
      </c>
      <c r="H2158">
        <v>0.61912199999999995</v>
      </c>
      <c r="I2158">
        <v>0</v>
      </c>
    </row>
    <row r="2159" spans="1:9" x14ac:dyDescent="0.25">
      <c r="A2159" t="s">
        <v>174</v>
      </c>
      <c r="B2159">
        <v>12017.4</v>
      </c>
      <c r="C2159">
        <v>11973.5</v>
      </c>
      <c r="D2159">
        <v>11946.1</v>
      </c>
      <c r="E2159">
        <v>11900.3</v>
      </c>
      <c r="F2159">
        <v>2910.94</v>
      </c>
      <c r="G2159">
        <v>0.37594</v>
      </c>
      <c r="H2159">
        <v>0.61912199999999995</v>
      </c>
      <c r="I2159">
        <v>0</v>
      </c>
    </row>
    <row r="2160" spans="1:9" x14ac:dyDescent="0.25">
      <c r="A2160" t="s">
        <v>174</v>
      </c>
      <c r="B2160">
        <v>11871.2</v>
      </c>
      <c r="C2160">
        <v>11845.7</v>
      </c>
      <c r="D2160">
        <v>11818.4</v>
      </c>
      <c r="E2160">
        <v>11772.9</v>
      </c>
      <c r="F2160">
        <v>2892.23</v>
      </c>
      <c r="G2160">
        <v>0.37569000000000002</v>
      </c>
      <c r="H2160">
        <v>0.62852200000000003</v>
      </c>
      <c r="I2160">
        <v>0</v>
      </c>
    </row>
    <row r="2161" spans="1:9" x14ac:dyDescent="0.25">
      <c r="A2161" t="s">
        <v>174</v>
      </c>
      <c r="B2161">
        <v>11871.4</v>
      </c>
      <c r="C2161">
        <v>11845.2</v>
      </c>
      <c r="D2161">
        <v>11817.9</v>
      </c>
      <c r="E2161">
        <v>11772.4</v>
      </c>
      <c r="F2161">
        <v>2893.86</v>
      </c>
      <c r="G2161">
        <v>0.37569999999999998</v>
      </c>
      <c r="H2161">
        <v>0.61912</v>
      </c>
      <c r="I2161">
        <v>0</v>
      </c>
    </row>
    <row r="2162" spans="1:9" x14ac:dyDescent="0.25">
      <c r="A2162" t="s">
        <v>174</v>
      </c>
      <c r="B2162">
        <v>11873</v>
      </c>
      <c r="C2162">
        <v>11846.5</v>
      </c>
      <c r="D2162">
        <v>11819.5</v>
      </c>
      <c r="E2162">
        <v>11774</v>
      </c>
      <c r="F2162">
        <v>2897.55</v>
      </c>
      <c r="G2162">
        <v>0.37569799999999998</v>
      </c>
      <c r="H2162">
        <v>0.62976500000000002</v>
      </c>
      <c r="I2162">
        <v>0</v>
      </c>
    </row>
    <row r="2163" spans="1:9" x14ac:dyDescent="0.25">
      <c r="A2163" t="s">
        <v>174</v>
      </c>
      <c r="B2163">
        <v>11923.9</v>
      </c>
      <c r="C2163">
        <v>11867.1</v>
      </c>
      <c r="D2163">
        <v>11839.9</v>
      </c>
      <c r="E2163">
        <v>11794.4</v>
      </c>
      <c r="F2163">
        <v>2895.2</v>
      </c>
      <c r="G2163">
        <v>0.37426900000000002</v>
      </c>
      <c r="H2163">
        <v>0.61912199999999995</v>
      </c>
      <c r="I2163">
        <v>0</v>
      </c>
    </row>
    <row r="2164" spans="1:9" x14ac:dyDescent="0.25">
      <c r="A2164" t="s">
        <v>174</v>
      </c>
      <c r="B2164">
        <v>11869.8</v>
      </c>
      <c r="C2164">
        <v>11844.1</v>
      </c>
      <c r="D2164">
        <v>11816.9</v>
      </c>
      <c r="E2164">
        <v>11771.6</v>
      </c>
      <c r="F2164">
        <v>2888.84</v>
      </c>
      <c r="G2164">
        <v>0.37573800000000002</v>
      </c>
      <c r="H2164">
        <v>0.61912199999999995</v>
      </c>
      <c r="I2164">
        <v>0</v>
      </c>
    </row>
    <row r="2165" spans="1:9" x14ac:dyDescent="0.25">
      <c r="A2165" t="s">
        <v>174</v>
      </c>
      <c r="B2165">
        <v>11958.4</v>
      </c>
      <c r="C2165">
        <v>11931.5</v>
      </c>
      <c r="D2165">
        <v>11904</v>
      </c>
      <c r="E2165">
        <v>11858.9</v>
      </c>
      <c r="F2165">
        <v>2887.96</v>
      </c>
      <c r="G2165">
        <v>0.37638899999999997</v>
      </c>
      <c r="H2165">
        <v>0.62979200000000002</v>
      </c>
      <c r="I2165">
        <v>0</v>
      </c>
    </row>
    <row r="2166" spans="1:9" x14ac:dyDescent="0.25">
      <c r="A2166" t="s">
        <v>174</v>
      </c>
      <c r="B2166">
        <v>11874.5</v>
      </c>
      <c r="C2166">
        <v>11847.9</v>
      </c>
      <c r="D2166">
        <v>11820.3</v>
      </c>
      <c r="E2166">
        <v>11774.3</v>
      </c>
      <c r="F2166">
        <v>2895.31</v>
      </c>
      <c r="G2166">
        <v>0.37569799999999998</v>
      </c>
      <c r="H2166">
        <v>0.62939699999999998</v>
      </c>
      <c r="I2166">
        <v>0</v>
      </c>
    </row>
    <row r="2167" spans="1:9" x14ac:dyDescent="0.25">
      <c r="A2167" t="s">
        <v>174</v>
      </c>
      <c r="B2167">
        <v>11869.9</v>
      </c>
      <c r="C2167">
        <v>11843.7</v>
      </c>
      <c r="D2167">
        <v>11816.9</v>
      </c>
      <c r="E2167">
        <v>11771.8</v>
      </c>
      <c r="F2167">
        <v>2895.32</v>
      </c>
      <c r="G2167">
        <v>0.37570399999999998</v>
      </c>
      <c r="H2167">
        <v>0.61912100000000003</v>
      </c>
      <c r="I2167">
        <v>0</v>
      </c>
    </row>
    <row r="2168" spans="1:9" x14ac:dyDescent="0.25">
      <c r="A2168" t="s">
        <v>174</v>
      </c>
      <c r="B2168">
        <v>11902.1</v>
      </c>
      <c r="C2168">
        <v>11845.1</v>
      </c>
      <c r="D2168">
        <v>11818.1</v>
      </c>
      <c r="E2168">
        <v>11772.6</v>
      </c>
      <c r="F2168">
        <v>2896.53</v>
      </c>
      <c r="G2168">
        <v>0.37650400000000001</v>
      </c>
      <c r="H2168">
        <v>0.61912100000000003</v>
      </c>
      <c r="I2168">
        <v>0</v>
      </c>
    </row>
    <row r="2169" spans="1:9" x14ac:dyDescent="0.25">
      <c r="A2169" t="s">
        <v>174</v>
      </c>
      <c r="B2169">
        <v>11885.2</v>
      </c>
      <c r="C2169">
        <v>11847.8</v>
      </c>
      <c r="D2169">
        <v>11820.5</v>
      </c>
      <c r="E2169">
        <v>11775.2</v>
      </c>
      <c r="F2169">
        <v>2892.65</v>
      </c>
      <c r="G2169">
        <v>0.375691</v>
      </c>
      <c r="H2169">
        <v>0.62887199999999999</v>
      </c>
      <c r="I2169">
        <v>0</v>
      </c>
    </row>
    <row r="2170" spans="1:9" x14ac:dyDescent="0.25">
      <c r="A2170" t="s">
        <v>174</v>
      </c>
      <c r="B2170">
        <v>11874.3</v>
      </c>
      <c r="C2170">
        <v>11847.3</v>
      </c>
      <c r="D2170">
        <v>11820.3</v>
      </c>
      <c r="E2170">
        <v>11774.9</v>
      </c>
      <c r="F2170">
        <v>2895.61</v>
      </c>
      <c r="G2170">
        <v>0.375747</v>
      </c>
      <c r="H2170">
        <v>0.62973699999999999</v>
      </c>
      <c r="I2170">
        <v>0</v>
      </c>
    </row>
    <row r="2171" spans="1:9" x14ac:dyDescent="0.25">
      <c r="A2171" t="s">
        <v>174</v>
      </c>
      <c r="B2171">
        <v>11938.6</v>
      </c>
      <c r="C2171">
        <v>11907.8</v>
      </c>
      <c r="D2171">
        <v>11880.6</v>
      </c>
      <c r="E2171">
        <v>11833.6</v>
      </c>
      <c r="F2171">
        <v>2953.25</v>
      </c>
      <c r="G2171">
        <v>0.37571900000000003</v>
      </c>
      <c r="H2171">
        <v>0.62936499999999995</v>
      </c>
      <c r="I2171">
        <v>0</v>
      </c>
    </row>
    <row r="2172" spans="1:9" x14ac:dyDescent="0.25">
      <c r="A2172" t="s">
        <v>174</v>
      </c>
      <c r="B2172">
        <v>11882.6</v>
      </c>
      <c r="C2172">
        <v>11856.5</v>
      </c>
      <c r="D2172">
        <v>11829</v>
      </c>
      <c r="E2172">
        <v>11783.6</v>
      </c>
      <c r="F2172">
        <v>2897.38</v>
      </c>
      <c r="G2172">
        <v>0.37582399999999999</v>
      </c>
      <c r="H2172">
        <v>0.61973199999999995</v>
      </c>
      <c r="I2172">
        <v>0</v>
      </c>
    </row>
    <row r="2173" spans="1:9" x14ac:dyDescent="0.25">
      <c r="A2173" t="s">
        <v>174</v>
      </c>
      <c r="B2173">
        <v>11865.2</v>
      </c>
      <c r="C2173">
        <v>11839.5</v>
      </c>
      <c r="D2173">
        <v>11812.3</v>
      </c>
      <c r="E2173">
        <v>11766.4</v>
      </c>
      <c r="F2173">
        <v>2890.85</v>
      </c>
      <c r="G2173">
        <v>0.37578800000000001</v>
      </c>
      <c r="H2173">
        <v>0.62512199999999996</v>
      </c>
      <c r="I2173">
        <v>0</v>
      </c>
    </row>
    <row r="2174" spans="1:9" x14ac:dyDescent="0.25">
      <c r="A2174" t="s">
        <v>174</v>
      </c>
      <c r="B2174">
        <v>11904.9</v>
      </c>
      <c r="C2174">
        <v>11852.5</v>
      </c>
      <c r="D2174">
        <v>11825.4</v>
      </c>
      <c r="E2174">
        <v>11779.9</v>
      </c>
      <c r="F2174">
        <v>2896.5</v>
      </c>
      <c r="G2174">
        <v>0.376164</v>
      </c>
      <c r="H2174">
        <v>0.61911400000000005</v>
      </c>
      <c r="I2174">
        <v>0</v>
      </c>
    </row>
    <row r="2175" spans="1:9" x14ac:dyDescent="0.25">
      <c r="A2175" t="s">
        <v>174</v>
      </c>
      <c r="B2175">
        <v>11871.4</v>
      </c>
      <c r="C2175">
        <v>11837.9</v>
      </c>
      <c r="D2175">
        <v>11810.7</v>
      </c>
      <c r="E2175">
        <v>11765.5</v>
      </c>
      <c r="F2175">
        <v>2890.95</v>
      </c>
      <c r="G2175">
        <v>0.37592100000000001</v>
      </c>
      <c r="H2175">
        <v>0.624444</v>
      </c>
      <c r="I2175">
        <v>0</v>
      </c>
    </row>
    <row r="2176" spans="1:9" x14ac:dyDescent="0.25">
      <c r="A2176" t="s">
        <v>174</v>
      </c>
      <c r="B2176">
        <v>11904.5</v>
      </c>
      <c r="C2176">
        <v>11855.6</v>
      </c>
      <c r="D2176">
        <v>11828.7</v>
      </c>
      <c r="E2176">
        <v>11783.4</v>
      </c>
      <c r="F2176">
        <v>2907.94</v>
      </c>
      <c r="G2176">
        <v>0.37573499999999999</v>
      </c>
      <c r="H2176">
        <v>0.61912199999999995</v>
      </c>
      <c r="I2176">
        <v>0</v>
      </c>
    </row>
    <row r="2177" spans="1:25" x14ac:dyDescent="0.25">
      <c r="A2177" t="s">
        <v>174</v>
      </c>
      <c r="B2177">
        <v>11911.1</v>
      </c>
      <c r="C2177">
        <v>11860</v>
      </c>
      <c r="D2177">
        <v>11832.9</v>
      </c>
      <c r="E2177">
        <v>11787.7</v>
      </c>
      <c r="F2177">
        <v>2904.53</v>
      </c>
      <c r="G2177">
        <v>0.37569000000000002</v>
      </c>
      <c r="H2177">
        <v>0.62966699999999998</v>
      </c>
      <c r="I2177">
        <v>0</v>
      </c>
    </row>
    <row r="2178" spans="1:25" x14ac:dyDescent="0.25">
      <c r="A2178" t="s">
        <v>174</v>
      </c>
      <c r="B2178">
        <v>11900.7</v>
      </c>
      <c r="C2178">
        <v>11874.2</v>
      </c>
      <c r="D2178">
        <v>11847.4</v>
      </c>
      <c r="E2178">
        <v>11802</v>
      </c>
      <c r="F2178">
        <v>2896.14</v>
      </c>
      <c r="G2178">
        <v>0.37638899999999997</v>
      </c>
      <c r="H2178">
        <v>0.619112</v>
      </c>
      <c r="I2178">
        <v>0</v>
      </c>
    </row>
    <row r="2179" spans="1:25" x14ac:dyDescent="0.25">
      <c r="A2179" t="s">
        <v>174</v>
      </c>
      <c r="B2179">
        <v>11893.3</v>
      </c>
      <c r="C2179">
        <v>11866.9</v>
      </c>
      <c r="D2179">
        <v>11839.5</v>
      </c>
      <c r="E2179">
        <v>11794.3</v>
      </c>
      <c r="F2179">
        <v>2889.91</v>
      </c>
      <c r="G2179">
        <v>0.375718</v>
      </c>
      <c r="H2179">
        <v>0.629803</v>
      </c>
      <c r="I2179">
        <v>0</v>
      </c>
    </row>
    <row r="2180" spans="1:25" x14ac:dyDescent="0.25">
      <c r="A2180" t="s">
        <v>174</v>
      </c>
      <c r="B2180">
        <v>11886.8</v>
      </c>
      <c r="C2180">
        <v>11859.8</v>
      </c>
      <c r="D2180">
        <v>11832.9</v>
      </c>
      <c r="E2180">
        <v>11787.5</v>
      </c>
      <c r="F2180">
        <v>2908.87</v>
      </c>
      <c r="G2180">
        <v>0.37598900000000002</v>
      </c>
      <c r="H2180">
        <v>0.61912199999999995</v>
      </c>
      <c r="I2180">
        <v>0</v>
      </c>
    </row>
    <row r="2181" spans="1:25" x14ac:dyDescent="0.25">
      <c r="A2181" t="s">
        <v>174</v>
      </c>
      <c r="B2181">
        <v>11880.8</v>
      </c>
      <c r="C2181">
        <v>11852.3</v>
      </c>
      <c r="D2181">
        <v>11826</v>
      </c>
      <c r="E2181">
        <v>11780.3</v>
      </c>
      <c r="F2181">
        <v>2902.45</v>
      </c>
      <c r="G2181">
        <v>0.37569599999999997</v>
      </c>
      <c r="H2181">
        <v>0.62363800000000003</v>
      </c>
      <c r="I2181">
        <v>0</v>
      </c>
    </row>
    <row r="2182" spans="1:25" x14ac:dyDescent="0.25">
      <c r="A2182" t="s">
        <v>174</v>
      </c>
      <c r="B2182">
        <v>11869.6</v>
      </c>
      <c r="C2182">
        <v>11843</v>
      </c>
      <c r="D2182">
        <v>11817</v>
      </c>
      <c r="E2182">
        <v>11771.4</v>
      </c>
      <c r="F2182">
        <v>2890.8</v>
      </c>
      <c r="G2182">
        <v>0.375691</v>
      </c>
      <c r="H2182">
        <v>0.62949500000000003</v>
      </c>
      <c r="I2182">
        <v>0</v>
      </c>
    </row>
    <row r="2183" spans="1:25" x14ac:dyDescent="0.25">
      <c r="A2183" t="s">
        <v>174</v>
      </c>
      <c r="B2183">
        <v>11880</v>
      </c>
      <c r="C2183">
        <v>11854.4</v>
      </c>
      <c r="D2183">
        <v>11827.2</v>
      </c>
      <c r="E2183">
        <v>11782</v>
      </c>
      <c r="F2183">
        <v>2900.57</v>
      </c>
      <c r="G2183">
        <v>0.37569000000000002</v>
      </c>
      <c r="H2183">
        <v>0.62807900000000005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174</v>
      </c>
      <c r="B2184">
        <v>11957.5</v>
      </c>
      <c r="C2184">
        <v>11897.7</v>
      </c>
      <c r="D2184">
        <v>11870.3</v>
      </c>
      <c r="E2184">
        <v>11824.1</v>
      </c>
      <c r="F2184">
        <v>2916.7</v>
      </c>
      <c r="G2184">
        <v>0.37589800000000001</v>
      </c>
      <c r="H2184">
        <v>0.62972399999999995</v>
      </c>
      <c r="I2184">
        <v>0</v>
      </c>
      <c r="R2184">
        <f>AVERAGE(B2135:B2184)</f>
        <v>11893.542000000005</v>
      </c>
      <c r="S2184">
        <f>AVERAGE(C2135:C2184)</f>
        <v>11857.544</v>
      </c>
      <c r="U2184">
        <f>_xlfn.VAR.P(B2135:B2184)</f>
        <v>1095.2732360000077</v>
      </c>
      <c r="V2184">
        <f>_xlfn.VAR.P(C2135:C2184)</f>
        <v>612.95486400000016</v>
      </c>
      <c r="X2184">
        <f>1.96*SQRT(U2184)/50</f>
        <v>1.29732057155009</v>
      </c>
      <c r="Y2184">
        <f>1.96*SQRT(V2184)/50</f>
        <v>0.97051067084136688</v>
      </c>
    </row>
    <row r="2185" spans="1:25" x14ac:dyDescent="0.25">
      <c r="A2185" t="s">
        <v>174</v>
      </c>
      <c r="B2185">
        <v>594723.57559999998</v>
      </c>
      <c r="C2185" t="s">
        <v>36</v>
      </c>
    </row>
    <row r="2186" spans="1:25" x14ac:dyDescent="0.25">
      <c r="A2186" t="s">
        <v>175</v>
      </c>
      <c r="B2186">
        <v>11883.7</v>
      </c>
      <c r="C2186">
        <v>0</v>
      </c>
      <c r="D2186">
        <v>0</v>
      </c>
      <c r="E2186">
        <v>0</v>
      </c>
      <c r="F2186">
        <v>0</v>
      </c>
      <c r="G2186">
        <v>0.37715399999999999</v>
      </c>
      <c r="H2186">
        <v>0.61912100000000003</v>
      </c>
      <c r="I2186">
        <v>0</v>
      </c>
    </row>
    <row r="2187" spans="1:25" x14ac:dyDescent="0.25">
      <c r="A2187" t="s">
        <v>175</v>
      </c>
      <c r="B2187">
        <v>11911.8</v>
      </c>
      <c r="C2187">
        <v>0</v>
      </c>
      <c r="D2187">
        <v>0</v>
      </c>
      <c r="E2187">
        <v>0</v>
      </c>
      <c r="F2187">
        <v>0</v>
      </c>
      <c r="G2187">
        <v>0.36782500000000001</v>
      </c>
      <c r="H2187">
        <v>0.61912100000000003</v>
      </c>
      <c r="I2187">
        <v>0</v>
      </c>
    </row>
    <row r="2188" spans="1:25" x14ac:dyDescent="0.25">
      <c r="A2188" t="s">
        <v>175</v>
      </c>
      <c r="B2188">
        <v>11886.4</v>
      </c>
      <c r="C2188">
        <v>0</v>
      </c>
      <c r="D2188">
        <v>0</v>
      </c>
      <c r="E2188">
        <v>0</v>
      </c>
      <c r="F2188">
        <v>0</v>
      </c>
      <c r="G2188">
        <v>0.375695</v>
      </c>
      <c r="H2188">
        <v>0.62628700000000004</v>
      </c>
      <c r="I2188">
        <v>0</v>
      </c>
    </row>
    <row r="2189" spans="1:25" x14ac:dyDescent="0.25">
      <c r="A2189" t="s">
        <v>175</v>
      </c>
      <c r="B2189">
        <v>11920.9</v>
      </c>
      <c r="C2189">
        <v>0</v>
      </c>
      <c r="D2189">
        <v>0</v>
      </c>
      <c r="E2189">
        <v>0</v>
      </c>
      <c r="F2189">
        <v>0</v>
      </c>
      <c r="G2189">
        <v>0.37636500000000001</v>
      </c>
      <c r="H2189">
        <v>0.62964799999999999</v>
      </c>
      <c r="I2189">
        <v>0</v>
      </c>
    </row>
    <row r="2190" spans="1:25" x14ac:dyDescent="0.25">
      <c r="A2190" t="s">
        <v>175</v>
      </c>
      <c r="B2190">
        <v>11890.7</v>
      </c>
      <c r="C2190">
        <v>0</v>
      </c>
      <c r="D2190">
        <v>0</v>
      </c>
      <c r="E2190">
        <v>0</v>
      </c>
      <c r="F2190">
        <v>0</v>
      </c>
      <c r="G2190">
        <v>0.37569599999999997</v>
      </c>
      <c r="H2190">
        <v>0.61912199999999995</v>
      </c>
      <c r="I2190">
        <v>0</v>
      </c>
    </row>
    <row r="2191" spans="1:25" x14ac:dyDescent="0.25">
      <c r="A2191" t="s">
        <v>175</v>
      </c>
      <c r="B2191">
        <v>11888.6</v>
      </c>
      <c r="C2191">
        <v>0</v>
      </c>
      <c r="D2191">
        <v>0</v>
      </c>
      <c r="E2191">
        <v>0</v>
      </c>
      <c r="F2191">
        <v>0</v>
      </c>
      <c r="G2191">
        <v>0.37586399999999998</v>
      </c>
      <c r="H2191">
        <v>0.61912100000000003</v>
      </c>
      <c r="I2191">
        <v>0</v>
      </c>
    </row>
    <row r="2192" spans="1:25" x14ac:dyDescent="0.25">
      <c r="A2192" t="s">
        <v>175</v>
      </c>
      <c r="B2192">
        <v>11901.9</v>
      </c>
      <c r="C2192">
        <v>0</v>
      </c>
      <c r="D2192">
        <v>0</v>
      </c>
      <c r="E2192">
        <v>0</v>
      </c>
      <c r="F2192">
        <v>0</v>
      </c>
      <c r="G2192">
        <v>0.376444</v>
      </c>
      <c r="H2192">
        <v>0.62509300000000001</v>
      </c>
      <c r="I2192">
        <v>0</v>
      </c>
    </row>
    <row r="2193" spans="1:9" x14ac:dyDescent="0.25">
      <c r="A2193" t="s">
        <v>175</v>
      </c>
      <c r="B2193">
        <v>11905.8</v>
      </c>
      <c r="C2193">
        <v>0</v>
      </c>
      <c r="D2193">
        <v>0</v>
      </c>
      <c r="E2193">
        <v>0</v>
      </c>
      <c r="F2193">
        <v>0</v>
      </c>
      <c r="G2193">
        <v>0.37570300000000001</v>
      </c>
      <c r="H2193">
        <v>0.61911899999999997</v>
      </c>
      <c r="I2193">
        <v>0</v>
      </c>
    </row>
    <row r="2194" spans="1:9" x14ac:dyDescent="0.25">
      <c r="A2194" t="s">
        <v>175</v>
      </c>
      <c r="B2194">
        <v>11908</v>
      </c>
      <c r="C2194">
        <v>0</v>
      </c>
      <c r="D2194">
        <v>0</v>
      </c>
      <c r="E2194">
        <v>0</v>
      </c>
      <c r="F2194">
        <v>0</v>
      </c>
      <c r="G2194">
        <v>0.37570599999999998</v>
      </c>
      <c r="H2194">
        <v>0.62977399999999994</v>
      </c>
      <c r="I2194">
        <v>0</v>
      </c>
    </row>
    <row r="2195" spans="1:9" x14ac:dyDescent="0.25">
      <c r="A2195" t="s">
        <v>175</v>
      </c>
      <c r="B2195">
        <v>11895.3</v>
      </c>
      <c r="C2195">
        <v>0</v>
      </c>
      <c r="D2195">
        <v>0</v>
      </c>
      <c r="E2195">
        <v>0</v>
      </c>
      <c r="F2195">
        <v>0</v>
      </c>
      <c r="G2195">
        <v>0.37569000000000002</v>
      </c>
      <c r="H2195">
        <v>0.62312400000000001</v>
      </c>
      <c r="I2195">
        <v>0</v>
      </c>
    </row>
    <row r="2196" spans="1:9" x14ac:dyDescent="0.25">
      <c r="A2196" t="s">
        <v>175</v>
      </c>
      <c r="B2196">
        <v>12204.5</v>
      </c>
      <c r="C2196">
        <v>0</v>
      </c>
      <c r="D2196">
        <v>0</v>
      </c>
      <c r="E2196">
        <v>0</v>
      </c>
      <c r="F2196">
        <v>0</v>
      </c>
      <c r="G2196">
        <v>0.37614700000000001</v>
      </c>
      <c r="H2196">
        <v>0.61912199999999995</v>
      </c>
      <c r="I2196">
        <v>0</v>
      </c>
    </row>
    <row r="2197" spans="1:9" x14ac:dyDescent="0.25">
      <c r="A2197" t="s">
        <v>175</v>
      </c>
      <c r="B2197">
        <v>12169.3</v>
      </c>
      <c r="C2197">
        <v>0</v>
      </c>
      <c r="D2197">
        <v>0</v>
      </c>
      <c r="E2197">
        <v>0</v>
      </c>
      <c r="F2197">
        <v>0</v>
      </c>
      <c r="G2197">
        <v>0.37610500000000002</v>
      </c>
      <c r="H2197">
        <v>0.629444</v>
      </c>
      <c r="I2197">
        <v>0</v>
      </c>
    </row>
    <row r="2198" spans="1:9" x14ac:dyDescent="0.25">
      <c r="A2198" t="s">
        <v>175</v>
      </c>
      <c r="B2198">
        <v>11947.7</v>
      </c>
      <c r="C2198">
        <v>0</v>
      </c>
      <c r="D2198">
        <v>0</v>
      </c>
      <c r="E2198">
        <v>0</v>
      </c>
      <c r="F2198">
        <v>0</v>
      </c>
      <c r="G2198">
        <v>0.375691</v>
      </c>
      <c r="H2198">
        <v>0.61912199999999995</v>
      </c>
      <c r="I2198">
        <v>0</v>
      </c>
    </row>
    <row r="2199" spans="1:9" x14ac:dyDescent="0.25">
      <c r="A2199" t="s">
        <v>175</v>
      </c>
      <c r="B2199">
        <v>11959.4</v>
      </c>
      <c r="C2199">
        <v>0</v>
      </c>
      <c r="D2199">
        <v>0</v>
      </c>
      <c r="E2199">
        <v>0</v>
      </c>
      <c r="F2199">
        <v>0</v>
      </c>
      <c r="G2199">
        <v>0.37570199999999998</v>
      </c>
      <c r="H2199">
        <v>0.61912100000000003</v>
      </c>
      <c r="I2199">
        <v>0</v>
      </c>
    </row>
    <row r="2200" spans="1:9" x14ac:dyDescent="0.25">
      <c r="A2200" t="s">
        <v>175</v>
      </c>
      <c r="B2200">
        <v>11975</v>
      </c>
      <c r="C2200">
        <v>0</v>
      </c>
      <c r="D2200">
        <v>0</v>
      </c>
      <c r="E2200">
        <v>0</v>
      </c>
      <c r="F2200">
        <v>0</v>
      </c>
      <c r="G2200">
        <v>0.376081</v>
      </c>
      <c r="H2200">
        <v>0.61911000000000005</v>
      </c>
      <c r="I2200">
        <v>0</v>
      </c>
    </row>
    <row r="2201" spans="1:9" x14ac:dyDescent="0.25">
      <c r="A2201" t="s">
        <v>175</v>
      </c>
      <c r="B2201">
        <v>12020</v>
      </c>
      <c r="C2201">
        <v>0</v>
      </c>
      <c r="D2201">
        <v>0</v>
      </c>
      <c r="E2201">
        <v>0</v>
      </c>
      <c r="F2201">
        <v>0</v>
      </c>
      <c r="G2201">
        <v>0.37569200000000003</v>
      </c>
      <c r="H2201">
        <v>0.61911899999999997</v>
      </c>
      <c r="I2201">
        <v>0</v>
      </c>
    </row>
    <row r="2202" spans="1:9" x14ac:dyDescent="0.25">
      <c r="A2202" t="s">
        <v>175</v>
      </c>
      <c r="B2202">
        <v>11881.8</v>
      </c>
      <c r="C2202">
        <v>0</v>
      </c>
      <c r="D2202">
        <v>0</v>
      </c>
      <c r="E2202">
        <v>0</v>
      </c>
      <c r="F2202">
        <v>0</v>
      </c>
      <c r="G2202">
        <v>0.37584499999999998</v>
      </c>
      <c r="H2202">
        <v>0.62553499999999995</v>
      </c>
      <c r="I2202">
        <v>0</v>
      </c>
    </row>
    <row r="2203" spans="1:9" x14ac:dyDescent="0.25">
      <c r="A2203" t="s">
        <v>175</v>
      </c>
      <c r="B2203">
        <v>11877.6</v>
      </c>
      <c r="C2203">
        <v>0</v>
      </c>
      <c r="D2203">
        <v>0</v>
      </c>
      <c r="E2203">
        <v>0</v>
      </c>
      <c r="F2203">
        <v>0</v>
      </c>
      <c r="G2203">
        <v>0.37578099999999998</v>
      </c>
      <c r="H2203">
        <v>0.62910699999999997</v>
      </c>
      <c r="I2203">
        <v>0</v>
      </c>
    </row>
    <row r="2204" spans="1:9" x14ac:dyDescent="0.25">
      <c r="A2204" t="s">
        <v>175</v>
      </c>
      <c r="B2204">
        <v>11889.7</v>
      </c>
      <c r="C2204">
        <v>0</v>
      </c>
      <c r="D2204">
        <v>0</v>
      </c>
      <c r="E2204">
        <v>0</v>
      </c>
      <c r="F2204">
        <v>0</v>
      </c>
      <c r="G2204">
        <v>0.37790800000000002</v>
      </c>
      <c r="H2204">
        <v>0.62468000000000001</v>
      </c>
      <c r="I2204">
        <v>0</v>
      </c>
    </row>
    <row r="2205" spans="1:9" x14ac:dyDescent="0.25">
      <c r="A2205" t="s">
        <v>175</v>
      </c>
      <c r="B2205">
        <v>11893.6</v>
      </c>
      <c r="C2205">
        <v>0</v>
      </c>
      <c r="D2205">
        <v>0</v>
      </c>
      <c r="E2205">
        <v>0</v>
      </c>
      <c r="F2205">
        <v>0</v>
      </c>
      <c r="G2205">
        <v>0.37587100000000001</v>
      </c>
      <c r="H2205">
        <v>0.62377099999999996</v>
      </c>
      <c r="I2205">
        <v>0</v>
      </c>
    </row>
    <row r="2206" spans="1:9" x14ac:dyDescent="0.25">
      <c r="A2206" t="s">
        <v>175</v>
      </c>
      <c r="B2206">
        <v>11904.5</v>
      </c>
      <c r="C2206">
        <v>0</v>
      </c>
      <c r="D2206">
        <v>0</v>
      </c>
      <c r="E2206">
        <v>0</v>
      </c>
      <c r="F2206">
        <v>0</v>
      </c>
      <c r="G2206">
        <v>0.37570399999999998</v>
      </c>
      <c r="H2206">
        <v>0.627915</v>
      </c>
      <c r="I2206">
        <v>0</v>
      </c>
    </row>
    <row r="2207" spans="1:9" x14ac:dyDescent="0.25">
      <c r="A2207" t="s">
        <v>175</v>
      </c>
      <c r="B2207">
        <v>11917.9</v>
      </c>
      <c r="C2207">
        <v>0</v>
      </c>
      <c r="D2207">
        <v>0</v>
      </c>
      <c r="E2207">
        <v>0</v>
      </c>
      <c r="F2207">
        <v>0</v>
      </c>
      <c r="G2207">
        <v>0.37611899999999998</v>
      </c>
      <c r="H2207">
        <v>0.64157900000000001</v>
      </c>
      <c r="I2207">
        <v>0</v>
      </c>
    </row>
    <row r="2208" spans="1:9" x14ac:dyDescent="0.25">
      <c r="A2208" t="s">
        <v>175</v>
      </c>
      <c r="B2208">
        <v>11889.6</v>
      </c>
      <c r="C2208">
        <v>0</v>
      </c>
      <c r="D2208">
        <v>0</v>
      </c>
      <c r="E2208">
        <v>0</v>
      </c>
      <c r="F2208">
        <v>0</v>
      </c>
      <c r="G2208">
        <v>0.37668000000000001</v>
      </c>
      <c r="H2208">
        <v>0.62961900000000004</v>
      </c>
      <c r="I2208">
        <v>0</v>
      </c>
    </row>
    <row r="2209" spans="1:9" x14ac:dyDescent="0.25">
      <c r="A2209" t="s">
        <v>175</v>
      </c>
      <c r="B2209">
        <v>11895.6</v>
      </c>
      <c r="C2209">
        <v>0</v>
      </c>
      <c r="D2209">
        <v>0</v>
      </c>
      <c r="E2209">
        <v>0</v>
      </c>
      <c r="F2209">
        <v>0</v>
      </c>
      <c r="G2209">
        <v>0.37590899999999999</v>
      </c>
      <c r="H2209">
        <v>0.61907599999999996</v>
      </c>
      <c r="I2209">
        <v>0</v>
      </c>
    </row>
    <row r="2210" spans="1:9" x14ac:dyDescent="0.25">
      <c r="A2210" t="s">
        <v>175</v>
      </c>
      <c r="B2210">
        <v>11962.8</v>
      </c>
      <c r="C2210">
        <v>0</v>
      </c>
      <c r="D2210">
        <v>0</v>
      </c>
      <c r="E2210">
        <v>0</v>
      </c>
      <c r="F2210">
        <v>0</v>
      </c>
      <c r="G2210">
        <v>0.37582900000000002</v>
      </c>
      <c r="H2210">
        <v>0.61912199999999995</v>
      </c>
      <c r="I2210">
        <v>0</v>
      </c>
    </row>
    <row r="2211" spans="1:9" x14ac:dyDescent="0.25">
      <c r="A2211" t="s">
        <v>175</v>
      </c>
      <c r="B2211">
        <v>11879</v>
      </c>
      <c r="C2211">
        <v>0</v>
      </c>
      <c r="D2211">
        <v>0</v>
      </c>
      <c r="E2211">
        <v>0</v>
      </c>
      <c r="F2211">
        <v>0</v>
      </c>
      <c r="G2211">
        <v>0.376469</v>
      </c>
      <c r="H2211">
        <v>0.62466100000000002</v>
      </c>
      <c r="I2211">
        <v>0</v>
      </c>
    </row>
    <row r="2212" spans="1:9" x14ac:dyDescent="0.25">
      <c r="A2212" t="s">
        <v>175</v>
      </c>
      <c r="B2212">
        <v>11890.3</v>
      </c>
      <c r="C2212">
        <v>0</v>
      </c>
      <c r="D2212">
        <v>0</v>
      </c>
      <c r="E2212">
        <v>0</v>
      </c>
      <c r="F2212">
        <v>0</v>
      </c>
      <c r="G2212">
        <v>0.37640800000000002</v>
      </c>
      <c r="H2212">
        <v>0.61911799999999995</v>
      </c>
      <c r="I2212">
        <v>0</v>
      </c>
    </row>
    <row r="2213" spans="1:9" x14ac:dyDescent="0.25">
      <c r="A2213" t="s">
        <v>175</v>
      </c>
      <c r="B2213">
        <v>11878.6</v>
      </c>
      <c r="C2213">
        <v>0</v>
      </c>
      <c r="D2213">
        <v>0</v>
      </c>
      <c r="E2213">
        <v>0</v>
      </c>
      <c r="F2213">
        <v>0</v>
      </c>
      <c r="G2213">
        <v>0.375691</v>
      </c>
      <c r="H2213">
        <v>0.61912199999999995</v>
      </c>
      <c r="I2213">
        <v>0</v>
      </c>
    </row>
    <row r="2214" spans="1:9" x14ac:dyDescent="0.25">
      <c r="A2214" t="s">
        <v>175</v>
      </c>
      <c r="B2214">
        <v>11896.2</v>
      </c>
      <c r="C2214">
        <v>0</v>
      </c>
      <c r="D2214">
        <v>0</v>
      </c>
      <c r="E2214">
        <v>0</v>
      </c>
      <c r="F2214">
        <v>0</v>
      </c>
      <c r="G2214">
        <v>0.376247</v>
      </c>
      <c r="H2214">
        <v>0.61911899999999997</v>
      </c>
      <c r="I2214">
        <v>0</v>
      </c>
    </row>
    <row r="2215" spans="1:9" x14ac:dyDescent="0.25">
      <c r="A2215" t="s">
        <v>175</v>
      </c>
      <c r="B2215">
        <v>11893.7</v>
      </c>
      <c r="C2215">
        <v>0</v>
      </c>
      <c r="D2215">
        <v>0</v>
      </c>
      <c r="E2215">
        <v>0</v>
      </c>
      <c r="F2215">
        <v>0</v>
      </c>
      <c r="G2215">
        <v>0.376002</v>
      </c>
      <c r="H2215">
        <v>0.61910299999999996</v>
      </c>
      <c r="I2215">
        <v>0</v>
      </c>
    </row>
    <row r="2216" spans="1:9" x14ac:dyDescent="0.25">
      <c r="A2216" t="s">
        <v>175</v>
      </c>
      <c r="B2216">
        <v>11878.7</v>
      </c>
      <c r="C2216">
        <v>0</v>
      </c>
      <c r="D2216">
        <v>0</v>
      </c>
      <c r="E2216">
        <v>0</v>
      </c>
      <c r="F2216">
        <v>0</v>
      </c>
      <c r="G2216">
        <v>0.37577899999999997</v>
      </c>
      <c r="H2216">
        <v>0.61911899999999997</v>
      </c>
      <c r="I2216">
        <v>0</v>
      </c>
    </row>
    <row r="2217" spans="1:9" x14ac:dyDescent="0.25">
      <c r="A2217" t="s">
        <v>175</v>
      </c>
      <c r="B2217">
        <v>11887.8</v>
      </c>
      <c r="C2217">
        <v>0</v>
      </c>
      <c r="D2217">
        <v>0</v>
      </c>
      <c r="E2217">
        <v>0</v>
      </c>
      <c r="F2217">
        <v>0</v>
      </c>
      <c r="G2217">
        <v>0.375776</v>
      </c>
      <c r="H2217">
        <v>0.62973500000000004</v>
      </c>
      <c r="I2217">
        <v>0</v>
      </c>
    </row>
    <row r="2218" spans="1:9" x14ac:dyDescent="0.25">
      <c r="A2218" t="s">
        <v>175</v>
      </c>
      <c r="B2218">
        <v>11889.5</v>
      </c>
      <c r="C2218">
        <v>0</v>
      </c>
      <c r="D2218">
        <v>0</v>
      </c>
      <c r="E2218">
        <v>0</v>
      </c>
      <c r="F2218">
        <v>0</v>
      </c>
      <c r="G2218">
        <v>0.375691</v>
      </c>
      <c r="H2218">
        <v>0.61912199999999995</v>
      </c>
      <c r="I2218">
        <v>0</v>
      </c>
    </row>
    <row r="2219" spans="1:9" x14ac:dyDescent="0.25">
      <c r="A2219" t="s">
        <v>175</v>
      </c>
      <c r="B2219">
        <v>11894.3</v>
      </c>
      <c r="C2219">
        <v>0</v>
      </c>
      <c r="D2219">
        <v>0</v>
      </c>
      <c r="E2219">
        <v>0</v>
      </c>
      <c r="F2219">
        <v>0</v>
      </c>
      <c r="G2219">
        <v>0.375691</v>
      </c>
      <c r="H2219">
        <v>0.61911400000000005</v>
      </c>
      <c r="I2219">
        <v>0</v>
      </c>
    </row>
    <row r="2220" spans="1:9" x14ac:dyDescent="0.25">
      <c r="A2220" t="s">
        <v>175</v>
      </c>
      <c r="B2220">
        <v>11890.3</v>
      </c>
      <c r="C2220">
        <v>0</v>
      </c>
      <c r="D2220">
        <v>0</v>
      </c>
      <c r="E2220">
        <v>0</v>
      </c>
      <c r="F2220">
        <v>0</v>
      </c>
      <c r="G2220">
        <v>0.37581199999999998</v>
      </c>
      <c r="H2220">
        <v>0.62326199999999998</v>
      </c>
      <c r="I2220">
        <v>0</v>
      </c>
    </row>
    <row r="2221" spans="1:9" x14ac:dyDescent="0.25">
      <c r="A2221" t="s">
        <v>175</v>
      </c>
      <c r="B2221">
        <v>11906.4</v>
      </c>
      <c r="C2221">
        <v>0</v>
      </c>
      <c r="D2221">
        <v>0</v>
      </c>
      <c r="E2221">
        <v>0</v>
      </c>
      <c r="F2221">
        <v>0</v>
      </c>
      <c r="G2221">
        <v>0.377137</v>
      </c>
      <c r="H2221">
        <v>0.61912199999999995</v>
      </c>
      <c r="I2221">
        <v>0</v>
      </c>
    </row>
    <row r="2222" spans="1:9" x14ac:dyDescent="0.25">
      <c r="A2222" t="s">
        <v>175</v>
      </c>
      <c r="B2222">
        <v>11884.8</v>
      </c>
      <c r="C2222">
        <v>0</v>
      </c>
      <c r="D2222">
        <v>0</v>
      </c>
      <c r="E2222">
        <v>0</v>
      </c>
      <c r="F2222">
        <v>0</v>
      </c>
      <c r="G2222">
        <v>0.37574400000000002</v>
      </c>
      <c r="H2222">
        <v>0.62942100000000001</v>
      </c>
      <c r="I2222">
        <v>0</v>
      </c>
    </row>
    <row r="2223" spans="1:9" x14ac:dyDescent="0.25">
      <c r="A2223" t="s">
        <v>175</v>
      </c>
      <c r="B2223">
        <v>11878.4</v>
      </c>
      <c r="C2223">
        <v>0</v>
      </c>
      <c r="D2223">
        <v>0</v>
      </c>
      <c r="E2223">
        <v>0</v>
      </c>
      <c r="F2223">
        <v>0</v>
      </c>
      <c r="G2223">
        <v>0.37573200000000001</v>
      </c>
      <c r="H2223">
        <v>0.62019800000000003</v>
      </c>
      <c r="I2223">
        <v>0</v>
      </c>
    </row>
    <row r="2224" spans="1:9" x14ac:dyDescent="0.25">
      <c r="A2224" t="s">
        <v>175</v>
      </c>
      <c r="B2224">
        <v>11962.3</v>
      </c>
      <c r="C2224">
        <v>0</v>
      </c>
      <c r="D2224">
        <v>0</v>
      </c>
      <c r="E2224">
        <v>0</v>
      </c>
      <c r="F2224">
        <v>0</v>
      </c>
      <c r="G2224">
        <v>0.37572699999999998</v>
      </c>
      <c r="H2224">
        <v>0.62980400000000003</v>
      </c>
      <c r="I2224">
        <v>0</v>
      </c>
    </row>
    <row r="2225" spans="1:25" x14ac:dyDescent="0.25">
      <c r="A2225" t="s">
        <v>175</v>
      </c>
      <c r="B2225">
        <v>11887.5</v>
      </c>
      <c r="C2225">
        <v>0</v>
      </c>
      <c r="D2225">
        <v>0</v>
      </c>
      <c r="E2225">
        <v>0</v>
      </c>
      <c r="F2225">
        <v>0</v>
      </c>
      <c r="G2225">
        <v>0.37574999999999997</v>
      </c>
      <c r="H2225">
        <v>0.61912199999999995</v>
      </c>
      <c r="I2225">
        <v>0</v>
      </c>
    </row>
    <row r="2226" spans="1:25" x14ac:dyDescent="0.25">
      <c r="A2226" t="s">
        <v>175</v>
      </c>
      <c r="B2226">
        <v>11901.7</v>
      </c>
      <c r="C2226">
        <v>0</v>
      </c>
      <c r="D2226">
        <v>0</v>
      </c>
      <c r="E2226">
        <v>0</v>
      </c>
      <c r="F2226">
        <v>0</v>
      </c>
      <c r="G2226">
        <v>0.37800899999999998</v>
      </c>
      <c r="H2226">
        <v>0.61912199999999995</v>
      </c>
      <c r="I2226">
        <v>0</v>
      </c>
    </row>
    <row r="2227" spans="1:25" x14ac:dyDescent="0.25">
      <c r="A2227" t="s">
        <v>175</v>
      </c>
      <c r="B2227">
        <v>11894.6</v>
      </c>
      <c r="C2227">
        <v>0</v>
      </c>
      <c r="D2227">
        <v>0</v>
      </c>
      <c r="E2227">
        <v>0</v>
      </c>
      <c r="F2227">
        <v>0</v>
      </c>
      <c r="G2227">
        <v>0.375884</v>
      </c>
      <c r="H2227">
        <v>0.62331599999999998</v>
      </c>
      <c r="I2227">
        <v>0</v>
      </c>
    </row>
    <row r="2228" spans="1:25" x14ac:dyDescent="0.25">
      <c r="A2228" t="s">
        <v>175</v>
      </c>
      <c r="B2228">
        <v>11911</v>
      </c>
      <c r="C2228">
        <v>0</v>
      </c>
      <c r="D2228">
        <v>0</v>
      </c>
      <c r="E2228">
        <v>0</v>
      </c>
      <c r="F2228">
        <v>0</v>
      </c>
      <c r="G2228">
        <v>0.37575399999999998</v>
      </c>
      <c r="H2228">
        <v>0.62977899999999998</v>
      </c>
      <c r="I2228">
        <v>0</v>
      </c>
    </row>
    <row r="2229" spans="1:25" x14ac:dyDescent="0.25">
      <c r="A2229" t="s">
        <v>175</v>
      </c>
      <c r="B2229">
        <v>11880.4</v>
      </c>
      <c r="C2229">
        <v>0</v>
      </c>
      <c r="D2229">
        <v>0</v>
      </c>
      <c r="E2229">
        <v>0</v>
      </c>
      <c r="F2229">
        <v>0</v>
      </c>
      <c r="G2229">
        <v>0.37569200000000003</v>
      </c>
      <c r="H2229">
        <v>0.62692999999999999</v>
      </c>
      <c r="I2229">
        <v>0</v>
      </c>
    </row>
    <row r="2230" spans="1:25" x14ac:dyDescent="0.25">
      <c r="A2230" t="s">
        <v>175</v>
      </c>
      <c r="B2230">
        <v>11886.6</v>
      </c>
      <c r="C2230">
        <v>0</v>
      </c>
      <c r="D2230">
        <v>0</v>
      </c>
      <c r="E2230">
        <v>0</v>
      </c>
      <c r="F2230">
        <v>0</v>
      </c>
      <c r="G2230">
        <v>0.37613099999999999</v>
      </c>
      <c r="H2230">
        <v>0.62958400000000003</v>
      </c>
      <c r="I2230">
        <v>0</v>
      </c>
    </row>
    <row r="2231" spans="1:25" x14ac:dyDescent="0.25">
      <c r="A2231" t="s">
        <v>175</v>
      </c>
      <c r="B2231">
        <v>11885.5</v>
      </c>
      <c r="C2231">
        <v>0</v>
      </c>
      <c r="D2231">
        <v>0</v>
      </c>
      <c r="E2231">
        <v>0</v>
      </c>
      <c r="F2231">
        <v>0</v>
      </c>
      <c r="G2231">
        <v>0.37578</v>
      </c>
      <c r="H2231">
        <v>0.61911899999999997</v>
      </c>
      <c r="I2231">
        <v>0</v>
      </c>
    </row>
    <row r="2232" spans="1:25" x14ac:dyDescent="0.25">
      <c r="A2232" t="s">
        <v>175</v>
      </c>
      <c r="B2232">
        <v>11877.3</v>
      </c>
      <c r="C2232">
        <v>0</v>
      </c>
      <c r="D2232">
        <v>0</v>
      </c>
      <c r="E2232">
        <v>0</v>
      </c>
      <c r="F2232">
        <v>0</v>
      </c>
      <c r="G2232">
        <v>0.37577300000000002</v>
      </c>
      <c r="H2232">
        <v>0.62762399999999996</v>
      </c>
      <c r="I2232">
        <v>0</v>
      </c>
    </row>
    <row r="2233" spans="1:25" x14ac:dyDescent="0.25">
      <c r="A2233" t="s">
        <v>175</v>
      </c>
      <c r="B2233">
        <v>11887.4</v>
      </c>
      <c r="C2233">
        <v>0</v>
      </c>
      <c r="D2233">
        <v>0</v>
      </c>
      <c r="E2233">
        <v>0</v>
      </c>
      <c r="F2233">
        <v>0</v>
      </c>
      <c r="G2233">
        <v>0.37599700000000003</v>
      </c>
      <c r="H2233">
        <v>0.62460499999999997</v>
      </c>
      <c r="I2233">
        <v>0</v>
      </c>
    </row>
    <row r="2234" spans="1:25" x14ac:dyDescent="0.25">
      <c r="A2234" t="s">
        <v>175</v>
      </c>
      <c r="B2234">
        <v>11897.3</v>
      </c>
      <c r="C2234">
        <v>0</v>
      </c>
      <c r="D2234">
        <v>0</v>
      </c>
      <c r="E2234">
        <v>0</v>
      </c>
      <c r="F2234">
        <v>0</v>
      </c>
      <c r="G2234">
        <v>0.37775300000000001</v>
      </c>
      <c r="H2234">
        <v>0.62979600000000002</v>
      </c>
      <c r="I2234">
        <v>0</v>
      </c>
    </row>
    <row r="2235" spans="1:25" x14ac:dyDescent="0.25">
      <c r="A2235" t="s">
        <v>175</v>
      </c>
      <c r="B2235">
        <v>11876.9</v>
      </c>
      <c r="C2235">
        <v>0</v>
      </c>
      <c r="D2235">
        <v>0</v>
      </c>
      <c r="E2235">
        <v>0</v>
      </c>
      <c r="F2235">
        <v>0</v>
      </c>
      <c r="G2235">
        <v>0.37579099999999999</v>
      </c>
      <c r="H2235">
        <v>0.62687800000000005</v>
      </c>
      <c r="I2235">
        <v>0</v>
      </c>
    </row>
    <row r="2236" spans="1:25" x14ac:dyDescent="0.25">
      <c r="A2236" t="s">
        <v>175</v>
      </c>
      <c r="B2236">
        <v>11930.5</v>
      </c>
      <c r="C2236">
        <v>0</v>
      </c>
      <c r="D2236">
        <v>0</v>
      </c>
      <c r="E2236">
        <v>0</v>
      </c>
      <c r="F2236">
        <v>0</v>
      </c>
      <c r="G2236">
        <v>0.37585499999999999</v>
      </c>
      <c r="H2236">
        <v>0.62817400000000001</v>
      </c>
      <c r="I2236">
        <v>0</v>
      </c>
    </row>
    <row r="2237" spans="1:25" x14ac:dyDescent="0.25">
      <c r="A2237" t="s">
        <v>175</v>
      </c>
      <c r="B2237">
        <v>11883.5</v>
      </c>
      <c r="C2237">
        <v>0</v>
      </c>
      <c r="D2237">
        <v>0</v>
      </c>
      <c r="E2237">
        <v>0</v>
      </c>
      <c r="F2237">
        <v>0</v>
      </c>
      <c r="G2237">
        <v>0.37569000000000002</v>
      </c>
      <c r="H2237">
        <v>0.62104499999999996</v>
      </c>
      <c r="I2237">
        <v>0</v>
      </c>
    </row>
    <row r="2238" spans="1:25" x14ac:dyDescent="0.25">
      <c r="A2238" t="s">
        <v>175</v>
      </c>
      <c r="B2238">
        <v>11896.3</v>
      </c>
      <c r="C2238">
        <v>0</v>
      </c>
      <c r="D2238">
        <v>0</v>
      </c>
      <c r="E2238">
        <v>0</v>
      </c>
      <c r="F2238">
        <v>0</v>
      </c>
      <c r="G2238">
        <v>0.37579899999999999</v>
      </c>
      <c r="H2238">
        <v>0.61912199999999995</v>
      </c>
      <c r="I2238">
        <v>0</v>
      </c>
    </row>
    <row r="2239" spans="1:25" x14ac:dyDescent="0.25">
      <c r="A2239" t="s">
        <v>175</v>
      </c>
      <c r="B2239">
        <v>11894.2</v>
      </c>
      <c r="C2239">
        <v>0</v>
      </c>
      <c r="D2239">
        <v>0</v>
      </c>
      <c r="E2239">
        <v>0</v>
      </c>
      <c r="F2239">
        <v>0</v>
      </c>
      <c r="G2239">
        <v>0.37606800000000001</v>
      </c>
      <c r="H2239">
        <v>0.62670599999999999</v>
      </c>
      <c r="I2239">
        <v>0</v>
      </c>
      <c r="R2239" t="s">
        <v>69</v>
      </c>
      <c r="U2239" t="s">
        <v>68</v>
      </c>
      <c r="X2239" t="s">
        <v>66</v>
      </c>
    </row>
    <row r="2240" spans="1:25" x14ac:dyDescent="0.25">
      <c r="A2240" t="s">
        <v>175</v>
      </c>
      <c r="B2240">
        <v>11880.8</v>
      </c>
      <c r="C2240">
        <v>0</v>
      </c>
      <c r="D2240">
        <v>0</v>
      </c>
      <c r="E2240">
        <v>0</v>
      </c>
      <c r="F2240">
        <v>0</v>
      </c>
      <c r="G2240">
        <v>0.37589299999999998</v>
      </c>
      <c r="H2240">
        <v>0.61912199999999995</v>
      </c>
      <c r="I2240">
        <v>0</v>
      </c>
      <c r="R2240">
        <f>AVERAGE(B2191:B2240)</f>
        <v>11913.408000000003</v>
      </c>
      <c r="S2240">
        <f>AVERAGE(C2191:C2240)</f>
        <v>0</v>
      </c>
      <c r="U2240">
        <f>_xlfn.VAR.P(B2191:B2240)</f>
        <v>3963.0223359999968</v>
      </c>
      <c r="V2240">
        <f>_xlfn.VAR.P(C2191:C2240)</f>
        <v>0</v>
      </c>
      <c r="X2240">
        <f>1.96*SQRT(U2240)/50</f>
        <v>2.4677395815586043</v>
      </c>
      <c r="Y2240">
        <f>1.96*SQRT(V2240)/50</f>
        <v>0</v>
      </c>
    </row>
    <row r="2241" spans="1:9" x14ac:dyDescent="0.25">
      <c r="A2241" t="s">
        <v>175</v>
      </c>
      <c r="B2241">
        <v>595701.08360000001</v>
      </c>
      <c r="C2241" t="s">
        <v>36</v>
      </c>
    </row>
    <row r="2242" spans="1:9" x14ac:dyDescent="0.25">
      <c r="A2242" t="s">
        <v>176</v>
      </c>
      <c r="B2242">
        <v>9912.6</v>
      </c>
      <c r="C2242">
        <v>9890.48</v>
      </c>
      <c r="D2242">
        <v>9863.02</v>
      </c>
      <c r="E2242">
        <v>9818.2099999999991</v>
      </c>
      <c r="F2242">
        <v>2886.26</v>
      </c>
      <c r="G2242">
        <v>0.37577100000000002</v>
      </c>
      <c r="H2242">
        <v>0.62429299999999999</v>
      </c>
      <c r="I2242">
        <v>0</v>
      </c>
    </row>
    <row r="2243" spans="1:9" x14ac:dyDescent="0.25">
      <c r="A2243" t="s">
        <v>176</v>
      </c>
      <c r="B2243">
        <v>9868.98</v>
      </c>
      <c r="C2243">
        <v>9847.2999999999993</v>
      </c>
      <c r="D2243">
        <v>9820.0499999999993</v>
      </c>
      <c r="E2243">
        <v>9774.82</v>
      </c>
      <c r="F2243">
        <v>2884.93</v>
      </c>
      <c r="G2243">
        <v>0.37409399999999998</v>
      </c>
      <c r="H2243">
        <v>0.62257899999999999</v>
      </c>
      <c r="I2243">
        <v>0</v>
      </c>
    </row>
    <row r="2244" spans="1:9" x14ac:dyDescent="0.25">
      <c r="A2244" t="s">
        <v>176</v>
      </c>
      <c r="B2244">
        <v>9872.73</v>
      </c>
      <c r="C2244">
        <v>9851.24</v>
      </c>
      <c r="D2244">
        <v>9823.7900000000009</v>
      </c>
      <c r="E2244">
        <v>9778.9699999999993</v>
      </c>
      <c r="F2244">
        <v>2890.4</v>
      </c>
      <c r="G2244">
        <v>0.37569900000000001</v>
      </c>
      <c r="H2244">
        <v>0.61912</v>
      </c>
      <c r="I2244">
        <v>0</v>
      </c>
    </row>
    <row r="2245" spans="1:9" x14ac:dyDescent="0.25">
      <c r="A2245" t="s">
        <v>176</v>
      </c>
      <c r="B2245">
        <v>9877.82</v>
      </c>
      <c r="C2245">
        <v>9855.58</v>
      </c>
      <c r="D2245">
        <v>9828.4599999999991</v>
      </c>
      <c r="E2245">
        <v>9783.06</v>
      </c>
      <c r="F2245">
        <v>2893.31</v>
      </c>
      <c r="G2245">
        <v>0.37600600000000001</v>
      </c>
      <c r="H2245">
        <v>0.62980100000000006</v>
      </c>
      <c r="I2245">
        <v>0</v>
      </c>
    </row>
    <row r="2246" spans="1:9" x14ac:dyDescent="0.25">
      <c r="A2246" t="s">
        <v>176</v>
      </c>
      <c r="B2246">
        <v>9876.7999999999993</v>
      </c>
      <c r="C2246">
        <v>9854.1200000000008</v>
      </c>
      <c r="D2246">
        <v>9826.7000000000007</v>
      </c>
      <c r="E2246">
        <v>9781.52</v>
      </c>
      <c r="F2246">
        <v>2893.22</v>
      </c>
      <c r="G2246">
        <v>0.37569000000000002</v>
      </c>
      <c r="H2246">
        <v>0.61912199999999995</v>
      </c>
      <c r="I2246">
        <v>0</v>
      </c>
    </row>
    <row r="2247" spans="1:9" x14ac:dyDescent="0.25">
      <c r="A2247" t="s">
        <v>176</v>
      </c>
      <c r="B2247">
        <v>9877.9599999999991</v>
      </c>
      <c r="C2247">
        <v>9855.89</v>
      </c>
      <c r="D2247">
        <v>9828.4599999999991</v>
      </c>
      <c r="E2247">
        <v>9783.34</v>
      </c>
      <c r="F2247">
        <v>2892.97</v>
      </c>
      <c r="G2247">
        <v>0.37749100000000002</v>
      </c>
      <c r="H2247">
        <v>0.62966599999999995</v>
      </c>
      <c r="I2247">
        <v>0</v>
      </c>
    </row>
    <row r="2248" spans="1:9" x14ac:dyDescent="0.25">
      <c r="A2248" t="s">
        <v>176</v>
      </c>
      <c r="B2248">
        <v>9882.4699999999993</v>
      </c>
      <c r="C2248">
        <v>9859.84</v>
      </c>
      <c r="D2248">
        <v>9832.41</v>
      </c>
      <c r="E2248">
        <v>9787.16</v>
      </c>
      <c r="F2248">
        <v>2897.5</v>
      </c>
      <c r="G2248">
        <v>0.37575500000000001</v>
      </c>
      <c r="H2248">
        <v>0.629749</v>
      </c>
      <c r="I2248">
        <v>0</v>
      </c>
    </row>
    <row r="2249" spans="1:9" x14ac:dyDescent="0.25">
      <c r="A2249" t="s">
        <v>176</v>
      </c>
      <c r="B2249">
        <v>9871.1200000000008</v>
      </c>
      <c r="C2249">
        <v>9848.85</v>
      </c>
      <c r="D2249">
        <v>9821.7199999999993</v>
      </c>
      <c r="E2249">
        <v>9776.73</v>
      </c>
      <c r="F2249">
        <v>2884.14</v>
      </c>
      <c r="G2249">
        <v>0.37573200000000001</v>
      </c>
      <c r="H2249">
        <v>0.61912199999999995</v>
      </c>
      <c r="I2249">
        <v>0</v>
      </c>
    </row>
    <row r="2250" spans="1:9" x14ac:dyDescent="0.25">
      <c r="A2250" t="s">
        <v>176</v>
      </c>
      <c r="B2250">
        <v>9905.52</v>
      </c>
      <c r="C2250">
        <v>9883.68</v>
      </c>
      <c r="D2250">
        <v>9856.0499999999993</v>
      </c>
      <c r="E2250">
        <v>9810.65</v>
      </c>
      <c r="F2250">
        <v>2903.17</v>
      </c>
      <c r="G2250">
        <v>0.37579499999999999</v>
      </c>
      <c r="H2250">
        <v>0.61912199999999995</v>
      </c>
      <c r="I2250">
        <v>0</v>
      </c>
    </row>
    <row r="2251" spans="1:9" x14ac:dyDescent="0.25">
      <c r="A2251" t="s">
        <v>176</v>
      </c>
      <c r="B2251">
        <v>9968.61</v>
      </c>
      <c r="C2251">
        <v>9943.18</v>
      </c>
      <c r="D2251">
        <v>9915.31</v>
      </c>
      <c r="E2251">
        <v>9867.6299999999992</v>
      </c>
      <c r="F2251">
        <v>2977.45</v>
      </c>
      <c r="G2251">
        <v>0.37569200000000003</v>
      </c>
      <c r="H2251">
        <v>0.62052799999999997</v>
      </c>
      <c r="I2251">
        <v>0</v>
      </c>
    </row>
    <row r="2252" spans="1:9" x14ac:dyDescent="0.25">
      <c r="A2252" t="s">
        <v>176</v>
      </c>
      <c r="B2252">
        <v>9906.42</v>
      </c>
      <c r="C2252">
        <v>9884.1</v>
      </c>
      <c r="D2252">
        <v>9856.8799999999992</v>
      </c>
      <c r="E2252">
        <v>9810.9599999999991</v>
      </c>
      <c r="F2252">
        <v>2922.55</v>
      </c>
      <c r="G2252">
        <v>0.376106</v>
      </c>
      <c r="H2252">
        <v>0.61912100000000003</v>
      </c>
      <c r="I2252">
        <v>0</v>
      </c>
    </row>
    <row r="2253" spans="1:9" x14ac:dyDescent="0.25">
      <c r="A2253" t="s">
        <v>176</v>
      </c>
      <c r="B2253">
        <v>9877.2099999999991</v>
      </c>
      <c r="C2253">
        <v>9855.7900000000009</v>
      </c>
      <c r="D2253">
        <v>9828.44</v>
      </c>
      <c r="E2253">
        <v>9783.4599999999991</v>
      </c>
      <c r="F2253">
        <v>2894.56</v>
      </c>
      <c r="G2253">
        <v>0.375691</v>
      </c>
      <c r="H2253">
        <v>0.61907599999999996</v>
      </c>
      <c r="I2253">
        <v>0</v>
      </c>
    </row>
    <row r="2254" spans="1:9" x14ac:dyDescent="0.25">
      <c r="A2254" t="s">
        <v>176</v>
      </c>
      <c r="B2254">
        <v>9952.84</v>
      </c>
      <c r="C2254">
        <v>9930.92</v>
      </c>
      <c r="D2254">
        <v>9903.9</v>
      </c>
      <c r="E2254">
        <v>9858.5300000000007</v>
      </c>
      <c r="F2254">
        <v>2911.12</v>
      </c>
      <c r="G2254">
        <v>0.37196200000000001</v>
      </c>
      <c r="H2254">
        <v>0.62587000000000004</v>
      </c>
      <c r="I2254">
        <v>0</v>
      </c>
    </row>
    <row r="2255" spans="1:9" x14ac:dyDescent="0.25">
      <c r="A2255" t="s">
        <v>176</v>
      </c>
      <c r="B2255">
        <v>9866.6</v>
      </c>
      <c r="C2255">
        <v>9842.68</v>
      </c>
      <c r="D2255">
        <v>9816.1299999999992</v>
      </c>
      <c r="E2255">
        <v>9771.0400000000009</v>
      </c>
      <c r="F2255">
        <v>2891.1</v>
      </c>
      <c r="G2255">
        <v>0.375724</v>
      </c>
      <c r="H2255">
        <v>0.62793500000000002</v>
      </c>
      <c r="I2255">
        <v>0</v>
      </c>
    </row>
    <row r="2256" spans="1:9" x14ac:dyDescent="0.25">
      <c r="A2256" t="s">
        <v>176</v>
      </c>
      <c r="B2256">
        <v>9876.73</v>
      </c>
      <c r="C2256">
        <v>9855.36</v>
      </c>
      <c r="D2256">
        <v>9829.35</v>
      </c>
      <c r="E2256">
        <v>9784.1200000000008</v>
      </c>
      <c r="F2256">
        <v>2904.96</v>
      </c>
      <c r="G2256">
        <v>0.37628</v>
      </c>
      <c r="H2256">
        <v>0.61912199999999995</v>
      </c>
      <c r="I2256">
        <v>0</v>
      </c>
    </row>
    <row r="2257" spans="1:9" x14ac:dyDescent="0.25">
      <c r="A2257" t="s">
        <v>176</v>
      </c>
      <c r="B2257">
        <v>9866.67</v>
      </c>
      <c r="C2257">
        <v>9844.7900000000009</v>
      </c>
      <c r="D2257">
        <v>9818.41</v>
      </c>
      <c r="E2257">
        <v>9773.3799999999992</v>
      </c>
      <c r="F2257">
        <v>2894.75</v>
      </c>
      <c r="G2257">
        <v>0.37604399999999999</v>
      </c>
      <c r="H2257">
        <v>0.62704099999999996</v>
      </c>
      <c r="I2257">
        <v>0</v>
      </c>
    </row>
    <row r="2258" spans="1:9" x14ac:dyDescent="0.25">
      <c r="A2258" t="s">
        <v>176</v>
      </c>
      <c r="B2258">
        <v>9864.25</v>
      </c>
      <c r="C2258">
        <v>9842.24</v>
      </c>
      <c r="D2258">
        <v>9815.52</v>
      </c>
      <c r="E2258">
        <v>9770.83</v>
      </c>
      <c r="F2258">
        <v>2892.76</v>
      </c>
      <c r="G2258">
        <v>0.37569200000000003</v>
      </c>
      <c r="H2258">
        <v>0.61900500000000003</v>
      </c>
      <c r="I2258">
        <v>0</v>
      </c>
    </row>
    <row r="2259" spans="1:9" x14ac:dyDescent="0.25">
      <c r="A2259" t="s">
        <v>176</v>
      </c>
      <c r="B2259">
        <v>9854.2900000000009</v>
      </c>
      <c r="C2259">
        <v>9832.08</v>
      </c>
      <c r="D2259">
        <v>9805.98</v>
      </c>
      <c r="E2259">
        <v>9760.8700000000008</v>
      </c>
      <c r="F2259">
        <v>2879.48</v>
      </c>
      <c r="G2259">
        <v>0.377832</v>
      </c>
      <c r="H2259">
        <v>0.62941899999999995</v>
      </c>
      <c r="I2259">
        <v>0</v>
      </c>
    </row>
    <row r="2260" spans="1:9" x14ac:dyDescent="0.25">
      <c r="A2260" t="s">
        <v>176</v>
      </c>
      <c r="B2260">
        <v>9868.9699999999993</v>
      </c>
      <c r="C2260">
        <v>9846.65</v>
      </c>
      <c r="D2260">
        <v>9820.0300000000007</v>
      </c>
      <c r="E2260">
        <v>9775.42</v>
      </c>
      <c r="F2260">
        <v>2895.32</v>
      </c>
      <c r="G2260">
        <v>0.37569000000000002</v>
      </c>
      <c r="H2260">
        <v>0.62143099999999996</v>
      </c>
      <c r="I2260">
        <v>0</v>
      </c>
    </row>
    <row r="2261" spans="1:9" x14ac:dyDescent="0.25">
      <c r="A2261" t="s">
        <v>176</v>
      </c>
      <c r="B2261">
        <v>9866.23</v>
      </c>
      <c r="C2261">
        <v>9843.6299999999992</v>
      </c>
      <c r="D2261">
        <v>9817.77</v>
      </c>
      <c r="E2261">
        <v>9772.91</v>
      </c>
      <c r="F2261">
        <v>2894.49</v>
      </c>
      <c r="G2261">
        <v>0.37569200000000003</v>
      </c>
      <c r="H2261">
        <v>0.61912100000000003</v>
      </c>
      <c r="I2261">
        <v>0</v>
      </c>
    </row>
    <row r="2262" spans="1:9" x14ac:dyDescent="0.25">
      <c r="A2262" t="s">
        <v>176</v>
      </c>
      <c r="B2262">
        <v>9865.8799999999992</v>
      </c>
      <c r="C2262">
        <v>9842.3799999999992</v>
      </c>
      <c r="D2262">
        <v>9816.2099999999991</v>
      </c>
      <c r="E2262">
        <v>9771.25</v>
      </c>
      <c r="F2262">
        <v>2893.56</v>
      </c>
      <c r="G2262">
        <v>0.378411</v>
      </c>
      <c r="H2262">
        <v>0.62951699999999999</v>
      </c>
      <c r="I2262">
        <v>0</v>
      </c>
    </row>
    <row r="2263" spans="1:9" x14ac:dyDescent="0.25">
      <c r="A2263" t="s">
        <v>176</v>
      </c>
      <c r="B2263">
        <v>9855.0400000000009</v>
      </c>
      <c r="C2263">
        <v>9833.09</v>
      </c>
      <c r="D2263">
        <v>9806.8799999999992</v>
      </c>
      <c r="E2263">
        <v>9762.19</v>
      </c>
      <c r="F2263">
        <v>2882.97</v>
      </c>
      <c r="G2263">
        <v>0.37569399999999997</v>
      </c>
      <c r="H2263">
        <v>0.62679499999999999</v>
      </c>
      <c r="I2263">
        <v>0</v>
      </c>
    </row>
    <row r="2264" spans="1:9" x14ac:dyDescent="0.25">
      <c r="A2264" t="s">
        <v>176</v>
      </c>
      <c r="B2264">
        <v>9871.93</v>
      </c>
      <c r="C2264">
        <v>9849.7199999999993</v>
      </c>
      <c r="D2264">
        <v>9824.08</v>
      </c>
      <c r="E2264">
        <v>9779.59</v>
      </c>
      <c r="F2264">
        <v>2900.85</v>
      </c>
      <c r="G2264">
        <v>0.37570100000000001</v>
      </c>
      <c r="H2264">
        <v>0.62931300000000001</v>
      </c>
      <c r="I2264">
        <v>0</v>
      </c>
    </row>
    <row r="2265" spans="1:9" x14ac:dyDescent="0.25">
      <c r="A2265" t="s">
        <v>176</v>
      </c>
      <c r="B2265">
        <v>9867.64</v>
      </c>
      <c r="C2265">
        <v>9845.64</v>
      </c>
      <c r="D2265">
        <v>9819.31</v>
      </c>
      <c r="E2265">
        <v>9774.4</v>
      </c>
      <c r="F2265">
        <v>2894.69</v>
      </c>
      <c r="G2265">
        <v>0.37718099999999999</v>
      </c>
      <c r="H2265">
        <v>0.61911400000000005</v>
      </c>
      <c r="I2265">
        <v>0</v>
      </c>
    </row>
    <row r="2266" spans="1:9" x14ac:dyDescent="0.25">
      <c r="A2266" t="s">
        <v>176</v>
      </c>
      <c r="B2266">
        <v>9918.08</v>
      </c>
      <c r="C2266">
        <v>9895.81</v>
      </c>
      <c r="D2266">
        <v>9868.41</v>
      </c>
      <c r="E2266">
        <v>9822.57</v>
      </c>
      <c r="F2266">
        <v>2924.66</v>
      </c>
      <c r="G2266">
        <v>0.37570799999999999</v>
      </c>
      <c r="H2266">
        <v>0.62979600000000002</v>
      </c>
      <c r="I2266">
        <v>0</v>
      </c>
    </row>
    <row r="2267" spans="1:9" x14ac:dyDescent="0.25">
      <c r="A2267" t="s">
        <v>176</v>
      </c>
      <c r="B2267">
        <v>9860.84</v>
      </c>
      <c r="C2267">
        <v>9837.99</v>
      </c>
      <c r="D2267">
        <v>9811.64</v>
      </c>
      <c r="E2267">
        <v>9766.77</v>
      </c>
      <c r="F2267">
        <v>2886.9</v>
      </c>
      <c r="G2267">
        <v>0.37815799999999999</v>
      </c>
      <c r="H2267">
        <v>0.61911099999999997</v>
      </c>
      <c r="I2267">
        <v>0</v>
      </c>
    </row>
    <row r="2268" spans="1:9" x14ac:dyDescent="0.25">
      <c r="A2268" t="s">
        <v>176</v>
      </c>
      <c r="B2268">
        <v>9886.81</v>
      </c>
      <c r="C2268">
        <v>9863.2000000000007</v>
      </c>
      <c r="D2268">
        <v>9836.9</v>
      </c>
      <c r="E2268">
        <v>9792.06</v>
      </c>
      <c r="F2268">
        <v>2897.56</v>
      </c>
      <c r="G2268">
        <v>0.36438300000000001</v>
      </c>
      <c r="H2268">
        <v>0.62974799999999997</v>
      </c>
      <c r="I2268">
        <v>0</v>
      </c>
    </row>
    <row r="2269" spans="1:9" x14ac:dyDescent="0.25">
      <c r="A2269" t="s">
        <v>176</v>
      </c>
      <c r="B2269">
        <v>9850.9500000000007</v>
      </c>
      <c r="C2269">
        <v>9828.93</v>
      </c>
      <c r="D2269">
        <v>9802.52</v>
      </c>
      <c r="E2269">
        <v>9757.75</v>
      </c>
      <c r="F2269">
        <v>2879.02</v>
      </c>
      <c r="G2269">
        <v>0.37614900000000001</v>
      </c>
      <c r="H2269">
        <v>0.62904599999999999</v>
      </c>
      <c r="I2269">
        <v>0</v>
      </c>
    </row>
    <row r="2270" spans="1:9" x14ac:dyDescent="0.25">
      <c r="A2270" t="s">
        <v>176</v>
      </c>
      <c r="B2270">
        <v>9870.89</v>
      </c>
      <c r="C2270">
        <v>9845.44</v>
      </c>
      <c r="D2270">
        <v>9819.51</v>
      </c>
      <c r="E2270">
        <v>9774.89</v>
      </c>
      <c r="F2270">
        <v>2893.73</v>
      </c>
      <c r="G2270">
        <v>0.375693</v>
      </c>
      <c r="H2270">
        <v>0.62591799999999997</v>
      </c>
      <c r="I2270">
        <v>0</v>
      </c>
    </row>
    <row r="2271" spans="1:9" x14ac:dyDescent="0.25">
      <c r="A2271" t="s">
        <v>176</v>
      </c>
      <c r="B2271">
        <v>9871.85</v>
      </c>
      <c r="C2271">
        <v>9848.48</v>
      </c>
      <c r="D2271">
        <v>9821.8700000000008</v>
      </c>
      <c r="E2271">
        <v>9776.57</v>
      </c>
      <c r="F2271">
        <v>2896.01</v>
      </c>
      <c r="G2271">
        <v>0.37589</v>
      </c>
      <c r="H2271">
        <v>0.619116</v>
      </c>
      <c r="I2271">
        <v>0</v>
      </c>
    </row>
    <row r="2272" spans="1:9" x14ac:dyDescent="0.25">
      <c r="A2272" t="s">
        <v>176</v>
      </c>
      <c r="B2272">
        <v>9876.02</v>
      </c>
      <c r="C2272">
        <v>9853.8700000000008</v>
      </c>
      <c r="D2272">
        <v>9827.65</v>
      </c>
      <c r="E2272">
        <v>9782.7000000000007</v>
      </c>
      <c r="F2272">
        <v>2901.93</v>
      </c>
      <c r="G2272">
        <v>0.37570300000000001</v>
      </c>
      <c r="H2272">
        <v>0.61912199999999995</v>
      </c>
      <c r="I2272">
        <v>0</v>
      </c>
    </row>
    <row r="2273" spans="1:9" x14ac:dyDescent="0.25">
      <c r="A2273" t="s">
        <v>176</v>
      </c>
      <c r="B2273">
        <v>9867.5400000000009</v>
      </c>
      <c r="C2273">
        <v>9844.27</v>
      </c>
      <c r="D2273">
        <v>9817.89</v>
      </c>
      <c r="E2273">
        <v>9773</v>
      </c>
      <c r="F2273">
        <v>2892.52</v>
      </c>
      <c r="G2273">
        <v>0.37573299999999998</v>
      </c>
      <c r="H2273">
        <v>0.61912100000000003</v>
      </c>
      <c r="I2273">
        <v>0</v>
      </c>
    </row>
    <row r="2274" spans="1:9" x14ac:dyDescent="0.25">
      <c r="A2274" t="s">
        <v>176</v>
      </c>
      <c r="B2274">
        <v>9872.67</v>
      </c>
      <c r="C2274">
        <v>9849.15</v>
      </c>
      <c r="D2274">
        <v>9822.9500000000007</v>
      </c>
      <c r="E2274">
        <v>9778.16</v>
      </c>
      <c r="F2274">
        <v>2897.66</v>
      </c>
      <c r="G2274">
        <v>0.375726</v>
      </c>
      <c r="H2274">
        <v>0.62280800000000003</v>
      </c>
      <c r="I2274">
        <v>0</v>
      </c>
    </row>
    <row r="2275" spans="1:9" x14ac:dyDescent="0.25">
      <c r="A2275" t="s">
        <v>176</v>
      </c>
      <c r="B2275">
        <v>9863.9</v>
      </c>
      <c r="C2275">
        <v>9841.4599999999991</v>
      </c>
      <c r="D2275">
        <v>9814.51</v>
      </c>
      <c r="E2275">
        <v>9769.3799999999992</v>
      </c>
      <c r="F2275">
        <v>2891.92</v>
      </c>
      <c r="G2275">
        <v>0.37628200000000001</v>
      </c>
      <c r="H2275">
        <v>0.62767399999999995</v>
      </c>
      <c r="I2275">
        <v>0</v>
      </c>
    </row>
    <row r="2276" spans="1:9" x14ac:dyDescent="0.25">
      <c r="A2276" t="s">
        <v>176</v>
      </c>
      <c r="B2276">
        <v>9886.68</v>
      </c>
      <c r="C2276">
        <v>9865.31</v>
      </c>
      <c r="D2276">
        <v>9839.02</v>
      </c>
      <c r="E2276">
        <v>9793.9599999999991</v>
      </c>
      <c r="F2276">
        <v>2913.41</v>
      </c>
      <c r="G2276">
        <v>0.37576100000000001</v>
      </c>
      <c r="H2276">
        <v>0.61912</v>
      </c>
      <c r="I2276">
        <v>0</v>
      </c>
    </row>
    <row r="2277" spans="1:9" x14ac:dyDescent="0.25">
      <c r="A2277" t="s">
        <v>176</v>
      </c>
      <c r="B2277">
        <v>9855.5300000000007</v>
      </c>
      <c r="C2277">
        <v>9833.75</v>
      </c>
      <c r="D2277">
        <v>9807.5</v>
      </c>
      <c r="E2277">
        <v>9762.91</v>
      </c>
      <c r="F2277">
        <v>2884.8</v>
      </c>
      <c r="G2277">
        <v>0.37578800000000001</v>
      </c>
      <c r="H2277">
        <v>0.62894700000000003</v>
      </c>
      <c r="I2277">
        <v>0</v>
      </c>
    </row>
    <row r="2278" spans="1:9" x14ac:dyDescent="0.25">
      <c r="A2278" t="s">
        <v>176</v>
      </c>
      <c r="B2278">
        <v>9891.85</v>
      </c>
      <c r="C2278">
        <v>9869.2999999999993</v>
      </c>
      <c r="D2278">
        <v>9842.52</v>
      </c>
      <c r="E2278">
        <v>9797.1200000000008</v>
      </c>
      <c r="F2278">
        <v>2916.11</v>
      </c>
      <c r="G2278">
        <v>0.37643300000000002</v>
      </c>
      <c r="H2278">
        <v>0.62827699999999997</v>
      </c>
      <c r="I2278">
        <v>0</v>
      </c>
    </row>
    <row r="2279" spans="1:9" x14ac:dyDescent="0.25">
      <c r="A2279" t="s">
        <v>176</v>
      </c>
      <c r="B2279">
        <v>9873.07</v>
      </c>
      <c r="C2279">
        <v>9850.73</v>
      </c>
      <c r="D2279">
        <v>9823.7099999999991</v>
      </c>
      <c r="E2279">
        <v>9778.2199999999993</v>
      </c>
      <c r="F2279">
        <v>2897.59</v>
      </c>
      <c r="G2279">
        <v>0.37592599999999998</v>
      </c>
      <c r="H2279">
        <v>0.62899700000000003</v>
      </c>
      <c r="I2279">
        <v>0</v>
      </c>
    </row>
    <row r="2280" spans="1:9" x14ac:dyDescent="0.25">
      <c r="A2280" t="s">
        <v>176</v>
      </c>
      <c r="B2280">
        <v>9873.4</v>
      </c>
      <c r="C2280">
        <v>9851.9599999999991</v>
      </c>
      <c r="D2280">
        <v>9825.08</v>
      </c>
      <c r="E2280">
        <v>9779.32</v>
      </c>
      <c r="F2280">
        <v>2899.33</v>
      </c>
      <c r="G2280">
        <v>0.37569799999999998</v>
      </c>
      <c r="H2280">
        <v>0.61911899999999997</v>
      </c>
      <c r="I2280">
        <v>0</v>
      </c>
    </row>
    <row r="2281" spans="1:9" x14ac:dyDescent="0.25">
      <c r="A2281" t="s">
        <v>176</v>
      </c>
      <c r="B2281">
        <v>9867.17</v>
      </c>
      <c r="C2281">
        <v>9844.23</v>
      </c>
      <c r="D2281">
        <v>9819.9500000000007</v>
      </c>
      <c r="E2281">
        <v>9775.57</v>
      </c>
      <c r="F2281">
        <v>2885.47</v>
      </c>
      <c r="G2281">
        <v>0.37572299999999997</v>
      </c>
      <c r="H2281">
        <v>0.62766900000000003</v>
      </c>
      <c r="I2281">
        <v>0</v>
      </c>
    </row>
    <row r="2282" spans="1:9" x14ac:dyDescent="0.25">
      <c r="A2282" t="s">
        <v>176</v>
      </c>
      <c r="B2282">
        <v>9873.31</v>
      </c>
      <c r="C2282">
        <v>9851.5400000000009</v>
      </c>
      <c r="D2282">
        <v>9825.0300000000007</v>
      </c>
      <c r="E2282">
        <v>9780.24</v>
      </c>
      <c r="F2282">
        <v>2901.19</v>
      </c>
      <c r="G2282">
        <v>0.37569799999999998</v>
      </c>
      <c r="H2282">
        <v>0.62938400000000005</v>
      </c>
      <c r="I2282">
        <v>0</v>
      </c>
    </row>
    <row r="2283" spans="1:9" x14ac:dyDescent="0.25">
      <c r="A2283" t="s">
        <v>176</v>
      </c>
      <c r="B2283">
        <v>9855.99</v>
      </c>
      <c r="C2283">
        <v>9833.66</v>
      </c>
      <c r="D2283">
        <v>9807.52</v>
      </c>
      <c r="E2283">
        <v>9762.6</v>
      </c>
      <c r="F2283">
        <v>2883.97</v>
      </c>
      <c r="G2283">
        <v>0.37569200000000003</v>
      </c>
      <c r="H2283">
        <v>0.62873400000000002</v>
      </c>
      <c r="I2283">
        <v>0</v>
      </c>
    </row>
    <row r="2284" spans="1:9" x14ac:dyDescent="0.25">
      <c r="A2284" t="s">
        <v>176</v>
      </c>
      <c r="B2284">
        <v>9873.06</v>
      </c>
      <c r="C2284">
        <v>9851.4500000000007</v>
      </c>
      <c r="D2284">
        <v>9824.66</v>
      </c>
      <c r="E2284">
        <v>9779.15</v>
      </c>
      <c r="F2284">
        <v>2900.21</v>
      </c>
      <c r="G2284">
        <v>0.375865</v>
      </c>
      <c r="H2284">
        <v>0.622811</v>
      </c>
      <c r="I2284">
        <v>0</v>
      </c>
    </row>
    <row r="2285" spans="1:9" x14ac:dyDescent="0.25">
      <c r="A2285" t="s">
        <v>176</v>
      </c>
      <c r="B2285">
        <v>9866.77</v>
      </c>
      <c r="C2285">
        <v>9843.8799999999992</v>
      </c>
      <c r="D2285">
        <v>9817.08</v>
      </c>
      <c r="E2285">
        <v>9772.0400000000009</v>
      </c>
      <c r="F2285">
        <v>2892.19</v>
      </c>
      <c r="G2285">
        <v>0.37100499999999997</v>
      </c>
      <c r="H2285">
        <v>0.62860199999999999</v>
      </c>
      <c r="I2285">
        <v>0</v>
      </c>
    </row>
    <row r="2286" spans="1:9" x14ac:dyDescent="0.25">
      <c r="A2286" t="s">
        <v>176</v>
      </c>
      <c r="B2286">
        <v>9870.5499999999993</v>
      </c>
      <c r="C2286">
        <v>9847.86</v>
      </c>
      <c r="D2286">
        <v>9821.57</v>
      </c>
      <c r="E2286">
        <v>9776.27</v>
      </c>
      <c r="F2286">
        <v>2896.99</v>
      </c>
      <c r="G2286">
        <v>0.37685000000000002</v>
      </c>
      <c r="H2286">
        <v>0.61912199999999995</v>
      </c>
      <c r="I2286">
        <v>0</v>
      </c>
    </row>
    <row r="2287" spans="1:9" x14ac:dyDescent="0.25">
      <c r="A2287" t="s">
        <v>176</v>
      </c>
      <c r="B2287">
        <v>9861.6</v>
      </c>
      <c r="C2287">
        <v>9838.66</v>
      </c>
      <c r="D2287">
        <v>9812.26</v>
      </c>
      <c r="E2287">
        <v>9767.24</v>
      </c>
      <c r="F2287">
        <v>2887.27</v>
      </c>
      <c r="G2287">
        <v>0.37571700000000002</v>
      </c>
      <c r="H2287">
        <v>0.62964399999999998</v>
      </c>
      <c r="I2287">
        <v>0</v>
      </c>
    </row>
    <row r="2288" spans="1:9" x14ac:dyDescent="0.25">
      <c r="A2288" t="s">
        <v>176</v>
      </c>
      <c r="B2288">
        <v>9874.0300000000007</v>
      </c>
      <c r="C2288">
        <v>9850.84</v>
      </c>
      <c r="D2288">
        <v>9824.32</v>
      </c>
      <c r="E2288">
        <v>9779.23</v>
      </c>
      <c r="F2288">
        <v>2898.77</v>
      </c>
      <c r="G2288">
        <v>0.37675700000000001</v>
      </c>
      <c r="H2288">
        <v>0.61923399999999995</v>
      </c>
      <c r="I2288">
        <v>0</v>
      </c>
    </row>
    <row r="2289" spans="1:25" x14ac:dyDescent="0.25">
      <c r="A2289" t="s">
        <v>176</v>
      </c>
      <c r="B2289">
        <v>9862.6299999999992</v>
      </c>
      <c r="C2289">
        <v>9840.6200000000008</v>
      </c>
      <c r="D2289">
        <v>9814.01</v>
      </c>
      <c r="E2289">
        <v>9769.0300000000007</v>
      </c>
      <c r="F2289">
        <v>2890.63</v>
      </c>
      <c r="G2289">
        <v>0.37892999999999999</v>
      </c>
      <c r="H2289">
        <v>0.62044999999999995</v>
      </c>
      <c r="I2289">
        <v>0</v>
      </c>
    </row>
    <row r="2290" spans="1:25" x14ac:dyDescent="0.25">
      <c r="A2290" t="s">
        <v>176</v>
      </c>
      <c r="B2290">
        <v>9872.68</v>
      </c>
      <c r="C2290">
        <v>9850.4699999999993</v>
      </c>
      <c r="D2290">
        <v>9824.19</v>
      </c>
      <c r="E2290">
        <v>9779.36</v>
      </c>
      <c r="F2290">
        <v>2898.76</v>
      </c>
      <c r="G2290">
        <v>0.37704199999999999</v>
      </c>
      <c r="H2290">
        <v>0.61911400000000005</v>
      </c>
      <c r="I2290">
        <v>0</v>
      </c>
    </row>
    <row r="2291" spans="1:25" x14ac:dyDescent="0.25">
      <c r="A2291" t="s">
        <v>176</v>
      </c>
      <c r="B2291">
        <v>9858.2199999999993</v>
      </c>
      <c r="C2291">
        <v>9835.2800000000007</v>
      </c>
      <c r="D2291">
        <v>9808.4500000000007</v>
      </c>
      <c r="E2291">
        <v>9763.09</v>
      </c>
      <c r="F2291">
        <v>2883.98</v>
      </c>
      <c r="G2291">
        <v>0.37570799999999999</v>
      </c>
      <c r="H2291">
        <v>0.62355400000000005</v>
      </c>
      <c r="I2291">
        <v>0</v>
      </c>
    </row>
    <row r="2292" spans="1:25" x14ac:dyDescent="0.25">
      <c r="A2292" t="s">
        <v>176</v>
      </c>
      <c r="B2292">
        <v>9882.33</v>
      </c>
      <c r="C2292">
        <v>9860.42</v>
      </c>
      <c r="D2292">
        <v>9833.99</v>
      </c>
      <c r="E2292">
        <v>9788.7900000000009</v>
      </c>
      <c r="F2292">
        <v>2910.44</v>
      </c>
      <c r="G2292">
        <v>0.37573099999999998</v>
      </c>
      <c r="H2292">
        <v>0.62190900000000005</v>
      </c>
      <c r="I2292">
        <v>0</v>
      </c>
    </row>
    <row r="2293" spans="1:25" x14ac:dyDescent="0.25">
      <c r="A2293" t="s">
        <v>176</v>
      </c>
      <c r="B2293">
        <v>9862</v>
      </c>
      <c r="C2293">
        <v>9839.33</v>
      </c>
      <c r="D2293">
        <v>9812.8700000000008</v>
      </c>
      <c r="E2293">
        <v>9767.69</v>
      </c>
      <c r="F2293">
        <v>2889.07</v>
      </c>
      <c r="G2293">
        <v>0.37634899999999999</v>
      </c>
      <c r="H2293">
        <v>0.62171399999999999</v>
      </c>
      <c r="I2293">
        <v>0</v>
      </c>
    </row>
    <row r="2294" spans="1:25" x14ac:dyDescent="0.25">
      <c r="A2294" t="s">
        <v>176</v>
      </c>
      <c r="B2294">
        <v>9873.01</v>
      </c>
      <c r="C2294">
        <v>9849.18</v>
      </c>
      <c r="D2294">
        <v>9822.64</v>
      </c>
      <c r="E2294">
        <v>9777.57</v>
      </c>
      <c r="F2294">
        <v>2897.56</v>
      </c>
      <c r="G2294">
        <v>0.37569000000000002</v>
      </c>
      <c r="H2294">
        <v>0.61911899999999997</v>
      </c>
      <c r="I2294">
        <v>0</v>
      </c>
    </row>
    <row r="2295" spans="1:25" x14ac:dyDescent="0.25">
      <c r="A2295" t="s">
        <v>176</v>
      </c>
      <c r="B2295">
        <v>9859.9</v>
      </c>
      <c r="C2295">
        <v>9837.43</v>
      </c>
      <c r="D2295">
        <v>9811.27</v>
      </c>
      <c r="E2295">
        <v>9766.43</v>
      </c>
      <c r="F2295">
        <v>2888.61</v>
      </c>
      <c r="G2295">
        <v>0.37585200000000002</v>
      </c>
      <c r="H2295">
        <v>0.624996</v>
      </c>
      <c r="I2295">
        <v>0</v>
      </c>
      <c r="R2295" t="s">
        <v>69</v>
      </c>
      <c r="U2295" t="s">
        <v>68</v>
      </c>
      <c r="X2295" t="s">
        <v>66</v>
      </c>
    </row>
    <row r="2296" spans="1:25" x14ac:dyDescent="0.25">
      <c r="A2296" t="s">
        <v>176</v>
      </c>
      <c r="B2296">
        <v>9875.44</v>
      </c>
      <c r="C2296">
        <v>9852.74</v>
      </c>
      <c r="D2296">
        <v>9826.08</v>
      </c>
      <c r="E2296">
        <v>9780.9</v>
      </c>
      <c r="F2296">
        <v>2901.21</v>
      </c>
      <c r="G2296">
        <v>0.37573099999999998</v>
      </c>
      <c r="H2296">
        <v>0.61911899999999997</v>
      </c>
      <c r="I2296">
        <v>0</v>
      </c>
      <c r="R2296">
        <f>AVERAGE(B2247:B2296)</f>
        <v>9875.5030000000006</v>
      </c>
      <c r="S2296">
        <f>AVERAGE(C2247:C2296)</f>
        <v>9852.9549999999981</v>
      </c>
      <c r="U2296">
        <f>_xlfn.VAR.P(B2247:B2296)</f>
        <v>470.85239700000164</v>
      </c>
      <c r="V2296">
        <f>_xlfn.VAR.P(C2247:C2296)</f>
        <v>464.27276100000125</v>
      </c>
      <c r="X2296">
        <f>1.96*SQRT(U2296)/50</f>
        <v>0.85060603532192414</v>
      </c>
      <c r="Y2296">
        <f>1.96*SQRT(V2296)/50</f>
        <v>0.84464199248145477</v>
      </c>
    </row>
    <row r="2297" spans="1:25" x14ac:dyDescent="0.25">
      <c r="A2297" t="s">
        <v>177</v>
      </c>
      <c r="B2297">
        <v>493826.82439999998</v>
      </c>
      <c r="C2297" t="s">
        <v>36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69</v>
      </c>
      <c r="U2631" t="s">
        <v>68</v>
      </c>
      <c r="X2631" t="s">
        <v>66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69</v>
      </c>
      <c r="U2687" t="s">
        <v>68</v>
      </c>
      <c r="X2687" t="s">
        <v>66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  <row r="2855" spans="18:25" x14ac:dyDescent="0.25">
      <c r="R2855" t="s">
        <v>69</v>
      </c>
      <c r="U2855" t="s">
        <v>68</v>
      </c>
      <c r="X2855" t="s">
        <v>66</v>
      </c>
    </row>
    <row r="2856" spans="18:25" x14ac:dyDescent="0.25">
      <c r="R2856" t="e">
        <f>AVERAGE(B2807:B2856)</f>
        <v>#DIV/0!</v>
      </c>
      <c r="S2856" t="e">
        <f>AVERAGE(C2807:C2856)</f>
        <v>#DIV/0!</v>
      </c>
      <c r="U2856" t="e">
        <f>_xlfn.VAR.P(B2807:B2856)</f>
        <v>#DIV/0!</v>
      </c>
      <c r="V2856" t="e">
        <f>_xlfn.VAR.P(C2807:C2856)</f>
        <v>#DIV/0!</v>
      </c>
      <c r="X2856" t="e">
        <f>1.96*SQRT(U2856)/50</f>
        <v>#DIV/0!</v>
      </c>
      <c r="Y2856" t="e">
        <f>1.96*SQRT(V2856)/50</f>
        <v>#DIV/0!</v>
      </c>
    </row>
    <row r="2911" spans="18:25" x14ac:dyDescent="0.25">
      <c r="R2911" t="s">
        <v>69</v>
      </c>
      <c r="U2911" t="s">
        <v>68</v>
      </c>
      <c r="X2911" t="s">
        <v>66</v>
      </c>
    </row>
    <row r="2912" spans="18:25" x14ac:dyDescent="0.25">
      <c r="R2912" t="e">
        <f>AVERAGE(B2863:B2912)</f>
        <v>#DIV/0!</v>
      </c>
      <c r="S2912" t="e">
        <f>AVERAGE(C2863:C2912)</f>
        <v>#DIV/0!</v>
      </c>
      <c r="U2912" t="e">
        <f>_xlfn.VAR.P(B2863:B2912)</f>
        <v>#DIV/0!</v>
      </c>
      <c r="V2912" t="e">
        <f>_xlfn.VAR.P(C2863:C2912)</f>
        <v>#DIV/0!</v>
      </c>
      <c r="X2912" t="e">
        <f>1.96*SQRT(U2912)/50</f>
        <v>#DIV/0!</v>
      </c>
      <c r="Y2912" t="e">
        <f>1.96*SQRT(V2912)/50</f>
        <v>#DIV/0!</v>
      </c>
    </row>
    <row r="2967" spans="18:25" x14ac:dyDescent="0.25">
      <c r="R2967" t="s">
        <v>69</v>
      </c>
      <c r="U2967" t="s">
        <v>68</v>
      </c>
      <c r="X2967" t="s">
        <v>66</v>
      </c>
    </row>
    <row r="2968" spans="18:25" x14ac:dyDescent="0.25">
      <c r="R2968" t="e">
        <f>AVERAGE(B2919:B2968)</f>
        <v>#DIV/0!</v>
      </c>
      <c r="S2968" t="e">
        <f>AVERAGE(C2919:C2968)</f>
        <v>#DIV/0!</v>
      </c>
      <c r="U2968" t="e">
        <f>_xlfn.VAR.P(B2919:B2968)</f>
        <v>#DIV/0!</v>
      </c>
      <c r="V2968" t="e">
        <f>_xlfn.VAR.P(C2919:C2968)</f>
        <v>#DIV/0!</v>
      </c>
      <c r="X2968" t="e">
        <f>1.96*SQRT(U2968)/50</f>
        <v>#DIV/0!</v>
      </c>
      <c r="Y2968" t="e">
        <f>1.96*SQRT(V2968)/50</f>
        <v>#DIV/0!</v>
      </c>
    </row>
    <row r="3023" spans="18:25" x14ac:dyDescent="0.25">
      <c r="R3023" t="s">
        <v>69</v>
      </c>
      <c r="U3023" t="s">
        <v>68</v>
      </c>
      <c r="X3023" t="s">
        <v>66</v>
      </c>
    </row>
    <row r="3024" spans="18:25" x14ac:dyDescent="0.25">
      <c r="R3024" t="e">
        <f>AVERAGE(B2975:B3024)</f>
        <v>#DIV/0!</v>
      </c>
      <c r="S3024" t="e">
        <f>AVERAGE(C2975:C3024)</f>
        <v>#DIV/0!</v>
      </c>
      <c r="U3024" t="e">
        <f>_xlfn.VAR.P(B2975:B3024)</f>
        <v>#DIV/0!</v>
      </c>
      <c r="V3024" t="e">
        <f>_xlfn.VAR.P(C2975:C3024)</f>
        <v>#DIV/0!</v>
      </c>
      <c r="X3024" t="e">
        <f>1.96*SQRT(U3024)/50</f>
        <v>#DIV/0!</v>
      </c>
      <c r="Y3024" t="e">
        <f>1.96*SQRT(V3024)/50</f>
        <v>#DIV/0!</v>
      </c>
    </row>
    <row r="3079" spans="18:25" x14ac:dyDescent="0.25">
      <c r="R3079" t="s">
        <v>69</v>
      </c>
      <c r="U3079" t="s">
        <v>68</v>
      </c>
      <c r="X3079" t="s">
        <v>66</v>
      </c>
    </row>
    <row r="3080" spans="18:25" x14ac:dyDescent="0.25">
      <c r="R3080" t="e">
        <f>AVERAGE(B3031:B3080)</f>
        <v>#DIV/0!</v>
      </c>
      <c r="S3080" t="e">
        <f>AVERAGE(C3031:C3080)</f>
        <v>#DIV/0!</v>
      </c>
      <c r="U3080" t="e">
        <f>_xlfn.VAR.P(B3031:B3080)</f>
        <v>#DIV/0!</v>
      </c>
      <c r="V3080" t="e">
        <f>_xlfn.VAR.P(C3031:C3080)</f>
        <v>#DIV/0!</v>
      </c>
      <c r="X3080" t="e">
        <f>1.96*SQRT(U3080)/50</f>
        <v>#DIV/0!</v>
      </c>
      <c r="Y3080" t="e">
        <f>1.96*SQRT(V3080)/50</f>
        <v>#DIV/0!</v>
      </c>
    </row>
    <row r="3135" spans="18:25" x14ac:dyDescent="0.25">
      <c r="R3135" t="s">
        <v>69</v>
      </c>
      <c r="U3135" t="s">
        <v>68</v>
      </c>
      <c r="X3135" t="s">
        <v>66</v>
      </c>
    </row>
    <row r="3136" spans="18:25" x14ac:dyDescent="0.25">
      <c r="R3136" t="e">
        <f>AVERAGE(B3087:B3136)</f>
        <v>#DIV/0!</v>
      </c>
      <c r="S3136" t="e">
        <f>AVERAGE(C3087:C3136)</f>
        <v>#DIV/0!</v>
      </c>
      <c r="U3136" t="e">
        <f>_xlfn.VAR.P(B3087:B3136)</f>
        <v>#DIV/0!</v>
      </c>
      <c r="V3136" t="e">
        <f>_xlfn.VAR.P(C3087:C3136)</f>
        <v>#DIV/0!</v>
      </c>
      <c r="X3136" t="e">
        <f>1.96*SQRT(U3136)/50</f>
        <v>#DIV/0!</v>
      </c>
      <c r="Y3136" t="e">
        <f>1.96*SQRT(V3136)/50</f>
        <v>#DIV/0!</v>
      </c>
    </row>
    <row r="3191" spans="18:25" x14ac:dyDescent="0.25">
      <c r="R3191" t="s">
        <v>69</v>
      </c>
      <c r="U3191" t="s">
        <v>68</v>
      </c>
      <c r="X3191" t="s">
        <v>66</v>
      </c>
    </row>
    <row r="3192" spans="18:25" x14ac:dyDescent="0.25">
      <c r="R3192" t="e">
        <f>AVERAGE(B3143:B3192)</f>
        <v>#DIV/0!</v>
      </c>
      <c r="S3192" t="e">
        <f>AVERAGE(C3143:C3192)</f>
        <v>#DIV/0!</v>
      </c>
      <c r="U3192" t="e">
        <f>_xlfn.VAR.P(B3143:B3192)</f>
        <v>#DIV/0!</v>
      </c>
      <c r="V3192" t="e">
        <f>_xlfn.VAR.P(C3143:C3192)</f>
        <v>#DIV/0!</v>
      </c>
      <c r="X3192" t="e">
        <f>1.96*SQRT(U3192)/50</f>
        <v>#DIV/0!</v>
      </c>
      <c r="Y3192" t="e">
        <f>1.96*SQRT(V3192)/50</f>
        <v>#DIV/0!</v>
      </c>
    </row>
    <row r="3247" spans="18:25" x14ac:dyDescent="0.25">
      <c r="R3247" t="s">
        <v>69</v>
      </c>
      <c r="U3247" t="s">
        <v>68</v>
      </c>
      <c r="X3247" t="s">
        <v>66</v>
      </c>
    </row>
    <row r="3248" spans="18:25" x14ac:dyDescent="0.25">
      <c r="R3248" t="e">
        <f>AVERAGE(B3199:B3248)</f>
        <v>#DIV/0!</v>
      </c>
      <c r="S3248" t="e">
        <f>AVERAGE(C3199:C3248)</f>
        <v>#DIV/0!</v>
      </c>
      <c r="U3248" t="e">
        <f>_xlfn.VAR.P(B3199:B3248)</f>
        <v>#DIV/0!</v>
      </c>
      <c r="V3248" t="e">
        <f>_xlfn.VAR.P(C3199:C3248)</f>
        <v>#DIV/0!</v>
      </c>
      <c r="X3248" t="e">
        <f>1.96*SQRT(U3248)/50</f>
        <v>#DIV/0!</v>
      </c>
      <c r="Y3248" t="e">
        <f>1.96*SQRT(V3248)/50</f>
        <v>#DIV/0!</v>
      </c>
    </row>
    <row r="3303" spans="18:25" x14ac:dyDescent="0.25">
      <c r="R3303" t="s">
        <v>69</v>
      </c>
      <c r="U3303" t="s">
        <v>68</v>
      </c>
      <c r="X3303" t="s">
        <v>66</v>
      </c>
    </row>
    <row r="3304" spans="18:25" x14ac:dyDescent="0.25">
      <c r="R3304" t="e">
        <f>AVERAGE(B3255:B3304)</f>
        <v>#DIV/0!</v>
      </c>
      <c r="S3304" t="e">
        <f>AVERAGE(C3255:C3304)</f>
        <v>#DIV/0!</v>
      </c>
      <c r="U3304" t="e">
        <f>_xlfn.VAR.P(B3255:B3304)</f>
        <v>#DIV/0!</v>
      </c>
      <c r="V3304" t="e">
        <f>_xlfn.VAR.P(C3255:C3304)</f>
        <v>#DIV/0!</v>
      </c>
      <c r="X3304" t="e">
        <f>1.96*SQRT(U3304)/50</f>
        <v>#DIV/0!</v>
      </c>
      <c r="Y3304" t="e">
        <f>1.96*SQRT(V3304)/50</f>
        <v>#DIV/0!</v>
      </c>
    </row>
    <row r="3305" spans="18:25" x14ac:dyDescent="0.25">
      <c r="U3305" t="s">
        <v>81</v>
      </c>
    </row>
    <row r="3306" spans="18:25" x14ac:dyDescent="0.25">
      <c r="U3306" t="e">
        <f>_xlfn.STDEV.P(B3255:B3304)</f>
        <v>#DIV/0!</v>
      </c>
      <c r="V3306" t="e">
        <f>_xlfn.STDEV.P(C3255:C3304)</f>
        <v>#DIV/0!</v>
      </c>
    </row>
    <row r="3359" spans="18:25" x14ac:dyDescent="0.25">
      <c r="R3359" t="s">
        <v>69</v>
      </c>
      <c r="U3359" t="s">
        <v>68</v>
      </c>
      <c r="X3359" t="s">
        <v>66</v>
      </c>
    </row>
    <row r="3360" spans="18:25" x14ac:dyDescent="0.25">
      <c r="R3360" t="e">
        <f>AVERAGE(B3311:B3360)</f>
        <v>#DIV/0!</v>
      </c>
      <c r="S3360" t="e">
        <f>AVERAGE(C3311:C3360)</f>
        <v>#DIV/0!</v>
      </c>
      <c r="U3360" t="e">
        <f>_xlfn.VAR.P(B3311:B3360)</f>
        <v>#DIV/0!</v>
      </c>
      <c r="V3360" t="e">
        <f>_xlfn.VAR.P(C3311:C3360)</f>
        <v>#DIV/0!</v>
      </c>
      <c r="X3360" t="e">
        <f>1.96*SQRT(U3360)/50</f>
        <v>#DIV/0!</v>
      </c>
      <c r="Y3360" t="e">
        <f>1.96*SQRT(V3360)/50</f>
        <v>#DIV/0!</v>
      </c>
    </row>
    <row r="3415" spans="18:25" x14ac:dyDescent="0.25">
      <c r="R3415" t="s">
        <v>69</v>
      </c>
      <c r="U3415" t="s">
        <v>68</v>
      </c>
      <c r="X3415" t="s">
        <v>66</v>
      </c>
    </row>
    <row r="3416" spans="18:25" x14ac:dyDescent="0.25">
      <c r="R3416" t="e">
        <f>AVERAGE(B3367:B3416)</f>
        <v>#DIV/0!</v>
      </c>
      <c r="S3416" t="e">
        <f>AVERAGE(C3367:C3416)</f>
        <v>#DIV/0!</v>
      </c>
      <c r="U3416" t="e">
        <f>_xlfn.VAR.P(B3367:B3416)</f>
        <v>#DIV/0!</v>
      </c>
      <c r="V3416" t="e">
        <f>_xlfn.VAR.P(C3367:C3416)</f>
        <v>#DIV/0!</v>
      </c>
      <c r="X3416" t="e">
        <f>1.96*SQRT(U3416)/50</f>
        <v>#DIV/0!</v>
      </c>
      <c r="Y3416" t="e">
        <f>1.96*SQRT(V3416)/50</f>
        <v>#DIV/0!</v>
      </c>
    </row>
    <row r="3471" spans="18:25" x14ac:dyDescent="0.25">
      <c r="R3471" t="s">
        <v>69</v>
      </c>
      <c r="U3471" t="s">
        <v>68</v>
      </c>
      <c r="X3471" t="s">
        <v>66</v>
      </c>
    </row>
    <row r="3472" spans="18:25" x14ac:dyDescent="0.25">
      <c r="R3472" t="e">
        <f>AVERAGE(B3423:B3472)</f>
        <v>#DIV/0!</v>
      </c>
      <c r="S3472" t="e">
        <f>AVERAGE(C3423:C3472)</f>
        <v>#DIV/0!</v>
      </c>
      <c r="U3472" t="e">
        <f>_xlfn.VAR.P(B3423:B3472)</f>
        <v>#DIV/0!</v>
      </c>
      <c r="V3472" t="e">
        <f>_xlfn.VAR.P(C3423:C3472)</f>
        <v>#DIV/0!</v>
      </c>
      <c r="X3472" t="e">
        <f>1.96*SQRT(U3472)/50</f>
        <v>#DIV/0!</v>
      </c>
      <c r="Y3472" t="e">
        <f>1.96*SQRT(V3472)/50</f>
        <v>#DIV/0!</v>
      </c>
    </row>
    <row r="3527" spans="18:25" x14ac:dyDescent="0.25">
      <c r="R3527" t="s">
        <v>69</v>
      </c>
      <c r="U3527" t="s">
        <v>68</v>
      </c>
      <c r="X3527" t="s">
        <v>66</v>
      </c>
    </row>
    <row r="3528" spans="18:25" x14ac:dyDescent="0.25">
      <c r="R3528" t="e">
        <f>AVERAGE(B3479:B3528)</f>
        <v>#DIV/0!</v>
      </c>
      <c r="S3528" t="e">
        <f>AVERAGE(C3479:C3528)</f>
        <v>#DIV/0!</v>
      </c>
      <c r="U3528" t="e">
        <f>_xlfn.VAR.P(B3479:B3528)</f>
        <v>#DIV/0!</v>
      </c>
      <c r="V3528" t="e">
        <f>_xlfn.VAR.P(C3479:C3528)</f>
        <v>#DIV/0!</v>
      </c>
      <c r="X3528" t="e">
        <f>1.96*SQRT(U3528)/50</f>
        <v>#DIV/0!</v>
      </c>
      <c r="Y3528" t="e">
        <f>1.96*SQRT(V3528)/50</f>
        <v>#DIV/0!</v>
      </c>
    </row>
    <row r="3583" spans="18:25" x14ac:dyDescent="0.25">
      <c r="R3583" t="s">
        <v>69</v>
      </c>
      <c r="U3583" t="s">
        <v>68</v>
      </c>
      <c r="X3583" t="s">
        <v>66</v>
      </c>
    </row>
    <row r="3584" spans="18:25" x14ac:dyDescent="0.25">
      <c r="R3584" t="e">
        <f>AVERAGE(B3535:B3584)</f>
        <v>#DIV/0!</v>
      </c>
      <c r="S3584" t="e">
        <f>AVERAGE(C3535:C3584)</f>
        <v>#DIV/0!</v>
      </c>
      <c r="U3584" t="e">
        <f>_xlfn.VAR.P(B3535:B3584)</f>
        <v>#DIV/0!</v>
      </c>
      <c r="V3584" t="e">
        <f>_xlfn.VAR.P(C3535:C3584)</f>
        <v>#DIV/0!</v>
      </c>
      <c r="X3584" t="e">
        <f>1.96*SQRT(U3584)/50</f>
        <v>#DIV/0!</v>
      </c>
      <c r="Y3584" t="e">
        <f>1.96*SQRT(V3584)/50</f>
        <v>#DIV/0!</v>
      </c>
    </row>
    <row r="3639" spans="18:25" x14ac:dyDescent="0.25">
      <c r="R3639" t="s">
        <v>69</v>
      </c>
      <c r="U3639" t="s">
        <v>68</v>
      </c>
      <c r="X3639" t="s">
        <v>66</v>
      </c>
    </row>
    <row r="3640" spans="18:25" x14ac:dyDescent="0.25">
      <c r="R3640" t="e">
        <f>AVERAGE(B3591:B3640)</f>
        <v>#DIV/0!</v>
      </c>
      <c r="S3640" t="e">
        <f>AVERAGE(C3591:C3640)</f>
        <v>#DIV/0!</v>
      </c>
      <c r="U3640" t="e">
        <f>_xlfn.VAR.P(B3591:B3640)</f>
        <v>#DIV/0!</v>
      </c>
      <c r="V3640" t="e">
        <f>_xlfn.VAR.P(C3591:C3640)</f>
        <v>#DIV/0!</v>
      </c>
      <c r="X3640" t="e">
        <f>1.96*SQRT(U3640)/50</f>
        <v>#DIV/0!</v>
      </c>
      <c r="Y3640" t="e">
        <f>1.96*SQRT(V3640)/50</f>
        <v>#DIV/0!</v>
      </c>
    </row>
    <row r="3695" spans="18:25" x14ac:dyDescent="0.25">
      <c r="R3695" t="s">
        <v>69</v>
      </c>
      <c r="U3695" t="s">
        <v>68</v>
      </c>
      <c r="X3695" t="s">
        <v>66</v>
      </c>
    </row>
    <row r="3696" spans="18:25" x14ac:dyDescent="0.25">
      <c r="R3696" t="e">
        <f>AVERAGE(B3647:B3696)</f>
        <v>#DIV/0!</v>
      </c>
      <c r="S3696" t="e">
        <f>AVERAGE(C3647:C3696)</f>
        <v>#DIV/0!</v>
      </c>
      <c r="U3696" t="e">
        <f>_xlfn.VAR.P(B3647:B3696)</f>
        <v>#DIV/0!</v>
      </c>
      <c r="V3696" t="e">
        <f>_xlfn.VAR.P(C3647:C3696)</f>
        <v>#DIV/0!</v>
      </c>
      <c r="X3696" t="e">
        <f>1.96*SQRT(U3696)/50</f>
        <v>#DIV/0!</v>
      </c>
      <c r="Y3696" t="e">
        <f>1.96*SQRT(V3696)/50</f>
        <v>#DIV/0!</v>
      </c>
    </row>
    <row r="3751" spans="18:25" x14ac:dyDescent="0.25">
      <c r="R3751" t="s">
        <v>69</v>
      </c>
      <c r="U3751" t="s">
        <v>68</v>
      </c>
      <c r="X3751" t="s">
        <v>66</v>
      </c>
    </row>
    <row r="3752" spans="18:25" x14ac:dyDescent="0.25">
      <c r="R3752" t="e">
        <f>AVERAGE(B3703:B3752)</f>
        <v>#DIV/0!</v>
      </c>
      <c r="S3752" t="e">
        <f>AVERAGE(C3703:C3752)</f>
        <v>#DIV/0!</v>
      </c>
      <c r="U3752" t="e">
        <f>_xlfn.VAR.P(B3703:B3752)</f>
        <v>#DIV/0!</v>
      </c>
      <c r="V3752" t="e">
        <f>_xlfn.VAR.P(C3703:C3752)</f>
        <v>#DIV/0!</v>
      </c>
      <c r="X3752" t="e">
        <f>1.96*SQRT(U3752)/50</f>
        <v>#DIV/0!</v>
      </c>
      <c r="Y3752" t="e">
        <f>1.96*SQRT(V3752)/50</f>
        <v>#DIV/0!</v>
      </c>
    </row>
    <row r="3807" spans="18:25" x14ac:dyDescent="0.25">
      <c r="R3807" t="s">
        <v>69</v>
      </c>
      <c r="U3807" t="s">
        <v>68</v>
      </c>
      <c r="X3807" t="s">
        <v>66</v>
      </c>
    </row>
    <row r="3808" spans="18:25" x14ac:dyDescent="0.25">
      <c r="R3808" t="e">
        <f>AVERAGE(B3759:B3808)</f>
        <v>#DIV/0!</v>
      </c>
      <c r="S3808" t="e">
        <f>AVERAGE(C3759:C3808)</f>
        <v>#DIV/0!</v>
      </c>
      <c r="U3808" t="e">
        <f>_xlfn.VAR.P(B3759:B3808)</f>
        <v>#DIV/0!</v>
      </c>
      <c r="V3808" t="e">
        <f>_xlfn.VAR.P(C3759:C3808)</f>
        <v>#DIV/0!</v>
      </c>
      <c r="X3808" t="e">
        <f>1.96*SQRT(U3808)/50</f>
        <v>#DIV/0!</v>
      </c>
      <c r="Y3808" t="e">
        <f>1.96*SQRT(V3808)/50</f>
        <v>#DIV/0!</v>
      </c>
    </row>
    <row r="3863" spans="18:25" x14ac:dyDescent="0.25">
      <c r="R3863" t="s">
        <v>69</v>
      </c>
      <c r="U3863" t="s">
        <v>68</v>
      </c>
      <c r="X3863" t="s">
        <v>66</v>
      </c>
    </row>
    <row r="3864" spans="18:25" x14ac:dyDescent="0.25">
      <c r="R3864" t="e">
        <f>AVERAGE(B3815:B3864)</f>
        <v>#DIV/0!</v>
      </c>
      <c r="S3864" t="e">
        <f>AVERAGE(C3815:C3864)</f>
        <v>#DIV/0!</v>
      </c>
      <c r="U3864" t="e">
        <f>_xlfn.VAR.P(B3815:B3864)</f>
        <v>#DIV/0!</v>
      </c>
      <c r="V3864" t="e">
        <f>_xlfn.VAR.P(C3815:C3864)</f>
        <v>#DIV/0!</v>
      </c>
      <c r="X3864" t="e">
        <f>1.96*SQRT(U3864)/50</f>
        <v>#DIV/0!</v>
      </c>
      <c r="Y3864" t="e">
        <f>1.96*SQRT(V3864)/50</f>
        <v>#DIV/0!</v>
      </c>
    </row>
    <row r="3919" spans="18:25" x14ac:dyDescent="0.25">
      <c r="R3919" t="s">
        <v>69</v>
      </c>
      <c r="U3919" t="s">
        <v>68</v>
      </c>
      <c r="X3919" t="s">
        <v>66</v>
      </c>
    </row>
    <row r="3920" spans="18:25" x14ac:dyDescent="0.25">
      <c r="R3920" t="e">
        <f>AVERAGE(B3871:B3920)</f>
        <v>#DIV/0!</v>
      </c>
      <c r="S3920" t="e">
        <f>AVERAGE(C3871:C3920)</f>
        <v>#DIV/0!</v>
      </c>
      <c r="U3920" t="e">
        <f>_xlfn.VAR.P(B3871:B3920)</f>
        <v>#DIV/0!</v>
      </c>
      <c r="V3920" t="e">
        <f>_xlfn.VAR.P(C3871:C3920)</f>
        <v>#DIV/0!</v>
      </c>
      <c r="X3920" t="e">
        <f>1.96*SQRT(U3920)/50</f>
        <v>#DIV/0!</v>
      </c>
      <c r="Y3920" t="e">
        <f>1.96*SQRT(V3920)/50</f>
        <v>#DIV/0!</v>
      </c>
    </row>
    <row r="3975" spans="18:25" x14ac:dyDescent="0.25">
      <c r="R3975" t="s">
        <v>69</v>
      </c>
      <c r="U3975" t="s">
        <v>68</v>
      </c>
      <c r="X3975" t="s">
        <v>66</v>
      </c>
    </row>
    <row r="3976" spans="18:25" x14ac:dyDescent="0.25">
      <c r="R3976" t="e">
        <f>AVERAGE(B3927:B3976)</f>
        <v>#DIV/0!</v>
      </c>
      <c r="S3976" t="e">
        <f>AVERAGE(C3927:C3976)</f>
        <v>#DIV/0!</v>
      </c>
      <c r="U3976" t="e">
        <f>_xlfn.VAR.P(B3927:B3976)</f>
        <v>#DIV/0!</v>
      </c>
      <c r="V3976" t="e">
        <f>_xlfn.VAR.P(C3927:C3976)</f>
        <v>#DIV/0!</v>
      </c>
      <c r="X3976" t="e">
        <f>1.96*SQRT(U3976)/50</f>
        <v>#DIV/0!</v>
      </c>
      <c r="Y3976" t="e">
        <f>1.96*SQRT(V3976)/50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72" zoomScale="70" zoomScaleNormal="70" workbookViewId="0">
      <selection activeCell="J19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26.694358479999998</v>
      </c>
      <c r="E3">
        <f ca="1">OFFSET('2688p trace'!$S$56,(A3-1)*56,0)-OFFSET('2688p stat'!$H$1,A3*20,0)</f>
        <v>1.963519999999999E-3</v>
      </c>
      <c r="F3">
        <f ca="1">OFFSET('2688p stat'!$H$1,A3*20,0)-OFFSET('2688p stat'!$K$1,A3*20,0)</f>
        <v>0</v>
      </c>
      <c r="G3">
        <f ca="1">OFFSET('2688p stat'!$K$1,A3*20,0)-OFFSET('2688p stat'!$N$1,A3*20,0)</f>
        <v>0</v>
      </c>
      <c r="H3">
        <f ca="1">OFFSET('2688p stat'!$N$1,A3*20,0)</f>
        <v>0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5.297095056515996</v>
      </c>
      <c r="E4" s="5">
        <f ca="1">OFFSET('2688p trace'!$V$56,(A4-1)*56,0)</f>
        <v>7.4074423295999917E-6</v>
      </c>
      <c r="F4" s="5">
        <f ca="1">OFFSET('2688p stat'!$H$1,A4*20,1)</f>
        <v>0</v>
      </c>
      <c r="G4" s="5">
        <f ca="1">OFFSET('2688p stat'!$K$1,A4*20,1)</f>
        <v>0</v>
      </c>
      <c r="H4" s="5">
        <f ca="1">OFFSET('2688p stat'!$N$1,A4*20,1)</f>
        <v>0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25.84773599999999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0.13525430150400006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21.139997920000003</v>
      </c>
      <c r="E7">
        <f ca="1">OFFSET('2688p trace'!$S$56,(A7-1)*56,0)-OFFSET('2688p stat'!$H$1,A7*20,0)</f>
        <v>1.6620800000000002E-3</v>
      </c>
      <c r="F7">
        <f ca="1">OFFSET('2688p stat'!$H$1,A7*20,0)-OFFSET('2688p stat'!$K$1,A7*20,0)</f>
        <v>0</v>
      </c>
      <c r="G7">
        <f ca="1">OFFSET('2688p stat'!$K$1,A7*20,0)-OFFSET('2688p stat'!$N$1,A7*20,0)</f>
        <v>0</v>
      </c>
      <c r="H7">
        <f ca="1">OFFSET('2688p stat'!$N$1,A7*20,0)</f>
        <v>0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0.19896393639999985</v>
      </c>
      <c r="E8" s="5">
        <f ca="1">OFFSET('2688p trace'!$V$56,(A8-1)*56,0)</f>
        <v>6.4116367360000017E-7</v>
      </c>
      <c r="F8" s="5">
        <f ca="1">OFFSET('2688p stat'!$H$1,A8*20,1)</f>
        <v>0</v>
      </c>
      <c r="G8" s="5">
        <f ca="1">OFFSET('2688p stat'!$K$1,A8*20,1)</f>
        <v>0</v>
      </c>
      <c r="H8" s="5">
        <f ca="1">OFFSET('2688p stat'!$N$1,A8*20,1)</f>
        <v>0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26.030399999996007</v>
      </c>
      <c r="E9">
        <f ca="1">OFFSET('2688p trace'!$S$56,(A9-1)*56,0)-OFFSET('2688p stat'!$H$1,A9*20,0)</f>
        <v>34.736061000001428</v>
      </c>
      <c r="F9">
        <f ca="1">OFFSET('2688p stat'!$H$1,A9*20,0)-OFFSET('2688p stat'!$K$1,A9*20,0)</f>
        <v>64.500546999999642</v>
      </c>
      <c r="G9">
        <f ca="1">OFFSET('2688p stat'!$K$1,A9*20,0)-OFFSET('2688p stat'!$N$1,A9*20,0)</f>
        <v>8584.1545870000009</v>
      </c>
      <c r="H9">
        <f ca="1">OFFSET('2688p stat'!$N$1,A9*20,0)</f>
        <v>1317.3524050000001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16.187524000000511</v>
      </c>
      <c r="E10" s="5">
        <f ca="1">OFFSET('2688p trace'!$V$56,(A10-1)*56,0)</f>
        <v>11.607611040000229</v>
      </c>
      <c r="F10" s="5">
        <f ca="1">OFFSET('2688p stat'!$H$1,A10*20,1)</f>
        <v>5.7658990000000001</v>
      </c>
      <c r="G10" s="5">
        <f ca="1">OFFSET('2688p stat'!$K$1,A10*20,1)</f>
        <v>5.9858770000000003</v>
      </c>
      <c r="H10" s="5">
        <f ca="1">OFFSET('2688p stat'!$N$1,A10*20,1)</f>
        <v>14.927728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26.310600000000704</v>
      </c>
      <c r="E11">
        <f ca="1">OFFSET('2688p trace'!$S$56,(A11-1)*56,0)-OFFSET('2688p stat'!$H$1,A11*20,0)</f>
        <v>36.619083999998111</v>
      </c>
      <c r="F11">
        <f ca="1">OFFSET('2688p stat'!$H$1,A11*20,0)-OFFSET('2688p stat'!$K$1,A11*20,0)</f>
        <v>24.699588999999833</v>
      </c>
      <c r="G11">
        <f ca="1">OFFSET('2688p stat'!$K$1,A11*20,0)-OFFSET('2688p stat'!$N$1,A11*20,0)</f>
        <v>8524.1814700000014</v>
      </c>
      <c r="H11">
        <f ca="1">OFFSET('2688p stat'!$N$1,A11*20,0)</f>
        <v>331.65825699999999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175.30262500000043</v>
      </c>
      <c r="E12" s="5">
        <f ca="1">OFFSET('2688p trace'!$V$56,(A12-1)*56,0)</f>
        <v>173.67798944000137</v>
      </c>
      <c r="F12" s="5">
        <f ca="1">OFFSET('2688p stat'!$H$1,A12*20,1)</f>
        <v>150.95220800000001</v>
      </c>
      <c r="G12" s="5">
        <f ca="1">OFFSET('2688p stat'!$K$1,A12*20,1)</f>
        <v>150.45749900000001</v>
      </c>
      <c r="H12" s="5">
        <f ca="1">OFFSET('2688p stat'!$N$1,A12*20,1)</f>
        <v>61.343905999999997</v>
      </c>
    </row>
    <row r="13" spans="1:8" x14ac:dyDescent="0.25">
      <c r="A13">
        <v>6</v>
      </c>
      <c r="B13" s="2"/>
      <c r="C13" t="str">
        <f ca="1">OFFSET('2688p stat'!$A$1,A13*20,0)</f>
        <v>CUDA ant par global</v>
      </c>
      <c r="D13">
        <f ca="1">OFFSET('2688p trace'!$R$56,(A13-1)*56,0)-OFFSET('2688p trace'!$S$56,(A13-1)*56,0)</f>
        <v>26.217999999997119</v>
      </c>
      <c r="E13">
        <f ca="1">OFFSET('2688p trace'!$S$56,(A13-1)*56,0)-OFFSET('2688p stat'!$H$1,A13*20,0)</f>
        <v>36.638066000003164</v>
      </c>
      <c r="F13">
        <f ca="1">OFFSET('2688p stat'!$H$1,A13*20,0)-OFFSET('2688p stat'!$K$1,A13*20,0)</f>
        <v>24.92710999999872</v>
      </c>
      <c r="G13">
        <f ca="1">OFFSET('2688p stat'!$K$1,A13*20,0)-OFFSET('2688p stat'!$N$1,A13*20,0)</f>
        <v>8606.6328890000004</v>
      </c>
      <c r="H13">
        <f ca="1">OFFSET('2688p stat'!$N$1,A13*20,0)</f>
        <v>330.92193500000002</v>
      </c>
    </row>
    <row r="14" spans="1:8" x14ac:dyDescent="0.25">
      <c r="A14">
        <v>6</v>
      </c>
      <c r="B14" s="2"/>
      <c r="C14" t="str">
        <f ca="1">OFFSET('2688p stat'!$A$1,A14*20,0)</f>
        <v>CUDA ant par global</v>
      </c>
      <c r="D14" s="5">
        <f ca="1">OFFSET('2688p trace'!$U$56,(A14-1)*56,0)</f>
        <v>14.498312000000915</v>
      </c>
      <c r="E14" s="5">
        <f ca="1">OFFSET('2688p trace'!$V$56,(A14-1)*56,0)</f>
        <v>14.729383999999316</v>
      </c>
      <c r="F14" s="5">
        <f ca="1">OFFSET('2688p stat'!$H$1,A14*20,1)</f>
        <v>0.51824800000000004</v>
      </c>
      <c r="G14" s="5">
        <f ca="1">OFFSET('2688p stat'!$K$1,A14*20,1)</f>
        <v>0.21732299999999999</v>
      </c>
      <c r="H14" s="5">
        <f ca="1">OFFSET('2688p stat'!$N$1,A14*20,1)</f>
        <v>0.12514</v>
      </c>
    </row>
    <row r="15" spans="1:8" x14ac:dyDescent="0.25">
      <c r="A15">
        <v>7</v>
      </c>
      <c r="C15" t="str">
        <f ca="1">OFFSET('2688p stat'!$A$1,A15*20,0)</f>
        <v>CUDA ant non hash</v>
      </c>
      <c r="D15">
        <f ca="1">OFFSET('2688p trace'!$R$56,(A15-1)*56,0)-OFFSET('2688p trace'!$S$56,(A15-1)*56,0)</f>
        <v>22.003199999997378</v>
      </c>
      <c r="E15">
        <f ca="1">OFFSET('2688p trace'!$S$56,(A15-1)*56,0)-OFFSET('2688p stat'!$H$1,A15*20,0)</f>
        <v>34.015314000002036</v>
      </c>
      <c r="F15">
        <f ca="1">OFFSET('2688p stat'!$H$1,A15*20,0)-OFFSET('2688p stat'!$K$1,A15*20,0)</f>
        <v>64.276864999999816</v>
      </c>
      <c r="G15">
        <f ca="1">OFFSET('2688p stat'!$K$1,A15*20,0)-OFFSET('2688p stat'!$N$1,A15*20,0)</f>
        <v>6543.3151589999998</v>
      </c>
      <c r="H15">
        <f ca="1">OFFSET('2688p stat'!$N$1,A15*20,0)</f>
        <v>1310.391462</v>
      </c>
    </row>
    <row r="16" spans="1:8" x14ac:dyDescent="0.25">
      <c r="A16">
        <v>7</v>
      </c>
      <c r="C16" t="str">
        <f ca="1">OFFSET('2688p stat'!$A$1,A16*20,0)</f>
        <v>CUDA ant non hash</v>
      </c>
      <c r="D16" s="5">
        <f ca="1">OFFSET('2688p trace'!$U$56,(A16-1)*56,0)</f>
        <v>26.480756000000024</v>
      </c>
      <c r="E16" s="5">
        <f ca="1">OFFSET('2688p trace'!$V$56,(A16-1)*56,0)</f>
        <v>27.024954559999809</v>
      </c>
      <c r="F16" s="5">
        <f ca="1">OFFSET('2688p stat'!$H$1,A16*20,1)</f>
        <v>5.1940379999999999</v>
      </c>
      <c r="G16" s="5">
        <f ca="1">OFFSET('2688p stat'!$K$1,A16*20,1)</f>
        <v>3.3608440000000002</v>
      </c>
      <c r="H16" s="5">
        <f ca="1">OFFSET('2688p stat'!$N$1,A16*20,1)</f>
        <v>1.7842610000000001</v>
      </c>
    </row>
    <row r="17" spans="1:12" x14ac:dyDescent="0.25">
      <c r="A17">
        <v>8</v>
      </c>
      <c r="C17" t="str">
        <f ca="1">OFFSET('2688p stat'!$A$1,A17*20,0)</f>
        <v>CUDA ant add CPU Time</v>
      </c>
      <c r="D17">
        <f ca="1">OFFSET('2688p trace'!$R$56,(A17-1)*56,0)-OFFSET('2688p trace'!$S$56,(A17-1)*56,0)</f>
        <v>26.02599999999984</v>
      </c>
      <c r="E17">
        <f ca="1">OFFSET('2688p trace'!$S$56,(A17-1)*56,0)-OFFSET('2688p stat'!$H$1,A17*20,0)</f>
        <v>26.381004000000758</v>
      </c>
      <c r="F17">
        <f ca="1">OFFSET('2688p stat'!$H$1,A17*20,0)-OFFSET('2688p stat'!$K$1,A17*20,0)</f>
        <v>53.71990199999891</v>
      </c>
      <c r="G17">
        <f ca="1">OFFSET('2688p stat'!$K$1,A17*20,0)-OFFSET('2688p stat'!$N$1,A17*20,0)</f>
        <v>8812.1010160000005</v>
      </c>
      <c r="H17">
        <f ca="1">OFFSET('2688p stat'!$N$1,A17*20,0)</f>
        <v>2970.0500780000002</v>
      </c>
    </row>
    <row r="18" spans="1:12" x14ac:dyDescent="0.25">
      <c r="A18">
        <v>8</v>
      </c>
      <c r="C18" t="str">
        <f ca="1">OFFSET('2688p stat'!$A$1,A18*20,0)</f>
        <v>CUDA ant add CPU Time</v>
      </c>
      <c r="D18" s="5">
        <f ca="1">OFFSET('2688p trace'!$U$56,(A18-1)*56,0)</f>
        <v>249.95691599999927</v>
      </c>
      <c r="E18" s="5">
        <f ca="1">OFFSET('2688p trace'!$V$56,(A18-1)*56,0)</f>
        <v>253.21689600000082</v>
      </c>
      <c r="F18" s="5">
        <f ca="1">OFFSET('2688p stat'!$H$1,A18*20,1)</f>
        <v>236.48765499999999</v>
      </c>
      <c r="G18" s="5">
        <f ca="1">OFFSET('2688p stat'!$K$1,A18*20,1)</f>
        <v>224.97768099999999</v>
      </c>
      <c r="H18" s="5">
        <f ca="1">OFFSET('2688p stat'!$N$1,A18*20,1)</f>
        <v>154.57602</v>
      </c>
    </row>
    <row r="19" spans="1:12" x14ac:dyDescent="0.25">
      <c r="A19">
        <v>9</v>
      </c>
      <c r="C19" t="str">
        <f ca="1">OFFSET('2688p stat'!$A$1,A19*20,0)</f>
        <v>CUDA ant add CPU Time global</v>
      </c>
      <c r="D19">
        <f ca="1">OFFSET('2688p trace'!$R$56,(A19-1)*56,0)-OFFSET('2688p trace'!$S$56,(A19-1)*56,0)</f>
        <v>26.668000000003303</v>
      </c>
      <c r="E19">
        <f ca="1">OFFSET('2688p trace'!$S$56,(A19-1)*56,0)-OFFSET('2688p stat'!$H$1,A19*20,0)</f>
        <v>26.634336000002804</v>
      </c>
      <c r="F19">
        <f ca="1">OFFSET('2688p stat'!$H$1,A19*20,0)-OFFSET('2688p stat'!$K$1,A19*20,0)</f>
        <v>53.97382800000014</v>
      </c>
      <c r="G19">
        <f ca="1">OFFSET('2688p stat'!$K$1,A19*20,0)-OFFSET('2688p stat'!$N$1,A19*20,0)</f>
        <v>8919.6587650000001</v>
      </c>
      <c r="H19">
        <f ca="1">OFFSET('2688p stat'!$N$1,A19*20,0)</f>
        <v>2984.5930709999998</v>
      </c>
    </row>
    <row r="20" spans="1:12" x14ac:dyDescent="0.25">
      <c r="A20">
        <v>9</v>
      </c>
      <c r="C20" t="str">
        <f ca="1">OFFSET('2688p stat'!$A$1,A20*20,0)</f>
        <v>CUDA ant add CPU Time global</v>
      </c>
      <c r="D20" s="5">
        <f ca="1">OFFSET('2688p trace'!$U$56,(A20-1)*56,0)</f>
        <v>19615.700016000003</v>
      </c>
      <c r="E20" s="5">
        <f ca="1">OFFSET('2688p trace'!$V$56,(A20-1)*56,0)</f>
        <v>19509.019199999999</v>
      </c>
      <c r="F20" s="5">
        <f ca="1">OFFSET('2688p stat'!$H$1,A20*20,1)</f>
        <v>19389.099252</v>
      </c>
      <c r="G20" s="5">
        <f ca="1">OFFSET('2688p stat'!$K$1,A20*20,1)</f>
        <v>19224.556549000001</v>
      </c>
      <c r="H20" s="5">
        <f ca="1">OFFSET('2688p stat'!$N$1,A20*20,1)</f>
        <v>3565.992741</v>
      </c>
    </row>
    <row r="21" spans="1:12" x14ac:dyDescent="0.25">
      <c r="A21">
        <v>10</v>
      </c>
      <c r="C21" t="str">
        <f ca="1">OFFSET('2688p stat'!$A$1,A21*20,0)</f>
        <v>CUDA ant add CPU</v>
      </c>
      <c r="D21">
        <f ca="1">OFFSET('2688p trace'!$R$56,(A21-1)*56,0)-OFFSET('2688p trace'!$S$56,(A21-1)*56,0)</f>
        <v>11922.106000000002</v>
      </c>
      <c r="E21">
        <f ca="1">OFFSET('2688p trace'!$S$56,(A21-1)*56,0)-OFFSET('2688p stat'!$H$1,A21*20,0)</f>
        <v>0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 t="str">
        <f ca="1">OFFSET('2688p stat'!$A$1,A22*20,0)</f>
        <v>CUDA ant add CPU</v>
      </c>
      <c r="D22" s="5">
        <f ca="1">OFFSET('2688p trace'!$U$56,(A22-1)*56,0)</f>
        <v>170.88776400000361</v>
      </c>
      <c r="E22" s="5">
        <f ca="1">OFFSET('2688p trace'!$V$56,(A22-1)*56,0)</f>
        <v>0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ant add CPU non hash</v>
      </c>
      <c r="D23">
        <f ca="1">OFFSET('2688p trace'!$R$56,(A23-1)*56,0)-OFFSET('2688p trace'!$S$56,(A23-1)*56,0)</f>
        <v>22.200600000001941</v>
      </c>
      <c r="E23">
        <f ca="1">OFFSET('2688p trace'!$S$56,(A23-1)*56,0)-OFFSET('2688p stat'!$H$1,A23*20,0)</f>
        <v>27.010083999997732</v>
      </c>
      <c r="F23">
        <f ca="1">OFFSET('2688p stat'!$H$1,A23*20,0)-OFFSET('2688p stat'!$K$1,A23*20,0)</f>
        <v>53.78259799999978</v>
      </c>
      <c r="G23">
        <f ca="1">OFFSET('2688p stat'!$K$1,A23*20,0)-OFFSET('2688p stat'!$N$1,A23*20,0)</f>
        <v>6823.2073050000008</v>
      </c>
      <c r="H23">
        <f ca="1">OFFSET('2688p stat'!$N$1,A23*20,0)</f>
        <v>2978.0836129999998</v>
      </c>
    </row>
    <row r="24" spans="1:12" x14ac:dyDescent="0.25">
      <c r="A24">
        <v>11</v>
      </c>
      <c r="C24" t="str">
        <f ca="1">OFFSET('2688p stat'!$A$1,A24*20,0)</f>
        <v>CUDA ant add CPU non hash</v>
      </c>
      <c r="D24" s="5">
        <f ca="1">OFFSET('2688p trace'!$U$56,(A24-1)*56,0)</f>
        <v>121.76173636000084</v>
      </c>
      <c r="E24" s="5">
        <f ca="1">OFFSET('2688p trace'!$V$56,(A24-1)*56,0)</f>
        <v>116.39944704000051</v>
      </c>
      <c r="F24" s="5">
        <f ca="1">OFFSET('2688p stat'!$H$1,A24*20,1)</f>
        <v>102.085972</v>
      </c>
      <c r="G24" s="5">
        <f ca="1">OFFSET('2688p stat'!$K$1,A24*20,1)</f>
        <v>94.904183000000003</v>
      </c>
      <c r="H24" s="5">
        <f ca="1">OFFSET('2688p stat'!$N$1,A24*20,1)</f>
        <v>84.286552</v>
      </c>
    </row>
    <row r="25" spans="1:12" x14ac:dyDescent="0.25">
      <c r="A25">
        <v>12</v>
      </c>
      <c r="C25" t="str">
        <f ca="1">OFFSET('2688p stat'!$A$1,A25*20,0)</f>
        <v>CUDA ant add CPU12</v>
      </c>
      <c r="D25">
        <f ca="1">OFFSET('2688p trace'!$R$56,(A25-1)*56,0)-OFFSET('2688p trace'!$S$56,(A25-1)*56,0)</f>
        <v>82.514000000010128</v>
      </c>
      <c r="E25">
        <f ca="1">OFFSET('2688p trace'!$S$56,(A25-1)*56,0)-OFFSET('2688p stat'!$H$1,A25*20,0)</f>
        <v>11.327843999992183</v>
      </c>
      <c r="F25">
        <f ca="1">OFFSET('2688p stat'!$H$1,A25*20,0)-OFFSET('2688p stat'!$K$1,A25*20,0)</f>
        <v>235.09054699999979</v>
      </c>
      <c r="G25">
        <f ca="1">OFFSET('2688p stat'!$K$1,A25*20,0)-OFFSET('2688p stat'!$N$1,A25*20,0)</f>
        <v>46231.297577999998</v>
      </c>
      <c r="H25">
        <f ca="1">OFFSET('2688p stat'!$N$1,A25*20,0)</f>
        <v>2294.9220310000001</v>
      </c>
    </row>
    <row r="26" spans="1:12" x14ac:dyDescent="0.25">
      <c r="A26">
        <v>12</v>
      </c>
      <c r="C26" t="str">
        <f ca="1">OFFSET('2688p stat'!$A$1,A26*20,0)</f>
        <v>CUDA ant add CPU12</v>
      </c>
      <c r="D26" s="5">
        <f ca="1">OFFSET('2688p trace'!$U$56,(A26-1)*56,0)</f>
        <v>21228.494895999982</v>
      </c>
      <c r="E26" s="5">
        <f ca="1">OFFSET('2688p trace'!$V$56,(A26-1)*56,0)</f>
        <v>21034.474356000028</v>
      </c>
      <c r="F26" s="5">
        <f ca="1">OFFSET('2688p stat'!$H$1,A26*20,1)</f>
        <v>21107.977790000001</v>
      </c>
      <c r="G26" s="5">
        <f ca="1">OFFSET('2688p stat'!$K$1,A26*20,1)</f>
        <v>21196.862211</v>
      </c>
      <c r="H26" s="5">
        <f ca="1">OFFSET('2688p stat'!$N$1,A26*20,1)</f>
        <v>2081.8657840000001</v>
      </c>
    </row>
    <row r="27" spans="1:12" x14ac:dyDescent="0.25">
      <c r="A27">
        <v>13</v>
      </c>
      <c r="C27" t="str">
        <f ca="1">OFFSET('2688p stat'!$A$1,A27*20,0)</f>
        <v>CUDA opt</v>
      </c>
      <c r="D27">
        <f ca="1">OFFSET('2688p trace'!$R$56,(A27-1)*56,0)-OFFSET('2688p trace'!$S$56,(A27-1)*56,0)</f>
        <v>47.130886000000004</v>
      </c>
      <c r="E27">
        <f ca="1">OFFSET('2688p trace'!$S$56,(A27-1)*56,0)-OFFSET('2688p stat'!$H$1,A27*20,0)</f>
        <v>0</v>
      </c>
      <c r="F27">
        <f ca="1">OFFSET('2688p stat'!$H$1,A27*20,0)-OFFSET('2688p stat'!$K$1,A27*20,0)</f>
        <v>0</v>
      </c>
      <c r="G27">
        <f ca="1">OFFSET('2688p stat'!$K$1,A27*20,0)-OFFSET('2688p stat'!$N$1,A27*20,0)</f>
        <v>0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</v>
      </c>
      <c r="D28" s="5">
        <f ca="1">OFFSET('2688p trace'!$U$56,(A28-1)*56,0)</f>
        <v>87.126628276804084</v>
      </c>
      <c r="E28" s="5">
        <f ca="1">OFFSET('2688p trace'!$V$56,(A28-1)*56,0)</f>
        <v>0</v>
      </c>
      <c r="F28" s="5">
        <f ca="1">OFFSET('2688p stat'!$H$1,A28*20,1)</f>
        <v>0</v>
      </c>
      <c r="G28" s="5">
        <f ca="1">OFFSET('2688p stat'!$K$1,A28*20,1)</f>
        <v>0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26.694358479999998</v>
      </c>
      <c r="E31" s="5">
        <f ca="1">OFFSET('2688p trace'!$S$56,(A31-1)*56,0)-OFFSET('2688p stat'!$H$1,A31*20,0)</f>
        <v>1.963519999999999E-3</v>
      </c>
      <c r="F31" s="5">
        <f ca="1">OFFSET('2688p stat'!$H$1,A31*20,0)-OFFSET('2688p stat'!$K$1,A31*20,0)</f>
        <v>0</v>
      </c>
      <c r="G31" s="5">
        <f ca="1">OFFSET('2688p stat'!$K$1,A31*20,0)-OFFSET('2688p stat'!$N$1,A31*20,0)</f>
        <v>0</v>
      </c>
      <c r="H31" s="5">
        <f ca="1">OFFSET('2688p stat'!$N$1,A31*20,0)</f>
        <v>0</v>
      </c>
      <c r="I31" s="5"/>
      <c r="J31" s="5">
        <f ca="1">SUM(E31:H31)</f>
        <v>1.963519999999999E-3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25.84773599999999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ca="1">SUM(D32:H32)</f>
        <v>25.84773599999999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21.139997920000003</v>
      </c>
      <c r="E33" s="5">
        <f ca="1">OFFSET('2688p trace'!$S$56,(A33-1)*56,0)-OFFSET('2688p stat'!$H$1,A33*20,0)</f>
        <v>1.6620800000000002E-3</v>
      </c>
      <c r="F33" s="5">
        <f ca="1">OFFSET('2688p stat'!$H$1,A33*20,0)-OFFSET('2688p stat'!$K$1,A33*20,0)</f>
        <v>0</v>
      </c>
      <c r="G33" s="5">
        <f ca="1">OFFSET('2688p stat'!$K$1,A33*20,0)-OFFSET('2688p stat'!$N$1,A33*20,0)</f>
        <v>0</v>
      </c>
      <c r="H33" s="5">
        <f ca="1">OFFSET('2688p stat'!$N$1,A33*20,0)</f>
        <v>0</v>
      </c>
      <c r="I33" s="5"/>
      <c r="J33" s="5">
        <f t="shared" ref="J33:J78" ca="1" si="2">SUM(E33:H33)</f>
        <v>1.6620800000000002E-3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26.030399999996007</v>
      </c>
      <c r="E34" s="5">
        <f ca="1">OFFSET('2688p trace'!$S$56,(A34-1)*56,0)-OFFSET('2688p stat'!$H$1,A34*20,0)</f>
        <v>34.736061000001428</v>
      </c>
      <c r="F34" s="5">
        <f ca="1">OFFSET('2688p stat'!$H$1,A34*20,0)-OFFSET('2688p stat'!$K$1,A34*20,0)</f>
        <v>64.500546999999642</v>
      </c>
      <c r="G34" s="5">
        <f ca="1">OFFSET('2688p stat'!$K$1,A34*20,0)-OFFSET('2688p stat'!$N$1,A34*20,0)</f>
        <v>8584.1545870000009</v>
      </c>
      <c r="H34" s="5">
        <f ca="1">OFFSET('2688p stat'!$N$1,A34*20,0)</f>
        <v>1317.3524050000001</v>
      </c>
      <c r="I34" s="5"/>
      <c r="J34" s="5">
        <f t="shared" ca="1" si="2"/>
        <v>10000.743600000002</v>
      </c>
      <c r="K34" s="10">
        <f t="shared" ca="1" si="1"/>
        <v>0.85835163167266881</v>
      </c>
      <c r="L34">
        <f t="shared" ca="1" si="0"/>
        <v>1.3911778354765348E-4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26.310600000000704</v>
      </c>
      <c r="E35" s="5">
        <f ca="1">OFFSET('2688p trace'!$S$56,(A35-1)*56,0)-OFFSET('2688p stat'!$H$1,A35*20,0)</f>
        <v>36.619083999998111</v>
      </c>
      <c r="F35" s="5">
        <f ca="1">OFFSET('2688p stat'!$H$1,A35*20,0)-OFFSET('2688p stat'!$K$1,A35*20,0)</f>
        <v>24.699588999999833</v>
      </c>
      <c r="G35" s="5">
        <f ca="1">OFFSET('2688p stat'!$K$1,A35*20,0)-OFFSET('2688p stat'!$N$1,A35*20,0)</f>
        <v>8524.1814700000014</v>
      </c>
      <c r="H35" s="5">
        <f ca="1">OFFSET('2688p stat'!$N$1,A35*20,0)</f>
        <v>331.65825699999999</v>
      </c>
      <c r="I35" s="5"/>
      <c r="J35" s="5">
        <f t="shared" ca="1" si="2"/>
        <v>8917.1583999999984</v>
      </c>
      <c r="K35" s="10">
        <f t="shared" ca="1" si="1"/>
        <v>0.95593025127825504</v>
      </c>
      <c r="L35">
        <f t="shared" ca="1" si="0"/>
        <v>7.5210980077579273E-4</v>
      </c>
    </row>
    <row r="36" spans="1:12" x14ac:dyDescent="0.25">
      <c r="A36">
        <v>6</v>
      </c>
      <c r="C36" t="str">
        <f ca="1">OFFSET('2688p stat'!$A$1,A36*20,0)</f>
        <v>CUDA ant par global</v>
      </c>
      <c r="D36" s="5">
        <f ca="1">OFFSET('2688p trace'!$R$56,(A36-1)*56,0)-OFFSET('2688p trace'!$S$56,(A36-1)*56,0)</f>
        <v>26.217999999997119</v>
      </c>
      <c r="E36" s="5">
        <f ca="1">OFFSET('2688p trace'!$S$56,(A36-1)*56,0)-OFFSET('2688p stat'!$H$1,A36*20,0)</f>
        <v>36.638066000003164</v>
      </c>
      <c r="F36" s="5">
        <f ca="1">OFFSET('2688p stat'!$H$1,A36*20,0)-OFFSET('2688p stat'!$K$1,A36*20,0)</f>
        <v>24.92710999999872</v>
      </c>
      <c r="G36" s="5">
        <f ca="1">OFFSET('2688p stat'!$K$1,A36*20,0)-OFFSET('2688p stat'!$N$1,A36*20,0)</f>
        <v>8606.6328890000004</v>
      </c>
      <c r="H36" s="5">
        <f ca="1">OFFSET('2688p stat'!$N$1,A36*20,0)</f>
        <v>330.92193500000002</v>
      </c>
      <c r="I36" s="5"/>
      <c r="J36" s="5">
        <f t="shared" ca="1" si="2"/>
        <v>8999.1200000000026</v>
      </c>
      <c r="K36" s="10">
        <f t="shared" ca="1" si="1"/>
        <v>0.95638605652552666</v>
      </c>
      <c r="L36">
        <f t="shared" ca="1" si="0"/>
        <v>1.1208468611506329E-4</v>
      </c>
    </row>
    <row r="37" spans="1:12" x14ac:dyDescent="0.25">
      <c r="A37">
        <v>7</v>
      </c>
      <c r="C37" t="str">
        <f ca="1">OFFSET('2688p stat'!$A$1,A37*20,0)</f>
        <v>CUDA ant non hash</v>
      </c>
      <c r="D37" s="5">
        <f ca="1">OFFSET('2688p trace'!$R$56,(A37-1)*56,0)-OFFSET('2688p trace'!$S$56,(A37-1)*56,0)</f>
        <v>22.003199999997378</v>
      </c>
      <c r="E37" s="5">
        <f ca="1">OFFSET('2688p trace'!$S$56,(A37-1)*56,0)-OFFSET('2688p stat'!$H$1,A37*20,0)</f>
        <v>34.015314000002036</v>
      </c>
      <c r="F37" s="5">
        <f ca="1">OFFSET('2688p stat'!$H$1,A37*20,0)-OFFSET('2688p stat'!$K$1,A37*20,0)</f>
        <v>64.276864999999816</v>
      </c>
      <c r="G37" s="5">
        <f ca="1">OFFSET('2688p stat'!$K$1,A37*20,0)-OFFSET('2688p stat'!$N$1,A37*20,0)</f>
        <v>6543.3151589999998</v>
      </c>
      <c r="H37" s="5">
        <f ca="1">OFFSET('2688p stat'!$N$1,A37*20,0)</f>
        <v>1310.391462</v>
      </c>
      <c r="I37" s="5"/>
      <c r="J37" s="5">
        <f t="shared" ca="1" si="2"/>
        <v>7951.9988000000012</v>
      </c>
      <c r="K37" s="10">
        <f t="shared" ca="1" si="1"/>
        <v>0.82285162807117107</v>
      </c>
      <c r="L37">
        <f t="shared" ca="1" si="0"/>
        <v>1.5355029342989772E-4</v>
      </c>
    </row>
    <row r="38" spans="1:12" x14ac:dyDescent="0.25">
      <c r="A38">
        <v>8</v>
      </c>
      <c r="C38" t="str">
        <f ca="1">OFFSET('2688p stat'!$A$1,A38*20,0)</f>
        <v>CUDA ant add CPU Time</v>
      </c>
      <c r="D38" s="5">
        <f ca="1">OFFSET('2688p trace'!$R$56,(A38-1)*56,0)-OFFSET('2688p trace'!$S$56,(A38-1)*56,0)</f>
        <v>26.02599999999984</v>
      </c>
      <c r="E38" s="5">
        <f ca="1">OFFSET('2688p trace'!$S$56,(A38-1)*56,0)-OFFSET('2688p stat'!$H$1,A38*20,0)</f>
        <v>26.381004000000758</v>
      </c>
      <c r="F38" s="5">
        <f ca="1">OFFSET('2688p stat'!$H$1,A38*20,0)-OFFSET('2688p stat'!$K$1,A38*20,0)</f>
        <v>53.71990199999891</v>
      </c>
      <c r="G38" s="5">
        <f ca="1">OFFSET('2688p stat'!$K$1,A38*20,0)-OFFSET('2688p stat'!$N$1,A38*20,0)</f>
        <v>8812.1010160000005</v>
      </c>
      <c r="H38" s="5">
        <f ca="1">OFFSET('2688p stat'!$N$1,A38*20,0)</f>
        <v>2970.0500780000002</v>
      </c>
      <c r="I38" s="5"/>
      <c r="J38" s="5">
        <f t="shared" ca="1" si="2"/>
        <v>11862.252</v>
      </c>
      <c r="K38" s="10">
        <f t="shared" ca="1" si="1"/>
        <v>0.7428691462632897</v>
      </c>
      <c r="L38">
        <f t="shared" ca="1" si="0"/>
        <v>4.6080032593499371E-4</v>
      </c>
    </row>
    <row r="39" spans="1:12" x14ac:dyDescent="0.25">
      <c r="A39">
        <v>9</v>
      </c>
      <c r="C39" t="str">
        <f ca="1">OFFSET('2688p stat'!$A$1,A39*20,0)</f>
        <v>CUDA ant add CPU Time global</v>
      </c>
      <c r="D39" s="5">
        <f ca="1">OFFSET('2688p trace'!$R$56,(A39-1)*56,0)-OFFSET('2688p trace'!$S$56,(A39-1)*56,0)</f>
        <v>26.668000000003303</v>
      </c>
      <c r="E39" s="5">
        <f ca="1">OFFSET('2688p trace'!$S$56,(A39-1)*56,0)-OFFSET('2688p stat'!$H$1,A39*20,0)</f>
        <v>26.634336000002804</v>
      </c>
      <c r="F39" s="5">
        <f ca="1">OFFSET('2688p stat'!$H$1,A39*20,0)-OFFSET('2688p stat'!$K$1,A39*20,0)</f>
        <v>53.97382800000014</v>
      </c>
      <c r="G39" s="5">
        <f ca="1">OFFSET('2688p stat'!$K$1,A39*20,0)-OFFSET('2688p stat'!$N$1,A39*20,0)</f>
        <v>8919.6587650000001</v>
      </c>
      <c r="H39" s="5">
        <f ca="1">OFFSET('2688p stat'!$N$1,A39*20,0)</f>
        <v>2984.5930709999998</v>
      </c>
      <c r="I39" s="5"/>
      <c r="J39" s="5">
        <f t="shared" ca="1" si="2"/>
        <v>11984.860000000002</v>
      </c>
      <c r="K39" s="10">
        <f t="shared" ca="1" si="1"/>
        <v>0.74424388478463643</v>
      </c>
      <c r="L39">
        <f t="shared" ca="1" si="0"/>
        <v>4.3633517956151117E-3</v>
      </c>
    </row>
    <row r="40" spans="1:12" x14ac:dyDescent="0.25">
      <c r="A40">
        <v>10</v>
      </c>
      <c r="C40" t="str">
        <f ca="1">OFFSET('2688p stat'!$A$1,A40*20,0)</f>
        <v>CUDA ant add CPU</v>
      </c>
      <c r="D40" s="5">
        <f ca="1">OFFSET('2688p trace'!$R$56,(A40-1)*56,0)-OFFSET('2688p trace'!$S$56,(A40-1)*56,0)</f>
        <v>11922.106000000002</v>
      </c>
      <c r="E40" s="5">
        <f ca="1">OFFSET('2688p trace'!$S$56,(A40-1)*56,0)-OFFSET('2688p stat'!$H$1,A40*20,0)</f>
        <v>0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>
        <f ca="1">SUM(D40:H40)</f>
        <v>11922.106000000002</v>
      </c>
      <c r="K40" s="10">
        <f t="shared" ca="1" si="1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ant add CPU non hash</v>
      </c>
      <c r="D41" s="5">
        <f ca="1">OFFSET('2688p trace'!$R$56,(A41-1)*56,0)-OFFSET('2688p trace'!$S$56,(A41-1)*56,0)</f>
        <v>22.200600000001941</v>
      </c>
      <c r="E41" s="5">
        <f ca="1">OFFSET('2688p trace'!$S$56,(A41-1)*56,0)-OFFSET('2688p stat'!$H$1,A41*20,0)</f>
        <v>27.010083999997732</v>
      </c>
      <c r="F41" s="5">
        <f ca="1">OFFSET('2688p stat'!$H$1,A41*20,0)-OFFSET('2688p stat'!$K$1,A41*20,0)</f>
        <v>53.78259799999978</v>
      </c>
      <c r="G41" s="5">
        <f ca="1">OFFSET('2688p stat'!$K$1,A41*20,0)-OFFSET('2688p stat'!$N$1,A41*20,0)</f>
        <v>6823.2073050000008</v>
      </c>
      <c r="H41" s="5">
        <f ca="1">OFFSET('2688p stat'!$N$1,A41*20,0)</f>
        <v>2978.0836129999998</v>
      </c>
      <c r="I41" s="5"/>
      <c r="J41" s="5">
        <f t="shared" ca="1" si="2"/>
        <v>9882.0835999999981</v>
      </c>
      <c r="K41" s="10">
        <f t="shared" ca="1" si="1"/>
        <v>0.69046241472800352</v>
      </c>
      <c r="L41">
        <f t="shared" ca="1" si="0"/>
        <v>3.2666105039206238E-4</v>
      </c>
    </row>
    <row r="42" spans="1:12" x14ac:dyDescent="0.25">
      <c r="A42">
        <v>12</v>
      </c>
      <c r="C42" t="str">
        <f ca="1">OFFSET('2688p stat'!$A$1,A42*20,0)</f>
        <v>CUDA ant add CPU12</v>
      </c>
      <c r="D42" s="5">
        <f ca="1">OFFSET('2688p trace'!$R$56,(A42-1)*56,0)-OFFSET('2688p trace'!$S$56,(A42-1)*56,0)</f>
        <v>82.514000000010128</v>
      </c>
      <c r="E42" s="5">
        <f ca="1">OFFSET('2688p trace'!$S$56,(A42-1)*56,0)-OFFSET('2688p stat'!$H$1,A42*20,0)</f>
        <v>11.327843999992183</v>
      </c>
      <c r="F42" s="5">
        <f ca="1">OFFSET('2688p stat'!$H$1,A42*20,0)-OFFSET('2688p stat'!$K$1,A42*20,0)</f>
        <v>235.09054699999979</v>
      </c>
      <c r="G42" s="5">
        <f ca="1">OFFSET('2688p stat'!$K$1,A42*20,0)-OFFSET('2688p stat'!$N$1,A42*20,0)</f>
        <v>46231.297577999998</v>
      </c>
      <c r="H42" s="5">
        <f ca="1">OFFSET('2688p stat'!$N$1,A42*20,0)</f>
        <v>2294.9220310000001</v>
      </c>
      <c r="I42" s="5"/>
      <c r="J42" s="5">
        <f t="shared" ca="1" si="2"/>
        <v>48772.637999999992</v>
      </c>
      <c r="K42" s="10">
        <f t="shared" ca="1" si="1"/>
        <v>0.94789413642132714</v>
      </c>
      <c r="L42">
        <f t="shared" ca="1" si="0"/>
        <v>1.6954540441486818E-3</v>
      </c>
    </row>
    <row r="43" spans="1:12" x14ac:dyDescent="0.25">
      <c r="A43">
        <v>13</v>
      </c>
      <c r="C43" t="str">
        <f ca="1">OFFSET('2688p stat'!$A$1,A43*20,0)</f>
        <v>CUDA opt</v>
      </c>
      <c r="D43" s="5">
        <f ca="1">OFFSET('2688p trace'!$R$56,(A43-1)*56,0)-OFFSET('2688p trace'!$S$56,(A43-1)*56,0)</f>
        <v>47.130886000000004</v>
      </c>
      <c r="E43" s="5">
        <f ca="1">OFFSET('2688p trace'!$S$56,(A43-1)*56,0)-OFFSET('2688p stat'!$H$1,A43*20,0)</f>
        <v>0</v>
      </c>
      <c r="F43" s="5">
        <f ca="1">OFFSET('2688p stat'!$H$1,A43*20,0)-OFFSET('2688p stat'!$K$1,A43*20,0)</f>
        <v>0</v>
      </c>
      <c r="G43" s="5">
        <f ca="1">OFFSET('2688p stat'!$K$1,A43*20,0)-OFFSET('2688p stat'!$N$1,A43*20,0)</f>
        <v>0</v>
      </c>
      <c r="H43" s="5">
        <f ca="1">OFFSET('2688p stat'!$N$1,A43*20,0)</f>
        <v>0</v>
      </c>
      <c r="I43" s="5"/>
      <c r="J43" s="5">
        <f ca="1">SUM(D43:H43)</f>
        <v>47.130886000000004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OFFSET('2688p stat'!$A$1,A44*20,0)</f>
        <v>CUDA opt Time</v>
      </c>
      <c r="D44" s="5">
        <f ca="1">OFFSET('2688p trace'!$R$56,(A44-1)*56,0)-OFFSET('2688p trace'!$S$56,(A44-1)*56,0)</f>
        <v>45.5131552</v>
      </c>
      <c r="E44" s="5">
        <f ca="1">OFFSET('2688p trace'!$S$56,(A44-1)*56,0)-OFFSET('2688p stat'!$H$1,A44*20,0)</f>
        <v>2.2367999999999993E-3</v>
      </c>
      <c r="F44" s="5">
        <f ca="1">OFFSET('2688p stat'!$H$1,A44*20,0)-OFFSET('2688p stat'!$K$1,A44*20,0)</f>
        <v>0</v>
      </c>
      <c r="G44" s="5">
        <f ca="1">OFFSET('2688p stat'!$K$1,A44*20,0)-OFFSET('2688p stat'!$N$1,A44*20,0)</f>
        <v>0</v>
      </c>
      <c r="H44" s="5">
        <f ca="1">OFFSET('2688p stat'!$N$1,A44*20,0)</f>
        <v>0</v>
      </c>
      <c r="I44" s="5"/>
      <c r="J44" s="5">
        <f t="shared" ca="1" si="2"/>
        <v>2.2367999999999993E-3</v>
      </c>
      <c r="K44" s="10">
        <f t="shared" ca="1" si="1"/>
        <v>0</v>
      </c>
      <c r="L44" t="e">
        <f t="shared" ca="1" si="0"/>
        <v>#DIV/0!</v>
      </c>
    </row>
    <row r="45" spans="1:12" x14ac:dyDescent="0.25">
      <c r="A45">
        <v>15</v>
      </c>
      <c r="C45" t="str">
        <f ca="1">OFFSET('2688p stat'!$A$1,A45*20,0)</f>
        <v>CUDA opt non hash</v>
      </c>
      <c r="D45" s="5">
        <f ca="1">OFFSET('2688p trace'!$R$56,(A45-1)*56,0)-OFFSET('2688p trace'!$S$56,(A45-1)*56,0)</f>
        <v>26.749570160000005</v>
      </c>
      <c r="E45" s="5">
        <f ca="1">OFFSET('2688p trace'!$S$56,(A45-1)*56,0)-OFFSET('2688p stat'!$H$1,A45*20,0)</f>
        <v>2.2598400000000008E-3</v>
      </c>
      <c r="F45" s="5">
        <f ca="1">OFFSET('2688p stat'!$H$1,A45*20,0)-OFFSET('2688p stat'!$K$1,A45*20,0)</f>
        <v>0</v>
      </c>
      <c r="G45" s="5">
        <f ca="1">OFFSET('2688p stat'!$K$1,A45*20,0)-OFFSET('2688p stat'!$N$1,A45*20,0)</f>
        <v>0</v>
      </c>
      <c r="H45" s="5">
        <f ca="1">OFFSET('2688p stat'!$N$1,A45*20,0)</f>
        <v>0</v>
      </c>
      <c r="I45" s="5"/>
      <c r="J45" s="5">
        <f t="shared" ca="1" si="2"/>
        <v>2.2598400000000008E-3</v>
      </c>
      <c r="K45" s="10">
        <f t="shared" ca="1" si="1"/>
        <v>0</v>
      </c>
      <c r="L45" t="e">
        <f t="shared" ca="1" si="0"/>
        <v>#DIV/0!</v>
      </c>
    </row>
    <row r="46" spans="1:12" x14ac:dyDescent="0.25">
      <c r="A46">
        <v>16</v>
      </c>
      <c r="C46" t="str">
        <f ca="1">OFFSET('2688p stat'!$A$1,A46*20,0)</f>
        <v>CUDA opt ant</v>
      </c>
      <c r="D46" s="5">
        <f ca="1">OFFSET('2688p trace'!$R$56,(A46-1)*56,0)-OFFSET('2688p trace'!$S$56,(A46-1)*56,0)</f>
        <v>26.372599999991508</v>
      </c>
      <c r="E46" s="5">
        <f ca="1">OFFSET('2688p trace'!$S$56,(A46-1)*56,0)-OFFSET('2688p stat'!$H$1,A46*20,0)</f>
        <v>35.911774000003788</v>
      </c>
      <c r="F46" s="5">
        <f ca="1">OFFSET('2688p stat'!$H$1,A46*20,0)-OFFSET('2688p stat'!$K$1,A46*20,0)</f>
        <v>1354.0690429999995</v>
      </c>
      <c r="G46" s="5">
        <f ca="1">OFFSET('2688p stat'!$K$1,A46*20,0)-OFFSET('2688p stat'!$N$1,A46*20,0)</f>
        <v>8526.8573830000005</v>
      </c>
      <c r="H46" s="5">
        <f ca="1">OFFSET('2688p stat'!$N$1,A46*20,0)</f>
        <v>0</v>
      </c>
      <c r="I46" s="5"/>
      <c r="J46" s="5">
        <f t="shared" ca="1" si="2"/>
        <v>9916.8382000000038</v>
      </c>
      <c r="K46" s="10">
        <f t="shared" ca="1" si="1"/>
        <v>0.8598362916720772</v>
      </c>
      <c r="L46">
        <f t="shared" ca="1" si="0"/>
        <v>1.1094513054885999E-4</v>
      </c>
    </row>
    <row r="47" spans="1:12" x14ac:dyDescent="0.25">
      <c r="A47">
        <v>17</v>
      </c>
      <c r="C47" t="str">
        <f ca="1">OFFSET('2688p stat'!$A$1,A47*20,0)</f>
        <v>CUDA opt ant non hash</v>
      </c>
      <c r="D47" s="5">
        <f ca="1">OFFSET('2688p trace'!$R$56,(A47-1)*56,0)-OFFSET('2688p trace'!$S$56,(A47-1)*56,0)</f>
        <v>24.451000000000022</v>
      </c>
      <c r="E47" s="5">
        <f ca="1">OFFSET('2688p trace'!$S$56,(A47-1)*56,0)-OFFSET('2688p stat'!$H$1,A47*20,0)</f>
        <v>34.414816000001338</v>
      </c>
      <c r="F47" s="5">
        <f ca="1">OFFSET('2688p stat'!$H$1,A47*20,0)-OFFSET('2688p stat'!$K$1,A47*20,0)</f>
        <v>1353.0518750000001</v>
      </c>
      <c r="G47" s="5">
        <f ca="1">OFFSET('2688p stat'!$K$1,A47*20,0)-OFFSET('2688p stat'!$N$1,A47*20,0)</f>
        <v>6542.3721089999999</v>
      </c>
      <c r="H47" s="5">
        <f ca="1">OFFSET('2688p stat'!$N$1,A47*20,0)</f>
        <v>0</v>
      </c>
      <c r="I47" s="5"/>
      <c r="J47" s="5">
        <f t="shared" ca="1" si="2"/>
        <v>7929.8388000000014</v>
      </c>
      <c r="K47" s="10">
        <f t="shared" ca="1" si="1"/>
        <v>0.82503216950639635</v>
      </c>
      <c r="L47">
        <f t="shared" ca="1" si="0"/>
        <v>1.5485079416004255E-4</v>
      </c>
    </row>
    <row r="48" spans="1:12" x14ac:dyDescent="0.25">
      <c r="A48">
        <v>18</v>
      </c>
      <c r="C48" t="str">
        <f ca="1">OFFSET('2688p stat'!$A$1,A48*20,0)</f>
        <v>CUDA opt ant par</v>
      </c>
      <c r="D48" s="5">
        <f ca="1">OFFSET('2688p trace'!$R$56,(A48-1)*56,0)-OFFSET('2688p trace'!$S$56,(A48-1)*56,0)</f>
        <v>26.210999999997512</v>
      </c>
      <c r="E48" s="5">
        <f ca="1">OFFSET('2688p trace'!$S$56,(A48-1)*56,0)-OFFSET('2688p stat'!$H$1,A48*20,0)</f>
        <v>34.974249000002601</v>
      </c>
      <c r="F48" s="5">
        <f ca="1">OFFSET('2688p stat'!$H$1,A48*20,0)-OFFSET('2688p stat'!$K$1,A48*20,0)</f>
        <v>351.37377000000015</v>
      </c>
      <c r="G48" s="5">
        <f ca="1">OFFSET('2688p stat'!$K$1,A48*20,0)-OFFSET('2688p stat'!$N$1,A48*20,0)</f>
        <v>8520.595781</v>
      </c>
      <c r="H48" s="5">
        <f ca="1">OFFSET('2688p stat'!$N$1,A48*20,0)</f>
        <v>0</v>
      </c>
      <c r="I48" s="5"/>
      <c r="J48" s="5">
        <f t="shared" ca="1" si="2"/>
        <v>8906.9438000000027</v>
      </c>
      <c r="K48" s="10">
        <f t="shared" ca="1" si="1"/>
        <v>0.95662395231459718</v>
      </c>
      <c r="L48">
        <f t="shared" ca="1" si="0"/>
        <v>1.4759223885192415E-4</v>
      </c>
    </row>
    <row r="49" spans="1:12" x14ac:dyDescent="0.25">
      <c r="A49">
        <v>19</v>
      </c>
      <c r="C49" t="str">
        <f ca="1">OFFSET('2688p stat'!$A$1,A49*20,0)</f>
        <v>CUDA opt ant par global</v>
      </c>
      <c r="D49" s="5">
        <f ca="1">OFFSET('2688p trace'!$R$56,(A49-1)*56,0)-OFFSET('2688p trace'!$S$56,(A49-1)*56,0)</f>
        <v>26.824000000004162</v>
      </c>
      <c r="E49" s="5">
        <f ca="1">OFFSET('2688p trace'!$S$56,(A49-1)*56,0)-OFFSET('2688p stat'!$H$1,A49*20,0)</f>
        <v>34.823875999998563</v>
      </c>
      <c r="F49" s="5">
        <f ca="1">OFFSET('2688p stat'!$H$1,A49*20,0)-OFFSET('2688p stat'!$K$1,A49*20,0)</f>
        <v>351.32841800000097</v>
      </c>
      <c r="G49" s="5">
        <f ca="1">OFFSET('2688p stat'!$K$1,A49*20,0)-OFFSET('2688p stat'!$N$1,A49*20,0)</f>
        <v>8612.4289059999992</v>
      </c>
      <c r="H49" s="5">
        <f ca="1">OFFSET('2688p stat'!$N$1,A49*20,0)</f>
        <v>0</v>
      </c>
      <c r="I49" s="5"/>
      <c r="J49" s="5">
        <f t="shared" ca="1" si="2"/>
        <v>8998.5811999999987</v>
      </c>
      <c r="K49" s="10">
        <f t="shared" ca="1" si="1"/>
        <v>0.95708742462645113</v>
      </c>
      <c r="L49">
        <f t="shared" ca="1" si="0"/>
        <v>1.2418041076243312E-4</v>
      </c>
    </row>
    <row r="50" spans="1:12" x14ac:dyDescent="0.25">
      <c r="A50">
        <v>20</v>
      </c>
      <c r="C50" t="str">
        <f ca="1">OFFSET('2688p stat'!$A$1,A50*20,0)</f>
        <v>CUDA opt_one_GPU</v>
      </c>
      <c r="D50" s="5">
        <f ca="1">OFFSET('2688p trace'!$R$56,(A50-1)*56,0)-OFFSET('2688p trace'!$S$56,(A50-1)*56,0)</f>
        <v>25.835878000000001</v>
      </c>
      <c r="E50" s="5">
        <f ca="1">OFFSET('2688p trace'!$S$56,(A50-1)*56,0)-OFFSET('2688p stat'!$H$1,A50*20,0)</f>
        <v>1.5839999999999999E-3</v>
      </c>
      <c r="F50" s="5">
        <f ca="1">OFFSET('2688p stat'!$H$1,A50*20,0)-OFFSET('2688p stat'!$K$1,A50*20,0)</f>
        <v>0</v>
      </c>
      <c r="G50" s="5">
        <f ca="1">OFFSET('2688p stat'!$K$1,A50*20,0)-OFFSET('2688p stat'!$N$1,A50*20,0)</f>
        <v>0</v>
      </c>
      <c r="H50" s="5">
        <f ca="1">OFFSET('2688p stat'!$N$1,A50*20,0)</f>
        <v>0</v>
      </c>
      <c r="I50" s="5"/>
      <c r="J50" s="5">
        <f t="shared" ca="1" si="2"/>
        <v>1.5839999999999999E-3</v>
      </c>
      <c r="K50" s="10">
        <f t="shared" ca="1" si="1"/>
        <v>0</v>
      </c>
      <c r="L50" t="e">
        <f t="shared" ca="1" si="0"/>
        <v>#DIV/0!</v>
      </c>
    </row>
    <row r="51" spans="1:12" x14ac:dyDescent="0.25">
      <c r="A51">
        <v>21</v>
      </c>
      <c r="C51" t="str">
        <f ca="1">OFFSET('2688p stat'!$A$1,A51*20,0)</f>
        <v>CUDA opt_one_GPU ant</v>
      </c>
      <c r="D51" s="5">
        <f ca="1">OFFSET('2688p trace'!$R$56,(A51-1)*56,0)-OFFSET('2688p trace'!$S$56,(A51-1)*56,0)</f>
        <v>31.060000000055879</v>
      </c>
      <c r="E51" s="5">
        <f ca="1">OFFSET('2688p trace'!$S$56,(A51-1)*56,0)-OFFSET('2688p stat'!$H$1,A51*20,0)</f>
        <v>918429.34</v>
      </c>
      <c r="F51" s="5">
        <f ca="1">OFFSET('2688p stat'!$H$1,A51*20,0)-OFFSET('2688p stat'!$K$1,A51*20,0)</f>
        <v>0</v>
      </c>
      <c r="G51" s="5">
        <f ca="1">OFFSET('2688p stat'!$K$1,A51*20,0)-OFFSET('2688p stat'!$N$1,A51*20,0)</f>
        <v>0</v>
      </c>
      <c r="H51" s="5">
        <f ca="1">OFFSET('2688p stat'!$N$1,A51*20,0)</f>
        <v>0</v>
      </c>
      <c r="I51" s="5"/>
      <c r="J51" s="5">
        <f t="shared" ca="1" si="2"/>
        <v>918429.34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OFFSET('2688p stat'!$A$1,A52*20,0)</f>
        <v>CUDA opt_one_GPU ant local</v>
      </c>
      <c r="D52" s="5">
        <f ca="1">OFFSET('2688p trace'!$R$56,(A52-1)*56,0)-OFFSET('2688p trace'!$S$56,(A52-1)*56,0)</f>
        <v>35.038000000000466</v>
      </c>
      <c r="E52" s="5">
        <f ca="1">OFFSET('2688p trace'!$S$56,(A52-1)*56,0)-OFFSET('2688p stat'!$H$1,A52*20,0)</f>
        <v>65515.316000000006</v>
      </c>
      <c r="F52" s="5">
        <f ca="1">OFFSET('2688p stat'!$H$1,A52*20,0)-OFFSET('2688p stat'!$K$1,A52*20,0)</f>
        <v>0</v>
      </c>
      <c r="G52" s="5">
        <f ca="1">OFFSET('2688p stat'!$K$1,A52*20,0)-OFFSET('2688p stat'!$N$1,A52*20,0)</f>
        <v>0</v>
      </c>
      <c r="H52" s="5">
        <f ca="1">OFFSET('2688p stat'!$N$1,A52*20,0)</f>
        <v>0</v>
      </c>
      <c r="I52" s="5"/>
      <c r="J52" s="5">
        <f t="shared" ca="1" si="2"/>
        <v>65515.316000000006</v>
      </c>
      <c r="K52" s="10">
        <f t="shared" ca="1" si="1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OFFSET('2688p stat'!$A$1,A53*20,0)</f>
        <v>non CUDA Time</v>
      </c>
      <c r="D53" s="5">
        <f ca="1">OFFSET('2688p trace'!$R$56,(A53-1)*56,0)-OFFSET('2688p trace'!$S$56,(A53-1)*56,0)</f>
        <v>85.3240000000078</v>
      </c>
      <c r="E53" s="5">
        <f ca="1">OFFSET('2688p trace'!$S$56,(A53-1)*56,0)-OFFSET('2688p stat'!$H$1,A53*20,0)</f>
        <v>0.12573400000110269</v>
      </c>
      <c r="F53" s="5">
        <f ca="1">OFFSET('2688p stat'!$H$1,A53*20,0)-OFFSET('2688p stat'!$K$1,A53*20,0)</f>
        <v>54.264448000001721</v>
      </c>
      <c r="G53" s="5">
        <f ca="1">OFFSET('2688p stat'!$K$1,A53*20,0)-OFFSET('2688p stat'!$N$1,A53*20,0)</f>
        <v>44109.340887999999</v>
      </c>
      <c r="H53" s="5">
        <f ca="1">OFFSET('2688p stat'!$N$1,A53*20,0)</f>
        <v>2381.42893</v>
      </c>
      <c r="I53" s="5"/>
      <c r="J53" s="5">
        <f t="shared" ca="1" si="2"/>
        <v>46545.16</v>
      </c>
      <c r="K53" s="10">
        <f t="shared" ca="1" si="1"/>
        <v>0.94766761759976748</v>
      </c>
      <c r="L53">
        <f t="shared" ca="1" si="0"/>
        <v>1.5740983995124569E-3</v>
      </c>
    </row>
    <row r="54" spans="1:12" x14ac:dyDescent="0.25">
      <c r="A54">
        <v>24</v>
      </c>
      <c r="C54" t="str">
        <f ca="1">OFFSET('2688p stat'!$A$1,A54*20,0)</f>
        <v>non CUDA</v>
      </c>
      <c r="D54" s="5">
        <f ca="1">OFFSET('2688p trace'!$R$56,(A54-1)*56,0)-OFFSET('2688p trace'!$S$56,(A54-1)*56,0)</f>
        <v>46551.690000000017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ca="1">SUM(D54:H54)</f>
        <v>46551.690000000017</v>
      </c>
      <c r="K54" s="10">
        <f t="shared" ca="1" si="1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non hash</v>
      </c>
      <c r="D55" s="5">
        <f ca="1">OFFSET('2688p trace'!$R$56,(A55-1)*56,0)-OFFSET('2688p trace'!$S$56,(A55-1)*56,0)</f>
        <v>20.835999999995693</v>
      </c>
      <c r="E55" s="5">
        <f ca="1">OFFSET('2688p trace'!$S$56,(A55-1)*56,0)-OFFSET('2688p stat'!$H$1,A55*20,0)</f>
        <v>0.14127200000075391</v>
      </c>
      <c r="F55" s="5">
        <f ca="1">OFFSET('2688p stat'!$H$1,A55*20,0)-OFFSET('2688p stat'!$K$1,A55*20,0)</f>
        <v>54.328377999998338</v>
      </c>
      <c r="G55" s="5">
        <f ca="1">OFFSET('2688p stat'!$K$1,A55*20,0)-OFFSET('2688p stat'!$N$1,A55*20,0)</f>
        <v>42660.367513999998</v>
      </c>
      <c r="H55" s="5">
        <f ca="1">OFFSET('2688p stat'!$N$1,A55*20,0)</f>
        <v>2905.258836</v>
      </c>
      <c r="I55" s="5"/>
      <c r="J55" s="5">
        <f t="shared" ca="1" si="2"/>
        <v>45620.095999999998</v>
      </c>
      <c r="K55" s="10">
        <f t="shared" ca="1" si="1"/>
        <v>0.93512226528414144</v>
      </c>
      <c r="L55">
        <f t="shared" ca="1" si="0"/>
        <v>1.2857816474117064E-3</v>
      </c>
    </row>
    <row r="56" spans="1:12" x14ac:dyDescent="0.25">
      <c r="A56">
        <v>26</v>
      </c>
      <c r="C56" t="str">
        <f ca="1">OFFSET('2688p stat'!$A$1,A56*20,0)</f>
        <v>Classic ACO</v>
      </c>
      <c r="D56" s="5">
        <f ca="1">OFFSET('2688p trace'!$R$56,(A56-1)*56,0)-OFFSET('2688p trace'!$S$56,(A56-1)*56,0)</f>
        <v>5683.6199999999953</v>
      </c>
      <c r="E56" s="5">
        <f ca="1">OFFSET('2688p trace'!$S$56,(A56-1)*56,0)-OFFSET('2688p stat'!$H$1,A56*20,0)</f>
        <v>238.27312500000698</v>
      </c>
      <c r="F56" s="5">
        <f ca="1">OFFSET('2688p stat'!$H$1,A56*20,0)-OFFSET('2688p stat'!$K$1,A56*20,0)</f>
        <v>101.45187499996973</v>
      </c>
      <c r="G56" s="5">
        <f ca="1">OFFSET('2688p stat'!$K$1,A56*20,0)-OFFSET('2688p stat'!$N$1,A56*20,0)</f>
        <v>325809.73755900003</v>
      </c>
      <c r="H56" s="5">
        <f ca="1">OFFSET('2688p stat'!$N$1,A56*20,0)</f>
        <v>7886.2174409999998</v>
      </c>
      <c r="I56" s="5"/>
      <c r="J56" s="5">
        <f t="shared" ca="1" si="2"/>
        <v>334035.68</v>
      </c>
      <c r="K56" s="10">
        <f t="shared" ca="1" si="1"/>
        <v>0.97537406051652942</v>
      </c>
      <c r="L56">
        <f t="shared" ca="1" si="0"/>
        <v>1.2968092878483822E-3</v>
      </c>
    </row>
    <row r="57" spans="1:12" x14ac:dyDescent="0.25">
      <c r="A57">
        <v>27</v>
      </c>
      <c r="C57" t="str">
        <f ca="1">OFFSET('2688p stat'!$A$1,A57*20,0)</f>
        <v>Classic ACO non hash</v>
      </c>
      <c r="D57" s="5">
        <f ca="1">OFFSET('2688p trace'!$R$56,(A57-1)*56,0)-OFFSET('2688p trace'!$S$56,(A57-1)*56,0)</f>
        <v>34.680000000051223</v>
      </c>
      <c r="E57" s="5">
        <f ca="1">OFFSET('2688p trace'!$S$56,(A57-1)*56,0)-OFFSET('2688p stat'!$H$1,A57*20,0)</f>
        <v>221.99562499998137</v>
      </c>
      <c r="F57" s="5">
        <f ca="1">OFFSET('2688p stat'!$H$1,A57*20,0)-OFFSET('2688p stat'!$K$1,A57*20,0)</f>
        <v>102.86250000004657</v>
      </c>
      <c r="G57" s="5">
        <f ca="1">OFFSET('2688p stat'!$K$1,A57*20,0)-OFFSET('2688p stat'!$N$1,A57*20,0)</f>
        <v>615047.01217799995</v>
      </c>
      <c r="H57" s="5">
        <f ca="1">OFFSET('2688p stat'!$N$1,A57*20,0)</f>
        <v>7991.8496969999997</v>
      </c>
      <c r="I57" s="5"/>
      <c r="J57" s="5">
        <f t="shared" ca="1" si="2"/>
        <v>623363.72</v>
      </c>
      <c r="K57" s="10">
        <f t="shared" ca="1" si="1"/>
        <v>0.98665833837426398</v>
      </c>
      <c r="L57">
        <f t="shared" ca="1" si="0"/>
        <v>1.7827136575395575</v>
      </c>
    </row>
    <row r="58" spans="1:12" x14ac:dyDescent="0.25">
      <c r="A58">
        <v>28</v>
      </c>
      <c r="C58" t="str">
        <f ca="1">OFFSET('2688p stat'!$A$1,A58*20,0)</f>
        <v>omp</v>
      </c>
      <c r="D58" s="5">
        <f ca="1">OFFSET('2688p trace'!$R$56,(A58-1)*56,0)-OFFSET('2688p trace'!$S$56,(A58-1)*56,0)</f>
        <v>79.657999999973981</v>
      </c>
      <c r="E58" s="5">
        <f ca="1">OFFSET('2688p trace'!$S$56,(A58-1)*56,0)-OFFSET('2688p stat'!$H$1,A58*20,0)</f>
        <v>0.16149400001449976</v>
      </c>
      <c r="F58" s="5">
        <f ca="1">OFFSET('2688p stat'!$H$1,A58*20,0)-OFFSET('2688p stat'!$K$1,A58*20,0)</f>
        <v>54.699555999999575</v>
      </c>
      <c r="G58" s="5">
        <f ca="1">OFFSET('2688p stat'!$K$1,A58*20,0)-OFFSET('2688p stat'!$N$1,A58*20,0)</f>
        <v>44415.558774000005</v>
      </c>
      <c r="H58" s="5">
        <f ca="1">OFFSET('2688p stat'!$N$1,A58*20,0)</f>
        <v>2363.404176</v>
      </c>
      <c r="I58" s="5"/>
      <c r="J58" s="5">
        <f t="shared" ca="1" si="2"/>
        <v>46833.824000000022</v>
      </c>
      <c r="K58" s="10">
        <f t="shared" ca="1" si="1"/>
        <v>0.94836498454621132</v>
      </c>
      <c r="L58">
        <f t="shared" ca="1" si="0"/>
        <v>9.2520531445544477E-4</v>
      </c>
    </row>
    <row r="59" spans="1:12" x14ac:dyDescent="0.25">
      <c r="A59">
        <v>29</v>
      </c>
      <c r="C59" t="str">
        <f ca="1">OFFSET('2688p stat'!$A$1,A59*20,0)</f>
        <v>omp non hash</v>
      </c>
      <c r="D59" s="5">
        <f ca="1">OFFSET('2688p trace'!$R$56,(A59-1)*56,0)-OFFSET('2688p trace'!$S$56,(A59-1)*56,0)</f>
        <v>21.677999999999884</v>
      </c>
      <c r="E59" s="5">
        <f ca="1">OFFSET('2688p trace'!$S$56,(A59-1)*56,0)-OFFSET('2688p stat'!$H$1,A59*20,0)</f>
        <v>0.16278199999942444</v>
      </c>
      <c r="F59" s="5">
        <f ca="1">OFFSET('2688p stat'!$H$1,A59*20,0)-OFFSET('2688p stat'!$K$1,A59*20,0)</f>
        <v>54.763006000001042</v>
      </c>
      <c r="G59" s="5">
        <f ca="1">OFFSET('2688p stat'!$K$1,A59*20,0)-OFFSET('2688p stat'!$N$1,A59*20,0)</f>
        <v>43037.015014000004</v>
      </c>
      <c r="H59" s="5">
        <f ca="1">OFFSET('2688p stat'!$N$1,A59*20,0)</f>
        <v>2784.8911979999998</v>
      </c>
      <c r="I59" s="5"/>
      <c r="J59" s="5">
        <f t="shared" ca="1" si="2"/>
        <v>45876.832000000002</v>
      </c>
      <c r="K59" s="10">
        <f t="shared" ca="1" si="1"/>
        <v>0.93809910444557287</v>
      </c>
      <c r="L59">
        <f t="shared" ca="1" si="0"/>
        <v>2.8995666249928193E-3</v>
      </c>
    </row>
    <row r="60" spans="1:12" x14ac:dyDescent="0.25">
      <c r="A60">
        <v>30</v>
      </c>
      <c r="C60" t="str">
        <f ca="1">OFFSET('2688p stat'!$A$1,A60*20,0)</f>
        <v>non CUDA transp Time</v>
      </c>
      <c r="D60" s="5">
        <f ca="1">OFFSET('2688p trace'!$R$56,(A60-1)*56,0)-OFFSET('2688p trace'!$S$56,(A60-1)*56,0)</f>
        <v>89.710000000013679</v>
      </c>
      <c r="E60" s="5">
        <f ca="1">OFFSET('2688p trace'!$S$56,(A60-1)*56,0)-OFFSET('2688p stat'!$H$1,A60*20,0)</f>
        <v>0.15411199999653036</v>
      </c>
      <c r="F60" s="5">
        <f ca="1">OFFSET('2688p stat'!$H$1,A60*20,0)-OFFSET('2688p stat'!$K$1,A60*20,0)</f>
        <v>54.563253999993321</v>
      </c>
      <c r="G60" s="5">
        <f ca="1">OFFSET('2688p stat'!$K$1,A60*20,0)-OFFSET('2688p stat'!$N$1,A60*20,0)</f>
        <v>44626.111446000003</v>
      </c>
      <c r="H60" s="5">
        <f ca="1">OFFSET('2688p stat'!$N$1,A60*20,0)</f>
        <v>2291.817188</v>
      </c>
      <c r="I60" s="5"/>
      <c r="J60" s="5">
        <f t="shared" ca="1" si="2"/>
        <v>46972.645999999993</v>
      </c>
      <c r="K60" s="10">
        <f t="shared" ref="K60:K80" ca="1" si="3">G60/J60</f>
        <v>0.95004465888508838</v>
      </c>
      <c r="L60">
        <f t="shared" ref="L60:L80" ca="1" si="4">$K$29*POWER(K60,2)*SQRT(G168/(POWER(G60,2)*$L$29)+J168/(POWER(J60,2)*$L$29))</f>
        <v>3.8161976196400779E-3</v>
      </c>
    </row>
    <row r="61" spans="1:12" x14ac:dyDescent="0.25">
      <c r="A61">
        <v>31</v>
      </c>
      <c r="C61" t="str">
        <f ca="1">OFFSET('2688p stat'!$A$1,A61*20,0)</f>
        <v>non CUDA transp</v>
      </c>
      <c r="D61" s="5">
        <f ca="1">OFFSET('2688p trace'!$R$56,(A61-1)*56,0)-OFFSET('2688p trace'!$S$56,(A61-1)*56,0)</f>
        <v>46915.074000000022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ca="1">SUM(D61:H61)</f>
        <v>46915.074000000022</v>
      </c>
      <c r="K61" s="10">
        <f t="shared" ca="1" si="3"/>
        <v>0</v>
      </c>
      <c r="L61" t="e">
        <f t="shared" ca="1" si="4"/>
        <v>#DIV/0!</v>
      </c>
    </row>
    <row r="62" spans="1:12" x14ac:dyDescent="0.25">
      <c r="A62">
        <v>32</v>
      </c>
      <c r="C62" t="str">
        <f ca="1">OFFSET('2688p stat'!$A$1,A62*20,0)</f>
        <v>non CUDA transp non hash</v>
      </c>
      <c r="D62" s="5">
        <f ca="1">OFFSET('2688p trace'!$R$56,(A62-1)*56,0)-OFFSET('2688p trace'!$S$56,(A62-1)*56,0)</f>
        <v>21.665999999990163</v>
      </c>
      <c r="E62" s="5">
        <f ca="1">OFFSET('2688p trace'!$S$56,(A62-1)*56,0)-OFFSET('2688p stat'!$H$1,A62*20,0)</f>
        <v>0.16745800000353483</v>
      </c>
      <c r="F62" s="5">
        <f ca="1">OFFSET('2688p stat'!$H$1,A62*20,0)-OFFSET('2688p stat'!$K$1,A62*20,0)</f>
        <v>54.648242000002938</v>
      </c>
      <c r="G62" s="5">
        <f ca="1">OFFSET('2688p stat'!$K$1,A62*20,0)-OFFSET('2688p stat'!$N$1,A62*20,0)</f>
        <v>43332.310519999999</v>
      </c>
      <c r="H62" s="5">
        <f ca="1">OFFSET('2688p stat'!$N$1,A62*20,0)</f>
        <v>3112.9417800000001</v>
      </c>
      <c r="I62" s="5"/>
      <c r="J62" s="5">
        <f t="shared" ca="1" si="2"/>
        <v>46500.068000000007</v>
      </c>
      <c r="K62" s="10">
        <f t="shared" ca="1" si="3"/>
        <v>0.93187628284758617</v>
      </c>
      <c r="L62">
        <f t="shared" ca="1" si="4"/>
        <v>6.7330777666458948E-3</v>
      </c>
    </row>
    <row r="63" spans="1:12" x14ac:dyDescent="0.25">
      <c r="A63">
        <v>33</v>
      </c>
      <c r="C63" t="str">
        <f ca="1">OFFSET('2688p stat'!$A$1,A63*20,0)</f>
        <v>non CUDA transp_AVX Time</v>
      </c>
      <c r="D63" s="5">
        <f ca="1">OFFSET('2688p trace'!$R$56,(A63-1)*56,0)-OFFSET('2688p trace'!$S$56,(A63-1)*56,0)</f>
        <v>86.056000000025961</v>
      </c>
      <c r="E63" s="5">
        <f ca="1">OFFSET('2688p trace'!$S$56,(A63-1)*56,0)-OFFSET('2688p stat'!$H$1,A63*20,0)</f>
        <v>0.1347319999767933</v>
      </c>
      <c r="F63" s="5">
        <f ca="1">OFFSET('2688p stat'!$H$1,A63*20,0)-OFFSET('2688p stat'!$K$1,A63*20,0)</f>
        <v>50.632938000002468</v>
      </c>
      <c r="G63" s="5">
        <f ca="1">OFFSET('2688p stat'!$K$1,A63*20,0)-OFFSET('2688p stat'!$N$1,A63*20,0)</f>
        <v>49818.509169999998</v>
      </c>
      <c r="H63" s="5">
        <f ca="1">OFFSET('2688p stat'!$N$1,A63*20,0)</f>
        <v>2278.07116</v>
      </c>
      <c r="I63" s="5"/>
      <c r="J63" s="5">
        <f t="shared" ca="1" si="2"/>
        <v>52147.347999999976</v>
      </c>
      <c r="K63" s="10">
        <f t="shared" ca="1" si="3"/>
        <v>0.95534118379327782</v>
      </c>
      <c r="L63">
        <f t="shared" ca="1" si="4"/>
        <v>2.7601374346182577E-2</v>
      </c>
    </row>
    <row r="64" spans="1:12" x14ac:dyDescent="0.25">
      <c r="A64">
        <v>34</v>
      </c>
      <c r="C64" t="str">
        <f ca="1">OFFSET('2688p stat'!$A$1,A64*20,0)</f>
        <v>non CUDA transp_AVX</v>
      </c>
      <c r="D64" s="5">
        <f ca="1">OFFSET('2688p trace'!$R$56,(A64-1)*56,0)-OFFSET('2688p trace'!$S$56,(A64-1)*56,0)</f>
        <v>52680.578000000009</v>
      </c>
      <c r="E64" s="5">
        <f ca="1">OFFSET('2688p trace'!$S$56,(A64-1)*56,0)-OFFSET('2688p stat'!$H$1,A64*20,0)</f>
        <v>0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>
        <f ca="1">SUM(D64:H64)</f>
        <v>52680.578000000009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OFFSET('2688p stat'!$A$1,A65*20,0)</f>
        <v>non CUDA transp_AVX non hash</v>
      </c>
      <c r="D65" s="5">
        <f ca="1">OFFSET('2688p trace'!$R$56,(A65-1)*56,0)-OFFSET('2688p trace'!$S$56,(A65-1)*56,0)</f>
        <v>21.221999999994296</v>
      </c>
      <c r="E65" s="5">
        <f ca="1">OFFSET('2688p trace'!$S$56,(A65-1)*56,0)-OFFSET('2688p stat'!$H$1,A65*20,0)</f>
        <v>0.15751599999930477</v>
      </c>
      <c r="F65" s="5">
        <f ca="1">OFFSET('2688p stat'!$H$1,A65*20,0)-OFFSET('2688p stat'!$K$1,A65*20,0)</f>
        <v>50.145214000003762</v>
      </c>
      <c r="G65" s="5">
        <f ca="1">OFFSET('2688p stat'!$K$1,A65*20,0)-OFFSET('2688p stat'!$N$1,A65*20,0)</f>
        <v>45997.081129999999</v>
      </c>
      <c r="H65" s="5">
        <f ca="1">OFFSET('2688p stat'!$N$1,A65*20,0)</f>
        <v>2911.66014</v>
      </c>
      <c r="I65" s="5"/>
      <c r="J65" s="5">
        <f t="shared" ca="1" si="2"/>
        <v>48959.044000000002</v>
      </c>
      <c r="K65" s="10">
        <f t="shared" ca="1" si="3"/>
        <v>0.93950121105305895</v>
      </c>
      <c r="L65">
        <f t="shared" ca="1" si="4"/>
        <v>2.2803945658055038E-3</v>
      </c>
    </row>
    <row r="66" spans="1:12" x14ac:dyDescent="0.25">
      <c r="A66">
        <v>36</v>
      </c>
      <c r="C66" t="str">
        <f ca="1">OFFSET('2688p stat'!$A$1,A66*20,0)</f>
        <v>non CUDA transp_AVX_OMP Time</v>
      </c>
      <c r="D66" s="5">
        <f ca="1">OFFSET('2688p trace'!$R$56,(A66-1)*56,0)-OFFSET('2688p trace'!$S$56,(A66-1)*56,0)</f>
        <v>86.466000000007625</v>
      </c>
      <c r="E66" s="5">
        <f ca="1">OFFSET('2688p trace'!$S$56,(A66-1)*56,0)-OFFSET('2688p stat'!$H$1,A66*20,0)</f>
        <v>0.13741799999843352</v>
      </c>
      <c r="F66" s="5">
        <f ca="1">OFFSET('2688p stat'!$H$1,A66*20,0)-OFFSET('2688p stat'!$K$1,A66*20,0)</f>
        <v>50.245175999996718</v>
      </c>
      <c r="G66" s="5">
        <f ca="1">OFFSET('2688p stat'!$K$1,A66*20,0)-OFFSET('2688p stat'!$N$1,A66*20,0)</f>
        <v>51246.587542000001</v>
      </c>
      <c r="H66" s="5">
        <f ca="1">OFFSET('2688p stat'!$N$1,A66*20,0)</f>
        <v>2266.687864</v>
      </c>
      <c r="I66" s="5"/>
      <c r="J66" s="5">
        <f t="shared" ca="1" si="2"/>
        <v>53563.657999999996</v>
      </c>
      <c r="K66" s="10">
        <f t="shared" ca="1" si="3"/>
        <v>0.95674174347838614</v>
      </c>
      <c r="L66">
        <f t="shared" ca="1" si="4"/>
        <v>2.7407065678124475E-2</v>
      </c>
    </row>
    <row r="67" spans="1:12" x14ac:dyDescent="0.25">
      <c r="A67">
        <v>37</v>
      </c>
      <c r="C67" t="str">
        <f ca="1">OFFSET('2688p stat'!$A$1,A67*20,0)</f>
        <v>non CUDA transp_AVX_OMP</v>
      </c>
      <c r="D67" s="5">
        <f ca="1">OFFSET('2688p trace'!$R$56,(A67-1)*56,0)-OFFSET('2688p trace'!$S$56,(A67-1)*56,0)</f>
        <v>52048.41</v>
      </c>
      <c r="E67" s="5">
        <f ca="1">OFFSET('2688p trace'!$S$56,(A67-1)*56,0)-OFFSET('2688p stat'!$H$1,A67*20,0)</f>
        <v>0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>
        <f ca="1">SUM(D67:H67)</f>
        <v>52048.41</v>
      </c>
      <c r="K67" s="10">
        <f t="shared" ca="1" si="3"/>
        <v>0</v>
      </c>
      <c r="L67" t="e">
        <f t="shared" ca="1" si="4"/>
        <v>#DIV/0!</v>
      </c>
    </row>
    <row r="68" spans="1:12" x14ac:dyDescent="0.25">
      <c r="A68">
        <v>38</v>
      </c>
      <c r="C68" t="str">
        <f ca="1">OFFSET('2688p stat'!$A$1,A68*20,0)</f>
        <v>non CUDA transp_AVX_OMP non hash</v>
      </c>
      <c r="D68" s="5">
        <f ca="1">OFFSET('2688p trace'!$R$56,(A68-1)*56,0)-OFFSET('2688p trace'!$S$56,(A68-1)*56,0)</f>
        <v>21.574000000000524</v>
      </c>
      <c r="E68" s="5">
        <f ca="1">OFFSET('2688p trace'!$S$56,(A68-1)*56,0)-OFFSET('2688p stat'!$H$1,A68*20,0)</f>
        <v>0.15249800000310643</v>
      </c>
      <c r="F68" s="5">
        <f ca="1">OFFSET('2688p stat'!$H$1,A68*20,0)-OFFSET('2688p stat'!$K$1,A68*20,0)</f>
        <v>49.844219999999041</v>
      </c>
      <c r="G68" s="5">
        <f ca="1">OFFSET('2688p stat'!$K$1,A68*20,0)-OFFSET('2688p stat'!$N$1,A68*20,0)</f>
        <v>46144.923005999997</v>
      </c>
      <c r="H68" s="5">
        <f ca="1">OFFSET('2688p stat'!$N$1,A68*20,0)</f>
        <v>2930.8002759999999</v>
      </c>
      <c r="I68" s="5"/>
      <c r="J68" s="5">
        <f t="shared" ca="1" si="2"/>
        <v>49125.72</v>
      </c>
      <c r="K68" s="10">
        <f t="shared" ca="1" si="3"/>
        <v>0.93932308790588714</v>
      </c>
      <c r="L68">
        <f t="shared" ca="1" si="4"/>
        <v>2.9826368569576159E-3</v>
      </c>
    </row>
    <row r="69" spans="1:12" x14ac:dyDescent="0.25">
      <c r="A69">
        <v>39</v>
      </c>
      <c r="C69" t="str">
        <f ca="1">OFFSET('2688p stat'!$A$1,A69*20,0)</f>
        <v>CUDA ant add CPU_AVX_transp Time</v>
      </c>
      <c r="D69" s="5">
        <f ca="1">OFFSET('2688p trace'!$R$56,(A69-1)*56,0)-OFFSET('2688p trace'!$S$56,(A69-1)*56,0)</f>
        <v>35.99800000000505</v>
      </c>
      <c r="E69" s="5">
        <f ca="1">OFFSET('2688p trace'!$S$56,(A69-1)*56,0)-OFFSET('2688p stat'!$H$1,A69*20,0)</f>
        <v>27.063315999999759</v>
      </c>
      <c r="F69" s="5">
        <f ca="1">OFFSET('2688p stat'!$H$1,A69*20,0)-OFFSET('2688p stat'!$K$1,A69*20,0)</f>
        <v>45.494200000001001</v>
      </c>
      <c r="G69" s="5">
        <f ca="1">OFFSET('2688p stat'!$K$1,A69*20,0)-OFFSET('2688p stat'!$N$1,A69*20,0)</f>
        <v>8886.8659179999995</v>
      </c>
      <c r="H69" s="5">
        <f ca="1">OFFSET('2688p stat'!$N$1,A69*20,0)</f>
        <v>2898.1205660000001</v>
      </c>
      <c r="I69" s="5"/>
      <c r="J69" s="5">
        <f t="shared" ca="1" si="2"/>
        <v>11857.544</v>
      </c>
      <c r="K69" s="10">
        <f t="shared" ca="1" si="3"/>
        <v>0.74946936043416745</v>
      </c>
      <c r="L69">
        <f t="shared" ca="1" si="4"/>
        <v>8.3954470003135462E-4</v>
      </c>
    </row>
    <row r="70" spans="1:12" x14ac:dyDescent="0.25">
      <c r="A70">
        <v>40</v>
      </c>
      <c r="C70" t="str">
        <f ca="1">OFFSET('2688p stat'!$A$1,A70*20,0)</f>
        <v>CUDA ant add CPU_AVX_transp</v>
      </c>
      <c r="D70" s="5">
        <f ca="1">OFFSET('2688p trace'!$R$56,(A70-1)*56,0)-OFFSET('2688p trace'!$S$56,(A70-1)*56,0)</f>
        <v>11913.408000000003</v>
      </c>
      <c r="E70" s="5">
        <f ca="1">OFFSET('2688p trace'!$S$56,(A70-1)*56,0)-OFFSET('2688p stat'!$H$1,A70*20,0)</f>
        <v>0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>
        <f ca="1">SUM(D70:H70)</f>
        <v>11913.408000000003</v>
      </c>
      <c r="K70" s="10">
        <f t="shared" ca="1" si="3"/>
        <v>0</v>
      </c>
      <c r="L70" t="e">
        <f t="shared" ca="1" si="4"/>
        <v>#DIV/0!</v>
      </c>
    </row>
    <row r="71" spans="1:12" x14ac:dyDescent="0.25">
      <c r="A71">
        <v>41</v>
      </c>
      <c r="C71" t="str">
        <f ca="1">OFFSET('2688p stat'!$A$1,A71*20,0)</f>
        <v>CUDA ant add CPU_AVX_transp non hash</v>
      </c>
      <c r="D71" s="5">
        <f ca="1">OFFSET('2688p trace'!$R$56,(A71-1)*56,0)-OFFSET('2688p trace'!$S$56,(A71-1)*56,0)</f>
        <v>22.548000000002503</v>
      </c>
      <c r="E71" s="5">
        <f ca="1">OFFSET('2688p trace'!$S$56,(A71-1)*56,0)-OFFSET('2688p stat'!$H$1,A71*20,0)</f>
        <v>26.546991999997772</v>
      </c>
      <c r="F71" s="5">
        <f ca="1">OFFSET('2688p stat'!$H$1,A71*20,0)-OFFSET('2688p stat'!$K$1,A71*20,0)</f>
        <v>45.107559000000037</v>
      </c>
      <c r="G71" s="5">
        <f ca="1">OFFSET('2688p stat'!$K$1,A71*20,0)-OFFSET('2688p stat'!$N$1,A71*20,0)</f>
        <v>6883.5438910000003</v>
      </c>
      <c r="H71" s="5">
        <f ca="1">OFFSET('2688p stat'!$N$1,A71*20,0)</f>
        <v>2897.756558</v>
      </c>
      <c r="I71" s="5"/>
      <c r="J71" s="5">
        <f t="shared" ca="1" si="2"/>
        <v>9852.9549999999981</v>
      </c>
      <c r="K71" s="10">
        <f t="shared" ca="1" si="3"/>
        <v>0.69862735504221851</v>
      </c>
      <c r="L71">
        <f t="shared" ca="1" si="4"/>
        <v>6.8278941874002036E-4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2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2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 t="str">
        <f ca="1">OFFSET('2688p stat'!$A$1,A76*20,0)</f>
        <v>CUDA ant par global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36.428458000000319</v>
      </c>
      <c r="G76" s="5">
        <f ca="1">OFFSET('2688p stat'!$K$1,A76*20,0)-OFFSET('2688p stat'!$N$1,A76*20,0)</f>
        <v>12495.452052000001</v>
      </c>
      <c r="H76" s="5">
        <f ca="1">OFFSET('2688p stat'!$N$1,A76*20,0)</f>
        <v>492.62167799999997</v>
      </c>
      <c r="I76" s="5"/>
      <c r="J76" s="5" t="e">
        <f t="shared" ca="1" si="2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 t="str">
        <f ca="1">OFFSET('2688p stat'!$A$1,A77*20,0)</f>
        <v>CUDA ant add CPU Time global</v>
      </c>
      <c r="D77" s="5" t="e">
        <f ca="1">OFFSET('2688p trace'!$R$56,(A77-1)*56,0)-OFFSET('2688p trace'!$S$56,(A77-1)*56,0)</f>
        <v>#DIV/0!</v>
      </c>
      <c r="E77" s="5" t="e">
        <f ca="1">OFFSET('2688p trace'!$S$56,(A77-1)*56,0)-OFFSET('2688p stat'!$H$1,A77*20,0)</f>
        <v>#DIV/0!</v>
      </c>
      <c r="F77" s="5">
        <f ca="1">OFFSET('2688p stat'!$H$1,A77*20,0)-OFFSET('2688p stat'!$K$1,A77*20,0)</f>
        <v>36.867440999998507</v>
      </c>
      <c r="G77" s="5">
        <f ca="1">OFFSET('2688p stat'!$K$1,A77*20,0)-OFFSET('2688p stat'!$N$1,A77*20,0)</f>
        <v>12970.553115000001</v>
      </c>
      <c r="H77" s="5">
        <f ca="1">OFFSET('2688p stat'!$N$1,A77*20,0)</f>
        <v>2736.8722170000001</v>
      </c>
      <c r="I77" s="5"/>
      <c r="J77" s="5" t="e">
        <f t="shared" ca="1" si="2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 t="str">
        <f ca="1">OFFSET('2688p stat'!$A$1,A78*20,0)</f>
        <v>CUDA opt ant par global</v>
      </c>
      <c r="D78" s="5" t="e">
        <f ca="1">OFFSET('2688p trace'!$R$56,(A78-1)*56,0)-OFFSET('2688p trace'!$S$56,(A78-1)*56,0)</f>
        <v>#DIV/0!</v>
      </c>
      <c r="E78" s="5" t="e">
        <f ca="1">OFFSET('2688p trace'!$S$56,(A78-1)*56,0)-OFFSET('2688p stat'!$H$1,A78*20,0)</f>
        <v>#DIV/0!</v>
      </c>
      <c r="F78" s="5">
        <f ca="1">OFFSET('2688p stat'!$H$1,A78*20,0)-OFFSET('2688p stat'!$K$1,A78*20,0)</f>
        <v>525.20845699999882</v>
      </c>
      <c r="G78" s="5">
        <f ca="1">OFFSET('2688p stat'!$K$1,A78*20,0)-OFFSET('2688p stat'!$N$1,A78*20,0)</f>
        <v>12500.333398000001</v>
      </c>
      <c r="H78" s="5">
        <f ca="1">OFFSET('2688p stat'!$N$1,A78*20,0)</f>
        <v>0</v>
      </c>
      <c r="I78" s="5"/>
      <c r="J78" s="5" t="e">
        <f t="shared" ca="1" si="2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 t="e">
        <f ca="1">OFFSET('2688p trace'!$R$56,(A79-1)*56,0)-OFFSET('2688p trace'!$S$56,(A79-1)*56,0)</f>
        <v>#DIV/0!</v>
      </c>
      <c r="E79" s="5" t="e">
        <f ca="1">OFFSET('2688p trace'!$S$56,(A79-1)*56,0)-OFFSET('2688p stat'!$H$1,A79*20,0)</f>
        <v>#DIV/0!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 t="e">
        <f t="shared" ref="J79:J80" ca="1" si="5">SUM(D79:H79)</f>
        <v>#DIV/0!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 t="e">
        <f ca="1">OFFSET('2688p trace'!$R$56,(A80-1)*56,0)-OFFSET('2688p trace'!$S$56,(A80-1)*56,0)</f>
        <v>#DIV/0!</v>
      </c>
      <c r="E80" s="5" t="e">
        <f ca="1">OFFSET('2688p trace'!$S$56,(A80-1)*56,0)-OFFSET('2688p stat'!$H$1,A80*20,0)</f>
        <v>#DIV/0!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 t="e">
        <f t="shared" ca="1" si="5"/>
        <v>#DIV/0!</v>
      </c>
      <c r="K80" s="10" t="e">
        <f t="shared" ca="1" si="3"/>
        <v>#DIV/0!</v>
      </c>
      <c r="L80" t="e">
        <f t="shared" ca="1" si="4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26.696321999999999</v>
      </c>
      <c r="E85" s="5">
        <f ca="1">OFFSET('2688p trace'!$S$56,(A85-1)*56,0)</f>
        <v>1.963519999999999E-3</v>
      </c>
      <c r="F85" s="5">
        <f ca="1">OFFSET('2688p stat'!$H$1,A85*20,0)</f>
        <v>0</v>
      </c>
      <c r="G85" s="5">
        <f ca="1">OFFSET('2688p stat'!$K$1,A85*20,0)</f>
        <v>0</v>
      </c>
      <c r="H85" s="5">
        <f ca="1">OFFSET('2688p stat'!$N$1,A85*20,0)</f>
        <v>0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25.84773599999999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21.141660000000002</v>
      </c>
      <c r="E87" s="5">
        <f ca="1">OFFSET('2688p trace'!$S$56,(A87-1)*56,0)</f>
        <v>1.6620800000000002E-3</v>
      </c>
      <c r="F87" s="5">
        <f ca="1">OFFSET('2688p stat'!$H$1,A87*20,0)</f>
        <v>0</v>
      </c>
      <c r="G87" s="5">
        <f ca="1">OFFSET('2688p stat'!$K$1,A87*20,0)</f>
        <v>0</v>
      </c>
      <c r="H87" s="5">
        <f ca="1">OFFSET('2688p stat'!$N$1,A87*20,0)</f>
        <v>0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10026.773999999998</v>
      </c>
      <c r="E88" s="5">
        <f ca="1">OFFSET('2688p trace'!$S$56,(A88-1)*56,0)</f>
        <v>10000.743600000002</v>
      </c>
      <c r="F88" s="5">
        <f ca="1">OFFSET('2688p stat'!$H$1,A88*20,0)</f>
        <v>9966.0075390000002</v>
      </c>
      <c r="G88" s="5">
        <f ca="1">OFFSET('2688p stat'!$K$1,A88*20,0)</f>
        <v>9901.5069920000005</v>
      </c>
      <c r="H88" s="5">
        <f ca="1">OFFSET('2688p stat'!$N$1,A88*20,0)</f>
        <v>1317.3524050000001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8943.4689999999991</v>
      </c>
      <c r="E89" s="5">
        <f ca="1">OFFSET('2688p trace'!$S$56,(A89-1)*56,0)</f>
        <v>8917.1583999999984</v>
      </c>
      <c r="F89" s="5">
        <f ca="1">OFFSET('2688p stat'!$H$1,A89*20,0)</f>
        <v>8880.5393160000003</v>
      </c>
      <c r="G89" s="5">
        <f ca="1">OFFSET('2688p stat'!$K$1,A89*20,0)</f>
        <v>8855.8397270000005</v>
      </c>
      <c r="H89" s="5">
        <f ca="1">OFFSET('2688p stat'!$N$1,A89*20,0)</f>
        <v>331.65825699999999</v>
      </c>
    </row>
    <row r="90" spans="1:8" x14ac:dyDescent="0.25">
      <c r="A90">
        <v>6</v>
      </c>
      <c r="C90" t="str">
        <f ca="1">OFFSET('2688p stat'!$A$1,A90*20,0)</f>
        <v>CUDA ant par global</v>
      </c>
      <c r="D90" s="5">
        <f ca="1">OFFSET('2688p trace'!$R$56,(A90-1)*56,0)</f>
        <v>9025.3379999999997</v>
      </c>
      <c r="E90" s="5">
        <f ca="1">OFFSET('2688p trace'!$S$56,(A90-1)*56,0)</f>
        <v>8999.1200000000026</v>
      </c>
      <c r="F90" s="5">
        <f ca="1">OFFSET('2688p stat'!$H$1,A90*20,0)</f>
        <v>8962.4819339999995</v>
      </c>
      <c r="G90" s="5">
        <f ca="1">OFFSET('2688p stat'!$K$1,A90*20,0)</f>
        <v>8937.5548240000007</v>
      </c>
      <c r="H90" s="5">
        <f ca="1">OFFSET('2688p stat'!$N$1,A90*20,0)</f>
        <v>330.92193500000002</v>
      </c>
    </row>
    <row r="91" spans="1:8" x14ac:dyDescent="0.25">
      <c r="A91">
        <v>7</v>
      </c>
      <c r="C91" t="str">
        <f ca="1">OFFSET('2688p stat'!$A$1,A91*20,0)</f>
        <v>CUDA ant non hash</v>
      </c>
      <c r="D91" s="5">
        <f ca="1">OFFSET('2688p trace'!$R$56,(A91-1)*56,0)</f>
        <v>7974.0019999999995</v>
      </c>
      <c r="E91" s="5">
        <f ca="1">OFFSET('2688p trace'!$S$56,(A91-1)*56,0)</f>
        <v>7951.9988000000021</v>
      </c>
      <c r="F91" s="5">
        <f ca="1">OFFSET('2688p stat'!$H$1,A91*20,0)</f>
        <v>7917.9834860000001</v>
      </c>
      <c r="G91" s="5">
        <f ca="1">OFFSET('2688p stat'!$K$1,A91*20,0)</f>
        <v>7853.7066210000003</v>
      </c>
      <c r="H91" s="5">
        <f ca="1">OFFSET('2688p stat'!$N$1,A91*20,0)</f>
        <v>1310.391462</v>
      </c>
    </row>
    <row r="92" spans="1:8" x14ac:dyDescent="0.25">
      <c r="A92">
        <v>8</v>
      </c>
      <c r="C92" t="str">
        <f ca="1">OFFSET('2688p stat'!$A$1,A92*20,0)</f>
        <v>CUDA ant add CPU Time</v>
      </c>
      <c r="D92" s="5">
        <f ca="1">OFFSET('2688p trace'!$R$56,(A92-1)*56,0)</f>
        <v>11888.278</v>
      </c>
      <c r="E92" s="5">
        <f ca="1">OFFSET('2688p trace'!$S$56,(A92-1)*56,0)</f>
        <v>11862.252</v>
      </c>
      <c r="F92" s="5">
        <f ca="1">OFFSET('2688p stat'!$H$1,A92*20,0)</f>
        <v>11835.870996</v>
      </c>
      <c r="G92" s="5">
        <f ca="1">OFFSET('2688p stat'!$K$1,A92*20,0)</f>
        <v>11782.151094000001</v>
      </c>
      <c r="H92" s="5">
        <f ca="1">OFFSET('2688p stat'!$N$1,A92*20,0)</f>
        <v>2970.0500780000002</v>
      </c>
    </row>
    <row r="93" spans="1:8" x14ac:dyDescent="0.25">
      <c r="A93">
        <v>9</v>
      </c>
      <c r="C93" t="str">
        <f ca="1">OFFSET('2688p stat'!$A$1,A93*20,0)</f>
        <v>CUDA ant add CPU Time global</v>
      </c>
      <c r="D93" s="5">
        <f ca="1">OFFSET('2688p trace'!$R$56,(A93-1)*56,0)</f>
        <v>12011.528000000006</v>
      </c>
      <c r="E93" s="5">
        <f ca="1">OFFSET('2688p trace'!$S$56,(A93-1)*56,0)</f>
        <v>11984.860000000002</v>
      </c>
      <c r="F93" s="5">
        <f ca="1">OFFSET('2688p stat'!$H$1,A93*20,0)</f>
        <v>11958.225664</v>
      </c>
      <c r="G93" s="5">
        <f ca="1">OFFSET('2688p stat'!$K$1,A93*20,0)</f>
        <v>11904.251835999999</v>
      </c>
      <c r="H93" s="5">
        <f ca="1">OFFSET('2688p stat'!$N$1,A93*20,0)</f>
        <v>2984.5930709999998</v>
      </c>
    </row>
    <row r="94" spans="1:8" x14ac:dyDescent="0.25">
      <c r="A94">
        <v>10</v>
      </c>
      <c r="C94" t="str">
        <f ca="1">OFFSET('2688p stat'!$A$1,A94*20,0)</f>
        <v>CUDA ant add CPU</v>
      </c>
      <c r="D94" s="5">
        <f ca="1">OFFSET('2688p trace'!$R$56,(A94-1)*56,0)</f>
        <v>11922.106000000002</v>
      </c>
      <c r="E94" s="5">
        <f ca="1">OFFSET('2688p trace'!$S$56,(A94-1)*56,0)</f>
        <v>0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8" x14ac:dyDescent="0.25">
      <c r="A95">
        <v>11</v>
      </c>
      <c r="C95" t="str">
        <f ca="1">OFFSET('2688p stat'!$A$1,A95*20,0)</f>
        <v>CUDA ant add CPU non hash</v>
      </c>
      <c r="D95" s="5">
        <f ca="1">OFFSET('2688p trace'!$R$56,(A95-1)*56,0)</f>
        <v>9904.2842000000001</v>
      </c>
      <c r="E95" s="5">
        <f ca="1">OFFSET('2688p trace'!$S$56,(A95-1)*56,0)</f>
        <v>9882.0835999999981</v>
      </c>
      <c r="F95" s="5">
        <f ca="1">OFFSET('2688p stat'!$H$1,A95*20,0)</f>
        <v>9855.0735160000004</v>
      </c>
      <c r="G95" s="5">
        <f ca="1">OFFSET('2688p stat'!$K$1,A95*20,0)</f>
        <v>9801.2909180000006</v>
      </c>
      <c r="H95" s="5">
        <f ca="1">OFFSET('2688p stat'!$N$1,A95*20,0)</f>
        <v>2978.0836129999998</v>
      </c>
    </row>
    <row r="96" spans="1:8" x14ac:dyDescent="0.25">
      <c r="A96">
        <v>12</v>
      </c>
      <c r="C96" t="str">
        <f ca="1">OFFSET('2688p stat'!$A$1,A96*20,0)</f>
        <v>CUDA ant add CPU12</v>
      </c>
      <c r="D96" s="5">
        <f ca="1">OFFSET('2688p trace'!$R$56,(A96-1)*56,0)</f>
        <v>48855.152000000002</v>
      </c>
      <c r="E96" s="5">
        <f ca="1">OFFSET('2688p trace'!$S$56,(A96-1)*56,0)</f>
        <v>48772.637999999992</v>
      </c>
      <c r="F96" s="5">
        <f ca="1">OFFSET('2688p stat'!$H$1,A96*20,0)</f>
        <v>48761.310156</v>
      </c>
      <c r="G96" s="5">
        <f ca="1">OFFSET('2688p stat'!$K$1,A96*20,0)</f>
        <v>48526.219609</v>
      </c>
      <c r="H96" s="5">
        <f ca="1">OFFSET('2688p stat'!$N$1,A96*20,0)</f>
        <v>2294.9220310000001</v>
      </c>
    </row>
    <row r="97" spans="1:8" x14ac:dyDescent="0.25">
      <c r="A97">
        <v>13</v>
      </c>
      <c r="C97" t="str">
        <f ca="1">OFFSET('2688p stat'!$A$1,A97*20,0)</f>
        <v>CUDA opt</v>
      </c>
      <c r="D97" s="5">
        <f ca="1">OFFSET('2688p trace'!$R$56,(A97-1)*56,0)</f>
        <v>47.130886000000004</v>
      </c>
      <c r="E97" s="5">
        <f ca="1">OFFSET('2688p trace'!$S$56,(A97-1)*56,0)</f>
        <v>0</v>
      </c>
      <c r="F97" s="5">
        <f ca="1">OFFSET('2688p stat'!$H$1,A97*20,0)</f>
        <v>0</v>
      </c>
      <c r="G97" s="5">
        <f ca="1">OFFSET('2688p stat'!$K$1,A97*20,0)</f>
        <v>0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Time</v>
      </c>
      <c r="D98" s="5">
        <f ca="1">OFFSET('2688p trace'!$R$56,(A98-1)*56,0)</f>
        <v>45.515391999999999</v>
      </c>
      <c r="E98" s="5">
        <f ca="1">OFFSET('2688p trace'!$S$56,(A98-1)*56,0)</f>
        <v>2.2367999999999993E-3</v>
      </c>
      <c r="F98" s="5">
        <f ca="1">OFFSET('2688p stat'!$H$1,A98*20,0)</f>
        <v>0</v>
      </c>
      <c r="G98" s="5">
        <f ca="1">OFFSET('2688p stat'!$K$1,A98*20,0)</f>
        <v>0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non hash</v>
      </c>
      <c r="D99" s="5">
        <f ca="1">OFFSET('2688p trace'!$R$56,(A99-1)*56,0)</f>
        <v>26.751830000000005</v>
      </c>
      <c r="E99" s="5">
        <f ca="1">OFFSET('2688p trace'!$S$56,(A99-1)*56,0)</f>
        <v>2.2598400000000008E-3</v>
      </c>
      <c r="F99" s="5">
        <f ca="1">OFFSET('2688p stat'!$H$1,A99*20,0)</f>
        <v>0</v>
      </c>
      <c r="G99" s="5">
        <f ca="1">OFFSET('2688p stat'!$K$1,A99*20,0)</f>
        <v>0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</v>
      </c>
      <c r="D100" s="5">
        <f ca="1">OFFSET('2688p trace'!$R$56,(A100-1)*56,0)</f>
        <v>9943.2107999999953</v>
      </c>
      <c r="E100" s="5">
        <f ca="1">OFFSET('2688p trace'!$S$56,(A100-1)*56,0)</f>
        <v>9916.8382000000038</v>
      </c>
      <c r="F100" s="5">
        <f ca="1">OFFSET('2688p stat'!$H$1,A100*20,0)</f>
        <v>9880.926426</v>
      </c>
      <c r="G100" s="5">
        <f ca="1">OFFSET('2688p stat'!$K$1,A100*20,0)</f>
        <v>8526.8573830000005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CUDA opt ant non hash</v>
      </c>
      <c r="D101" s="5">
        <f ca="1">OFFSET('2688p trace'!$R$56,(A101-1)*56,0)</f>
        <v>7954.2898000000014</v>
      </c>
      <c r="E101" s="5">
        <f ca="1">OFFSET('2688p trace'!$S$56,(A101-1)*56,0)</f>
        <v>7929.8388000000014</v>
      </c>
      <c r="F101" s="5">
        <f ca="1">OFFSET('2688p stat'!$H$1,A101*20,0)</f>
        <v>7895.423984</v>
      </c>
      <c r="G101" s="5">
        <f ca="1">OFFSET('2688p stat'!$K$1,A101*20,0)</f>
        <v>6542.3721089999999</v>
      </c>
      <c r="H101" s="5">
        <f ca="1">OFFSET('2688p stat'!$N$1,A101*20,0)</f>
        <v>0</v>
      </c>
    </row>
    <row r="102" spans="1:8" x14ac:dyDescent="0.25">
      <c r="A102">
        <v>18</v>
      </c>
      <c r="C102" t="str">
        <f ca="1">OFFSET('2688p stat'!$A$1,A102*20,0)</f>
        <v>CUDA opt ant par</v>
      </c>
      <c r="D102" s="5">
        <f ca="1">OFFSET('2688p trace'!$R$56,(A102-1)*56,0)</f>
        <v>8933.1548000000003</v>
      </c>
      <c r="E102" s="5">
        <f ca="1">OFFSET('2688p trace'!$S$56,(A102-1)*56,0)</f>
        <v>8906.9438000000027</v>
      </c>
      <c r="F102" s="5">
        <f ca="1">OFFSET('2688p stat'!$H$1,A102*20,0)</f>
        <v>8871.9695510000001</v>
      </c>
      <c r="G102" s="5">
        <f ca="1">OFFSET('2688p stat'!$K$1,A102*20,0)</f>
        <v>8520.595781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CUDA opt ant par global</v>
      </c>
      <c r="D103" s="5">
        <f ca="1">OFFSET('2688p trace'!$R$56,(A103-1)*56,0)</f>
        <v>9025.4052000000029</v>
      </c>
      <c r="E103" s="5">
        <f ca="1">OFFSET('2688p trace'!$S$56,(A103-1)*56,0)</f>
        <v>8998.5811999999987</v>
      </c>
      <c r="F103" s="5">
        <f ca="1">OFFSET('2688p stat'!$H$1,A103*20,0)</f>
        <v>8963.7573240000002</v>
      </c>
      <c r="G103" s="5">
        <f ca="1">OFFSET('2688p stat'!$K$1,A103*20,0)</f>
        <v>8612.4289059999992</v>
      </c>
      <c r="H103" s="5">
        <f ca="1">OFFSET('2688p stat'!$N$1,A103*20,0)</f>
        <v>0</v>
      </c>
    </row>
    <row r="104" spans="1:8" x14ac:dyDescent="0.25">
      <c r="A104">
        <v>20</v>
      </c>
      <c r="C104" t="str">
        <f ca="1">OFFSET('2688p stat'!$A$1,A104*20,0)</f>
        <v>CUDA opt_one_GPU</v>
      </c>
      <c r="D104" s="5">
        <f ca="1">OFFSET('2688p trace'!$R$56,(A104-1)*56,0)</f>
        <v>25.837462000000002</v>
      </c>
      <c r="E104" s="5">
        <f ca="1">OFFSET('2688p trace'!$S$56,(A104-1)*56,0)</f>
        <v>1.5839999999999999E-3</v>
      </c>
      <c r="F104" s="5">
        <f ca="1">OFFSET('2688p stat'!$H$1,A104*20,0)</f>
        <v>0</v>
      </c>
      <c r="G104" s="5">
        <f ca="1">OFFSET('2688p stat'!$K$1,A104*20,0)</f>
        <v>0</v>
      </c>
      <c r="H104" s="5">
        <f ca="1">OFFSET('2688p stat'!$N$1,A104*20,0)</f>
        <v>0</v>
      </c>
    </row>
    <row r="105" spans="1:8" x14ac:dyDescent="0.25">
      <c r="A105">
        <v>21</v>
      </c>
      <c r="C105" t="str">
        <f ca="1">OFFSET('2688p stat'!$A$1,A105*20,0)</f>
        <v>CUDA opt_one_GPU ant</v>
      </c>
      <c r="D105" s="5">
        <f ca="1">OFFSET('2688p trace'!$R$56,(A105-1)*56,0)</f>
        <v>918460.4</v>
      </c>
      <c r="E105" s="5">
        <f ca="1">OFFSET('2688p trace'!$S$56,(A105-1)*56,0)</f>
        <v>918429.34</v>
      </c>
      <c r="F105" s="5">
        <f ca="1">OFFSET('2688p stat'!$H$1,A105*20,0)</f>
        <v>0</v>
      </c>
      <c r="G105" s="5">
        <f ca="1">OFFSET('2688p stat'!$K$1,A105*20,0)</f>
        <v>0</v>
      </c>
      <c r="H105" s="5">
        <f ca="1">OFFSET('2688p stat'!$N$1,A105*20,0)</f>
        <v>0</v>
      </c>
    </row>
    <row r="106" spans="1:8" x14ac:dyDescent="0.25">
      <c r="A106">
        <v>22</v>
      </c>
      <c r="C106" t="str">
        <f ca="1">OFFSET('2688p stat'!$A$1,A106*20,0)</f>
        <v>CUDA opt_one_GPU ant local</v>
      </c>
      <c r="D106" s="5">
        <f ca="1">OFFSET('2688p trace'!$R$56,(A106-1)*56,0)</f>
        <v>65550.354000000007</v>
      </c>
      <c r="E106" s="5">
        <f ca="1">OFFSET('2688p trace'!$S$56,(A106-1)*56,0)</f>
        <v>65515.316000000006</v>
      </c>
      <c r="F106" s="5">
        <f ca="1">OFFSET('2688p stat'!$H$1,A106*20,0)</f>
        <v>0</v>
      </c>
      <c r="G106" s="5">
        <f ca="1">OFFSET('2688p stat'!$K$1,A106*20,0)</f>
        <v>0</v>
      </c>
      <c r="H106" s="5">
        <f ca="1">OFFSET('2688p stat'!$N$1,A106*20,0)</f>
        <v>0</v>
      </c>
    </row>
    <row r="107" spans="1:8" x14ac:dyDescent="0.25">
      <c r="A107">
        <v>23</v>
      </c>
      <c r="C107" t="str">
        <f ca="1">OFFSET('2688p stat'!$A$1,A107*20,0)</f>
        <v>non CUDA Time</v>
      </c>
      <c r="D107" s="5">
        <f ca="1">OFFSET('2688p trace'!$R$56,(A107-1)*56,0)</f>
        <v>46630.484000000011</v>
      </c>
      <c r="E107" s="5">
        <f ca="1">OFFSET('2688p trace'!$S$56,(A107-1)*56,0)</f>
        <v>46545.16</v>
      </c>
      <c r="F107" s="5">
        <f ca="1">OFFSET('2688p stat'!$H$1,A107*20,0)</f>
        <v>46545.034266000002</v>
      </c>
      <c r="G107" s="5">
        <f ca="1">OFFSET('2688p stat'!$K$1,A107*20,0)</f>
        <v>46490.769818000001</v>
      </c>
      <c r="H107" s="5">
        <f ca="1">OFFSET('2688p stat'!$N$1,A107*20,0)</f>
        <v>2381.42893</v>
      </c>
    </row>
    <row r="108" spans="1:8" x14ac:dyDescent="0.25">
      <c r="A108">
        <v>24</v>
      </c>
      <c r="C108" t="str">
        <f ca="1">OFFSET('2688p stat'!$A$1,A108*20,0)</f>
        <v>non CUDA</v>
      </c>
      <c r="D108" s="5">
        <f ca="1">OFFSET('2688p trace'!$R$56,(A108-1)*56,0)</f>
        <v>46551.690000000017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non hash</v>
      </c>
      <c r="D109" s="5">
        <f ca="1">OFFSET('2688p trace'!$R$56,(A109-1)*56,0)</f>
        <v>45640.931999999993</v>
      </c>
      <c r="E109" s="5">
        <f ca="1">OFFSET('2688p trace'!$S$56,(A109-1)*56,0)</f>
        <v>45620.095999999998</v>
      </c>
      <c r="F109" s="5">
        <f ca="1">OFFSET('2688p stat'!$H$1,A109*20,0)</f>
        <v>45619.954727999997</v>
      </c>
      <c r="G109" s="5">
        <f ca="1">OFFSET('2688p stat'!$K$1,A109*20,0)</f>
        <v>45565.626349999999</v>
      </c>
      <c r="H109" s="5">
        <f ca="1">OFFSET('2688p stat'!$N$1,A109*20,0)</f>
        <v>2905.258836</v>
      </c>
    </row>
    <row r="110" spans="1:8" x14ac:dyDescent="0.25">
      <c r="A110">
        <v>26</v>
      </c>
      <c r="C110" t="str">
        <f ca="1">OFFSET('2688p stat'!$A$1,A110*20,0)</f>
        <v>Classic ACO</v>
      </c>
      <c r="D110" s="5">
        <f ca="1">OFFSET('2688p trace'!$R$56,(A110-1)*56,0)</f>
        <v>339719.3</v>
      </c>
      <c r="E110" s="5">
        <f ca="1">OFFSET('2688p trace'!$S$56,(A110-1)*56,0)</f>
        <v>334035.68</v>
      </c>
      <c r="F110" s="5">
        <f ca="1">OFFSET('2688p stat'!$H$1,A110*20,0)</f>
        <v>333797.40687499999</v>
      </c>
      <c r="G110" s="5">
        <f ca="1">OFFSET('2688p stat'!$K$1,A110*20,0)</f>
        <v>333695.95500000002</v>
      </c>
      <c r="H110" s="5">
        <f ca="1">OFFSET('2688p stat'!$N$1,A110*20,0)</f>
        <v>7886.2174409999998</v>
      </c>
    </row>
    <row r="111" spans="1:8" x14ac:dyDescent="0.25">
      <c r="A111">
        <v>27</v>
      </c>
      <c r="C111" t="str">
        <f ca="1">OFFSET('2688p stat'!$A$1,A111*20,0)</f>
        <v>Classic ACO non hash</v>
      </c>
      <c r="D111" s="5">
        <f ca="1">OFFSET('2688p trace'!$R$56,(A111-1)*56,0)</f>
        <v>623398.40000000002</v>
      </c>
      <c r="E111" s="5">
        <f ca="1">OFFSET('2688p trace'!$S$56,(A111-1)*56,0)</f>
        <v>623363.72</v>
      </c>
      <c r="F111" s="5">
        <f ca="1">OFFSET('2688p stat'!$H$1,A111*20,0)</f>
        <v>623141.72437499999</v>
      </c>
      <c r="G111" s="5">
        <f ca="1">OFFSET('2688p stat'!$K$1,A111*20,0)</f>
        <v>623038.86187499994</v>
      </c>
      <c r="H111" s="5">
        <f ca="1">OFFSET('2688p stat'!$N$1,A111*20,0)</f>
        <v>7991.8496969999997</v>
      </c>
    </row>
    <row r="112" spans="1:8" x14ac:dyDescent="0.25">
      <c r="A112">
        <v>28</v>
      </c>
      <c r="C112" t="str">
        <f ca="1">OFFSET('2688p stat'!$A$1,A112*20,0)</f>
        <v>omp</v>
      </c>
      <c r="D112" s="5">
        <f ca="1">OFFSET('2688p trace'!$R$56,(A112-1)*56,0)</f>
        <v>46913.481999999989</v>
      </c>
      <c r="E112" s="5">
        <f ca="1">OFFSET('2688p trace'!$S$56,(A112-1)*56,0)</f>
        <v>46833.824000000015</v>
      </c>
      <c r="F112" s="5">
        <f ca="1">OFFSET('2688p stat'!$H$1,A112*20,0)</f>
        <v>46833.662506000001</v>
      </c>
      <c r="G112" s="5">
        <f ca="1">OFFSET('2688p stat'!$K$1,A112*20,0)</f>
        <v>46778.962950000001</v>
      </c>
      <c r="H112" s="5">
        <f ca="1">OFFSET('2688p stat'!$N$1,A112*20,0)</f>
        <v>2363.404176</v>
      </c>
    </row>
    <row r="113" spans="1:8" x14ac:dyDescent="0.25">
      <c r="A113">
        <v>29</v>
      </c>
      <c r="C113" t="str">
        <f ca="1">OFFSET('2688p stat'!$A$1,A113*20,0)</f>
        <v>omp non hash</v>
      </c>
      <c r="D113" s="5">
        <f ca="1">OFFSET('2688p trace'!$R$56,(A113-1)*56,0)</f>
        <v>45898.51</v>
      </c>
      <c r="E113" s="5">
        <f ca="1">OFFSET('2688p trace'!$S$56,(A113-1)*56,0)</f>
        <v>45876.832000000002</v>
      </c>
      <c r="F113" s="5">
        <f ca="1">OFFSET('2688p stat'!$H$1,A113*20,0)</f>
        <v>45876.669218000003</v>
      </c>
      <c r="G113" s="5">
        <f ca="1">OFFSET('2688p stat'!$K$1,A113*20,0)</f>
        <v>45821.906212000002</v>
      </c>
      <c r="H113" s="5">
        <f ca="1">OFFSET('2688p stat'!$N$1,A113*20,0)</f>
        <v>2784.8911979999998</v>
      </c>
    </row>
    <row r="114" spans="1:8" x14ac:dyDescent="0.25">
      <c r="A114">
        <v>30</v>
      </c>
      <c r="C114" t="str">
        <f ca="1">OFFSET('2688p stat'!$A$1,A114*20,0)</f>
        <v>non CUDA transp Time</v>
      </c>
      <c r="D114" s="5">
        <f ca="1">OFFSET('2688p trace'!$R$56,(A114-1)*56,0)</f>
        <v>47062.356000000007</v>
      </c>
      <c r="E114" s="5">
        <f ca="1">OFFSET('2688p trace'!$S$56,(A114-1)*56,0)</f>
        <v>46972.645999999993</v>
      </c>
      <c r="F114" s="5">
        <f ca="1">OFFSET('2688p stat'!$H$1,A114*20,0)</f>
        <v>46972.491887999997</v>
      </c>
      <c r="G114" s="5">
        <f ca="1">OFFSET('2688p stat'!$K$1,A114*20,0)</f>
        <v>46917.928634000004</v>
      </c>
      <c r="H114" s="5">
        <f ca="1">OFFSET('2688p stat'!$N$1,A114*20,0)</f>
        <v>2291.817188</v>
      </c>
    </row>
    <row r="115" spans="1:8" x14ac:dyDescent="0.25">
      <c r="A115">
        <v>31</v>
      </c>
      <c r="C115" t="str">
        <f ca="1">OFFSET('2688p stat'!$A$1,A115*20,0)</f>
        <v>non CUDA transp</v>
      </c>
      <c r="D115" s="5">
        <f ca="1">OFFSET('2688p trace'!$R$56,(A115-1)*56,0)</f>
        <v>46915.074000000022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 non hash</v>
      </c>
      <c r="D116" s="5">
        <f ca="1">OFFSET('2688p trace'!$R$56,(A116-1)*56,0)</f>
        <v>46521.733999999997</v>
      </c>
      <c r="E116" s="5">
        <f ca="1">OFFSET('2688p trace'!$S$56,(A116-1)*56,0)</f>
        <v>46500.068000000007</v>
      </c>
      <c r="F116" s="5">
        <f ca="1">OFFSET('2688p stat'!$H$1,A116*20,0)</f>
        <v>46499.900542000003</v>
      </c>
      <c r="G116" s="5">
        <f ca="1">OFFSET('2688p stat'!$K$1,A116*20,0)</f>
        <v>46445.2523</v>
      </c>
      <c r="H116" s="5">
        <f ca="1">OFFSET('2688p stat'!$N$1,A116*20,0)</f>
        <v>3112.9417800000001</v>
      </c>
    </row>
    <row r="117" spans="1:8" x14ac:dyDescent="0.25">
      <c r="A117">
        <v>33</v>
      </c>
      <c r="C117" t="str">
        <f ca="1">OFFSET('2688p stat'!$A$1,A117*20,0)</f>
        <v>non CUDA transp_AVX Time</v>
      </c>
      <c r="D117" s="5">
        <f ca="1">OFFSET('2688p trace'!$R$56,(A117-1)*56,0)</f>
        <v>52233.404000000002</v>
      </c>
      <c r="E117" s="5">
        <f ca="1">OFFSET('2688p trace'!$S$56,(A117-1)*56,0)</f>
        <v>52147.347999999976</v>
      </c>
      <c r="F117" s="5">
        <f ca="1">OFFSET('2688p stat'!$H$1,A117*20,0)</f>
        <v>52147.213268</v>
      </c>
      <c r="G117" s="5">
        <f ca="1">OFFSET('2688p stat'!$K$1,A117*20,0)</f>
        <v>52096.580329999997</v>
      </c>
      <c r="H117" s="5">
        <f ca="1">OFFSET('2688p stat'!$N$1,A117*20,0)</f>
        <v>2278.07116</v>
      </c>
    </row>
    <row r="118" spans="1:8" x14ac:dyDescent="0.25">
      <c r="A118">
        <v>34</v>
      </c>
      <c r="C118" t="str">
        <f ca="1">OFFSET('2688p stat'!$A$1,A118*20,0)</f>
        <v>non CUDA transp_AVX</v>
      </c>
      <c r="D118" s="5">
        <f ca="1">OFFSET('2688p trace'!$R$56,(A118-1)*56,0)</f>
        <v>52680.578000000009</v>
      </c>
      <c r="E118" s="5">
        <f ca="1">OFFSET('2688p trace'!$S$56,(A118-1)*56,0)</f>
        <v>0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 t="str">
        <f ca="1">OFFSET('2688p stat'!$A$1,A119*20,0)</f>
        <v>non CUDA transp_AVX non hash</v>
      </c>
      <c r="D119" s="5">
        <f ca="1">OFFSET('2688p trace'!$R$56,(A119-1)*56,0)</f>
        <v>48980.265999999996</v>
      </c>
      <c r="E119" s="5">
        <f ca="1">OFFSET('2688p trace'!$S$56,(A119-1)*56,0)</f>
        <v>48959.044000000002</v>
      </c>
      <c r="F119" s="5">
        <f ca="1">OFFSET('2688p stat'!$H$1,A119*20,0)</f>
        <v>48958.886484000002</v>
      </c>
      <c r="G119" s="5">
        <f ca="1">OFFSET('2688p stat'!$K$1,A119*20,0)</f>
        <v>48908.741269999999</v>
      </c>
      <c r="H119" s="5">
        <f ca="1">OFFSET('2688p stat'!$N$1,A119*20,0)</f>
        <v>2911.66014</v>
      </c>
    </row>
    <row r="120" spans="1:8" x14ac:dyDescent="0.25">
      <c r="A120">
        <v>36</v>
      </c>
      <c r="C120" t="str">
        <f ca="1">OFFSET('2688p stat'!$A$1,A120*20,0)</f>
        <v>non CUDA transp_AVX_OMP Time</v>
      </c>
      <c r="D120" s="5">
        <f ca="1">OFFSET('2688p trace'!$R$56,(A120-1)*56,0)</f>
        <v>53650.124000000003</v>
      </c>
      <c r="E120" s="5">
        <f ca="1">OFFSET('2688p trace'!$S$56,(A120-1)*56,0)</f>
        <v>53563.657999999996</v>
      </c>
      <c r="F120" s="5">
        <f ca="1">OFFSET('2688p stat'!$H$1,A120*20,0)</f>
        <v>53563.520581999997</v>
      </c>
      <c r="G120" s="5">
        <f ca="1">OFFSET('2688p stat'!$K$1,A120*20,0)</f>
        <v>53513.275406000001</v>
      </c>
      <c r="H120" s="5">
        <f ca="1">OFFSET('2688p stat'!$N$1,A120*20,0)</f>
        <v>2266.687864</v>
      </c>
    </row>
    <row r="121" spans="1:8" x14ac:dyDescent="0.25">
      <c r="A121">
        <v>37</v>
      </c>
      <c r="C121" t="str">
        <f ca="1">OFFSET('2688p stat'!$A$1,A121*20,0)</f>
        <v>non CUDA transp_AVX_OMP</v>
      </c>
      <c r="D121" s="5">
        <f ca="1">OFFSET('2688p trace'!$R$56,(A121-1)*56,0)</f>
        <v>52048.41</v>
      </c>
      <c r="E121" s="5">
        <f ca="1">OFFSET('2688p trace'!$S$56,(A121-1)*56,0)</f>
        <v>0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 t="str">
        <f ca="1">OFFSET('2688p stat'!$A$1,A122*20,0)</f>
        <v>non CUDA transp_AVX_OMP non hash</v>
      </c>
      <c r="D122" s="5">
        <f ca="1">OFFSET('2688p trace'!$R$56,(A122-1)*56,0)</f>
        <v>49147.294000000002</v>
      </c>
      <c r="E122" s="5">
        <f ca="1">OFFSET('2688p trace'!$S$56,(A122-1)*56,0)</f>
        <v>49125.72</v>
      </c>
      <c r="F122" s="5">
        <f ca="1">OFFSET('2688p stat'!$H$1,A122*20,0)</f>
        <v>49125.567501999998</v>
      </c>
      <c r="G122" s="5">
        <f ca="1">OFFSET('2688p stat'!$K$1,A122*20,0)</f>
        <v>49075.723281999999</v>
      </c>
      <c r="H122" s="5">
        <f ca="1">OFFSET('2688p stat'!$N$1,A122*20,0)</f>
        <v>2930.8002759999999</v>
      </c>
    </row>
    <row r="123" spans="1:8" x14ac:dyDescent="0.25">
      <c r="A123">
        <v>39</v>
      </c>
      <c r="C123" t="str">
        <f ca="1">OFFSET('2688p stat'!$A$1,A123*20,0)</f>
        <v>CUDA ant add CPU_AVX_transp Time</v>
      </c>
      <c r="D123" s="5">
        <f ca="1">OFFSET('2688p trace'!$R$56,(A123-1)*56,0)</f>
        <v>11893.542000000005</v>
      </c>
      <c r="E123" s="5">
        <f ca="1">OFFSET('2688p trace'!$S$56,(A123-1)*56,0)</f>
        <v>11857.544</v>
      </c>
      <c r="F123" s="5">
        <f ca="1">OFFSET('2688p stat'!$H$1,A123*20,0)</f>
        <v>11830.480684</v>
      </c>
      <c r="G123" s="5">
        <f ca="1">OFFSET('2688p stat'!$K$1,A123*20,0)</f>
        <v>11784.986483999999</v>
      </c>
      <c r="H123" s="5">
        <f ca="1">OFFSET('2688p stat'!$N$1,A123*20,0)</f>
        <v>2898.1205660000001</v>
      </c>
    </row>
    <row r="124" spans="1:8" x14ac:dyDescent="0.25">
      <c r="A124">
        <v>40</v>
      </c>
      <c r="C124" t="str">
        <f ca="1">OFFSET('2688p stat'!$A$1,A124*20,0)</f>
        <v>CUDA ant add CPU_AVX_transp</v>
      </c>
      <c r="D124" s="5">
        <f ca="1">OFFSET('2688p trace'!$R$56,(A124-1)*56,0)</f>
        <v>11913.408000000003</v>
      </c>
      <c r="E124" s="5">
        <f ca="1">OFFSET('2688p trace'!$S$56,(A124-1)*56,0)</f>
        <v>0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 t="str">
        <f ca="1">OFFSET('2688p stat'!$A$1,A125*20,0)</f>
        <v>CUDA ant add CPU_AVX_transp non hash</v>
      </c>
      <c r="D125" s="5">
        <f ca="1">OFFSET('2688p trace'!$R$56,(A125-1)*56,0)</f>
        <v>9875.5030000000006</v>
      </c>
      <c r="E125" s="5">
        <f ca="1">OFFSET('2688p trace'!$S$56,(A125-1)*56,0)</f>
        <v>9852.9549999999981</v>
      </c>
      <c r="F125" s="5">
        <f ca="1">OFFSET('2688p stat'!$H$1,A125*20,0)</f>
        <v>9826.4080080000003</v>
      </c>
      <c r="G125" s="5">
        <f ca="1">OFFSET('2688p stat'!$K$1,A125*20,0)</f>
        <v>9781.3004490000003</v>
      </c>
      <c r="H125" s="5">
        <f ca="1">OFFSET('2688p stat'!$N$1,A125*20,0)</f>
        <v>2897.756558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 t="str">
        <f ca="1">OFFSET('2688p stat'!$A$1,A130*20,0)</f>
        <v>CUDA ant par global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13024.502188</v>
      </c>
      <c r="G130" s="5">
        <f ca="1">OFFSET('2688p stat'!$K$1,A130*20,0)</f>
        <v>12988.07373</v>
      </c>
      <c r="H130" s="5">
        <f ca="1">OFFSET('2688p stat'!$N$1,A130*20,0)</f>
        <v>492.62167799999997</v>
      </c>
    </row>
    <row r="131" spans="1:10" x14ac:dyDescent="0.25">
      <c r="A131">
        <v>47</v>
      </c>
      <c r="C131" t="str">
        <f ca="1">OFFSET('2688p stat'!$A$1,A131*20,0)</f>
        <v>CUDA ant add CPU Time global</v>
      </c>
      <c r="D131" s="5" t="e">
        <f ca="1">OFFSET('2688p trace'!$R$56,(A131-1)*56,0)</f>
        <v>#DIV/0!</v>
      </c>
      <c r="E131" s="5" t="e">
        <f ca="1">OFFSET('2688p trace'!$S$56,(A131-1)*56,0)</f>
        <v>#DIV/0!</v>
      </c>
      <c r="F131" s="5">
        <f ca="1">OFFSET('2688p stat'!$H$1,A131*20,0)</f>
        <v>15744.292772999999</v>
      </c>
      <c r="G131" s="5">
        <f ca="1">OFFSET('2688p stat'!$K$1,A131*20,0)</f>
        <v>15707.425332000001</v>
      </c>
      <c r="H131" s="5">
        <f ca="1">OFFSET('2688p stat'!$N$1,A131*20,0)</f>
        <v>2736.8722170000001</v>
      </c>
    </row>
    <row r="132" spans="1:10" x14ac:dyDescent="0.25">
      <c r="A132">
        <v>48</v>
      </c>
      <c r="C132" t="str">
        <f ca="1">OFFSET('2688p stat'!$A$1,A132*20,0)</f>
        <v>CUDA opt ant par global</v>
      </c>
      <c r="D132" s="5" t="e">
        <f ca="1">OFFSET('2688p trace'!$R$56,(A132-1)*56,0)</f>
        <v>#DIV/0!</v>
      </c>
      <c r="E132" s="5" t="e">
        <f ca="1">OFFSET('2688p trace'!$S$56,(A132-1)*56,0)</f>
        <v>#DIV/0!</v>
      </c>
      <c r="F132" s="5">
        <f ca="1">OFFSET('2688p stat'!$H$1,A132*20,0)</f>
        <v>13025.541854999999</v>
      </c>
      <c r="G132" s="5">
        <f ca="1">OFFSET('2688p stat'!$K$1,A132*20,0)</f>
        <v>12500.333398000001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 t="e">
        <f ca="1">OFFSET('2688p trace'!$R$56,(A133-1)*56,0)</f>
        <v>#DIV/0!</v>
      </c>
      <c r="E133" s="5" t="e">
        <f ca="1">OFFSET('2688p trace'!$S$56,(A133-1)*56,0)</f>
        <v>#DIV/0!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 t="e">
        <f ca="1">OFFSET('2688p trace'!$R$56,(A134-1)*56,0)</f>
        <v>#DIV/0!</v>
      </c>
      <c r="E134" s="5" t="e">
        <f ca="1">OFFSET('2688p trace'!$S$56,(A134-1)*56,0)</f>
        <v>#DIV/0!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5.297095056515996</v>
      </c>
      <c r="E139" s="5">
        <f ca="1">OFFSET('2688p trace'!$V$56,(A31-1)*56,0)</f>
        <v>7.4074423295999917E-6</v>
      </c>
      <c r="F139" s="5">
        <f ca="1">OFFSET('2688p stat'!$H$1,A139*20,1)</f>
        <v>0</v>
      </c>
      <c r="G139" s="5">
        <f ca="1">OFFSET('2688p stat'!$K$1,A139*20,1)</f>
        <v>0</v>
      </c>
      <c r="H139" s="5">
        <f ca="1">OFFSET('2688p stat'!$N$1,A139*20,1)</f>
        <v>0</v>
      </c>
      <c r="J139" s="5">
        <f ca="1">SUM(D139:H139)</f>
        <v>5.2971024639583257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0.13525430150400006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85" ca="1" si="6">SUM(E140:H140)</f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0.19896393639999985</v>
      </c>
      <c r="E141" s="5">
        <f ca="1">OFFSET('2688p trace'!$V$56,(A33-1)*56,0)</f>
        <v>6.4116367360000017E-7</v>
      </c>
      <c r="F141" s="5">
        <f ca="1">OFFSET('2688p stat'!$H$1,A141*20,1)</f>
        <v>0</v>
      </c>
      <c r="G141" s="5">
        <f ca="1">OFFSET('2688p stat'!$K$1,A141*20,1)</f>
        <v>0</v>
      </c>
      <c r="H141" s="5">
        <f ca="1">OFFSET('2688p stat'!$N$1,A141*20,1)</f>
        <v>0</v>
      </c>
      <c r="J141" s="5">
        <f t="shared" ca="1" si="6"/>
        <v>6.4116367360000017E-7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16.187524000000511</v>
      </c>
      <c r="E142" s="5">
        <f ca="1">OFFSET('2688p trace'!$V$56,(A34-1)*56,0)</f>
        <v>11.607611040000229</v>
      </c>
      <c r="F142" s="5">
        <f ca="1">OFFSET('2688p stat'!$H$1,A142*20,1)</f>
        <v>5.7658990000000001</v>
      </c>
      <c r="G142" s="5">
        <f ca="1">OFFSET('2688p stat'!$K$1,A142*20,1)</f>
        <v>5.9858770000000003</v>
      </c>
      <c r="H142" s="5">
        <f ca="1">OFFSET('2688p stat'!$N$1,A142*20,1)</f>
        <v>14.927728</v>
      </c>
      <c r="J142" s="5">
        <f t="shared" ca="1" si="6"/>
        <v>38.287115040000231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175.30262500000043</v>
      </c>
      <c r="E143" s="5">
        <f ca="1">OFFSET('2688p trace'!$V$56,(A35-1)*56,0)</f>
        <v>173.67798944000137</v>
      </c>
      <c r="F143" s="5">
        <f ca="1">OFFSET('2688p stat'!$H$1,A143*20,1)</f>
        <v>150.95220800000001</v>
      </c>
      <c r="G143" s="5">
        <f ca="1">OFFSET('2688p stat'!$K$1,A143*20,1)</f>
        <v>150.45749900000001</v>
      </c>
      <c r="H143" s="5">
        <f ca="1">OFFSET('2688p stat'!$N$1,A143*20,1)</f>
        <v>61.343905999999997</v>
      </c>
      <c r="J143" s="5">
        <f t="shared" ca="1" si="6"/>
        <v>536.43160244000137</v>
      </c>
    </row>
    <row r="144" spans="1:10" x14ac:dyDescent="0.25">
      <c r="A144">
        <v>6</v>
      </c>
      <c r="C144" t="str">
        <f ca="1">OFFSET('2688p stat'!$A$1,A144*20,0)</f>
        <v>CUDA ant par global</v>
      </c>
      <c r="D144" s="5">
        <f ca="1">OFFSET('2688p trace'!$U$56,(A36-1)*56,0)</f>
        <v>14.498312000000915</v>
      </c>
      <c r="E144" s="5">
        <f ca="1">OFFSET('2688p trace'!$V$56,(A36-1)*56,0)</f>
        <v>14.729383999999316</v>
      </c>
      <c r="F144" s="5">
        <f ca="1">OFFSET('2688p stat'!$H$1,A144*20,1)</f>
        <v>0.51824800000000004</v>
      </c>
      <c r="G144" s="5">
        <f ca="1">OFFSET('2688p stat'!$K$1,A144*20,1)</f>
        <v>0.21732299999999999</v>
      </c>
      <c r="H144" s="5">
        <f ca="1">OFFSET('2688p stat'!$N$1,A144*20,1)</f>
        <v>0.12514</v>
      </c>
      <c r="J144" s="5">
        <f t="shared" ca="1" si="6"/>
        <v>15.590094999999316</v>
      </c>
    </row>
    <row r="145" spans="1:10" x14ac:dyDescent="0.25">
      <c r="A145">
        <v>7</v>
      </c>
      <c r="C145" t="str">
        <f ca="1">OFFSET('2688p stat'!$A$1,A145*20,0)</f>
        <v>CUDA ant non hash</v>
      </c>
      <c r="D145" s="5">
        <f ca="1">OFFSET('2688p trace'!$U$56,(A37-1)*56,0)</f>
        <v>26.480756000000024</v>
      </c>
      <c r="E145" s="5">
        <f ca="1">OFFSET('2688p trace'!$V$56,(A37-1)*56,0)</f>
        <v>27.024954559999809</v>
      </c>
      <c r="F145" s="5">
        <f ca="1">OFFSET('2688p stat'!$H$1,A145*20,1)</f>
        <v>5.1940379999999999</v>
      </c>
      <c r="G145" s="5">
        <f ca="1">OFFSET('2688p stat'!$K$1,A145*20,1)</f>
        <v>3.3608440000000002</v>
      </c>
      <c r="H145" s="5">
        <f ca="1">OFFSET('2688p stat'!$N$1,A145*20,1)</f>
        <v>1.7842610000000001</v>
      </c>
      <c r="J145" s="5">
        <f t="shared" ca="1" si="6"/>
        <v>37.364097559999813</v>
      </c>
    </row>
    <row r="146" spans="1:10" x14ac:dyDescent="0.25">
      <c r="A146">
        <v>8</v>
      </c>
      <c r="C146" t="str">
        <f ca="1">OFFSET('2688p stat'!$A$1,A146*20,0)</f>
        <v>CUDA ant add CPU Time</v>
      </c>
      <c r="D146" s="5">
        <f ca="1">OFFSET('2688p trace'!$U$56,(A38-1)*56,0)</f>
        <v>249.95691599999927</v>
      </c>
      <c r="E146" s="5">
        <f ca="1">OFFSET('2688p trace'!$V$56,(A38-1)*56,0)</f>
        <v>253.21689600000082</v>
      </c>
      <c r="F146" s="5">
        <f ca="1">OFFSET('2688p stat'!$H$1,A146*20,1)</f>
        <v>236.48765499999999</v>
      </c>
      <c r="G146" s="5">
        <f ca="1">OFFSET('2688p stat'!$K$1,A146*20,1)</f>
        <v>224.97768099999999</v>
      </c>
      <c r="H146" s="5">
        <f ca="1">OFFSET('2688p stat'!$N$1,A146*20,1)</f>
        <v>154.57602</v>
      </c>
      <c r="J146" s="5">
        <f t="shared" ca="1" si="6"/>
        <v>869.25825200000077</v>
      </c>
    </row>
    <row r="147" spans="1:10" x14ac:dyDescent="0.25">
      <c r="A147">
        <v>9</v>
      </c>
      <c r="C147" t="str">
        <f ca="1">OFFSET('2688p stat'!$A$1,A147*20,0)</f>
        <v>CUDA ant add CPU Time global</v>
      </c>
      <c r="D147" s="5">
        <f ca="1">OFFSET('2688p trace'!$U$56,(A39-1)*56,0)</f>
        <v>19615.700016000003</v>
      </c>
      <c r="E147" s="5">
        <f ca="1">OFFSET('2688p trace'!$V$56,(A39-1)*56,0)</f>
        <v>19509.019199999999</v>
      </c>
      <c r="F147" s="5">
        <f ca="1">OFFSET('2688p stat'!$H$1,A147*20,1)</f>
        <v>19389.099252</v>
      </c>
      <c r="G147" s="5">
        <f ca="1">OFFSET('2688p stat'!$K$1,A147*20,1)</f>
        <v>19224.556549000001</v>
      </c>
      <c r="H147" s="5">
        <f ca="1">OFFSET('2688p stat'!$N$1,A147*20,1)</f>
        <v>3565.992741</v>
      </c>
      <c r="J147" s="5">
        <f ca="1">SUM(D147:H147)</f>
        <v>81304.367757999993</v>
      </c>
    </row>
    <row r="148" spans="1:10" x14ac:dyDescent="0.25">
      <c r="A148">
        <v>10</v>
      </c>
      <c r="C148" t="str">
        <f ca="1">OFFSET('2688p stat'!$A$1,A148*20,0)</f>
        <v>CUDA ant add CPU</v>
      </c>
      <c r="D148" s="5">
        <f ca="1">OFFSET('2688p trace'!$U$56,(A40-1)*56,0)</f>
        <v>170.88776400000361</v>
      </c>
      <c r="E148" s="5">
        <f ca="1">OFFSET('2688p trace'!$V$56,(A40-1)*56,0)</f>
        <v>0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>
        <f t="shared" ca="1" si="6"/>
        <v>0</v>
      </c>
    </row>
    <row r="149" spans="1:10" x14ac:dyDescent="0.25">
      <c r="A149">
        <v>11</v>
      </c>
      <c r="C149" t="str">
        <f ca="1">OFFSET('2688p stat'!$A$1,A149*20,0)</f>
        <v>CUDA ant add CPU non hash</v>
      </c>
      <c r="D149" s="5">
        <f ca="1">OFFSET('2688p trace'!$U$56,(A41-1)*56,0)</f>
        <v>121.76173636000084</v>
      </c>
      <c r="E149" s="5">
        <f ca="1">OFFSET('2688p trace'!$V$56,(A41-1)*56,0)</f>
        <v>116.39944704000051</v>
      </c>
      <c r="F149" s="5">
        <f ca="1">OFFSET('2688p stat'!$H$1,A149*20,1)</f>
        <v>102.085972</v>
      </c>
      <c r="G149" s="5">
        <f ca="1">OFFSET('2688p stat'!$K$1,A149*20,1)</f>
        <v>94.904183000000003</v>
      </c>
      <c r="H149" s="5">
        <f ca="1">OFFSET('2688p stat'!$N$1,A149*20,1)</f>
        <v>84.286552</v>
      </c>
      <c r="J149" s="5">
        <f t="shared" ca="1" si="6"/>
        <v>397.67615404000048</v>
      </c>
    </row>
    <row r="150" spans="1:10" x14ac:dyDescent="0.25">
      <c r="A150">
        <v>12</v>
      </c>
      <c r="C150" t="str">
        <f ca="1">OFFSET('2688p stat'!$A$1,A150*20,0)</f>
        <v>CUDA ant add CPU12</v>
      </c>
      <c r="D150" s="5">
        <f ca="1">OFFSET('2688p trace'!$U$56,(A42-1)*56,0)</f>
        <v>21228.494895999982</v>
      </c>
      <c r="E150" s="5">
        <f ca="1">OFFSET('2688p trace'!$V$56,(A42-1)*56,0)</f>
        <v>21034.474356000028</v>
      </c>
      <c r="F150" s="5">
        <f ca="1">OFFSET('2688p stat'!$H$1,A150*20,1)</f>
        <v>21107.977790000001</v>
      </c>
      <c r="G150" s="5">
        <f ca="1">OFFSET('2688p stat'!$K$1,A150*20,1)</f>
        <v>21196.862211</v>
      </c>
      <c r="H150" s="5">
        <f ca="1">OFFSET('2688p stat'!$N$1,A150*20,1)</f>
        <v>2081.8657840000001</v>
      </c>
      <c r="J150" s="5">
        <f ca="1">SUM(D150:H150)</f>
        <v>86649.675037000008</v>
      </c>
    </row>
    <row r="151" spans="1:10" x14ac:dyDescent="0.25">
      <c r="A151">
        <v>13</v>
      </c>
      <c r="C151" t="str">
        <f ca="1">OFFSET('2688p stat'!$A$1,A151*20,0)</f>
        <v>CUDA opt</v>
      </c>
      <c r="D151" s="5">
        <f ca="1">OFFSET('2688p trace'!$U$56,(A43-1)*56,0)</f>
        <v>87.126628276804084</v>
      </c>
      <c r="E151" s="5">
        <f ca="1">OFFSET('2688p trace'!$V$56,(A43-1)*56,0)</f>
        <v>0</v>
      </c>
      <c r="F151" s="5">
        <f ca="1">OFFSET('2688p stat'!$H$1,A151*20,1)</f>
        <v>0</v>
      </c>
      <c r="G151" s="5">
        <f ca="1">OFFSET('2688p stat'!$K$1,A151*20,1)</f>
        <v>0</v>
      </c>
      <c r="H151" s="5">
        <f ca="1">OFFSET('2688p stat'!$N$1,A151*20,1)</f>
        <v>0</v>
      </c>
      <c r="J151" s="5">
        <f t="shared" ca="1" si="6"/>
        <v>0</v>
      </c>
    </row>
    <row r="152" spans="1:10" x14ac:dyDescent="0.25">
      <c r="A152">
        <v>14</v>
      </c>
      <c r="C152" t="str">
        <f ca="1">OFFSET('2688p stat'!$A$1,A152*20,0)</f>
        <v>CUDA opt Time</v>
      </c>
      <c r="D152" s="5">
        <f ca="1">OFFSET('2688p trace'!$U$56,(A44-1)*56,0)</f>
        <v>74.604118568335096</v>
      </c>
      <c r="E152" s="5">
        <f ca="1">OFFSET('2688p trace'!$V$56,(A44-1)*56,0)</f>
        <v>8.9098240000000045E-8</v>
      </c>
      <c r="F152" s="5">
        <f ca="1">OFFSET('2688p stat'!$H$1,A152*20,1)</f>
        <v>0</v>
      </c>
      <c r="G152" s="5">
        <f ca="1">OFFSET('2688p stat'!$K$1,A152*20,1)</f>
        <v>0</v>
      </c>
      <c r="H152" s="5">
        <f ca="1">OFFSET('2688p stat'!$N$1,A152*20,1)</f>
        <v>0</v>
      </c>
      <c r="J152" s="5">
        <f t="shared" ca="1" si="6"/>
        <v>8.9098240000000045E-8</v>
      </c>
    </row>
    <row r="153" spans="1:10" x14ac:dyDescent="0.25">
      <c r="A153">
        <v>15</v>
      </c>
      <c r="C153" t="str">
        <f ca="1">OFFSET('2688p stat'!$A$1,A153*20,0)</f>
        <v>CUDA opt non hash</v>
      </c>
      <c r="D153" s="5">
        <f ca="1">OFFSET('2688p trace'!$U$56,(A45-1)*56,0)</f>
        <v>2.0465193533000003</v>
      </c>
      <c r="E153" s="5">
        <f ca="1">OFFSET('2688p trace'!$V$56,(A45-1)*56,0)</f>
        <v>5.9346944000000083E-9</v>
      </c>
      <c r="F153" s="5">
        <f ca="1">OFFSET('2688p stat'!$H$1,A153*20,1)</f>
        <v>0</v>
      </c>
      <c r="G153" s="5">
        <f ca="1">OFFSET('2688p stat'!$K$1,A153*20,1)</f>
        <v>0</v>
      </c>
      <c r="H153" s="5">
        <f ca="1">OFFSET('2688p stat'!$N$1,A153*20,1)</f>
        <v>0</v>
      </c>
      <c r="J153" s="5">
        <f t="shared" ca="1" si="6"/>
        <v>5.9346944000000083E-9</v>
      </c>
    </row>
    <row r="154" spans="1:10" x14ac:dyDescent="0.25">
      <c r="A154">
        <v>16</v>
      </c>
      <c r="C154" t="str">
        <f ca="1">OFFSET('2688p stat'!$A$1,A154*20,0)</f>
        <v>CUDA opt ant</v>
      </c>
      <c r="D154" s="5">
        <f ca="1">OFFSET('2688p trace'!$U$56,(A46-1)*56,0)</f>
        <v>26.040271359999625</v>
      </c>
      <c r="E154" s="5">
        <f ca="1">OFFSET('2688p trace'!$V$56,(A46-1)*56,0)</f>
        <v>24.576470760000102</v>
      </c>
      <c r="F154" s="5">
        <f ca="1">OFFSET('2688p stat'!$H$1,A154*20,1)</f>
        <v>3.009776</v>
      </c>
      <c r="G154" s="5">
        <f ca="1">OFFSET('2688p stat'!$K$1,A154*20,1)</f>
        <v>0.52622000000000002</v>
      </c>
      <c r="H154" s="5">
        <f ca="1">OFFSET('2688p stat'!$N$1,A154*20,1)</f>
        <v>0</v>
      </c>
      <c r="J154" s="5">
        <f t="shared" ca="1" si="6"/>
        <v>28.1124667600001</v>
      </c>
    </row>
    <row r="155" spans="1:10" x14ac:dyDescent="0.25">
      <c r="A155">
        <v>17</v>
      </c>
      <c r="C155" t="str">
        <f ca="1">OFFSET('2688p stat'!$A$1,A155*20,0)</f>
        <v>CUDA opt ant non hash</v>
      </c>
      <c r="D155" s="5">
        <f ca="1">OFFSET('2688p trace'!$U$56,(A47-1)*56,0)</f>
        <v>34.018229960000205</v>
      </c>
      <c r="E155" s="5">
        <f ca="1">OFFSET('2688p trace'!$V$56,(A47-1)*56,0)</f>
        <v>33.514146560000917</v>
      </c>
      <c r="F155" s="5">
        <f ca="1">OFFSET('2688p stat'!$H$1,A155*20,1)</f>
        <v>6.6910959999999999</v>
      </c>
      <c r="G155" s="5">
        <f ca="1">OFFSET('2688p stat'!$K$1,A155*20,1)</f>
        <v>0.87165300000000001</v>
      </c>
      <c r="H155" s="5">
        <f ca="1">OFFSET('2688p stat'!$N$1,A155*20,1)</f>
        <v>0</v>
      </c>
      <c r="J155" s="5">
        <f t="shared" ca="1" si="6"/>
        <v>41.076895560000921</v>
      </c>
    </row>
    <row r="156" spans="1:10" x14ac:dyDescent="0.25">
      <c r="A156">
        <v>18</v>
      </c>
      <c r="C156" t="str">
        <f ca="1">OFFSET('2688p stat'!$A$1,A156*20,0)</f>
        <v>CUDA opt ant par</v>
      </c>
      <c r="D156" s="5">
        <f ca="1">OFFSET('2688p trace'!$U$56,(A48-1)*56,0)</f>
        <v>25.917256960000799</v>
      </c>
      <c r="E156" s="5">
        <f ca="1">OFFSET('2688p trace'!$V$56,(A48-1)*56,0)</f>
        <v>24.585795560000857</v>
      </c>
      <c r="F156" s="5">
        <f ca="1">OFFSET('2688p stat'!$H$1,A156*20,1)</f>
        <v>1.559515</v>
      </c>
      <c r="G156" s="5">
        <f ca="1">OFFSET('2688p stat'!$K$1,A156*20,1)</f>
        <v>0.34066099999999999</v>
      </c>
      <c r="H156" s="5">
        <f ca="1">OFFSET('2688p stat'!$N$1,A156*20,1)</f>
        <v>0</v>
      </c>
      <c r="J156" s="5">
        <f t="shared" ca="1" si="6"/>
        <v>26.485971560000859</v>
      </c>
    </row>
    <row r="157" spans="1:10" x14ac:dyDescent="0.25">
      <c r="A157">
        <v>19</v>
      </c>
      <c r="C157" t="str">
        <f ca="1">OFFSET('2688p stat'!$A$1,A157*20,0)</f>
        <v>CUDA opt ant par global</v>
      </c>
      <c r="D157" s="5">
        <f ca="1">OFFSET('2688p trace'!$U$56,(A49-1)*56,0)</f>
        <v>17.661568960000196</v>
      </c>
      <c r="E157" s="5">
        <f ca="1">OFFSET('2688p trace'!$V$56,(A49-1)*56,0)</f>
        <v>17.691082560000307</v>
      </c>
      <c r="F157" s="5">
        <f ca="1">OFFSET('2688p stat'!$H$1,A157*20,1)</f>
        <v>1.156525</v>
      </c>
      <c r="G157" s="5">
        <f ca="1">OFFSET('2688p stat'!$K$1,A157*20,1)</f>
        <v>0.24923699999999999</v>
      </c>
      <c r="H157" s="5">
        <f ca="1">OFFSET('2688p stat'!$N$1,A157*20,1)</f>
        <v>0</v>
      </c>
      <c r="J157" s="5">
        <f t="shared" ca="1" si="6"/>
        <v>19.096844560000307</v>
      </c>
    </row>
    <row r="158" spans="1:10" x14ac:dyDescent="0.25">
      <c r="A158">
        <v>20</v>
      </c>
      <c r="C158" t="str">
        <f ca="1">OFFSET('2688p stat'!$A$1,A158*20,0)</f>
        <v>CUDA opt_one_GPU</v>
      </c>
      <c r="D158" s="5">
        <f ca="1">OFFSET('2688p trace'!$U$56,(A50-1)*56,0)</f>
        <v>0.35215224835599995</v>
      </c>
      <c r="E158" s="5">
        <f ca="1">OFFSET('2688p trace'!$V$56,(A50-1)*56,0)</f>
        <v>2.4495103999999994E-7</v>
      </c>
      <c r="F158" s="5">
        <f ca="1">OFFSET('2688p stat'!$H$1,A158*20,1)</f>
        <v>0</v>
      </c>
      <c r="G158" s="5">
        <f ca="1">OFFSET('2688p stat'!$K$1,A158*20,1)</f>
        <v>0</v>
      </c>
      <c r="H158" s="5">
        <f ca="1">OFFSET('2688p stat'!$N$1,A158*20,1)</f>
        <v>0</v>
      </c>
      <c r="J158" s="5">
        <f t="shared" ca="1" si="6"/>
        <v>2.4495103999999994E-7</v>
      </c>
    </row>
    <row r="159" spans="1:10" x14ac:dyDescent="0.25">
      <c r="A159">
        <v>21</v>
      </c>
      <c r="C159" t="str">
        <f ca="1">OFFSET('2688p stat'!$A$1,A159*20,0)</f>
        <v>CUDA opt_one_GPU ant</v>
      </c>
      <c r="D159" s="5">
        <f ca="1">OFFSET('2688p trace'!$U$56,(A51-1)*56,0)</f>
        <v>4104142.0799999996</v>
      </c>
      <c r="E159" s="5">
        <f ca="1">OFFSET('2688p trace'!$V$56,(A51-1)*56,0)</f>
        <v>4104052.904399998</v>
      </c>
      <c r="F159" s="5">
        <f ca="1">OFFSET('2688p stat'!$H$1,A159*20,1)</f>
        <v>0</v>
      </c>
      <c r="G159" s="5">
        <f ca="1">OFFSET('2688p stat'!$K$1,A159*20,1)</f>
        <v>0</v>
      </c>
      <c r="H159" s="5">
        <f ca="1">OFFSET('2688p stat'!$N$1,A159*20,1)</f>
        <v>0</v>
      </c>
      <c r="J159" s="5">
        <f t="shared" ca="1" si="6"/>
        <v>4104052.904399998</v>
      </c>
    </row>
    <row r="160" spans="1:10" x14ac:dyDescent="0.25">
      <c r="A160">
        <v>22</v>
      </c>
      <c r="C160" t="str">
        <f ca="1">OFFSET('2688p stat'!$A$1,A160*20,0)</f>
        <v>CUDA opt_one_GPU ant local</v>
      </c>
      <c r="D160" s="5">
        <f ca="1">OFFSET('2688p trace'!$U$56,(A52-1)*56,0)</f>
        <v>334085.43488400063</v>
      </c>
      <c r="E160" s="5">
        <f ca="1">OFFSET('2688p trace'!$V$56,(A52-1)*56,0)</f>
        <v>327340.903343999</v>
      </c>
      <c r="F160" s="5">
        <f ca="1">OFFSET('2688p stat'!$H$1,A160*20,1)</f>
        <v>0</v>
      </c>
      <c r="G160" s="5">
        <f ca="1">OFFSET('2688p stat'!$K$1,A160*20,1)</f>
        <v>0</v>
      </c>
      <c r="H160" s="5">
        <f ca="1">OFFSET('2688p stat'!$N$1,A160*20,1)</f>
        <v>0</v>
      </c>
      <c r="J160" s="5">
        <f t="shared" ca="1" si="6"/>
        <v>327340.903343999</v>
      </c>
    </row>
    <row r="161" spans="1:10" x14ac:dyDescent="0.25">
      <c r="A161">
        <v>23</v>
      </c>
      <c r="C161" t="str">
        <f ca="1">OFFSET('2688p stat'!$A$1,A161*20,0)</f>
        <v>non CUDA Time</v>
      </c>
      <c r="D161" s="5">
        <f ca="1">OFFSET('2688p trace'!$U$56,(A53-1)*56,0)</f>
        <v>17268.850543999913</v>
      </c>
      <c r="E161" s="5">
        <f ca="1">OFFSET('2688p trace'!$V$56,(A53-1)*56,0)</f>
        <v>16866.922799999815</v>
      </c>
      <c r="F161" s="5">
        <f ca="1">OFFSET('2688p stat'!$H$1,A161*20,1)</f>
        <v>16865.370643999999</v>
      </c>
      <c r="G161" s="5">
        <f ca="1">OFFSET('2688p stat'!$K$1,A161*20,1)</f>
        <v>16825.669183999998</v>
      </c>
      <c r="H161" s="5">
        <f ca="1">OFFSET('2688p stat'!$N$1,A161*20,1)</f>
        <v>63.553927999999999</v>
      </c>
      <c r="J161" s="5">
        <f ca="1">SUM(D161:H161)</f>
        <v>67890.367099999712</v>
      </c>
    </row>
    <row r="162" spans="1:10" x14ac:dyDescent="0.25">
      <c r="A162">
        <v>24</v>
      </c>
      <c r="C162" t="str">
        <f ca="1">OFFSET('2688p stat'!$A$1,A162*20,0)</f>
        <v>non CUDA</v>
      </c>
      <c r="D162" s="5">
        <f ca="1">OFFSET('2688p trace'!$U$56,(A54-1)*56,0)</f>
        <v>18243.182099999911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6"/>
        <v>0</v>
      </c>
    </row>
    <row r="163" spans="1:10" x14ac:dyDescent="0.25">
      <c r="A163">
        <v>25</v>
      </c>
      <c r="C163" t="str">
        <f ca="1">OFFSET('2688p stat'!$A$1,A163*20,0)</f>
        <v>non CUDA non hash</v>
      </c>
      <c r="D163" s="5">
        <f ca="1">OFFSET('2688p trace'!$U$56,(A55-1)*56,0)</f>
        <v>14203.716575999988</v>
      </c>
      <c r="E163" s="5">
        <f ca="1">OFFSET('2688p trace'!$V$56,(A55-1)*56,0)</f>
        <v>14116.621584000006</v>
      </c>
      <c r="F163" s="5">
        <f ca="1">OFFSET('2688p stat'!$H$1,A163*20,1)</f>
        <v>14117.164430999999</v>
      </c>
      <c r="G163" s="5">
        <f ca="1">OFFSET('2688p stat'!$K$1,A163*20,1)</f>
        <v>14086.683443</v>
      </c>
      <c r="H163" s="5">
        <f ca="1">OFFSET('2688p stat'!$N$1,A163*20,1)</f>
        <v>134.45563300000001</v>
      </c>
      <c r="J163" s="5">
        <f t="shared" ca="1" si="6"/>
        <v>42454.925091000005</v>
      </c>
    </row>
    <row r="164" spans="1:10" x14ac:dyDescent="0.25">
      <c r="A164">
        <v>26</v>
      </c>
      <c r="C164" t="str">
        <f ca="1">OFFSET('2688p stat'!$A$1,A164*20,0)</f>
        <v>Classic ACO</v>
      </c>
      <c r="D164" s="5">
        <f ca="1">OFFSET('2688p trace'!$U$56,(A56-1)*56,0)</f>
        <v>1143502.4099999999</v>
      </c>
      <c r="E164" s="5">
        <f ca="1">OFFSET('2688p trace'!$V$56,(A56-1)*56,0)</f>
        <v>668224.61760000011</v>
      </c>
      <c r="F164" s="5">
        <f ca="1">OFFSET('2688p stat'!$H$1,A164*20,1)</f>
        <v>664890.79483000003</v>
      </c>
      <c r="G164" s="5">
        <f ca="1">OFFSET('2688p stat'!$K$1,A164*20,1)</f>
        <v>664748.94656399998</v>
      </c>
      <c r="H164" s="5">
        <f ca="1">OFFSET('2688p stat'!$N$1,A164*20,1)</f>
        <v>1825.2123999999999</v>
      </c>
      <c r="J164" s="5">
        <f t="shared" ca="1" si="6"/>
        <v>1999689.5713940002</v>
      </c>
    </row>
    <row r="165" spans="1:10" x14ac:dyDescent="0.25">
      <c r="A165">
        <v>27</v>
      </c>
      <c r="C165" t="str">
        <f ca="1">OFFSET('2688p stat'!$A$1,A165*20,0)</f>
        <v>Classic ACO non hash</v>
      </c>
      <c r="D165" s="5">
        <f ca="1">OFFSET('2688p trace'!$U$56,(A57-1)*56,0)</f>
        <v>4211481942143.7598</v>
      </c>
      <c r="E165" s="5">
        <f ca="1">OFFSET('2688p trace'!$V$56,(A57-1)*56,0)</f>
        <v>4211443641647.9614</v>
      </c>
      <c r="F165" s="5">
        <f ca="1">OFFSET('2688p stat'!$H$1,A165*20,1)</f>
        <v>4211443032965.1699</v>
      </c>
      <c r="G165" s="5">
        <f ca="1">OFFSET('2688p stat'!$K$1,A165*20,1)</f>
        <v>4211440600167.4702</v>
      </c>
      <c r="H165" s="5">
        <f ca="1">OFFSET('2688p stat'!$N$1,A165*20,1)</f>
        <v>7191.8897420000003</v>
      </c>
      <c r="J165" s="5">
        <f t="shared" ca="1" si="6"/>
        <v>12634327281972.492</v>
      </c>
    </row>
    <row r="166" spans="1:10" x14ac:dyDescent="0.25">
      <c r="A166">
        <v>28</v>
      </c>
      <c r="C166" t="str">
        <f ca="1">OFFSET('2688p stat'!$A$1,A166*20,0)</f>
        <v>omp</v>
      </c>
      <c r="D166" s="5">
        <f ca="1">OFFSET('2688p trace'!$U$56,(A58-1)*56,0)</f>
        <v>7811.0406759999933</v>
      </c>
      <c r="E166" s="5">
        <f ca="1">OFFSET('2688p trace'!$V$56,(A58-1)*56,0)</f>
        <v>7333.7074240000247</v>
      </c>
      <c r="F166" s="5">
        <f ca="1">OFFSET('2688p stat'!$H$1,A166*20,1)</f>
        <v>7334.2252619999999</v>
      </c>
      <c r="G166" s="5">
        <f ca="1">OFFSET('2688p stat'!$K$1,A166*20,1)</f>
        <v>7313.3352070000001</v>
      </c>
      <c r="H166" s="5">
        <f ca="1">OFFSET('2688p stat'!$N$1,A166*20,1)</f>
        <v>97.388017000000005</v>
      </c>
      <c r="J166" s="5">
        <f t="shared" ca="1" si="6"/>
        <v>22078.655910000027</v>
      </c>
    </row>
    <row r="167" spans="1:10" x14ac:dyDescent="0.25">
      <c r="A167">
        <v>29</v>
      </c>
      <c r="C167" t="str">
        <f ca="1">OFFSET('2688p stat'!$A$1,A167*20,0)</f>
        <v>omp non hash</v>
      </c>
      <c r="D167" s="5">
        <f ca="1">OFFSET('2688p trace'!$U$56,(A59-1)*56,0)</f>
        <v>72303.367299999765</v>
      </c>
      <c r="E167" s="5">
        <f ca="1">OFFSET('2688p trace'!$V$56,(A59-1)*56,0)</f>
        <v>71932.088176000048</v>
      </c>
      <c r="F167" s="5">
        <f ca="1">OFFSET('2688p stat'!$H$1,A167*20,1)</f>
        <v>71925.930053999997</v>
      </c>
      <c r="G167" s="5">
        <f ca="1">OFFSET('2688p stat'!$K$1,A167*20,1)</f>
        <v>71788.390427000006</v>
      </c>
      <c r="H167" s="5">
        <f ca="1">OFFSET('2688p stat'!$N$1,A167*20,1)</f>
        <v>161.55552700000001</v>
      </c>
      <c r="J167" s="5">
        <f t="shared" ca="1" si="6"/>
        <v>215807.96418400004</v>
      </c>
    </row>
    <row r="168" spans="1:10" x14ac:dyDescent="0.25">
      <c r="A168">
        <v>30</v>
      </c>
      <c r="C168" t="str">
        <f ca="1">OFFSET('2688p stat'!$A$1,A168*20,0)</f>
        <v>non CUDA transp Time</v>
      </c>
      <c r="D168" s="5">
        <f ca="1">OFFSET('2688p trace'!$U$56,(A60-1)*56,0)</f>
        <v>100326.72206400023</v>
      </c>
      <c r="E168" s="5">
        <f ca="1">OFFSET('2688p trace'!$V$56,(A60-1)*56,0)</f>
        <v>99844.294483999794</v>
      </c>
      <c r="F168" s="5">
        <f ca="1">OFFSET('2688p stat'!$H$1,A168*20,1)</f>
        <v>99840.755529999995</v>
      </c>
      <c r="G168" s="5">
        <f ca="1">OFFSET('2688p stat'!$K$1,A168*20,1)</f>
        <v>99625.172504000002</v>
      </c>
      <c r="H168" s="5">
        <f ca="1">OFFSET('2688p stat'!$N$1,A168*20,1)</f>
        <v>3359.0420450000001</v>
      </c>
      <c r="J168" s="5">
        <f ca="1">SUM(D168:H168)</f>
        <v>402995.98662700003</v>
      </c>
    </row>
    <row r="169" spans="1:10" x14ac:dyDescent="0.25">
      <c r="A169">
        <v>31</v>
      </c>
      <c r="C169" t="str">
        <f ca="1">OFFSET('2688p stat'!$A$1,A169*20,0)</f>
        <v>non CUDA transp</v>
      </c>
      <c r="D169" s="5">
        <f ca="1">OFFSET('2688p trace'!$U$56,(A61-1)*56,0)</f>
        <v>5439.42632400004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6"/>
        <v>0</v>
      </c>
    </row>
    <row r="170" spans="1:10" x14ac:dyDescent="0.25">
      <c r="A170">
        <v>32</v>
      </c>
      <c r="C170" t="str">
        <f ca="1">OFFSET('2688p stat'!$A$1,A170*20,0)</f>
        <v>non CUDA transp non hash</v>
      </c>
      <c r="D170" s="5">
        <f ca="1">OFFSET('2688p trace'!$U$56,(A62-1)*56,0)</f>
        <v>407163.33624399995</v>
      </c>
      <c r="E170" s="5">
        <f ca="1">OFFSET('2688p trace'!$V$56,(A62-1)*56,0)</f>
        <v>406385.11337599938</v>
      </c>
      <c r="F170" s="5">
        <f ca="1">OFFSET('2688p stat'!$H$1,A170*20,1)</f>
        <v>406381.617317</v>
      </c>
      <c r="G170" s="5">
        <f ca="1">OFFSET('2688p stat'!$K$1,A170*20,1)</f>
        <v>405458.418061</v>
      </c>
      <c r="H170" s="5">
        <f ca="1">OFFSET('2688p stat'!$N$1,A170*20,1)</f>
        <v>6708.3797009999998</v>
      </c>
      <c r="J170" s="5">
        <f t="shared" ca="1" si="6"/>
        <v>1224933.5284549994</v>
      </c>
    </row>
    <row r="171" spans="1:10" x14ac:dyDescent="0.25">
      <c r="A171">
        <v>33</v>
      </c>
      <c r="C171" t="str">
        <f ca="1">OFFSET('2688p stat'!$A$1,A171*20,0)</f>
        <v>non CUDA transp_AVX Time</v>
      </c>
      <c r="D171" s="5">
        <f ca="1">OFFSET('2688p trace'!$U$56,(A63-1)*56,0)</f>
        <v>6356540.5655839983</v>
      </c>
      <c r="E171" s="5">
        <f ca="1">OFFSET('2688p trace'!$V$56,(A63-1)*56,0)</f>
        <v>6352345.4304959988</v>
      </c>
      <c r="F171" s="5">
        <f ca="1">OFFSET('2688p stat'!$H$1,A171*20,1)</f>
        <v>6352317.463149</v>
      </c>
      <c r="G171" s="5">
        <f ca="1">OFFSET('2688p stat'!$K$1,A171*20,1)</f>
        <v>6350656.4842539998</v>
      </c>
      <c r="H171" s="5">
        <f ca="1">OFFSET('2688p stat'!$N$1,A171*20,1)</f>
        <v>388.51223299999998</v>
      </c>
      <c r="J171" s="5">
        <f ca="1">SUM(D171:H171)</f>
        <v>25412248.455715995</v>
      </c>
    </row>
    <row r="172" spans="1:10" x14ac:dyDescent="0.25">
      <c r="A172">
        <v>34</v>
      </c>
      <c r="C172" t="str">
        <f ca="1">OFFSET('2688p stat'!$A$1,A172*20,0)</f>
        <v>non CUDA transp_AVX</v>
      </c>
      <c r="D172" s="5">
        <f ca="1">OFFSET('2688p trace'!$U$56,(A64-1)*56,0)</f>
        <v>5083242.8453160012</v>
      </c>
      <c r="E172" s="5">
        <f ca="1">OFFSET('2688p trace'!$V$56,(A64-1)*56,0)</f>
        <v>0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>
        <f t="shared" ca="1" si="6"/>
        <v>0</v>
      </c>
    </row>
    <row r="173" spans="1:10" x14ac:dyDescent="0.25">
      <c r="A173">
        <v>35</v>
      </c>
      <c r="C173" t="str">
        <f ca="1">OFFSET('2688p stat'!$A$1,A173*20,0)</f>
        <v>non CUDA transp_AVX non hash</v>
      </c>
      <c r="D173" s="5">
        <f ca="1">OFFSET('2688p trace'!$U$56,(A65-1)*56,0)</f>
        <v>50405.666243999956</v>
      </c>
      <c r="E173" s="5">
        <f ca="1">OFFSET('2688p trace'!$V$56,(A65-1)*56,0)</f>
        <v>50285.453664000052</v>
      </c>
      <c r="F173" s="5">
        <f ca="1">OFFSET('2688p stat'!$H$1,A173*20,1)</f>
        <v>50288.114748</v>
      </c>
      <c r="G173" s="5">
        <f ca="1">OFFSET('2688p stat'!$K$1,A173*20,1)</f>
        <v>50304.906972999997</v>
      </c>
      <c r="H173" s="5">
        <f ca="1">OFFSET('2688p stat'!$N$1,A173*20,1)</f>
        <v>364.58565900000002</v>
      </c>
      <c r="J173" s="5">
        <f t="shared" ca="1" si="6"/>
        <v>151243.06104400006</v>
      </c>
    </row>
    <row r="174" spans="1:10" x14ac:dyDescent="0.25">
      <c r="A174">
        <v>36</v>
      </c>
      <c r="C174" t="str">
        <f ca="1">OFFSET('2688p stat'!$A$1,A174*20,0)</f>
        <v>non CUDA transp_AVX_OMP Time</v>
      </c>
      <c r="D174" s="5">
        <f ca="1">OFFSET('2688p trace'!$U$56,(A66-1)*56,0)</f>
        <v>6575543.7302239994</v>
      </c>
      <c r="E174" s="5">
        <f ca="1">OFFSET('2688p trace'!$V$56,(A66-1)*56,0)</f>
        <v>6573703.6280360008</v>
      </c>
      <c r="F174" s="5">
        <f ca="1">OFFSET('2688p stat'!$H$1,A174*20,1)</f>
        <v>6573715.5068610003</v>
      </c>
      <c r="G174" s="5">
        <f ca="1">OFFSET('2688p stat'!$K$1,A174*20,1)</f>
        <v>6572834.8540970003</v>
      </c>
      <c r="H174" s="5">
        <f ca="1">OFFSET('2688p stat'!$N$1,A174*20,1)</f>
        <v>404.20851399999998</v>
      </c>
      <c r="J174" s="5">
        <f ca="1">SUM(D174:H174)</f>
        <v>26296201.927732002</v>
      </c>
    </row>
    <row r="175" spans="1:10" x14ac:dyDescent="0.25">
      <c r="A175">
        <v>37</v>
      </c>
      <c r="C175" t="str">
        <f ca="1">OFFSET('2688p stat'!$A$1,A175*20,0)</f>
        <v>non CUDA transp_AVX_OMP</v>
      </c>
      <c r="D175" s="5">
        <f ca="1">OFFSET('2688p trace'!$U$56,(A67-1)*56,0)</f>
        <v>5101528.7796999998</v>
      </c>
      <c r="E175" s="5">
        <f ca="1">OFFSET('2688p trace'!$V$56,(A67-1)*56,0)</f>
        <v>0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>
        <f t="shared" ca="1" si="6"/>
        <v>0</v>
      </c>
    </row>
    <row r="176" spans="1:10" x14ac:dyDescent="0.25">
      <c r="A176">
        <v>38</v>
      </c>
      <c r="C176" t="str">
        <f ca="1">OFFSET('2688p stat'!$A$1,A176*20,0)</f>
        <v>non CUDA transp_AVX_OMP non hash</v>
      </c>
      <c r="D176" s="5">
        <f ca="1">OFFSET('2688p trace'!$U$56,(A68-1)*56,0)</f>
        <v>86779.474964000095</v>
      </c>
      <c r="E176" s="5">
        <f ca="1">OFFSET('2688p trace'!$V$56,(A68-1)*56,0)</f>
        <v>86771.774000000092</v>
      </c>
      <c r="F176" s="5">
        <f ca="1">OFFSET('2688p stat'!$H$1,A176*20,1)</f>
        <v>86775.783614</v>
      </c>
      <c r="G176" s="5">
        <f ca="1">OFFSET('2688p stat'!$K$1,A176*20,1)</f>
        <v>86674.980033999993</v>
      </c>
      <c r="H176" s="5">
        <f ca="1">OFFSET('2688p stat'!$N$1,A176*20,1)</f>
        <v>478.58995499999997</v>
      </c>
      <c r="J176" s="5">
        <f t="shared" ca="1" si="6"/>
        <v>260701.12760300012</v>
      </c>
    </row>
    <row r="177" spans="1:10" x14ac:dyDescent="0.25">
      <c r="A177">
        <v>39</v>
      </c>
      <c r="C177" t="str">
        <f ca="1">OFFSET('2688p stat'!$A$1,A177*20,0)</f>
        <v>CUDA ant add CPU_AVX_transp Time</v>
      </c>
      <c r="D177" s="5">
        <f ca="1">OFFSET('2688p trace'!$U$56,(A69-1)*56,0)</f>
        <v>1095.2732360000077</v>
      </c>
      <c r="E177" s="5">
        <f ca="1">OFFSET('2688p trace'!$V$56,(A69-1)*56,0)</f>
        <v>612.95486400000016</v>
      </c>
      <c r="F177" s="5">
        <f ca="1">OFFSET('2688p stat'!$H$1,A177*20,1)</f>
        <v>605.92294400000003</v>
      </c>
      <c r="G177" s="5">
        <f ca="1">OFFSET('2688p stat'!$K$1,A177*20,1)</f>
        <v>601.37396899999999</v>
      </c>
      <c r="H177" s="5">
        <f ca="1">OFFSET('2688p stat'!$N$1,A177*20,1)</f>
        <v>101.93204799999999</v>
      </c>
      <c r="J177" s="5">
        <f ca="1">SUM(D177:H177)</f>
        <v>3017.4570610000078</v>
      </c>
    </row>
    <row r="178" spans="1:10" x14ac:dyDescent="0.25">
      <c r="A178">
        <v>40</v>
      </c>
      <c r="C178" t="str">
        <f ca="1">OFFSET('2688p stat'!$A$1,A178*20,0)</f>
        <v>CUDA ant add CPU_AVX_transp</v>
      </c>
      <c r="D178" s="5">
        <f ca="1">OFFSET('2688p trace'!$U$56,(A70-1)*56,0)</f>
        <v>3963.0223359999968</v>
      </c>
      <c r="E178" s="5">
        <f ca="1">OFFSET('2688p trace'!$V$56,(A70-1)*56,0)</f>
        <v>0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>
        <f t="shared" ca="1" si="6"/>
        <v>0</v>
      </c>
    </row>
    <row r="179" spans="1:10" x14ac:dyDescent="0.25">
      <c r="A179">
        <v>41</v>
      </c>
      <c r="C179" t="str">
        <f ca="1">OFFSET('2688p stat'!$A$1,A179*20,0)</f>
        <v>CUDA ant add CPU_AVX_transp non hash</v>
      </c>
      <c r="D179" s="5">
        <f ca="1">OFFSET('2688p trace'!$U$56,(A71-1)*56,0)</f>
        <v>470.85239700000164</v>
      </c>
      <c r="E179" s="5">
        <f ca="1">OFFSET('2688p trace'!$V$56,(A71-1)*56,0)</f>
        <v>464.27276100000125</v>
      </c>
      <c r="F179" s="5">
        <f ca="1">OFFSET('2688p stat'!$H$1,A179*20,1)</f>
        <v>451.61155100000002</v>
      </c>
      <c r="G179" s="5">
        <f ca="1">OFFSET('2688p stat'!$K$1,A179*20,1)</f>
        <v>436.870499</v>
      </c>
      <c r="H179" s="5">
        <f ca="1">OFFSET('2688p stat'!$N$1,A179*20,1)</f>
        <v>224.926457</v>
      </c>
      <c r="J179" s="5">
        <f t="shared" ca="1" si="6"/>
        <v>1577.6812680000012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6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6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6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6"/>
        <v>#DIV/0!</v>
      </c>
    </row>
    <row r="184" spans="1:10" x14ac:dyDescent="0.25">
      <c r="A184">
        <v>46</v>
      </c>
      <c r="C184" t="str">
        <f ca="1">OFFSET('2688p stat'!$A$1,A184*20,0)</f>
        <v>CUDA ant par global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80.532483999999997</v>
      </c>
      <c r="G184" s="5">
        <f ca="1">OFFSET('2688p stat'!$K$1,A184*20,1)</f>
        <v>81.722802999999999</v>
      </c>
      <c r="H184" s="5">
        <f ca="1">OFFSET('2688p stat'!$N$1,A184*20,1)</f>
        <v>0.12216399999999999</v>
      </c>
      <c r="J184" s="5" t="e">
        <f t="shared" ca="1" si="6"/>
        <v>#DIV/0!</v>
      </c>
    </row>
    <row r="185" spans="1:10" x14ac:dyDescent="0.25">
      <c r="A185">
        <v>47</v>
      </c>
      <c r="C185" t="str">
        <f ca="1">OFFSET('2688p stat'!$A$1,A185*20,0)</f>
        <v>CUDA ant add CPU Time global</v>
      </c>
      <c r="D185" s="5" t="e">
        <f ca="1">OFFSET('2688p trace'!$U$56,(A77-1)*56,0)</f>
        <v>#DIV/0!</v>
      </c>
      <c r="E185" s="5" t="e">
        <f ca="1">OFFSET('2688p trace'!$V$56,(A77-1)*56,0)</f>
        <v>#DIV/0!</v>
      </c>
      <c r="F185" s="5">
        <f ca="1">OFFSET('2688p stat'!$H$1,A185*20,1)</f>
        <v>1315.982665</v>
      </c>
      <c r="G185" s="5">
        <f ca="1">OFFSET('2688p stat'!$K$1,A185*20,1)</f>
        <v>1382.065484</v>
      </c>
      <c r="H185" s="5">
        <f ca="1">OFFSET('2688p stat'!$N$1,A185*20,1)</f>
        <v>858.34010899999998</v>
      </c>
      <c r="J185" s="5" t="e">
        <f t="shared" ca="1" si="6"/>
        <v>#DIV/0!</v>
      </c>
    </row>
    <row r="186" spans="1:10" x14ac:dyDescent="0.25">
      <c r="A186">
        <v>48</v>
      </c>
      <c r="C186" t="str">
        <f ca="1">OFFSET('2688p stat'!$A$1,A186*20,0)</f>
        <v>CUDA opt ant par global</v>
      </c>
      <c r="D186" s="5" t="e">
        <f ca="1">OFFSET('2688p trace'!$U$56,(A78-1)*56,0)</f>
        <v>#DIV/0!</v>
      </c>
      <c r="E186" s="5" t="e">
        <f ca="1">OFFSET('2688p trace'!$V$56,(A78-1)*56,0)</f>
        <v>#DIV/0!</v>
      </c>
      <c r="F186" s="5">
        <f ca="1">OFFSET('2688p stat'!$H$1,A186*20,1)</f>
        <v>1.3311249999999999</v>
      </c>
      <c r="G186" s="5">
        <f ca="1">OFFSET('2688p stat'!$K$1,A186*20,1)</f>
        <v>0.64943399999999996</v>
      </c>
      <c r="H186" s="5">
        <f ca="1">OFFSET('2688p stat'!$N$1,A186*20,1)</f>
        <v>0</v>
      </c>
      <c r="J186" s="5" t="e">
        <f t="shared" ref="J186:J187" ca="1" si="7">SUM(D186:H186)</f>
        <v>#DIV/0!</v>
      </c>
    </row>
    <row r="187" spans="1:10" x14ac:dyDescent="0.25">
      <c r="A187">
        <v>49</v>
      </c>
      <c r="C187">
        <f ca="1">OFFSET('2688p stat'!$A$1,A187*20,0)</f>
        <v>0</v>
      </c>
      <c r="D187" s="5" t="e">
        <f ca="1">OFFSET('2688p trace'!$U$56,(A79-1)*56,0)</f>
        <v>#DIV/0!</v>
      </c>
      <c r="E187" s="5" t="e">
        <f ca="1">OFFSET('2688p trace'!$V$56,(A79-1)*56,0)</f>
        <v>#DIV/0!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OFFSET('2688p stat'!$A$1,A188*20,0)</f>
        <v>0</v>
      </c>
      <c r="D188" s="5" t="e">
        <f ca="1">OFFSET('2688p trace'!$U$56,(A80-1)*56,0)</f>
        <v>#DIV/0!</v>
      </c>
      <c r="E188" s="5" t="e">
        <f ca="1">OFFSET('2688p trace'!$V$56,(A80-1)*56,0)</f>
        <v>#DIV/0!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  <c r="J193" s="8">
        <f>$D$191*SQRT(J138)/$E$191</f>
        <v>0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0.63795486312296179</v>
      </c>
      <c r="E194" s="8">
        <f t="shared" ca="1" si="8"/>
        <v>7.5440613005716382E-4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t="shared" ref="J194:J242" ca="1" si="9">$D$191*SQRT(J139)/$E$191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0.10194046543524966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ca="1" si="9"/>
        <v>0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0.12363978793853048</v>
      </c>
      <c r="E196" s="8">
        <f t="shared" ca="1" si="8"/>
        <v>2.2195019119170681E-4</v>
      </c>
      <c r="F196" s="8">
        <f t="shared" ca="1" si="8"/>
        <v>0</v>
      </c>
      <c r="G196" s="8">
        <f t="shared" ca="1" si="8"/>
        <v>0</v>
      </c>
      <c r="H196" s="8">
        <f t="shared" ca="1" si="8"/>
        <v>0</v>
      </c>
      <c r="J196" s="8">
        <f t="shared" ca="1" si="9"/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1.1152218810479102</v>
      </c>
      <c r="E197" s="8">
        <f t="shared" ca="1" si="8"/>
        <v>0.94437067480163606</v>
      </c>
      <c r="F197" s="8">
        <f t="shared" ca="1" si="8"/>
        <v>0.66558662243768085</v>
      </c>
      <c r="G197" s="8">
        <f t="shared" ca="1" si="8"/>
        <v>0.67816436183568352</v>
      </c>
      <c r="H197" s="8">
        <f t="shared" ca="1" si="8"/>
        <v>1.0709468696886881</v>
      </c>
      <c r="J197" s="8">
        <f t="shared" ca="1" si="9"/>
        <v>0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3.6699933629367822</v>
      </c>
      <c r="E198" s="8">
        <f t="shared" ca="1" si="8"/>
        <v>3.6529477527955669</v>
      </c>
      <c r="F198" s="8">
        <f t="shared" ca="1" si="8"/>
        <v>3.4055777843203052</v>
      </c>
      <c r="G198" s="8">
        <f t="shared" ca="1" si="8"/>
        <v>3.399992729869874</v>
      </c>
      <c r="H198" s="8">
        <f t="shared" ca="1" si="8"/>
        <v>2.1709847963060449</v>
      </c>
      <c r="J198" s="8">
        <f t="shared" ca="1" si="9"/>
        <v>0</v>
      </c>
    </row>
    <row r="199" spans="1:10" x14ac:dyDescent="0.25">
      <c r="A199">
        <v>6</v>
      </c>
      <c r="C199" t="str">
        <f ca="1">OFFSET('2688p stat'!$A$1,A199*20,0)</f>
        <v>CUDA ant par global</v>
      </c>
      <c r="D199" s="8">
        <f t="shared" ca="1" si="8"/>
        <v>1.0554308634790202</v>
      </c>
      <c r="E199" s="8">
        <f t="shared" ca="1" si="8"/>
        <v>1.063808268198714</v>
      </c>
      <c r="F199" s="8">
        <f t="shared" ca="1" si="8"/>
        <v>0.19954455726979878</v>
      </c>
      <c r="G199" s="8">
        <f t="shared" ca="1" si="8"/>
        <v>0.12921826781070855</v>
      </c>
      <c r="H199" s="8">
        <f t="shared" ca="1" si="8"/>
        <v>9.805486464219916E-2</v>
      </c>
      <c r="J199" s="8">
        <f t="shared" ca="1" si="9"/>
        <v>0</v>
      </c>
    </row>
    <row r="200" spans="1:10" x14ac:dyDescent="0.25">
      <c r="A200">
        <v>7</v>
      </c>
      <c r="C200" t="str">
        <f ca="1">OFFSET('2688p stat'!$A$1,A200*20,0)</f>
        <v>CUDA ant non hash</v>
      </c>
      <c r="D200" s="8">
        <f t="shared" ca="1" si="8"/>
        <v>1.4263833443334935</v>
      </c>
      <c r="E200" s="8">
        <f t="shared" ca="1" si="8"/>
        <v>1.4409654085903332</v>
      </c>
      <c r="F200" s="8">
        <f t="shared" ca="1" si="8"/>
        <v>0.63171855095129192</v>
      </c>
      <c r="G200" s="8">
        <f t="shared" ca="1" si="8"/>
        <v>0.50815388044174181</v>
      </c>
      <c r="H200" s="8">
        <f t="shared" ca="1" si="8"/>
        <v>0.37025442759270277</v>
      </c>
      <c r="J200" s="8">
        <f t="shared" ca="1" si="9"/>
        <v>0</v>
      </c>
    </row>
    <row r="201" spans="1:10" x14ac:dyDescent="0.25">
      <c r="A201">
        <v>8</v>
      </c>
      <c r="C201" t="str">
        <f ca="1">OFFSET('2688p stat'!$A$1,A201*20,0)</f>
        <v>CUDA ant add CPU Time</v>
      </c>
      <c r="D201" s="8">
        <f t="shared" ca="1" si="8"/>
        <v>4.3823155717168456</v>
      </c>
      <c r="E201" s="8">
        <f t="shared" ca="1" si="8"/>
        <v>4.4108004436238168</v>
      </c>
      <c r="F201" s="8">
        <f t="shared" ca="1" si="8"/>
        <v>4.262607125804581</v>
      </c>
      <c r="G201" s="8">
        <f t="shared" ca="1" si="8"/>
        <v>4.1575816512237012</v>
      </c>
      <c r="H201" s="8">
        <f t="shared" ca="1" si="8"/>
        <v>3.4462131055174172</v>
      </c>
      <c r="J201" s="8">
        <f t="shared" ca="1" si="9"/>
        <v>0</v>
      </c>
    </row>
    <row r="202" spans="1:10" x14ac:dyDescent="0.25">
      <c r="A202">
        <v>9</v>
      </c>
      <c r="C202" t="str">
        <f ca="1">OFFSET('2688p stat'!$A$1,A202*20,0)</f>
        <v>CUDA ant add CPU Time global</v>
      </c>
      <c r="D202" s="8">
        <f t="shared" ca="1" si="8"/>
        <v>38.821559263240729</v>
      </c>
      <c r="E202" s="8">
        <f t="shared" ca="1" si="8"/>
        <v>38.715848992039412</v>
      </c>
      <c r="F202" s="8">
        <f t="shared" ca="1" si="8"/>
        <v>38.596674386916597</v>
      </c>
      <c r="G202" s="8">
        <f t="shared" ca="1" si="8"/>
        <v>38.432552982761479</v>
      </c>
      <c r="H202" s="8">
        <f t="shared" ca="1" si="8"/>
        <v>16.552412340094477</v>
      </c>
      <c r="J202" s="8">
        <f t="shared" ca="1" si="9"/>
        <v>0</v>
      </c>
    </row>
    <row r="203" spans="1:10" x14ac:dyDescent="0.25">
      <c r="A203">
        <v>10</v>
      </c>
      <c r="C203" t="str">
        <f ca="1">OFFSET('2688p stat'!$A$1,A203*20,0)</f>
        <v>CUDA ant add CPU</v>
      </c>
      <c r="D203" s="8">
        <f t="shared" ca="1" si="8"/>
        <v>3.6234857090443002</v>
      </c>
      <c r="E203" s="8">
        <f t="shared" ca="1" si="8"/>
        <v>0</v>
      </c>
      <c r="F203" s="8">
        <f t="shared" ca="1" si="8"/>
        <v>0</v>
      </c>
      <c r="G203" s="8">
        <f t="shared" ca="1" si="8"/>
        <v>0</v>
      </c>
      <c r="H203" s="8">
        <f t="shared" ca="1" si="8"/>
        <v>0</v>
      </c>
      <c r="J203" s="8">
        <f t="shared" ca="1" si="9"/>
        <v>0</v>
      </c>
    </row>
    <row r="204" spans="1:10" x14ac:dyDescent="0.25">
      <c r="A204">
        <v>11</v>
      </c>
      <c r="C204" t="str">
        <f ca="1">OFFSET('2688p stat'!$A$1,A204*20,0)</f>
        <v>CUDA ant add CPU non hash</v>
      </c>
      <c r="D204" s="8">
        <f t="shared" ref="D204:H213" ca="1" si="10">$D$192*SQRT(D149)/$E$192</f>
        <v>3.058626771610355</v>
      </c>
      <c r="E204" s="8">
        <f t="shared" ca="1" si="10"/>
        <v>2.9905187367708161</v>
      </c>
      <c r="F204" s="8">
        <f t="shared" ca="1" si="10"/>
        <v>2.8006194673150433</v>
      </c>
      <c r="G204" s="8">
        <f t="shared" ca="1" si="10"/>
        <v>2.7003107577195626</v>
      </c>
      <c r="H204" s="8">
        <f t="shared" ca="1" si="10"/>
        <v>2.5447798260879071</v>
      </c>
      <c r="J204" s="8">
        <f t="shared" ca="1" si="9"/>
        <v>0</v>
      </c>
    </row>
    <row r="205" spans="1:10" x14ac:dyDescent="0.25">
      <c r="A205">
        <v>12</v>
      </c>
      <c r="C205" t="str">
        <f ca="1">OFFSET('2688p stat'!$A$1,A205*20,0)</f>
        <v>CUDA ant add CPU12</v>
      </c>
      <c r="D205" s="8">
        <f t="shared" ca="1" si="10"/>
        <v>40.385984200579671</v>
      </c>
      <c r="E205" s="8">
        <f t="shared" ca="1" si="10"/>
        <v>40.201004138207722</v>
      </c>
      <c r="F205" s="8">
        <f t="shared" ca="1" si="10"/>
        <v>40.271182619353006</v>
      </c>
      <c r="G205" s="8">
        <f t="shared" ca="1" si="10"/>
        <v>40.355883305852089</v>
      </c>
      <c r="H205" s="8">
        <f t="shared" ca="1" si="10"/>
        <v>12.647288717993593</v>
      </c>
      <c r="J205" s="8">
        <f t="shared" ca="1" si="9"/>
        <v>0</v>
      </c>
    </row>
    <row r="206" spans="1:10" x14ac:dyDescent="0.25">
      <c r="A206">
        <v>13</v>
      </c>
      <c r="C206" t="str">
        <f ca="1">OFFSET('2688p stat'!$A$1,A206*20,0)</f>
        <v>CUDA opt</v>
      </c>
      <c r="D206" s="8">
        <f t="shared" ca="1" si="10"/>
        <v>2.5872984179957688</v>
      </c>
      <c r="E206" s="8">
        <f t="shared" ca="1" si="10"/>
        <v>0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0</v>
      </c>
    </row>
    <row r="207" spans="1:10" x14ac:dyDescent="0.25">
      <c r="A207">
        <v>14</v>
      </c>
      <c r="C207" t="str">
        <f ca="1">OFFSET('2688p stat'!$A$1,A207*20,0)</f>
        <v>CUDA opt Time</v>
      </c>
      <c r="D207" s="8">
        <f t="shared" ca="1" si="10"/>
        <v>2.3941561431624132</v>
      </c>
      <c r="E207" s="8">
        <f t="shared" ca="1" si="10"/>
        <v>8.2738116824593029E-5</v>
      </c>
      <c r="F207" s="8">
        <f t="shared" ca="1" si="10"/>
        <v>0</v>
      </c>
      <c r="G207" s="8">
        <f t="shared" ca="1" si="10"/>
        <v>0</v>
      </c>
      <c r="H207" s="8">
        <f t="shared" ca="1" si="10"/>
        <v>0</v>
      </c>
      <c r="J207" s="8">
        <f t="shared" ca="1" si="9"/>
        <v>0</v>
      </c>
    </row>
    <row r="208" spans="1:10" x14ac:dyDescent="0.25">
      <c r="A208">
        <v>15</v>
      </c>
      <c r="C208" t="str">
        <f ca="1">OFFSET('2688p stat'!$A$1,A208*20,0)</f>
        <v>CUDA opt non hash</v>
      </c>
      <c r="D208" s="8">
        <f t="shared" ca="1" si="10"/>
        <v>0.39653269090044213</v>
      </c>
      <c r="E208" s="8">
        <f t="shared" ca="1" si="10"/>
        <v>2.1353558020639103E-5</v>
      </c>
      <c r="F208" s="8">
        <f t="shared" ca="1" si="10"/>
        <v>0</v>
      </c>
      <c r="G208" s="8">
        <f t="shared" ca="1" si="10"/>
        <v>0</v>
      </c>
      <c r="H208" s="8">
        <f t="shared" ca="1" si="10"/>
        <v>0</v>
      </c>
      <c r="J208" s="8">
        <f t="shared" ca="1" si="9"/>
        <v>0</v>
      </c>
    </row>
    <row r="209" spans="1:10" x14ac:dyDescent="0.25">
      <c r="A209">
        <v>16</v>
      </c>
      <c r="C209" t="str">
        <f ca="1">OFFSET('2688p stat'!$A$1,A209*20,0)</f>
        <v>CUDA opt ant</v>
      </c>
      <c r="D209" s="8">
        <f t="shared" ca="1" si="10"/>
        <v>1.4144702644917959</v>
      </c>
      <c r="E209" s="8">
        <f t="shared" ca="1" si="10"/>
        <v>1.3741395130889469</v>
      </c>
      <c r="F209" s="8">
        <f t="shared" ca="1" si="10"/>
        <v>0.4808815962708492</v>
      </c>
      <c r="G209" s="8">
        <f t="shared" ca="1" si="10"/>
        <v>0.20107345682610622</v>
      </c>
      <c r="H209" s="8">
        <f t="shared" ca="1" si="10"/>
        <v>0</v>
      </c>
      <c r="J209" s="8">
        <f t="shared" ca="1" si="9"/>
        <v>0</v>
      </c>
    </row>
    <row r="210" spans="1:10" x14ac:dyDescent="0.25">
      <c r="A210">
        <v>17</v>
      </c>
      <c r="C210" t="str">
        <f ca="1">OFFSET('2688p stat'!$A$1,A210*20,0)</f>
        <v>CUDA opt ant non hash</v>
      </c>
      <c r="D210" s="8">
        <f t="shared" ca="1" si="10"/>
        <v>1.6166906458214991</v>
      </c>
      <c r="E210" s="8">
        <f t="shared" ca="1" si="10"/>
        <v>1.6046678498985358</v>
      </c>
      <c r="F210" s="8">
        <f t="shared" ca="1" si="10"/>
        <v>0.71700089809706646</v>
      </c>
      <c r="G210" s="8">
        <f t="shared" ca="1" si="10"/>
        <v>0.25878725489482668</v>
      </c>
      <c r="H210" s="8">
        <f t="shared" ca="1" si="10"/>
        <v>0</v>
      </c>
      <c r="J210" s="8">
        <f t="shared" ca="1" si="9"/>
        <v>0</v>
      </c>
    </row>
    <row r="211" spans="1:10" x14ac:dyDescent="0.25">
      <c r="A211">
        <v>18</v>
      </c>
      <c r="C211" t="str">
        <f ca="1">OFFSET('2688p stat'!$A$1,A211*20,0)</f>
        <v>CUDA opt ant par</v>
      </c>
      <c r="D211" s="8">
        <f t="shared" ca="1" si="10"/>
        <v>1.4111253263799008</v>
      </c>
      <c r="E211" s="8">
        <f t="shared" ca="1" si="10"/>
        <v>1.3744001762463456</v>
      </c>
      <c r="F211" s="8">
        <f t="shared" ca="1" si="10"/>
        <v>0.34615120464906662</v>
      </c>
      <c r="G211" s="8">
        <f t="shared" ca="1" si="10"/>
        <v>0.16178277396558632</v>
      </c>
      <c r="H211" s="8">
        <f t="shared" ca="1" si="10"/>
        <v>0</v>
      </c>
      <c r="J211" s="8">
        <f t="shared" ca="1" si="9"/>
        <v>0</v>
      </c>
    </row>
    <row r="212" spans="1:10" x14ac:dyDescent="0.25">
      <c r="A212">
        <v>19</v>
      </c>
      <c r="C212" t="str">
        <f ca="1">OFFSET('2688p stat'!$A$1,A212*20,0)</f>
        <v>CUDA opt ant par global</v>
      </c>
      <c r="D212" s="8">
        <f t="shared" ca="1" si="10"/>
        <v>1.1648921264798449</v>
      </c>
      <c r="E212" s="8">
        <f t="shared" ca="1" si="10"/>
        <v>1.165865024456066</v>
      </c>
      <c r="F212" s="8">
        <f t="shared" ca="1" si="10"/>
        <v>0.29809080629902018</v>
      </c>
      <c r="G212" s="8">
        <f t="shared" ca="1" si="10"/>
        <v>0.13838127468700379</v>
      </c>
      <c r="H212" s="8">
        <f t="shared" ca="1" si="10"/>
        <v>0</v>
      </c>
      <c r="J212" s="8">
        <f t="shared" ca="1" si="9"/>
        <v>0</v>
      </c>
    </row>
    <row r="213" spans="1:10" x14ac:dyDescent="0.25">
      <c r="A213">
        <v>20</v>
      </c>
      <c r="C213" t="str">
        <f ca="1">OFFSET('2688p stat'!$A$1,A213*20,0)</f>
        <v>CUDA opt_one_GPU</v>
      </c>
      <c r="D213" s="8">
        <f t="shared" ca="1" si="10"/>
        <v>0.16448878851060997</v>
      </c>
      <c r="E213" s="8">
        <f t="shared" ca="1" si="10"/>
        <v>1.3718629051505106E-4</v>
      </c>
      <c r="F213" s="8">
        <f t="shared" ca="1" si="10"/>
        <v>0</v>
      </c>
      <c r="G213" s="8">
        <f t="shared" ca="1" si="10"/>
        <v>0</v>
      </c>
      <c r="H213" s="8">
        <f t="shared" ca="1" si="10"/>
        <v>0</v>
      </c>
      <c r="J213" s="8">
        <f t="shared" ca="1" si="9"/>
        <v>0</v>
      </c>
    </row>
    <row r="214" spans="1:10" x14ac:dyDescent="0.25">
      <c r="A214">
        <v>21</v>
      </c>
      <c r="C214" t="str">
        <f ca="1">OFFSET('2688p stat'!$A$1,A214*20,0)</f>
        <v>CUDA opt_one_GPU ant</v>
      </c>
      <c r="D214" s="8">
        <f t="shared" ref="D214:H222" ca="1" si="11">$D$192*SQRT(D159)/$E$192</f>
        <v>561.54202361939042</v>
      </c>
      <c r="E214" s="8">
        <f t="shared" ca="1" si="11"/>
        <v>561.53592293891631</v>
      </c>
      <c r="F214" s="8">
        <f t="shared" ca="1" si="11"/>
        <v>0</v>
      </c>
      <c r="G214" s="8">
        <f t="shared" ca="1" si="11"/>
        <v>0</v>
      </c>
      <c r="H214" s="8">
        <f t="shared" ca="1" si="11"/>
        <v>0</v>
      </c>
      <c r="J214" s="8">
        <f t="shared" ca="1" si="9"/>
        <v>0</v>
      </c>
    </row>
    <row r="215" spans="1:10" x14ac:dyDescent="0.25">
      <c r="A215">
        <v>22</v>
      </c>
      <c r="C215" t="str">
        <f ca="1">OFFSET('2688p stat'!$A$1,A215*20,0)</f>
        <v>CUDA opt_one_GPU ant local</v>
      </c>
      <c r="D215" s="8">
        <f t="shared" ca="1" si="11"/>
        <v>160.21377011046064</v>
      </c>
      <c r="E215" s="8">
        <f t="shared" ca="1" si="11"/>
        <v>158.58832329565166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0</v>
      </c>
    </row>
    <row r="216" spans="1:10" x14ac:dyDescent="0.25">
      <c r="A216">
        <v>23</v>
      </c>
      <c r="C216" t="str">
        <f ca="1">OFFSET('2688p stat'!$A$1,A216*20,0)</f>
        <v>non CUDA Time</v>
      </c>
      <c r="D216" s="8">
        <f t="shared" ca="1" si="11"/>
        <v>36.425270417618052</v>
      </c>
      <c r="E216" s="8">
        <f t="shared" ca="1" si="11"/>
        <v>35.998880712733076</v>
      </c>
      <c r="F216" s="8">
        <f t="shared" ca="1" si="11"/>
        <v>35.99722430021248</v>
      </c>
      <c r="G216" s="8">
        <f t="shared" ca="1" si="11"/>
        <v>35.954830200476366</v>
      </c>
      <c r="H216" s="8">
        <f t="shared" ca="1" si="11"/>
        <v>2.2097455500794654</v>
      </c>
      <c r="J216" s="8">
        <f t="shared" ca="1" si="9"/>
        <v>0</v>
      </c>
    </row>
    <row r="217" spans="1:10" x14ac:dyDescent="0.25">
      <c r="A217">
        <v>24</v>
      </c>
      <c r="C217" t="str">
        <f ca="1">OFFSET('2688p stat'!$A$1,A217*20,0)</f>
        <v>non CUDA</v>
      </c>
      <c r="D217" s="8">
        <f t="shared" ca="1" si="11"/>
        <v>37.438752210873602</v>
      </c>
      <c r="E217" s="8">
        <f t="shared" ca="1" si="11"/>
        <v>0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>
        <f t="shared" ca="1" si="9"/>
        <v>0</v>
      </c>
    </row>
    <row r="218" spans="1:10" x14ac:dyDescent="0.25">
      <c r="A218">
        <v>25</v>
      </c>
      <c r="C218" t="str">
        <f ca="1">OFFSET('2688p stat'!$A$1,A218*20,0)</f>
        <v>non CUDA non hash</v>
      </c>
      <c r="D218" s="8">
        <f t="shared" ca="1" si="11"/>
        <v>33.034829376995894</v>
      </c>
      <c r="E218" s="8">
        <f t="shared" ca="1" si="11"/>
        <v>32.93339140662389</v>
      </c>
      <c r="F218" s="8">
        <f t="shared" ca="1" si="11"/>
        <v>32.934024618357711</v>
      </c>
      <c r="G218" s="8">
        <f t="shared" ca="1" si="11"/>
        <v>32.898450758243555</v>
      </c>
      <c r="H218" s="8">
        <f t="shared" ca="1" si="11"/>
        <v>3.2141087714413148</v>
      </c>
      <c r="J218" s="8">
        <f t="shared" ca="1" si="9"/>
        <v>0</v>
      </c>
    </row>
    <row r="219" spans="1:10" x14ac:dyDescent="0.25">
      <c r="A219">
        <v>26</v>
      </c>
      <c r="C219" t="str">
        <f ca="1">OFFSET('2688p stat'!$A$1,A219*20,0)</f>
        <v>Classic ACO</v>
      </c>
      <c r="D219" s="8">
        <f t="shared" ca="1" si="11"/>
        <v>296.40778863774818</v>
      </c>
      <c r="E219" s="8">
        <f t="shared" ca="1" si="11"/>
        <v>226.58559932052876</v>
      </c>
      <c r="F219" s="8">
        <f t="shared" ca="1" si="11"/>
        <v>226.01966628676044</v>
      </c>
      <c r="G219" s="8">
        <f t="shared" ca="1" si="11"/>
        <v>225.99555540409472</v>
      </c>
      <c r="H219" s="8">
        <f t="shared" ca="1" si="11"/>
        <v>11.842074105358401</v>
      </c>
      <c r="J219" s="8">
        <f t="shared" ca="1" si="9"/>
        <v>0</v>
      </c>
    </row>
    <row r="220" spans="1:10" x14ac:dyDescent="0.25">
      <c r="A220">
        <v>27</v>
      </c>
      <c r="C220" t="str">
        <f ca="1">OFFSET('2688p stat'!$A$1,A220*20,0)</f>
        <v>Classic ACO non hash</v>
      </c>
      <c r="D220" s="8">
        <f t="shared" ca="1" si="11"/>
        <v>568837.92118563026</v>
      </c>
      <c r="E220" s="8">
        <f t="shared" ca="1" si="11"/>
        <v>568835.33458734455</v>
      </c>
      <c r="F220" s="8">
        <f t="shared" ca="1" si="11"/>
        <v>568835.29348026554</v>
      </c>
      <c r="G220" s="8">
        <f t="shared" ca="1" si="11"/>
        <v>568835.12918249611</v>
      </c>
      <c r="H220" s="8">
        <f t="shared" ca="1" si="11"/>
        <v>23.506749512796194</v>
      </c>
      <c r="J220" s="8">
        <f t="shared" ca="1" si="9"/>
        <v>0</v>
      </c>
    </row>
    <row r="221" spans="1:10" x14ac:dyDescent="0.25">
      <c r="A221">
        <v>28</v>
      </c>
      <c r="C221" t="str">
        <f ca="1">OFFSET('2688p stat'!$A$1,A221*20,0)</f>
        <v>omp</v>
      </c>
      <c r="D221" s="8">
        <f t="shared" ca="1" si="11"/>
        <v>24.497711673101861</v>
      </c>
      <c r="E221" s="8">
        <f t="shared" ca="1" si="11"/>
        <v>23.737384202998651</v>
      </c>
      <c r="F221" s="8">
        <f t="shared" ca="1" si="11"/>
        <v>23.73822224451494</v>
      </c>
      <c r="G221" s="8">
        <f t="shared" ca="1" si="11"/>
        <v>23.704391378481411</v>
      </c>
      <c r="H221" s="8">
        <f t="shared" ca="1" si="11"/>
        <v>2.7354188202438028</v>
      </c>
      <c r="J221" s="8">
        <f t="shared" ca="1" si="9"/>
        <v>0</v>
      </c>
    </row>
    <row r="222" spans="1:10" x14ac:dyDescent="0.25">
      <c r="A222">
        <v>29</v>
      </c>
      <c r="C222" t="str">
        <f ca="1">OFFSET('2688p stat'!$A$1,A222*20,0)</f>
        <v>omp non hash</v>
      </c>
      <c r="D222" s="8">
        <f t="shared" ca="1" si="11"/>
        <v>74.5332966961316</v>
      </c>
      <c r="E222" s="8">
        <f t="shared" ca="1" si="11"/>
        <v>74.341685471466377</v>
      </c>
      <c r="F222" s="8">
        <f t="shared" ca="1" si="11"/>
        <v>74.338503199277071</v>
      </c>
      <c r="G222" s="8">
        <f t="shared" ca="1" si="11"/>
        <v>74.267392665201754</v>
      </c>
      <c r="H222" s="8">
        <f t="shared" ca="1" si="11"/>
        <v>3.5231568586232433</v>
      </c>
      <c r="J222" s="8">
        <f t="shared" ca="1" si="9"/>
        <v>0</v>
      </c>
    </row>
    <row r="223" spans="1:10" x14ac:dyDescent="0.25">
      <c r="A223">
        <v>30</v>
      </c>
      <c r="C223" t="str">
        <f ca="1">OFFSET('2688p stat'!$A$1,A223*20,0)</f>
        <v>non CUDA transp Time</v>
      </c>
      <c r="D223" s="8">
        <f t="shared" ref="D223:H223" ca="1" si="12">$D$192*SQRT(D168)/$E$192</f>
        <v>87.796940206485914</v>
      </c>
      <c r="E223" s="8">
        <f t="shared" ca="1" si="12"/>
        <v>87.585597182383069</v>
      </c>
      <c r="F223" s="8">
        <f t="shared" ca="1" si="12"/>
        <v>87.58404494473271</v>
      </c>
      <c r="G223" s="8">
        <f t="shared" ca="1" si="12"/>
        <v>87.489435098343876</v>
      </c>
      <c r="H223" s="8">
        <f t="shared" ca="1" si="12"/>
        <v>16.064928210279685</v>
      </c>
      <c r="J223" s="8">
        <f t="shared" ca="1" si="9"/>
        <v>0</v>
      </c>
    </row>
    <row r="224" spans="1:10" x14ac:dyDescent="0.25">
      <c r="A224">
        <v>31</v>
      </c>
      <c r="C224" t="str">
        <f ca="1">OFFSET('2688p stat'!$A$1,A224*20,0)</f>
        <v>non CUDA transp</v>
      </c>
      <c r="D224" s="8">
        <f t="shared" ref="D224:H224" ca="1" si="13">$D$192*SQRT(D169)/$E$192</f>
        <v>20.443140740247596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0</v>
      </c>
    </row>
    <row r="225" spans="1:10" x14ac:dyDescent="0.25">
      <c r="A225">
        <v>32</v>
      </c>
      <c r="C225" t="str">
        <f ca="1">OFFSET('2688p stat'!$A$1,A225*20,0)</f>
        <v>non CUDA transp non hash</v>
      </c>
      <c r="D225" s="8">
        <f t="shared" ref="D225:H225" ca="1" si="14">$D$192*SQRT(D170)/$E$192</f>
        <v>176.87049909552186</v>
      </c>
      <c r="E225" s="8">
        <f t="shared" ca="1" si="14"/>
        <v>176.70138944248509</v>
      </c>
      <c r="F225" s="8">
        <f t="shared" ca="1" si="14"/>
        <v>176.70062937550546</v>
      </c>
      <c r="G225" s="8">
        <f t="shared" ca="1" si="14"/>
        <v>176.49980503236469</v>
      </c>
      <c r="H225" s="8">
        <f t="shared" ca="1" si="14"/>
        <v>22.702824255744741</v>
      </c>
      <c r="J225" s="8">
        <f t="shared" ca="1" si="9"/>
        <v>0</v>
      </c>
    </row>
    <row r="226" spans="1:10" x14ac:dyDescent="0.25">
      <c r="A226">
        <v>33</v>
      </c>
      <c r="C226" t="str">
        <f ca="1">OFFSET('2688p stat'!$A$1,A226*20,0)</f>
        <v>non CUDA transp_AVX Time</v>
      </c>
      <c r="D226" s="8">
        <f t="shared" ref="D226:H226" ca="1" si="15">$D$192*SQRT(D171)/$E$192</f>
        <v>698.84599500530135</v>
      </c>
      <c r="E226" s="8">
        <f t="shared" ca="1" si="15"/>
        <v>698.61534775287362</v>
      </c>
      <c r="F226" s="8">
        <f t="shared" ca="1" si="15"/>
        <v>698.61380986111635</v>
      </c>
      <c r="G226" s="8">
        <f t="shared" ca="1" si="15"/>
        <v>698.52246849919106</v>
      </c>
      <c r="H226" s="8">
        <f t="shared" ca="1" si="15"/>
        <v>5.4635310821716745</v>
      </c>
      <c r="J226" s="8">
        <f t="shared" ca="1" si="9"/>
        <v>0</v>
      </c>
    </row>
    <row r="227" spans="1:10" x14ac:dyDescent="0.25">
      <c r="A227">
        <v>34</v>
      </c>
      <c r="C227" t="str">
        <f ca="1">OFFSET('2688p stat'!$A$1,A227*20,0)</f>
        <v>non CUDA transp_AVX</v>
      </c>
      <c r="D227" s="8">
        <f t="shared" ref="D227:H227" ca="1" si="16">$D$192*SQRT(D172)/$E$192</f>
        <v>624.94456897497628</v>
      </c>
      <c r="E227" s="8">
        <f t="shared" ca="1" si="16"/>
        <v>0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>
        <f t="shared" ca="1" si="9"/>
        <v>0</v>
      </c>
    </row>
    <row r="228" spans="1:10" x14ac:dyDescent="0.25">
      <c r="A228">
        <v>35</v>
      </c>
      <c r="C228" t="str">
        <f ca="1">OFFSET('2688p stat'!$A$1,A228*20,0)</f>
        <v>non CUDA transp_AVX non hash</v>
      </c>
      <c r="D228" s="8">
        <f t="shared" ref="D228:H228" ca="1" si="17">$D$192*SQRT(D173)/$E$192</f>
        <v>62.231568748176393</v>
      </c>
      <c r="E228" s="8">
        <f t="shared" ca="1" si="17"/>
        <v>62.157316350631248</v>
      </c>
      <c r="F228" s="8">
        <f t="shared" ca="1" si="17"/>
        <v>62.15896099773817</v>
      </c>
      <c r="G228" s="8">
        <f t="shared" ca="1" si="17"/>
        <v>62.169338202602219</v>
      </c>
      <c r="H228" s="8">
        <f t="shared" ca="1" si="17"/>
        <v>5.2926217843605645</v>
      </c>
      <c r="J228" s="8">
        <f t="shared" ca="1" si="9"/>
        <v>0</v>
      </c>
    </row>
    <row r="229" spans="1:10" x14ac:dyDescent="0.25">
      <c r="A229">
        <v>36</v>
      </c>
      <c r="C229" t="str">
        <f ca="1">OFFSET('2688p stat'!$A$1,A229*20,0)</f>
        <v>non CUDA transp_AVX_OMP Time</v>
      </c>
      <c r="D229" s="8">
        <f t="shared" ref="D229:H229" ca="1" si="18">$D$192*SQRT(D174)/$E$192</f>
        <v>710.78279092882531</v>
      </c>
      <c r="E229" s="8">
        <f t="shared" ca="1" si="18"/>
        <v>710.68333113227152</v>
      </c>
      <c r="F229" s="8">
        <f t="shared" ca="1" si="18"/>
        <v>710.68397324207638</v>
      </c>
      <c r="G229" s="8">
        <f t="shared" ca="1" si="18"/>
        <v>710.63636798997322</v>
      </c>
      <c r="H229" s="8">
        <f t="shared" ca="1" si="18"/>
        <v>5.5728043701217427</v>
      </c>
      <c r="J229" s="8">
        <f t="shared" ca="1" si="9"/>
        <v>0</v>
      </c>
    </row>
    <row r="230" spans="1:10" x14ac:dyDescent="0.25">
      <c r="A230">
        <v>37</v>
      </c>
      <c r="C230" t="str">
        <f ca="1">OFFSET('2688p stat'!$A$1,A230*20,0)</f>
        <v>non CUDA transp_AVX_OMP</v>
      </c>
      <c r="D230" s="8">
        <f t="shared" ref="D230:H230" ca="1" si="19">$D$192*SQRT(D175)/$E$192</f>
        <v>626.06761551921068</v>
      </c>
      <c r="E230" s="8">
        <f t="shared" ca="1" si="19"/>
        <v>0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>
        <f t="shared" ca="1" si="9"/>
        <v>0</v>
      </c>
    </row>
    <row r="231" spans="1:10" x14ac:dyDescent="0.25">
      <c r="A231">
        <v>38</v>
      </c>
      <c r="C231" t="str">
        <f ca="1">OFFSET('2688p stat'!$A$1,A231*20,0)</f>
        <v>non CUDA transp_AVX_OMP non hash</v>
      </c>
      <c r="D231" s="8">
        <f t="shared" ref="D231:H231" ca="1" si="20">$D$192*SQRT(D176)/$E$192</f>
        <v>81.654397434761933</v>
      </c>
      <c r="E231" s="8">
        <f t="shared" ca="1" si="20"/>
        <v>81.650774276598284</v>
      </c>
      <c r="F231" s="8">
        <f t="shared" ca="1" si="20"/>
        <v>81.65266074434345</v>
      </c>
      <c r="G231" s="8">
        <f t="shared" ca="1" si="20"/>
        <v>81.605220825461203</v>
      </c>
      <c r="H231" s="8">
        <f t="shared" ca="1" si="20"/>
        <v>6.0639115612416372</v>
      </c>
      <c r="J231" s="8">
        <f t="shared" ca="1" si="9"/>
        <v>0</v>
      </c>
    </row>
    <row r="232" spans="1:10" x14ac:dyDescent="0.25">
      <c r="A232">
        <v>39</v>
      </c>
      <c r="C232" t="str">
        <f ca="1">OFFSET('2688p stat'!$A$1,A232*20,0)</f>
        <v>CUDA ant add CPU_AVX_transp Time</v>
      </c>
      <c r="D232" s="8">
        <f t="shared" ref="D232:H232" ca="1" si="21">$D$192*SQRT(D177)/$E$192</f>
        <v>9.1734417351587609</v>
      </c>
      <c r="E232" s="8">
        <f t="shared" ca="1" si="21"/>
        <v>6.8625467656583581</v>
      </c>
      <c r="F232" s="8">
        <f t="shared" ca="1" si="21"/>
        <v>6.8230690772853819</v>
      </c>
      <c r="G232" s="8">
        <f t="shared" ca="1" si="21"/>
        <v>6.7974086817115831</v>
      </c>
      <c r="H232" s="8">
        <f t="shared" ca="1" si="21"/>
        <v>2.7985073006758445</v>
      </c>
      <c r="J232" s="8">
        <f t="shared" ca="1" si="9"/>
        <v>0</v>
      </c>
    </row>
    <row r="233" spans="1:10" x14ac:dyDescent="0.25">
      <c r="A233">
        <v>40</v>
      </c>
      <c r="C233" t="str">
        <f ca="1">OFFSET('2688p stat'!$A$1,A233*20,0)</f>
        <v>CUDA ant add CPU_AVX_transp</v>
      </c>
      <c r="D233" s="8">
        <f t="shared" ref="D233:H233" ca="1" si="22">$D$192*SQRT(D178)/$E$192</f>
        <v>17.449553923225423</v>
      </c>
      <c r="E233" s="8">
        <f t="shared" ca="1" si="22"/>
        <v>0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>
        <f t="shared" ca="1" si="9"/>
        <v>0</v>
      </c>
    </row>
    <row r="234" spans="1:10" x14ac:dyDescent="0.25">
      <c r="A234">
        <v>41</v>
      </c>
      <c r="C234" t="str">
        <f ca="1">OFFSET('2688p stat'!$A$1,A234*20,0)</f>
        <v>CUDA ant add CPU_AVX_transp non hash</v>
      </c>
      <c r="D234" s="8">
        <f t="shared" ref="D234:H234" ca="1" si="23">$D$192*SQRT(D179)/$E$192</f>
        <v>6.0146929569433656</v>
      </c>
      <c r="E234" s="8">
        <f t="shared" ca="1" si="23"/>
        <v>5.9725208055855354</v>
      </c>
      <c r="F234" s="8">
        <f t="shared" ca="1" si="23"/>
        <v>5.890519390209322</v>
      </c>
      <c r="G234" s="8">
        <f t="shared" ca="1" si="23"/>
        <v>5.7935856064416615</v>
      </c>
      <c r="H234" s="8">
        <f t="shared" ca="1" si="23"/>
        <v>4.1571083151902597</v>
      </c>
      <c r="J234" s="8">
        <f t="shared" ca="1" si="9"/>
        <v>0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 t="str">
        <f ca="1">OFFSET('2688p stat'!$A$1,A239*20,0)</f>
        <v>CUDA ant par global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2.4874629264951866</v>
      </c>
      <c r="G239" s="8">
        <f t="shared" ca="1" si="28"/>
        <v>2.5057786015719747</v>
      </c>
      <c r="H239" s="8">
        <f t="shared" ca="1" si="28"/>
        <v>9.6881909807765454E-2</v>
      </c>
      <c r="J239" s="8" t="e">
        <f t="shared" ca="1" si="9"/>
        <v>#DIV/0!</v>
      </c>
    </row>
    <row r="240" spans="1:10" x14ac:dyDescent="0.25">
      <c r="A240">
        <v>47</v>
      </c>
      <c r="C240" t="str">
        <f ca="1">OFFSET('2688p stat'!$A$1,A240*20,0)</f>
        <v>CUDA ant add CPU Time global</v>
      </c>
      <c r="D240" s="8" t="e">
        <f t="shared" ref="D240:H240" ca="1" si="29">$D$192*SQRT(D185)/$E$192</f>
        <v>#DIV/0!</v>
      </c>
      <c r="E240" s="8" t="e">
        <f t="shared" ca="1" si="29"/>
        <v>#DIV/0!</v>
      </c>
      <c r="F240" s="8">
        <f t="shared" ca="1" si="29"/>
        <v>10.055325957783765</v>
      </c>
      <c r="G240" s="8">
        <f t="shared" ca="1" si="29"/>
        <v>10.304700639353285</v>
      </c>
      <c r="H240" s="8">
        <f t="shared" ca="1" si="29"/>
        <v>8.1208366105154468</v>
      </c>
      <c r="J240" s="8" t="e">
        <f t="shared" ca="1" si="9"/>
        <v>#DIV/0!</v>
      </c>
    </row>
    <row r="241" spans="1:10" x14ac:dyDescent="0.25">
      <c r="A241">
        <v>48</v>
      </c>
      <c r="C241" t="str">
        <f ca="1">OFFSET('2688p stat'!$A$1,A241*20,0)</f>
        <v>CUDA opt ant par global</v>
      </c>
      <c r="D241" s="8" t="e">
        <f t="shared" ref="D241:H241" ca="1" si="30">$D$192*SQRT(D186)/$E$192</f>
        <v>#DIV/0!</v>
      </c>
      <c r="E241" s="8" t="e">
        <f t="shared" ca="1" si="30"/>
        <v>#DIV/0!</v>
      </c>
      <c r="F241" s="8">
        <f t="shared" ca="1" si="30"/>
        <v>0.31980149468068469</v>
      </c>
      <c r="G241" s="8">
        <f t="shared" ca="1" si="30"/>
        <v>0.22337706482089872</v>
      </c>
      <c r="H241" s="8">
        <f t="shared" ca="1" si="30"/>
        <v>0</v>
      </c>
      <c r="J241" s="8" t="e">
        <f t="shared" ca="1" si="9"/>
        <v>#DIV/0!</v>
      </c>
    </row>
    <row r="242" spans="1:10" x14ac:dyDescent="0.25">
      <c r="A242">
        <v>49</v>
      </c>
      <c r="C242">
        <f ca="1">OFFSET('2688p stat'!$A$1,A242*20,0)</f>
        <v>0</v>
      </c>
      <c r="D242" s="8" t="e">
        <f t="shared" ref="D242:H242" ca="1" si="31">$D$192*SQRT(D187)/$E$192</f>
        <v>#DIV/0!</v>
      </c>
      <c r="E242" s="8" t="e">
        <f t="shared" ca="1" si="31"/>
        <v>#DIV/0!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 t="e">
        <f t="shared" ca="1" si="9"/>
        <v>#DIV/0!</v>
      </c>
    </row>
    <row r="243" spans="1:10" x14ac:dyDescent="0.25">
      <c r="A243">
        <v>50</v>
      </c>
      <c r="C243">
        <f ca="1">OFFSET('2688p stat'!$A$1,A243*20,0)</f>
        <v>0</v>
      </c>
      <c r="D243" s="8" t="e">
        <f t="shared" ref="D243:H243" ca="1" si="32">$D$192*SQRT(D188)/$E$192</f>
        <v>#DIV/0!</v>
      </c>
      <c r="E243" s="8" t="e">
        <f t="shared" ca="1" si="32"/>
        <v>#DIV/0!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7.4324997370826479E-3</v>
      </c>
      <c r="E248" s="9">
        <f t="shared" ca="1" si="33"/>
        <v>1.9213107843253905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2.0244453959086483E-4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4.4513956410364774E-4</v>
      </c>
      <c r="E250" s="9">
        <f t="shared" ca="1" si="33"/>
        <v>0.23209461347910545</v>
      </c>
      <c r="F250" s="9" t="e">
        <f t="shared" ca="1" si="33"/>
        <v>#DIV/0!</v>
      </c>
      <c r="G250" s="9" t="e">
        <f t="shared" ca="1" si="33"/>
        <v>#DIV/0!</v>
      </c>
      <c r="H250" s="9" t="e">
        <f t="shared" ca="1" si="33"/>
        <v>#DIV/0!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1.6101189927268785E-7</v>
      </c>
      <c r="E251" s="9">
        <f t="shared" ca="1" si="33"/>
        <v>1.1605884948616977E-7</v>
      </c>
      <c r="F251" s="9">
        <f t="shared" ca="1" si="33"/>
        <v>5.8052992018412936E-8</v>
      </c>
      <c r="G251" s="9">
        <f t="shared" ca="1" si="33"/>
        <v>6.1055556154419366E-8</v>
      </c>
      <c r="H251" s="9">
        <f t="shared" ca="1" si="33"/>
        <v>8.6018086213866377E-6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2.1916762799246323E-6</v>
      </c>
      <c r="E252" s="9">
        <f t="shared" ca="1" si="33"/>
        <v>2.1841970706744444E-6</v>
      </c>
      <c r="F252" s="9">
        <f t="shared" ca="1" si="33"/>
        <v>1.9140830933054286E-6</v>
      </c>
      <c r="G252" s="9">
        <f t="shared" ca="1" si="33"/>
        <v>1.9184670400571432E-6</v>
      </c>
      <c r="H252" s="9">
        <f t="shared" ca="1" si="33"/>
        <v>5.5768607123072114E-4</v>
      </c>
    </row>
    <row r="253" spans="1:10" x14ac:dyDescent="0.25">
      <c r="A253">
        <v>6</v>
      </c>
      <c r="C253" t="str">
        <f ca="1">OFFSET('2688p stat'!$A$1,A253*20,0)</f>
        <v>CUDA ant par global</v>
      </c>
      <c r="D253" s="9">
        <f t="shared" ca="1" si="33"/>
        <v>1.7798790485963872E-7</v>
      </c>
      <c r="E253" s="9">
        <f t="shared" ca="1" si="33"/>
        <v>1.818798127825439E-7</v>
      </c>
      <c r="F253" s="9">
        <f t="shared" ca="1" si="33"/>
        <v>6.4518022590447703E-9</v>
      </c>
      <c r="G253" s="9">
        <f t="shared" ca="1" si="33"/>
        <v>2.7206223024504588E-9</v>
      </c>
      <c r="H253" s="9">
        <f t="shared" ca="1" si="33"/>
        <v>1.1427337136927178E-6</v>
      </c>
    </row>
    <row r="254" spans="1:10" x14ac:dyDescent="0.25">
      <c r="A254">
        <v>7</v>
      </c>
      <c r="C254" t="str">
        <f ca="1">OFFSET('2688p stat'!$A$1,A254*20,0)</f>
        <v>CUDA ant non hash</v>
      </c>
      <c r="D254" s="9">
        <f t="shared" ca="1" si="33"/>
        <v>4.1646422349396715E-7</v>
      </c>
      <c r="E254" s="9">
        <f t="shared" ca="1" si="33"/>
        <v>4.2737819517119316E-7</v>
      </c>
      <c r="F254" s="9">
        <f t="shared" ca="1" si="33"/>
        <v>8.2846838367558111E-8</v>
      </c>
      <c r="G254" s="9">
        <f t="shared" ca="1" si="33"/>
        <v>5.4487766530823613E-8</v>
      </c>
      <c r="H254" s="9">
        <f t="shared" ca="1" si="33"/>
        <v>1.0390974365159938E-6</v>
      </c>
    </row>
    <row r="255" spans="1:10" x14ac:dyDescent="0.25">
      <c r="A255">
        <v>8</v>
      </c>
      <c r="C255" t="str">
        <f ca="1">OFFSET('2688p stat'!$A$1,A255*20,0)</f>
        <v>CUDA ant add CPU Time</v>
      </c>
      <c r="D255" s="9">
        <f t="shared" ca="1" si="33"/>
        <v>1.7685903586718895E-6</v>
      </c>
      <c r="E255" s="9">
        <f t="shared" ca="1" si="33"/>
        <v>1.7995270905313614E-6</v>
      </c>
      <c r="F255" s="9">
        <f t="shared" ca="1" si="33"/>
        <v>1.6881383225608776E-6</v>
      </c>
      <c r="G255" s="9">
        <f t="shared" ca="1" si="33"/>
        <v>1.6206538313474797E-6</v>
      </c>
      <c r="H255" s="9">
        <f t="shared" ca="1" si="33"/>
        <v>1.7523246769932062E-5</v>
      </c>
    </row>
    <row r="256" spans="1:10" x14ac:dyDescent="0.25">
      <c r="A256">
        <v>9</v>
      </c>
      <c r="C256" t="str">
        <f ca="1">OFFSET('2688p stat'!$A$1,A256*20,0)</f>
        <v>CUDA ant add CPU Time global</v>
      </c>
      <c r="D256" s="9">
        <f t="shared" ca="1" si="33"/>
        <v>1.359587913684741E-4</v>
      </c>
      <c r="E256" s="9">
        <f t="shared" ca="1" si="33"/>
        <v>1.3582180749270942E-4</v>
      </c>
      <c r="F256" s="9">
        <f t="shared" ca="1" si="33"/>
        <v>1.3558890214591287E-4</v>
      </c>
      <c r="G256" s="9">
        <f t="shared" ca="1" si="33"/>
        <v>1.3566009568484829E-4</v>
      </c>
      <c r="H256" s="9">
        <f t="shared" ca="1" si="33"/>
        <v>4.0032268602471674E-4</v>
      </c>
    </row>
    <row r="257" spans="1:8" x14ac:dyDescent="0.25">
      <c r="A257">
        <v>10</v>
      </c>
      <c r="C257" t="str">
        <f ca="1">OFFSET('2688p stat'!$A$1,A257*20,0)</f>
        <v>CUDA ant add CPU</v>
      </c>
      <c r="D257" s="9">
        <f t="shared" ca="1" si="33"/>
        <v>1.202278302728335E-6</v>
      </c>
      <c r="E257" s="9" t="e">
        <f t="shared" ca="1" si="33"/>
        <v>#DIV/0!</v>
      </c>
      <c r="F257" s="9" t="e">
        <f t="shared" ca="1" si="33"/>
        <v>#DIV/0!</v>
      </c>
      <c r="G257" s="9" t="e">
        <f t="shared" ca="1" si="33"/>
        <v>#DIV/0!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OFFSET('2688p stat'!$A$1,A258*20,0)</f>
        <v>CUDA ant add CPU non hash</v>
      </c>
      <c r="D258" s="9">
        <f t="shared" ref="D258:H267" ca="1" si="34">POWER(SQRT(D149)/D95,2)</f>
        <v>1.2412653867951127E-6</v>
      </c>
      <c r="E258" s="9">
        <f t="shared" ca="1" si="34"/>
        <v>1.1919385607778298E-6</v>
      </c>
      <c r="F258" s="9">
        <f t="shared" ca="1" si="34"/>
        <v>1.0511055555889235E-6</v>
      </c>
      <c r="G258" s="9">
        <f t="shared" ca="1" si="34"/>
        <v>9.8791321512512336E-7</v>
      </c>
      <c r="H258" s="9">
        <f t="shared" ca="1" si="34"/>
        <v>9.5035204652345737E-6</v>
      </c>
    </row>
    <row r="259" spans="1:8" x14ac:dyDescent="0.25">
      <c r="A259">
        <v>12</v>
      </c>
      <c r="C259" t="str">
        <f ca="1">OFFSET('2688p stat'!$A$1,A259*20,0)</f>
        <v>CUDA ant add CPU12</v>
      </c>
      <c r="D259" s="9">
        <f t="shared" ca="1" si="34"/>
        <v>8.8940274617719904E-6</v>
      </c>
      <c r="E259" s="9">
        <f t="shared" ca="1" si="34"/>
        <v>8.8425835338950065E-6</v>
      </c>
      <c r="F259" s="9">
        <f t="shared" ca="1" si="34"/>
        <v>8.877606610641101E-6</v>
      </c>
      <c r="G259" s="9">
        <f t="shared" ca="1" si="34"/>
        <v>9.0015781869447778E-6</v>
      </c>
      <c r="H259" s="9">
        <f t="shared" ca="1" si="34"/>
        <v>3.9529093699237726E-4</v>
      </c>
    </row>
    <row r="260" spans="1:8" x14ac:dyDescent="0.25">
      <c r="A260">
        <v>13</v>
      </c>
      <c r="C260" t="str">
        <f ca="1">OFFSET('2688p stat'!$A$1,A260*20,0)</f>
        <v>CUDA opt</v>
      </c>
      <c r="D260" s="9">
        <f t="shared" ca="1" si="34"/>
        <v>3.9222899894483208E-2</v>
      </c>
      <c r="E260" s="9" t="e">
        <f t="shared" ca="1" si="34"/>
        <v>#DIV/0!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Time</v>
      </c>
      <c r="D261" s="9">
        <f t="shared" ca="1" si="34"/>
        <v>3.6011916026651498E-2</v>
      </c>
      <c r="E261" s="9">
        <f t="shared" ca="1" si="34"/>
        <v>1.7807986475672399E-2</v>
      </c>
      <c r="F261" s="9" t="e">
        <f t="shared" ca="1" si="34"/>
        <v>#DIV/0!</v>
      </c>
      <c r="G261" s="9" t="e">
        <f t="shared" ca="1" si="34"/>
        <v>#DIV/0!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non hash</v>
      </c>
      <c r="D262" s="9">
        <f t="shared" ca="1" si="34"/>
        <v>2.8596235441073563E-3</v>
      </c>
      <c r="E262" s="9">
        <f t="shared" ca="1" si="34"/>
        <v>1.1620985981589135E-3</v>
      </c>
      <c r="F262" s="9" t="e">
        <f t="shared" ca="1" si="34"/>
        <v>#DIV/0!</v>
      </c>
      <c r="G262" s="9" t="e">
        <f t="shared" ca="1" si="34"/>
        <v>#DIV/0!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</v>
      </c>
      <c r="D263" s="9">
        <f t="shared" ca="1" si="34"/>
        <v>2.6338571215283411E-7</v>
      </c>
      <c r="E263" s="9">
        <f t="shared" ca="1" si="34"/>
        <v>2.4990391643615759E-7</v>
      </c>
      <c r="F263" s="9">
        <f t="shared" ca="1" si="34"/>
        <v>3.0827538141387747E-8</v>
      </c>
      <c r="G263" s="9">
        <f t="shared" ca="1" si="34"/>
        <v>7.2375129174478971E-9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CUDA opt ant non hash</v>
      </c>
      <c r="D264" s="9">
        <f t="shared" ca="1" si="34"/>
        <v>5.37661442993919E-7</v>
      </c>
      <c r="E264" s="9">
        <f t="shared" ca="1" si="34"/>
        <v>5.3296592892570948E-7</v>
      </c>
      <c r="F264" s="9">
        <f t="shared" ca="1" si="34"/>
        <v>1.0733623257501001E-7</v>
      </c>
      <c r="G264" s="9">
        <f t="shared" ca="1" si="34"/>
        <v>2.036447159257404E-8</v>
      </c>
      <c r="H264" s="9" t="e">
        <f t="shared" ca="1" si="34"/>
        <v>#DIV/0!</v>
      </c>
    </row>
    <row r="265" spans="1:8" x14ac:dyDescent="0.25">
      <c r="A265">
        <v>18</v>
      </c>
      <c r="C265" t="str">
        <f ca="1">OFFSET('2688p stat'!$A$1,A265*20,0)</f>
        <v>CUDA opt ant par</v>
      </c>
      <c r="D265" s="9">
        <f t="shared" ca="1" si="34"/>
        <v>3.2477254980113038E-7</v>
      </c>
      <c r="E265" s="9">
        <f t="shared" ca="1" si="34"/>
        <v>3.0990375741344833E-7</v>
      </c>
      <c r="F265" s="9">
        <f t="shared" ca="1" si="34"/>
        <v>1.9812964941706371E-8</v>
      </c>
      <c r="G265" s="9">
        <f t="shared" ca="1" si="34"/>
        <v>4.6922645688226502E-9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CUDA opt ant par global</v>
      </c>
      <c r="D266" s="9">
        <f t="shared" ca="1" si="34"/>
        <v>2.1681826438987109E-7</v>
      </c>
      <c r="E266" s="9">
        <f t="shared" ca="1" si="34"/>
        <v>2.1847730470377005E-7</v>
      </c>
      <c r="F266" s="9">
        <f t="shared" ca="1" si="34"/>
        <v>1.4393779467383735E-8</v>
      </c>
      <c r="G266" s="9">
        <f t="shared" ca="1" si="34"/>
        <v>3.3601697310507818E-9</v>
      </c>
      <c r="H266" s="9" t="e">
        <f t="shared" ca="1" si="34"/>
        <v>#DIV/0!</v>
      </c>
    </row>
    <row r="267" spans="1:8" x14ac:dyDescent="0.25">
      <c r="A267">
        <v>20</v>
      </c>
      <c r="C267" t="str">
        <f ca="1">OFFSET('2688p stat'!$A$1,A267*20,0)</f>
        <v>CUDA opt_one_GPU</v>
      </c>
      <c r="D267" s="9">
        <f t="shared" ca="1" si="34"/>
        <v>5.2751008109853926E-4</v>
      </c>
      <c r="E267" s="9">
        <f t="shared" ca="1" si="34"/>
        <v>9.7626772778287921E-2</v>
      </c>
      <c r="F267" s="9" t="e">
        <f t="shared" ca="1" si="34"/>
        <v>#DIV/0!</v>
      </c>
      <c r="G267" s="9" t="e">
        <f t="shared" ca="1" si="34"/>
        <v>#DIV/0!</v>
      </c>
      <c r="H267" s="9" t="e">
        <f t="shared" ca="1" si="34"/>
        <v>#DIV/0!</v>
      </c>
    </row>
    <row r="268" spans="1:8" x14ac:dyDescent="0.25">
      <c r="A268">
        <v>21</v>
      </c>
      <c r="C268" t="str">
        <f ca="1">OFFSET('2688p stat'!$A$1,A268*20,0)</f>
        <v>CUDA opt_one_GPU ant</v>
      </c>
      <c r="D268" s="9">
        <f t="shared" ref="D268:H276" ca="1" si="35">POWER(SQRT(D159)/D105,2)</f>
        <v>4.865209148763165E-6</v>
      </c>
      <c r="E268" s="9">
        <f t="shared" ca="1" si="35"/>
        <v>4.8654325041462515E-6</v>
      </c>
      <c r="F268" s="9" t="e">
        <f t="shared" ca="1" si="35"/>
        <v>#DIV/0!</v>
      </c>
      <c r="G268" s="9" t="e">
        <f t="shared" ca="1" si="35"/>
        <v>#DIV/0!</v>
      </c>
      <c r="H268" s="9" t="e">
        <f t="shared" ca="1" si="35"/>
        <v>#DIV/0!</v>
      </c>
    </row>
    <row r="269" spans="1:8" x14ac:dyDescent="0.25">
      <c r="A269">
        <v>22</v>
      </c>
      <c r="C269" t="str">
        <f ca="1">OFFSET('2688p stat'!$A$1,A269*20,0)</f>
        <v>CUDA opt_one_GPU ant local</v>
      </c>
      <c r="D269" s="9">
        <f t="shared" ca="1" si="35"/>
        <v>7.7751264221414721E-5</v>
      </c>
      <c r="E269" s="9">
        <f t="shared" ca="1" si="35"/>
        <v>7.6263124858817524E-5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OFFSET('2688p stat'!$A$1,A270*20,0)</f>
        <v>non CUDA Time</v>
      </c>
      <c r="D270" s="9">
        <f t="shared" ca="1" si="35"/>
        <v>7.9418848224102743E-6</v>
      </c>
      <c r="E270" s="9">
        <f t="shared" ca="1" si="35"/>
        <v>7.7855052534338271E-6</v>
      </c>
      <c r="F270" s="9">
        <f t="shared" ca="1" si="35"/>
        <v>7.7848308615232305E-6</v>
      </c>
      <c r="G270" s="9">
        <f t="shared" ca="1" si="35"/>
        <v>7.7846460468772656E-6</v>
      </c>
      <c r="H270" s="9">
        <f t="shared" ca="1" si="35"/>
        <v>1.1206426504290231E-5</v>
      </c>
    </row>
    <row r="271" spans="1:8" x14ac:dyDescent="0.25">
      <c r="A271">
        <v>24</v>
      </c>
      <c r="C271" t="str">
        <f ca="1">OFFSET('2688p stat'!$A$1,A271*20,0)</f>
        <v>non CUDA</v>
      </c>
      <c r="D271" s="9">
        <f t="shared" ca="1" si="35"/>
        <v>8.418402550607231E-6</v>
      </c>
      <c r="E271" s="9" t="e">
        <f t="shared" ca="1" si="35"/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 t="str">
        <f ca="1">OFFSET('2688p stat'!$A$1,A272*20,0)</f>
        <v>non CUDA non hash</v>
      </c>
      <c r="D272" s="9">
        <f t="shared" ca="1" si="35"/>
        <v>6.8185650678537184E-6</v>
      </c>
      <c r="E272" s="9">
        <f t="shared" ca="1" si="35"/>
        <v>6.7829463702682572E-6</v>
      </c>
      <c r="F272" s="9">
        <f t="shared" ca="1" si="35"/>
        <v>6.7832492161638953E-6</v>
      </c>
      <c r="G272" s="9">
        <f t="shared" ca="1" si="35"/>
        <v>6.7847533822926866E-6</v>
      </c>
      <c r="H272" s="9">
        <f t="shared" ca="1" si="35"/>
        <v>1.5929763943322877E-5</v>
      </c>
    </row>
    <row r="273" spans="1:8" x14ac:dyDescent="0.25">
      <c r="A273">
        <v>26</v>
      </c>
      <c r="C273" t="str">
        <f ca="1">OFFSET('2688p stat'!$A$1,A273*20,0)</f>
        <v>Classic ACO</v>
      </c>
      <c r="D273" s="9">
        <f t="shared" ca="1" si="35"/>
        <v>9.9082428639253263E-6</v>
      </c>
      <c r="E273" s="9">
        <f t="shared" ca="1" si="35"/>
        <v>5.9887578658580529E-6</v>
      </c>
      <c r="F273" s="9">
        <f t="shared" ca="1" si="35"/>
        <v>5.9673897408588705E-6</v>
      </c>
      <c r="G273" s="9">
        <f t="shared" ca="1" si="35"/>
        <v>5.9697449011061721E-6</v>
      </c>
      <c r="H273" s="9">
        <f t="shared" ca="1" si="35"/>
        <v>2.9347824667418011E-5</v>
      </c>
    </row>
    <row r="274" spans="1:8" x14ac:dyDescent="0.25">
      <c r="A274">
        <v>27</v>
      </c>
      <c r="C274" t="str">
        <f ca="1">OFFSET('2688p stat'!$A$1,A274*20,0)</f>
        <v>Classic ACO non hash</v>
      </c>
      <c r="D274" s="9">
        <f t="shared" ca="1" si="35"/>
        <v>10.83686283174807</v>
      </c>
      <c r="E274" s="9">
        <f t="shared" ca="1" si="35"/>
        <v>10.837970089103241</v>
      </c>
      <c r="F274" s="9">
        <f t="shared" ca="1" si="35"/>
        <v>10.845691998965474</v>
      </c>
      <c r="G274" s="9">
        <f t="shared" ca="1" si="35"/>
        <v>10.849267232518299</v>
      </c>
      <c r="H274" s="9">
        <f t="shared" ca="1" si="35"/>
        <v>1.1260259666563234E-4</v>
      </c>
    </row>
    <row r="275" spans="1:8" x14ac:dyDescent="0.25">
      <c r="A275">
        <v>28</v>
      </c>
      <c r="C275" t="str">
        <f ca="1">OFFSET('2688p stat'!$A$1,A275*20,0)</f>
        <v>omp</v>
      </c>
      <c r="D275" s="9">
        <f t="shared" ca="1" si="35"/>
        <v>3.5490618092180533E-6</v>
      </c>
      <c r="E275" s="9">
        <f t="shared" ca="1" si="35"/>
        <v>3.3435231985698168E-6</v>
      </c>
      <c r="F275" s="9">
        <f t="shared" ca="1" si="35"/>
        <v>3.3437823472358369E-6</v>
      </c>
      <c r="G275" s="9">
        <f t="shared" ca="1" si="35"/>
        <v>3.3420604462633909E-6</v>
      </c>
      <c r="H275" s="9">
        <f t="shared" ca="1" si="35"/>
        <v>1.7435304066793593E-5</v>
      </c>
    </row>
    <row r="276" spans="1:8" x14ac:dyDescent="0.25">
      <c r="A276">
        <v>29</v>
      </c>
      <c r="C276" t="str">
        <f ca="1">OFFSET('2688p stat'!$A$1,A276*20,0)</f>
        <v>omp non hash</v>
      </c>
      <c r="D276" s="9">
        <f t="shared" ca="1" si="35"/>
        <v>3.4321111886752744E-5</v>
      </c>
      <c r="E276" s="9">
        <f t="shared" ca="1" si="35"/>
        <v>3.4177148654377492E-5</v>
      </c>
      <c r="F276" s="9">
        <f t="shared" ca="1" si="35"/>
        <v>3.4174465259075232E-5</v>
      </c>
      <c r="G276" s="9">
        <f t="shared" ca="1" si="35"/>
        <v>3.4190693667746083E-5</v>
      </c>
      <c r="H276" s="9">
        <f t="shared" ca="1" si="35"/>
        <v>2.0830771511436435E-5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="85" zoomScaleNormal="85" workbookViewId="0">
      <selection activeCell="C29" sqref="C29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3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82</v>
      </c>
      <c r="U1" t="s">
        <v>87</v>
      </c>
    </row>
    <row r="2" spans="1:28" ht="15.75" customHeight="1" x14ac:dyDescent="0.25">
      <c r="B2" t="s">
        <v>69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 s="14">
        <v>2688</v>
      </c>
      <c r="L2" t="s">
        <v>69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69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OFFSET('84p stat'!$A$1,A3*20,0)</f>
        <v>CUDA Time</v>
      </c>
      <c r="D3" s="5">
        <f ca="1">'42 end'!J31</f>
        <v>365.0447200000001</v>
      </c>
      <c r="E3" s="5">
        <f ca="1">'84 end'!J31</f>
        <v>531.33445999999992</v>
      </c>
      <c r="F3" s="5">
        <f ca="1">'168 end'!J31</f>
        <v>1487.1846000000003</v>
      </c>
      <c r="G3" s="5">
        <f ca="1">'336 end'!J31</f>
        <v>5115.2082</v>
      </c>
      <c r="H3" s="5"/>
      <c r="I3" s="5"/>
      <c r="J3" s="5"/>
      <c r="L3" t="str">
        <f ca="1">C3</f>
        <v>CUDA Time</v>
      </c>
      <c r="M3" s="5">
        <f ca="1">D$28/D3</f>
        <v>17.226717318360336</v>
      </c>
      <c r="N3" s="5">
        <f t="shared" ref="N3:S4" ca="1" si="0">E$28/E3</f>
        <v>21.533427363246869</v>
      </c>
      <c r="O3" s="5">
        <f t="shared" ca="1" si="0"/>
        <v>14.489074187562187</v>
      </c>
      <c r="P3" s="5">
        <f t="shared" ca="1" si="0"/>
        <v>8.3248177464213473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8.6915409523809544</v>
      </c>
      <c r="W3" s="5">
        <f t="shared" ca="1" si="1"/>
        <v>6.3254102380952375</v>
      </c>
      <c r="X3" s="5">
        <f t="shared" ca="1" si="1"/>
        <v>8.8522892857142867</v>
      </c>
      <c r="Y3" s="5">
        <f t="shared" ca="1" si="1"/>
        <v>15.223833928571429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OFFSET('84p stat'!$A$1,A4*20,0)</f>
        <v>CUDA</v>
      </c>
      <c r="D4" s="5">
        <f ca="1">'42 end'!J32</f>
        <v>366.20518000000004</v>
      </c>
      <c r="E4" s="5">
        <f ca="1">'84 end'!J32</f>
        <v>527.90402000000029</v>
      </c>
      <c r="F4" s="5">
        <f ca="1">'168 end'!J32</f>
        <v>1504.5813999999998</v>
      </c>
      <c r="G4" s="5">
        <f ca="1">'336 end'!J32</f>
        <v>5139.8945999999996</v>
      </c>
      <c r="H4" s="5"/>
      <c r="I4" s="5"/>
      <c r="J4" s="5"/>
      <c r="L4" t="str">
        <f t="shared" ref="L4:L15" ca="1" si="2">C4</f>
        <v>CUDA</v>
      </c>
      <c r="M4" s="5">
        <f t="shared" ref="M4:M50" ca="1" si="3">D$28/D4</f>
        <v>17.172127931123203</v>
      </c>
      <c r="N4" s="5">
        <f t="shared" ca="1" si="0"/>
        <v>21.6733564559709</v>
      </c>
      <c r="O4" s="5">
        <f t="shared" ca="1" si="0"/>
        <v>14.321543520343933</v>
      </c>
      <c r="P4" s="5">
        <f t="shared" ca="1" si="0"/>
        <v>8.2848344789015709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8.7191709523809529</v>
      </c>
      <c r="W4" s="5">
        <f t="shared" ref="W4:W15" ca="1" si="6">E4/E$2</f>
        <v>6.28457166666667</v>
      </c>
      <c r="X4" s="5">
        <f t="shared" ref="X4:X15" ca="1" si="7">F4/F$2</f>
        <v>8.9558416666666663</v>
      </c>
      <c r="Y4" s="5">
        <f t="shared" ref="Y4:Y15" ca="1" si="8">G4/G$2</f>
        <v>15.297305357142855</v>
      </c>
      <c r="Z4" s="5">
        <f t="shared" ref="Z4:Z15" si="9">H4/H$2</f>
        <v>0</v>
      </c>
      <c r="AA4" s="5">
        <f t="shared" ref="AA4:AA15" si="10">I4/I$2</f>
        <v>0</v>
      </c>
      <c r="AB4" s="5">
        <f t="shared" ref="AB4:AB15" si="11">J4/J$2</f>
        <v>0</v>
      </c>
    </row>
    <row r="5" spans="1:28" x14ac:dyDescent="0.25">
      <c r="A5">
        <v>3</v>
      </c>
      <c r="C5" t="str">
        <f ca="1">OFFSET('84p stat'!$A$1,A5*20,0)</f>
        <v>CUDA non hash</v>
      </c>
      <c r="D5" s="5">
        <f ca="1">'42 end'!J33</f>
        <v>304.5585999999999</v>
      </c>
      <c r="E5" s="5">
        <f ca="1">'84 end'!J33</f>
        <v>345.58281999999997</v>
      </c>
      <c r="F5" s="5">
        <f ca="1">'168 end'!J33</f>
        <v>522.35311999999999</v>
      </c>
      <c r="G5" s="5">
        <f ca="1">'336 end'!J33</f>
        <v>1770.3286000000001</v>
      </c>
      <c r="H5" s="5"/>
      <c r="I5" s="5"/>
      <c r="J5" s="5"/>
      <c r="L5" t="str">
        <f t="shared" ca="1" si="2"/>
        <v>CUDA non hash</v>
      </c>
      <c r="M5" s="5">
        <f ca="1">D$29/D5</f>
        <v>19.755714663778999</v>
      </c>
      <c r="N5" s="5">
        <f t="shared" ref="N5:S5" ca="1" si="12">E$29/E5</f>
        <v>32.275597496426471</v>
      </c>
      <c r="O5" s="5">
        <f t="shared" ca="1" si="12"/>
        <v>40.35852987726004</v>
      </c>
      <c r="P5" s="5">
        <f t="shared" ca="1" si="12"/>
        <v>23.675074785551114</v>
      </c>
      <c r="Q5" s="5" t="e">
        <f t="shared" ca="1" si="12"/>
        <v>#DIV/0!</v>
      </c>
      <c r="R5" s="5" t="e">
        <f t="shared" ca="1" si="12"/>
        <v>#DIV/0!</v>
      </c>
      <c r="S5" s="5" t="e">
        <f t="shared" ca="1" si="12"/>
        <v>#DIV/0!</v>
      </c>
      <c r="U5" t="str">
        <f t="shared" ca="1" si="4"/>
        <v>CUDA non hash</v>
      </c>
      <c r="V5" s="5">
        <f t="shared" ca="1" si="5"/>
        <v>7.2513952380952356</v>
      </c>
      <c r="W5" s="5">
        <f t="shared" ca="1" si="6"/>
        <v>4.11408119047619</v>
      </c>
      <c r="X5" s="5">
        <f t="shared" ca="1" si="7"/>
        <v>3.1092447619047618</v>
      </c>
      <c r="Y5" s="5">
        <f t="shared" ca="1" si="8"/>
        <v>5.268835119047619</v>
      </c>
      <c r="Z5" s="5">
        <f t="shared" si="9"/>
        <v>0</v>
      </c>
      <c r="AA5" s="5">
        <f t="shared" si="10"/>
        <v>0</v>
      </c>
      <c r="AB5" s="5">
        <f t="shared" si="11"/>
        <v>0</v>
      </c>
    </row>
    <row r="6" spans="1:28" x14ac:dyDescent="0.25">
      <c r="A6">
        <v>4</v>
      </c>
      <c r="C6" t="str">
        <f ca="1">OFFSET('84p stat'!$A$1,A6*20,0)</f>
        <v>CUDA ant</v>
      </c>
      <c r="D6" s="5">
        <f ca="1">'42 end'!J34</f>
        <v>514.1083799999999</v>
      </c>
      <c r="E6" s="5">
        <f ca="1">'84 end'!J34</f>
        <v>647.01342</v>
      </c>
      <c r="F6" s="5">
        <f ca="1">'168 end'!J34</f>
        <v>910.92329999999993</v>
      </c>
      <c r="G6" s="5">
        <f ca="1">'336 end'!J34</f>
        <v>1488.7644</v>
      </c>
      <c r="H6" s="5">
        <f ca="1">'672 end'!J34</f>
        <v>2595.8094000000001</v>
      </c>
      <c r="I6" s="5">
        <f ca="1">'1344 end'!J34</f>
        <v>5079.9591999999984</v>
      </c>
      <c r="J6" s="5">
        <f ca="1">'2688 end'!J34</f>
        <v>10000.743600000002</v>
      </c>
      <c r="L6" t="str">
        <f t="shared" ca="1" si="2"/>
        <v>CUDA ant</v>
      </c>
      <c r="M6" s="5">
        <f t="shared" ca="1" si="3"/>
        <v>12.231899818477968</v>
      </c>
      <c r="N6" s="5">
        <f t="shared" ref="N6:N8" ca="1" si="13">E$28/E6</f>
        <v>17.683484834054905</v>
      </c>
      <c r="O6" s="5">
        <f t="shared" ref="O6:O8" ca="1" si="14">F$28/F6</f>
        <v>23.655040989729873</v>
      </c>
      <c r="P6" s="5">
        <f t="shared" ref="P6:P8" ca="1" si="15">G$28/G6</f>
        <v>28.603032152031577</v>
      </c>
      <c r="Q6" s="5">
        <f t="shared" ref="Q6:Q8" ca="1" si="16">H$28/H6</f>
        <v>37.881594080058406</v>
      </c>
      <c r="R6" s="5">
        <f t="shared" ref="R6:R8" ca="1" si="17">I$28/I6</f>
        <v>33.781920925664139</v>
      </c>
      <c r="S6" s="5">
        <f t="shared" ref="S6:S8" ca="1" si="18">J$28/J6</f>
        <v>33.401084295371788</v>
      </c>
      <c r="U6" t="str">
        <f t="shared" ca="1" si="4"/>
        <v>CUDA ant</v>
      </c>
      <c r="V6" s="5">
        <f t="shared" ca="1" si="5"/>
        <v>12.240675714285711</v>
      </c>
      <c r="W6" s="5">
        <f t="shared" ca="1" si="6"/>
        <v>7.7025407142857141</v>
      </c>
      <c r="X6" s="5">
        <f t="shared" ca="1" si="7"/>
        <v>5.4221624999999998</v>
      </c>
      <c r="Y6" s="5">
        <f t="shared" ca="1" si="8"/>
        <v>4.4308464285714289</v>
      </c>
      <c r="Z6" s="5">
        <f t="shared" ca="1" si="9"/>
        <v>3.8628116071428571</v>
      </c>
      <c r="AA6" s="5">
        <f t="shared" ca="1" si="10"/>
        <v>3.7797315476190465</v>
      </c>
      <c r="AB6" s="5">
        <f t="shared" ca="1" si="11"/>
        <v>3.7205147321428576</v>
      </c>
    </row>
    <row r="7" spans="1:28" x14ac:dyDescent="0.25">
      <c r="A7">
        <v>5</v>
      </c>
      <c r="C7" t="str">
        <f ca="1">OFFSET('84p stat'!$A$1,A7*20,0)</f>
        <v>CUDA ant par</v>
      </c>
      <c r="D7" s="5">
        <f ca="1">'42 end'!J35</f>
        <v>514.1003599999998</v>
      </c>
      <c r="E7" s="5">
        <f ca="1">'84 end'!J35</f>
        <v>641.41456000000005</v>
      </c>
      <c r="F7" s="5">
        <f ca="1">'168 end'!J35</f>
        <v>905.82849999999985</v>
      </c>
      <c r="G7" s="5">
        <f ca="1">'336 end'!J35</f>
        <v>1457.0965999999999</v>
      </c>
      <c r="H7" s="5">
        <f ca="1">'672 end'!J35</f>
        <v>2584.2836000000007</v>
      </c>
      <c r="I7" s="5">
        <f ca="1">'1344 end'!J35</f>
        <v>4653.558</v>
      </c>
      <c r="J7" s="5">
        <f ca="1">'2688 end'!J35</f>
        <v>8917.1583999999984</v>
      </c>
      <c r="L7" t="str">
        <f t="shared" ca="1" si="2"/>
        <v>CUDA ant par</v>
      </c>
      <c r="M7" s="5">
        <f t="shared" ca="1" si="3"/>
        <v>12.232090636933231</v>
      </c>
      <c r="N7" s="5">
        <f t="shared" ca="1" si="13"/>
        <v>17.837842658264567</v>
      </c>
      <c r="O7" s="5">
        <f t="shared" ca="1" si="14"/>
        <v>23.788087921720287</v>
      </c>
      <c r="P7" s="5">
        <f t="shared" ca="1" si="15"/>
        <v>29.224675975498126</v>
      </c>
      <c r="Q7" s="5">
        <f t="shared" ca="1" si="16"/>
        <v>38.050544452628934</v>
      </c>
      <c r="R7" s="5">
        <f t="shared" ca="1" si="17"/>
        <v>36.877326982923606</v>
      </c>
      <c r="S7" s="5">
        <f t="shared" ca="1" si="18"/>
        <v>37.459879595724132</v>
      </c>
      <c r="U7" t="str">
        <f t="shared" ca="1" si="4"/>
        <v>CUDA ant par</v>
      </c>
      <c r="V7" s="5">
        <f t="shared" ca="1" si="5"/>
        <v>12.240484761904757</v>
      </c>
      <c r="W7" s="5">
        <f t="shared" ca="1" si="6"/>
        <v>7.6358876190476197</v>
      </c>
      <c r="X7" s="5">
        <f t="shared" ca="1" si="7"/>
        <v>5.3918363095238089</v>
      </c>
      <c r="Y7" s="5">
        <f t="shared" ca="1" si="8"/>
        <v>4.3365970238095235</v>
      </c>
      <c r="Z7" s="5">
        <f t="shared" ca="1" si="9"/>
        <v>3.8456601190476198</v>
      </c>
      <c r="AA7" s="5">
        <f t="shared" ca="1" si="10"/>
        <v>3.4624687500000002</v>
      </c>
      <c r="AB7" s="5">
        <f t="shared" ca="1" si="11"/>
        <v>3.3173952380952376</v>
      </c>
    </row>
    <row r="8" spans="1:28" x14ac:dyDescent="0.25">
      <c r="A8">
        <v>6</v>
      </c>
      <c r="C8" t="str">
        <f ca="1">OFFSET('84p stat'!$A$1,A8*20,0)</f>
        <v>CUDA ant par global</v>
      </c>
      <c r="D8" s="5">
        <f ca="1">'42 end'!J36</f>
        <v>508.22379999999993</v>
      </c>
      <c r="E8" s="5">
        <f ca="1">'84 end'!J36</f>
        <v>643.77142000000003</v>
      </c>
      <c r="F8" s="5">
        <f ca="1">'168 end'!J36</f>
        <v>910.84688000000006</v>
      </c>
      <c r="G8" s="5">
        <f ca="1">'336 end'!J36</f>
        <v>1463.2123999999999</v>
      </c>
      <c r="H8" s="5">
        <f ca="1">'672 end'!J36</f>
        <v>2550.6546000000003</v>
      </c>
      <c r="I8" s="5">
        <f ca="1">'1344 end'!J36</f>
        <v>4693.1651999999995</v>
      </c>
      <c r="J8" s="5">
        <f ca="1">'2688 end'!J36</f>
        <v>8999.1200000000026</v>
      </c>
      <c r="L8" t="str">
        <f t="shared" ca="1" si="2"/>
        <v>CUDA ant par global</v>
      </c>
      <c r="M8" s="5">
        <f t="shared" ca="1" si="3"/>
        <v>12.373529535610103</v>
      </c>
      <c r="N8" s="5">
        <f t="shared" ca="1" si="13"/>
        <v>17.772537960756313</v>
      </c>
      <c r="O8" s="5">
        <f t="shared" ca="1" si="14"/>
        <v>23.657025646286453</v>
      </c>
      <c r="P8" s="5">
        <f t="shared" ca="1" si="15"/>
        <v>29.102525374989991</v>
      </c>
      <c r="Q8" s="5">
        <f t="shared" ca="1" si="16"/>
        <v>38.552220281021171</v>
      </c>
      <c r="R8" s="5">
        <f t="shared" ca="1" si="17"/>
        <v>36.566106814224227</v>
      </c>
      <c r="S8" s="5">
        <f t="shared" ca="1" si="18"/>
        <v>37.118704940038569</v>
      </c>
      <c r="U8" t="str">
        <f t="shared" ca="1" si="4"/>
        <v>CUDA ant par global</v>
      </c>
      <c r="V8" s="5">
        <f t="shared" ca="1" si="5"/>
        <v>12.100566666666666</v>
      </c>
      <c r="W8" s="5">
        <f t="shared" ca="1" si="6"/>
        <v>7.6639454761904764</v>
      </c>
      <c r="X8" s="5">
        <f t="shared" ca="1" si="7"/>
        <v>5.421707619047619</v>
      </c>
      <c r="Y8" s="5">
        <f t="shared" ca="1" si="8"/>
        <v>4.3547988095238095</v>
      </c>
      <c r="Z8" s="5">
        <f t="shared" ca="1" si="9"/>
        <v>3.7956169642857147</v>
      </c>
      <c r="AA8" s="5">
        <f t="shared" ca="1" si="10"/>
        <v>3.4919383928571426</v>
      </c>
      <c r="AB8" s="5">
        <f t="shared" ca="1" si="11"/>
        <v>3.3478869047619058</v>
      </c>
    </row>
    <row r="9" spans="1:28" x14ac:dyDescent="0.25">
      <c r="A9">
        <v>7</v>
      </c>
      <c r="C9" t="str">
        <f ca="1">OFFSET('84p stat'!$A$1,A9*20,0)</f>
        <v>CUDA ant non hash</v>
      </c>
      <c r="D9" s="5">
        <f ca="1">'42 end'!J37</f>
        <v>470.49336000000017</v>
      </c>
      <c r="E9" s="5">
        <f ca="1">'84 end'!J37</f>
        <v>575.54431999999997</v>
      </c>
      <c r="F9" s="5">
        <f ca="1">'168 end'!J37</f>
        <v>796.25249999999983</v>
      </c>
      <c r="G9" s="5">
        <f ca="1">'336 end'!J37</f>
        <v>1231.8111999999999</v>
      </c>
      <c r="H9" s="5">
        <f ca="1">'672 end'!J37</f>
        <v>2021.3486000000003</v>
      </c>
      <c r="I9" s="5">
        <f ca="1">'1344 end'!J37</f>
        <v>4002.5542000000005</v>
      </c>
      <c r="J9" s="5">
        <f ca="1">'2688 end'!J37</f>
        <v>7951.9988000000012</v>
      </c>
      <c r="L9" s="12" t="str">
        <f t="shared" ca="1" si="2"/>
        <v>CUDA ant non hash</v>
      </c>
      <c r="M9" s="5">
        <f ca="1">D$29/D9</f>
        <v>12.788220433121518</v>
      </c>
      <c r="N9" s="5">
        <f t="shared" ref="N9:S9" ca="1" si="19">E$29/E9</f>
        <v>19.379727350970992</v>
      </c>
      <c r="O9" s="5">
        <f t="shared" ca="1" si="19"/>
        <v>26.475777470086442</v>
      </c>
      <c r="P9" s="5">
        <f t="shared" ca="1" si="19"/>
        <v>34.025232113492727</v>
      </c>
      <c r="Q9" s="5">
        <f t="shared" ca="1" si="19"/>
        <v>47.229592164359957</v>
      </c>
      <c r="R9" s="5">
        <f t="shared" ca="1" si="19"/>
        <v>40.936749838390689</v>
      </c>
      <c r="S9" s="5">
        <f t="shared" ca="1" si="19"/>
        <v>78.390821688755778</v>
      </c>
      <c r="U9" t="str">
        <f t="shared" ca="1" si="4"/>
        <v>CUDA ant non hash</v>
      </c>
      <c r="V9" s="5">
        <f t="shared" ca="1" si="5"/>
        <v>11.202222857142861</v>
      </c>
      <c r="W9" s="5">
        <f t="shared" ca="1" si="6"/>
        <v>6.8517180952380947</v>
      </c>
      <c r="X9" s="5">
        <f t="shared" ca="1" si="7"/>
        <v>4.7395982142857136</v>
      </c>
      <c r="Y9" s="5">
        <f t="shared" ca="1" si="8"/>
        <v>3.6661047619047613</v>
      </c>
      <c r="Z9" s="5">
        <f t="shared" ca="1" si="9"/>
        <v>3.0079592261904766</v>
      </c>
      <c r="AA9" s="5">
        <f t="shared" ca="1" si="10"/>
        <v>2.9780909226190482</v>
      </c>
      <c r="AB9" s="5">
        <f t="shared" ca="1" si="11"/>
        <v>2.9583328869047625</v>
      </c>
    </row>
    <row r="10" spans="1:28" x14ac:dyDescent="0.25">
      <c r="A10">
        <v>8</v>
      </c>
      <c r="C10" t="str">
        <f ca="1">OFFSET('84p stat'!$A$1,A10*20,0)</f>
        <v>CUDA ant add CPU Time</v>
      </c>
      <c r="D10" s="5">
        <f ca="1">'42 end'!J38</f>
        <v>261.4834800000001</v>
      </c>
      <c r="E10" s="5">
        <f ca="1">'84 end'!J38</f>
        <v>461.70120000000009</v>
      </c>
      <c r="F10" s="5">
        <f ca="1">'168 end'!J38</f>
        <v>815.40584000000013</v>
      </c>
      <c r="G10" s="5">
        <f ca="1">'336 end'!J38</f>
        <v>1578.2184</v>
      </c>
      <c r="H10" s="5">
        <f ca="1">'672 end'!J38</f>
        <v>3032.3646000000008</v>
      </c>
      <c r="I10" s="5">
        <f ca="1">'1344 end'!J38</f>
        <v>6097.5999999999985</v>
      </c>
      <c r="J10" s="5">
        <f ca="1">'2688 end'!J38</f>
        <v>11862.252</v>
      </c>
      <c r="L10" s="12" t="str">
        <f t="shared" ca="1" si="2"/>
        <v>CUDA ant add CPU Time</v>
      </c>
      <c r="M10" s="5">
        <f t="shared" ca="1" si="3"/>
        <v>24.049405339105931</v>
      </c>
      <c r="N10" s="5">
        <f t="shared" ref="N10:N12" ca="1" si="20">E$28/E10</f>
        <v>24.781074859671136</v>
      </c>
      <c r="O10" s="5">
        <f t="shared" ref="O10:O12" ca="1" si="21">F$28/F10</f>
        <v>26.426016276753668</v>
      </c>
      <c r="P10" s="5">
        <f t="shared" ref="P10:P12" ca="1" si="22">G$28/G10</f>
        <v>26.981801758235743</v>
      </c>
      <c r="Q10" s="5">
        <f t="shared" ref="Q10:Q12" ca="1" si="23">H$28/H10</f>
        <v>32.427960015098428</v>
      </c>
      <c r="R10" s="5">
        <f t="shared" ref="R10:R12" ca="1" si="24">I$28/I10</f>
        <v>28.143987798478097</v>
      </c>
      <c r="S10" s="5">
        <f t="shared" ref="S10:S12" ca="1" si="25">J$28/J10</f>
        <v>28.159550142755354</v>
      </c>
      <c r="U10" t="str">
        <f t="shared" ca="1" si="4"/>
        <v>CUDA ant add CPU Time</v>
      </c>
      <c r="V10" s="5">
        <f t="shared" ca="1" si="5"/>
        <v>6.2257971428571448</v>
      </c>
      <c r="W10" s="5">
        <f t="shared" ca="1" si="6"/>
        <v>5.4964428571428581</v>
      </c>
      <c r="X10" s="5">
        <f t="shared" ca="1" si="7"/>
        <v>4.8536061904761914</v>
      </c>
      <c r="Y10" s="5">
        <f t="shared" ca="1" si="8"/>
        <v>4.6970785714285714</v>
      </c>
      <c r="Z10" s="5">
        <f t="shared" ca="1" si="9"/>
        <v>4.5124473214285725</v>
      </c>
      <c r="AA10" s="5">
        <f t="shared" ca="1" si="10"/>
        <v>4.5369047619047604</v>
      </c>
      <c r="AB10" s="5">
        <f t="shared" ca="1" si="11"/>
        <v>4.4130401785714284</v>
      </c>
    </row>
    <row r="11" spans="1:28" x14ac:dyDescent="0.25">
      <c r="A11">
        <v>9</v>
      </c>
      <c r="C11" t="str">
        <f ca="1">OFFSET('84p stat'!$A$1,A11*20,0)</f>
        <v>CUDA ant add CPU Time global</v>
      </c>
      <c r="D11" s="5">
        <f ca="1">'42 end'!J39</f>
        <v>259.34080000000006</v>
      </c>
      <c r="E11" s="5">
        <f ca="1">'84 end'!J39</f>
        <v>464.26430000000005</v>
      </c>
      <c r="F11" s="5">
        <f ca="1">'168 end'!J39</f>
        <v>815.30317999999988</v>
      </c>
      <c r="G11" s="5">
        <f ca="1">'336 end'!J39</f>
        <v>1596.6992000000005</v>
      </c>
      <c r="H11" s="5">
        <f ca="1">'672 end'!J39</f>
        <v>3161.7062000000001</v>
      </c>
      <c r="I11" s="5">
        <f ca="1">'1344 end'!J39</f>
        <v>6192.9892</v>
      </c>
      <c r="J11" s="5">
        <f ca="1">'2688 end'!J39</f>
        <v>11984.860000000002</v>
      </c>
      <c r="L11" t="str">
        <f t="shared" ca="1" si="2"/>
        <v>CUDA ant add CPU Time global</v>
      </c>
      <c r="M11" s="5">
        <f t="shared" ca="1" si="3"/>
        <v>24.248102111198854</v>
      </c>
      <c r="N11" s="5">
        <f t="shared" ca="1" si="20"/>
        <v>24.644264053902049</v>
      </c>
      <c r="O11" s="5">
        <f t="shared" ca="1" si="21"/>
        <v>26.429343744249842</v>
      </c>
      <c r="P11" s="5">
        <f t="shared" ca="1" si="22"/>
        <v>26.669504187138056</v>
      </c>
      <c r="Q11" s="5">
        <f t="shared" ca="1" si="23"/>
        <v>31.101371152069714</v>
      </c>
      <c r="R11" s="5">
        <f t="shared" ca="1" si="24"/>
        <v>27.710492374183374</v>
      </c>
      <c r="S11" s="5">
        <f t="shared" ca="1" si="25"/>
        <v>27.871471172796337</v>
      </c>
      <c r="U11" t="str">
        <f t="shared" ca="1" si="4"/>
        <v>CUDA ant add CPU Time global</v>
      </c>
      <c r="V11" s="5">
        <f t="shared" ca="1" si="5"/>
        <v>6.1747809523809538</v>
      </c>
      <c r="W11" s="5">
        <f t="shared" ca="1" si="6"/>
        <v>5.5269559523809528</v>
      </c>
      <c r="X11" s="5">
        <f t="shared" ca="1" si="7"/>
        <v>4.8529951190476179</v>
      </c>
      <c r="Y11" s="5">
        <f t="shared" ca="1" si="8"/>
        <v>4.752080952380954</v>
      </c>
      <c r="Z11" s="5">
        <f t="shared" ca="1" si="9"/>
        <v>4.7049199404761906</v>
      </c>
      <c r="AA11" s="5">
        <f t="shared" ca="1" si="10"/>
        <v>4.6078788690476191</v>
      </c>
      <c r="AB11" s="5">
        <f t="shared" ca="1" si="11"/>
        <v>4.4586532738095244</v>
      </c>
    </row>
    <row r="12" spans="1:28" x14ac:dyDescent="0.25">
      <c r="A12">
        <v>10</v>
      </c>
      <c r="C12" t="str">
        <f ca="1">OFFSET('84p stat'!$A$1,A12*20,0)</f>
        <v>CUDA ant add CPU</v>
      </c>
      <c r="D12" s="5">
        <f ca="1">'42 end'!J40</f>
        <v>253.41555999999997</v>
      </c>
      <c r="E12" s="5">
        <f ca="1">'84 end'!J40</f>
        <v>444.53188000000011</v>
      </c>
      <c r="F12" s="5">
        <f ca="1">'168 end'!J40</f>
        <v>800.20191999999997</v>
      </c>
      <c r="G12" s="5">
        <f ca="1">'336 end'!J40</f>
        <v>1561.5104000000001</v>
      </c>
      <c r="H12" s="5">
        <f ca="1">'672 end'!J40</f>
        <v>3155.5724</v>
      </c>
      <c r="I12" s="5">
        <f ca="1">'1344 end'!J40</f>
        <v>6011.6254000000008</v>
      </c>
      <c r="J12" s="5">
        <f ca="1">'2688 end'!J40</f>
        <v>11922.106000000002</v>
      </c>
      <c r="L12" t="str">
        <f t="shared" ca="1" si="2"/>
        <v>CUDA ant add CPU</v>
      </c>
      <c r="M12" s="5">
        <f t="shared" ca="1" si="3"/>
        <v>24.815059501476554</v>
      </c>
      <c r="N12" s="5">
        <f t="shared" ca="1" si="20"/>
        <v>25.738203523220864</v>
      </c>
      <c r="O12" s="5">
        <f t="shared" ca="1" si="21"/>
        <v>26.928113344191928</v>
      </c>
      <c r="P12" s="5">
        <f t="shared" ca="1" si="22"/>
        <v>27.270504250243864</v>
      </c>
      <c r="Q12" s="5">
        <f t="shared" ca="1" si="23"/>
        <v>31.161825981238763</v>
      </c>
      <c r="R12" s="5">
        <f t="shared" ca="1" si="24"/>
        <v>28.546485947045198</v>
      </c>
      <c r="S12" s="5">
        <f t="shared" ca="1" si="25"/>
        <v>28.018177325381938</v>
      </c>
      <c r="U12" t="str">
        <f t="shared" ca="1" si="4"/>
        <v>CUDA ant add CPU</v>
      </c>
      <c r="V12" s="5">
        <f t="shared" ca="1" si="5"/>
        <v>6.0337038095238089</v>
      </c>
      <c r="W12" s="5">
        <f t="shared" ca="1" si="6"/>
        <v>5.2920461904761922</v>
      </c>
      <c r="X12" s="5">
        <f t="shared" ca="1" si="7"/>
        <v>4.7631066666666664</v>
      </c>
      <c r="Y12" s="5">
        <f t="shared" ca="1" si="8"/>
        <v>4.6473523809523813</v>
      </c>
      <c r="Z12" s="5">
        <f t="shared" ca="1" si="9"/>
        <v>4.6957922619047618</v>
      </c>
      <c r="AA12" s="5">
        <f t="shared" ca="1" si="10"/>
        <v>4.4729355654761909</v>
      </c>
      <c r="AB12" s="5">
        <f t="shared" ca="1" si="11"/>
        <v>4.4353072916666676</v>
      </c>
    </row>
    <row r="13" spans="1:28" x14ac:dyDescent="0.25">
      <c r="A13">
        <v>11</v>
      </c>
      <c r="C13" t="str">
        <f ca="1">OFFSET('84p stat'!$A$1,A13*20,0)</f>
        <v>CUDA ant add CPU non hash</v>
      </c>
      <c r="D13" s="5">
        <f ca="1">'42 end'!J41</f>
        <v>226.50670000000002</v>
      </c>
      <c r="E13" s="5">
        <f ca="1">'84 end'!J41</f>
        <v>399.4013599999999</v>
      </c>
      <c r="F13" s="5">
        <f ca="1">'168 end'!J41</f>
        <v>679.25678000000016</v>
      </c>
      <c r="G13" s="5">
        <f ca="1">'336 end'!J41</f>
        <v>1335.8125999999995</v>
      </c>
      <c r="H13" s="5">
        <f ca="1">'672 end'!J41</f>
        <v>2630.5702000000006</v>
      </c>
      <c r="I13" s="5">
        <f ca="1">'1344 end'!J41</f>
        <v>5066.5675999999994</v>
      </c>
      <c r="J13" s="5">
        <f ca="1">'2688 end'!J41</f>
        <v>9882.0835999999981</v>
      </c>
      <c r="L13" t="str">
        <f t="shared" ca="1" si="2"/>
        <v>CUDA ant add CPU non hash</v>
      </c>
      <c r="M13" s="5">
        <f ca="1">D$29/D13</f>
        <v>26.56333256367251</v>
      </c>
      <c r="N13" s="5">
        <f t="shared" ref="N13:S13" ca="1" si="26">E$29/E13</f>
        <v>27.926524837071167</v>
      </c>
      <c r="O13" s="5">
        <f t="shared" ca="1" si="26"/>
        <v>31.035986125894826</v>
      </c>
      <c r="P13" s="5">
        <f t="shared" ca="1" si="26"/>
        <v>31.376154110239728</v>
      </c>
      <c r="Q13" s="5">
        <f t="shared" ca="1" si="26"/>
        <v>36.291550022120667</v>
      </c>
      <c r="R13" s="5">
        <f t="shared" ca="1" si="26"/>
        <v>32.339756011545177</v>
      </c>
      <c r="S13" s="5">
        <f t="shared" ca="1" si="26"/>
        <v>63.080190902250621</v>
      </c>
      <c r="U13" t="str">
        <f t="shared" ca="1" si="4"/>
        <v>CUDA ant add CPU non hash</v>
      </c>
      <c r="V13" s="5">
        <f t="shared" ca="1" si="5"/>
        <v>5.393016666666667</v>
      </c>
      <c r="W13" s="5">
        <f t="shared" ca="1" si="6"/>
        <v>4.7547780952380938</v>
      </c>
      <c r="X13" s="5">
        <f t="shared" ca="1" si="7"/>
        <v>4.0431951190476196</v>
      </c>
      <c r="Y13" s="5">
        <f t="shared" ca="1" si="8"/>
        <v>3.9756327380952365</v>
      </c>
      <c r="Z13" s="5">
        <f t="shared" ca="1" si="9"/>
        <v>3.9145389880952388</v>
      </c>
      <c r="AA13" s="5">
        <f t="shared" ca="1" si="10"/>
        <v>3.7697675595238089</v>
      </c>
      <c r="AB13" s="5">
        <f t="shared" ca="1" si="11"/>
        <v>3.676370386904761</v>
      </c>
    </row>
    <row r="14" spans="1:28" x14ac:dyDescent="0.25">
      <c r="A14">
        <v>12</v>
      </c>
      <c r="C14" t="str">
        <f ca="1">OFFSET('84p stat'!$A$1,A14*20,0)</f>
        <v>CUDA ant add CPU12</v>
      </c>
      <c r="D14" s="5">
        <f ca="1">'42 end'!J42</f>
        <v>1319.3328000000006</v>
      </c>
      <c r="E14" s="5">
        <f ca="1">'84 end'!J42</f>
        <v>3638.3505999999998</v>
      </c>
      <c r="F14" s="5">
        <f ca="1">'168 end'!J42</f>
        <v>6188.3881999999994</v>
      </c>
      <c r="G14" s="5">
        <f ca="1">'336 end'!J42</f>
        <v>10503.2714</v>
      </c>
      <c r="H14" s="5">
        <f ca="1">'672 end'!J42</f>
        <v>16345.483999999999</v>
      </c>
      <c r="I14" s="5">
        <f ca="1">'1344 end'!J42</f>
        <v>28278.142000000011</v>
      </c>
      <c r="J14" s="5">
        <f ca="1">'2688 end'!J42</f>
        <v>48772.637999999992</v>
      </c>
      <c r="L14" t="str">
        <f t="shared" ca="1" si="2"/>
        <v>CUDA ant add CPU12</v>
      </c>
      <c r="M14" s="5">
        <f t="shared" ca="1" si="3"/>
        <v>4.7664411890616218</v>
      </c>
      <c r="N14" s="5">
        <f t="shared" ref="N14:N16" ca="1" si="27">E$28/E14</f>
        <v>3.1446809991318587</v>
      </c>
      <c r="O14" s="5">
        <f t="shared" ref="O14:O16" ca="1" si="28">F$28/F14</f>
        <v>3.4819935827555231</v>
      </c>
      <c r="P14" s="5">
        <f t="shared" ref="P14:P16" ca="1" si="29">G$28/G14</f>
        <v>4.054277413035333</v>
      </c>
      <c r="Q14" s="5">
        <f t="shared" ref="Q14:Q16" ca="1" si="30">H$28/H14</f>
        <v>6.0159367565989461</v>
      </c>
      <c r="R14" s="5">
        <f t="shared" ref="R14:R16" ca="1" si="31">I$28/I14</f>
        <v>6.0686724042902087</v>
      </c>
      <c r="S14" s="5">
        <f t="shared" ref="S14:S16" ca="1" si="32">J$28/J14</f>
        <v>6.8488335611454945</v>
      </c>
      <c r="U14" t="str">
        <f t="shared" ca="1" si="4"/>
        <v>CUDA ant add CPU12</v>
      </c>
      <c r="V14" s="5">
        <f t="shared" ca="1" si="5"/>
        <v>31.412685714285729</v>
      </c>
      <c r="W14" s="5">
        <f t="shared" ca="1" si="6"/>
        <v>43.313697619047616</v>
      </c>
      <c r="X14" s="5">
        <f t="shared" ca="1" si="7"/>
        <v>36.835644047619041</v>
      </c>
      <c r="Y14" s="5">
        <f t="shared" ca="1" si="8"/>
        <v>31.259736309523809</v>
      </c>
      <c r="Z14" s="5">
        <f t="shared" ca="1" si="9"/>
        <v>24.323636904761901</v>
      </c>
      <c r="AA14" s="5">
        <f t="shared" ca="1" si="10"/>
        <v>21.040284226190483</v>
      </c>
      <c r="AB14" s="5">
        <f t="shared" ca="1" si="11"/>
        <v>18.144582589285712</v>
      </c>
    </row>
    <row r="15" spans="1:28" x14ac:dyDescent="0.25">
      <c r="A15">
        <v>13</v>
      </c>
      <c r="C15" t="str">
        <f ca="1">OFFSET('84p stat'!$A$1,A15*20,0)</f>
        <v>CUDA opt</v>
      </c>
      <c r="D15" s="5">
        <f ca="1">'42 end'!J43</f>
        <v>366.95553999999987</v>
      </c>
      <c r="E15" s="5">
        <f ca="1">'84 end'!J43</f>
        <v>521.9730800000001</v>
      </c>
      <c r="F15" s="5">
        <f ca="1">'168 end'!J43</f>
        <v>1474.1073999999999</v>
      </c>
      <c r="G15" s="5">
        <f ca="1">'336 end'!J43</f>
        <v>4943.6515999999992</v>
      </c>
      <c r="H15" s="5"/>
      <c r="I15" s="5"/>
      <c r="J15" s="5"/>
      <c r="L15" t="str">
        <f t="shared" ca="1" si="2"/>
        <v>CUDA opt</v>
      </c>
      <c r="M15" s="5">
        <f t="shared" ca="1" si="3"/>
        <v>17.137013928172344</v>
      </c>
      <c r="N15" s="5">
        <f t="shared" ca="1" si="27"/>
        <v>21.919620835618563</v>
      </c>
      <c r="O15" s="5">
        <f t="shared" ca="1" si="28"/>
        <v>14.617610629998874</v>
      </c>
      <c r="P15" s="5">
        <f t="shared" ca="1" si="29"/>
        <v>8.6137089434053173</v>
      </c>
      <c r="Q15" s="5" t="e">
        <f t="shared" ca="1" si="30"/>
        <v>#DIV/0!</v>
      </c>
      <c r="R15" s="5" t="e">
        <f t="shared" ca="1" si="31"/>
        <v>#DIV/0!</v>
      </c>
      <c r="S15" s="5" t="e">
        <f t="shared" ca="1" si="32"/>
        <v>#DIV/0!</v>
      </c>
      <c r="U15" t="str">
        <f t="shared" ca="1" si="4"/>
        <v>CUDA opt</v>
      </c>
      <c r="V15" s="5">
        <f t="shared" ca="1" si="5"/>
        <v>8.737036666666663</v>
      </c>
      <c r="W15" s="5">
        <f t="shared" ca="1" si="6"/>
        <v>6.2139652380952395</v>
      </c>
      <c r="X15" s="5">
        <f t="shared" ca="1" si="7"/>
        <v>8.7744488095238093</v>
      </c>
      <c r="Y15" s="5">
        <f t="shared" ca="1" si="8"/>
        <v>14.713248809523808</v>
      </c>
      <c r="Z15" s="5">
        <f t="shared" si="9"/>
        <v>0</v>
      </c>
      <c r="AA15" s="5">
        <f t="shared" si="10"/>
        <v>0</v>
      </c>
      <c r="AB15" s="5">
        <f t="shared" si="11"/>
        <v>0</v>
      </c>
    </row>
    <row r="16" spans="1:28" x14ac:dyDescent="0.25">
      <c r="A16">
        <v>14</v>
      </c>
      <c r="C16" t="str">
        <f ca="1">OFFSET('84p stat'!$A$1,A16*20,0)</f>
        <v>CUDA opt Time</v>
      </c>
      <c r="D16" s="5">
        <f ca="1">'42 end'!J44</f>
        <v>366.20181999999977</v>
      </c>
      <c r="E16" s="5">
        <f ca="1">'84 end'!J44</f>
        <v>517.09110000000021</v>
      </c>
      <c r="F16" s="5">
        <f ca="1">'168 end'!J44</f>
        <v>1455.4449999999997</v>
      </c>
      <c r="G16" s="5">
        <f ca="1">'336 end'!J44</f>
        <v>4970.9753999999984</v>
      </c>
      <c r="H16" s="5"/>
      <c r="I16" s="5"/>
      <c r="J16" s="5"/>
      <c r="L16" t="str">
        <f t="shared" ref="L16:L25" ca="1" si="33">C16</f>
        <v>CUDA opt Time</v>
      </c>
      <c r="M16" s="5">
        <f t="shared" ca="1" si="3"/>
        <v>17.17228549000659</v>
      </c>
      <c r="N16" s="5">
        <f t="shared" ca="1" si="27"/>
        <v>22.126569186744835</v>
      </c>
      <c r="O16" s="5">
        <f t="shared" ca="1" si="28"/>
        <v>14.805044505288762</v>
      </c>
      <c r="P16" s="5">
        <f t="shared" ca="1" si="29"/>
        <v>8.566362247537981</v>
      </c>
      <c r="Q16" s="5" t="e">
        <f t="shared" ca="1" si="30"/>
        <v>#DIV/0!</v>
      </c>
      <c r="R16" s="5" t="e">
        <f t="shared" ca="1" si="31"/>
        <v>#DIV/0!</v>
      </c>
      <c r="S16" s="5" t="e">
        <f t="shared" ca="1" si="32"/>
        <v>#DIV/0!</v>
      </c>
      <c r="U16" t="str">
        <f t="shared" ref="U16:U25" ca="1" si="34">L16</f>
        <v>CUDA opt Time</v>
      </c>
      <c r="V16" s="5">
        <f t="shared" ref="V16:V25" ca="1" si="35">D16/D$2</f>
        <v>8.719090952380947</v>
      </c>
      <c r="W16" s="5">
        <f t="shared" ref="W16:W25" ca="1" si="36">E16/E$2</f>
        <v>6.1558464285714312</v>
      </c>
      <c r="X16" s="5">
        <f t="shared" ref="X16:X25" ca="1" si="37">F16/F$2</f>
        <v>8.6633630952380933</v>
      </c>
      <c r="Y16" s="5">
        <f t="shared" ref="Y16:Y25" ca="1" si="38">G16/G$2</f>
        <v>14.794569642857137</v>
      </c>
      <c r="Z16" s="5">
        <f t="shared" ref="Z16:Z25" si="39">H16/H$2</f>
        <v>0</v>
      </c>
      <c r="AA16" s="5">
        <f t="shared" ref="AA16:AB25" si="40">I16/I$2</f>
        <v>0</v>
      </c>
      <c r="AB16" s="5">
        <f t="shared" si="40"/>
        <v>0</v>
      </c>
    </row>
    <row r="17" spans="1:28" x14ac:dyDescent="0.25">
      <c r="A17">
        <v>15</v>
      </c>
      <c r="C17" t="str">
        <f ca="1">OFFSET('84p stat'!$A$1,A17*20,0)</f>
        <v>CUDA opt non hash</v>
      </c>
      <c r="D17" s="5">
        <f ca="1">'42 end'!J45</f>
        <v>302.00141999999994</v>
      </c>
      <c r="E17" s="5">
        <f ca="1">'84 end'!J45</f>
        <v>344.00019999999995</v>
      </c>
      <c r="F17" s="5">
        <f ca="1">'168 end'!J45</f>
        <v>513.49457999999993</v>
      </c>
      <c r="G17" s="5">
        <f ca="1">'336 end'!J45</f>
        <v>1701.4595999999999</v>
      </c>
      <c r="H17" s="5"/>
      <c r="I17" s="5"/>
      <c r="J17" s="5"/>
      <c r="L17" t="str">
        <f t="shared" ca="1" si="33"/>
        <v>CUDA opt non hash</v>
      </c>
      <c r="M17" s="5">
        <f ca="1">D$29/D17</f>
        <v>19.922995064062949</v>
      </c>
      <c r="N17" s="5">
        <f t="shared" ref="N17:S17" ca="1" si="41">E$29/E17</f>
        <v>32.42408579995012</v>
      </c>
      <c r="O17" s="5">
        <f t="shared" ca="1" si="41"/>
        <v>41.054774132182665</v>
      </c>
      <c r="P17" s="5">
        <f t="shared" ca="1" si="41"/>
        <v>24.633357148180306</v>
      </c>
      <c r="Q17" s="5" t="e">
        <f t="shared" ca="1" si="41"/>
        <v>#DIV/0!</v>
      </c>
      <c r="R17" s="5" t="e">
        <f t="shared" ca="1" si="41"/>
        <v>#DIV/0!</v>
      </c>
      <c r="S17" s="5" t="e">
        <f t="shared" ca="1" si="41"/>
        <v>#DIV/0!</v>
      </c>
      <c r="U17" t="str">
        <f t="shared" ca="1" si="34"/>
        <v>CUDA opt non hash</v>
      </c>
      <c r="V17" s="5">
        <f t="shared" ca="1" si="35"/>
        <v>7.1905099999999988</v>
      </c>
      <c r="W17" s="5">
        <f t="shared" ca="1" si="36"/>
        <v>4.0952404761904759</v>
      </c>
      <c r="X17" s="5">
        <f t="shared" ca="1" si="37"/>
        <v>3.0565153571428567</v>
      </c>
      <c r="Y17" s="5">
        <f t="shared" ca="1" si="38"/>
        <v>5.0638678571428573</v>
      </c>
      <c r="Z17" s="5">
        <f t="shared" si="39"/>
        <v>0</v>
      </c>
      <c r="AA17" s="5">
        <f t="shared" si="40"/>
        <v>0</v>
      </c>
      <c r="AB17" s="5">
        <f t="shared" si="40"/>
        <v>0</v>
      </c>
    </row>
    <row r="18" spans="1:28" x14ac:dyDescent="0.25">
      <c r="A18">
        <v>16</v>
      </c>
      <c r="C18" t="str">
        <f ca="1">OFFSET('84p stat'!$A$1,A18*20,0)</f>
        <v>CUDA opt ant</v>
      </c>
      <c r="D18" s="5">
        <f ca="1">'42 end'!J46</f>
        <v>503.17341999999991</v>
      </c>
      <c r="E18" s="5">
        <f ca="1">'84 end'!J46</f>
        <v>633.53136000000029</v>
      </c>
      <c r="F18" s="5">
        <f ca="1">'168 end'!J46</f>
        <v>898.00881999999979</v>
      </c>
      <c r="G18" s="5">
        <f ca="1">'336 end'!J46</f>
        <v>1439.8032000000001</v>
      </c>
      <c r="H18" s="5">
        <f ca="1">'672 end'!J46</f>
        <v>2628.6049999999996</v>
      </c>
      <c r="I18" s="5">
        <f ca="1">'1344 end'!J46</f>
        <v>5035.9858000000004</v>
      </c>
      <c r="J18" s="5">
        <f ca="1">'2688 end'!J46</f>
        <v>9916.8382000000038</v>
      </c>
      <c r="L18" t="str">
        <f t="shared" ca="1" si="33"/>
        <v>CUDA opt ant</v>
      </c>
      <c r="M18" s="5">
        <f t="shared" ca="1" si="3"/>
        <v>12.497723349536233</v>
      </c>
      <c r="N18" s="5">
        <f t="shared" ref="N18" ca="1" si="42">E$28/E18</f>
        <v>18.059803700956479</v>
      </c>
      <c r="O18" s="5">
        <f t="shared" ref="O18" ca="1" si="43">F$28/F18</f>
        <v>23.9952298018632</v>
      </c>
      <c r="P18" s="5">
        <f t="shared" ref="P18" ca="1" si="44">G$28/G18</f>
        <v>29.575692011241536</v>
      </c>
      <c r="Q18" s="5">
        <f t="shared" ref="Q18" ca="1" si="45">H$28/H18</f>
        <v>37.408967113735223</v>
      </c>
      <c r="R18" s="5">
        <f t="shared" ref="R18" ca="1" si="46">I$28/I18</f>
        <v>34.076899104838617</v>
      </c>
      <c r="S18" s="5">
        <f t="shared" ref="S18" ca="1" si="47">J$28/J18</f>
        <v>33.683687609222048</v>
      </c>
      <c r="U18" t="str">
        <f t="shared" ca="1" si="34"/>
        <v>CUDA opt ant</v>
      </c>
      <c r="V18" s="5">
        <f t="shared" ca="1" si="35"/>
        <v>11.980319523809522</v>
      </c>
      <c r="W18" s="5">
        <f t="shared" ca="1" si="36"/>
        <v>7.5420400000000036</v>
      </c>
      <c r="X18" s="5">
        <f t="shared" ca="1" si="37"/>
        <v>5.3452905952380938</v>
      </c>
      <c r="Y18" s="5">
        <f t="shared" ca="1" si="38"/>
        <v>4.2851285714285714</v>
      </c>
      <c r="Z18" s="5">
        <f t="shared" ca="1" si="39"/>
        <v>3.9116145833333329</v>
      </c>
      <c r="AA18" s="5">
        <f t="shared" ca="1" si="40"/>
        <v>3.7470132440476194</v>
      </c>
      <c r="AB18" s="5">
        <f t="shared" ca="1" si="40"/>
        <v>3.6892999255952397</v>
      </c>
    </row>
    <row r="19" spans="1:28" x14ac:dyDescent="0.25">
      <c r="A19">
        <v>17</v>
      </c>
      <c r="C19" t="str">
        <f ca="1">OFFSET('84p stat'!$A$1,A19*20,0)</f>
        <v>CUDA opt ant non hash</v>
      </c>
      <c r="D19" s="5">
        <f ca="1">'42 end'!J47</f>
        <v>469.71078</v>
      </c>
      <c r="E19" s="5">
        <f ca="1">'84 end'!J47</f>
        <v>568.77343999999994</v>
      </c>
      <c r="F19" s="5">
        <f ca="1">'168 end'!J47</f>
        <v>774.51775999999984</v>
      </c>
      <c r="G19" s="5">
        <f ca="1">'336 end'!J47</f>
        <v>1206.4726000000001</v>
      </c>
      <c r="H19" s="5">
        <f ca="1">'672 end'!J47</f>
        <v>2106.0390000000007</v>
      </c>
      <c r="I19" s="5">
        <f ca="1">'1344 end'!J47</f>
        <v>4051.748</v>
      </c>
      <c r="J19" s="5">
        <f ca="1">'2688 end'!J47</f>
        <v>7929.8388000000014</v>
      </c>
      <c r="L19" t="str">
        <f t="shared" ca="1" si="33"/>
        <v>CUDA opt ant non hash</v>
      </c>
      <c r="M19" s="5">
        <f ca="1">D$29/D19</f>
        <v>12.809526747501943</v>
      </c>
      <c r="N19" s="5">
        <f t="shared" ref="N19:S19" ca="1" si="48">E$29/E19</f>
        <v>19.610430472984113</v>
      </c>
      <c r="O19" s="5">
        <f t="shared" ca="1" si="48"/>
        <v>27.218748347358751</v>
      </c>
      <c r="P19" s="5">
        <f t="shared" ca="1" si="48"/>
        <v>34.739837440154048</v>
      </c>
      <c r="Q19" s="5">
        <f t="shared" ca="1" si="48"/>
        <v>45.330342885388141</v>
      </c>
      <c r="R19" s="5">
        <f t="shared" ca="1" si="48"/>
        <v>40.439721325215686</v>
      </c>
      <c r="S19" s="5">
        <f t="shared" ca="1" si="48"/>
        <v>78.609885487205602</v>
      </c>
      <c r="U19" t="str">
        <f t="shared" ca="1" si="34"/>
        <v>CUDA opt ant non hash</v>
      </c>
      <c r="V19" s="5">
        <f t="shared" ca="1" si="35"/>
        <v>11.183590000000001</v>
      </c>
      <c r="W19" s="5">
        <f t="shared" ca="1" si="36"/>
        <v>6.7711123809523803</v>
      </c>
      <c r="X19" s="5">
        <f t="shared" ca="1" si="37"/>
        <v>4.6102247619047612</v>
      </c>
      <c r="Y19" s="5">
        <f t="shared" ca="1" si="38"/>
        <v>3.5906922619047621</v>
      </c>
      <c r="Z19" s="5">
        <f t="shared" ca="1" si="39"/>
        <v>3.1339866071428579</v>
      </c>
      <c r="AA19" s="5">
        <f t="shared" ca="1" si="40"/>
        <v>3.0146934523809525</v>
      </c>
      <c r="AB19" s="5">
        <f t="shared" ca="1" si="40"/>
        <v>2.9500888392857147</v>
      </c>
    </row>
    <row r="20" spans="1:28" x14ac:dyDescent="0.25">
      <c r="A20">
        <v>18</v>
      </c>
      <c r="C20" t="str">
        <f ca="1">OFFSET('84p stat'!$A$1,A20*20,0)</f>
        <v>CUDA opt ant par</v>
      </c>
      <c r="D20" s="5">
        <f ca="1">'42 end'!J48</f>
        <v>506.91559999999993</v>
      </c>
      <c r="E20" s="5">
        <f ca="1">'84 end'!J48</f>
        <v>635.82746000000009</v>
      </c>
      <c r="F20" s="5">
        <f ca="1">'168 end'!J48</f>
        <v>890.50812000000019</v>
      </c>
      <c r="G20" s="5">
        <f ca="1">'336 end'!J48</f>
        <v>1435.5870000000007</v>
      </c>
      <c r="H20" s="5">
        <f ca="1">'672 end'!J48</f>
        <v>2621.0852</v>
      </c>
      <c r="I20" s="5">
        <f ca="1">'1344 end'!J48</f>
        <v>4737.7634000000016</v>
      </c>
      <c r="J20" s="5">
        <f ca="1">'2688 end'!J48</f>
        <v>8906.9438000000027</v>
      </c>
      <c r="L20" t="str">
        <f t="shared" ca="1" si="33"/>
        <v>CUDA opt ant par</v>
      </c>
      <c r="M20" s="5">
        <f t="shared" ca="1" si="3"/>
        <v>12.405461974340506</v>
      </c>
      <c r="N20" s="5">
        <f t="shared" ref="N20:N26" ca="1" si="49">E$28/E20</f>
        <v>17.994586141340918</v>
      </c>
      <c r="O20" s="5">
        <f t="shared" ref="O20:O26" ca="1" si="50">F$28/F20</f>
        <v>24.197340278042603</v>
      </c>
      <c r="P20" s="5">
        <f t="shared" ref="P20:P26" ca="1" si="51">G$28/G20</f>
        <v>29.662553366671599</v>
      </c>
      <c r="Q20" s="5">
        <f t="shared" ref="Q20:Q26" ca="1" si="52">H$28/H20</f>
        <v>37.516292106796051</v>
      </c>
      <c r="R20" s="5">
        <f t="shared" ref="R20:R26" ca="1" si="53">I$28/I20</f>
        <v>36.221897446377319</v>
      </c>
      <c r="S20" s="5">
        <f t="shared" ref="S20:S26" ca="1" si="54">J$28/J20</f>
        <v>37.502839077080502</v>
      </c>
      <c r="U20" t="str">
        <f t="shared" ca="1" si="34"/>
        <v>CUDA opt ant par</v>
      </c>
      <c r="V20" s="5">
        <f t="shared" ca="1" si="35"/>
        <v>12.069419047619046</v>
      </c>
      <c r="W20" s="5">
        <f t="shared" ca="1" si="36"/>
        <v>7.5693745238095245</v>
      </c>
      <c r="X20" s="5">
        <f t="shared" ca="1" si="37"/>
        <v>5.3006435714285729</v>
      </c>
      <c r="Y20" s="5">
        <f t="shared" ca="1" si="38"/>
        <v>4.2725803571428589</v>
      </c>
      <c r="Z20" s="5">
        <f t="shared" ca="1" si="39"/>
        <v>3.9004244047619046</v>
      </c>
      <c r="AA20" s="5">
        <f t="shared" ca="1" si="40"/>
        <v>3.5251215773809537</v>
      </c>
      <c r="AB20" s="5">
        <f t="shared" ca="1" si="40"/>
        <v>3.313595163690477</v>
      </c>
    </row>
    <row r="21" spans="1:28" x14ac:dyDescent="0.25">
      <c r="A21">
        <v>19</v>
      </c>
      <c r="C21" t="str">
        <f ca="1">OFFSET('84p stat'!$A$1,A21*20,0)</f>
        <v>CUDA opt ant par global</v>
      </c>
      <c r="D21" s="5">
        <f ca="1">'42 end'!J49</f>
        <v>516.78091999999992</v>
      </c>
      <c r="E21" s="5">
        <f ca="1">'84 end'!J49</f>
        <v>638.4910799999999</v>
      </c>
      <c r="F21" s="5">
        <f ca="1">'168 end'!J49</f>
        <v>899.97361999999976</v>
      </c>
      <c r="G21" s="5">
        <f ca="1">'336 end'!J49</f>
        <v>1456.4035999999999</v>
      </c>
      <c r="H21" s="5">
        <f ca="1">'672 end'!J49</f>
        <v>2648.0127999999995</v>
      </c>
      <c r="I21" s="5">
        <f ca="1">'1344 end'!J49</f>
        <v>4724.5613999999987</v>
      </c>
      <c r="J21" s="5">
        <f ca="1">'2688 end'!J49</f>
        <v>8998.5811999999987</v>
      </c>
      <c r="L21" t="str">
        <f t="shared" ca="1" si="33"/>
        <v>CUDA opt ant par global</v>
      </c>
      <c r="M21" s="5">
        <f t="shared" ca="1" si="3"/>
        <v>12.168642371703665</v>
      </c>
      <c r="N21" s="5">
        <f t="shared" ca="1" si="49"/>
        <v>17.919517372114267</v>
      </c>
      <c r="O21" s="5">
        <f t="shared" ca="1" si="50"/>
        <v>23.942844013583425</v>
      </c>
      <c r="P21" s="5">
        <f t="shared" ca="1" si="51"/>
        <v>29.238581942532964</v>
      </c>
      <c r="Q21" s="5">
        <f t="shared" ca="1" si="52"/>
        <v>37.134789529718276</v>
      </c>
      <c r="R21" s="5">
        <f t="shared" ca="1" si="53"/>
        <v>36.323113506366973</v>
      </c>
      <c r="S21" s="5">
        <f t="shared" ca="1" si="54"/>
        <v>37.120927463542813</v>
      </c>
      <c r="U21" t="str">
        <f t="shared" ca="1" si="34"/>
        <v>CUDA opt ant par global</v>
      </c>
      <c r="V21" s="5">
        <f t="shared" ca="1" si="35"/>
        <v>12.304307619047616</v>
      </c>
      <c r="W21" s="5">
        <f t="shared" ca="1" si="36"/>
        <v>7.6010842857142844</v>
      </c>
      <c r="X21" s="5">
        <f t="shared" ca="1" si="37"/>
        <v>5.356985833333332</v>
      </c>
      <c r="Y21" s="5">
        <f t="shared" ca="1" si="38"/>
        <v>4.3345345238095234</v>
      </c>
      <c r="Z21" s="5">
        <f t="shared" ca="1" si="39"/>
        <v>3.9404952380952372</v>
      </c>
      <c r="AA21" s="5">
        <f t="shared" ca="1" si="40"/>
        <v>3.5152986607142847</v>
      </c>
      <c r="AB21" s="5">
        <f t="shared" ca="1" si="40"/>
        <v>3.347686458333333</v>
      </c>
    </row>
    <row r="22" spans="1:28" x14ac:dyDescent="0.25">
      <c r="A22">
        <v>20</v>
      </c>
      <c r="C22" t="str">
        <f ca="1">OFFSET('84p stat'!$A$1,A22*20,0)</f>
        <v>CUDA opt_one_GPU</v>
      </c>
      <c r="D22" s="5">
        <f ca="1">'42 end'!J50</f>
        <v>512.58605999999997</v>
      </c>
      <c r="E22" s="5">
        <f ca="1">'84 end'!J50</f>
        <v>867.99757999999997</v>
      </c>
      <c r="F22" s="5">
        <f ca="1">'168 end'!J50</f>
        <v>2550.6264000000001</v>
      </c>
      <c r="G22" s="5">
        <f ca="1">'336 end'!J50</f>
        <v>8942.9824000000026</v>
      </c>
      <c r="H22" s="5"/>
      <c r="I22" s="5"/>
      <c r="J22" s="5"/>
      <c r="L22" t="str">
        <f t="shared" ca="1" si="33"/>
        <v>CUDA opt_one_GPU</v>
      </c>
      <c r="M22" s="5">
        <f t="shared" ca="1" si="3"/>
        <v>12.268227114877064</v>
      </c>
      <c r="N22" s="5">
        <f t="shared" ca="1" si="49"/>
        <v>13.181433063442409</v>
      </c>
      <c r="O22" s="5">
        <f t="shared" ca="1" si="50"/>
        <v>8.4480925940388598</v>
      </c>
      <c r="P22" s="5">
        <f t="shared" ca="1" si="51"/>
        <v>4.7616303035551075</v>
      </c>
      <c r="Q22" s="5" t="e">
        <f t="shared" ca="1" si="52"/>
        <v>#DIV/0!</v>
      </c>
      <c r="R22" s="5" t="e">
        <f t="shared" ca="1" si="53"/>
        <v>#DIV/0!</v>
      </c>
      <c r="S22" s="5" t="e">
        <f t="shared" ca="1" si="54"/>
        <v>#DIV/0!</v>
      </c>
      <c r="U22" t="str">
        <f t="shared" ca="1" si="34"/>
        <v>CUDA opt_one_GPU</v>
      </c>
      <c r="V22" s="5">
        <f t="shared" ca="1" si="35"/>
        <v>12.204429999999999</v>
      </c>
      <c r="W22" s="5">
        <f t="shared" ca="1" si="36"/>
        <v>10.333304523809524</v>
      </c>
      <c r="X22" s="5">
        <f t="shared" ca="1" si="37"/>
        <v>15.182300000000001</v>
      </c>
      <c r="Y22" s="5">
        <f t="shared" ca="1" si="38"/>
        <v>26.616019047619055</v>
      </c>
      <c r="Z22" s="5">
        <f t="shared" si="39"/>
        <v>0</v>
      </c>
      <c r="AA22" s="5">
        <f t="shared" si="40"/>
        <v>0</v>
      </c>
      <c r="AB22" s="5">
        <f t="shared" si="40"/>
        <v>0</v>
      </c>
    </row>
    <row r="23" spans="1:28" x14ac:dyDescent="0.25">
      <c r="A23">
        <v>21</v>
      </c>
      <c r="C23" t="str">
        <f ca="1">OFFSET('84p stat'!$A$1,A23*20,0)</f>
        <v>CUDA opt_one_GPU ant</v>
      </c>
      <c r="D23" s="5">
        <f ca="1">'42 end'!J51</f>
        <v>14692.014000000001</v>
      </c>
      <c r="E23" s="5">
        <f ca="1">'84 end'!J51</f>
        <v>28348.932000000001</v>
      </c>
      <c r="F23" s="5">
        <f ca="1">'168 end'!J51</f>
        <v>57701.124000000011</v>
      </c>
      <c r="G23" s="5">
        <f ca="1">'336 end'!J51</f>
        <v>113927.8</v>
      </c>
      <c r="H23" s="5">
        <f ca="1">'672 end'!J51</f>
        <v>229850.5</v>
      </c>
      <c r="I23" s="5">
        <f ca="1">'1344 end'!J51</f>
        <v>462119.36</v>
      </c>
      <c r="J23" s="5">
        <f ca="1">'2688 end'!J51</f>
        <v>918429.34</v>
      </c>
      <c r="L23" t="str">
        <f t="shared" ca="1" si="33"/>
        <v>CUDA opt_one_GPU ant</v>
      </c>
      <c r="M23" s="5">
        <f t="shared" ca="1" si="3"/>
        <v>0.42802315598120183</v>
      </c>
      <c r="N23" s="5">
        <f t="shared" ca="1" si="49"/>
        <v>0.40359375795885349</v>
      </c>
      <c r="O23" s="5">
        <f t="shared" ca="1" si="50"/>
        <v>0.37344035100598727</v>
      </c>
      <c r="P23" s="5">
        <f t="shared" ca="1" si="51"/>
        <v>0.37377335470359296</v>
      </c>
      <c r="Q23" s="5">
        <f t="shared" ca="1" si="52"/>
        <v>0.4278145925286217</v>
      </c>
      <c r="R23" s="5">
        <f t="shared" ca="1" si="53"/>
        <v>0.37135596310009605</v>
      </c>
      <c r="S23" s="5">
        <f t="shared" ca="1" si="54"/>
        <v>0.36370318918600753</v>
      </c>
      <c r="U23" t="str">
        <f t="shared" ca="1" si="34"/>
        <v>CUDA opt_one_GPU ant</v>
      </c>
      <c r="V23" s="5">
        <f t="shared" ca="1" si="35"/>
        <v>349.80985714285714</v>
      </c>
      <c r="W23" s="5">
        <f t="shared" ca="1" si="36"/>
        <v>337.48728571428575</v>
      </c>
      <c r="X23" s="5">
        <f t="shared" ca="1" si="37"/>
        <v>343.45907142857152</v>
      </c>
      <c r="Y23" s="5">
        <f t="shared" ca="1" si="38"/>
        <v>339.07083333333333</v>
      </c>
      <c r="Z23" s="5">
        <f t="shared" ca="1" si="39"/>
        <v>342.03943452380952</v>
      </c>
      <c r="AA23" s="5">
        <f t="shared" ca="1" si="40"/>
        <v>343.83880952380952</v>
      </c>
      <c r="AB23" s="5">
        <f ca="1">J23/J$2</f>
        <v>341.67758184523808</v>
      </c>
    </row>
    <row r="24" spans="1:28" x14ac:dyDescent="0.25">
      <c r="A24">
        <v>22</v>
      </c>
      <c r="C24" t="str">
        <f ca="1">OFFSET('84p stat'!$A$1,A24*20,0)</f>
        <v>CUDA opt_one_GPU ant local</v>
      </c>
      <c r="D24" s="5">
        <f ca="1">'42 end'!J52</f>
        <v>766.14864</v>
      </c>
      <c r="E24" s="5">
        <f ca="1">'84 end'!J52</f>
        <v>1475.5375999999999</v>
      </c>
      <c r="F24" s="5">
        <f ca="1">'168 end'!J52</f>
        <v>2918.2626</v>
      </c>
      <c r="G24" s="5">
        <f ca="1">'336 end'!J52</f>
        <v>5846.3363999999992</v>
      </c>
      <c r="H24" s="5">
        <f ca="1">'672 end'!J52</f>
        <v>11758.977999999997</v>
      </c>
      <c r="I24" s="5">
        <f ca="1">'1344 end'!J52</f>
        <v>25339.913999999993</v>
      </c>
      <c r="J24" s="5">
        <f ca="1">'2688 end'!J52</f>
        <v>65515.316000000006</v>
      </c>
      <c r="L24" t="str">
        <f t="shared" ca="1" si="33"/>
        <v>CUDA opt_one_GPU ant local</v>
      </c>
      <c r="M24" s="5">
        <f t="shared" ca="1" si="3"/>
        <v>8.2079662766222512</v>
      </c>
      <c r="N24" s="5">
        <f t="shared" ca="1" si="49"/>
        <v>7.7540904413415142</v>
      </c>
      <c r="O24" s="5">
        <f t="shared" ca="1" si="50"/>
        <v>7.3838207706187919</v>
      </c>
      <c r="P24" s="5">
        <f t="shared" ca="1" si="51"/>
        <v>7.2837368715217972</v>
      </c>
      <c r="Q24" s="5">
        <f t="shared" ca="1" si="52"/>
        <v>8.3624102366719271</v>
      </c>
      <c r="R24" s="5">
        <f t="shared" ca="1" si="53"/>
        <v>6.7723505296821465</v>
      </c>
      <c r="S24" s="5">
        <f t="shared" ca="1" si="54"/>
        <v>5.0985891604338738</v>
      </c>
      <c r="U24" t="str">
        <f t="shared" ca="1" si="34"/>
        <v>CUDA opt_one_GPU ant local</v>
      </c>
      <c r="V24" s="5">
        <f t="shared" ca="1" si="35"/>
        <v>18.241634285714287</v>
      </c>
      <c r="W24" s="5">
        <f t="shared" ca="1" si="36"/>
        <v>17.565923809523809</v>
      </c>
      <c r="X24" s="5">
        <f t="shared" ca="1" si="37"/>
        <v>17.370610714285714</v>
      </c>
      <c r="Y24" s="5">
        <f t="shared" ca="1" si="38"/>
        <v>17.399810714285714</v>
      </c>
      <c r="Z24" s="5">
        <f t="shared" ca="1" si="39"/>
        <v>17.498479166666662</v>
      </c>
      <c r="AA24" s="5">
        <f t="shared" ca="1" si="40"/>
        <v>18.854102678571422</v>
      </c>
      <c r="AB24" s="5">
        <f t="shared" ca="1" si="40"/>
        <v>24.373257440476191</v>
      </c>
    </row>
    <row r="25" spans="1:28" x14ac:dyDescent="0.25">
      <c r="A25">
        <v>23</v>
      </c>
      <c r="C25" t="str">
        <f ca="1">OFFSET('84p stat'!$A$1,A25*20,0)</f>
        <v>non CUDA Time</v>
      </c>
      <c r="D25" s="5">
        <f ca="1">'42 end'!J53</f>
        <v>886.85582000000022</v>
      </c>
      <c r="E25" s="5">
        <f ca="1">'84 end'!J53</f>
        <v>1627.4021999999998</v>
      </c>
      <c r="F25" s="5">
        <f ca="1">'168 end'!J53</f>
        <v>3159.8702000000003</v>
      </c>
      <c r="G25" s="5">
        <f ca="1">'336 end'!J53</f>
        <v>6191.9177999999993</v>
      </c>
      <c r="H25" s="5">
        <f ca="1">'672 end'!J53</f>
        <v>12286.097999999998</v>
      </c>
      <c r="I25" s="5">
        <f ca="1">'1344 end'!J53</f>
        <v>25340.31</v>
      </c>
      <c r="J25" s="5">
        <f ca="1">'2688 end'!J53</f>
        <v>46545.16</v>
      </c>
      <c r="L25" t="str">
        <f t="shared" ca="1" si="33"/>
        <v>non CUDA Time</v>
      </c>
      <c r="M25" s="5">
        <f t="shared" ca="1" si="3"/>
        <v>7.0908055832570387</v>
      </c>
      <c r="N25" s="5">
        <f t="shared" ca="1" si="49"/>
        <v>7.0305005117972676</v>
      </c>
      <c r="O25" s="5">
        <f t="shared" ca="1" si="50"/>
        <v>6.8192446639105615</v>
      </c>
      <c r="P25" s="5">
        <f t="shared" ca="1" si="51"/>
        <v>6.8772192033944641</v>
      </c>
      <c r="Q25" s="5">
        <f t="shared" ca="1" si="52"/>
        <v>8.0036312586795226</v>
      </c>
      <c r="R25" s="5">
        <f t="shared" ca="1" si="53"/>
        <v>6.7722446962961378</v>
      </c>
      <c r="S25" s="5">
        <f t="shared" ca="1" si="54"/>
        <v>7.1765932268790129</v>
      </c>
      <c r="U25" t="str">
        <f t="shared" ca="1" si="34"/>
        <v>non CUDA Time</v>
      </c>
      <c r="V25" s="5">
        <f t="shared" ca="1" si="35"/>
        <v>21.115614761904766</v>
      </c>
      <c r="W25" s="5">
        <f t="shared" ca="1" si="36"/>
        <v>19.373835714285711</v>
      </c>
      <c r="X25" s="5">
        <f t="shared" ca="1" si="37"/>
        <v>18.808751190476194</v>
      </c>
      <c r="Y25" s="5">
        <f t="shared" ca="1" si="38"/>
        <v>18.428326785714283</v>
      </c>
      <c r="Z25" s="5">
        <f t="shared" ca="1" si="39"/>
        <v>18.282883928571426</v>
      </c>
      <c r="AA25" s="5">
        <f t="shared" ca="1" si="40"/>
        <v>18.854397321428571</v>
      </c>
      <c r="AB25" s="5">
        <f t="shared" ca="1" si="40"/>
        <v>17.315907738095241</v>
      </c>
    </row>
    <row r="26" spans="1:28" x14ac:dyDescent="0.25">
      <c r="A26">
        <v>24</v>
      </c>
      <c r="C26" t="str">
        <f ca="1">OFFSET('84p stat'!$A$1,A26*20,0)</f>
        <v>non CUDA</v>
      </c>
      <c r="D26" s="5">
        <f ca="1">'42 end'!J54</f>
        <v>877.33449999999993</v>
      </c>
      <c r="E26" s="5">
        <f ca="1">'84 end'!J54</f>
        <v>1615.4048</v>
      </c>
      <c r="F26" s="5">
        <f ca="1">'168 end'!J54</f>
        <v>3128.8771999999999</v>
      </c>
      <c r="G26" s="5">
        <f ca="1">'336 end'!J54</f>
        <v>6183.1005999999998</v>
      </c>
      <c r="H26" s="5">
        <f ca="1">'672 end'!J54</f>
        <v>12256.448</v>
      </c>
      <c r="I26" s="5">
        <f ca="1">'1344 end'!J54</f>
        <v>25318.851999999992</v>
      </c>
      <c r="J26" s="5">
        <f ca="1">'2688 end'!J54</f>
        <v>46551.690000000017</v>
      </c>
      <c r="L26" t="str">
        <f t="shared" ref="L26:L52" ca="1" si="55">C26</f>
        <v>non CUDA</v>
      </c>
      <c r="M26" s="5">
        <f t="shared" ca="1" si="3"/>
        <v>7.1677589334512684</v>
      </c>
      <c r="N26" s="5">
        <f t="shared" ca="1" si="49"/>
        <v>7.0827151188358464</v>
      </c>
      <c r="O26" s="5">
        <f t="shared" ca="1" si="50"/>
        <v>6.8867924890117136</v>
      </c>
      <c r="P26" s="5">
        <f t="shared" ca="1" si="51"/>
        <v>6.887026227585558</v>
      </c>
      <c r="Q26" s="5">
        <f t="shared" ca="1" si="52"/>
        <v>8.0229931216613455</v>
      </c>
      <c r="R26" s="5">
        <f t="shared" ca="1" si="53"/>
        <v>6.7779842466791171</v>
      </c>
      <c r="S26" s="5">
        <f t="shared" ca="1" si="54"/>
        <v>7.1755865361708642</v>
      </c>
      <c r="U26" t="str">
        <f t="shared" ref="U26:U52" ca="1" si="56">L26</f>
        <v>non CUDA</v>
      </c>
      <c r="V26" s="5">
        <f t="shared" ref="V26:V52" ca="1" si="57">D26/D$2</f>
        <v>20.888916666666667</v>
      </c>
      <c r="W26" s="5">
        <f t="shared" ref="W26:W52" ca="1" si="58">E26/E$2</f>
        <v>19.231009523809526</v>
      </c>
      <c r="X26" s="5">
        <f t="shared" ref="X26:X52" ca="1" si="59">F26/F$2</f>
        <v>18.624269047619048</v>
      </c>
      <c r="Y26" s="5">
        <f t="shared" ref="Y26:Y52" ca="1" si="60">G26/G$2</f>
        <v>18.402085119047619</v>
      </c>
      <c r="Z26" s="5">
        <f t="shared" ref="Z26:Z52" ca="1" si="61">H26/H$2</f>
        <v>18.238761904761905</v>
      </c>
      <c r="AA26" s="5">
        <f t="shared" ref="AA26:AA52" ca="1" si="62">I26/I$2</f>
        <v>18.838431547619042</v>
      </c>
      <c r="AB26" s="5">
        <f t="shared" ref="AB26:AB52" ca="1" si="63">J26/J$2</f>
        <v>17.318337053571433</v>
      </c>
    </row>
    <row r="27" spans="1:28" x14ac:dyDescent="0.25">
      <c r="A27">
        <v>25</v>
      </c>
      <c r="C27" t="str">
        <f ca="1">OFFSET('84p stat'!$A$1,A27*20,0)</f>
        <v>non CUDA non hash</v>
      </c>
      <c r="D27" s="5">
        <f ca="1">'42 end'!J55</f>
        <v>763.63015999999971</v>
      </c>
      <c r="E27" s="5">
        <f ca="1">'84 end'!J55</f>
        <v>1466.0634000000002</v>
      </c>
      <c r="F27" s="5">
        <f ca="1">'168 end'!J55</f>
        <v>2897.0442000000012</v>
      </c>
      <c r="G27" s="5">
        <f ca="1">'336 end'!J55</f>
        <v>5782.1539999999986</v>
      </c>
      <c r="H27" s="5">
        <f ca="1">'672 end'!J55</f>
        <v>11499.883999999998</v>
      </c>
      <c r="I27" s="5">
        <f ca="1">'1344 end'!J55</f>
        <v>23569.437999999995</v>
      </c>
      <c r="J27" s="5">
        <f ca="1">'2688 end'!J55</f>
        <v>45620.095999999998</v>
      </c>
      <c r="L27" t="str">
        <f t="shared" ca="1" si="55"/>
        <v>non CUDA non hash</v>
      </c>
      <c r="M27" s="5">
        <f ca="1">D$29/D27</f>
        <v>7.8791712469816577</v>
      </c>
      <c r="N27" s="5">
        <f t="shared" ref="N27:S27" ca="1" si="64">E$29/E27</f>
        <v>7.608055695272113</v>
      </c>
      <c r="O27" s="5">
        <f t="shared" ca="1" si="64"/>
        <v>7.2768665386603315</v>
      </c>
      <c r="P27" s="5">
        <f t="shared" ca="1" si="64"/>
        <v>7.2486243016011009</v>
      </c>
      <c r="Q27" s="5">
        <f t="shared" ca="1" si="64"/>
        <v>8.3016028683419769</v>
      </c>
      <c r="R27" s="5">
        <f t="shared" ca="1" si="64"/>
        <v>6.951865377528307</v>
      </c>
      <c r="S27" s="5">
        <f t="shared" ca="1" si="64"/>
        <v>13.664235165134242</v>
      </c>
      <c r="U27" t="str">
        <f t="shared" ca="1" si="56"/>
        <v>non CUDA non hash</v>
      </c>
      <c r="V27" s="5">
        <f t="shared" ca="1" si="57"/>
        <v>18.181670476190469</v>
      </c>
      <c r="W27" s="5">
        <f t="shared" ca="1" si="58"/>
        <v>17.453135714285718</v>
      </c>
      <c r="X27" s="5">
        <f t="shared" ca="1" si="59"/>
        <v>17.244310714285721</v>
      </c>
      <c r="Y27" s="5">
        <f t="shared" ca="1" si="60"/>
        <v>17.208791666666663</v>
      </c>
      <c r="Z27" s="5">
        <f t="shared" ca="1" si="61"/>
        <v>17.112922619047616</v>
      </c>
      <c r="AA27" s="5">
        <f t="shared" ca="1" si="62"/>
        <v>17.536784226190473</v>
      </c>
      <c r="AB27" s="5">
        <f t="shared" ca="1" si="63"/>
        <v>16.971761904761905</v>
      </c>
    </row>
    <row r="28" spans="1:28" x14ac:dyDescent="0.25">
      <c r="A28">
        <v>26</v>
      </c>
      <c r="C28" t="str">
        <f ca="1">OFFSET('84p stat'!$A$1,A28*20,0)</f>
        <v>Classic ACO</v>
      </c>
      <c r="D28" s="5">
        <f ca="1">'42 end'!J56</f>
        <v>6288.5222000000012</v>
      </c>
      <c r="E28" s="5">
        <f ca="1">'84 end'!J56</f>
        <v>11441.451999999997</v>
      </c>
      <c r="F28" s="5">
        <f ca="1">'168 end'!J56</f>
        <v>21547.928</v>
      </c>
      <c r="G28" s="5">
        <f ca="1">'336 end'!J56</f>
        <v>42583.175999999999</v>
      </c>
      <c r="H28" s="5">
        <f ca="1">'672 end'!J56</f>
        <v>98333.397999999957</v>
      </c>
      <c r="I28" s="5">
        <f ca="1">'1344 end'!J56</f>
        <v>171610.78</v>
      </c>
      <c r="J28" s="5">
        <f ca="1">'2688 end'!J56</f>
        <v>334035.68</v>
      </c>
      <c r="L28" t="str">
        <f t="shared" ca="1" si="55"/>
        <v>Classic ACO</v>
      </c>
      <c r="M28" s="5">
        <f t="shared" ca="1" si="3"/>
        <v>1</v>
      </c>
      <c r="N28" s="5">
        <f t="shared" ref="N28" ca="1" si="65">E$28/E28</f>
        <v>1</v>
      </c>
      <c r="O28" s="5">
        <f t="shared" ref="O28" ca="1" si="66">F$28/F28</f>
        <v>1</v>
      </c>
      <c r="P28" s="5">
        <f t="shared" ref="P28" ca="1" si="67">G$28/G28</f>
        <v>1</v>
      </c>
      <c r="Q28" s="5">
        <f t="shared" ref="Q28" ca="1" si="68">H$28/H28</f>
        <v>1</v>
      </c>
      <c r="R28" s="5">
        <f t="shared" ref="R28" ca="1" si="69">I$28/I28</f>
        <v>1</v>
      </c>
      <c r="S28" s="5">
        <f t="shared" ref="S28" ca="1" si="70">J$28/J28</f>
        <v>1</v>
      </c>
      <c r="U28" t="str">
        <f t="shared" ca="1" si="56"/>
        <v>Classic ACO</v>
      </c>
      <c r="V28" s="5">
        <f t="shared" ca="1" si="57"/>
        <v>149.72671904761907</v>
      </c>
      <c r="W28" s="5">
        <f t="shared" ca="1" si="58"/>
        <v>136.20776190476187</v>
      </c>
      <c r="X28" s="5">
        <f t="shared" ca="1" si="59"/>
        <v>128.2614761904762</v>
      </c>
      <c r="Y28" s="5">
        <f t="shared" ca="1" si="60"/>
        <v>126.73564285714285</v>
      </c>
      <c r="Z28" s="5">
        <f t="shared" ca="1" si="61"/>
        <v>146.32946130952374</v>
      </c>
      <c r="AA28" s="5">
        <f t="shared" ca="1" si="62"/>
        <v>127.68659226190476</v>
      </c>
      <c r="AB28" s="5">
        <f t="shared" ca="1" si="63"/>
        <v>124.26922619047619</v>
      </c>
    </row>
    <row r="29" spans="1:28" x14ac:dyDescent="0.25">
      <c r="A29">
        <v>27</v>
      </c>
      <c r="C29" t="str">
        <f ca="1">OFFSET('84p stat'!$A$1,A29*20,0)</f>
        <v>Classic ACO non hash</v>
      </c>
      <c r="D29" s="5">
        <f ca="1">'42 end'!J57</f>
        <v>6016.7728000000006</v>
      </c>
      <c r="E29" s="5">
        <f ca="1">'84 end'!J57</f>
        <v>11153.892</v>
      </c>
      <c r="F29" s="5">
        <f ca="1">'168 end'!J57</f>
        <v>21081.403999999999</v>
      </c>
      <c r="G29" s="5">
        <f ca="1">'336 end'!J57</f>
        <v>41912.662000000004</v>
      </c>
      <c r="H29" s="5">
        <f ca="1">'672 end'!J57</f>
        <v>95467.469999999987</v>
      </c>
      <c r="I29" s="5">
        <f ca="1">'1344 end'!J57</f>
        <v>163851.56</v>
      </c>
      <c r="J29" s="15">
        <f ca="1">'2688 end'!J57</f>
        <v>623363.72</v>
      </c>
      <c r="L29" t="str">
        <f t="shared" ca="1" si="55"/>
        <v>Classic ACO non hash</v>
      </c>
      <c r="M29" s="5">
        <f ca="1">D$29/D29</f>
        <v>1</v>
      </c>
      <c r="N29" s="5">
        <f t="shared" ref="N29:S29" ca="1" si="71">E$29/E29</f>
        <v>1</v>
      </c>
      <c r="O29" s="5">
        <f t="shared" ca="1" si="71"/>
        <v>1</v>
      </c>
      <c r="P29" s="5">
        <f t="shared" ca="1" si="71"/>
        <v>1</v>
      </c>
      <c r="Q29" s="5">
        <f t="shared" ca="1" si="71"/>
        <v>1</v>
      </c>
      <c r="R29" s="5">
        <f t="shared" ca="1" si="71"/>
        <v>1</v>
      </c>
      <c r="S29" s="5">
        <f t="shared" ca="1" si="71"/>
        <v>1</v>
      </c>
      <c r="U29" t="str">
        <f t="shared" ca="1" si="56"/>
        <v>Classic ACO non hash</v>
      </c>
      <c r="V29" s="5">
        <f t="shared" ca="1" si="57"/>
        <v>143.25649523809525</v>
      </c>
      <c r="W29" s="5">
        <f t="shared" ca="1" si="58"/>
        <v>132.78442857142858</v>
      </c>
      <c r="X29" s="5">
        <f t="shared" ca="1" si="59"/>
        <v>125.48454761904762</v>
      </c>
      <c r="Y29" s="5">
        <f t="shared" ca="1" si="60"/>
        <v>124.74006547619049</v>
      </c>
      <c r="Z29" s="5">
        <f t="shared" ca="1" si="61"/>
        <v>142.06468749999999</v>
      </c>
      <c r="AA29" s="5">
        <f t="shared" ca="1" si="62"/>
        <v>121.9133630952381</v>
      </c>
      <c r="AB29" s="5">
        <f t="shared" ca="1" si="63"/>
        <v>231.90614583333331</v>
      </c>
    </row>
    <row r="30" spans="1:28" x14ac:dyDescent="0.25">
      <c r="A30">
        <v>28</v>
      </c>
      <c r="C30" t="str">
        <f ca="1">OFFSET('84p stat'!$A$1,A30*20,0)</f>
        <v>omp</v>
      </c>
      <c r="D30" s="5">
        <f ca="1">'42 end'!J58</f>
        <v>838.22991999999988</v>
      </c>
      <c r="E30" s="5">
        <f ca="1">'84 end'!J58</f>
        <v>1577.8022000000003</v>
      </c>
      <c r="F30" s="5">
        <f ca="1">'168 end'!J58</f>
        <v>3090.4849999999992</v>
      </c>
      <c r="G30" s="5">
        <f ca="1">'336 end'!J58</f>
        <v>6131.5603999999994</v>
      </c>
      <c r="H30" s="5">
        <f ca="1">'672 end'!J58</f>
        <v>12103.567999999997</v>
      </c>
      <c r="I30" s="5">
        <f ca="1">'1344 end'!J58</f>
        <v>23978.202000000001</v>
      </c>
      <c r="J30" s="5">
        <f ca="1">'2688 end'!J58</f>
        <v>46833.824000000022</v>
      </c>
      <c r="L30" t="str">
        <f t="shared" ca="1" si="55"/>
        <v>omp</v>
      </c>
      <c r="M30" s="5">
        <f t="shared" ca="1" si="3"/>
        <v>7.5021447576101821</v>
      </c>
      <c r="N30" s="5">
        <f t="shared" ref="N30" ca="1" si="72">E$28/E30</f>
        <v>7.251512261803156</v>
      </c>
      <c r="O30" s="5">
        <f t="shared" ref="O30" ca="1" si="73">F$28/F30</f>
        <v>6.9723451173521322</v>
      </c>
      <c r="P30" s="5">
        <f t="shared" ref="P30" ca="1" si="74">G$28/G30</f>
        <v>6.9449166642801075</v>
      </c>
      <c r="Q30" s="5">
        <f t="shared" ref="Q30" ca="1" si="75">H$28/H30</f>
        <v>8.12433143681268</v>
      </c>
      <c r="R30" s="5">
        <f t="shared" ref="R30" ca="1" si="76">I$28/I30</f>
        <v>7.1569494660191779</v>
      </c>
      <c r="S30" s="5">
        <f t="shared" ref="S30" ca="1" si="77">J$28/J30</f>
        <v>7.1323597236048855</v>
      </c>
      <c r="U30" t="str">
        <f t="shared" ca="1" si="56"/>
        <v>omp</v>
      </c>
      <c r="V30" s="5">
        <f t="shared" ca="1" si="57"/>
        <v>19.957855238095235</v>
      </c>
      <c r="W30" s="5">
        <f t="shared" ca="1" si="58"/>
        <v>18.783359523809526</v>
      </c>
      <c r="X30" s="5">
        <f t="shared" ca="1" si="59"/>
        <v>18.395744047619043</v>
      </c>
      <c r="Y30" s="5">
        <f t="shared" ca="1" si="60"/>
        <v>18.248691666666666</v>
      </c>
      <c r="Z30" s="5">
        <f t="shared" ca="1" si="61"/>
        <v>18.011261904761902</v>
      </c>
      <c r="AA30" s="5">
        <f t="shared" ca="1" si="62"/>
        <v>17.840924107142857</v>
      </c>
      <c r="AB30" s="5">
        <f t="shared" ca="1" si="63"/>
        <v>17.423297619047627</v>
      </c>
    </row>
    <row r="31" spans="1:28" x14ac:dyDescent="0.25">
      <c r="A31">
        <v>29</v>
      </c>
      <c r="C31" t="str">
        <f ca="1">OFFSET('84p stat'!$A$1,A31*20,0)</f>
        <v>omp non hash</v>
      </c>
      <c r="D31" s="5">
        <f ca="1">'42 end'!J59</f>
        <v>753.0539399999999</v>
      </c>
      <c r="E31" s="5">
        <f ca="1">'84 end'!J59</f>
        <v>1473.9345999999998</v>
      </c>
      <c r="F31" s="5">
        <f ca="1">'168 end'!J59</f>
        <v>2872.5909999999999</v>
      </c>
      <c r="G31" s="5">
        <f ca="1">'336 end'!J59</f>
        <v>5752.597999999999</v>
      </c>
      <c r="H31" s="5">
        <f ca="1">'672 end'!J59</f>
        <v>11383.442000000003</v>
      </c>
      <c r="I31" s="5">
        <f ca="1">'1344 end'!J59</f>
        <v>22773.959999999992</v>
      </c>
      <c r="J31" s="5">
        <f ca="1">'2688 end'!J59</f>
        <v>45876.832000000002</v>
      </c>
      <c r="L31" t="str">
        <f t="shared" ca="1" si="55"/>
        <v>omp non hash</v>
      </c>
      <c r="M31" s="5">
        <f ca="1">D$29/D31</f>
        <v>7.9898297856326224</v>
      </c>
      <c r="N31" s="5">
        <f t="shared" ref="N31:S31" ca="1" si="78">E$29/E31</f>
        <v>7.5674266687273652</v>
      </c>
      <c r="O31" s="5">
        <f t="shared" ca="1" si="78"/>
        <v>7.3388115467882473</v>
      </c>
      <c r="P31" s="5">
        <f t="shared" ca="1" si="78"/>
        <v>7.2858666640707401</v>
      </c>
      <c r="Q31" s="5">
        <f t="shared" ca="1" si="78"/>
        <v>8.3865205269197105</v>
      </c>
      <c r="R31" s="5">
        <f t="shared" ca="1" si="78"/>
        <v>7.1946890220234012</v>
      </c>
      <c r="S31" s="5">
        <f t="shared" ca="1" si="78"/>
        <v>13.587767350631358</v>
      </c>
      <c r="U31" t="str">
        <f t="shared" ca="1" si="56"/>
        <v>omp non hash</v>
      </c>
      <c r="V31" s="5">
        <f t="shared" ca="1" si="57"/>
        <v>17.929855714285711</v>
      </c>
      <c r="W31" s="5">
        <f t="shared" ca="1" si="58"/>
        <v>17.546840476190475</v>
      </c>
      <c r="X31" s="5">
        <f t="shared" ca="1" si="59"/>
        <v>17.098755952380952</v>
      </c>
      <c r="Y31" s="5">
        <f t="shared" ca="1" si="60"/>
        <v>17.120827380952377</v>
      </c>
      <c r="Z31" s="5">
        <f t="shared" ca="1" si="61"/>
        <v>16.939645833333337</v>
      </c>
      <c r="AA31" s="5">
        <f t="shared" ca="1" si="62"/>
        <v>16.944910714285708</v>
      </c>
      <c r="AB31" s="5">
        <f t="shared" ca="1" si="63"/>
        <v>17.067273809523812</v>
      </c>
    </row>
    <row r="32" spans="1:28" x14ac:dyDescent="0.25">
      <c r="A32">
        <v>30</v>
      </c>
      <c r="C32" t="str">
        <f ca="1">OFFSET('84p stat'!$A$1,A32*20,0)</f>
        <v>non CUDA transp Time</v>
      </c>
      <c r="D32" s="5">
        <f ca="1">'42 end'!J60</f>
        <v>886.04631999999981</v>
      </c>
      <c r="E32" s="5">
        <f ca="1">'84 end'!J60</f>
        <v>1637.6020000000003</v>
      </c>
      <c r="F32" s="5">
        <f ca="1">'168 end'!J60</f>
        <v>3151.2087999999994</v>
      </c>
      <c r="G32" s="5">
        <f ca="1">'336 end'!J60</f>
        <v>6213.1168000000016</v>
      </c>
      <c r="H32" s="5">
        <f ca="1">'672 end'!J60</f>
        <v>12251.959999999997</v>
      </c>
      <c r="I32" s="5">
        <f ca="1">'1344 end'!J60</f>
        <v>24164.171999999999</v>
      </c>
      <c r="J32" s="5">
        <f ca="1">'2688 end'!J60</f>
        <v>46972.645999999993</v>
      </c>
      <c r="L32" t="str">
        <f t="shared" ca="1" si="55"/>
        <v>non CUDA transp Time</v>
      </c>
      <c r="M32" s="5">
        <f t="shared" ca="1" si="3"/>
        <v>7.0972838079165008</v>
      </c>
      <c r="N32" s="5">
        <f t="shared" ref="N32:N33" ca="1" si="79">E$28/E32</f>
        <v>6.9867110567769188</v>
      </c>
      <c r="O32" s="5">
        <f t="shared" ref="O32:O33" ca="1" si="80">F$28/F32</f>
        <v>6.8379880127270534</v>
      </c>
      <c r="P32" s="5">
        <f t="shared" ref="P32:P33" ca="1" si="81">G$28/G32</f>
        <v>6.8537543025104544</v>
      </c>
      <c r="Q32" s="5">
        <f t="shared" ref="Q32:Q33" ca="1" si="82">H$28/H32</f>
        <v>8.0259320141430415</v>
      </c>
      <c r="R32" s="5">
        <f t="shared" ref="R32:R33" ca="1" si="83">I$28/I32</f>
        <v>7.1018688329151116</v>
      </c>
      <c r="S32" s="5">
        <f t="shared" ref="S32:S33" ca="1" si="84">J$28/J32</f>
        <v>7.1112808931393827</v>
      </c>
      <c r="U32" t="str">
        <f t="shared" ca="1" si="56"/>
        <v>non CUDA transp Time</v>
      </c>
      <c r="V32" s="5">
        <f t="shared" ca="1" si="57"/>
        <v>21.096340952380949</v>
      </c>
      <c r="W32" s="5">
        <f t="shared" ca="1" si="58"/>
        <v>19.495261904761907</v>
      </c>
      <c r="X32" s="5">
        <f t="shared" ca="1" si="59"/>
        <v>18.757195238095235</v>
      </c>
      <c r="Y32" s="5">
        <f t="shared" ca="1" si="60"/>
        <v>18.491419047619054</v>
      </c>
      <c r="Z32" s="5">
        <f t="shared" ca="1" si="61"/>
        <v>18.232083333333328</v>
      </c>
      <c r="AA32" s="5">
        <f t="shared" ca="1" si="62"/>
        <v>17.979294642857141</v>
      </c>
      <c r="AB32" s="5">
        <f t="shared" ca="1" si="63"/>
        <v>17.47494270833333</v>
      </c>
    </row>
    <row r="33" spans="1:28" x14ac:dyDescent="0.25">
      <c r="A33">
        <v>31</v>
      </c>
      <c r="C33" t="str">
        <f ca="1">OFFSET('84p stat'!$A$1,A33*20,0)</f>
        <v>non CUDA transp</v>
      </c>
      <c r="D33" s="5">
        <f ca="1">'42 end'!J61</f>
        <v>880.29804000000001</v>
      </c>
      <c r="E33" s="5">
        <f ca="1">'84 end'!J61</f>
        <v>1611.1133999999997</v>
      </c>
      <c r="F33" s="5">
        <f ca="1">'168 end'!J61</f>
        <v>3151.2912000000001</v>
      </c>
      <c r="G33" s="5">
        <f ca="1">'336 end'!J61</f>
        <v>6230.3684000000021</v>
      </c>
      <c r="H33" s="5">
        <f ca="1">'672 end'!J61</f>
        <v>12398.065999999999</v>
      </c>
      <c r="I33" s="5">
        <f ca="1">'1344 end'!J61</f>
        <v>24190.180000000004</v>
      </c>
      <c r="J33" s="5">
        <f ca="1">'2688 end'!J61</f>
        <v>46915.074000000022</v>
      </c>
      <c r="L33" t="str">
        <f t="shared" ca="1" si="55"/>
        <v>non CUDA transp</v>
      </c>
      <c r="M33" s="5">
        <f t="shared" ca="1" si="3"/>
        <v>7.1436285374439787</v>
      </c>
      <c r="N33" s="5">
        <f t="shared" ca="1" si="79"/>
        <v>7.1015808074093352</v>
      </c>
      <c r="O33" s="5">
        <f t="shared" ca="1" si="80"/>
        <v>6.837809212934685</v>
      </c>
      <c r="P33" s="5">
        <f t="shared" ca="1" si="81"/>
        <v>6.834776575972616</v>
      </c>
      <c r="Q33" s="5">
        <f t="shared" ca="1" si="82"/>
        <v>7.931349776650646</v>
      </c>
      <c r="R33" s="5">
        <f t="shared" ca="1" si="83"/>
        <v>7.0942332797854322</v>
      </c>
      <c r="S33" s="5">
        <f t="shared" ca="1" si="84"/>
        <v>7.1200075267919187</v>
      </c>
      <c r="U33" t="str">
        <f t="shared" ca="1" si="56"/>
        <v>non CUDA transp</v>
      </c>
      <c r="V33" s="5">
        <f t="shared" ca="1" si="57"/>
        <v>20.959477142857143</v>
      </c>
      <c r="W33" s="5">
        <f t="shared" ca="1" si="58"/>
        <v>19.179921428571426</v>
      </c>
      <c r="X33" s="5">
        <f t="shared" ca="1" si="59"/>
        <v>18.757685714285714</v>
      </c>
      <c r="Y33" s="5">
        <f t="shared" ca="1" si="60"/>
        <v>18.542763095238101</v>
      </c>
      <c r="Z33" s="5">
        <f t="shared" ca="1" si="61"/>
        <v>18.449502976190473</v>
      </c>
      <c r="AA33" s="5">
        <f t="shared" ca="1" si="62"/>
        <v>17.998645833333335</v>
      </c>
      <c r="AB33" s="5">
        <f t="shared" ca="1" si="63"/>
        <v>17.453524553571437</v>
      </c>
    </row>
    <row r="34" spans="1:28" x14ac:dyDescent="0.25">
      <c r="A34">
        <v>32</v>
      </c>
      <c r="C34" t="str">
        <f ca="1">OFFSET('84p stat'!$A$1,A34*20,0)</f>
        <v>non CUDA transp non hash</v>
      </c>
      <c r="D34" s="5">
        <f ca="1">'42 end'!J62</f>
        <v>757.50994000000014</v>
      </c>
      <c r="E34" s="5">
        <f ca="1">'84 end'!J62</f>
        <v>1462.1696000000004</v>
      </c>
      <c r="F34" s="5">
        <f ca="1">'168 end'!J62</f>
        <v>2897.3271999999997</v>
      </c>
      <c r="G34" s="5">
        <f ca="1">'336 end'!J62</f>
        <v>5777.0082000000002</v>
      </c>
      <c r="H34" s="5">
        <f ca="1">'672 end'!J62</f>
        <v>11569.407999999998</v>
      </c>
      <c r="I34" s="5">
        <f ca="1">'1344 end'!J62</f>
        <v>22965.293999999994</v>
      </c>
      <c r="J34" s="5">
        <f ca="1">'2688 end'!J62</f>
        <v>46500.068000000007</v>
      </c>
      <c r="L34" t="str">
        <f t="shared" ca="1" si="55"/>
        <v>non CUDA transp non hash</v>
      </c>
      <c r="M34" s="5">
        <f ca="1">D$29/D34</f>
        <v>7.9428301627302735</v>
      </c>
      <c r="N34" s="5">
        <f t="shared" ref="N34:S34" ca="1" si="85">E$29/E34</f>
        <v>7.6283161679739457</v>
      </c>
      <c r="O34" s="5">
        <f t="shared" ca="1" si="85"/>
        <v>7.2761557617655335</v>
      </c>
      <c r="P34" s="5">
        <f t="shared" ca="1" si="85"/>
        <v>7.2550809257982358</v>
      </c>
      <c r="Q34" s="5">
        <f t="shared" ca="1" si="85"/>
        <v>8.2517160774345584</v>
      </c>
      <c r="R34" s="5">
        <f t="shared" ca="1" si="85"/>
        <v>7.1347468924194937</v>
      </c>
      <c r="S34" s="5">
        <f t="shared" ca="1" si="85"/>
        <v>13.405651793885546</v>
      </c>
      <c r="U34" t="str">
        <f t="shared" ca="1" si="56"/>
        <v>non CUDA transp non hash</v>
      </c>
      <c r="V34" s="5">
        <f t="shared" ca="1" si="57"/>
        <v>18.035950952380954</v>
      </c>
      <c r="W34" s="5">
        <f t="shared" ca="1" si="58"/>
        <v>17.406780952380956</v>
      </c>
      <c r="X34" s="5">
        <f t="shared" ca="1" si="59"/>
        <v>17.245995238095237</v>
      </c>
      <c r="Y34" s="5">
        <f t="shared" ca="1" si="60"/>
        <v>17.193476785714285</v>
      </c>
      <c r="Z34" s="5">
        <f t="shared" ca="1" si="61"/>
        <v>17.216380952380948</v>
      </c>
      <c r="AA34" s="5">
        <f t="shared" ca="1" si="62"/>
        <v>17.087272321428568</v>
      </c>
      <c r="AB34" s="5">
        <f t="shared" ca="1" si="63"/>
        <v>17.299132440476193</v>
      </c>
    </row>
    <row r="35" spans="1:28" x14ac:dyDescent="0.25">
      <c r="A35">
        <v>33</v>
      </c>
      <c r="C35" t="str">
        <f ca="1">OFFSET('84p stat'!$A$1,A35*20,0)</f>
        <v>non CUDA transp_AVX Time</v>
      </c>
      <c r="D35" s="5"/>
      <c r="E35" s="5">
        <f ca="1">'84 end'!J63</f>
        <v>2127.6630000000005</v>
      </c>
      <c r="F35" s="13">
        <f ca="1">'168 end'!J63</f>
        <v>4067.6298000000011</v>
      </c>
      <c r="G35" s="13">
        <f ca="1">'336 end'!J63</f>
        <v>7861.0436</v>
      </c>
      <c r="H35" s="5">
        <f ca="1">'672 end'!J63</f>
        <v>14994.266000000001</v>
      </c>
      <c r="I35" s="5">
        <f ca="1">'1344 end'!J63</f>
        <v>26465.054</v>
      </c>
      <c r="J35" s="5">
        <f ca="1">'2688 end'!J63</f>
        <v>52147.347999999976</v>
      </c>
      <c r="L35" t="str">
        <f t="shared" ca="1" si="55"/>
        <v>non CUDA transp_AVX Time</v>
      </c>
      <c r="M35" s="5" t="e">
        <f t="shared" ca="1" si="3"/>
        <v>#DIV/0!</v>
      </c>
      <c r="N35" s="5">
        <f t="shared" ref="N35:N36" ca="1" si="86">E$28/E35</f>
        <v>5.3774737822672085</v>
      </c>
      <c r="O35" s="5">
        <f t="shared" ref="O35:O36" ca="1" si="87">F$28/F35</f>
        <v>5.2974162004615053</v>
      </c>
      <c r="P35" s="5">
        <f t="shared" ref="P35:P36" ca="1" si="88">G$28/G35</f>
        <v>5.4169876376210402</v>
      </c>
      <c r="Q35" s="5">
        <f t="shared" ref="Q35:Q36" ca="1" si="89">H$28/H35</f>
        <v>6.5580667970009303</v>
      </c>
      <c r="R35" s="5">
        <f t="shared" ref="R35:R36" ca="1" si="90">I$28/I35</f>
        <v>6.4844296180162715</v>
      </c>
      <c r="S35" s="5">
        <f t="shared" ref="S35:S36" ca="1" si="91">J$28/J35</f>
        <v>6.405612036109682</v>
      </c>
      <c r="U35" t="str">
        <f t="shared" ca="1" si="56"/>
        <v>non CUDA transp_AVX Time</v>
      </c>
      <c r="V35" s="5">
        <f t="shared" si="57"/>
        <v>0</v>
      </c>
      <c r="W35" s="5">
        <f t="shared" ca="1" si="58"/>
        <v>25.329321428571433</v>
      </c>
      <c r="X35" s="5">
        <f t="shared" ca="1" si="59"/>
        <v>24.212082142857149</v>
      </c>
      <c r="Y35" s="5">
        <f t="shared" ca="1" si="60"/>
        <v>23.395963095238095</v>
      </c>
      <c r="Z35" s="5">
        <f t="shared" ca="1" si="61"/>
        <v>22.312895833333336</v>
      </c>
      <c r="AA35" s="5">
        <f t="shared" ca="1" si="62"/>
        <v>19.691260416666665</v>
      </c>
      <c r="AB35" s="5">
        <f t="shared" ca="1" si="63"/>
        <v>19.400055059523801</v>
      </c>
    </row>
    <row r="36" spans="1:28" x14ac:dyDescent="0.25">
      <c r="A36">
        <v>34</v>
      </c>
      <c r="C36" t="str">
        <f ca="1">OFFSET('84p stat'!$A$1,A36*20,0)</f>
        <v>non CUDA transp_AVX</v>
      </c>
      <c r="D36" s="5"/>
      <c r="E36" s="5">
        <f ca="1">'84 end'!J64</f>
        <v>2105.5182</v>
      </c>
      <c r="F36" s="13">
        <f ca="1">'168 end'!J64</f>
        <v>4007.701599999999</v>
      </c>
      <c r="G36" s="13">
        <f ca="1">'336 end'!J64</f>
        <v>7917.0148000000036</v>
      </c>
      <c r="H36" s="5">
        <f ca="1">'672 end'!J64</f>
        <v>14923.628000000001</v>
      </c>
      <c r="I36" s="5">
        <f ca="1">'1344 end'!J64</f>
        <v>26422.79</v>
      </c>
      <c r="J36" s="5">
        <f ca="1">'2688 end'!J64</f>
        <v>52680.578000000009</v>
      </c>
      <c r="L36" t="str">
        <f t="shared" ca="1" si="55"/>
        <v>non CUDA transp_AVX</v>
      </c>
      <c r="M36" s="5" t="e">
        <f t="shared" ca="1" si="3"/>
        <v>#DIV/0!</v>
      </c>
      <c r="N36" s="5">
        <f t="shared" ca="1" si="86"/>
        <v>5.4340313942667402</v>
      </c>
      <c r="O36" s="5">
        <f t="shared" ca="1" si="87"/>
        <v>5.3766298369120111</v>
      </c>
      <c r="P36" s="5">
        <f t="shared" ca="1" si="88"/>
        <v>5.378690968216957</v>
      </c>
      <c r="Q36" s="5">
        <f t="shared" ca="1" si="89"/>
        <v>6.5891080908744142</v>
      </c>
      <c r="R36" s="5">
        <f t="shared" ca="1" si="90"/>
        <v>6.4948016466088552</v>
      </c>
      <c r="S36" s="5">
        <f t="shared" ca="1" si="91"/>
        <v>6.3407747728204491</v>
      </c>
      <c r="U36" t="str">
        <f t="shared" ca="1" si="56"/>
        <v>non CUDA transp_AVX</v>
      </c>
      <c r="V36" s="5">
        <f t="shared" si="57"/>
        <v>0</v>
      </c>
      <c r="W36" s="5">
        <f t="shared" ca="1" si="58"/>
        <v>25.065692857142857</v>
      </c>
      <c r="X36" s="5">
        <f t="shared" ca="1" si="59"/>
        <v>23.855366666666662</v>
      </c>
      <c r="Y36" s="5">
        <f t="shared" ca="1" si="60"/>
        <v>23.56254404761906</v>
      </c>
      <c r="Z36" s="5">
        <f t="shared" ca="1" si="61"/>
        <v>22.207779761904764</v>
      </c>
      <c r="AA36" s="5">
        <f t="shared" ca="1" si="62"/>
        <v>19.659813988095237</v>
      </c>
      <c r="AB36" s="5">
        <f t="shared" ca="1" si="63"/>
        <v>19.598429315476192</v>
      </c>
    </row>
    <row r="37" spans="1:28" x14ac:dyDescent="0.25">
      <c r="A37">
        <v>35</v>
      </c>
      <c r="C37" t="str">
        <f ca="1">OFFSET('84p stat'!$A$1,A37*20,0)</f>
        <v>non CUDA transp_AVX non hash</v>
      </c>
      <c r="D37" s="5"/>
      <c r="E37" s="5">
        <f ca="1">'84 end'!J65</f>
        <v>1973.5158000000001</v>
      </c>
      <c r="F37" s="13">
        <f ca="1">'168 end'!J65</f>
        <v>3866.2002000000011</v>
      </c>
      <c r="G37" s="13">
        <f ca="1">'336 end'!J65</f>
        <v>7571.322199999996</v>
      </c>
      <c r="H37" s="5">
        <f ca="1">'672 end'!J65</f>
        <v>14160.202000000007</v>
      </c>
      <c r="I37" s="5">
        <f ca="1">'1344 end'!J65</f>
        <v>24020.306</v>
      </c>
      <c r="J37" s="5">
        <f ca="1">'2688 end'!J65</f>
        <v>48959.044000000002</v>
      </c>
      <c r="L37" t="str">
        <f t="shared" ca="1" si="55"/>
        <v>non CUDA transp_AVX non hash</v>
      </c>
      <c r="M37" s="5" t="e">
        <f ca="1">D$29/D37</f>
        <v>#DIV/0!</v>
      </c>
      <c r="N37" s="5">
        <f t="shared" ref="N37:S37" ca="1" si="92">E$29/E37</f>
        <v>5.6517875357268483</v>
      </c>
      <c r="O37" s="5">
        <f t="shared" ca="1" si="92"/>
        <v>5.4527450492605096</v>
      </c>
      <c r="P37" s="5">
        <f t="shared" ca="1" si="92"/>
        <v>5.5357123753100916</v>
      </c>
      <c r="Q37" s="5">
        <f t="shared" ca="1" si="92"/>
        <v>6.7419567884695386</v>
      </c>
      <c r="R37" s="5">
        <f t="shared" ca="1" si="92"/>
        <v>6.8213768800447419</v>
      </c>
      <c r="S37" s="5">
        <f t="shared" ca="1" si="92"/>
        <v>12.732350737894309</v>
      </c>
      <c r="U37" t="str">
        <f t="shared" ca="1" si="56"/>
        <v>non CUDA transp_AVX non hash</v>
      </c>
      <c r="V37" s="5">
        <f t="shared" si="57"/>
        <v>0</v>
      </c>
      <c r="W37" s="5">
        <f t="shared" ca="1" si="58"/>
        <v>23.494235714285715</v>
      </c>
      <c r="X37" s="5">
        <f t="shared" ca="1" si="59"/>
        <v>23.013096428571437</v>
      </c>
      <c r="Y37" s="5">
        <f t="shared" ca="1" si="60"/>
        <v>22.533697023809513</v>
      </c>
      <c r="Z37" s="5">
        <f t="shared" ca="1" si="61"/>
        <v>21.071729166666678</v>
      </c>
      <c r="AA37" s="5">
        <f t="shared" ca="1" si="62"/>
        <v>17.872251488095237</v>
      </c>
      <c r="AB37" s="5">
        <f t="shared" ca="1" si="63"/>
        <v>18.213930059523811</v>
      </c>
    </row>
    <row r="38" spans="1:28" x14ac:dyDescent="0.25">
      <c r="A38">
        <v>36</v>
      </c>
      <c r="C38" t="str">
        <f ca="1">OFFSET('84p stat'!$A$1,A38*20,0)</f>
        <v>non CUDA transp_AVX_OMP Time</v>
      </c>
      <c r="D38" s="5"/>
      <c r="E38" s="5">
        <f ca="1">'84 end'!J66</f>
        <v>2119.9631999999997</v>
      </c>
      <c r="F38" s="5">
        <f ca="1">'168 end'!J66</f>
        <v>4040.9362000000001</v>
      </c>
      <c r="G38" s="13">
        <f ca="1">'336 end'!J66</f>
        <v>7858.5309999999972</v>
      </c>
      <c r="H38" s="5">
        <f ca="1">'672 end'!J66</f>
        <v>14976.848000000004</v>
      </c>
      <c r="I38" s="5">
        <f ca="1">'1344 end'!J66</f>
        <v>26486.423999999995</v>
      </c>
      <c r="J38" s="5">
        <f ca="1">'2688 end'!J66</f>
        <v>53563.657999999996</v>
      </c>
      <c r="L38" t="str">
        <f t="shared" ca="1" si="55"/>
        <v>non CUDA transp_AVX_OMP Time</v>
      </c>
      <c r="M38" s="5" t="e">
        <f t="shared" ca="1" si="3"/>
        <v>#DIV/0!</v>
      </c>
      <c r="N38" s="5">
        <f t="shared" ref="N38:N39" ca="1" si="93">E$28/E38</f>
        <v>5.3970050046151741</v>
      </c>
      <c r="O38" s="5">
        <f t="shared" ref="O38:O39" ca="1" si="94">F$28/F38</f>
        <v>5.3324098509647344</v>
      </c>
      <c r="P38" s="5">
        <f t="shared" ref="P38:P39" ca="1" si="95">G$28/G38</f>
        <v>5.4187196054835205</v>
      </c>
      <c r="Q38" s="5">
        <f t="shared" ref="Q38:Q39" ca="1" si="96">H$28/H38</f>
        <v>6.5656937961846129</v>
      </c>
      <c r="R38" s="5">
        <f t="shared" ref="R38:R39" ca="1" si="97">I$28/I38</f>
        <v>6.4791977958217402</v>
      </c>
      <c r="S38" s="5">
        <f t="shared" ref="S38:S39" ca="1" si="98">J$28/J38</f>
        <v>6.2362372637059256</v>
      </c>
      <c r="U38" t="str">
        <f t="shared" ca="1" si="56"/>
        <v>non CUDA transp_AVX_OMP Time</v>
      </c>
      <c r="V38" s="5">
        <f t="shared" si="57"/>
        <v>0</v>
      </c>
      <c r="W38" s="5">
        <f t="shared" ca="1" si="58"/>
        <v>25.237657142857138</v>
      </c>
      <c r="X38" s="5">
        <f t="shared" ca="1" si="59"/>
        <v>24.053191666666667</v>
      </c>
      <c r="Y38" s="5">
        <f t="shared" ca="1" si="60"/>
        <v>23.388485119047612</v>
      </c>
      <c r="Z38" s="5">
        <f t="shared" ca="1" si="61"/>
        <v>22.286976190476196</v>
      </c>
      <c r="AA38" s="5">
        <f t="shared" ca="1" si="62"/>
        <v>19.70716071428571</v>
      </c>
      <c r="AB38" s="5">
        <f t="shared" ca="1" si="63"/>
        <v>19.926956101190473</v>
      </c>
    </row>
    <row r="39" spans="1:28" x14ac:dyDescent="0.25">
      <c r="A39">
        <v>37</v>
      </c>
      <c r="C39" t="str">
        <f ca="1">OFFSET('84p stat'!$A$1,A39*20,0)</f>
        <v>non CUDA transp_AVX_OMP</v>
      </c>
      <c r="D39" s="5"/>
      <c r="E39" s="5">
        <f ca="1">'84 end'!J67</f>
        <v>2098.636</v>
      </c>
      <c r="F39" s="5">
        <f ca="1">'168 end'!J67</f>
        <v>4024.3467999999998</v>
      </c>
      <c r="G39" s="5">
        <f ca="1">'336 end'!J67</f>
        <v>7913.5987999999988</v>
      </c>
      <c r="H39" s="5">
        <f ca="1">'672 end'!J67</f>
        <v>14922.967999999999</v>
      </c>
      <c r="I39" s="15">
        <f ca="1">'1344 end'!J67</f>
        <v>298360.39800000004</v>
      </c>
      <c r="J39" s="5">
        <f ca="1">'2688 end'!J67</f>
        <v>52048.41</v>
      </c>
      <c r="L39" t="str">
        <f t="shared" ca="1" si="55"/>
        <v>non CUDA transp_AVX_OMP</v>
      </c>
      <c r="M39" s="5" t="e">
        <f t="shared" ca="1" si="3"/>
        <v>#DIV/0!</v>
      </c>
      <c r="N39" s="5">
        <f t="shared" ca="1" si="93"/>
        <v>5.4518515836000132</v>
      </c>
      <c r="O39" s="5">
        <f t="shared" ca="1" si="94"/>
        <v>5.3543914257091361</v>
      </c>
      <c r="P39" s="5">
        <f t="shared" ca="1" si="95"/>
        <v>5.3810127447957061</v>
      </c>
      <c r="Q39" s="5">
        <f t="shared" ca="1" si="96"/>
        <v>6.5893995081943464</v>
      </c>
      <c r="R39" s="5">
        <f t="shared" ca="1" si="97"/>
        <v>0.57517948477867353</v>
      </c>
      <c r="S39" s="5">
        <f t="shared" ca="1" si="98"/>
        <v>6.4177883627953278</v>
      </c>
      <c r="U39" t="str">
        <f t="shared" ca="1" si="56"/>
        <v>non CUDA transp_AVX_OMP</v>
      </c>
      <c r="V39" s="5">
        <f t="shared" si="57"/>
        <v>0</v>
      </c>
      <c r="W39" s="5">
        <f t="shared" ca="1" si="58"/>
        <v>24.983761904761906</v>
      </c>
      <c r="X39" s="5">
        <f t="shared" ca="1" si="59"/>
        <v>23.954445238095236</v>
      </c>
      <c r="Y39" s="5">
        <f t="shared" ca="1" si="60"/>
        <v>23.552377380952379</v>
      </c>
      <c r="Z39" s="5">
        <f t="shared" ca="1" si="61"/>
        <v>22.206797619047617</v>
      </c>
      <c r="AA39" s="5">
        <f t="shared" ca="1" si="62"/>
        <v>221.99434375000004</v>
      </c>
      <c r="AB39" s="5">
        <f t="shared" ca="1" si="63"/>
        <v>19.363247767857143</v>
      </c>
    </row>
    <row r="40" spans="1:28" x14ac:dyDescent="0.25">
      <c r="A40">
        <v>38</v>
      </c>
      <c r="C40" t="str">
        <f ca="1">OFFSET('84p stat'!$A$1,A40*20,0)</f>
        <v>non CUDA transp_AVX_OMP non hash</v>
      </c>
      <c r="D40" s="5"/>
      <c r="E40" s="5">
        <f ca="1">'84 end'!J68</f>
        <v>1970.1585999999998</v>
      </c>
      <c r="F40" s="5">
        <f ca="1">'168 end'!J68</f>
        <v>3871.7115999999996</v>
      </c>
      <c r="G40" s="5">
        <f ca="1">'336 end'!J68</f>
        <v>7583.0180000000028</v>
      </c>
      <c r="H40" s="15">
        <f ca="1">'672 end'!J68</f>
        <v>253404.89600000001</v>
      </c>
      <c r="I40" s="5">
        <f ca="1">'1344 end'!J68</f>
        <v>25663.303999999989</v>
      </c>
      <c r="J40" s="5">
        <f ca="1">'2688 end'!J68</f>
        <v>49125.72</v>
      </c>
      <c r="L40" t="str">
        <f t="shared" ca="1" si="55"/>
        <v>non CUDA transp_AVX_OMP non hash</v>
      </c>
      <c r="M40" s="5" t="e">
        <f ca="1">D$29/D40</f>
        <v>#DIV/0!</v>
      </c>
      <c r="N40" s="5">
        <f t="shared" ref="N40:S40" ca="1" si="99">E$29/E40</f>
        <v>5.661418324392768</v>
      </c>
      <c r="O40" s="5">
        <f t="shared" ca="1" si="99"/>
        <v>5.4449830405756465</v>
      </c>
      <c r="P40" s="5">
        <f t="shared" ca="1" si="99"/>
        <v>5.527174272829102</v>
      </c>
      <c r="Q40" s="5">
        <f t="shared" ca="1" si="99"/>
        <v>0.3767388535381731</v>
      </c>
      <c r="R40" s="5">
        <f t="shared" ca="1" si="99"/>
        <v>6.3846634868214966</v>
      </c>
      <c r="S40" s="5">
        <f t="shared" ca="1" si="99"/>
        <v>12.689151833296284</v>
      </c>
      <c r="U40" t="str">
        <f t="shared" ca="1" si="56"/>
        <v>non CUDA transp_AVX_OMP non hash</v>
      </c>
      <c r="V40" s="5">
        <f t="shared" si="57"/>
        <v>0</v>
      </c>
      <c r="W40" s="5">
        <f t="shared" ca="1" si="58"/>
        <v>23.454269047619043</v>
      </c>
      <c r="X40" s="5">
        <f t="shared" ca="1" si="59"/>
        <v>23.045902380952377</v>
      </c>
      <c r="Y40" s="5">
        <f t="shared" ca="1" si="60"/>
        <v>22.56850595238096</v>
      </c>
      <c r="Z40" s="5">
        <f t="shared" ca="1" si="61"/>
        <v>377.09061904761904</v>
      </c>
      <c r="AA40" s="5">
        <f t="shared" ca="1" si="62"/>
        <v>19.094720238095231</v>
      </c>
      <c r="AB40" s="5">
        <f t="shared" ca="1" si="63"/>
        <v>18.275937500000001</v>
      </c>
    </row>
    <row r="41" spans="1:28" x14ac:dyDescent="0.25">
      <c r="A41">
        <v>39</v>
      </c>
      <c r="C41" t="str">
        <f ca="1">OFFSET('84p stat'!$A$1,A41*20,0)</f>
        <v>CUDA ant add CPU_AVX_transp Time</v>
      </c>
      <c r="D41" s="5"/>
      <c r="E41" s="5">
        <f ca="1">'84 end'!J69</f>
        <v>451.44100000000003</v>
      </c>
      <c r="F41" s="5">
        <f ca="1">'168 end'!J69</f>
        <v>825.91241999999966</v>
      </c>
      <c r="G41" s="5">
        <f ca="1">'336 end'!J69</f>
        <v>1569.3610000000001</v>
      </c>
      <c r="H41" s="5">
        <f ca="1">'672 end'!J69</f>
        <v>3028.8973999999998</v>
      </c>
      <c r="I41" s="5">
        <f ca="1">'1344 end'!J69</f>
        <v>6084.6530000000021</v>
      </c>
      <c r="J41" s="5">
        <f ca="1">'2688 end'!J69</f>
        <v>11857.544</v>
      </c>
      <c r="L41" t="str">
        <f t="shared" ca="1" si="55"/>
        <v>CUDA ant add CPU_AVX_transp Time</v>
      </c>
      <c r="M41" s="5" t="e">
        <f t="shared" ca="1" si="3"/>
        <v>#DIV/0!</v>
      </c>
      <c r="N41" s="5">
        <f t="shared" ref="N41:N42" ca="1" si="100">E$28/E41</f>
        <v>25.344290837562376</v>
      </c>
      <c r="O41" s="5">
        <f t="shared" ref="O41:O42" ca="1" si="101">F$28/F41</f>
        <v>26.089846184901795</v>
      </c>
      <c r="P41" s="5">
        <f t="shared" ref="P41:P42" ca="1" si="102">G$28/G41</f>
        <v>27.1340857839592</v>
      </c>
      <c r="Q41" s="5">
        <f t="shared" ref="Q41:Q42" ca="1" si="103">H$28/H41</f>
        <v>32.465080527323231</v>
      </c>
      <c r="R41" s="5">
        <f t="shared" ref="R41:R42" ca="1" si="104">I$28/I41</f>
        <v>28.203872924224264</v>
      </c>
      <c r="S41" s="5">
        <f t="shared" ref="S41:S42" ca="1" si="105">J$28/J41</f>
        <v>28.170730802263943</v>
      </c>
      <c r="U41" t="str">
        <f t="shared" ca="1" si="56"/>
        <v>CUDA ant add CPU_AVX_transp Time</v>
      </c>
      <c r="V41" s="5">
        <f t="shared" si="57"/>
        <v>0</v>
      </c>
      <c r="W41" s="5">
        <f t="shared" ca="1" si="58"/>
        <v>5.3742976190476197</v>
      </c>
      <c r="X41" s="5">
        <f t="shared" ca="1" si="59"/>
        <v>4.9161453571428551</v>
      </c>
      <c r="Y41" s="5">
        <f t="shared" ca="1" si="60"/>
        <v>4.6707172619047626</v>
      </c>
      <c r="Z41" s="5">
        <f t="shared" ca="1" si="61"/>
        <v>4.5072877976190471</v>
      </c>
      <c r="AA41" s="5">
        <f t="shared" ca="1" si="62"/>
        <v>4.5272715773809535</v>
      </c>
      <c r="AB41" s="5">
        <f t="shared" ca="1" si="63"/>
        <v>4.4112886904761908</v>
      </c>
    </row>
    <row r="42" spans="1:28" x14ac:dyDescent="0.25">
      <c r="A42">
        <v>40</v>
      </c>
      <c r="C42" t="str">
        <f ca="1">OFFSET('84p stat'!$A$1,A42*20,0)</f>
        <v>CUDA ant add CPU_AVX_transp</v>
      </c>
      <c r="D42" s="5"/>
      <c r="E42" s="5">
        <f ca="1">'84 end'!J70</f>
        <v>430.22585999999995</v>
      </c>
      <c r="F42" s="5">
        <f ca="1">'168 end'!J70</f>
        <v>816.76238000000001</v>
      </c>
      <c r="G42" s="5">
        <f ca="1">'336 end'!J70</f>
        <v>1553.6932000000004</v>
      </c>
      <c r="H42" s="5">
        <f ca="1">'672 end'!J70</f>
        <v>3016.3684000000003</v>
      </c>
      <c r="I42" s="5">
        <f ca="1">'1344 end'!J70</f>
        <v>6119.982</v>
      </c>
      <c r="J42" s="5">
        <f ca="1">'2688 end'!J70</f>
        <v>11913.408000000003</v>
      </c>
      <c r="L42" t="str">
        <f t="shared" ca="1" si="55"/>
        <v>CUDA ant add CPU_AVX_transp</v>
      </c>
      <c r="M42" s="5" t="e">
        <f t="shared" ca="1" si="3"/>
        <v>#DIV/0!</v>
      </c>
      <c r="N42" s="5">
        <f t="shared" ca="1" si="100"/>
        <v>26.594059222753366</v>
      </c>
      <c r="O42" s="5">
        <f t="shared" ca="1" si="101"/>
        <v>26.38212597401952</v>
      </c>
      <c r="P42" s="5">
        <f t="shared" ca="1" si="102"/>
        <v>27.407712153210163</v>
      </c>
      <c r="Q42" s="5">
        <f t="shared" ca="1" si="103"/>
        <v>32.599929769851705</v>
      </c>
      <c r="R42" s="5">
        <f t="shared" ca="1" si="104"/>
        <v>28.041059597887706</v>
      </c>
      <c r="S42" s="5">
        <f t="shared" ca="1" si="105"/>
        <v>28.038633445610181</v>
      </c>
      <c r="U42" t="str">
        <f t="shared" ca="1" si="56"/>
        <v>CUDA ant add CPU_AVX_transp</v>
      </c>
      <c r="V42" s="5">
        <f t="shared" si="57"/>
        <v>0</v>
      </c>
      <c r="W42" s="5">
        <f t="shared" ca="1" si="58"/>
        <v>5.1217364285714284</v>
      </c>
      <c r="X42" s="5">
        <f t="shared" ca="1" si="59"/>
        <v>4.8616808333333337</v>
      </c>
      <c r="Y42" s="5">
        <f t="shared" ca="1" si="60"/>
        <v>4.6240869047619055</v>
      </c>
      <c r="Z42" s="5">
        <f t="shared" ca="1" si="61"/>
        <v>4.4886434523809529</v>
      </c>
      <c r="AA42" s="5">
        <f t="shared" ca="1" si="62"/>
        <v>4.5535580357142855</v>
      </c>
      <c r="AB42" s="5">
        <f t="shared" ca="1" si="63"/>
        <v>4.4320714285714295</v>
      </c>
    </row>
    <row r="43" spans="1:28" x14ac:dyDescent="0.25">
      <c r="A43">
        <v>41</v>
      </c>
      <c r="C43" t="str">
        <f ca="1">OFFSET('84p stat'!$A$1,A43*20,0)</f>
        <v>CUDA ant add CPU_AVX_transp non hash</v>
      </c>
      <c r="D43" s="5"/>
      <c r="E43" s="5">
        <f ca="1">'84 end'!J71</f>
        <v>382.20910000000003</v>
      </c>
      <c r="F43" s="5">
        <f ca="1">'168 end'!J71</f>
        <v>716.12649999999996</v>
      </c>
      <c r="G43" s="5">
        <f ca="1">'336 end'!J71</f>
        <v>1322.4612</v>
      </c>
      <c r="H43" s="5">
        <f ca="1">'672 end'!J71</f>
        <v>2522.3290000000002</v>
      </c>
      <c r="I43" s="5">
        <f ca="1">'1344 end'!J71</f>
        <v>5083.9709999999995</v>
      </c>
      <c r="J43" s="5">
        <f ca="1">'2688 end'!J71</f>
        <v>9852.9549999999981</v>
      </c>
      <c r="L43" t="str">
        <f t="shared" ca="1" si="55"/>
        <v>CUDA ant add CPU_AVX_transp non hash</v>
      </c>
      <c r="M43" s="5" t="e">
        <f ca="1">D$29/D43</f>
        <v>#DIV/0!</v>
      </c>
      <c r="N43" s="5">
        <f t="shared" ref="N43:S43" ca="1" si="106">E$29/E43</f>
        <v>29.182696068722588</v>
      </c>
      <c r="O43" s="5">
        <f t="shared" ca="1" si="106"/>
        <v>29.438100670761379</v>
      </c>
      <c r="P43" s="5">
        <f t="shared" ca="1" si="106"/>
        <v>31.6929237697106</v>
      </c>
      <c r="Q43" s="5">
        <f t="shared" ca="1" si="106"/>
        <v>37.848936439298754</v>
      </c>
      <c r="R43" s="5">
        <f t="shared" ca="1" si="106"/>
        <v>32.229050873814977</v>
      </c>
      <c r="S43" s="5">
        <f t="shared" ca="1" si="106"/>
        <v>63.266676849736967</v>
      </c>
      <c r="U43" t="str">
        <f t="shared" ca="1" si="56"/>
        <v>CUDA ant add CPU_AVX_transp non hash</v>
      </c>
      <c r="V43" s="5">
        <f t="shared" si="57"/>
        <v>0</v>
      </c>
      <c r="W43" s="5">
        <f t="shared" ca="1" si="58"/>
        <v>4.5501083333333341</v>
      </c>
      <c r="X43" s="5">
        <f t="shared" ca="1" si="59"/>
        <v>4.2626577380952382</v>
      </c>
      <c r="Y43" s="5">
        <f t="shared" ca="1" si="60"/>
        <v>3.9358964285714286</v>
      </c>
      <c r="Z43" s="5">
        <f t="shared" ca="1" si="61"/>
        <v>3.7534657738095243</v>
      </c>
      <c r="AA43" s="5">
        <f t="shared" ca="1" si="62"/>
        <v>3.7827165178571427</v>
      </c>
      <c r="AB43" s="5">
        <f t="shared" ca="1" si="63"/>
        <v>3.6655338541666658</v>
      </c>
    </row>
    <row r="44" spans="1:28" x14ac:dyDescent="0.25">
      <c r="A44">
        <v>42</v>
      </c>
      <c r="C44" t="str">
        <f ca="1">OFFSET('84p stat'!$A$1,A44*20,0)</f>
        <v>CUDA Const</v>
      </c>
      <c r="D44" s="5">
        <f ca="1">'42 end'!J72</f>
        <v>368.17468000000002</v>
      </c>
      <c r="E44" s="5">
        <f ca="1">'84 end'!J72</f>
        <v>517.31966000000011</v>
      </c>
      <c r="F44" s="5">
        <f ca="1">'168 end'!J72</f>
        <v>1460.7574000000004</v>
      </c>
      <c r="G44" s="15">
        <f ca="1">'336 end'!J72</f>
        <v>283800.12299999996</v>
      </c>
      <c r="H44" s="5"/>
      <c r="I44" s="5"/>
      <c r="J44" s="5"/>
      <c r="L44" t="str">
        <f t="shared" ca="1" si="55"/>
        <v>CUDA Const</v>
      </c>
      <c r="M44" s="5">
        <f t="shared" ca="1" si="3"/>
        <v>17.080267985837594</v>
      </c>
      <c r="N44" s="5">
        <f t="shared" ref="N44:N50" ca="1" si="107">E$28/E44</f>
        <v>22.116793318854334</v>
      </c>
      <c r="O44" s="5">
        <f t="shared" ref="O44:O50" ca="1" si="108">F$28/F44</f>
        <v>14.751202355709438</v>
      </c>
      <c r="P44" s="5">
        <f t="shared" ref="P44:P50" ca="1" si="109">G$28/G44</f>
        <v>0.1500463620306465</v>
      </c>
      <c r="Q44" s="5" t="e">
        <f t="shared" ref="Q44:Q50" ca="1" si="110">H$28/H44</f>
        <v>#DIV/0!</v>
      </c>
      <c r="R44" s="5" t="e">
        <f t="shared" ref="R44:R50" ca="1" si="111">I$28/I44</f>
        <v>#DIV/0!</v>
      </c>
      <c r="S44" s="5" t="e">
        <f t="shared" ref="S44:S50" ca="1" si="112">J$28/J44</f>
        <v>#DIV/0!</v>
      </c>
      <c r="U44" t="str">
        <f t="shared" ca="1" si="56"/>
        <v>CUDA Const</v>
      </c>
      <c r="V44" s="5">
        <f t="shared" ca="1" si="57"/>
        <v>8.7660638095238106</v>
      </c>
      <c r="W44" s="5">
        <f t="shared" ca="1" si="58"/>
        <v>6.1585673809523822</v>
      </c>
      <c r="X44" s="5">
        <f t="shared" ca="1" si="59"/>
        <v>8.6949845238095271</v>
      </c>
      <c r="Y44" s="5">
        <f t="shared" ca="1" si="60"/>
        <v>844.64322321428563</v>
      </c>
      <c r="Z44" s="5">
        <f t="shared" si="61"/>
        <v>0</v>
      </c>
      <c r="AA44" s="5">
        <f t="shared" si="62"/>
        <v>0</v>
      </c>
      <c r="AB44" s="5">
        <f t="shared" si="63"/>
        <v>0</v>
      </c>
    </row>
    <row r="45" spans="1:28" x14ac:dyDescent="0.25">
      <c r="A45">
        <v>43</v>
      </c>
      <c r="C45" t="str">
        <f ca="1">OFFSET('84p stat'!$A$1,A45*20,0)</f>
        <v>CUDA ant Const</v>
      </c>
      <c r="D45" s="5">
        <f ca="1">'42 end'!J73</f>
        <v>508.24220000000008</v>
      </c>
      <c r="E45" s="5">
        <f ca="1">'84 end'!J73</f>
        <v>633.06745999999976</v>
      </c>
      <c r="F45" s="5">
        <f ca="1">'168 end'!J73</f>
        <v>908.18880000000036</v>
      </c>
      <c r="G45" s="5">
        <f ca="1">'336 end'!J73</f>
        <v>1440.8275999999996</v>
      </c>
      <c r="H45" s="5">
        <f ca="1">'672 end'!J73</f>
        <v>2523.1876000000007</v>
      </c>
      <c r="I45" s="5">
        <f ca="1">'1344 end'!J73</f>
        <v>5079.8194000000021</v>
      </c>
      <c r="J45" s="5"/>
      <c r="L45" t="str">
        <f t="shared" ca="1" si="55"/>
        <v>CUDA ant Const</v>
      </c>
      <c r="M45" s="5">
        <f t="shared" ca="1" si="3"/>
        <v>12.373081574099908</v>
      </c>
      <c r="N45" s="5">
        <f t="shared" ca="1" si="107"/>
        <v>18.073037587495023</v>
      </c>
      <c r="O45" s="5">
        <f t="shared" ca="1" si="108"/>
        <v>23.726264847133098</v>
      </c>
      <c r="P45" s="5">
        <f t="shared" ca="1" si="109"/>
        <v>29.554664277669314</v>
      </c>
      <c r="Q45" s="5">
        <f t="shared" ca="1" si="110"/>
        <v>38.971893330484001</v>
      </c>
      <c r="R45" s="5">
        <f t="shared" ca="1" si="111"/>
        <v>33.782850626539975</v>
      </c>
      <c r="S45" s="5" t="e">
        <f t="shared" ca="1" si="112"/>
        <v>#DIV/0!</v>
      </c>
      <c r="U45" t="str">
        <f t="shared" ca="1" si="56"/>
        <v>CUDA ant Const</v>
      </c>
      <c r="V45" s="5">
        <f t="shared" ca="1" si="57"/>
        <v>12.101004761904765</v>
      </c>
      <c r="W45" s="5">
        <f t="shared" ca="1" si="58"/>
        <v>7.536517380952378</v>
      </c>
      <c r="X45" s="5">
        <f t="shared" ca="1" si="59"/>
        <v>5.4058857142857164</v>
      </c>
      <c r="Y45" s="5">
        <f t="shared" ca="1" si="60"/>
        <v>4.28817738095238</v>
      </c>
      <c r="Z45" s="5">
        <f t="shared" ca="1" si="61"/>
        <v>3.7547434523809535</v>
      </c>
      <c r="AA45" s="5">
        <f t="shared" ca="1" si="62"/>
        <v>3.7796275297619064</v>
      </c>
      <c r="AB45" s="5">
        <f t="shared" si="63"/>
        <v>0</v>
      </c>
    </row>
    <row r="46" spans="1:28" x14ac:dyDescent="0.25">
      <c r="A46">
        <v>44</v>
      </c>
      <c r="C46" t="str">
        <f ca="1">OFFSET('84p stat'!$A$1,A46*20,0)</f>
        <v>CUDA ant par Const</v>
      </c>
      <c r="D46" s="5">
        <f ca="1">'42 end'!J74</f>
        <v>509.66250000000002</v>
      </c>
      <c r="E46" s="5">
        <f ca="1">'84 end'!J74</f>
        <v>636.19585999999993</v>
      </c>
      <c r="F46" s="5">
        <f ca="1">'168 end'!J74</f>
        <v>896.78115999999977</v>
      </c>
      <c r="G46" s="5">
        <f ca="1">'336 end'!J74</f>
        <v>1434.0754000000004</v>
      </c>
      <c r="H46" s="5">
        <f ca="1">'672 end'!J74</f>
        <v>2515.6789999999996</v>
      </c>
      <c r="I46" s="5">
        <f ca="1">'1344 end'!J74</f>
        <v>4712.2525999999998</v>
      </c>
      <c r="J46" s="5"/>
      <c r="L46" t="str">
        <f t="shared" ca="1" si="55"/>
        <v>CUDA ant par Const</v>
      </c>
      <c r="M46" s="5">
        <f t="shared" ca="1" si="3"/>
        <v>12.338600936894515</v>
      </c>
      <c r="N46" s="5">
        <f t="shared" ca="1" si="107"/>
        <v>17.984166071121557</v>
      </c>
      <c r="O46" s="5">
        <f t="shared" ca="1" si="108"/>
        <v>24.028078377560927</v>
      </c>
      <c r="P46" s="5">
        <f t="shared" ca="1" si="109"/>
        <v>29.693819446313622</v>
      </c>
      <c r="Q46" s="5">
        <f t="shared" ca="1" si="110"/>
        <v>39.08821355983811</v>
      </c>
      <c r="R46" s="5">
        <f t="shared" ca="1" si="111"/>
        <v>36.417992532913026</v>
      </c>
      <c r="S46" s="5" t="e">
        <f t="shared" ca="1" si="112"/>
        <v>#DIV/0!</v>
      </c>
      <c r="U46" t="str">
        <f t="shared" ca="1" si="56"/>
        <v>CUDA ant par Const</v>
      </c>
      <c r="V46" s="5">
        <f t="shared" ca="1" si="57"/>
        <v>12.13482142857143</v>
      </c>
      <c r="W46" s="5">
        <f t="shared" ca="1" si="58"/>
        <v>7.5737602380952369</v>
      </c>
      <c r="X46" s="5">
        <f t="shared" ca="1" si="59"/>
        <v>5.3379830952380942</v>
      </c>
      <c r="Y46" s="5">
        <f t="shared" ca="1" si="60"/>
        <v>4.2680815476190492</v>
      </c>
      <c r="Z46" s="5">
        <f t="shared" ca="1" si="61"/>
        <v>3.7435699404761897</v>
      </c>
      <c r="AA46" s="5">
        <f t="shared" ca="1" si="62"/>
        <v>3.5061403273809524</v>
      </c>
      <c r="AB46" s="5">
        <f t="shared" si="63"/>
        <v>0</v>
      </c>
    </row>
    <row r="47" spans="1:28" x14ac:dyDescent="0.25">
      <c r="A47">
        <v>45</v>
      </c>
      <c r="C47" t="str">
        <f ca="1">OFFSET('84p stat'!$A$1,A47*20,0)</f>
        <v>CUDA ant add CPU Const</v>
      </c>
      <c r="D47" s="5">
        <f ca="1">'42 end'!J75</f>
        <v>266.52343999999994</v>
      </c>
      <c r="E47" s="5">
        <f ca="1">'84 end'!J75</f>
        <v>456.59374000000003</v>
      </c>
      <c r="F47" s="5">
        <f ca="1">'168 end'!J75</f>
        <v>835.46848000000023</v>
      </c>
      <c r="G47" s="5">
        <f ca="1">'336 end'!J75</f>
        <v>1557.8348000000001</v>
      </c>
      <c r="H47" s="5">
        <f ca="1">'672 end'!J75</f>
        <v>3025.7882</v>
      </c>
      <c r="I47" s="5">
        <f ca="1">'1344 end'!J75</f>
        <v>6113.1583999999993</v>
      </c>
      <c r="J47" s="5"/>
      <c r="L47" t="str">
        <f t="shared" ca="1" si="55"/>
        <v>CUDA ant add CPU Const</v>
      </c>
      <c r="M47" s="5">
        <f t="shared" ca="1" si="3"/>
        <v>23.594630926270511</v>
      </c>
      <c r="N47" s="5">
        <f t="shared" ca="1" si="107"/>
        <v>25.058276094630639</v>
      </c>
      <c r="O47" s="5">
        <f t="shared" ca="1" si="108"/>
        <v>25.791431413426864</v>
      </c>
      <c r="P47" s="5">
        <f t="shared" ca="1" si="109"/>
        <v>27.334847058237496</v>
      </c>
      <c r="Q47" s="5">
        <f t="shared" ca="1" si="110"/>
        <v>32.498440571616996</v>
      </c>
      <c r="R47" s="5">
        <f t="shared" ca="1" si="111"/>
        <v>28.072359453339214</v>
      </c>
      <c r="S47" s="5" t="e">
        <f t="shared" ca="1" si="112"/>
        <v>#DIV/0!</v>
      </c>
      <c r="U47" t="str">
        <f t="shared" ca="1" si="56"/>
        <v>CUDA ant add CPU Const</v>
      </c>
      <c r="V47" s="5">
        <f t="shared" ca="1" si="57"/>
        <v>6.3457961904761886</v>
      </c>
      <c r="W47" s="5">
        <f t="shared" ca="1" si="58"/>
        <v>5.4356397619047625</v>
      </c>
      <c r="X47" s="5">
        <f t="shared" ca="1" si="59"/>
        <v>4.9730266666666676</v>
      </c>
      <c r="Y47" s="5">
        <f t="shared" ca="1" si="60"/>
        <v>4.6364130952380957</v>
      </c>
      <c r="Z47" s="5">
        <f t="shared" ca="1" si="61"/>
        <v>4.5026610119047614</v>
      </c>
      <c r="AA47" s="5">
        <f t="shared" ca="1" si="62"/>
        <v>4.5484809523809515</v>
      </c>
      <c r="AB47" s="5">
        <f t="shared" si="63"/>
        <v>0</v>
      </c>
    </row>
    <row r="48" spans="1:28" x14ac:dyDescent="0.25">
      <c r="A48">
        <v>46</v>
      </c>
      <c r="C48" t="str">
        <f ca="1">OFFSET('84p stat'!$A$1,A48*20,0)</f>
        <v>CUDA opt Const</v>
      </c>
      <c r="D48" s="5">
        <f ca="1">'42 end'!J76</f>
        <v>361.57839999999999</v>
      </c>
      <c r="E48" s="5">
        <f ca="1">'84 end'!J76</f>
        <v>513.75251999999989</v>
      </c>
      <c r="F48" s="5">
        <f ca="1">'168 end'!J76</f>
        <v>1457.7116000000003</v>
      </c>
      <c r="G48" s="5">
        <f ca="1">'336 end'!J76</f>
        <v>4926.4904000000006</v>
      </c>
      <c r="H48" s="5"/>
      <c r="I48" s="5"/>
      <c r="J48" s="5"/>
      <c r="L48" t="str">
        <f t="shared" ca="1" si="55"/>
        <v>CUDA opt Const</v>
      </c>
      <c r="M48" s="5">
        <f t="shared" ca="1" si="3"/>
        <v>17.391863562646446</v>
      </c>
      <c r="N48" s="5">
        <f t="shared" ca="1" si="107"/>
        <v>22.270356941509505</v>
      </c>
      <c r="O48" s="5">
        <f t="shared" ca="1" si="108"/>
        <v>14.782024098593984</v>
      </c>
      <c r="P48" s="5">
        <f t="shared" ca="1" si="109"/>
        <v>8.6437143975760087</v>
      </c>
      <c r="Q48" s="5" t="e">
        <f t="shared" ca="1" si="110"/>
        <v>#DIV/0!</v>
      </c>
      <c r="R48" s="5" t="e">
        <f t="shared" ca="1" si="111"/>
        <v>#DIV/0!</v>
      </c>
      <c r="S48" s="5" t="e">
        <f t="shared" ca="1" si="112"/>
        <v>#DIV/0!</v>
      </c>
      <c r="U48" t="str">
        <f t="shared" ca="1" si="56"/>
        <v>CUDA opt Const</v>
      </c>
      <c r="V48" s="5">
        <f t="shared" ca="1" si="57"/>
        <v>8.6090095238095241</v>
      </c>
      <c r="W48" s="5">
        <f t="shared" ca="1" si="58"/>
        <v>6.1161014285714277</v>
      </c>
      <c r="X48" s="5">
        <f t="shared" ca="1" si="59"/>
        <v>8.6768547619047638</v>
      </c>
      <c r="Y48" s="5">
        <f t="shared" ca="1" si="60"/>
        <v>14.662173809523811</v>
      </c>
      <c r="Z48" s="5">
        <f t="shared" si="61"/>
        <v>0</v>
      </c>
      <c r="AA48" s="5">
        <f t="shared" si="62"/>
        <v>0</v>
      </c>
      <c r="AB48" s="5">
        <f t="shared" si="63"/>
        <v>0</v>
      </c>
    </row>
    <row r="49" spans="1:28" x14ac:dyDescent="0.25">
      <c r="A49">
        <v>47</v>
      </c>
      <c r="C49" t="str">
        <f ca="1">OFFSET('84p stat'!$A$1,A49*20,0)</f>
        <v>CUDA opt ant Const</v>
      </c>
      <c r="D49" s="5">
        <f ca="1">'42 end'!J77</f>
        <v>498.01945999999987</v>
      </c>
      <c r="E49" s="5">
        <f ca="1">'84 end'!J77</f>
        <v>632.78192000000013</v>
      </c>
      <c r="F49" s="5">
        <f ca="1">'168 end'!J77</f>
        <v>902.39378000000011</v>
      </c>
      <c r="G49" s="5">
        <f ca="1">'336 end'!J77</f>
        <v>1437.075</v>
      </c>
      <c r="H49" s="5">
        <f ca="1">'672 end'!J77</f>
        <v>2516.7410000000004</v>
      </c>
      <c r="I49" s="5">
        <f ca="1">'1344 end'!J77</f>
        <v>5076.8145999999988</v>
      </c>
      <c r="J49" s="5"/>
      <c r="L49" t="str">
        <f t="shared" ca="1" si="55"/>
        <v>CUDA opt ant Const</v>
      </c>
      <c r="M49" s="5">
        <f t="shared" ca="1" si="3"/>
        <v>12.627061199576424</v>
      </c>
      <c r="N49" s="5">
        <f t="shared" ca="1" si="107"/>
        <v>18.081192964552457</v>
      </c>
      <c r="O49" s="5">
        <f t="shared" ca="1" si="108"/>
        <v>23.87863090102416</v>
      </c>
      <c r="P49" s="5">
        <f t="shared" ca="1" si="109"/>
        <v>29.631839674338497</v>
      </c>
      <c r="Q49" s="5">
        <f t="shared" ca="1" si="110"/>
        <v>39.071719338620838</v>
      </c>
      <c r="R49" s="5">
        <f t="shared" ca="1" si="111"/>
        <v>33.802845587467395</v>
      </c>
      <c r="S49" s="5" t="e">
        <f t="shared" ca="1" si="112"/>
        <v>#DIV/0!</v>
      </c>
      <c r="U49" t="str">
        <f t="shared" ca="1" si="56"/>
        <v>CUDA opt ant Const</v>
      </c>
      <c r="V49" s="5">
        <f t="shared" ca="1" si="57"/>
        <v>11.857606190476186</v>
      </c>
      <c r="W49" s="5">
        <f t="shared" ca="1" si="58"/>
        <v>7.5331180952380965</v>
      </c>
      <c r="X49" s="5">
        <f t="shared" ca="1" si="59"/>
        <v>5.3713915476190479</v>
      </c>
      <c r="Y49" s="5">
        <f t="shared" ca="1" si="60"/>
        <v>4.277008928571429</v>
      </c>
      <c r="Z49" s="5">
        <f t="shared" ca="1" si="61"/>
        <v>3.7451502976190483</v>
      </c>
      <c r="AA49" s="5">
        <f t="shared" ca="1" si="62"/>
        <v>3.7773918154761894</v>
      </c>
      <c r="AB49" s="5">
        <f t="shared" si="63"/>
        <v>0</v>
      </c>
    </row>
    <row r="50" spans="1:28" x14ac:dyDescent="0.25">
      <c r="A50">
        <v>48</v>
      </c>
      <c r="C50" t="str">
        <f ca="1">OFFSET('84p stat'!$A$1,A50*20,0)</f>
        <v>CUDA opt ant par Const</v>
      </c>
      <c r="D50" s="5">
        <f ca="1">'42 end'!J78</f>
        <v>507.87650000000008</v>
      </c>
      <c r="E50" s="5">
        <f ca="1">'84 end'!J78</f>
        <v>634.55893999999989</v>
      </c>
      <c r="F50" s="5">
        <f ca="1">'168 end'!J78</f>
        <v>895.18130000000019</v>
      </c>
      <c r="G50" s="5">
        <f ca="1">'336 end'!J78</f>
        <v>1433.3492000000001</v>
      </c>
      <c r="H50" s="5">
        <f ca="1">'672 end'!J78</f>
        <v>2511.5192000000006</v>
      </c>
      <c r="I50" s="5">
        <f ca="1">'1344 end'!J78</f>
        <v>4670.0818000000008</v>
      </c>
      <c r="J50" s="5"/>
      <c r="L50" t="str">
        <f t="shared" ca="1" si="55"/>
        <v>CUDA opt ant par Const</v>
      </c>
      <c r="M50" s="5">
        <f t="shared" ca="1" si="3"/>
        <v>12.381990897393363</v>
      </c>
      <c r="N50" s="5">
        <f t="shared" ca="1" si="107"/>
        <v>18.030558359165184</v>
      </c>
      <c r="O50" s="5">
        <f t="shared" ca="1" si="108"/>
        <v>24.071021143985018</v>
      </c>
      <c r="P50" s="5">
        <f t="shared" ca="1" si="109"/>
        <v>29.708863687927543</v>
      </c>
      <c r="Q50" s="5">
        <f t="shared" ca="1" si="110"/>
        <v>39.152954912707784</v>
      </c>
      <c r="R50" s="5">
        <f t="shared" ca="1" si="111"/>
        <v>36.746846704055585</v>
      </c>
      <c r="S50" s="5" t="e">
        <f t="shared" ca="1" si="112"/>
        <v>#DIV/0!</v>
      </c>
      <c r="U50" t="str">
        <f t="shared" ca="1" si="56"/>
        <v>CUDA opt ant par Const</v>
      </c>
      <c r="V50" s="5">
        <f t="shared" ca="1" si="57"/>
        <v>12.092297619047621</v>
      </c>
      <c r="W50" s="5">
        <f t="shared" ca="1" si="58"/>
        <v>7.5542730952380941</v>
      </c>
      <c r="X50" s="5">
        <f t="shared" ca="1" si="59"/>
        <v>5.3284601190476204</v>
      </c>
      <c r="Y50" s="5">
        <f t="shared" ca="1" si="60"/>
        <v>4.2659202380952381</v>
      </c>
      <c r="Z50" s="5">
        <f t="shared" ca="1" si="61"/>
        <v>3.7373797619047631</v>
      </c>
      <c r="AA50" s="5">
        <f t="shared" ca="1" si="62"/>
        <v>3.4747632440476197</v>
      </c>
      <c r="AB50" s="5">
        <f t="shared" si="63"/>
        <v>0</v>
      </c>
    </row>
    <row r="51" spans="1:28" x14ac:dyDescent="0.25">
      <c r="A51">
        <v>49</v>
      </c>
      <c r="C51">
        <f ca="1">OFFSET('84p stat'!$A$1,A51*20,0)</f>
        <v>0</v>
      </c>
      <c r="D51" s="5" t="e">
        <f ca="1">'42 end'!J79</f>
        <v>#DIV/0!</v>
      </c>
      <c r="E51" s="5" t="e">
        <f ca="1">'84 end'!J79</f>
        <v>#DIV/0!</v>
      </c>
      <c r="F51" s="5" t="e">
        <f ca="1">'168 end'!J79</f>
        <v>#DIV/0!</v>
      </c>
      <c r="G51" s="5" t="e">
        <f ca="1">'336 end'!J79</f>
        <v>#DIV/0!</v>
      </c>
      <c r="H51" s="5" t="e">
        <f ca="1">'672 end'!J79</f>
        <v>#DIV/0!</v>
      </c>
      <c r="I51" s="5" t="e">
        <f ca="1">'1344 end'!J79</f>
        <v>#DIV/0!</v>
      </c>
      <c r="J51" s="5" t="e">
        <f ca="1">'2688 end'!J79</f>
        <v>#DIV/0!</v>
      </c>
      <c r="L51">
        <f t="shared" ca="1" si="55"/>
        <v>0</v>
      </c>
      <c r="M51" s="5" t="e">
        <f t="shared" ref="M51:M52" ca="1" si="113">D$23/D51</f>
        <v>#DIV/0!</v>
      </c>
      <c r="N51" s="5" t="e">
        <f t="shared" ref="N51:N52" ca="1" si="114">E$23/E51</f>
        <v>#DIV/0!</v>
      </c>
      <c r="O51" s="5" t="e">
        <f t="shared" ref="O51:O52" ca="1" si="115">F$23/F51</f>
        <v>#DIV/0!</v>
      </c>
      <c r="P51" s="5" t="e">
        <f t="shared" ref="P51:P52" ca="1" si="116">G$23/G51</f>
        <v>#DIV/0!</v>
      </c>
      <c r="Q51" s="5" t="e">
        <f t="shared" ref="Q51:Q52" ca="1" si="117">H$23/H51</f>
        <v>#DIV/0!</v>
      </c>
      <c r="R51" s="5" t="e">
        <f t="shared" ref="R51:R52" ca="1" si="118">I$23/I51</f>
        <v>#DIV/0!</v>
      </c>
      <c r="S51" s="5" t="e">
        <f t="shared" ref="S51:S52" ca="1" si="119">J$23/J51</f>
        <v>#DIV/0!</v>
      </c>
      <c r="U51">
        <f t="shared" ca="1" si="56"/>
        <v>0</v>
      </c>
      <c r="V51" s="5" t="e">
        <f t="shared" ca="1" si="57"/>
        <v>#DIV/0!</v>
      </c>
      <c r="W51" s="5" t="e">
        <f t="shared" ca="1" si="58"/>
        <v>#DIV/0!</v>
      </c>
      <c r="X51" s="5" t="e">
        <f t="shared" ca="1" si="59"/>
        <v>#DIV/0!</v>
      </c>
      <c r="Y51" s="5" t="e">
        <f t="shared" ca="1" si="60"/>
        <v>#DIV/0!</v>
      </c>
      <c r="Z51" s="5" t="e">
        <f t="shared" ca="1" si="61"/>
        <v>#DIV/0!</v>
      </c>
      <c r="AA51" s="5" t="e">
        <f t="shared" ca="1" si="62"/>
        <v>#DIV/0!</v>
      </c>
      <c r="AB51" s="5" t="e">
        <f t="shared" ca="1" si="63"/>
        <v>#DIV/0!</v>
      </c>
    </row>
    <row r="52" spans="1:28" x14ac:dyDescent="0.25">
      <c r="A52">
        <v>50</v>
      </c>
      <c r="C52">
        <f ca="1">OFFSET('84p stat'!$A$1,A52*20,0)</f>
        <v>0</v>
      </c>
      <c r="D52" s="5" t="e">
        <f ca="1">'42 end'!J80</f>
        <v>#DIV/0!</v>
      </c>
      <c r="E52" s="5" t="e">
        <f ca="1">'84 end'!J80</f>
        <v>#DIV/0!</v>
      </c>
      <c r="F52" s="5" t="e">
        <f ca="1">'168 end'!J80</f>
        <v>#DIV/0!</v>
      </c>
      <c r="G52" s="5" t="e">
        <f ca="1">'336 end'!J80</f>
        <v>#DIV/0!</v>
      </c>
      <c r="H52" s="5" t="e">
        <f ca="1">'672 end'!J80</f>
        <v>#DIV/0!</v>
      </c>
      <c r="I52" s="5" t="e">
        <f ca="1">'1344 end'!J80</f>
        <v>#DIV/0!</v>
      </c>
      <c r="J52" s="5" t="e">
        <f ca="1">'2688 end'!J80</f>
        <v>#DIV/0!</v>
      </c>
      <c r="L52">
        <f t="shared" ca="1" si="55"/>
        <v>0</v>
      </c>
      <c r="M52" s="5" t="e">
        <f t="shared" ca="1" si="113"/>
        <v>#DIV/0!</v>
      </c>
      <c r="N52" s="5" t="e">
        <f t="shared" ca="1" si="114"/>
        <v>#DIV/0!</v>
      </c>
      <c r="O52" s="5" t="e">
        <f t="shared" ca="1" si="115"/>
        <v>#DIV/0!</v>
      </c>
      <c r="P52" s="5" t="e">
        <f t="shared" ca="1" si="116"/>
        <v>#DIV/0!</v>
      </c>
      <c r="Q52" s="5" t="e">
        <f t="shared" ca="1" si="117"/>
        <v>#DIV/0!</v>
      </c>
      <c r="R52" s="5" t="e">
        <f t="shared" ca="1" si="118"/>
        <v>#DIV/0!</v>
      </c>
      <c r="S52" s="5" t="e">
        <f t="shared" ca="1" si="119"/>
        <v>#DIV/0!</v>
      </c>
      <c r="U52">
        <f t="shared" ca="1" si="56"/>
        <v>0</v>
      </c>
      <c r="V52" s="5" t="e">
        <f t="shared" ca="1" si="57"/>
        <v>#DIV/0!</v>
      </c>
      <c r="W52" s="5" t="e">
        <f t="shared" ca="1" si="58"/>
        <v>#DIV/0!</v>
      </c>
      <c r="X52" s="5" t="e">
        <f t="shared" ca="1" si="59"/>
        <v>#DIV/0!</v>
      </c>
      <c r="Y52" s="5" t="e">
        <f t="shared" ca="1" si="60"/>
        <v>#DIV/0!</v>
      </c>
      <c r="Z52" s="5" t="e">
        <f t="shared" ca="1" si="61"/>
        <v>#DIV/0!</v>
      </c>
      <c r="AA52" s="5" t="e">
        <f t="shared" ca="1" si="62"/>
        <v>#DIV/0!</v>
      </c>
      <c r="AB52" s="5" t="e">
        <f t="shared" ca="1" si="63"/>
        <v>#DIV/0!</v>
      </c>
    </row>
    <row r="53" spans="1:28" x14ac:dyDescent="0.25">
      <c r="D53" s="5"/>
      <c r="L53" t="s">
        <v>82</v>
      </c>
    </row>
    <row r="54" spans="1:28" x14ac:dyDescent="0.25">
      <c r="B54" t="s">
        <v>86</v>
      </c>
      <c r="C54" t="s">
        <v>67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84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41.969824721599984</v>
      </c>
      <c r="E55" s="5">
        <f ca="1">'84 end'!J138</f>
        <v>127.99367088839995</v>
      </c>
      <c r="F55" s="5">
        <f ca="1">'168 end'!J139</f>
        <v>2337.6838396000007</v>
      </c>
      <c r="G55" s="5">
        <f ca="1">'336 end'!J139</f>
        <v>15574.036540759995</v>
      </c>
      <c r="H55" s="5">
        <f ca="1">'672 end'!J139</f>
        <v>0.12477792562954231</v>
      </c>
      <c r="I55" s="5">
        <f ca="1">'1344 end'!J139</f>
        <v>0.52706252636818551</v>
      </c>
      <c r="J55" s="5">
        <f ca="1">'2688 end'!J139</f>
        <v>5.2971024639583257</v>
      </c>
      <c r="L55" t="str">
        <f ca="1">C55</f>
        <v>CUDA Time</v>
      </c>
      <c r="M55" s="5">
        <f t="shared" ref="M55:S55" ca="1" si="120">$B$1*POWER(M3,2)*SQRT(D55/(POWER(D3*$C$1,2))+D$74/(POWER(D$20*$C$1,2)))</f>
        <v>4.1927649190101057</v>
      </c>
      <c r="N55" s="5">
        <f t="shared" ca="1" si="120"/>
        <v>7.5256396345852519</v>
      </c>
      <c r="O55" s="5">
        <f t="shared" ca="1" si="120"/>
        <v>5.1234165151096152</v>
      </c>
      <c r="P55" s="5">
        <f t="shared" ca="1" si="120"/>
        <v>7.116771219984834E-2</v>
      </c>
      <c r="Q55" s="5" t="e">
        <f t="shared" ca="1" si="120"/>
        <v>#DIV/0!</v>
      </c>
      <c r="R55" s="5" t="e">
        <f t="shared" ca="1" si="120"/>
        <v>#DIV/0!</v>
      </c>
      <c r="S55" s="5" t="e">
        <f t="shared" ca="1" si="120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26.932744347599943</v>
      </c>
      <c r="E56" s="5">
        <f ca="1">'84 end'!J139</f>
        <v>50.796578859599975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121">C56</f>
        <v>CUDA</v>
      </c>
      <c r="M56" s="5">
        <f t="shared" ref="M56:M83" ca="1" si="122">$B$1*POWER(M4,2)*SQRT(D56/(POWER(D4*$C$1,2))+D$74/(POWER(D$20*$C$1,2)))</f>
        <v>4.1644038477781837</v>
      </c>
      <c r="N56" s="5">
        <f t="shared" ref="N56:N83" ca="1" si="123">$B$1*POWER(N4,2)*SQRT(E56/(POWER(E4*$C$1,2))+E$74/(POWER(E$20*$C$1,2)))</f>
        <v>7.6177332846411208</v>
      </c>
      <c r="O56" s="5">
        <f t="shared" ref="O56:O83" ca="1" si="124">$B$1*POWER(O4,2)*SQRT(F56/(POWER(F4*$C$1,2))+F$74/(POWER(F$20*$C$1,2)))</f>
        <v>4.9987923346232481</v>
      </c>
      <c r="P56" s="5">
        <f t="shared" ref="P56:P83" ca="1" si="125">$B$1*POWER(P4,2)*SQRT(G56/(POWER(G4*$C$1,2))+G$74/(POWER(G$20*$C$1,2)))</f>
        <v>2.567456486244413E-2</v>
      </c>
      <c r="Q56" s="5" t="e">
        <f t="shared" ref="Q56:Q83" ca="1" si="126">$B$1*POWER(Q4,2)*SQRT(H56/(POWER(H4*$C$1,2))+H$74/(POWER(H$20*$C$1,2)))</f>
        <v>#DIV/0!</v>
      </c>
      <c r="R56" s="5" t="e">
        <f t="shared" ref="R56:R83" ca="1" si="127">$B$1*POWER(R4,2)*SQRT(I56/(POWER(I4*$C$1,2))+I$74/(POWER(I$20*$C$1,2)))</f>
        <v>#DIV/0!</v>
      </c>
      <c r="S56" s="5" t="e">
        <f t="shared" ref="S56:S83" ca="1" si="128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75.148614920000014</v>
      </c>
      <c r="E57" s="5">
        <f ca="1">'84 end'!J140</f>
        <v>92.981297067599925</v>
      </c>
      <c r="F57" s="5">
        <f ca="1">'168 end'!J141</f>
        <v>247.59868962560006</v>
      </c>
      <c r="G57" s="5">
        <f ca="1">'336 end'!J141</f>
        <v>24.822705040000073</v>
      </c>
      <c r="H57" s="5">
        <f ca="1">'672 end'!J141</f>
        <v>1.2218372095999999E-6</v>
      </c>
      <c r="I57" s="5">
        <f ca="1">'1344 end'!J141</f>
        <v>7.8626816000000033E-7</v>
      </c>
      <c r="J57" s="5">
        <f ca="1">'2688 end'!J141</f>
        <v>6.4116367360000017E-7</v>
      </c>
      <c r="L57" t="str">
        <f t="shared" ca="1" si="121"/>
        <v>CUDA non hash</v>
      </c>
      <c r="M57" s="5">
        <f t="shared" ca="1" si="122"/>
        <v>5.5246808624275552</v>
      </c>
      <c r="N57" s="5">
        <f t="shared" ca="1" si="123"/>
        <v>16.922994937600372</v>
      </c>
      <c r="O57" s="5">
        <f t="shared" ca="1" si="124"/>
        <v>39.743425014419834</v>
      </c>
      <c r="P57" s="5">
        <f t="shared" ca="1" si="125"/>
        <v>0.21858977578099967</v>
      </c>
      <c r="Q57" s="5" t="e">
        <f t="shared" ca="1" si="126"/>
        <v>#DIV/0!</v>
      </c>
      <c r="R57" s="5" t="e">
        <f t="shared" ca="1" si="127"/>
        <v>#DIV/0!</v>
      </c>
      <c r="S57" s="5" t="e">
        <f t="shared" ca="1" si="128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40.386098755599988</v>
      </c>
      <c r="E58" s="5">
        <f ca="1">'84 end'!J141</f>
        <v>183.81772932360008</v>
      </c>
      <c r="F58" s="5">
        <f ca="1">'168 end'!J142</f>
        <v>436.14124189000012</v>
      </c>
      <c r="G58" s="5">
        <f ca="1">'336 end'!J142</f>
        <v>1281.5298716400002</v>
      </c>
      <c r="H58" s="5">
        <f ca="1">'672 end'!J142</f>
        <v>1409.7011406399997</v>
      </c>
      <c r="I58" s="5">
        <f ca="1">'1344 end'!J142</f>
        <v>39393.364519360024</v>
      </c>
      <c r="J58" s="5">
        <f ca="1">'2688 end'!J142</f>
        <v>38.287115040000231</v>
      </c>
      <c r="L58" t="str">
        <f t="shared" ca="1" si="121"/>
        <v>CUDA ant</v>
      </c>
      <c r="M58" s="5">
        <f t="shared" ca="1" si="122"/>
        <v>2.1125746474037395</v>
      </c>
      <c r="N58" s="5">
        <f t="shared" ca="1" si="123"/>
        <v>5.0749845808534868</v>
      </c>
      <c r="O58" s="5">
        <f t="shared" ca="1" si="124"/>
        <v>13.646708666076819</v>
      </c>
      <c r="P58" s="5">
        <f t="shared" ca="1" si="125"/>
        <v>0.82966948667998441</v>
      </c>
      <c r="Q58" s="5">
        <f t="shared" ca="1" si="126"/>
        <v>0.81364186114372139</v>
      </c>
      <c r="R58" s="5">
        <f t="shared" ca="1" si="127"/>
        <v>1.7478576601470421</v>
      </c>
      <c r="S58" s="5">
        <f t="shared" ca="1" si="128"/>
        <v>2.7058344911616763E-2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66.864586550399991</v>
      </c>
      <c r="E59" s="5">
        <f ca="1">'84 end'!J142</f>
        <v>198.95648012640001</v>
      </c>
      <c r="F59" s="5">
        <f ca="1">'168 end'!J143</f>
        <v>593.77017265000018</v>
      </c>
      <c r="G59" s="5">
        <f ca="1">'336 end'!J143</f>
        <v>1532.7536024399994</v>
      </c>
      <c r="H59" s="5">
        <f ca="1">'672 end'!J143</f>
        <v>1518.6741260400006</v>
      </c>
      <c r="I59" s="5">
        <f ca="1">'1344 end'!J143</f>
        <v>0.35850099999998719</v>
      </c>
      <c r="J59" s="5">
        <f ca="1">'2688 end'!J143</f>
        <v>536.43160244000137</v>
      </c>
      <c r="L59" t="str">
        <f t="shared" ca="1" si="121"/>
        <v>CUDA ant par</v>
      </c>
      <c r="M59" s="5">
        <f t="shared" ca="1" si="122"/>
        <v>2.1134561159841474</v>
      </c>
      <c r="N59" s="5">
        <f t="shared" ca="1" si="123"/>
        <v>5.1646398182509055</v>
      </c>
      <c r="O59" s="5">
        <f t="shared" ca="1" si="124"/>
        <v>13.80418118918459</v>
      </c>
      <c r="P59" s="5">
        <f t="shared" ca="1" si="125"/>
        <v>0.95461160352171748</v>
      </c>
      <c r="Q59" s="5">
        <f t="shared" ca="1" si="126"/>
        <v>0.85585451002981638</v>
      </c>
      <c r="R59" s="5">
        <f t="shared" ca="1" si="127"/>
        <v>6.8590778352086304E-3</v>
      </c>
      <c r="S59" s="5">
        <f t="shared" ca="1" si="128"/>
        <v>0.14287278737702125</v>
      </c>
    </row>
    <row r="60" spans="1:28" x14ac:dyDescent="0.25">
      <c r="A60">
        <v>6</v>
      </c>
      <c r="C60" t="str">
        <f ca="1">OFFSET('42p stat'!$A$1,A60*20,0)</f>
        <v>CUDA ant par global</v>
      </c>
      <c r="D60" s="5">
        <f ca="1">'42 end'!J143</f>
        <v>28.525247799999981</v>
      </c>
      <c r="E60" s="5">
        <f ca="1">'84 end'!J143</f>
        <v>119.21966076360012</v>
      </c>
      <c r="F60" s="5">
        <f ca="1">'168 end'!J144</f>
        <v>472.93381254560001</v>
      </c>
      <c r="G60" s="5">
        <f ca="1">'336 end'!J144</f>
        <v>882.31236223999974</v>
      </c>
      <c r="H60" s="5">
        <f ca="1">'672 end'!J144</f>
        <v>159.00115884000039</v>
      </c>
      <c r="I60" s="5">
        <f ca="1">'1344 end'!J144</f>
        <v>0.30513195999998627</v>
      </c>
      <c r="J60" s="5">
        <f ca="1">'2688 end'!J144</f>
        <v>15.590094999999316</v>
      </c>
      <c r="L60" t="str">
        <f t="shared" ca="1" si="121"/>
        <v>CUDA ant par global</v>
      </c>
      <c r="M60" s="5">
        <f t="shared" ca="1" si="122"/>
        <v>2.1614267361956521</v>
      </c>
      <c r="N60" s="5">
        <f t="shared" ca="1" si="123"/>
        <v>5.1239630481045495</v>
      </c>
      <c r="O60" s="5">
        <f t="shared" ca="1" si="124"/>
        <v>13.649782111004912</v>
      </c>
      <c r="P60" s="5">
        <f t="shared" ca="1" si="125"/>
        <v>0.74473181071204198</v>
      </c>
      <c r="Q60" s="5">
        <f t="shared" ca="1" si="126"/>
        <v>0.28802710156841044</v>
      </c>
      <c r="R60" s="5">
        <f t="shared" ca="1" si="127"/>
        <v>6.1691084882559291E-3</v>
      </c>
      <c r="S60" s="5">
        <f t="shared" ca="1" si="128"/>
        <v>2.369714571891824E-2</v>
      </c>
    </row>
    <row r="61" spans="1:28" x14ac:dyDescent="0.25">
      <c r="A61">
        <v>7</v>
      </c>
      <c r="C61" t="str">
        <f ca="1">OFFSET('42p stat'!$A$1,A61*20,0)</f>
        <v>CUDA ant non hash</v>
      </c>
      <c r="D61" s="5">
        <f ca="1">'42 end'!J144</f>
        <v>65.688914590399918</v>
      </c>
      <c r="E61" s="5">
        <f ca="1">'84 end'!J144</f>
        <v>654.14343925759988</v>
      </c>
      <c r="F61" s="5">
        <f ca="1">'168 end'!J145</f>
        <v>322.66475328999974</v>
      </c>
      <c r="G61" s="5">
        <f ca="1">'336 end'!J145</f>
        <v>436.97989955999998</v>
      </c>
      <c r="H61" s="5">
        <f ca="1">'672 end'!J145</f>
        <v>11.621215039999857</v>
      </c>
      <c r="I61" s="5">
        <f ca="1">'1344 end'!J145</f>
        <v>117.97261135999953</v>
      </c>
      <c r="J61" s="5">
        <f ca="1">'2688 end'!J145</f>
        <v>37.364097559999813</v>
      </c>
      <c r="L61" t="str">
        <f t="shared" ca="1" si="121"/>
        <v>CUDA ant non hash</v>
      </c>
      <c r="M61" s="5">
        <f t="shared" ca="1" si="122"/>
        <v>2.3103897536345097</v>
      </c>
      <c r="N61" s="5">
        <f t="shared" ca="1" si="123"/>
        <v>6.1225332994530968</v>
      </c>
      <c r="O61" s="5">
        <f t="shared" ca="1" si="124"/>
        <v>17.09497978751887</v>
      </c>
      <c r="P61" s="5">
        <f t="shared" ca="1" si="125"/>
        <v>0.8835505916984201</v>
      </c>
      <c r="Q61" s="5">
        <f t="shared" ca="1" si="126"/>
        <v>0.14746842766044238</v>
      </c>
      <c r="R61" s="5">
        <f t="shared" ca="1" si="127"/>
        <v>0.17826503202229416</v>
      </c>
      <c r="S61" s="5">
        <f t="shared" ca="1" si="128"/>
        <v>0.18516864324215973</v>
      </c>
    </row>
    <row r="62" spans="1:28" x14ac:dyDescent="0.25">
      <c r="A62">
        <v>8</v>
      </c>
      <c r="C62" t="str">
        <f ca="1">OFFSET('42p stat'!$A$1,A62*20,0)</f>
        <v>CUDA ant add CPU Time</v>
      </c>
      <c r="D62" s="5">
        <f ca="1">'42 end'!J145</f>
        <v>240.99721352960003</v>
      </c>
      <c r="E62" s="5">
        <f ca="1">'84 end'!J145</f>
        <v>297.49951431999995</v>
      </c>
      <c r="F62" s="5">
        <f ca="1">'168 end'!J146</f>
        <v>281.85651201440004</v>
      </c>
      <c r="G62" s="5">
        <f ca="1">'336 end'!J146</f>
        <v>271.78190344000006</v>
      </c>
      <c r="H62" s="5">
        <f ca="1">'672 end'!J146</f>
        <v>1286.8453298399997</v>
      </c>
      <c r="I62" s="5">
        <f ca="1">'1344 end'!J146</f>
        <v>38248.231785999997</v>
      </c>
      <c r="J62" s="5">
        <f ca="1">'2688 end'!J146</f>
        <v>869.25825200000077</v>
      </c>
      <c r="L62" t="str">
        <f t="shared" ca="1" si="121"/>
        <v>CUDA ant add CPU Time</v>
      </c>
      <c r="M62" s="5">
        <f t="shared" ca="1" si="122"/>
        <v>8.2718833043274564</v>
      </c>
      <c r="N62" s="5">
        <f t="shared" ca="1" si="123"/>
        <v>9.9941921955492408</v>
      </c>
      <c r="O62" s="5">
        <f t="shared" ca="1" si="124"/>
        <v>17.02890994841108</v>
      </c>
      <c r="P62" s="5">
        <f t="shared" ca="1" si="125"/>
        <v>0.40376326913745136</v>
      </c>
      <c r="Q62" s="5">
        <f t="shared" ca="1" si="126"/>
        <v>0.48764871361100165</v>
      </c>
      <c r="R62" s="5">
        <f t="shared" ca="1" si="127"/>
        <v>0.99587329018421122</v>
      </c>
      <c r="S62" s="5">
        <f t="shared" ca="1" si="128"/>
        <v>7.7258230581131571E-2</v>
      </c>
    </row>
    <row r="63" spans="1:28" x14ac:dyDescent="0.25">
      <c r="A63">
        <v>9</v>
      </c>
      <c r="C63" t="str">
        <f ca="1">OFFSET('42p stat'!$A$1,A63*20,0)</f>
        <v>CUDA ant add CPU Time global</v>
      </c>
      <c r="D63" s="5">
        <f ca="1">'42 end'!J146</f>
        <v>131.96644803999996</v>
      </c>
      <c r="E63" s="5">
        <f ca="1">'84 end'!J146</f>
        <v>269.13838960999999</v>
      </c>
      <c r="F63" s="5">
        <f ca="1">'168 end'!J147</f>
        <v>169.60587297520021</v>
      </c>
      <c r="G63" s="5">
        <f ca="1">'336 end'!J147</f>
        <v>271.5957053600003</v>
      </c>
      <c r="H63" s="5">
        <f ca="1">'672 end'!J147</f>
        <v>6858.1898182000023</v>
      </c>
      <c r="I63" s="5">
        <f ca="1">'1344 end'!J147</f>
        <v>36202.739638999992</v>
      </c>
      <c r="J63" s="5">
        <f ca="1">'2688 end'!J147</f>
        <v>81304.367757999993</v>
      </c>
      <c r="L63" t="str">
        <f t="shared" ca="1" si="121"/>
        <v>CUDA ant add CPU Time global</v>
      </c>
      <c r="M63" s="5">
        <f t="shared" ca="1" si="122"/>
        <v>8.3596298866078289</v>
      </c>
      <c r="N63" s="5">
        <f t="shared" ca="1" si="123"/>
        <v>9.8799311057012584</v>
      </c>
      <c r="O63" s="5">
        <f t="shared" ca="1" si="124"/>
        <v>17.029484032159552</v>
      </c>
      <c r="P63" s="5">
        <f t="shared" ca="1" si="125"/>
        <v>0.39191604578400024</v>
      </c>
      <c r="Q63" s="5">
        <f t="shared" ca="1" si="126"/>
        <v>0.99318094553002323</v>
      </c>
      <c r="R63" s="5">
        <f t="shared" ca="1" si="127"/>
        <v>0.92479388224260806</v>
      </c>
      <c r="S63" s="5">
        <f t="shared" ca="1" si="128"/>
        <v>0.72448571493549951</v>
      </c>
    </row>
    <row r="64" spans="1:28" x14ac:dyDescent="0.25">
      <c r="A64">
        <v>10</v>
      </c>
      <c r="C64" t="str">
        <f ca="1">OFFSET('42p stat'!$A$1,A64*20,0)</f>
        <v>CUDA ant add CPU</v>
      </c>
      <c r="D64" s="5">
        <f ca="1">'42 end'!J147</f>
        <v>64.715364566400041</v>
      </c>
      <c r="E64" s="5">
        <f ca="1">'84 end'!J147</f>
        <v>25.467231985599987</v>
      </c>
      <c r="F64" s="5">
        <f ca="1">'168 end'!J148</f>
        <v>0</v>
      </c>
      <c r="G64" s="5">
        <f ca="1">'336 end'!J148</f>
        <v>0</v>
      </c>
      <c r="H64" s="5">
        <f ca="1">'672 end'!J148</f>
        <v>0</v>
      </c>
      <c r="I64" s="5">
        <f ca="1">'1344 end'!J148</f>
        <v>0</v>
      </c>
      <c r="J64" s="5">
        <f ca="1">'2688 end'!J148</f>
        <v>0</v>
      </c>
      <c r="L64" t="str">
        <f t="shared" ca="1" si="121"/>
        <v>CUDA ant add CPU</v>
      </c>
      <c r="M64" s="5">
        <f t="shared" ca="1" si="122"/>
        <v>8.7233051685012128</v>
      </c>
      <c r="N64" s="5">
        <f t="shared" ca="1" si="123"/>
        <v>10.741430393538996</v>
      </c>
      <c r="O64" s="5">
        <f t="shared" ca="1" si="124"/>
        <v>17.67247167809877</v>
      </c>
      <c r="P64" s="5">
        <f t="shared" ca="1" si="125"/>
        <v>0.27817734407829409</v>
      </c>
      <c r="Q64" s="5">
        <f t="shared" ca="1" si="126"/>
        <v>2.7969698151884878E-5</v>
      </c>
      <c r="R64" s="5">
        <f t="shared" ca="1" si="127"/>
        <v>7.5942885384470725E-6</v>
      </c>
      <c r="S64" s="5">
        <f t="shared" ca="1" si="128"/>
        <v>1.7099238030924947E-6</v>
      </c>
    </row>
    <row r="65" spans="1:19" x14ac:dyDescent="0.25">
      <c r="A65">
        <v>11</v>
      </c>
      <c r="C65" t="str">
        <f ca="1">OFFSET('42p stat'!$A$1,A65*20,0)</f>
        <v>CUDA ant add CPU non hash</v>
      </c>
      <c r="D65" s="5">
        <f ca="1">'42 end'!J148</f>
        <v>338.06179257000008</v>
      </c>
      <c r="E65" s="5">
        <f ca="1">'84 end'!J148</f>
        <v>467.84397559040002</v>
      </c>
      <c r="F65" s="5">
        <f ca="1">'168 end'!J149</f>
        <v>77.298796491599987</v>
      </c>
      <c r="G65" s="5">
        <f ca="1">'336 end'!J149</f>
        <v>249.22561124000018</v>
      </c>
      <c r="H65" s="5">
        <f ca="1">'672 end'!J149</f>
        <v>3376.2322519600016</v>
      </c>
      <c r="I65" s="5">
        <f ca="1">'1344 end'!J149</f>
        <v>16378.426078240007</v>
      </c>
      <c r="J65" s="5">
        <f ca="1">'2688 end'!J149</f>
        <v>397.67615404000048</v>
      </c>
      <c r="L65" t="str">
        <f t="shared" ca="1" si="121"/>
        <v>CUDA ant add CPU non hash</v>
      </c>
      <c r="M65" s="5">
        <f t="shared" ca="1" si="122"/>
        <v>10.207121949047975</v>
      </c>
      <c r="N65" s="5">
        <f t="shared" ca="1" si="123"/>
        <v>12.748797303736911</v>
      </c>
      <c r="O65" s="5">
        <f t="shared" ca="1" si="124"/>
        <v>23.480678062844088</v>
      </c>
      <c r="P65" s="5">
        <f t="shared" ca="1" si="125"/>
        <v>0.58618046848723504</v>
      </c>
      <c r="Q65" s="5">
        <f t="shared" ca="1" si="126"/>
        <v>1.1404161613636044</v>
      </c>
      <c r="R65" s="5">
        <f t="shared" ca="1" si="127"/>
        <v>1.0355755448929485</v>
      </c>
      <c r="S65" s="5">
        <f t="shared" ca="1" si="128"/>
        <v>0.31476636343198638</v>
      </c>
    </row>
    <row r="66" spans="1:19" x14ac:dyDescent="0.25">
      <c r="A66">
        <v>12</v>
      </c>
      <c r="C66" t="str">
        <f ca="1">OFFSET('42p stat'!$A$1,A66*20,0)</f>
        <v>CUDA ant add CPU12</v>
      </c>
      <c r="D66" s="5">
        <f ca="1">'42 end'!J149</f>
        <v>1524.0940021599999</v>
      </c>
      <c r="E66" s="5">
        <f ca="1">'84 end'!J149</f>
        <v>43621.361746639996</v>
      </c>
      <c r="F66" s="5">
        <f ca="1">'168 end'!J150</f>
        <v>2043841.7745751271</v>
      </c>
      <c r="G66" s="5">
        <f ca="1">'336 end'!J150</f>
        <v>1273082.25365168</v>
      </c>
      <c r="H66" s="5">
        <f ca="1">'672 end'!J150</f>
        <v>3122754.3906270005</v>
      </c>
      <c r="I66" s="5">
        <f ca="1">'1344 end'!J150</f>
        <v>3389367.7299970007</v>
      </c>
      <c r="J66" s="5">
        <f ca="1">'2688 end'!J150</f>
        <v>86649.675037000008</v>
      </c>
      <c r="L66" t="str">
        <f t="shared" ca="1" si="121"/>
        <v>CUDA ant add CPU12</v>
      </c>
      <c r="M66" s="5">
        <f t="shared" ca="1" si="122"/>
        <v>0.32167632292014137</v>
      </c>
      <c r="N66" s="5">
        <f t="shared" ca="1" si="123"/>
        <v>0.16182318936761961</v>
      </c>
      <c r="O66" s="5">
        <f t="shared" ca="1" si="124"/>
        <v>0.31522852044242583</v>
      </c>
      <c r="P66" s="5">
        <f t="shared" ca="1" si="125"/>
        <v>6.9490151713208867E-2</v>
      </c>
      <c r="Q66" s="5">
        <f t="shared" ca="1" si="126"/>
        <v>0.15337822943731469</v>
      </c>
      <c r="R66" s="5">
        <f t="shared" ca="1" si="127"/>
        <v>9.399006062433396E-2</v>
      </c>
      <c r="S66" s="5">
        <f t="shared" ca="1" si="128"/>
        <v>1.1097534769886707E-2</v>
      </c>
    </row>
    <row r="67" spans="1:19" x14ac:dyDescent="0.25">
      <c r="A67">
        <v>13</v>
      </c>
      <c r="C67" t="str">
        <f ca="1">OFFSET('42p stat'!$A$1,A67*20,0)</f>
        <v>CUDA opt</v>
      </c>
      <c r="D67" s="5">
        <f ca="1">'42 end'!J150</f>
        <v>38.947645688399966</v>
      </c>
      <c r="E67" s="5">
        <f ca="1">'84 end'!J150</f>
        <v>46.337969313599935</v>
      </c>
      <c r="F67" s="5">
        <f ca="1">'168 end'!J151</f>
        <v>0</v>
      </c>
      <c r="G67" s="5">
        <f ca="1">'336 end'!J151</f>
        <v>0</v>
      </c>
      <c r="H67" s="5">
        <f ca="1">'672 end'!J151</f>
        <v>0</v>
      </c>
      <c r="I67" s="5">
        <f ca="1">'1344 end'!J151</f>
        <v>0</v>
      </c>
      <c r="J67" s="5">
        <f ca="1">'2688 end'!J151</f>
        <v>0</v>
      </c>
      <c r="L67" t="str">
        <f t="shared" ca="1" si="121"/>
        <v>CUDA opt</v>
      </c>
      <c r="M67" s="5">
        <f t="shared" ca="1" si="122"/>
        <v>4.148802564648344</v>
      </c>
      <c r="N67" s="5">
        <f t="shared" ca="1" si="123"/>
        <v>7.7915526984979255</v>
      </c>
      <c r="O67" s="5">
        <f t="shared" ca="1" si="124"/>
        <v>5.2076072123142731</v>
      </c>
      <c r="P67" s="5">
        <f t="shared" ca="1" si="125"/>
        <v>2.7753375092994543E-2</v>
      </c>
      <c r="Q67" s="5" t="e">
        <f t="shared" ca="1" si="126"/>
        <v>#DIV/0!</v>
      </c>
      <c r="R67" s="5" t="e">
        <f t="shared" ca="1" si="127"/>
        <v>#DIV/0!</v>
      </c>
      <c r="S67" s="5" t="e">
        <f t="shared" ca="1" si="128"/>
        <v>#DIV/0!</v>
      </c>
    </row>
    <row r="68" spans="1:19" x14ac:dyDescent="0.25">
      <c r="A68">
        <v>14</v>
      </c>
      <c r="C68" t="str">
        <f ca="1">OFFSET('42p stat'!$A$1,A68*20,0)</f>
        <v>CUDA opt Time</v>
      </c>
      <c r="D68" s="5">
        <f ca="1">'42 end'!J151</f>
        <v>51.991993827600005</v>
      </c>
      <c r="E68" s="5">
        <f ca="1">'84 end'!J151</f>
        <v>41.458285490000051</v>
      </c>
      <c r="F68" s="5">
        <f ca="1">'168 end'!J152</f>
        <v>234.55467200000015</v>
      </c>
      <c r="G68" s="5">
        <f ca="1">'336 end'!J152</f>
        <v>16852.170153840001</v>
      </c>
      <c r="H68" s="5">
        <f ca="1">'672 end'!J152</f>
        <v>3.3438089215999985E-6</v>
      </c>
      <c r="I68" s="5">
        <f ca="1">'1344 end'!J152</f>
        <v>1.8871701503999986E-6</v>
      </c>
      <c r="J68" s="5">
        <f ca="1">'2688 end'!J152</f>
        <v>8.9098240000000045E-8</v>
      </c>
      <c r="L68" t="str">
        <f t="shared" ref="L68:L83" ca="1" si="129">C68</f>
        <v>CUDA opt Time</v>
      </c>
      <c r="M68" s="5">
        <f t="shared" ca="1" si="122"/>
        <v>4.1674771731630145</v>
      </c>
      <c r="N68" s="5">
        <f t="shared" ca="1" si="123"/>
        <v>7.9390225317432543</v>
      </c>
      <c r="O68" s="5">
        <f t="shared" ca="1" si="124"/>
        <v>5.3427772640621409</v>
      </c>
      <c r="P68" s="5">
        <f t="shared" ca="1" si="125"/>
        <v>7.9979492554304019E-2</v>
      </c>
      <c r="Q68" s="5" t="e">
        <f t="shared" ca="1" si="126"/>
        <v>#DIV/0!</v>
      </c>
      <c r="R68" s="5" t="e">
        <f t="shared" ca="1" si="127"/>
        <v>#DIV/0!</v>
      </c>
      <c r="S68" s="5" t="e">
        <f t="shared" ca="1" si="128"/>
        <v>#DIV/0!</v>
      </c>
    </row>
    <row r="69" spans="1:19" x14ac:dyDescent="0.25">
      <c r="A69">
        <v>15</v>
      </c>
      <c r="C69" t="str">
        <f ca="1">OFFSET('42p stat'!$A$1,A69*20,0)</f>
        <v>CUDA opt non hash</v>
      </c>
      <c r="D69" s="5">
        <f ca="1">'42 end'!J152</f>
        <v>35.100164883600009</v>
      </c>
      <c r="E69" s="5">
        <f ca="1">'84 end'!J152</f>
        <v>37.926650519999974</v>
      </c>
      <c r="F69" s="5">
        <f ca="1">'168 end'!J153</f>
        <v>61.68251636359998</v>
      </c>
      <c r="G69" s="5">
        <f ca="1">'336 end'!J153</f>
        <v>27.002180840000133</v>
      </c>
      <c r="H69" s="5">
        <f ca="1">'672 end'!J153</f>
        <v>1.0482175999999997E-6</v>
      </c>
      <c r="I69" s="5">
        <f ca="1">'1344 end'!J153</f>
        <v>1.0636640255999991E-6</v>
      </c>
      <c r="J69" s="5">
        <f ca="1">'2688 end'!J153</f>
        <v>5.9346944000000083E-9</v>
      </c>
      <c r="L69" t="str">
        <f t="shared" ca="1" si="129"/>
        <v>CUDA opt non hash</v>
      </c>
      <c r="M69" s="5">
        <f t="shared" ca="1" si="122"/>
        <v>5.609466037428966</v>
      </c>
      <c r="N69" s="5">
        <f t="shared" ca="1" si="123"/>
        <v>17.056275384773826</v>
      </c>
      <c r="O69" s="5">
        <f t="shared" ca="1" si="124"/>
        <v>41.090757824203024</v>
      </c>
      <c r="P69" s="5">
        <f t="shared" ca="1" si="125"/>
        <v>0.23831946595128206</v>
      </c>
      <c r="Q69" s="5" t="e">
        <f t="shared" ca="1" si="126"/>
        <v>#DIV/0!</v>
      </c>
      <c r="R69" s="5" t="e">
        <f t="shared" ca="1" si="127"/>
        <v>#DIV/0!</v>
      </c>
      <c r="S69" s="5" t="e">
        <f t="shared" ca="1" si="128"/>
        <v>#DIV/0!</v>
      </c>
    </row>
    <row r="70" spans="1:19" x14ac:dyDescent="0.25">
      <c r="A70">
        <v>16</v>
      </c>
      <c r="C70" t="str">
        <f ca="1">OFFSET('42p stat'!$A$1,A70*20,0)</f>
        <v>CUDA opt ant</v>
      </c>
      <c r="D70" s="5">
        <f ca="1">'42 end'!J153</f>
        <v>44.933227523599996</v>
      </c>
      <c r="E70" s="5">
        <f ca="1">'84 end'!J153</f>
        <v>32.847028750399978</v>
      </c>
      <c r="F70" s="5">
        <f ca="1">'168 end'!J154</f>
        <v>30.208053747600076</v>
      </c>
      <c r="G70" s="5">
        <f ca="1">'336 end'!J154</f>
        <v>22.814270760000067</v>
      </c>
      <c r="H70" s="5">
        <f ca="1">'672 end'!J154</f>
        <v>298.8974730000001</v>
      </c>
      <c r="I70" s="5">
        <f ca="1">'1344 end'!J154</f>
        <v>5118.4550653600018</v>
      </c>
      <c r="J70" s="5">
        <f ca="1">'2688 end'!J154</f>
        <v>28.1124667600001</v>
      </c>
      <c r="L70" t="str">
        <f t="shared" ca="1" si="129"/>
        <v>CUDA opt ant</v>
      </c>
      <c r="M70" s="5">
        <f t="shared" ca="1" si="122"/>
        <v>2.2056029712312868</v>
      </c>
      <c r="N70" s="5">
        <f t="shared" ca="1" si="123"/>
        <v>5.2877632351783186</v>
      </c>
      <c r="O70" s="5">
        <f t="shared" ca="1" si="124"/>
        <v>14.033186937375548</v>
      </c>
      <c r="P70" s="5">
        <f t="shared" ca="1" si="125"/>
        <v>0.34640325230131253</v>
      </c>
      <c r="Q70" s="5">
        <f t="shared" ca="1" si="126"/>
        <v>0.36080562212775974</v>
      </c>
      <c r="R70" s="5">
        <f t="shared" ca="1" si="127"/>
        <v>0.64668256842042993</v>
      </c>
      <c r="S70" s="5">
        <f t="shared" ca="1" si="128"/>
        <v>2.377943772085923E-2</v>
      </c>
    </row>
    <row r="71" spans="1:19" x14ac:dyDescent="0.25">
      <c r="A71">
        <v>17</v>
      </c>
      <c r="C71" t="str">
        <f ca="1">OFFSET('42p stat'!$A$1,A71*20,0)</f>
        <v>CUDA opt ant non hash</v>
      </c>
      <c r="D71" s="5">
        <f ca="1">'42 end'!J154</f>
        <v>54.545974811600011</v>
      </c>
      <c r="E71" s="5">
        <f ca="1">'84 end'!J154</f>
        <v>55.256670606400093</v>
      </c>
      <c r="F71" s="5">
        <f ca="1">'168 end'!J155</f>
        <v>78.064216662400071</v>
      </c>
      <c r="G71" s="5">
        <f ca="1">'336 end'!J155</f>
        <v>33.144691240000036</v>
      </c>
      <c r="H71" s="5">
        <f ca="1">'672 end'!J155</f>
        <v>516.86072999999942</v>
      </c>
      <c r="I71" s="5">
        <f ca="1">'1344 end'!J155</f>
        <v>2545.7061109999986</v>
      </c>
      <c r="J71" s="5">
        <f ca="1">'2688 end'!J155</f>
        <v>41.076895560000921</v>
      </c>
      <c r="L71" t="str">
        <f t="shared" ca="1" si="129"/>
        <v>CUDA opt ant non hash</v>
      </c>
      <c r="M71" s="5">
        <f t="shared" ca="1" si="122"/>
        <v>2.317652892003669</v>
      </c>
      <c r="N71" s="5">
        <f t="shared" ca="1" si="123"/>
        <v>6.2363879026929485</v>
      </c>
      <c r="O71" s="5">
        <f t="shared" ca="1" si="124"/>
        <v>18.05904723783253</v>
      </c>
      <c r="P71" s="5">
        <f t="shared" ca="1" si="125"/>
        <v>0.50473105343329783</v>
      </c>
      <c r="Q71" s="5">
        <f t="shared" ca="1" si="126"/>
        <v>0.86952972968886044</v>
      </c>
      <c r="R71" s="5">
        <f t="shared" ca="1" si="127"/>
        <v>0.79829623596254373</v>
      </c>
      <c r="S71" s="5">
        <f t="shared" ca="1" si="128"/>
        <v>0.19578293882605527</v>
      </c>
    </row>
    <row r="72" spans="1:19" x14ac:dyDescent="0.25">
      <c r="A72">
        <v>18</v>
      </c>
      <c r="C72" t="str">
        <f ca="1">OFFSET('42p stat'!$A$1,A72*20,0)</f>
        <v>CUDA opt ant par</v>
      </c>
      <c r="D72" s="5">
        <f ca="1">'42 end'!J155</f>
        <v>194.17716608000012</v>
      </c>
      <c r="E72" s="5">
        <f ca="1">'84 end'!J155</f>
        <v>38.144531088399965</v>
      </c>
      <c r="F72" s="5">
        <f ca="1">'168 end'!J156</f>
        <v>4.2161521056000089</v>
      </c>
      <c r="G72" s="5">
        <f ca="1">'336 end'!J156</f>
        <v>28.664706999999993</v>
      </c>
      <c r="H72" s="5">
        <f ca="1">'672 end'!J156</f>
        <v>341.52555096000032</v>
      </c>
      <c r="I72" s="5">
        <f ca="1">'1344 end'!J156</f>
        <v>703.67403644000035</v>
      </c>
      <c r="J72" s="5">
        <f ca="1">'2688 end'!J156</f>
        <v>26.485971560000859</v>
      </c>
      <c r="L72" t="str">
        <f t="shared" ca="1" si="129"/>
        <v>CUDA opt ant par</v>
      </c>
      <c r="M72" s="5">
        <f t="shared" ca="1" si="122"/>
        <v>2.1779945499628419</v>
      </c>
      <c r="N72" s="5">
        <f t="shared" ca="1" si="123"/>
        <v>5.2498338767717643</v>
      </c>
      <c r="O72" s="5">
        <f t="shared" ca="1" si="124"/>
        <v>14.269990745179738</v>
      </c>
      <c r="P72" s="5">
        <f t="shared" ca="1" si="125"/>
        <v>0.3533626283062995</v>
      </c>
      <c r="Q72" s="5">
        <f t="shared" ca="1" si="126"/>
        <v>0.3890060438456126</v>
      </c>
      <c r="R72" s="5">
        <f t="shared" ca="1" si="127"/>
        <v>0.28796576246415079</v>
      </c>
      <c r="S72" s="5">
        <f t="shared" ca="1" si="128"/>
        <v>3.185617319711747E-2</v>
      </c>
    </row>
    <row r="73" spans="1:19" x14ac:dyDescent="0.25">
      <c r="A73">
        <v>19</v>
      </c>
      <c r="C73" t="str">
        <f ca="1">OFFSET('42p stat'!$A$1,A73*20,0)</f>
        <v>CUDA opt ant par global</v>
      </c>
      <c r="D73" s="5">
        <f ca="1">'42 end'!J156</f>
        <v>179.93573235359995</v>
      </c>
      <c r="E73" s="5">
        <f ca="1">'84 end'!J156</f>
        <v>35.708542873600067</v>
      </c>
      <c r="F73" s="5">
        <f ca="1">'168 end'!J157</f>
        <v>153.66530951560017</v>
      </c>
      <c r="G73" s="5">
        <f ca="1">'336 end'!J157</f>
        <v>32.933486040000105</v>
      </c>
      <c r="H73" s="5">
        <f ca="1">'672 end'!J157</f>
        <v>203.68057316000011</v>
      </c>
      <c r="I73" s="5">
        <f ca="1">'1344 end'!J157</f>
        <v>7144.4459370399982</v>
      </c>
      <c r="J73" s="5">
        <f ca="1">'2688 end'!J157</f>
        <v>19.096844560000307</v>
      </c>
      <c r="L73" t="str">
        <f t="shared" ca="1" si="129"/>
        <v>CUDA opt ant par global</v>
      </c>
      <c r="M73" s="5">
        <f t="shared" ca="1" si="122"/>
        <v>2.0949741672584743</v>
      </c>
      <c r="N73" s="5">
        <f t="shared" ca="1" si="123"/>
        <v>5.2060204542750421</v>
      </c>
      <c r="O73" s="5">
        <f t="shared" ca="1" si="124"/>
        <v>13.974731299985336</v>
      </c>
      <c r="P73" s="5">
        <f t="shared" ca="1" si="125"/>
        <v>0.34596922116034046</v>
      </c>
      <c r="Q73" s="5">
        <f t="shared" ca="1" si="126"/>
        <v>0.29134175282261099</v>
      </c>
      <c r="R73" s="5">
        <f t="shared" ca="1" si="127"/>
        <v>0.92528385089566301</v>
      </c>
      <c r="S73" s="5">
        <f t="shared" ca="1" si="128"/>
        <v>2.6231943816941817E-2</v>
      </c>
    </row>
    <row r="74" spans="1:19" x14ac:dyDescent="0.25">
      <c r="A74">
        <v>20</v>
      </c>
      <c r="C74" t="str">
        <f ca="1">OFFSET('42p stat'!$A$1,A74*20,0)</f>
        <v>CUDA opt_one_GPU</v>
      </c>
      <c r="D74" s="5">
        <f ca="1">'42 end'!J157</f>
        <v>33299.358019536354</v>
      </c>
      <c r="E74" s="5">
        <f ca="1">'84 end'!J157</f>
        <v>69117.892387483604</v>
      </c>
      <c r="F74" s="5">
        <f ca="1">'168 end'!J158</f>
        <v>306531.08033103944</v>
      </c>
      <c r="G74" s="5">
        <f ca="1">'336 end'!J158</f>
        <v>187.65396224000079</v>
      </c>
      <c r="H74" s="5">
        <f ca="1">'672 end'!J158</f>
        <v>3.7091475455999989E-6</v>
      </c>
      <c r="I74" s="5">
        <f ca="1">'1344 end'!J158</f>
        <v>1.2686393344000005E-6</v>
      </c>
      <c r="J74" s="5">
        <f ca="1">'2688 end'!J158</f>
        <v>2.4495103999999994E-7</v>
      </c>
      <c r="L74" t="str">
        <f t="shared" ca="1" si="129"/>
        <v>CUDA opt_one_GPU</v>
      </c>
      <c r="M74" s="5">
        <f t="shared" ca="1" si="122"/>
        <v>2.9870660173417978</v>
      </c>
      <c r="N74" s="5">
        <f t="shared" ca="1" si="123"/>
        <v>3.490969918121388</v>
      </c>
      <c r="O74" s="5">
        <f t="shared" ca="1" si="124"/>
        <v>1.8423777070097478</v>
      </c>
      <c r="P74" s="5">
        <f t="shared" ca="1" si="125"/>
        <v>8.5895717179807572E-3</v>
      </c>
      <c r="Q74" s="5" t="e">
        <f t="shared" ca="1" si="126"/>
        <v>#DIV/0!</v>
      </c>
      <c r="R74" s="5" t="e">
        <f t="shared" ca="1" si="127"/>
        <v>#DIV/0!</v>
      </c>
      <c r="S74" s="5" t="e">
        <f t="shared" ca="1" si="128"/>
        <v>#DIV/0!</v>
      </c>
    </row>
    <row r="75" spans="1:19" x14ac:dyDescent="0.25">
      <c r="A75">
        <v>21</v>
      </c>
      <c r="C75" t="str">
        <f ca="1">OFFSET('42p stat'!$A$1,A75*20,0)</f>
        <v>CUDA opt_one_GPU ant</v>
      </c>
      <c r="D75" s="5">
        <f ca="1">'42 end'!J158</f>
        <v>29822.118803999972</v>
      </c>
      <c r="E75" s="5">
        <f ca="1">'84 end'!J158</f>
        <v>574.50657599999352</v>
      </c>
      <c r="F75" s="5">
        <f ca="1">'168 end'!J159</f>
        <v>319417.73302400002</v>
      </c>
      <c r="G75" s="5">
        <f ca="1">'336 end'!J159</f>
        <v>2468.4799999999991</v>
      </c>
      <c r="H75" s="5">
        <f ca="1">'672 end'!J159</f>
        <v>14745459.289999999</v>
      </c>
      <c r="I75" s="5">
        <f ca="1">'1344 end'!J159</f>
        <v>49066953.830399998</v>
      </c>
      <c r="J75" s="5">
        <f ca="1">'2688 end'!J159</f>
        <v>4104052.904399998</v>
      </c>
      <c r="L75" t="str">
        <f t="shared" ca="1" si="129"/>
        <v>CUDA opt_one_GPU ant</v>
      </c>
      <c r="M75" s="5">
        <f t="shared" ca="1" si="122"/>
        <v>2.5866296716847838E-3</v>
      </c>
      <c r="N75" s="5">
        <f t="shared" ca="1" si="123"/>
        <v>2.6401695606395829E-3</v>
      </c>
      <c r="O75" s="5">
        <f t="shared" ca="1" si="124"/>
        <v>3.3992398872912215E-3</v>
      </c>
      <c r="P75" s="5">
        <f t="shared" ca="1" si="125"/>
        <v>5.2312463713454499E-5</v>
      </c>
      <c r="Q75" s="5">
        <f t="shared" ca="1" si="126"/>
        <v>1.1986184404724206E-4</v>
      </c>
      <c r="R75" s="5">
        <f t="shared" ca="1" si="127"/>
        <v>8.194213144764145E-5</v>
      </c>
      <c r="S75" s="5">
        <f t="shared" ca="1" si="128"/>
        <v>1.1437760850423374E-5</v>
      </c>
    </row>
    <row r="76" spans="1:19" x14ac:dyDescent="0.25">
      <c r="A76">
        <v>22</v>
      </c>
      <c r="C76" t="str">
        <f ca="1">OFFSET('42p stat'!$A$1,A76*20,0)</f>
        <v>CUDA opt_one_GPU ant local</v>
      </c>
      <c r="D76" s="5">
        <f ca="1">'42 end'!J159</f>
        <v>8.9467717503999715</v>
      </c>
      <c r="E76" s="5">
        <f ca="1">'84 end'!J159</f>
        <v>3.8608662400000231</v>
      </c>
      <c r="F76" s="5">
        <f ca="1">'168 end'!J160</f>
        <v>3.7559752400000037</v>
      </c>
      <c r="G76" s="5">
        <f ca="1">'336 end'!J160</f>
        <v>3.5608990400000007</v>
      </c>
      <c r="H76" s="5">
        <f ca="1">'672 end'!J160</f>
        <v>5202.5841159999991</v>
      </c>
      <c r="I76" s="5">
        <f ca="1">'1344 end'!J160</f>
        <v>3031.9528040000168</v>
      </c>
      <c r="J76" s="5">
        <f ca="1">'2688 end'!J160</f>
        <v>327340.903343999</v>
      </c>
      <c r="L76" t="str">
        <f t="shared" ca="1" si="129"/>
        <v>CUDA opt_one_GPU ant local</v>
      </c>
      <c r="M76" s="5">
        <f t="shared" ca="1" si="122"/>
        <v>0.95074709420430836</v>
      </c>
      <c r="N76" s="5">
        <f t="shared" ca="1" si="123"/>
        <v>0.97455422093562449</v>
      </c>
      <c r="O76" s="5">
        <f t="shared" ca="1" si="124"/>
        <v>1.3287643925106269</v>
      </c>
      <c r="P76" s="5">
        <f t="shared" ca="1" si="125"/>
        <v>1.9856021255513494E-2</v>
      </c>
      <c r="Q76" s="5">
        <f t="shared" ca="1" si="126"/>
        <v>1.6814694673586778E-2</v>
      </c>
      <c r="R76" s="5">
        <f t="shared" ca="1" si="127"/>
        <v>3.9067984669856788E-3</v>
      </c>
      <c r="S76" s="5">
        <f t="shared" ca="1" si="128"/>
        <v>8.899044979633829E-3</v>
      </c>
    </row>
    <row r="77" spans="1:19" x14ac:dyDescent="0.25">
      <c r="A77">
        <v>23</v>
      </c>
      <c r="C77" t="str">
        <f ca="1">OFFSET('42p stat'!$A$1,A77*20,0)</f>
        <v>non CUDA Time</v>
      </c>
      <c r="D77" s="5">
        <f ca="1">'42 end'!J160</f>
        <v>200.59344174759991</v>
      </c>
      <c r="E77" s="5">
        <f ca="1">'84 end'!J160</f>
        <v>114.85141815999992</v>
      </c>
      <c r="F77" s="5">
        <f ca="1">'168 end'!J161</f>
        <v>27667.049710399991</v>
      </c>
      <c r="G77" s="5">
        <f ca="1">'336 end'!J161</f>
        <v>1012.2095645200005</v>
      </c>
      <c r="H77" s="5">
        <f ca="1">'672 end'!J161</f>
        <v>10901.227262999981</v>
      </c>
      <c r="I77" s="5">
        <f ca="1">'1344 end'!J161</f>
        <v>129728.85779600004</v>
      </c>
      <c r="J77" s="5">
        <f ca="1">'2688 end'!J161</f>
        <v>67890.367099999712</v>
      </c>
      <c r="L77" t="str">
        <f t="shared" ca="1" si="129"/>
        <v>non CUDA Time</v>
      </c>
      <c r="M77" s="5">
        <f t="shared" ca="1" si="122"/>
        <v>0.71020944447152712</v>
      </c>
      <c r="N77" s="5">
        <f t="shared" ca="1" si="123"/>
        <v>0.80125285673733815</v>
      </c>
      <c r="O77" s="5">
        <f t="shared" ca="1" si="124"/>
        <v>1.1373890525198425</v>
      </c>
      <c r="P77" s="5">
        <f t="shared" ca="1" si="125"/>
        <v>2.0093120840381676E-2</v>
      </c>
      <c r="Q77" s="5">
        <f t="shared" ca="1" si="126"/>
        <v>2.1339484984040251E-2</v>
      </c>
      <c r="R77" s="5">
        <f t="shared" ca="1" si="127"/>
        <v>2.555393137935319E-2</v>
      </c>
      <c r="S77" s="5">
        <f t="shared" ca="1" si="128"/>
        <v>1.1301921325732631E-2</v>
      </c>
    </row>
    <row r="78" spans="1:19" x14ac:dyDescent="0.25">
      <c r="A78">
        <v>24</v>
      </c>
      <c r="C78" t="str">
        <f ca="1">OFFSET('42p stat'!$A$1,A78*20,0)</f>
        <v>non CUDA</v>
      </c>
      <c r="D78" s="5">
        <f ca="1">'42 end'!J161</f>
        <v>132.20562513000004</v>
      </c>
      <c r="E78" s="5">
        <f ca="1">'84 end'!J161</f>
        <v>258.01610495999995</v>
      </c>
      <c r="F78" s="5">
        <f ca="1">'168 end'!J162</f>
        <v>0</v>
      </c>
      <c r="G78" s="5">
        <f ca="1">'336 end'!J162</f>
        <v>0</v>
      </c>
      <c r="H78" s="5">
        <f ca="1">'672 end'!J162</f>
        <v>0</v>
      </c>
      <c r="I78" s="5">
        <f ca="1">'1344 end'!J162</f>
        <v>0</v>
      </c>
      <c r="J78" s="5">
        <f ca="1">'2688 end'!J162</f>
        <v>0</v>
      </c>
      <c r="L78" t="str">
        <f t="shared" ca="1" si="129"/>
        <v>non CUDA</v>
      </c>
      <c r="M78" s="5">
        <f t="shared" ca="1" si="122"/>
        <v>0.72547548901113668</v>
      </c>
      <c r="N78" s="5">
        <f t="shared" ca="1" si="123"/>
        <v>0.81333062132888301</v>
      </c>
      <c r="O78" s="5">
        <f t="shared" ca="1" si="124"/>
        <v>1.1558977951464757</v>
      </c>
      <c r="P78" s="5">
        <f t="shared" ca="1" si="125"/>
        <v>1.774184959777346E-2</v>
      </c>
      <c r="Q78" s="5">
        <f t="shared" ca="1" si="126"/>
        <v>1.8540217440976253E-6</v>
      </c>
      <c r="R78" s="5">
        <f t="shared" ca="1" si="127"/>
        <v>4.2813713148373436E-7</v>
      </c>
      <c r="S78" s="5">
        <f t="shared" ca="1" si="128"/>
        <v>1.1215323663801001E-7</v>
      </c>
    </row>
    <row r="79" spans="1:19" x14ac:dyDescent="0.25">
      <c r="A79">
        <v>25</v>
      </c>
      <c r="C79" t="str">
        <f ca="1">OFFSET('42p stat'!$A$1,A79*20,0)</f>
        <v>non CUDA non hash</v>
      </c>
      <c r="D79" s="5">
        <f ca="1">'42 end'!J162</f>
        <v>495.12018221440007</v>
      </c>
      <c r="E79" s="5">
        <f ca="1">'84 end'!J162</f>
        <v>788.79062243999977</v>
      </c>
      <c r="F79" s="5">
        <f ca="1">'168 end'!J163</f>
        <v>336.62011736000017</v>
      </c>
      <c r="G79" s="5">
        <f ca="1">'336 end'!J163</f>
        <v>17639.055005000006</v>
      </c>
      <c r="H79" s="5">
        <f ca="1">'672 end'!J163</f>
        <v>1044.5760459999997</v>
      </c>
      <c r="I79" s="5">
        <f ca="1">'1344 end'!J163</f>
        <v>663485.65075799997</v>
      </c>
      <c r="J79" s="5">
        <f ca="1">'2688 end'!J163</f>
        <v>42454.925091000005</v>
      </c>
      <c r="L79" t="str">
        <f t="shared" ca="1" si="129"/>
        <v>non CUDA non hash</v>
      </c>
      <c r="M79" s="5">
        <f t="shared" ca="1" si="122"/>
        <v>0.87891635870664431</v>
      </c>
      <c r="N79" s="5">
        <f t="shared" ca="1" si="123"/>
        <v>0.93919336973973599</v>
      </c>
      <c r="O79" s="5">
        <f t="shared" ca="1" si="124"/>
        <v>1.2906152450019912</v>
      </c>
      <c r="P79" s="5">
        <f t="shared" ca="1" si="125"/>
        <v>5.1229178646990163E-2</v>
      </c>
      <c r="Q79" s="5">
        <f t="shared" ca="1" si="126"/>
        <v>7.5925307768641417E-3</v>
      </c>
      <c r="R79" s="5">
        <f t="shared" ca="1" si="127"/>
        <v>6.5471955747267357E-2</v>
      </c>
      <c r="S79" s="5">
        <f t="shared" ca="1" si="128"/>
        <v>3.3057085962985885E-2</v>
      </c>
    </row>
    <row r="80" spans="1:19" x14ac:dyDescent="0.25">
      <c r="A80">
        <v>26</v>
      </c>
      <c r="C80" t="str">
        <f ca="1">OFFSET('42p stat'!$A$1,A80*20,0)</f>
        <v>Classic ACO</v>
      </c>
      <c r="D80" s="5">
        <f ca="1">'42 end'!J163</f>
        <v>23629.636893159994</v>
      </c>
      <c r="E80" s="5">
        <f ca="1">'84 end'!J163</f>
        <v>11483.894614000004</v>
      </c>
      <c r="F80" s="5">
        <f ca="1">'168 end'!J164</f>
        <v>84715.602051999944</v>
      </c>
      <c r="G80" s="5">
        <f ca="1">'336 end'!J164</f>
        <v>314291.08298999979</v>
      </c>
      <c r="H80" s="5">
        <f ca="1">'672 end'!J164</f>
        <v>430893.51435500017</v>
      </c>
      <c r="I80" s="5">
        <f ca="1">'1344 end'!J164</f>
        <v>26330464.759716999</v>
      </c>
      <c r="J80" s="5">
        <f ca="1">'2688 end'!J164</f>
        <v>1999689.5713940002</v>
      </c>
      <c r="L80" t="str">
        <f t="shared" ca="1" si="129"/>
        <v>Classic ACO</v>
      </c>
      <c r="M80" s="5">
        <f t="shared" ca="1" si="122"/>
        <v>1.4143839057068577E-2</v>
      </c>
      <c r="N80" s="5">
        <f t="shared" ca="1" si="123"/>
        <v>1.6212628196924789E-2</v>
      </c>
      <c r="O80" s="5">
        <f t="shared" ca="1" si="124"/>
        <v>2.4377429723673998E-2</v>
      </c>
      <c r="P80" s="5">
        <f t="shared" ca="1" si="125"/>
        <v>6.3737902656350572E-4</v>
      </c>
      <c r="Q80" s="5">
        <f t="shared" ca="1" si="126"/>
        <v>2.6167968084861312E-4</v>
      </c>
      <c r="R80" s="5">
        <f t="shared" ca="1" si="127"/>
        <v>1.1721164585473682E-3</v>
      </c>
      <c r="S80" s="5">
        <f t="shared" ca="1" si="128"/>
        <v>1.6594894641753073E-4</v>
      </c>
    </row>
    <row r="81" spans="1:19" x14ac:dyDescent="0.25">
      <c r="A81">
        <v>27</v>
      </c>
      <c r="C81" t="str">
        <f ca="1">OFFSET('84p stat'!$A$1,A81*20,0)</f>
        <v>Classic ACO non hash</v>
      </c>
      <c r="D81" s="5">
        <f ca="1">'42 end'!J164</f>
        <v>2898.3006011599978</v>
      </c>
      <c r="E81" s="5">
        <f ca="1">'84 end'!J164</f>
        <v>28567.13856399999</v>
      </c>
      <c r="F81" s="5">
        <f ca="1">'168 end'!J165</f>
        <v>36151.14314499998</v>
      </c>
      <c r="G81" s="5">
        <f ca="1">'336 end'!J165</f>
        <v>268796.28851099982</v>
      </c>
      <c r="H81" s="5">
        <f ca="1">'672 end'!J165</f>
        <v>101260.43074699993</v>
      </c>
      <c r="I81" s="5">
        <f ca="1">'1344 end'!J165</f>
        <v>49965412.707961001</v>
      </c>
      <c r="J81" s="5">
        <f ca="1">'2688 end'!J165</f>
        <v>12634327281972.492</v>
      </c>
      <c r="L81" t="str">
        <f t="shared" ca="1" si="129"/>
        <v>Classic ACO non hash</v>
      </c>
      <c r="M81" s="5">
        <f t="shared" ca="1" si="122"/>
        <v>1.4115701118164157E-2</v>
      </c>
      <c r="N81" s="5">
        <f t="shared" ca="1" si="123"/>
        <v>1.6219351308416303E-2</v>
      </c>
      <c r="O81" s="5">
        <f t="shared" ca="1" si="124"/>
        <v>2.4374242761274093E-2</v>
      </c>
      <c r="P81" s="5">
        <f t="shared" ca="1" si="125"/>
        <v>6.1240951850862857E-4</v>
      </c>
      <c r="Q81" s="5">
        <f t="shared" ca="1" si="126"/>
        <v>1.3066237544475019E-4</v>
      </c>
      <c r="R81" s="5">
        <f t="shared" ca="1" si="127"/>
        <v>1.6911036462619968E-3</v>
      </c>
      <c r="S81" s="5">
        <f t="shared" ca="1" si="128"/>
        <v>0.22352217041517622</v>
      </c>
    </row>
    <row r="82" spans="1:19" x14ac:dyDescent="0.25">
      <c r="A82">
        <v>28</v>
      </c>
      <c r="C82" t="str">
        <f ca="1">OFFSET('84p stat'!$A$1,A82*20,0)</f>
        <v>omp</v>
      </c>
      <c r="D82" s="5">
        <f ca="1">'42 end'!J165</f>
        <v>100.54556059359997</v>
      </c>
      <c r="E82" s="5">
        <f ca="1">'84 end'!J165</f>
        <v>295.83530016000003</v>
      </c>
      <c r="F82" s="5">
        <f ca="1">'168 end'!J166</f>
        <v>477.97355299999947</v>
      </c>
      <c r="G82" s="5">
        <f ca="1">'336 end'!J166</f>
        <v>356.81963084000006</v>
      </c>
      <c r="H82" s="5">
        <f ca="1">'672 end'!J166</f>
        <v>1064.637682</v>
      </c>
      <c r="I82" s="5">
        <f ca="1">'1344 end'!J166</f>
        <v>3172.4941859999835</v>
      </c>
      <c r="J82" s="5">
        <f ca="1">'2688 end'!J166</f>
        <v>22078.655910000027</v>
      </c>
      <c r="L82" t="str">
        <f t="shared" ca="1" si="129"/>
        <v>omp</v>
      </c>
      <c r="M82" s="5">
        <f t="shared" ca="1" si="122"/>
        <v>0.79465546708094303</v>
      </c>
      <c r="N82" s="5">
        <f t="shared" ca="1" si="123"/>
        <v>0.85260933466321742</v>
      </c>
      <c r="O82" s="5">
        <f t="shared" ca="1" si="124"/>
        <v>1.1848716367799934</v>
      </c>
      <c r="P82" s="5">
        <f t="shared" ca="1" si="125"/>
        <v>1.8958326089352072E-2</v>
      </c>
      <c r="Q82" s="5">
        <f t="shared" ca="1" si="126"/>
        <v>6.9750744942872391E-3</v>
      </c>
      <c r="R82" s="5">
        <f t="shared" ca="1" si="127"/>
        <v>4.7165644541458975E-3</v>
      </c>
      <c r="S82" s="5">
        <f t="shared" ca="1" si="128"/>
        <v>6.3267291262447799E-3</v>
      </c>
    </row>
    <row r="83" spans="1:19" x14ac:dyDescent="0.25">
      <c r="A83">
        <v>29</v>
      </c>
      <c r="C83" t="str">
        <f ca="1">OFFSET('84p stat'!$A$1,A83*20,0)</f>
        <v>omp non hash</v>
      </c>
      <c r="D83" s="5">
        <f ca="1">'42 end'!J166</f>
        <v>125.82256857640003</v>
      </c>
      <c r="E83" s="5">
        <f ca="1">'84 end'!J166</f>
        <v>1670.5554128400001</v>
      </c>
      <c r="F83" s="5">
        <f ca="1">'168 end'!J167</f>
        <v>224.6853459999999</v>
      </c>
      <c r="G83" s="5">
        <f ca="1">'336 end'!J167</f>
        <v>9329.9641739999897</v>
      </c>
      <c r="H83" s="5">
        <f ca="1">'672 end'!J167</f>
        <v>5807.5615990000097</v>
      </c>
      <c r="I83" s="5">
        <f ca="1">'1344 end'!J167</f>
        <v>5419.2269169999981</v>
      </c>
      <c r="J83" s="5">
        <f ca="1">'2688 end'!J167</f>
        <v>215807.96418400004</v>
      </c>
      <c r="L83" t="str">
        <f t="shared" ca="1" si="129"/>
        <v>omp non hash</v>
      </c>
      <c r="M83" s="5">
        <f t="shared" ca="1" si="122"/>
        <v>0.90160199936352625</v>
      </c>
      <c r="N83" s="5">
        <f t="shared" ca="1" si="123"/>
        <v>0.93027842822809048</v>
      </c>
      <c r="O83" s="5">
        <f t="shared" ca="1" si="124"/>
        <v>1.3126598684316562</v>
      </c>
      <c r="P83" s="5">
        <f t="shared" ca="1" si="125"/>
        <v>4.0188110281660895E-2</v>
      </c>
      <c r="Q83" s="5">
        <f t="shared" ca="1" si="126"/>
        <v>1.8457505716042717E-2</v>
      </c>
      <c r="R83" s="5">
        <f t="shared" ca="1" si="127"/>
        <v>6.5590393588997034E-3</v>
      </c>
      <c r="S83" s="5">
        <f t="shared" ca="1" si="128"/>
        <v>7.3286264424397701E-2</v>
      </c>
    </row>
    <row r="84" spans="1:19" x14ac:dyDescent="0.25">
      <c r="A84">
        <v>30</v>
      </c>
      <c r="C84" t="str">
        <f ca="1">OFFSET('84p stat'!$A$1,A84*20,0)</f>
        <v>non CUDA transp Time</v>
      </c>
      <c r="D84" s="5">
        <f ca="1">'42 end'!J167</f>
        <v>537.44660129760007</v>
      </c>
      <c r="E84" s="5">
        <f ca="1">'84 end'!J167</f>
        <v>554.36812099999975</v>
      </c>
      <c r="F84" s="5">
        <f ca="1">'168 end'!J168</f>
        <v>374.92101191999905</v>
      </c>
      <c r="G84" s="5">
        <f ca="1">'336 end'!J168</f>
        <v>1642.120203399998</v>
      </c>
      <c r="H84" s="5">
        <f ca="1">'672 end'!J168</f>
        <v>7994.309102999996</v>
      </c>
      <c r="I84" s="5">
        <f ca="1">'1344 end'!J168</f>
        <v>6261.1152260000008</v>
      </c>
      <c r="J84" s="5">
        <f ca="1">'2688 end'!J168</f>
        <v>402995.98662700003</v>
      </c>
      <c r="L84" t="str">
        <f t="shared" ref="L84:L104" ca="1" si="130">C84</f>
        <v>non CUDA transp Time</v>
      </c>
      <c r="M84" s="5">
        <f t="shared" ref="M84:S84" ca="1" si="131">$B$1*POWER(M32,2)*SQRT(D84/(POWER(D32*$C$1,2))+D$74/(POWER(D$20*$C$1,2)))</f>
        <v>0.71268364898171688</v>
      </c>
      <c r="N84" s="5">
        <f t="shared" ca="1" si="131"/>
        <v>0.79168058502793104</v>
      </c>
      <c r="O84" s="5">
        <f t="shared" ca="1" si="131"/>
        <v>1.139628549006775</v>
      </c>
      <c r="P84" s="5">
        <f t="shared" ca="1" si="131"/>
        <v>2.1283088607086879E-2</v>
      </c>
      <c r="Q84" s="5">
        <f t="shared" ca="1" si="131"/>
        <v>1.8427309083284608E-2</v>
      </c>
      <c r="R84" s="5">
        <f t="shared" ca="1" si="131"/>
        <v>6.4741877809088482E-3</v>
      </c>
      <c r="S84" s="5">
        <f t="shared" ca="1" si="131"/>
        <v>2.6790885577505804E-2</v>
      </c>
    </row>
    <row r="85" spans="1:19" x14ac:dyDescent="0.25">
      <c r="A85">
        <v>31</v>
      </c>
      <c r="C85" t="str">
        <f ca="1">OFFSET('84p stat'!$A$1,A85*20,0)</f>
        <v>non CUDA transp</v>
      </c>
      <c r="D85" s="5">
        <f ca="1">'42 end'!J168</f>
        <v>134.99162391839985</v>
      </c>
      <c r="E85" s="5">
        <f ca="1">'84 end'!J168</f>
        <v>125.55332244000006</v>
      </c>
      <c r="F85" s="5">
        <f ca="1">'168 end'!J169</f>
        <v>0</v>
      </c>
      <c r="G85" s="5">
        <f ca="1">'336 end'!J169</f>
        <v>0</v>
      </c>
      <c r="H85" s="5">
        <f ca="1">'672 end'!J169</f>
        <v>0</v>
      </c>
      <c r="I85" s="5">
        <f ca="1">'1344 end'!J169</f>
        <v>0</v>
      </c>
      <c r="J85" s="5">
        <f ca="1">'2688 end'!J169</f>
        <v>0</v>
      </c>
      <c r="L85" t="str">
        <f t="shared" ca="1" si="130"/>
        <v>non CUDA transp</v>
      </c>
      <c r="M85" s="5">
        <f t="shared" ref="M85:S85" ca="1" si="132">$B$1*POWER(M33,2)*SQRT(D85/(POWER(D33*$C$1,2))+D$74/(POWER(D$20*$C$1,2)))</f>
        <v>0.72060583415014456</v>
      </c>
      <c r="N85" s="5">
        <f t="shared" ca="1" si="132"/>
        <v>0.81754849454461676</v>
      </c>
      <c r="O85" s="5">
        <f t="shared" ca="1" si="132"/>
        <v>1.1395133017054664</v>
      </c>
      <c r="P85" s="5">
        <f t="shared" ca="1" si="132"/>
        <v>1.7473667371109749E-2</v>
      </c>
      <c r="Q85" s="5">
        <f t="shared" ca="1" si="132"/>
        <v>1.8119081954655816E-6</v>
      </c>
      <c r="R85" s="5">
        <f t="shared" ca="1" si="132"/>
        <v>4.6902146113427188E-7</v>
      </c>
      <c r="S85" s="5">
        <f t="shared" ca="1" si="132"/>
        <v>1.1042258360401319E-7</v>
      </c>
    </row>
    <row r="86" spans="1:19" x14ac:dyDescent="0.25">
      <c r="A86">
        <v>32</v>
      </c>
      <c r="C86" t="str">
        <f ca="1">OFFSET('84p stat'!$A$1,A86*20,0)</f>
        <v>non CUDA transp non hash</v>
      </c>
      <c r="D86" s="5">
        <f ca="1">'42 end'!J169</f>
        <v>237.64230389639988</v>
      </c>
      <c r="E86" s="5">
        <f ca="1">'84 end'!J169</f>
        <v>82.092990839999885</v>
      </c>
      <c r="F86" s="5">
        <f ca="1">'168 end'!J170</f>
        <v>1228.0327331599999</v>
      </c>
      <c r="G86" s="5">
        <f ca="1">'336 end'!J170</f>
        <v>495.10852275999991</v>
      </c>
      <c r="H86" s="5">
        <f ca="1">'672 end'!J170</f>
        <v>979.27503799999363</v>
      </c>
      <c r="I86" s="5">
        <f ca="1">'1344 end'!J170</f>
        <v>1764.461741000006</v>
      </c>
      <c r="J86" s="5">
        <f ca="1">'2688 end'!J170</f>
        <v>1224933.5284549994</v>
      </c>
      <c r="L86" t="str">
        <f t="shared" ca="1" si="130"/>
        <v>non CUDA transp non hash</v>
      </c>
      <c r="M86" s="5">
        <f t="shared" ref="M86:S86" ca="1" si="133">$B$1*POWER(M34,2)*SQRT(D86/(POWER(D34*$C$1,2))+D$74/(POWER(D$20*$C$1,2)))</f>
        <v>0.89168559529267966</v>
      </c>
      <c r="N86" s="5">
        <f t="shared" ca="1" si="133"/>
        <v>0.94329637240541497</v>
      </c>
      <c r="O86" s="5">
        <f t="shared" ca="1" si="133"/>
        <v>1.2905403309209349</v>
      </c>
      <c r="P86" s="5">
        <f t="shared" ca="1" si="133"/>
        <v>2.1232266442093538E-2</v>
      </c>
      <c r="Q86" s="5">
        <f t="shared" ca="1" si="133"/>
        <v>7.2196449674527922E-3</v>
      </c>
      <c r="R86" s="5">
        <f t="shared" ca="1" si="133"/>
        <v>3.6498694105910508E-3</v>
      </c>
      <c r="S86" s="5">
        <f t="shared" ca="1" si="133"/>
        <v>0.16767356928061677</v>
      </c>
    </row>
    <row r="87" spans="1:19" x14ac:dyDescent="0.25">
      <c r="A87">
        <v>33</v>
      </c>
      <c r="C87" t="str">
        <f ca="1">OFFSET('84p stat'!$A$1,A87*20,0)</f>
        <v>non CUDA transp_AVX Time</v>
      </c>
      <c r="D87" s="5">
        <f ca="1">'42 end'!J170</f>
        <v>0</v>
      </c>
      <c r="E87" s="5">
        <f ca="1">'84 end'!J170</f>
        <v>113.63022800000029</v>
      </c>
      <c r="F87" s="5">
        <f ca="1">'168 end'!J171</f>
        <v>1537.0314789600009</v>
      </c>
      <c r="G87" s="5">
        <f ca="1">'336 end'!J171</f>
        <v>1333.6271681999951</v>
      </c>
      <c r="H87" s="5">
        <f ca="1">'672 end'!J171</f>
        <v>86552.078807000056</v>
      </c>
      <c r="I87" s="5">
        <f ca="1">'1344 end'!J171</f>
        <v>16375.211677999998</v>
      </c>
      <c r="J87" s="5">
        <f ca="1">'2688 end'!J171</f>
        <v>25412248.455715995</v>
      </c>
      <c r="L87" t="str">
        <f t="shared" ca="1" si="130"/>
        <v>non CUDA transp_AVX Time</v>
      </c>
      <c r="M87" s="5" t="e">
        <f t="shared" ref="M87:S87" ca="1" si="134">$B$1*POWER(M35,2)*SQRT(D87/(POWER(D35*$C$1,2))+D$74/(POWER(D$20*$C$1,2)))</f>
        <v>#DIV/0!</v>
      </c>
      <c r="N87" s="5">
        <f t="shared" ca="1" si="134"/>
        <v>0.46873837713475858</v>
      </c>
      <c r="O87" s="5">
        <f t="shared" ca="1" si="134"/>
        <v>0.68401529303449371</v>
      </c>
      <c r="P87" s="5">
        <f t="shared" ca="1" si="134"/>
        <v>1.2207831949533616E-2</v>
      </c>
      <c r="Q87" s="5">
        <f t="shared" ca="1" si="134"/>
        <v>3.3078916791295702E-2</v>
      </c>
      <c r="R87" s="5">
        <f t="shared" ca="1" si="134"/>
        <v>7.969852905861231E-3</v>
      </c>
      <c r="S87" s="5">
        <f t="shared" ca="1" si="134"/>
        <v>0.15548791844679324</v>
      </c>
    </row>
    <row r="88" spans="1:19" x14ac:dyDescent="0.25">
      <c r="A88">
        <v>34</v>
      </c>
      <c r="C88" t="str">
        <f ca="1">OFFSET('84p stat'!$A$1,A88*20,0)</f>
        <v>non CUDA transp_AVX</v>
      </c>
      <c r="D88" s="5">
        <f ca="1">'42 end'!J171</f>
        <v>0</v>
      </c>
      <c r="E88" s="5">
        <f ca="1">'84 end'!J171</f>
        <v>104.80248675999954</v>
      </c>
      <c r="F88" s="5">
        <f ca="1">'168 end'!J172</f>
        <v>0</v>
      </c>
      <c r="G88" s="5">
        <f ca="1">'336 end'!J172</f>
        <v>0</v>
      </c>
      <c r="H88" s="5">
        <f ca="1">'672 end'!J172</f>
        <v>0</v>
      </c>
      <c r="I88" s="5">
        <f ca="1">'1344 end'!J172</f>
        <v>0</v>
      </c>
      <c r="J88" s="5">
        <f ca="1">'2688 end'!J172</f>
        <v>0</v>
      </c>
      <c r="L88" t="str">
        <f t="shared" ca="1" si="130"/>
        <v>non CUDA transp_AVX</v>
      </c>
      <c r="M88" s="5" t="e">
        <f t="shared" ref="M88:S88" ca="1" si="135">$B$1*POWER(M36,2)*SQRT(D88/(POWER(D36*$C$1,2))+D$74/(POWER(D$20*$C$1,2)))</f>
        <v>#DIV/0!</v>
      </c>
      <c r="N88" s="5">
        <f t="shared" ca="1" si="135"/>
        <v>0.47864810109145112</v>
      </c>
      <c r="O88" s="5">
        <f t="shared" ca="1" si="135"/>
        <v>0.70454009984261901</v>
      </c>
      <c r="P88" s="5">
        <f t="shared" ca="1" si="135"/>
        <v>1.0821528433153238E-2</v>
      </c>
      <c r="Q88" s="5">
        <f t="shared" ca="1" si="135"/>
        <v>1.2505332614254744E-6</v>
      </c>
      <c r="R88" s="5">
        <f t="shared" ca="1" si="135"/>
        <v>3.9310952690175565E-7</v>
      </c>
      <c r="S88" s="5">
        <f t="shared" ca="1" si="135"/>
        <v>8.7575303899050209E-8</v>
      </c>
    </row>
    <row r="89" spans="1:19" x14ac:dyDescent="0.25">
      <c r="A89">
        <v>35</v>
      </c>
      <c r="C89" t="str">
        <f ca="1">OFFSET('84p stat'!$A$1,A89*20,0)</f>
        <v>non CUDA transp_AVX non hash</v>
      </c>
      <c r="D89" s="5">
        <f ca="1">'42 end'!J172</f>
        <v>0</v>
      </c>
      <c r="E89" s="5">
        <f ca="1">'84 end'!J172</f>
        <v>281.93061236</v>
      </c>
      <c r="F89" s="5">
        <f ca="1">'168 end'!J173</f>
        <v>1604.1714839599993</v>
      </c>
      <c r="G89" s="5">
        <f ca="1">'336 end'!J173</f>
        <v>2145.8229331599996</v>
      </c>
      <c r="H89" s="5">
        <f ca="1">'672 end'!J173</f>
        <v>75077.573037000009</v>
      </c>
      <c r="I89" s="5">
        <f ca="1">'1344 end'!J173</f>
        <v>19309.822852999972</v>
      </c>
      <c r="J89" s="5">
        <f ca="1">'2688 end'!J173</f>
        <v>151243.06104400006</v>
      </c>
      <c r="L89" t="str">
        <f t="shared" ca="1" si="130"/>
        <v>non CUDA transp_AVX non hash</v>
      </c>
      <c r="M89" s="5" t="e">
        <f t="shared" ref="M89:S89" ca="1" si="136">$B$1*POWER(M37,2)*SQRT(D89/(POWER(D37*$C$1,2))+D$74/(POWER(D$20*$C$1,2)))</f>
        <v>#DIV/0!</v>
      </c>
      <c r="N89" s="5">
        <f t="shared" ca="1" si="136"/>
        <v>0.51785193706928367</v>
      </c>
      <c r="O89" s="5">
        <f t="shared" ca="1" si="136"/>
        <v>0.72472977749466172</v>
      </c>
      <c r="P89" s="5">
        <f t="shared" ca="1" si="136"/>
        <v>1.3616389550308208E-2</v>
      </c>
      <c r="Q89" s="5">
        <f t="shared" ca="1" si="136"/>
        <v>3.4478126634871036E-2</v>
      </c>
      <c r="R89" s="5">
        <f t="shared" ca="1" si="136"/>
        <v>1.0552145388060751E-2</v>
      </c>
      <c r="S89" s="5">
        <f t="shared" ca="1" si="136"/>
        <v>5.047868753860571E-2</v>
      </c>
    </row>
    <row r="90" spans="1:19" x14ac:dyDescent="0.25">
      <c r="A90">
        <v>36</v>
      </c>
      <c r="C90" t="str">
        <f ca="1">OFFSET('84p stat'!$A$1,A90*20,0)</f>
        <v>non CUDA transp_AVX_OMP Time</v>
      </c>
      <c r="D90" s="5">
        <f ca="1">'42 end'!J173</f>
        <v>0</v>
      </c>
      <c r="E90" s="5">
        <f ca="1">'84 end'!J173</f>
        <v>259.53062775999996</v>
      </c>
      <c r="F90" s="5">
        <f ca="1">'168 end'!J174</f>
        <v>863.9147367199995</v>
      </c>
      <c r="G90" s="5">
        <f ca="1">'336 end'!J174</f>
        <v>4886.5379494400049</v>
      </c>
      <c r="H90" s="5">
        <f ca="1">'672 end'!J174</f>
        <v>75525.642137000032</v>
      </c>
      <c r="I90" s="5">
        <f ca="1">'1344 end'!J174</f>
        <v>18427.476752000039</v>
      </c>
      <c r="J90" s="5">
        <f ca="1">'2688 end'!J174</f>
        <v>26296201.927732002</v>
      </c>
      <c r="L90" t="str">
        <f t="shared" ca="1" si="130"/>
        <v>non CUDA transp_AVX_OMP Time</v>
      </c>
      <c r="M90" s="5" t="e">
        <f t="shared" ref="M90:S90" ca="1" si="137">$B$1*POWER(M38,2)*SQRT(D90/(POWER(D38*$C$1,2))+D$74/(POWER(D$20*$C$1,2)))</f>
        <v>#DIV/0!</v>
      </c>
      <c r="N90" s="5">
        <f t="shared" ca="1" si="137"/>
        <v>0.47219458783240753</v>
      </c>
      <c r="O90" s="5">
        <f t="shared" ca="1" si="137"/>
        <v>0.69304622785060965</v>
      </c>
      <c r="P90" s="5">
        <f t="shared" ca="1" si="137"/>
        <v>1.5015280170846598E-2</v>
      </c>
      <c r="Q90" s="5">
        <f t="shared" ca="1" si="137"/>
        <v>3.1008025165424898E-2</v>
      </c>
      <c r="R90" s="5">
        <f t="shared" ca="1" si="137"/>
        <v>8.4340884814400729E-3</v>
      </c>
      <c r="S90" s="5">
        <f t="shared" ca="1" si="137"/>
        <v>0.14595118033616075</v>
      </c>
    </row>
    <row r="91" spans="1:19" x14ac:dyDescent="0.25">
      <c r="A91">
        <v>37</v>
      </c>
      <c r="C91" t="str">
        <f ca="1">OFFSET('84p stat'!$A$1,A91*20,0)</f>
        <v>non CUDA transp_AVX_OMP</v>
      </c>
      <c r="D91" s="5">
        <f ca="1">'42 end'!J174</f>
        <v>0</v>
      </c>
      <c r="E91" s="5">
        <f ca="1">'84 end'!J174</f>
        <v>83.137088000000233</v>
      </c>
      <c r="F91" s="5">
        <f ca="1">'168 end'!J175</f>
        <v>0</v>
      </c>
      <c r="G91" s="5">
        <f ca="1">'336 end'!J175</f>
        <v>0</v>
      </c>
      <c r="H91" s="5">
        <f ca="1">'672 end'!J175</f>
        <v>0</v>
      </c>
      <c r="I91" s="5">
        <f ca="1">'1344 end'!J175</f>
        <v>0</v>
      </c>
      <c r="J91" s="5">
        <f ca="1">'2688 end'!J175</f>
        <v>0</v>
      </c>
      <c r="L91" t="str">
        <f t="shared" ca="1" si="130"/>
        <v>non CUDA transp_AVX_OMP</v>
      </c>
      <c r="M91" s="5" t="e">
        <f t="shared" ref="M91:S91" ca="1" si="138">$B$1*POWER(M39,2)*SQRT(D91/(POWER(D39*$C$1,2))+D$74/(POWER(D$20*$C$1,2)))</f>
        <v>#DIV/0!</v>
      </c>
      <c r="N91" s="5">
        <f t="shared" ca="1" si="138"/>
        <v>0.48178586371939713</v>
      </c>
      <c r="O91" s="5">
        <f t="shared" ca="1" si="138"/>
        <v>0.69872402143360945</v>
      </c>
      <c r="P91" s="5">
        <f t="shared" ca="1" si="138"/>
        <v>1.0830872935078289E-2</v>
      </c>
      <c r="Q91" s="5">
        <f t="shared" ca="1" si="138"/>
        <v>1.2506438788581482E-6</v>
      </c>
      <c r="R91" s="5">
        <f t="shared" ca="1" si="138"/>
        <v>3.083106732608602E-9</v>
      </c>
      <c r="S91" s="5">
        <f t="shared" ca="1" si="138"/>
        <v>8.9715561924846956E-8</v>
      </c>
    </row>
    <row r="92" spans="1:19" x14ac:dyDescent="0.25">
      <c r="A92">
        <v>38</v>
      </c>
      <c r="C92" t="str">
        <f ca="1">OFFSET('84p stat'!$A$1,A92*20,0)</f>
        <v>non CUDA transp_AVX_OMP non hash</v>
      </c>
      <c r="D92" s="5">
        <f ca="1">'42 end'!J175</f>
        <v>0</v>
      </c>
      <c r="E92" s="5">
        <f ca="1">'84 end'!J175</f>
        <v>369.30430704000037</v>
      </c>
      <c r="F92" s="5">
        <f ca="1">'168 end'!J176</f>
        <v>205.50739543999964</v>
      </c>
      <c r="G92" s="5">
        <f ca="1">'336 end'!J176</f>
        <v>3099.7403720000034</v>
      </c>
      <c r="H92" s="5">
        <f ca="1">'672 end'!J176</f>
        <v>8412947368679.6807</v>
      </c>
      <c r="I92" s="5">
        <f ca="1">'1344 end'!J176</f>
        <v>175531.45089299994</v>
      </c>
      <c r="J92" s="5">
        <f ca="1">'2688 end'!J176</f>
        <v>260701.12760300012</v>
      </c>
      <c r="L92" t="str">
        <f t="shared" ca="1" si="130"/>
        <v>non CUDA transp_AVX_OMP non hash</v>
      </c>
      <c r="M92" s="5" t="e">
        <f t="shared" ref="M92:S92" ca="1" si="139">$B$1*POWER(M40,2)*SQRT(D92/(POWER(D40*$C$1,2))+D$74/(POWER(D$20*$C$1,2)))</f>
        <v>#DIV/0!</v>
      </c>
      <c r="N92" s="5">
        <f t="shared" ca="1" si="139"/>
        <v>0.51965287319941811</v>
      </c>
      <c r="O92" s="5">
        <f t="shared" ca="1" si="139"/>
        <v>0.72258044674918975</v>
      </c>
      <c r="P92" s="5">
        <f t="shared" ca="1" si="139"/>
        <v>1.4418401761341838E-2</v>
      </c>
      <c r="Q92" s="5">
        <f t="shared" ca="1" si="139"/>
        <v>6.3683360872082859E-2</v>
      </c>
      <c r="R92" s="5">
        <f t="shared" ca="1" si="139"/>
        <v>2.608717154154553E-2</v>
      </c>
      <c r="S92" s="5">
        <f t="shared" ca="1" si="139"/>
        <v>6.560150173754728E-2</v>
      </c>
    </row>
    <row r="93" spans="1:19" x14ac:dyDescent="0.25">
      <c r="A93">
        <v>39</v>
      </c>
      <c r="C93" t="str">
        <f ca="1">OFFSET('84p stat'!$A$1,A93*20,0)</f>
        <v>CUDA ant add CPU_AVX_transp Time</v>
      </c>
      <c r="D93" s="5">
        <f ca="1">'42 end'!J176</f>
        <v>0</v>
      </c>
      <c r="E93" s="5">
        <f ca="1">'84 end'!J176</f>
        <v>373.81924788000003</v>
      </c>
      <c r="F93" s="5">
        <f ca="1">'168 end'!J177</f>
        <v>784.19505622919974</v>
      </c>
      <c r="G93" s="5">
        <f ca="1">'336 end'!J177</f>
        <v>486.33774015999973</v>
      </c>
      <c r="H93" s="5">
        <f ca="1">'672 end'!J177</f>
        <v>956.72983923999993</v>
      </c>
      <c r="I93" s="5">
        <f ca="1">'1344 end'!J177</f>
        <v>5871.9300274399993</v>
      </c>
      <c r="J93" s="5">
        <f ca="1">'2688 end'!J177</f>
        <v>3017.4570610000078</v>
      </c>
      <c r="L93" t="str">
        <f t="shared" ca="1" si="130"/>
        <v>CUDA ant add CPU_AVX_transp Time</v>
      </c>
      <c r="M93" s="5" t="e">
        <f t="shared" ref="M93:S93" ca="1" si="140">$B$1*POWER(M41,2)*SQRT(D93/(POWER(D41*$C$1,2))+D$74/(POWER(D$20*$C$1,2)))</f>
        <v>#DIV/0!</v>
      </c>
      <c r="N93" s="5">
        <f t="shared" ca="1" si="140"/>
        <v>10.466937231412592</v>
      </c>
      <c r="O93" s="5">
        <f t="shared" ca="1" si="140"/>
        <v>16.613966874570693</v>
      </c>
      <c r="P93" s="5">
        <f t="shared" ca="1" si="140"/>
        <v>0.49023503105767813</v>
      </c>
      <c r="Q93" s="5">
        <f t="shared" ca="1" si="140"/>
        <v>0.42191904969106603</v>
      </c>
      <c r="R93" s="5">
        <f t="shared" ca="1" si="140"/>
        <v>0.39269754427013537</v>
      </c>
      <c r="S93" s="5">
        <f t="shared" ca="1" si="140"/>
        <v>0.14411463915272485</v>
      </c>
    </row>
    <row r="94" spans="1:19" x14ac:dyDescent="0.25">
      <c r="A94">
        <v>40</v>
      </c>
      <c r="C94" t="str">
        <f ca="1">OFFSET('84p stat'!$A$1,A94*20,0)</f>
        <v>CUDA ant add CPU_AVX_transp</v>
      </c>
      <c r="D94" s="5" t="e">
        <f ca="1">'42 end'!J177</f>
        <v>#DIV/0!</v>
      </c>
      <c r="E94" s="5">
        <f ca="1">'84 end'!J177</f>
        <v>55.849246680400007</v>
      </c>
      <c r="F94" s="5">
        <f ca="1">'168 end'!J178</f>
        <v>0</v>
      </c>
      <c r="G94" s="5">
        <f ca="1">'336 end'!J178</f>
        <v>0</v>
      </c>
      <c r="H94" s="5">
        <f ca="1">'672 end'!J178</f>
        <v>0</v>
      </c>
      <c r="I94" s="5">
        <f ca="1">'1344 end'!J178</f>
        <v>0</v>
      </c>
      <c r="J94" s="5">
        <f ca="1">'2688 end'!J178</f>
        <v>0</v>
      </c>
      <c r="L94" t="str">
        <f t="shared" ca="1" si="130"/>
        <v>CUDA ant add CPU_AVX_transp</v>
      </c>
      <c r="M94" s="5" t="e">
        <f t="shared" ref="M94:S94" ca="1" si="141">$B$1*POWER(M42,2)*SQRT(D94/(POWER(D42*$C$1,2))+D$74/(POWER(D$20*$C$1,2)))</f>
        <v>#DIV/0!</v>
      </c>
      <c r="N94" s="5">
        <f t="shared" ca="1" si="141"/>
        <v>11.473454345049158</v>
      </c>
      <c r="O94" s="5">
        <f t="shared" ca="1" si="141"/>
        <v>16.963092119263994</v>
      </c>
      <c r="P94" s="5">
        <f t="shared" ca="1" si="141"/>
        <v>0.28098361040978626</v>
      </c>
      <c r="Q94" s="5">
        <f t="shared" ca="1" si="141"/>
        <v>3.0610844589943664E-5</v>
      </c>
      <c r="R94" s="5">
        <f t="shared" ca="1" si="141"/>
        <v>7.3277496876937747E-6</v>
      </c>
      <c r="S94" s="5">
        <f t="shared" ca="1" si="141"/>
        <v>1.7124215512785267E-6</v>
      </c>
    </row>
    <row r="95" spans="1:19" x14ac:dyDescent="0.25">
      <c r="A95">
        <v>41</v>
      </c>
      <c r="C95" t="str">
        <f ca="1">OFFSET('84p stat'!$A$1,A95*20,0)</f>
        <v>CUDA ant add CPU_AVX_transp non hash</v>
      </c>
      <c r="D95" s="5" t="e">
        <f ca="1">'42 end'!J178</f>
        <v>#DIV/0!</v>
      </c>
      <c r="E95" s="5">
        <f ca="1">'84 end'!J178</f>
        <v>339.32006008999997</v>
      </c>
      <c r="F95" s="5">
        <f ca="1">'168 end'!J179</f>
        <v>567.14561093000009</v>
      </c>
      <c r="G95" s="5">
        <f ca="1">'336 end'!J179</f>
        <v>428.53555456000015</v>
      </c>
      <c r="H95" s="5">
        <f ca="1">'672 end'!J179</f>
        <v>447.6273010000001</v>
      </c>
      <c r="I95" s="5">
        <f ca="1">'1344 end'!J179</f>
        <v>2754.0092730000033</v>
      </c>
      <c r="J95" s="5">
        <f ca="1">'2688 end'!J179</f>
        <v>1577.6812680000012</v>
      </c>
      <c r="L95" t="str">
        <f t="shared" ca="1" si="130"/>
        <v>CUDA ant add CPU_AVX_transp non hash</v>
      </c>
      <c r="M95" s="5" t="e">
        <f t="shared" ref="M95:S95" ca="1" si="142">$B$1*POWER(M43,2)*SQRT(D95/(POWER(D43*$C$1,2))+D$74/(POWER(D$20*$C$1,2)))</f>
        <v>#DIV/0!</v>
      </c>
      <c r="N95" s="5">
        <f t="shared" ca="1" si="142"/>
        <v>13.897067996783095</v>
      </c>
      <c r="O95" s="5">
        <f t="shared" ca="1" si="142"/>
        <v>21.150731028316148</v>
      </c>
      <c r="P95" s="5">
        <f t="shared" ca="1" si="142"/>
        <v>0.72183042189775037</v>
      </c>
      <c r="Q95" s="5">
        <f t="shared" ca="1" si="142"/>
        <v>0.47103153037164419</v>
      </c>
      <c r="R95" s="5">
        <f t="shared" ca="1" si="142"/>
        <v>0.42030130034449342</v>
      </c>
      <c r="S95" s="5">
        <f t="shared" ca="1" si="142"/>
        <v>0.63252726269497195</v>
      </c>
    </row>
    <row r="96" spans="1:19" x14ac:dyDescent="0.25">
      <c r="A96">
        <v>42</v>
      </c>
      <c r="C96" t="str">
        <f ca="1">OFFSET('84p stat'!$A$1,A96*20,0)</f>
        <v>CUDA Const</v>
      </c>
      <c r="D96" s="5">
        <f ca="1">'42 end'!J179</f>
        <v>116.89984421760002</v>
      </c>
      <c r="E96" s="5">
        <f ca="1">'84 end'!J179</f>
        <v>53.530032664400004</v>
      </c>
      <c r="F96" s="5">
        <f ca="1">'168 end'!J180</f>
        <v>30.045183240000121</v>
      </c>
      <c r="G96" s="5">
        <f ca="1">'336 end'!J180</f>
        <v>3810471249283.6377</v>
      </c>
      <c r="H96" s="5">
        <f ca="1">'672 end'!J180</f>
        <v>1.205685002240002E-5</v>
      </c>
      <c r="I96" s="5">
        <f ca="1">'1344 end'!J180</f>
        <v>2.1896761343999995E-6</v>
      </c>
      <c r="J96" s="5" t="e">
        <f ca="1">'2688 end'!J180</f>
        <v>#DIV/0!</v>
      </c>
      <c r="L96" t="str">
        <f t="shared" ca="1" si="130"/>
        <v>CUDA Const</v>
      </c>
      <c r="M96" s="5">
        <f t="shared" ref="M96:S96" ca="1" si="143">$B$1*POWER(M44,2)*SQRT(D96/(POWER(D44*$C$1,2))+D$74/(POWER(D$20*$C$1,2)))</f>
        <v>4.1304560709178251</v>
      </c>
      <c r="N96" s="5">
        <f t="shared" ca="1" si="143"/>
        <v>7.9330511086287352</v>
      </c>
      <c r="O96" s="5">
        <f t="shared" ca="1" si="143"/>
        <v>5.3033243856660679</v>
      </c>
      <c r="P96" s="5">
        <f t="shared" ca="1" si="143"/>
        <v>6.0703564074532316E-3</v>
      </c>
      <c r="Q96" s="5" t="e">
        <f t="shared" ca="1" si="143"/>
        <v>#DIV/0!</v>
      </c>
      <c r="R96" s="5" t="e">
        <f t="shared" ca="1" si="143"/>
        <v>#DIV/0!</v>
      </c>
      <c r="S96" s="5" t="e">
        <f t="shared" ca="1" si="143"/>
        <v>#DIV/0!</v>
      </c>
    </row>
    <row r="97" spans="1:19" x14ac:dyDescent="0.25">
      <c r="A97">
        <v>43</v>
      </c>
      <c r="C97" t="str">
        <f ca="1">OFFSET('84p stat'!$A$1,A97*20,0)</f>
        <v>CUDA ant Const</v>
      </c>
      <c r="D97" s="5">
        <f ca="1">'42 end'!J180</f>
        <v>148.24981688</v>
      </c>
      <c r="E97" s="5">
        <f ca="1">'84 end'!J180</f>
        <v>31.325184448400034</v>
      </c>
      <c r="F97" s="5">
        <f ca="1">'168 end'!J181</f>
        <v>47.026398479999976</v>
      </c>
      <c r="G97" s="5">
        <f ca="1">'336 end'!J181</f>
        <v>23.219070240000107</v>
      </c>
      <c r="H97" s="5">
        <f ca="1">'672 end'!J181</f>
        <v>19.117763239999711</v>
      </c>
      <c r="I97" s="5">
        <f ca="1">'1344 end'!J181</f>
        <v>1038.6959006400014</v>
      </c>
      <c r="J97" s="5" t="e">
        <f ca="1">'2688 end'!J181</f>
        <v>#DIV/0!</v>
      </c>
      <c r="L97" t="str">
        <f t="shared" ca="1" si="130"/>
        <v>CUDA ant Const</v>
      </c>
      <c r="M97" s="5">
        <f t="shared" ref="M97:S97" ca="1" si="144">$B$1*POWER(M45,2)*SQRT(D97/(POWER(D45*$C$1,2))+D$74/(POWER(D$20*$C$1,2)))</f>
        <v>2.1651284974115654</v>
      </c>
      <c r="N97" s="5">
        <f t="shared" ca="1" si="144"/>
        <v>5.2954586997447999</v>
      </c>
      <c r="O97" s="5">
        <f t="shared" ca="1" si="144"/>
        <v>13.72069832650393</v>
      </c>
      <c r="P97" s="5">
        <f t="shared" ca="1" si="144"/>
        <v>0.34621465596657797</v>
      </c>
      <c r="Q97" s="5">
        <f t="shared" ca="1" si="144"/>
        <v>0.1031711126374627</v>
      </c>
      <c r="R97" s="5">
        <f t="shared" ca="1" si="144"/>
        <v>0.28384064802177505</v>
      </c>
      <c r="S97" s="5" t="e">
        <f t="shared" ca="1" si="144"/>
        <v>#DIV/0!</v>
      </c>
    </row>
    <row r="98" spans="1:19" x14ac:dyDescent="0.25">
      <c r="A98">
        <v>44</v>
      </c>
      <c r="C98" t="str">
        <f ca="1">OFFSET('84p stat'!$A$1,A98*20,0)</f>
        <v>CUDA ant par Const</v>
      </c>
      <c r="D98" s="5">
        <f ca="1">'42 end'!J181</f>
        <v>316.53104992999999</v>
      </c>
      <c r="E98" s="5">
        <f ca="1">'84 end'!J181</f>
        <v>50.778244120400068</v>
      </c>
      <c r="F98" s="5">
        <f ca="1">'168 end'!J182</f>
        <v>21.321112334400038</v>
      </c>
      <c r="G98" s="5">
        <f ca="1">'336 end'!J182</f>
        <v>30.893480839999835</v>
      </c>
      <c r="H98" s="5">
        <f ca="1">'672 end'!J182</f>
        <v>19.954281999999868</v>
      </c>
      <c r="I98" s="5">
        <f ca="1">'1344 end'!J182</f>
        <v>8141.2587082400059</v>
      </c>
      <c r="J98" s="5" t="e">
        <f ca="1">'2688 end'!J182</f>
        <v>#DIV/0!</v>
      </c>
      <c r="L98" t="str">
        <f t="shared" ca="1" si="130"/>
        <v>CUDA ant par Const</v>
      </c>
      <c r="M98" s="5">
        <f t="shared" ref="M98:S98" ca="1" si="145">$B$1*POWER(M46,2)*SQRT(D98/(POWER(D46*$C$1,2))+D$74/(POWER(D$20*$C$1,2)))</f>
        <v>2.1584031488189623</v>
      </c>
      <c r="N98" s="5">
        <f t="shared" ca="1" si="145"/>
        <v>5.2442323514772244</v>
      </c>
      <c r="O98" s="5">
        <f t="shared" ca="1" si="145"/>
        <v>14.071435804157467</v>
      </c>
      <c r="P98" s="5">
        <f t="shared" ca="1" si="145"/>
        <v>0.35598055533628298</v>
      </c>
      <c r="Q98" s="5">
        <f t="shared" ca="1" si="145"/>
        <v>0.10635075499524711</v>
      </c>
      <c r="R98" s="5">
        <f t="shared" ca="1" si="145"/>
        <v>0.99548629918649501</v>
      </c>
      <c r="S98" s="5" t="e">
        <f t="shared" ca="1" si="145"/>
        <v>#DIV/0!</v>
      </c>
    </row>
    <row r="99" spans="1:19" x14ac:dyDescent="0.25">
      <c r="A99">
        <v>45</v>
      </c>
      <c r="C99" t="str">
        <f ca="1">OFFSET('84p stat'!$A$1,A99*20,0)</f>
        <v>CUDA ant add CPU Const</v>
      </c>
      <c r="D99" s="5">
        <f ca="1">'42 end'!J182</f>
        <v>386.70530128640002</v>
      </c>
      <c r="E99" s="5">
        <f ca="1">'84 end'!J182</f>
        <v>352.9233287923999</v>
      </c>
      <c r="F99" s="5">
        <f ca="1">'168 end'!J183</f>
        <v>320.41817816960014</v>
      </c>
      <c r="G99" s="5">
        <f ca="1">'336 end'!J183</f>
        <v>358.44227596000019</v>
      </c>
      <c r="H99" s="5">
        <f ca="1">'672 end'!J183</f>
        <v>362.82291175999961</v>
      </c>
      <c r="I99" s="5">
        <f ca="1">'1344 end'!J183</f>
        <v>11102.05437844</v>
      </c>
      <c r="J99" s="5" t="e">
        <f ca="1">'2688 end'!J183</f>
        <v>#DIV/0!</v>
      </c>
      <c r="L99" t="str">
        <f t="shared" ca="1" si="130"/>
        <v>CUDA ant add CPU Const</v>
      </c>
      <c r="M99" s="5">
        <f t="shared" ref="M99:S99" ca="1" si="146">$B$1*POWER(M47,2)*SQRT(D99/(POWER(D47*$C$1,2))+D$74/(POWER(D$20*$C$1,2)))</f>
        <v>8.019189961231433</v>
      </c>
      <c r="N99" s="5">
        <f t="shared" ca="1" si="146"/>
        <v>10.227840714590865</v>
      </c>
      <c r="O99" s="5">
        <f t="shared" ca="1" si="146"/>
        <v>16.221613775380824</v>
      </c>
      <c r="P99" s="5">
        <f t="shared" ca="1" si="146"/>
        <v>0.45257792886693926</v>
      </c>
      <c r="Q99" s="5">
        <f t="shared" ca="1" si="146"/>
        <v>0.26062732179115938</v>
      </c>
      <c r="R99" s="5">
        <f t="shared" ca="1" si="146"/>
        <v>0.53245134134282801</v>
      </c>
      <c r="S99" s="5" t="e">
        <f t="shared" ca="1" si="146"/>
        <v>#DIV/0!</v>
      </c>
    </row>
    <row r="100" spans="1:19" x14ac:dyDescent="0.25">
      <c r="A100">
        <v>46</v>
      </c>
      <c r="C100" t="str">
        <f ca="1">OFFSET('84p stat'!$A$1,A100*20,0)</f>
        <v>CUDA opt Const</v>
      </c>
      <c r="D100" s="5">
        <f ca="1">'42 end'!J183</f>
        <v>41.538448320000015</v>
      </c>
      <c r="E100" s="5">
        <f ca="1">'84 end'!J183</f>
        <v>26.147883169599961</v>
      </c>
      <c r="F100" s="5">
        <f ca="1">'168 end'!J184</f>
        <v>38.596962440000112</v>
      </c>
      <c r="G100" s="5">
        <f ca="1">'336 end'!J184</f>
        <v>17.235528839999997</v>
      </c>
      <c r="H100" s="5">
        <f ca="1">'672 end'!J184</f>
        <v>2.6620051455999988E-6</v>
      </c>
      <c r="I100" s="5">
        <f ca="1">'1344 end'!J184</f>
        <v>1.6447504383999983E-6</v>
      </c>
      <c r="J100" s="5" t="e">
        <f ca="1">'2688 end'!J184</f>
        <v>#DIV/0!</v>
      </c>
      <c r="L100" t="str">
        <f t="shared" ca="1" si="130"/>
        <v>CUDA opt Const</v>
      </c>
      <c r="M100" s="5">
        <f t="shared" ref="M100:S100" ca="1" si="147">$B$1*POWER(M48,2)*SQRT(D100/(POWER(D48*$C$1,2))+D$74/(POWER(D$20*$C$1,2)))</f>
        <v>4.2735847915147342</v>
      </c>
      <c r="N100" s="5">
        <f t="shared" ca="1" si="147"/>
        <v>8.0412242839296013</v>
      </c>
      <c r="O100" s="5">
        <f t="shared" ca="1" si="147"/>
        <v>5.3255376161701458</v>
      </c>
      <c r="P100" s="5">
        <f t="shared" ca="1" si="147"/>
        <v>2.8055837901299278E-2</v>
      </c>
      <c r="Q100" s="5" t="e">
        <f t="shared" ca="1" si="147"/>
        <v>#DIV/0!</v>
      </c>
      <c r="R100" s="5" t="e">
        <f t="shared" ca="1" si="147"/>
        <v>#DIV/0!</v>
      </c>
      <c r="S100" s="5" t="e">
        <f t="shared" ca="1" si="147"/>
        <v>#DIV/0!</v>
      </c>
    </row>
    <row r="101" spans="1:19" x14ac:dyDescent="0.25">
      <c r="A101">
        <v>47</v>
      </c>
      <c r="C101" t="str">
        <f ca="1">OFFSET('84p stat'!$A$1,A101*20,0)</f>
        <v>CUDA opt ant Const</v>
      </c>
      <c r="D101" s="5">
        <f ca="1">'42 end'!J184</f>
        <v>71.091858248399987</v>
      </c>
      <c r="E101" s="5">
        <f ca="1">'84 end'!J184</f>
        <v>28.92183355360007</v>
      </c>
      <c r="F101" s="5">
        <f ca="1">'168 end'!J185</f>
        <v>33.466399731599957</v>
      </c>
      <c r="G101" s="5">
        <f ca="1">'336 end'!J185</f>
        <v>18.235494999999869</v>
      </c>
      <c r="H101" s="5">
        <f ca="1">'672 end'!J185</f>
        <v>16.777171000000092</v>
      </c>
      <c r="I101" s="5">
        <f ca="1">'1344 end'!J185</f>
        <v>1465.7911208400012</v>
      </c>
      <c r="J101" s="5" t="e">
        <f ca="1">'2688 end'!J185</f>
        <v>#DIV/0!</v>
      </c>
      <c r="L101" t="str">
        <f t="shared" ca="1" si="130"/>
        <v>CUDA opt ant Const</v>
      </c>
      <c r="M101" s="5">
        <f t="shared" ref="M101:S101" ca="1" si="148">$B$1*POWER(M49,2)*SQRT(D101/(POWER(D49*$C$1,2))+D$74/(POWER(D$20*$C$1,2)))</f>
        <v>2.2524371729304637</v>
      </c>
      <c r="N101" s="5">
        <f t="shared" ca="1" si="148"/>
        <v>5.3001469783577706</v>
      </c>
      <c r="O101" s="5">
        <f t="shared" ca="1" si="148"/>
        <v>13.897202066270861</v>
      </c>
      <c r="P101" s="5">
        <f t="shared" ca="1" si="148"/>
        <v>0.34399412358917414</v>
      </c>
      <c r="Q101" s="5">
        <f t="shared" ca="1" si="148"/>
        <v>9.7393954040574784E-2</v>
      </c>
      <c r="R101" s="5">
        <f t="shared" ca="1" si="148"/>
        <v>0.33778264329397595</v>
      </c>
      <c r="S101" s="5" t="e">
        <f t="shared" ca="1" si="148"/>
        <v>#DIV/0!</v>
      </c>
    </row>
    <row r="102" spans="1:19" x14ac:dyDescent="0.25">
      <c r="A102">
        <v>48</v>
      </c>
      <c r="C102" t="str">
        <f ca="1">OFFSET('84p stat'!$A$1,A102*20,0)</f>
        <v>CUDA opt ant par Const</v>
      </c>
      <c r="D102" s="5">
        <f ca="1">'42 end'!J185</f>
        <v>99.356185730000078</v>
      </c>
      <c r="E102" s="5">
        <f ca="1">'84 end'!J185</f>
        <v>35.263804896400003</v>
      </c>
      <c r="F102" s="5">
        <f ca="1">'168 end'!J186</f>
        <v>37.143329906399906</v>
      </c>
      <c r="G102" s="5">
        <f ca="1">'336 end'!J186</f>
        <v>54.33547511999997</v>
      </c>
      <c r="H102" s="5">
        <f ca="1">'672 end'!J186</f>
        <v>28.911410359999696</v>
      </c>
      <c r="I102" s="5">
        <f ca="1">'1344 end'!J186</f>
        <v>5851.2232817200002</v>
      </c>
      <c r="J102" s="5" t="e">
        <f ca="1">'2688 end'!J186</f>
        <v>#DIV/0!</v>
      </c>
      <c r="L102" t="str">
        <f t="shared" ca="1" si="130"/>
        <v>CUDA opt ant par Const</v>
      </c>
      <c r="M102" s="5">
        <f t="shared" ref="M102:S102" ca="1" si="149">$B$1*POWER(M50,2)*SQRT(D102/(POWER(D50*$C$1,2))+D$74/(POWER(D$20*$C$1,2)))</f>
        <v>2.1666751529726942</v>
      </c>
      <c r="N102" s="5">
        <f t="shared" ca="1" si="149"/>
        <v>5.2707398965462327</v>
      </c>
      <c r="O102" s="5">
        <f t="shared" ca="1" si="149"/>
        <v>14.122139806761558</v>
      </c>
      <c r="P102" s="5">
        <f t="shared" ca="1" si="149"/>
        <v>0.37504134440448594</v>
      </c>
      <c r="Q102" s="5">
        <f t="shared" ca="1" si="149"/>
        <v>0.12865104479831729</v>
      </c>
      <c r="R102" s="5">
        <f t="shared" ca="1" si="149"/>
        <v>0.86701192370775115</v>
      </c>
      <c r="S102" s="5" t="e">
        <f t="shared" ca="1" si="149"/>
        <v>#DIV/0!</v>
      </c>
    </row>
    <row r="103" spans="1:19" x14ac:dyDescent="0.25">
      <c r="A103">
        <v>49</v>
      </c>
      <c r="C103">
        <f ca="1">OFFSET('84p stat'!$A$1,A103*20,0)</f>
        <v>0</v>
      </c>
      <c r="D103" s="5" t="e">
        <f ca="1">'42 end'!J186</f>
        <v>#DIV/0!</v>
      </c>
      <c r="E103" s="5" t="e">
        <f ca="1">'84 end'!J186</f>
        <v>#DIV/0!</v>
      </c>
      <c r="F103" s="5" t="e">
        <f ca="1">'168 end'!J187</f>
        <v>#DIV/0!</v>
      </c>
      <c r="G103" s="5" t="e">
        <f ca="1">'336 end'!J187</f>
        <v>#DIV/0!</v>
      </c>
      <c r="H103" s="5" t="e">
        <f ca="1">'672 end'!J187</f>
        <v>#DIV/0!</v>
      </c>
      <c r="I103" s="5" t="e">
        <f ca="1">'1344 end'!J187</f>
        <v>#DIV/0!</v>
      </c>
      <c r="J103" s="5" t="e">
        <f ca="1">'2688 end'!J187</f>
        <v>#DIV/0!</v>
      </c>
      <c r="L103">
        <f t="shared" ca="1" si="130"/>
        <v>0</v>
      </c>
      <c r="M103" s="5" t="e">
        <f t="shared" ref="M103:S103" ca="1" si="150">$B$1*POWER(M51,2)*SQRT(D103/(POWER(D51*$C$1,2))+D$74/(POWER(D$20*$C$1,2)))</f>
        <v>#DIV/0!</v>
      </c>
      <c r="N103" s="5" t="e">
        <f t="shared" ca="1" si="150"/>
        <v>#DIV/0!</v>
      </c>
      <c r="O103" s="5" t="e">
        <f t="shared" ca="1" si="150"/>
        <v>#DIV/0!</v>
      </c>
      <c r="P103" s="5" t="e">
        <f t="shared" ca="1" si="150"/>
        <v>#DIV/0!</v>
      </c>
      <c r="Q103" s="5" t="e">
        <f t="shared" ca="1" si="150"/>
        <v>#DIV/0!</v>
      </c>
      <c r="R103" s="5" t="e">
        <f t="shared" ca="1" si="150"/>
        <v>#DIV/0!</v>
      </c>
      <c r="S103" s="5" t="e">
        <f t="shared" ca="1" si="150"/>
        <v>#DIV/0!</v>
      </c>
    </row>
    <row r="104" spans="1:19" x14ac:dyDescent="0.25">
      <c r="A104">
        <v>50</v>
      </c>
      <c r="C104">
        <f ca="1">OFFSET('84p stat'!$A$1,A104*20,0)</f>
        <v>0</v>
      </c>
      <c r="D104" s="5" t="e">
        <f ca="1">'42 end'!J187</f>
        <v>#DIV/0!</v>
      </c>
      <c r="E104" s="5" t="e">
        <f ca="1">'84 end'!J187</f>
        <v>#DIV/0!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130"/>
        <v>0</v>
      </c>
      <c r="M104" s="5" t="e">
        <f t="shared" ref="M104:S104" ca="1" si="151">$B$1*POWER(M52,2)*SQRT(D104/(POWER(D52*$C$1,2))+D$74/(POWER(D$20*$C$1,2)))</f>
        <v>#DIV/0!</v>
      </c>
      <c r="N104" s="5" t="e">
        <f t="shared" ca="1" si="151"/>
        <v>#DIV/0!</v>
      </c>
      <c r="O104" s="5" t="e">
        <f t="shared" ca="1" si="151"/>
        <v>#DIV/0!</v>
      </c>
      <c r="P104" s="5" t="e">
        <f t="shared" ca="1" si="151"/>
        <v>#DIV/0!</v>
      </c>
      <c r="Q104" s="5" t="e">
        <f t="shared" ca="1" si="151"/>
        <v>#DIV/0!</v>
      </c>
      <c r="R104" s="5" t="e">
        <f t="shared" ca="1" si="151"/>
        <v>#DIV/0!</v>
      </c>
      <c r="S104" s="5" t="e">
        <f t="shared" ca="1" si="151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84</v>
      </c>
      <c r="C106" t="s">
        <v>67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</v>
      </c>
      <c r="E107" s="5">
        <f ca="1">'84 end'!J193</f>
        <v>3.1359224674244648</v>
      </c>
      <c r="F107" s="5">
        <f ca="1">'168 end'!J194</f>
        <v>0</v>
      </c>
      <c r="G107" s="5">
        <f ca="1">'336 end'!J194</f>
        <v>0</v>
      </c>
      <c r="H107" s="5">
        <f ca="1">'672 end'!J194</f>
        <v>0</v>
      </c>
      <c r="I107" s="5">
        <f ca="1">'1344 end'!J194</f>
        <v>0</v>
      </c>
      <c r="J107" s="5">
        <f ca="1"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5">
        <f ca="1">'84 end'!J194</f>
        <v>1.9755512514082709</v>
      </c>
      <c r="F108" s="5">
        <f ca="1">'168 end'!J195</f>
        <v>0</v>
      </c>
      <c r="G108" s="5">
        <f ca="1">'336 end'!J195</f>
        <v>0</v>
      </c>
      <c r="H108" s="5">
        <f ca="1">'672 end'!J195</f>
        <v>0</v>
      </c>
      <c r="I108" s="5">
        <f ca="1">'1344 end'!J195</f>
        <v>0</v>
      </c>
      <c r="J108" s="5">
        <f ca="1">'2688 end'!J195</f>
        <v>0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0</v>
      </c>
      <c r="E109" s="5">
        <f ca="1">'84 end'!J195</f>
        <v>2.6728148114483794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</v>
      </c>
      <c r="E110" s="5">
        <f ca="1">'84 end'!J196</f>
        <v>3.7580691557488453</v>
      </c>
      <c r="F110" s="5">
        <f ca="1">'168 end'!J197</f>
        <v>0</v>
      </c>
      <c r="G110" s="5">
        <f ca="1">'336 end'!J197</f>
        <v>0</v>
      </c>
      <c r="H110" s="5">
        <f ca="1">'672 end'!J197</f>
        <v>0</v>
      </c>
      <c r="I110" s="5">
        <f ca="1">'1344 end'!J197</f>
        <v>0</v>
      </c>
      <c r="J110" s="5">
        <f ca="1">'2688 end'!J197</f>
        <v>0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</v>
      </c>
      <c r="E111" s="5">
        <f ca="1">'84 end'!J197</f>
        <v>3.9097601308867485</v>
      </c>
      <c r="F111" s="5">
        <f ca="1">'168 end'!J198</f>
        <v>0</v>
      </c>
      <c r="G111" s="5">
        <f ca="1">'336 end'!J198</f>
        <v>0</v>
      </c>
      <c r="H111" s="5">
        <f ca="1">'672 end'!J198</f>
        <v>0</v>
      </c>
      <c r="I111" s="5">
        <f ca="1">'1344 end'!J198</f>
        <v>0</v>
      </c>
      <c r="J111" s="5">
        <f ca="1">'2688 end'!J198</f>
        <v>0</v>
      </c>
    </row>
    <row r="112" spans="1:19" x14ac:dyDescent="0.25">
      <c r="A112">
        <v>6</v>
      </c>
      <c r="C112" t="str">
        <f ca="1">OFFSET('42p stat'!$A$1,A112*20,0)</f>
        <v>CUDA ant par global</v>
      </c>
      <c r="D112" s="5">
        <f ca="1">'42 end'!J199</f>
        <v>0</v>
      </c>
      <c r="E112" s="5">
        <f ca="1">'84 end'!J198</f>
        <v>3.0265301874901103</v>
      </c>
      <c r="F112" s="5">
        <f ca="1">'168 end'!J199</f>
        <v>0</v>
      </c>
      <c r="G112" s="5">
        <f ca="1">'336 end'!J199</f>
        <v>0</v>
      </c>
      <c r="H112" s="5">
        <f ca="1">'672 end'!J199</f>
        <v>0</v>
      </c>
      <c r="I112" s="5">
        <f ca="1">'1344 end'!J199</f>
        <v>0</v>
      </c>
      <c r="J112" s="5">
        <f ca="1">'2688 end'!J199</f>
        <v>0</v>
      </c>
    </row>
    <row r="113" spans="1:10" x14ac:dyDescent="0.25">
      <c r="A113">
        <v>7</v>
      </c>
      <c r="C113" t="str">
        <f ca="1">OFFSET('42p stat'!$A$1,A113*20,0)</f>
        <v>CUDA ant non hash</v>
      </c>
      <c r="D113" s="5">
        <f ca="1">'42 end'!J200</f>
        <v>0</v>
      </c>
      <c r="E113" s="5">
        <f ca="1">'84 end'!J199</f>
        <v>7.0893687113197821</v>
      </c>
      <c r="F113" s="5">
        <f ca="1">'168 end'!J200</f>
        <v>0</v>
      </c>
      <c r="G113" s="5">
        <f ca="1">'336 end'!J200</f>
        <v>0</v>
      </c>
      <c r="H113" s="5">
        <f ca="1">'672 end'!J200</f>
        <v>0</v>
      </c>
      <c r="I113" s="5">
        <f ca="1">'1344 end'!J200</f>
        <v>0</v>
      </c>
      <c r="J113" s="5">
        <f ca="1">'2688 end'!J200</f>
        <v>0</v>
      </c>
    </row>
    <row r="114" spans="1:10" x14ac:dyDescent="0.25">
      <c r="A114">
        <v>8</v>
      </c>
      <c r="C114" t="str">
        <f ca="1">OFFSET('42p stat'!$A$1,A114*20,0)</f>
        <v>CUDA ant add CPU Time</v>
      </c>
      <c r="D114" s="5">
        <f ca="1">'42 end'!J201</f>
        <v>0</v>
      </c>
      <c r="E114" s="5">
        <f ca="1">'84 end'!J200</f>
        <v>4.780949977173389</v>
      </c>
      <c r="F114" s="5">
        <f ca="1">'168 end'!J201</f>
        <v>0</v>
      </c>
      <c r="G114" s="5">
        <f ca="1">'336 end'!J201</f>
        <v>0</v>
      </c>
      <c r="H114" s="5">
        <f ca="1">'672 end'!J201</f>
        <v>0</v>
      </c>
      <c r="I114" s="5">
        <f ca="1">'1344 end'!J201</f>
        <v>0</v>
      </c>
      <c r="J114" s="5">
        <f ca="1">'2688 end'!J201</f>
        <v>0</v>
      </c>
    </row>
    <row r="115" spans="1:10" x14ac:dyDescent="0.25">
      <c r="A115">
        <v>9</v>
      </c>
      <c r="C115" t="str">
        <f ca="1">OFFSET('42p stat'!$A$1,A115*20,0)</f>
        <v>CUDA ant add CPU Time global</v>
      </c>
      <c r="D115" s="5">
        <f ca="1">'42 end'!J202</f>
        <v>0</v>
      </c>
      <c r="E115" s="5">
        <f ca="1">'84 end'!J201</f>
        <v>4.547355357844328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</v>
      </c>
      <c r="D116" s="5">
        <f ca="1">'42 end'!J203</f>
        <v>0</v>
      </c>
      <c r="E116" s="5">
        <f ca="1">'84 end'!J202</f>
        <v>1.3988203486930044</v>
      </c>
      <c r="F116" s="5">
        <f ca="1">'168 end'!J203</f>
        <v>0</v>
      </c>
      <c r="G116" s="5">
        <f ca="1">'336 end'!J203</f>
        <v>0</v>
      </c>
      <c r="H116" s="5">
        <f ca="1">'672 end'!J203</f>
        <v>0</v>
      </c>
      <c r="I116" s="5">
        <f ca="1">'1344 end'!J203</f>
        <v>0</v>
      </c>
      <c r="J116" s="5">
        <f ca="1">'2688 end'!J203</f>
        <v>0</v>
      </c>
    </row>
    <row r="117" spans="1:10" x14ac:dyDescent="0.25">
      <c r="A117">
        <v>11</v>
      </c>
      <c r="C117" t="str">
        <f ca="1">OFFSET('42p stat'!$A$1,A117*20,0)</f>
        <v>CUDA ant add CPU non hash</v>
      </c>
      <c r="D117" s="5">
        <f ca="1">'42 end'!J204</f>
        <v>0</v>
      </c>
      <c r="E117" s="5">
        <f ca="1">'84 end'!J203</f>
        <v>5.9954473004573732</v>
      </c>
      <c r="F117" s="5">
        <f ca="1">'168 end'!J204</f>
        <v>0</v>
      </c>
      <c r="G117" s="5">
        <f ca="1">'336 end'!J204</f>
        <v>0</v>
      </c>
      <c r="H117" s="5">
        <f ca="1">'672 end'!J204</f>
        <v>0</v>
      </c>
      <c r="I117" s="5">
        <f ca="1">'1344 end'!J204</f>
        <v>0</v>
      </c>
      <c r="J117" s="5">
        <f ca="1">'2688 end'!J204</f>
        <v>0</v>
      </c>
    </row>
    <row r="118" spans="1:10" x14ac:dyDescent="0.25">
      <c r="A118">
        <v>12</v>
      </c>
      <c r="C118" t="str">
        <f ca="1">OFFSET('42p stat'!$A$1,A118*20,0)</f>
        <v>CUDA ant add CPU12</v>
      </c>
      <c r="D118" s="5">
        <f ca="1">'42 end'!J205</f>
        <v>0</v>
      </c>
      <c r="E118" s="5">
        <f ca="1">'84 end'!J204</f>
        <v>57.892283300262427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</v>
      </c>
      <c r="D119" s="5">
        <f ca="1">'42 end'!J206</f>
        <v>0</v>
      </c>
      <c r="E119" s="5">
        <f ca="1">'84 end'!J205</f>
        <v>1.886859522673193</v>
      </c>
      <c r="F119" s="5">
        <f ca="1">'168 end'!J206</f>
        <v>0</v>
      </c>
      <c r="G119" s="5">
        <f ca="1">'336 end'!J206</f>
        <v>0</v>
      </c>
      <c r="H119" s="5">
        <f ca="1">'672 end'!J206</f>
        <v>0</v>
      </c>
      <c r="I119" s="5">
        <f ca="1">'1344 end'!J206</f>
        <v>0</v>
      </c>
      <c r="J119" s="5">
        <f ca="1">'2688 end'!J206</f>
        <v>0</v>
      </c>
    </row>
    <row r="120" spans="1:10" x14ac:dyDescent="0.25">
      <c r="A120">
        <v>14</v>
      </c>
      <c r="C120" t="str">
        <f ca="1">OFFSET('42p stat'!$A$1,A120*20,0)</f>
        <v>CUDA opt Time</v>
      </c>
      <c r="D120" s="5">
        <f ca="1">'42 end'!J207</f>
        <v>0</v>
      </c>
      <c r="E120" s="5">
        <f ca="1">'84 end'!J206</f>
        <v>1.7847473184649092</v>
      </c>
      <c r="F120" s="5">
        <f ca="1">'168 end'!J207</f>
        <v>0</v>
      </c>
      <c r="G120" s="5">
        <f ca="1">'336 end'!J207</f>
        <v>0</v>
      </c>
      <c r="H120" s="5">
        <f ca="1">'672 end'!J207</f>
        <v>0</v>
      </c>
      <c r="I120">
        <f ca="1">'1344 end'!J207</f>
        <v>0</v>
      </c>
      <c r="J120">
        <f ca="1">'2688 end'!J207</f>
        <v>0</v>
      </c>
    </row>
    <row r="121" spans="1:10" x14ac:dyDescent="0.25">
      <c r="A121">
        <v>15</v>
      </c>
      <c r="C121" t="str">
        <f ca="1">OFFSET('42p stat'!$A$1,A121*20,0)</f>
        <v>CUDA opt non hash</v>
      </c>
      <c r="D121" s="5">
        <f ca="1">'42 end'!J208</f>
        <v>0</v>
      </c>
      <c r="E121" s="5">
        <f ca="1">'84 end'!J207</f>
        <v>1.7070384918778596</v>
      </c>
      <c r="F121" s="5">
        <f ca="1">'168 end'!J208</f>
        <v>0</v>
      </c>
      <c r="G121" s="5">
        <f ca="1">'336 end'!J208</f>
        <v>0</v>
      </c>
      <c r="H121" s="5">
        <f ca="1">'672 end'!J208</f>
        <v>0</v>
      </c>
      <c r="I121">
        <f ca="1">'1344 end'!J208</f>
        <v>0</v>
      </c>
      <c r="J121">
        <f ca="1">'2688 end'!J208</f>
        <v>0</v>
      </c>
    </row>
    <row r="122" spans="1:10" x14ac:dyDescent="0.25">
      <c r="A122">
        <v>16</v>
      </c>
      <c r="C122" t="str">
        <f ca="1">OFFSET('42p stat'!$A$1,A122*20,0)</f>
        <v>CUDA opt ant</v>
      </c>
      <c r="D122" s="5">
        <f ca="1">'42 end'!J209</f>
        <v>0</v>
      </c>
      <c r="E122" s="5">
        <f ca="1">'84 end'!J208</f>
        <v>1.588616666458819</v>
      </c>
      <c r="F122" s="5">
        <f ca="1">'168 end'!J209</f>
        <v>0</v>
      </c>
      <c r="G122" s="5">
        <f ca="1">'336 end'!J209</f>
        <v>0</v>
      </c>
      <c r="H122" s="5">
        <f ca="1">'672 end'!J209</f>
        <v>0</v>
      </c>
      <c r="I122">
        <f ca="1">'1344 end'!J209</f>
        <v>0</v>
      </c>
      <c r="J122">
        <f ca="1">'2688 end'!J209</f>
        <v>0</v>
      </c>
    </row>
    <row r="123" spans="1:10" x14ac:dyDescent="0.25">
      <c r="A123">
        <v>17</v>
      </c>
      <c r="C123" t="str">
        <f ca="1">OFFSET('42p stat'!$A$1,A123*20,0)</f>
        <v>CUDA opt ant non hash</v>
      </c>
      <c r="D123" s="5">
        <f ca="1">'42 end'!J210</f>
        <v>0</v>
      </c>
      <c r="E123" s="5">
        <f ca="1">'84 end'!J209</f>
        <v>2.0604563853745925</v>
      </c>
      <c r="F123" s="5">
        <f ca="1">'168 end'!J210</f>
        <v>0</v>
      </c>
      <c r="G123" s="5">
        <f ca="1">'336 end'!J210</f>
        <v>0</v>
      </c>
      <c r="H123" s="5">
        <f ca="1">'672 end'!J210</f>
        <v>0</v>
      </c>
      <c r="I123">
        <f ca="1">'1344 end'!J210</f>
        <v>0</v>
      </c>
      <c r="J123">
        <f ca="1">'2688 end'!J210</f>
        <v>0</v>
      </c>
    </row>
    <row r="124" spans="1:10" x14ac:dyDescent="0.25">
      <c r="A124">
        <v>18</v>
      </c>
      <c r="C124" t="str">
        <f ca="1">OFFSET('42p stat'!$A$1,A124*20,0)</f>
        <v>CUDA opt ant par</v>
      </c>
      <c r="D124" s="5">
        <f ca="1">'42 end'!J211</f>
        <v>0</v>
      </c>
      <c r="E124" s="5">
        <f ca="1">'84 end'!J210</f>
        <v>1.7119347571049388</v>
      </c>
      <c r="F124" s="5">
        <f ca="1">'168 end'!J211</f>
        <v>0</v>
      </c>
      <c r="G124" s="5">
        <f ca="1">'336 end'!J211</f>
        <v>0</v>
      </c>
      <c r="H124" s="5">
        <f ca="1">'672 end'!J211</f>
        <v>0</v>
      </c>
      <c r="I124">
        <f ca="1">'1344 end'!J211</f>
        <v>0</v>
      </c>
      <c r="J124">
        <f ca="1">'2688 end'!J211</f>
        <v>0</v>
      </c>
    </row>
    <row r="125" spans="1:10" x14ac:dyDescent="0.25">
      <c r="A125">
        <v>19</v>
      </c>
      <c r="C125" t="str">
        <f ca="1">OFFSET('42p stat'!$A$1,A125*20,0)</f>
        <v>CUDA opt ant par global</v>
      </c>
      <c r="D125" s="5">
        <f ca="1">'42 end'!J212</f>
        <v>0</v>
      </c>
      <c r="E125" s="5">
        <f ca="1">'84 end'!J211</f>
        <v>1.656369151507127</v>
      </c>
      <c r="F125" s="5">
        <f ca="1">'168 end'!J212</f>
        <v>0</v>
      </c>
      <c r="G125" s="5">
        <f ca="1">'336 end'!J212</f>
        <v>0</v>
      </c>
      <c r="H125" s="5">
        <f ca="1">'672 end'!J212</f>
        <v>0</v>
      </c>
      <c r="I125">
        <f ca="1">'1344 end'!J212</f>
        <v>0</v>
      </c>
      <c r="J125">
        <f ca="1">'2688 end'!J212</f>
        <v>0</v>
      </c>
    </row>
    <row r="126" spans="1:10" x14ac:dyDescent="0.25">
      <c r="A126">
        <v>20</v>
      </c>
      <c r="C126" t="str">
        <f ca="1">OFFSET('42p stat'!$A$1,A126*20,0)</f>
        <v>CUDA opt_one_GPU</v>
      </c>
      <c r="D126" s="5">
        <f ca="1">'42 end'!J213</f>
        <v>0</v>
      </c>
      <c r="E126" s="5">
        <f ca="1">'84 end'!J212</f>
        <v>72.872943593045136</v>
      </c>
      <c r="F126" s="5">
        <f ca="1">'168 end'!J213</f>
        <v>0</v>
      </c>
      <c r="G126" s="5">
        <f ca="1">'336 end'!J213</f>
        <v>0</v>
      </c>
      <c r="H126" s="5">
        <f ca="1">'672 end'!J213</f>
        <v>0</v>
      </c>
      <c r="I126">
        <f ca="1">'1344 end'!J213</f>
        <v>0</v>
      </c>
      <c r="J126">
        <f ca="1">'2688 end'!J213</f>
        <v>0</v>
      </c>
    </row>
    <row r="127" spans="1:10" x14ac:dyDescent="0.25">
      <c r="A127">
        <v>21</v>
      </c>
      <c r="C127" t="str">
        <f ca="1">OFFSET('42p stat'!$A$1,A127*20,0)</f>
        <v>CUDA opt_one_GPU ant</v>
      </c>
      <c r="D127" s="5">
        <f ca="1">'42 end'!J214</f>
        <v>0</v>
      </c>
      <c r="E127" s="5">
        <f ca="1">'84 end'!J213</f>
        <v>6.643830916514319</v>
      </c>
      <c r="F127" s="5">
        <f ca="1">'168 end'!J214</f>
        <v>0</v>
      </c>
      <c r="G127" s="5">
        <f ca="1">'336 end'!J214</f>
        <v>0</v>
      </c>
      <c r="H127" s="5">
        <f ca="1">'672 end'!J214</f>
        <v>0</v>
      </c>
      <c r="I127">
        <f ca="1">'1344 end'!J214</f>
        <v>0</v>
      </c>
      <c r="J127">
        <f ca="1">'2688 end'!J214</f>
        <v>0</v>
      </c>
    </row>
    <row r="128" spans="1:10" x14ac:dyDescent="0.25">
      <c r="A128">
        <v>22</v>
      </c>
      <c r="C128" t="str">
        <f ca="1">OFFSET('42p stat'!$A$1,A128*20,0)</f>
        <v>CUDA opt_one_GPU ant local</v>
      </c>
      <c r="D128" s="5">
        <f ca="1">'42 end'!J215</f>
        <v>0</v>
      </c>
      <c r="E128" s="5">
        <f ca="1">'84 end'!J214</f>
        <v>0.54464490721173708</v>
      </c>
      <c r="F128" s="5">
        <f ca="1">'168 end'!J215</f>
        <v>0</v>
      </c>
      <c r="G128" s="5">
        <f ca="1">'336 end'!J215</f>
        <v>0</v>
      </c>
      <c r="H128" s="5">
        <f ca="1">'672 end'!J215</f>
        <v>0</v>
      </c>
      <c r="I128">
        <f ca="1">'1344 end'!J215</f>
        <v>0</v>
      </c>
      <c r="J128">
        <f ca="1">'2688 end'!J215</f>
        <v>0</v>
      </c>
    </row>
    <row r="129" spans="1:10" x14ac:dyDescent="0.25">
      <c r="A129">
        <v>23</v>
      </c>
      <c r="C129" t="str">
        <f ca="1">OFFSET('42p stat'!$A$1,A129*20,0)</f>
        <v>non CUDA Time</v>
      </c>
      <c r="D129" s="5">
        <f ca="1">'42 end'!J216</f>
        <v>0</v>
      </c>
      <c r="E129" s="5">
        <f ca="1">'84 end'!J215</f>
        <v>2.970566302924261</v>
      </c>
      <c r="F129" s="5">
        <f ca="1">'168 end'!J216</f>
        <v>0</v>
      </c>
      <c r="G129" s="5">
        <f ca="1">'336 end'!J216</f>
        <v>0</v>
      </c>
      <c r="H129" s="5">
        <f ca="1">'672 end'!J216</f>
        <v>0</v>
      </c>
      <c r="I129">
        <f ca="1">'1344 end'!J216</f>
        <v>0</v>
      </c>
      <c r="J129">
        <f ca="1">'2688 end'!J216</f>
        <v>0</v>
      </c>
    </row>
    <row r="130" spans="1:10" x14ac:dyDescent="0.25">
      <c r="A130">
        <v>24</v>
      </c>
      <c r="C130" t="str">
        <f ca="1">OFFSET('42p stat'!$A$1,A130*20,0)</f>
        <v>non CUDA</v>
      </c>
      <c r="D130" s="5">
        <f ca="1">'42 end'!J217</f>
        <v>0</v>
      </c>
      <c r="E130" s="5">
        <f ca="1">'84 end'!J216</f>
        <v>4.4524031012798826</v>
      </c>
      <c r="F130" s="5">
        <f ca="1">'168 end'!J217</f>
        <v>0</v>
      </c>
      <c r="G130" s="5">
        <f ca="1">'336 end'!J217</f>
        <v>0</v>
      </c>
      <c r="H130" s="5">
        <f ca="1">'672 end'!J217</f>
        <v>0</v>
      </c>
      <c r="I130">
        <f ca="1">'1344 end'!J217</f>
        <v>0</v>
      </c>
      <c r="J130">
        <f ca="1">'2688 end'!J217</f>
        <v>0</v>
      </c>
    </row>
    <row r="131" spans="1:10" x14ac:dyDescent="0.25">
      <c r="A131">
        <v>25</v>
      </c>
      <c r="C131" t="str">
        <f ca="1">OFFSET('42p stat'!$A$1,A131*20,0)</f>
        <v>non CUDA non hash</v>
      </c>
      <c r="D131" s="5">
        <f ca="1">'42 end'!J218</f>
        <v>0</v>
      </c>
      <c r="E131" s="5">
        <f ca="1">'84 end'!J217</f>
        <v>7.7848802883095169</v>
      </c>
      <c r="F131" s="5">
        <f ca="1">'168 end'!J218</f>
        <v>0</v>
      </c>
      <c r="G131" s="5">
        <f ca="1">'336 end'!J218</f>
        <v>0</v>
      </c>
      <c r="H131" s="5">
        <f ca="1">'672 end'!J218</f>
        <v>0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 t="str">
        <f ca="1">OFFSET('42p stat'!$A$1,A132*20,0)</f>
        <v>Classic ACO</v>
      </c>
      <c r="D132" s="5">
        <f ca="1">'42 end'!J219</f>
        <v>0</v>
      </c>
      <c r="E132" s="5">
        <f ca="1">'84 end'!J218</f>
        <v>29.704050077099726</v>
      </c>
      <c r="F132" s="5">
        <f ca="1">'168 end'!J219</f>
        <v>0</v>
      </c>
      <c r="G132" s="5">
        <f ca="1">'336 end'!J219</f>
        <v>0</v>
      </c>
      <c r="H132" s="5">
        <f ca="1">'672 end'!J219</f>
        <v>0</v>
      </c>
      <c r="I132">
        <f ca="1">'1344 end'!J219</f>
        <v>0</v>
      </c>
      <c r="J132">
        <f ca="1">'2688 end'!J219</f>
        <v>0</v>
      </c>
    </row>
    <row r="133" spans="1:10" x14ac:dyDescent="0.25">
      <c r="A133">
        <v>27</v>
      </c>
      <c r="C133" t="str">
        <f ca="1">OFFSET('84p stat'!$A$1,A133*20,0)</f>
        <v>Classic ACO non hash</v>
      </c>
      <c r="D133" s="5">
        <f ca="1">'42 end'!J220</f>
        <v>0</v>
      </c>
      <c r="E133" s="5">
        <f ca="1">'84 end'!J219</f>
        <v>46.849443861685778</v>
      </c>
      <c r="F133" s="5">
        <f ca="1">'168 end'!J220</f>
        <v>0</v>
      </c>
      <c r="G133" s="5">
        <f ca="1">'336 end'!J220</f>
        <v>0</v>
      </c>
      <c r="H133" s="5">
        <f ca="1">'672 end'!J220</f>
        <v>0</v>
      </c>
      <c r="I133">
        <f ca="1">'1344 end'!J220</f>
        <v>0</v>
      </c>
      <c r="J133">
        <f ca="1">'2688 end'!J220</f>
        <v>0</v>
      </c>
    </row>
    <row r="134" spans="1:10" x14ac:dyDescent="0.25">
      <c r="A134">
        <v>28</v>
      </c>
      <c r="C134" t="str">
        <f ca="1">OFFSET('84p stat'!$A$1,A134*20,0)</f>
        <v>omp</v>
      </c>
      <c r="D134" s="5">
        <f ca="1">'42 end'!J221</f>
        <v>0</v>
      </c>
      <c r="E134" s="5">
        <f ca="1">'84 end'!J220</f>
        <v>4.7675588912873561</v>
      </c>
      <c r="F134" s="5">
        <f ca="1">'168 end'!J221</f>
        <v>0</v>
      </c>
      <c r="G134" s="5">
        <f ca="1">'336 end'!J221</f>
        <v>0</v>
      </c>
      <c r="H134" s="5">
        <f ca="1">'672 end'!J221</f>
        <v>0</v>
      </c>
      <c r="I134">
        <f ca="1">'1344 end'!J221</f>
        <v>0</v>
      </c>
      <c r="J134">
        <f ca="1">'2688 end'!J221</f>
        <v>0</v>
      </c>
    </row>
    <row r="135" spans="1:10" x14ac:dyDescent="0.25">
      <c r="A135">
        <v>29</v>
      </c>
      <c r="C135" t="str">
        <f ca="1">OFFSET('84p stat'!$A$1,A135*20,0)</f>
        <v>omp non hash</v>
      </c>
      <c r="D135" s="5">
        <f ca="1">'42 end'!J222</f>
        <v>0</v>
      </c>
      <c r="E135" s="5">
        <f ca="1">'84 end'!J221</f>
        <v>11.32925917610339</v>
      </c>
      <c r="F135" s="5">
        <f ca="1">'168 end'!J222</f>
        <v>0</v>
      </c>
      <c r="G135" s="5">
        <f ca="1">'336 end'!J222</f>
        <v>0</v>
      </c>
      <c r="H135" s="5">
        <f ca="1">'672 end'!J222</f>
        <v>0</v>
      </c>
      <c r="I135">
        <f ca="1">'1344 end'!J222</f>
        <v>0</v>
      </c>
      <c r="J135">
        <f ca="1">'2688 end'!J222</f>
        <v>0</v>
      </c>
    </row>
    <row r="136" spans="1:10" x14ac:dyDescent="0.25">
      <c r="A136">
        <v>30</v>
      </c>
      <c r="C136" t="str">
        <f ca="1">OFFSET('84p stat'!$A$1,A136*20,0)</f>
        <v>non CUDA transp Time</v>
      </c>
      <c r="D136" s="5">
        <f ca="1">'42 end'!J223</f>
        <v>0</v>
      </c>
      <c r="E136" s="5">
        <f ca="1">'84 end'!J222</f>
        <v>6.5263474832920121</v>
      </c>
      <c r="F136" s="5">
        <f ca="1">'168 end'!J223</f>
        <v>0</v>
      </c>
      <c r="G136" s="5">
        <f ca="1">'336 end'!J223</f>
        <v>0</v>
      </c>
      <c r="H136" s="5">
        <f ca="1">'672 end'!J223</f>
        <v>0</v>
      </c>
      <c r="I136">
        <f ca="1">'1344 end'!J223</f>
        <v>0</v>
      </c>
      <c r="J136">
        <f ca="1">'2688 end'!J223</f>
        <v>0</v>
      </c>
    </row>
    <row r="137" spans="1:10" x14ac:dyDescent="0.25">
      <c r="A137">
        <v>31</v>
      </c>
      <c r="C137" t="str">
        <f ca="1">OFFSET('84p stat'!$A$1,A137*20,0)</f>
        <v>non CUDA transp</v>
      </c>
      <c r="D137" s="5">
        <f ca="1">'42 end'!J224</f>
        <v>0</v>
      </c>
      <c r="E137" s="5">
        <f ca="1">'84 end'!J223</f>
        <v>3.1058835892077608</v>
      </c>
      <c r="F137" s="5">
        <f ca="1">'168 end'!J224</f>
        <v>0</v>
      </c>
      <c r="G137" s="5">
        <f ca="1">'336 end'!J224</f>
        <v>0</v>
      </c>
      <c r="H137" s="5">
        <f ca="1">'672 end'!J224</f>
        <v>0</v>
      </c>
      <c r="I137">
        <f ca="1">'1344 end'!J224</f>
        <v>0</v>
      </c>
      <c r="J137">
        <f ca="1">'2688 end'!J224</f>
        <v>0</v>
      </c>
    </row>
    <row r="138" spans="1:10" x14ac:dyDescent="0.25">
      <c r="A138">
        <v>32</v>
      </c>
      <c r="C138" t="str">
        <f ca="1">OFFSET('84p stat'!$A$1,A138*20,0)</f>
        <v>non CUDA transp non hash</v>
      </c>
      <c r="D138" s="5">
        <f ca="1">'42 end'!J225</f>
        <v>0</v>
      </c>
      <c r="E138" s="5">
        <f ca="1">'84 end'!J224</f>
        <v>2.5114475252767812</v>
      </c>
      <c r="F138" s="5">
        <f ca="1">'168 end'!J225</f>
        <v>0</v>
      </c>
      <c r="G138" s="5">
        <f ca="1">'336 end'!J225</f>
        <v>0</v>
      </c>
      <c r="H138" s="5">
        <f ca="1">'672 end'!J225</f>
        <v>0</v>
      </c>
      <c r="I138">
        <f ca="1">'1344 end'!J225</f>
        <v>0</v>
      </c>
      <c r="J138">
        <f ca="1">'2688 end'!J225</f>
        <v>0</v>
      </c>
    </row>
    <row r="139" spans="1:10" x14ac:dyDescent="0.25">
      <c r="A139">
        <v>33</v>
      </c>
      <c r="C139" t="str">
        <f ca="1">OFFSET('84p stat'!$A$1,A139*20,0)</f>
        <v>non CUDA transp_AVX Time</v>
      </c>
      <c r="D139" s="5">
        <f ca="1">'42 end'!J226</f>
        <v>0</v>
      </c>
      <c r="E139" s="5">
        <f ca="1">'84 end'!J225</f>
        <v>2.9547314053389049</v>
      </c>
      <c r="F139" s="5">
        <f ca="1">'168 end'!J226</f>
        <v>0</v>
      </c>
      <c r="G139" s="5">
        <f ca="1">'336 end'!J226</f>
        <v>0</v>
      </c>
      <c r="H139" s="5">
        <f ca="1">'672 end'!J226</f>
        <v>0</v>
      </c>
      <c r="I139">
        <f ca="1">'1344 end'!J226</f>
        <v>0</v>
      </c>
      <c r="J139">
        <f ca="1">'2688 end'!J226</f>
        <v>0</v>
      </c>
    </row>
    <row r="140" spans="1:10" x14ac:dyDescent="0.25">
      <c r="A140">
        <v>34</v>
      </c>
      <c r="C140" t="str">
        <f ca="1">OFFSET('84p stat'!$A$1,A140*20,0)</f>
        <v>non CUDA transp_AVX</v>
      </c>
      <c r="D140" s="5">
        <f ca="1">'42 end'!J227</f>
        <v>0</v>
      </c>
      <c r="E140" s="5">
        <f ca="1">'84 end'!J226</f>
        <v>2.837637161926148</v>
      </c>
      <c r="F140" s="5">
        <f ca="1">'168 end'!J227</f>
        <v>0</v>
      </c>
      <c r="G140" s="5">
        <f ca="1">'336 end'!J227</f>
        <v>0</v>
      </c>
      <c r="H140" s="5">
        <f ca="1">'672 end'!J227</f>
        <v>0</v>
      </c>
      <c r="I140">
        <f ca="1">'1344 end'!J227</f>
        <v>0</v>
      </c>
      <c r="J140">
        <f ca="1">'2688 end'!J227</f>
        <v>0</v>
      </c>
    </row>
    <row r="141" spans="1:10" x14ac:dyDescent="0.25">
      <c r="A141">
        <v>35</v>
      </c>
      <c r="C141" t="str">
        <f ca="1">OFFSET('84p stat'!$A$1,A141*20,0)</f>
        <v>non CUDA transp_AVX non hash</v>
      </c>
      <c r="D141" s="5">
        <f ca="1">'42 end'!J228</f>
        <v>0</v>
      </c>
      <c r="E141" s="5">
        <f ca="1">'84 end'!J227</f>
        <v>4.6541694005314751</v>
      </c>
      <c r="F141" s="5">
        <f ca="1">'168 end'!J228</f>
        <v>0</v>
      </c>
      <c r="G141" s="5">
        <f ca="1">'336 end'!J228</f>
        <v>0</v>
      </c>
      <c r="H141" s="5">
        <f ca="1">'672 end'!J228</f>
        <v>0</v>
      </c>
      <c r="I141">
        <f ca="1">'1344 end'!J228</f>
        <v>0</v>
      </c>
      <c r="J141">
        <f ca="1">'2688 end'!J228</f>
        <v>0</v>
      </c>
    </row>
    <row r="142" spans="1:10" x14ac:dyDescent="0.25">
      <c r="A142">
        <v>36</v>
      </c>
      <c r="C142" t="str">
        <f ca="1">OFFSET('84p stat'!$A$1,A142*20,0)</f>
        <v>non CUDA transp_AVX_OMP Time</v>
      </c>
      <c r="D142" s="5">
        <f ca="1">'42 end'!J229</f>
        <v>0</v>
      </c>
      <c r="E142" s="5">
        <f ca="1">'84 end'!J228</f>
        <v>4.4654515104361296</v>
      </c>
      <c r="F142" s="5">
        <f ca="1">'168 end'!J229</f>
        <v>0</v>
      </c>
      <c r="G142" s="5">
        <f ca="1">'336 end'!J229</f>
        <v>0</v>
      </c>
      <c r="H142" s="5">
        <f ca="1">'672 end'!J229</f>
        <v>0</v>
      </c>
      <c r="I142">
        <f ca="1">'1344 end'!J229</f>
        <v>0</v>
      </c>
      <c r="J142">
        <f ca="1">'2688 end'!J229</f>
        <v>0</v>
      </c>
    </row>
    <row r="143" spans="1:10" x14ac:dyDescent="0.25">
      <c r="A143">
        <v>37</v>
      </c>
      <c r="C143" t="str">
        <f ca="1">OFFSET('84p stat'!$A$1,A143*20,0)</f>
        <v>non CUDA transp_AVX_OMP</v>
      </c>
      <c r="D143" s="5">
        <f ca="1">'42 end'!J230</f>
        <v>0</v>
      </c>
      <c r="E143" s="5">
        <f ca="1">'84 end'!J229</f>
        <v>2.5273679481262752</v>
      </c>
      <c r="F143" s="5">
        <f ca="1">'168 end'!J230</f>
        <v>0</v>
      </c>
      <c r="G143" s="5">
        <f ca="1">'336 end'!J230</f>
        <v>0</v>
      </c>
      <c r="H143" s="5">
        <f ca="1">'672 end'!J230</f>
        <v>0</v>
      </c>
      <c r="I143">
        <f ca="1">'1344 end'!J230</f>
        <v>0</v>
      </c>
      <c r="J143">
        <f ca="1">'2688 end'!J230</f>
        <v>0</v>
      </c>
    </row>
    <row r="144" spans="1:10" x14ac:dyDescent="0.25">
      <c r="A144">
        <v>38</v>
      </c>
      <c r="C144" t="str">
        <f ca="1">OFFSET('84p stat'!$A$1,A144*20,0)</f>
        <v>non CUDA transp_AVX_OMP non hash</v>
      </c>
      <c r="D144" s="5">
        <f ca="1">'42 end'!J231</f>
        <v>0</v>
      </c>
      <c r="E144" s="5">
        <f ca="1">'84 end'!J230</f>
        <v>5.326761541358624</v>
      </c>
      <c r="F144" s="5">
        <f ca="1">'168 end'!J231</f>
        <v>0</v>
      </c>
      <c r="G144" s="5">
        <f ca="1">'336 end'!J231</f>
        <v>0</v>
      </c>
      <c r="H144" s="5">
        <f ca="1">'672 end'!J231</f>
        <v>0</v>
      </c>
      <c r="I144">
        <f ca="1">'1344 end'!J231</f>
        <v>0</v>
      </c>
      <c r="J144">
        <f ca="1">'2688 end'!J231</f>
        <v>0</v>
      </c>
    </row>
    <row r="145" spans="1:10" x14ac:dyDescent="0.25">
      <c r="A145">
        <v>39</v>
      </c>
      <c r="C145" t="str">
        <f ca="1">OFFSET('84p stat'!$A$1,A145*20,0)</f>
        <v>CUDA ant add CPU_AVX_transp Time</v>
      </c>
      <c r="D145" s="5" t="e">
        <f ca="1">'42 end'!J232</f>
        <v>#DIV/0!</v>
      </c>
      <c r="E145" s="5">
        <f ca="1">'84 end'!J231</f>
        <v>5.3592238666728749</v>
      </c>
      <c r="F145" s="5">
        <f ca="1">'168 end'!J232</f>
        <v>0</v>
      </c>
      <c r="G145" s="5">
        <f ca="1">'336 end'!J232</f>
        <v>0</v>
      </c>
      <c r="H145" s="5">
        <f ca="1">'672 end'!J232</f>
        <v>0</v>
      </c>
      <c r="I145">
        <f ca="1">'1344 end'!J232</f>
        <v>0</v>
      </c>
      <c r="J145">
        <f ca="1">'2688 end'!J232</f>
        <v>0</v>
      </c>
    </row>
    <row r="146" spans="1:10" x14ac:dyDescent="0.25">
      <c r="A146">
        <v>40</v>
      </c>
      <c r="C146" t="str">
        <f ca="1">OFFSET('84p stat'!$A$1,A146*20,0)</f>
        <v>CUDA ant add CPU_AVX_transp</v>
      </c>
      <c r="D146" s="5" t="e">
        <f ca="1">'42 end'!J233</f>
        <v>#DIV/0!</v>
      </c>
      <c r="E146" s="5">
        <f ca="1">'84 end'!J232</f>
        <v>2.0714751557642423</v>
      </c>
      <c r="F146" s="5">
        <f ca="1">'168 end'!J233</f>
        <v>0</v>
      </c>
      <c r="G146" s="5">
        <f ca="1">'336 end'!J233</f>
        <v>0</v>
      </c>
      <c r="H146" s="5">
        <f ca="1">'672 end'!J233</f>
        <v>0</v>
      </c>
      <c r="I146">
        <f ca="1">'1344 end'!J233</f>
        <v>0</v>
      </c>
      <c r="J146">
        <f ca="1">'2688 end'!J233</f>
        <v>0</v>
      </c>
    </row>
    <row r="147" spans="1:10" x14ac:dyDescent="0.25">
      <c r="A147">
        <v>41</v>
      </c>
      <c r="C147" t="str">
        <f ca="1">OFFSET('84p stat'!$A$1,A147*20,0)</f>
        <v>CUDA ant add CPU_AVX_transp non hash</v>
      </c>
      <c r="D147" s="5">
        <f ca="1">'42 end'!J234</f>
        <v>0</v>
      </c>
      <c r="E147" s="5">
        <f ca="1">'84 end'!J233</f>
        <v>5.1059415250113149</v>
      </c>
      <c r="F147" s="5">
        <f ca="1">'168 end'!J234</f>
        <v>0</v>
      </c>
      <c r="G147" s="5">
        <f ca="1">'336 end'!J234</f>
        <v>0</v>
      </c>
      <c r="H147" s="5">
        <f ca="1">'672 end'!J234</f>
        <v>0</v>
      </c>
      <c r="I147">
        <f ca="1">'1344 end'!J234</f>
        <v>0</v>
      </c>
      <c r="J147">
        <f ca="1">'2688 end'!J234</f>
        <v>0</v>
      </c>
    </row>
    <row r="148" spans="1:10" x14ac:dyDescent="0.25">
      <c r="A148">
        <v>42</v>
      </c>
      <c r="C148" t="str">
        <f ca="1">OFFSET('84p stat'!$A$1,A148*20,0)</f>
        <v>CUDA Const</v>
      </c>
      <c r="D148" s="5">
        <f ca="1">'42 end'!J235</f>
        <v>0</v>
      </c>
      <c r="E148" s="5">
        <f ca="1">'84 end'!J234</f>
        <v>2.0280087449691089</v>
      </c>
      <c r="F148" s="5">
        <f ca="1">'168 end'!J235</f>
        <v>0</v>
      </c>
      <c r="G148" s="5">
        <f ca="1">'336 end'!J235</f>
        <v>0</v>
      </c>
      <c r="H148" s="5">
        <f ca="1">'672 end'!J235</f>
        <v>0</v>
      </c>
      <c r="I148">
        <f ca="1">'1344 end'!J235</f>
        <v>0</v>
      </c>
      <c r="J148" t="e">
        <f ca="1">'2688 end'!J235</f>
        <v>#DIV/0!</v>
      </c>
    </row>
    <row r="149" spans="1:10" x14ac:dyDescent="0.25">
      <c r="A149">
        <v>43</v>
      </c>
      <c r="C149" t="str">
        <f ca="1">OFFSET('84p stat'!$A$1,A149*20,0)</f>
        <v>CUDA ant Const</v>
      </c>
      <c r="D149" s="5">
        <f ca="1">'42 end'!J236</f>
        <v>0</v>
      </c>
      <c r="E149" s="5">
        <f ca="1">'84 end'!J235</f>
        <v>1.5513789258396773</v>
      </c>
      <c r="F149" s="5">
        <f ca="1">'168 end'!J236</f>
        <v>0</v>
      </c>
      <c r="G149" s="5">
        <f ca="1">'336 end'!J236</f>
        <v>0</v>
      </c>
      <c r="H149" s="5">
        <f ca="1">'672 end'!J236</f>
        <v>0</v>
      </c>
      <c r="I149">
        <f ca="1">'1344 end'!J236</f>
        <v>0</v>
      </c>
      <c r="J149" t="e">
        <f ca="1">'2688 end'!J236</f>
        <v>#DIV/0!</v>
      </c>
    </row>
    <row r="150" spans="1:10" x14ac:dyDescent="0.25">
      <c r="A150">
        <v>44</v>
      </c>
      <c r="C150" t="str">
        <f ca="1">OFFSET('84p stat'!$A$1,A150*20,0)</f>
        <v>CUDA ant par Const</v>
      </c>
      <c r="D150" s="5">
        <f ca="1">'42 end'!J237</f>
        <v>0</v>
      </c>
      <c r="E150" s="5">
        <f ca="1">'84 end'!J236</f>
        <v>1.9751946871786026</v>
      </c>
      <c r="F150" s="5">
        <f ca="1">'168 end'!J237</f>
        <v>0</v>
      </c>
      <c r="G150" s="5">
        <f ca="1">'336 end'!J237</f>
        <v>0</v>
      </c>
      <c r="H150" s="5">
        <f ca="1">'672 end'!J237</f>
        <v>0</v>
      </c>
      <c r="I150">
        <f ca="1">'1344 end'!J237</f>
        <v>0</v>
      </c>
      <c r="J150" t="e">
        <f ca="1">'2688 end'!J237</f>
        <v>#DIV/0!</v>
      </c>
    </row>
    <row r="151" spans="1:10" x14ac:dyDescent="0.25">
      <c r="A151">
        <v>45</v>
      </c>
      <c r="C151" t="str">
        <f ca="1">OFFSET('84p stat'!$A$1,A151*20,0)</f>
        <v>CUDA ant add CPU Const</v>
      </c>
      <c r="D151" s="5">
        <f ca="1">'42 end'!J238</f>
        <v>0</v>
      </c>
      <c r="E151" s="5">
        <f ca="1">'84 end'!J237</f>
        <v>5.207283859919456</v>
      </c>
      <c r="F151" s="5">
        <f ca="1">'168 end'!J238</f>
        <v>0</v>
      </c>
      <c r="G151" s="5">
        <f ca="1">'336 end'!J238</f>
        <v>0</v>
      </c>
      <c r="H151" s="5">
        <f ca="1">'672 end'!J238</f>
        <v>0</v>
      </c>
      <c r="I151">
        <f ca="1">'1344 end'!J238</f>
        <v>0</v>
      </c>
      <c r="J151" t="e">
        <f ca="1">'2688 end'!J238</f>
        <v>#DIV/0!</v>
      </c>
    </row>
    <row r="152" spans="1:10" x14ac:dyDescent="0.25">
      <c r="A152">
        <v>46</v>
      </c>
      <c r="C152" t="str">
        <f ca="1">OFFSET('84p stat'!$A$1,A152*20,0)</f>
        <v>CUDA opt Const</v>
      </c>
      <c r="D152" s="5">
        <f ca="1">'42 end'!J239</f>
        <v>0</v>
      </c>
      <c r="E152" s="5">
        <f ca="1">'84 end'!J238</f>
        <v>1.4173899109584154</v>
      </c>
      <c r="F152" s="5">
        <f ca="1">'168 end'!J239</f>
        <v>0</v>
      </c>
      <c r="G152" s="5">
        <f ca="1">'336 end'!J239</f>
        <v>0</v>
      </c>
      <c r="H152" s="5">
        <f ca="1">'672 end'!J239</f>
        <v>0</v>
      </c>
      <c r="I152">
        <f ca="1">'1344 end'!J239</f>
        <v>0</v>
      </c>
      <c r="J152" t="e">
        <f ca="1">'2688 end'!J239</f>
        <v>#DIV/0!</v>
      </c>
    </row>
    <row r="153" spans="1:10" x14ac:dyDescent="0.25">
      <c r="A153">
        <v>47</v>
      </c>
      <c r="C153" t="str">
        <f ca="1">OFFSET('84p stat'!$A$1,A153*20,0)</f>
        <v>CUDA opt ant Const</v>
      </c>
      <c r="D153" s="5">
        <f ca="1">'42 end'!J240</f>
        <v>0</v>
      </c>
      <c r="E153" s="5">
        <f ca="1">'84 end'!J239</f>
        <v>1.4906784749201285</v>
      </c>
      <c r="F153" s="5">
        <f ca="1">'168 end'!J240</f>
        <v>0</v>
      </c>
      <c r="G153" s="5">
        <f ca="1">'336 end'!J240</f>
        <v>0</v>
      </c>
      <c r="H153" s="5">
        <f ca="1">'672 end'!J240</f>
        <v>0</v>
      </c>
      <c r="I153">
        <f ca="1">'1344 end'!J240</f>
        <v>0</v>
      </c>
      <c r="J153" t="e">
        <f ca="1">'2688 end'!J240</f>
        <v>#DIV/0!</v>
      </c>
    </row>
    <row r="154" spans="1:10" x14ac:dyDescent="0.25">
      <c r="A154">
        <v>48</v>
      </c>
      <c r="C154" t="str">
        <f ca="1">OFFSET('84p stat'!$A$1,A154*20,0)</f>
        <v>CUDA opt ant par Const</v>
      </c>
      <c r="D154" s="5" t="e">
        <f ca="1">'42 end'!J241</f>
        <v>#DIV/0!</v>
      </c>
      <c r="E154" s="5">
        <f ca="1">'84 end'!J240</f>
        <v>1.6460220708727464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 t="e">
        <f ca="1">'2688 end'!J241</f>
        <v>#DIV/0!</v>
      </c>
    </row>
    <row r="155" spans="1:10" x14ac:dyDescent="0.25">
      <c r="A155">
        <v>49</v>
      </c>
      <c r="C155">
        <f ca="1">OFFSET('84p stat'!$A$1,A155*20,0)</f>
        <v>0</v>
      </c>
      <c r="D155" s="5" t="e">
        <f ca="1">'42 end'!J242</f>
        <v>#DIV/0!</v>
      </c>
      <c r="E155" s="5" t="e">
        <f ca="1">'84 end'!J241</f>
        <v>#DIV/0!</v>
      </c>
      <c r="F155" s="5" t="e">
        <f ca="1">'168 end'!J242</f>
        <v>#DIV/0!</v>
      </c>
      <c r="G155" s="5" t="e">
        <f ca="1">'336 end'!J242</f>
        <v>#DIV/0!</v>
      </c>
      <c r="H155" s="5" t="e">
        <f ca="1">'672 end'!J242</f>
        <v>#DIV/0!</v>
      </c>
      <c r="I155" t="e">
        <f ca="1">'1344 end'!J242</f>
        <v>#DIV/0!</v>
      </c>
      <c r="J155" t="e">
        <f ca="1">'2688 end'!J242</f>
        <v>#DIV/0!</v>
      </c>
    </row>
    <row r="156" spans="1:10" x14ac:dyDescent="0.25">
      <c r="A156">
        <v>50</v>
      </c>
      <c r="C156">
        <f ca="1">OFFSET('84p stat'!$A$1,A156*20,0)</f>
        <v>0</v>
      </c>
      <c r="D156" s="5">
        <f>'42 end'!J243</f>
        <v>0</v>
      </c>
      <c r="E156" s="5" t="e">
        <f ca="1">'84 end'!J242</f>
        <v>#DIV/0!</v>
      </c>
      <c r="F156" s="5">
        <f>'168 end'!J243</f>
        <v>0</v>
      </c>
      <c r="G156" s="5">
        <f>'336 end'!J243</f>
        <v>0</v>
      </c>
      <c r="H156" s="5">
        <f>'672 end'!J243</f>
        <v>0</v>
      </c>
      <c r="I156">
        <f>'1344 end'!J243</f>
        <v>0</v>
      </c>
      <c r="J156">
        <f>'2688 end'!J243</f>
        <v>0</v>
      </c>
    </row>
    <row r="158" spans="1:10" x14ac:dyDescent="0.25">
      <c r="D158" s="5"/>
    </row>
    <row r="159" spans="1:10" x14ac:dyDescent="0.25">
      <c r="B159" t="s">
        <v>69</v>
      </c>
      <c r="C159" t="s">
        <v>83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0.26599174753164484</v>
      </c>
      <c r="E160" s="10">
        <f ca="1">'84 end'!K31</f>
        <v>0.48217922850326711</v>
      </c>
      <c r="F160" s="10">
        <f ca="1">'168 end'!K31</f>
        <v>0.81423096433354669</v>
      </c>
      <c r="G160" s="10">
        <f ca="1">'336 end'!K31</f>
        <v>0.93589222526660798</v>
      </c>
      <c r="H160" s="10">
        <f ca="1">'672 end'!K31</f>
        <v>0</v>
      </c>
      <c r="I160" s="10">
        <f ca="1">'1344 end'!K31</f>
        <v>0</v>
      </c>
      <c r="J160" s="10">
        <f ca="1">'2688 end'!K31</f>
        <v>0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0.11773315545842408</v>
      </c>
      <c r="E162" s="10">
        <f ca="1">'84 end'!K33</f>
        <v>0.21493865348977703</v>
      </c>
      <c r="F162" s="10">
        <f ca="1">'168 end'!K33</f>
        <v>0.46303850927510493</v>
      </c>
      <c r="G162" s="10">
        <f ca="1">'336 end'!K33</f>
        <v>0.81391408013179012</v>
      </c>
      <c r="H162" s="10">
        <f ca="1">'672 end'!K33</f>
        <v>0</v>
      </c>
      <c r="I162" s="10">
        <f ca="1">'1344 end'!K33</f>
        <v>0</v>
      </c>
      <c r="J162" s="10">
        <f ca="1">'2688 end'!K33</f>
        <v>0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0.2844558028795407</v>
      </c>
      <c r="E163" s="10">
        <f ca="1">'84 end'!K34</f>
        <v>0.43381615948553282</v>
      </c>
      <c r="F163" s="10">
        <f ca="1">'168 end'!K34</f>
        <v>0.59722844722491997</v>
      </c>
      <c r="G163" s="10">
        <f ca="1">'336 end'!K34</f>
        <v>0.74212862760554998</v>
      </c>
      <c r="H163" s="10">
        <f ca="1">'672 end'!K34</f>
        <v>0.84463581339985905</v>
      </c>
      <c r="I163" s="10">
        <f ca="1">'1344 end'!K34</f>
        <v>0.85437338217204606</v>
      </c>
      <c r="J163" s="10">
        <f ca="1">'2688 end'!K34</f>
        <v>0.85835163167266881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5.8234549767675392E-2</v>
      </c>
      <c r="E164" s="10">
        <f ca="1">'84 end'!K35</f>
        <v>4.9862581853458522E-2</v>
      </c>
      <c r="F164" s="10">
        <f ca="1">'168 end'!K35</f>
        <v>2.8904287069793002E-2</v>
      </c>
      <c r="G164" s="10">
        <f ca="1">'336 end'!K35</f>
        <v>0.74628457166120632</v>
      </c>
      <c r="H164" s="10">
        <f ca="1">'672 end'!K35</f>
        <v>0.84736112127941354</v>
      </c>
      <c r="I164" s="10">
        <f ca="1">'1344 end'!K35</f>
        <v>0.9185763746793314</v>
      </c>
      <c r="J164" s="10">
        <f ca="1">'2688 end'!K35</f>
        <v>0.95593025127825504</v>
      </c>
    </row>
    <row r="165" spans="1:10" x14ac:dyDescent="0.25">
      <c r="A165">
        <v>6</v>
      </c>
      <c r="C165" t="str">
        <f ca="1">OFFSET('42p stat'!$A$1,A165*20,0)</f>
        <v>CUDA ant par global</v>
      </c>
      <c r="D165" s="10">
        <f ca="1">'42 end'!K36</f>
        <v>5.4928444909506241E-2</v>
      </c>
      <c r="E165" s="10">
        <f ca="1">'84 end'!K36</f>
        <v>4.9018951478150448E-2</v>
      </c>
      <c r="F165" s="10">
        <f ca="1">'168 end'!K36</f>
        <v>2.7825095036829842E-2</v>
      </c>
      <c r="G165" s="10">
        <f ca="1">'336 end'!K36</f>
        <v>0.75029279139515226</v>
      </c>
      <c r="H165" s="10">
        <f ca="1">'672 end'!K36</f>
        <v>0.85056415204159741</v>
      </c>
      <c r="I165" s="10">
        <f ca="1">'1344 end'!K36</f>
        <v>0.91926562099284315</v>
      </c>
      <c r="J165" s="10">
        <f ca="1">'2688 end'!K36</f>
        <v>0.95638605652552666</v>
      </c>
    </row>
    <row r="166" spans="1:10" x14ac:dyDescent="0.25">
      <c r="A166">
        <v>7</v>
      </c>
      <c r="C166" t="str">
        <f ca="1">OFFSET('42p stat'!$A$1,A166*20,0)</f>
        <v>CUDA ant non hash</v>
      </c>
      <c r="D166" s="10">
        <f ca="1">'42 end'!K37</f>
        <v>0.23225073357039502</v>
      </c>
      <c r="E166" s="10">
        <f ca="1">'84 end'!K37</f>
        <v>0.37220596148008211</v>
      </c>
      <c r="F166" s="10">
        <f ca="1">'168 end'!K37</f>
        <v>0.53334819922072474</v>
      </c>
      <c r="G166" s="10">
        <f ca="1">'336 end'!K37</f>
        <v>0.6920286225681338</v>
      </c>
      <c r="H166" s="10">
        <f ca="1">'672 end'!K37</f>
        <v>0.80855873647919996</v>
      </c>
      <c r="I166" s="10">
        <f ca="1">'1344 end'!K37</f>
        <v>0.81883767820058495</v>
      </c>
      <c r="J166" s="10">
        <f ca="1">'2688 end'!K37</f>
        <v>0.82285162807117107</v>
      </c>
    </row>
    <row r="167" spans="1:10" x14ac:dyDescent="0.25">
      <c r="A167">
        <v>8</v>
      </c>
      <c r="C167" t="str">
        <f ca="1">OFFSET('42p stat'!$A$1,A167*20,0)</f>
        <v>CUDA ant add CPU Time</v>
      </c>
      <c r="D167" s="10">
        <f ca="1">'42 end'!K38</f>
        <v>0.72063687541560917</v>
      </c>
      <c r="E167" s="10">
        <f ca="1">'84 end'!K38</f>
        <v>0.71462372417485587</v>
      </c>
      <c r="F167" s="10">
        <f>'168 end'!K38</f>
        <v>0</v>
      </c>
      <c r="G167" s="10">
        <f ca="1">'336 end'!K38</f>
        <v>0.74061661301122828</v>
      </c>
      <c r="H167" s="10">
        <f ca="1">'672 end'!K38</f>
        <v>0.74104995520657346</v>
      </c>
      <c r="I167" s="10">
        <f ca="1">'1344 end'!K38</f>
        <v>0.74749843545001327</v>
      </c>
      <c r="J167" s="10">
        <f ca="1">'2688 end'!K38</f>
        <v>0.7428691462632897</v>
      </c>
    </row>
    <row r="168" spans="1:10" x14ac:dyDescent="0.25">
      <c r="A168">
        <v>9</v>
      </c>
      <c r="C168" t="str">
        <f ca="1">OFFSET('42p stat'!$A$1,A168*20,0)</f>
        <v>CUDA ant add CPU Time global</v>
      </c>
      <c r="D168" s="10">
        <f ca="1">'42 end'!K39</f>
        <v>0.72764657932727872</v>
      </c>
      <c r="E168" s="10">
        <f ca="1">'84 end'!K39</f>
        <v>0.71701949514532981</v>
      </c>
      <c r="F168" s="10">
        <f ca="1">'168 end'!K39</f>
        <v>0.737049480170064</v>
      </c>
      <c r="G168" s="10">
        <f ca="1">'336 end'!K39</f>
        <v>0.74443327209032206</v>
      </c>
      <c r="H168" s="10">
        <f ca="1">'672 end'!K39</f>
        <v>0.74830868092677305</v>
      </c>
      <c r="I168" s="10">
        <f ca="1">'1344 end'!K39</f>
        <v>0.75079614881291912</v>
      </c>
      <c r="J168" s="10">
        <f ca="1">'2688 end'!K39</f>
        <v>0.74424388478463643</v>
      </c>
    </row>
    <row r="169" spans="1:10" x14ac:dyDescent="0.25">
      <c r="A169">
        <v>10</v>
      </c>
      <c r="C169" t="str">
        <f ca="1">OFFSET('42p stat'!$A$1,A169*20,0)</f>
        <v>CUDA ant add CPU</v>
      </c>
      <c r="D169" s="10">
        <f ca="1">'42 end'!K40</f>
        <v>0</v>
      </c>
      <c r="E169" s="10">
        <f ca="1">'84 end'!K40</f>
        <v>0</v>
      </c>
      <c r="F169" s="10">
        <f ca="1">'168 end'!K40</f>
        <v>0</v>
      </c>
      <c r="G169" s="10">
        <f ca="1">'336 end'!K40</f>
        <v>0</v>
      </c>
      <c r="H169" s="10">
        <f ca="1">'672 end'!K40</f>
        <v>0</v>
      </c>
      <c r="I169" s="10">
        <f ca="1">'1344 end'!K40</f>
        <v>0</v>
      </c>
      <c r="J169" s="10">
        <f ca="1">'2688 end'!K40</f>
        <v>0</v>
      </c>
    </row>
    <row r="170" spans="1:10" x14ac:dyDescent="0.25">
      <c r="A170">
        <v>11</v>
      </c>
      <c r="C170" t="str">
        <f ca="1">OFFSET('42p stat'!$A$1,A170*20,0)</f>
        <v>CUDA ant add CPU non hash</v>
      </c>
      <c r="D170" s="10">
        <f ca="1">'42 end'!K41</f>
        <v>0.67558388339064568</v>
      </c>
      <c r="E170" s="10">
        <f ca="1">'84 end'!K41</f>
        <v>0.66419210490419978</v>
      </c>
      <c r="F170" s="10">
        <f ca="1">'168 end'!K41</f>
        <v>0.68602456349423535</v>
      </c>
      <c r="G170" s="10">
        <f ca="1">'336 end'!K41</f>
        <v>0.69592334583458815</v>
      </c>
      <c r="H170" s="10">
        <f ca="1">'672 end'!K41</f>
        <v>0.69610941840670126</v>
      </c>
      <c r="I170" s="10">
        <f ca="1">'1344 end'!K41</f>
        <v>0.69386541117106582</v>
      </c>
      <c r="J170" s="10">
        <f ca="1">'2688 end'!K41</f>
        <v>0.69046241472800352</v>
      </c>
    </row>
    <row r="171" spans="1:10" x14ac:dyDescent="0.25">
      <c r="A171">
        <v>12</v>
      </c>
      <c r="C171" t="str">
        <f ca="1">OFFSET('42p stat'!$A$1,A171*20,0)</f>
        <v>CUDA ant add CPU12</v>
      </c>
      <c r="D171" s="10">
        <f ca="1">'42 end'!K42</f>
        <v>0.61152724392207913</v>
      </c>
      <c r="E171" s="10">
        <f ca="1">'84 end'!K42</f>
        <v>0.51805200521357131</v>
      </c>
      <c r="F171" s="10">
        <f ca="1">'168 end'!K42</f>
        <v>0.5421748136291773</v>
      </c>
      <c r="G171" s="10">
        <f ca="1">'336 end'!K42</f>
        <v>0.6075063042739236</v>
      </c>
      <c r="H171" s="10">
        <f ca="1">'672 end'!K42</f>
        <v>0.75412404221251572</v>
      </c>
      <c r="I171" s="10">
        <f ca="1">'1344 end'!K42</f>
        <v>0.84286629089704668</v>
      </c>
      <c r="J171" s="10">
        <f ca="1">'2688 end'!K42</f>
        <v>0.94789413642132714</v>
      </c>
    </row>
    <row r="172" spans="1:10" x14ac:dyDescent="0.25">
      <c r="A172">
        <v>13</v>
      </c>
      <c r="C172" t="str">
        <f ca="1">OFFSET('42p stat'!$A$1,A172*20,0)</f>
        <v>CUDA opt</v>
      </c>
      <c r="D172" s="10">
        <f ca="1">'42 end'!K43</f>
        <v>0</v>
      </c>
      <c r="E172" s="10">
        <f ca="1">'84 end'!K43</f>
        <v>0</v>
      </c>
      <c r="F172" s="10">
        <f ca="1">'168 end'!K43</f>
        <v>0</v>
      </c>
      <c r="G172" s="10">
        <f ca="1">'336 end'!K43</f>
        <v>0</v>
      </c>
      <c r="H172" s="10">
        <f ca="1">'672 end'!K43</f>
        <v>0</v>
      </c>
      <c r="I172" s="10">
        <f ca="1">'1344 end'!K43</f>
        <v>0</v>
      </c>
      <c r="J172" s="10">
        <f ca="1">'2688 end'!K43</f>
        <v>0</v>
      </c>
    </row>
    <row r="173" spans="1:10" x14ac:dyDescent="0.25">
      <c r="A173">
        <v>14</v>
      </c>
      <c r="C173" t="str">
        <f ca="1">OFFSET('42p stat'!$A$1,A173*20,0)</f>
        <v>CUDA opt Time</v>
      </c>
      <c r="D173" s="10">
        <f ca="1">'42 end'!K44</f>
        <v>0.26579876910497074</v>
      </c>
      <c r="E173" s="10">
        <f ca="1">'84 end'!K44</f>
        <v>0.47929969399976119</v>
      </c>
      <c r="F173" s="10">
        <f ca="1">'168 end'!K44</f>
        <v>0.81744571797628918</v>
      </c>
      <c r="G173" s="10">
        <f ca="1">'336 end'!K44</f>
        <v>0.93739698530795412</v>
      </c>
      <c r="H173" s="10">
        <f ca="1">'672 end'!K44</f>
        <v>0</v>
      </c>
      <c r="I173" s="10">
        <f ca="1">'1344 end'!K44</f>
        <v>0</v>
      </c>
      <c r="J173" s="10">
        <f ca="1">'2688 end'!K44</f>
        <v>0</v>
      </c>
    </row>
    <row r="174" spans="1:10" x14ac:dyDescent="0.25">
      <c r="A174">
        <v>15</v>
      </c>
      <c r="C174" t="str">
        <f ca="1">OFFSET('42p stat'!$A$1,A174*20,0)</f>
        <v>CUDA opt non hash</v>
      </c>
      <c r="D174" s="10">
        <f ca="1">'42 end'!K45</f>
        <v>0.11877765342957662</v>
      </c>
      <c r="E174" s="10">
        <f ca="1">'84 end'!K45</f>
        <v>0.21641694394363728</v>
      </c>
      <c r="F174" s="10">
        <f ca="1">'168 end'!K45</f>
        <v>0.46247846471914084</v>
      </c>
      <c r="G174" s="10">
        <f ca="1">'336 end'!K45</f>
        <v>0.8161988289348745</v>
      </c>
      <c r="H174" s="10">
        <f ca="1">'672 end'!K45</f>
        <v>0</v>
      </c>
      <c r="I174" s="10">
        <f ca="1">'1344 end'!K45</f>
        <v>0</v>
      </c>
      <c r="J174" s="10">
        <f ca="1">'2688 end'!K45</f>
        <v>0</v>
      </c>
    </row>
    <row r="175" spans="1:10" x14ac:dyDescent="0.25">
      <c r="A175">
        <v>16</v>
      </c>
      <c r="C175" t="str">
        <f ca="1">OFFSET('42p stat'!$A$1,A175*20,0)</f>
        <v>CUDA opt ant</v>
      </c>
      <c r="D175" s="10">
        <f ca="1">'42 end'!K46</f>
        <v>0.29663509451671755</v>
      </c>
      <c r="E175" s="10">
        <f ca="1">'84 end'!K46</f>
        <v>0.43391923645263575</v>
      </c>
      <c r="F175" s="10">
        <f ca="1">'168 end'!K46</f>
        <v>0.60095380689022648</v>
      </c>
      <c r="G175" s="10">
        <f ca="1">'336 end'!K46</f>
        <v>0.74376822679655108</v>
      </c>
      <c r="H175" s="10">
        <f ca="1">'672 end'!K46</f>
        <v>0.85065116059659029</v>
      </c>
      <c r="I175" s="10">
        <f ca="1">'1344 end'!K46</f>
        <v>0.85624960638292502</v>
      </c>
      <c r="J175" s="10">
        <f ca="1">'2688 end'!K46</f>
        <v>0.8598362916720772</v>
      </c>
    </row>
    <row r="176" spans="1:10" x14ac:dyDescent="0.25">
      <c r="A176">
        <v>17</v>
      </c>
      <c r="C176" t="str">
        <f ca="1">OFFSET('42p stat'!$A$1,A176*20,0)</f>
        <v>CUDA opt ant non hash</v>
      </c>
      <c r="D176" s="10">
        <f ca="1">'42 end'!K47</f>
        <v>0.23903256595473496</v>
      </c>
      <c r="E176" s="10">
        <f ca="1">'84 end'!K47</f>
        <v>0.3696257634674362</v>
      </c>
      <c r="F176" s="10">
        <f ca="1">'168 end'!K47</f>
        <v>0.53611480000148748</v>
      </c>
      <c r="G176" s="10">
        <f ca="1">'336 end'!K47</f>
        <v>0.69274137100171196</v>
      </c>
      <c r="H176" s="10">
        <f ca="1">'672 end'!K47</f>
        <v>0.8123486212743446</v>
      </c>
      <c r="I176" s="10">
        <f ca="1">'1344 end'!K47</f>
        <v>0.82085652760240757</v>
      </c>
      <c r="J176" s="10">
        <f ca="1">'2688 end'!K47</f>
        <v>0.82503216950639635</v>
      </c>
    </row>
    <row r="177" spans="1:10" x14ac:dyDescent="0.25">
      <c r="A177">
        <v>18</v>
      </c>
      <c r="C177" t="str">
        <f ca="1">OFFSET('42p stat'!$A$1,A177*20,0)</f>
        <v>CUDA opt ant par</v>
      </c>
      <c r="D177" s="10">
        <f ca="1">'42 end'!K48</f>
        <v>0.29658491078199212</v>
      </c>
      <c r="E177" s="10">
        <f ca="1">'84 end'!K48</f>
        <v>0.43215813610818249</v>
      </c>
      <c r="F177" s="10">
        <f ca="1">'168 end'!K48</f>
        <v>0.60582198621613914</v>
      </c>
      <c r="G177" s="10">
        <f ca="1">'336 end'!K48</f>
        <v>0.74600044441750979</v>
      </c>
      <c r="H177" s="10">
        <f ca="1">'672 end'!K48</f>
        <v>0.85230243183243326</v>
      </c>
      <c r="I177" s="10">
        <f ca="1">'1344 end'!K48</f>
        <v>0.91905075483507648</v>
      </c>
      <c r="J177" s="10">
        <f ca="1">'2688 end'!K48</f>
        <v>0.95662395231459718</v>
      </c>
    </row>
    <row r="178" spans="1:10" x14ac:dyDescent="0.25">
      <c r="A178">
        <v>19</v>
      </c>
      <c r="C178" t="str">
        <f ca="1">OFFSET('42p stat'!$A$1,A178*20,0)</f>
        <v>CUDA opt ant par global</v>
      </c>
      <c r="D178" s="10">
        <f ca="1">'42 end'!K49</f>
        <v>0.29738147840287915</v>
      </c>
      <c r="E178" s="10">
        <f ca="1">'84 end'!K49</f>
        <v>0.4358445728012364</v>
      </c>
      <c r="F178" s="10">
        <f ca="1">'168 end'!K49</f>
        <v>0.60890484212192808</v>
      </c>
      <c r="G178" s="10">
        <f ca="1">'336 end'!K49</f>
        <v>0.74927731090475191</v>
      </c>
      <c r="H178" s="10">
        <f ca="1">'672 end'!K49</f>
        <v>0.85396061265262779</v>
      </c>
      <c r="I178" s="10">
        <f ca="1">'1344 end'!K49</f>
        <v>0.91944373270289204</v>
      </c>
      <c r="J178" s="10">
        <f ca="1">'2688 end'!K49</f>
        <v>0.95708742462645113</v>
      </c>
    </row>
    <row r="179" spans="1:10" x14ac:dyDescent="0.25">
      <c r="A179">
        <v>20</v>
      </c>
      <c r="C179" t="str">
        <f ca="1">OFFSET('42p stat'!$A$1,A179*20,0)</f>
        <v>CUDA opt_one_GPU</v>
      </c>
      <c r="D179" s="10">
        <f ca="1">'42 end'!K50</f>
        <v>0</v>
      </c>
      <c r="E179" s="10">
        <f ca="1">'84 end'!K50</f>
        <v>0</v>
      </c>
      <c r="F179" s="10">
        <f ca="1">'168 end'!K50</f>
        <v>0</v>
      </c>
      <c r="G179" s="10">
        <f ca="1">'336 end'!K50</f>
        <v>0</v>
      </c>
      <c r="H179" s="10">
        <f ca="1">'672 end'!K50</f>
        <v>0</v>
      </c>
      <c r="I179" s="10">
        <f ca="1">'1344 end'!K50</f>
        <v>0</v>
      </c>
      <c r="J179" s="10">
        <f ca="1">'2688 end'!K50</f>
        <v>0</v>
      </c>
    </row>
    <row r="180" spans="1:10" x14ac:dyDescent="0.25">
      <c r="A180">
        <v>21</v>
      </c>
      <c r="C180" t="str">
        <f ca="1">OFFSET('42p stat'!$A$1,A180*20,0)</f>
        <v>CUDA opt_one_GPU ant</v>
      </c>
      <c r="D180" s="10">
        <f ca="1">'42 end'!K51</f>
        <v>0</v>
      </c>
      <c r="E180" s="10">
        <f ca="1">'84 end'!K51</f>
        <v>0</v>
      </c>
      <c r="F180" s="10">
        <f ca="1">'168 end'!K51</f>
        <v>0</v>
      </c>
      <c r="G180" s="10">
        <f ca="1">'336 end'!K51</f>
        <v>0</v>
      </c>
      <c r="H180" s="10">
        <f ca="1">'672 end'!K51</f>
        <v>0</v>
      </c>
      <c r="I180" s="10">
        <f ca="1">'1344 end'!K51</f>
        <v>0</v>
      </c>
      <c r="J180" s="10">
        <f ca="1">'2688 end'!K51</f>
        <v>0</v>
      </c>
    </row>
    <row r="181" spans="1:10" x14ac:dyDescent="0.25">
      <c r="A181">
        <v>22</v>
      </c>
      <c r="C181" t="str">
        <f ca="1">OFFSET('42p stat'!$A$1,A181*20,0)</f>
        <v>CUDA opt_one_GPU ant local</v>
      </c>
      <c r="D181" s="10">
        <f ca="1">'42 end'!K52</f>
        <v>0</v>
      </c>
      <c r="E181" s="10">
        <f ca="1">'84 end'!K52</f>
        <v>0</v>
      </c>
      <c r="F181" s="10">
        <f ca="1">'168 end'!K52</f>
        <v>0</v>
      </c>
      <c r="G181" s="10">
        <f ca="1">'336 end'!K52</f>
        <v>0</v>
      </c>
      <c r="H181" s="10">
        <f ca="1">'672 end'!K52</f>
        <v>0</v>
      </c>
      <c r="I181" s="10">
        <f ca="1">'1344 end'!K52</f>
        <v>0</v>
      </c>
      <c r="J181" s="10">
        <f ca="1">'2688 end'!K52</f>
        <v>0</v>
      </c>
    </row>
    <row r="182" spans="1:10" x14ac:dyDescent="0.25">
      <c r="A182">
        <v>23</v>
      </c>
      <c r="C182" t="str">
        <f ca="1">OFFSET('42p stat'!$A$1,A182*20,0)</f>
        <v>non CUDA Time</v>
      </c>
      <c r="D182" s="10">
        <f ca="1">'42 end'!K53</f>
        <v>0.94755467467079346</v>
      </c>
      <c r="E182" s="10">
        <f ca="1">'84 end'!K53</f>
        <v>0.94412277677884437</v>
      </c>
      <c r="F182" s="10">
        <f ca="1">'168 end'!K53</f>
        <v>0.94180749006715525</v>
      </c>
      <c r="G182" s="10">
        <f ca="1">'336 end'!K53</f>
        <v>0.94185269642952962</v>
      </c>
      <c r="H182" s="10">
        <f ca="1">'672 end'!K53</f>
        <v>0.94112873509555295</v>
      </c>
      <c r="I182" s="10">
        <f ca="1">'1344 end'!K53</f>
        <v>0.94059704344579842</v>
      </c>
      <c r="J182" s="10">
        <f ca="1">'2688 end'!K53</f>
        <v>0.94766761759976748</v>
      </c>
    </row>
    <row r="183" spans="1:10" x14ac:dyDescent="0.25">
      <c r="A183">
        <v>24</v>
      </c>
      <c r="C183" t="str">
        <f ca="1">OFFSET('42p stat'!$A$1,A183*20,0)</f>
        <v>non CUDA</v>
      </c>
      <c r="D183" s="10">
        <f ca="1">'42 end'!K54</f>
        <v>0</v>
      </c>
      <c r="E183" s="10">
        <f ca="1">'84 end'!K54</f>
        <v>0</v>
      </c>
      <c r="F183" s="10">
        <f ca="1">'168 end'!K54</f>
        <v>0</v>
      </c>
      <c r="G183" s="10">
        <f ca="1">'336 end'!K54</f>
        <v>0</v>
      </c>
      <c r="H183" s="10">
        <f ca="1">'672 end'!K54</f>
        <v>0</v>
      </c>
      <c r="I183" s="10">
        <f ca="1">'1344 end'!K54</f>
        <v>0</v>
      </c>
      <c r="J183" s="10">
        <f ca="1">'2688 end'!K54</f>
        <v>0</v>
      </c>
    </row>
    <row r="184" spans="1:10" x14ac:dyDescent="0.25">
      <c r="A184">
        <v>25</v>
      </c>
      <c r="C184" t="str">
        <f ca="1">OFFSET('42p stat'!$A$1,A184*20,0)</f>
        <v>non CUDA non hash</v>
      </c>
      <c r="D184" s="10">
        <f ca="1">'42 end'!K55</f>
        <v>0.93900257684950572</v>
      </c>
      <c r="E184" s="10">
        <f ca="1">'84 end'!K55</f>
        <v>0.93743567570133723</v>
      </c>
      <c r="F184" s="10">
        <f ca="1">'168 end'!K55</f>
        <v>0.93588184812644515</v>
      </c>
      <c r="G184" s="10">
        <f ca="1">'336 end'!K55</f>
        <v>0.93771050200323292</v>
      </c>
      <c r="H184" s="10">
        <f ca="1">'672 end'!K55</f>
        <v>0.93736175512726916</v>
      </c>
      <c r="I184" s="10">
        <f ca="1">'1344 end'!K55</f>
        <v>0.93331393816008712</v>
      </c>
      <c r="J184" s="10">
        <f ca="1">'2688 end'!K55</f>
        <v>0.93512226528414144</v>
      </c>
    </row>
    <row r="185" spans="1:10" x14ac:dyDescent="0.25">
      <c r="A185">
        <v>26</v>
      </c>
      <c r="C185" t="str">
        <f ca="1">OFFSET('42p stat'!$A$1,A185*20,0)</f>
        <v>Classic ACO</v>
      </c>
      <c r="D185" s="10">
        <f ca="1">'42 end'!K56</f>
        <v>0.97324179550483247</v>
      </c>
      <c r="E185" s="10">
        <f ca="1">'84 end'!K56</f>
        <v>0.97457860252352613</v>
      </c>
      <c r="F185" s="10">
        <f ca="1">'168 end'!K56</f>
        <v>0.97474289996699448</v>
      </c>
      <c r="G185" s="10">
        <f ca="1">'336 end'!K56</f>
        <v>0.97480608078645892</v>
      </c>
      <c r="H185" s="10">
        <f ca="1">'672 end'!K56</f>
        <v>0.97907102529905488</v>
      </c>
      <c r="I185" s="10">
        <f ca="1">'1344 end'!K56</f>
        <v>0.97533519891932186</v>
      </c>
      <c r="J185" s="10">
        <f ca="1">'2688 end'!K56</f>
        <v>0.97537406051652942</v>
      </c>
    </row>
    <row r="186" spans="1:10" x14ac:dyDescent="0.25">
      <c r="A186">
        <v>27</v>
      </c>
      <c r="C186" t="str">
        <f ca="1">OFFSET('84p stat'!$A$1,A186*20,0)</f>
        <v>Classic ACO non hash</v>
      </c>
      <c r="D186" s="10">
        <f ca="1">'42 end'!K57</f>
        <v>0.97284080080271584</v>
      </c>
      <c r="E186" s="10">
        <f ca="1">'84 end'!K57</f>
        <v>0.97449849066137628</v>
      </c>
      <c r="F186" s="10">
        <f ca="1">'168 end'!K57</f>
        <v>0.97473421608921318</v>
      </c>
      <c r="G186" s="10">
        <f ca="1">'336 end'!K57</f>
        <v>0.97508129297537816</v>
      </c>
      <c r="H186" s="10">
        <f ca="1">'672 end'!K57</f>
        <v>0.97888424931550011</v>
      </c>
      <c r="I186" s="10">
        <f ca="1">'1344 end'!K57</f>
        <v>0.9749853052787536</v>
      </c>
      <c r="J186" s="10">
        <f ca="1">'2688 end'!K57</f>
        <v>0.98665833837426398</v>
      </c>
    </row>
    <row r="187" spans="1:10" x14ac:dyDescent="0.25">
      <c r="A187">
        <v>28</v>
      </c>
      <c r="C187" t="str">
        <f ca="1">OFFSET('84p stat'!$A$1,A187*20,0)</f>
        <v>omp</v>
      </c>
      <c r="D187" s="10">
        <f ca="1">'42 end'!K58</f>
        <v>0.94748768691053187</v>
      </c>
      <c r="E187" s="10">
        <f ca="1">'84 end'!K58</f>
        <v>0.94591172328191686</v>
      </c>
      <c r="F187" s="10">
        <f ca="1">'168 end'!K58</f>
        <v>0.944821295039452</v>
      </c>
      <c r="G187" s="10">
        <f ca="1">'336 end'!K58</f>
        <v>0.94478935671904984</v>
      </c>
      <c r="H187" s="10">
        <f ca="1">'672 end'!K58</f>
        <v>0.94293550860374409</v>
      </c>
      <c r="I187" s="10">
        <f ca="1">'1344 end'!K58</f>
        <v>0.94520403631598393</v>
      </c>
      <c r="J187" s="10">
        <f ca="1">'2688 end'!K58</f>
        <v>0.94836498454621132</v>
      </c>
    </row>
    <row r="188" spans="1:10" x14ac:dyDescent="0.25">
      <c r="A188">
        <v>29</v>
      </c>
      <c r="C188" t="str">
        <f ca="1">OFFSET('84p stat'!$A$1,A188*20,0)</f>
        <v>omp non hash</v>
      </c>
      <c r="D188" s="10">
        <f ca="1">'42 end'!K59</f>
        <v>0.94146962699644077</v>
      </c>
      <c r="E188" s="10">
        <f ca="1">'84 end'!K59</f>
        <v>0.92952568994580909</v>
      </c>
      <c r="F188" s="10">
        <f ca="1">'168 end'!K59</f>
        <v>0.94107454420068859</v>
      </c>
      <c r="G188" s="10">
        <f ca="1">'336 end'!K59</f>
        <v>0.9410298046204516</v>
      </c>
      <c r="H188" s="10">
        <f ca="1">'672 end'!K59</f>
        <v>0.93963900180630755</v>
      </c>
      <c r="I188" s="10">
        <f ca="1">'1344 end'!K59</f>
        <v>0.94011110592975522</v>
      </c>
      <c r="J188" s="10">
        <f ca="1">'2688 end'!K59</f>
        <v>0.93809910444557287</v>
      </c>
    </row>
    <row r="189" spans="1:10" x14ac:dyDescent="0.25">
      <c r="A189">
        <v>30</v>
      </c>
      <c r="C189" t="str">
        <f ca="1">OFFSET('84p stat'!$A$1,A189*20,0)</f>
        <v>non CUDA transp Time</v>
      </c>
      <c r="D189" s="10">
        <f ca="1">'42 end'!K60</f>
        <v>0.94506518124244365</v>
      </c>
      <c r="E189" s="10">
        <f ca="1">'84 end'!K60</f>
        <v>0.93654940455617397</v>
      </c>
      <c r="F189" s="10">
        <f ca="1">'168 end'!K60</f>
        <v>0.94075625962963816</v>
      </c>
      <c r="G189" s="10">
        <f ca="1">'336 end'!K60</f>
        <v>0.94060851197904383</v>
      </c>
      <c r="H189" s="10">
        <f ca="1">'672 end'!K60</f>
        <v>0.93700216765317568</v>
      </c>
      <c r="I189" s="10">
        <f ca="1">'1344 end'!K60</f>
        <v>0.94080132884338008</v>
      </c>
      <c r="J189" s="10">
        <f ca="1">'2688 end'!K60</f>
        <v>0.95004465888508838</v>
      </c>
    </row>
    <row r="190" spans="1:10" x14ac:dyDescent="0.25">
      <c r="A190">
        <v>31</v>
      </c>
      <c r="C190" t="str">
        <f ca="1">OFFSET('84p stat'!$A$1,A190*20,0)</f>
        <v>non CUDA transp</v>
      </c>
      <c r="D190" s="10">
        <f ca="1">'42 end'!K61</f>
        <v>0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 non hash</v>
      </c>
      <c r="D191" s="10">
        <f ca="1">'42 end'!K62</f>
        <v>0.93605615524992314</v>
      </c>
      <c r="E191" s="10">
        <f ca="1">'84 end'!K62</f>
        <v>0.93534503794908586</v>
      </c>
      <c r="F191" s="10">
        <f ca="1">'168 end'!K62</f>
        <v>0.93389697511554792</v>
      </c>
      <c r="G191" s="10">
        <f ca="1">'336 end'!K62</f>
        <v>0.93581891748050483</v>
      </c>
      <c r="H191" s="10">
        <f ca="1">'672 end'!K62</f>
        <v>0.92698950335228925</v>
      </c>
      <c r="I191" s="10">
        <f ca="1">'1344 end'!K62</f>
        <v>0.93421403531781499</v>
      </c>
      <c r="J191" s="10">
        <f ca="1">'2688 end'!K62</f>
        <v>0.93187628284758617</v>
      </c>
    </row>
    <row r="192" spans="1:10" x14ac:dyDescent="0.25">
      <c r="A192">
        <v>33</v>
      </c>
      <c r="C192" t="str">
        <f ca="1">OFFSET('84p stat'!$A$1,A192*20,0)</f>
        <v>non CUDA transp_AVX Time</v>
      </c>
      <c r="D192" s="10" t="e">
        <f ca="1">'42 end'!K63</f>
        <v>#DIV/0!</v>
      </c>
      <c r="E192" s="10">
        <f ca="1">'84 end'!K63</f>
        <v>0.95526187464838164</v>
      </c>
      <c r="F192" s="10">
        <f ca="1">'168 end'!K63</f>
        <v>0.95456542972519254</v>
      </c>
      <c r="G192" s="10">
        <f ca="1">'336 end'!K63</f>
        <v>0.95379449288387097</v>
      </c>
      <c r="H192" s="10">
        <f ca="1">'672 end'!K63</f>
        <v>0.95018997115297266</v>
      </c>
      <c r="I192" s="10">
        <f ca="1">'1344 end'!K63</f>
        <v>0.94815539495970813</v>
      </c>
      <c r="J192" s="10">
        <f ca="1">'2688 end'!K63</f>
        <v>0.95534118379327782</v>
      </c>
    </row>
    <row r="193" spans="1:10" x14ac:dyDescent="0.25">
      <c r="A193">
        <v>34</v>
      </c>
      <c r="C193" t="str">
        <f ca="1">OFFSET('84p stat'!$A$1,A193*20,0)</f>
        <v>non CUDA transp_AVX</v>
      </c>
      <c r="D193" s="10" t="e">
        <f ca="1">'42 end'!K64</f>
        <v>#DIV/0!</v>
      </c>
      <c r="E193" s="10">
        <f ca="1">'84 end'!K64</f>
        <v>0</v>
      </c>
      <c r="F193" s="10">
        <f ca="1">'168 end'!K64</f>
        <v>0</v>
      </c>
      <c r="G193" s="10">
        <f ca="1">'336 end'!K64</f>
        <v>0</v>
      </c>
      <c r="H193" s="10">
        <f ca="1">'672 end'!K64</f>
        <v>0</v>
      </c>
      <c r="I193" s="10">
        <f ca="1">'1344 end'!K64</f>
        <v>0</v>
      </c>
      <c r="J193" s="10">
        <f ca="1">'2688 end'!K64</f>
        <v>0</v>
      </c>
    </row>
    <row r="194" spans="1:10" x14ac:dyDescent="0.25">
      <c r="A194">
        <v>35</v>
      </c>
      <c r="C194" t="str">
        <f ca="1">OFFSET('84p stat'!$A$1,A194*20,0)</f>
        <v>non CUDA transp_AVX non hash</v>
      </c>
      <c r="D194" s="10" t="e">
        <f ca="1">'42 end'!K65</f>
        <v>#DIV/0!</v>
      </c>
      <c r="E194" s="10">
        <f ca="1">'84 end'!K65</f>
        <v>0.95275444969835044</v>
      </c>
      <c r="F194" s="10">
        <f ca="1">'168 end'!K65</f>
        <v>0.9512296600677842</v>
      </c>
      <c r="G194" s="10">
        <f ca="1">'336 end'!K65</f>
        <v>0.95028405051894416</v>
      </c>
      <c r="H194" s="10">
        <f ca="1">'672 end'!K65</f>
        <v>0.94780101427931562</v>
      </c>
      <c r="I194" s="10">
        <f ca="1">'1344 end'!K65</f>
        <v>0.93960176427394382</v>
      </c>
      <c r="J194" s="10">
        <f ca="1">'2688 end'!K65</f>
        <v>0.93950121105305895</v>
      </c>
    </row>
    <row r="195" spans="1:10" x14ac:dyDescent="0.25">
      <c r="A195">
        <v>36</v>
      </c>
      <c r="C195" t="str">
        <f ca="1">OFFSET('84p stat'!$A$1,A195*20,0)</f>
        <v>non CUDA transp_AVX_OMP Time</v>
      </c>
      <c r="D195" s="10" t="e">
        <f ca="1">'42 end'!K66</f>
        <v>#DIV/0!</v>
      </c>
      <c r="E195" s="10">
        <f ca="1">'84 end'!K66</f>
        <v>0.9551324343743326</v>
      </c>
      <c r="F195" s="10">
        <f ca="1">'168 end'!K66</f>
        <v>0.95402100830000724</v>
      </c>
      <c r="G195" s="10">
        <f ca="1">'336 end'!K66</f>
        <v>0.9531863484409494</v>
      </c>
      <c r="H195" s="10">
        <f ca="1">'672 end'!K66</f>
        <v>0.95000633244057742</v>
      </c>
      <c r="I195" s="10">
        <f ca="1">'1344 end'!K66</f>
        <v>0.94804138950580896</v>
      </c>
      <c r="J195" s="10">
        <f ca="1">'2688 end'!K66</f>
        <v>0.95674174347838614</v>
      </c>
    </row>
    <row r="196" spans="1:10" x14ac:dyDescent="0.25">
      <c r="A196">
        <v>37</v>
      </c>
      <c r="C196" t="str">
        <f ca="1">OFFSET('84p stat'!$A$1,A196*20,0)</f>
        <v>non CUDA transp_AVX_OMP</v>
      </c>
      <c r="D196" s="10" t="e">
        <f ca="1">'42 end'!K67</f>
        <v>#DIV/0!</v>
      </c>
      <c r="E196" s="10">
        <f ca="1">'84 end'!K67</f>
        <v>0</v>
      </c>
      <c r="F196" s="10">
        <f ca="1">'168 end'!K67</f>
        <v>0</v>
      </c>
      <c r="G196" s="10">
        <f ca="1">'336 end'!K67</f>
        <v>0</v>
      </c>
      <c r="H196" s="10">
        <f ca="1">'672 end'!K67</f>
        <v>0</v>
      </c>
      <c r="I196" s="10">
        <f ca="1">'1344 end'!K67</f>
        <v>0</v>
      </c>
      <c r="J196" s="10">
        <f ca="1">'2688 end'!K67</f>
        <v>0</v>
      </c>
    </row>
    <row r="197" spans="1:10" x14ac:dyDescent="0.25">
      <c r="A197">
        <v>38</v>
      </c>
      <c r="C197" t="str">
        <f ca="1">OFFSET('84p stat'!$A$1,A197*20,0)</f>
        <v>non CUDA transp_AVX_OMP non hash</v>
      </c>
      <c r="D197" s="10" t="e">
        <f ca="1">'42 end'!K68</f>
        <v>#DIV/0!</v>
      </c>
      <c r="E197" s="10">
        <f ca="1">'84 end'!K68</f>
        <v>0.95285301193518135</v>
      </c>
      <c r="F197" s="10">
        <f ca="1">'168 end'!K68</f>
        <v>0.95159324057091454</v>
      </c>
      <c r="G197" s="10">
        <f ca="1">'336 end'!K68</f>
        <v>0.95021400028326408</v>
      </c>
      <c r="H197" s="10">
        <f ca="1">'672 end'!K68</f>
        <v>0.99701610945985819</v>
      </c>
      <c r="I197" s="10">
        <f ca="1">'1344 end'!K68</f>
        <v>0.94233700126842634</v>
      </c>
      <c r="J197" s="10">
        <f ca="1">'2688 end'!K68</f>
        <v>0.93932308790588714</v>
      </c>
    </row>
    <row r="198" spans="1:10" x14ac:dyDescent="0.25">
      <c r="A198">
        <v>39</v>
      </c>
      <c r="C198" t="str">
        <f ca="1">OFFSET('84p stat'!$A$1,A198*20,0)</f>
        <v>CUDA ant add CPU_AVX_transp Time</v>
      </c>
      <c r="D198" s="10" t="e">
        <f ca="1">'42 end'!K69</f>
        <v>#DIV/0!</v>
      </c>
      <c r="E198" s="10">
        <f ca="1">'84 end'!K69</f>
        <v>0.724180194089593</v>
      </c>
      <c r="F198" s="10">
        <f ca="1">'168 end'!K69</f>
        <v>0.73277273394193565</v>
      </c>
      <c r="G198" s="10">
        <f ca="1">'336 end'!K69</f>
        <v>0.74011987044408523</v>
      </c>
      <c r="H198" s="10">
        <f ca="1">'672 end'!K69</f>
        <v>0.74646602555768304</v>
      </c>
      <c r="I198" s="10">
        <f ca="1">'1344 end'!K69</f>
        <v>0.74320344529096372</v>
      </c>
      <c r="J198" s="10">
        <f ca="1">'2688 end'!K69</f>
        <v>0.74946936043416745</v>
      </c>
    </row>
    <row r="199" spans="1:10" x14ac:dyDescent="0.25">
      <c r="A199">
        <v>40</v>
      </c>
      <c r="C199" t="str">
        <f ca="1">OFFSET('84p stat'!$A$1,A199*20,0)</f>
        <v>CUDA ant add CPU_AVX_transp</v>
      </c>
      <c r="D199" s="10" t="e">
        <f ca="1">'42 end'!K70</f>
        <v>#DIV/0!</v>
      </c>
      <c r="E199" s="10">
        <f ca="1">'84 end'!K70</f>
        <v>0</v>
      </c>
      <c r="F199" s="10">
        <f ca="1">'168 end'!K70</f>
        <v>0</v>
      </c>
      <c r="G199" s="10">
        <f ca="1">'336 end'!K70</f>
        <v>0</v>
      </c>
      <c r="H199" s="10">
        <f ca="1">'672 end'!K70</f>
        <v>0</v>
      </c>
      <c r="I199" s="10">
        <f ca="1">'1344 end'!K70</f>
        <v>0</v>
      </c>
      <c r="J199" s="10">
        <f ca="1">'2688 end'!K70</f>
        <v>0</v>
      </c>
    </row>
    <row r="200" spans="1:10" x14ac:dyDescent="0.25">
      <c r="A200">
        <v>41</v>
      </c>
      <c r="C200" t="str">
        <f ca="1">OFFSET('84p stat'!$A$1,A200*20,0)</f>
        <v>CUDA ant add CPU_AVX_transp non hash</v>
      </c>
      <c r="D200" s="10" t="e">
        <f ca="1">'42 end'!K71</f>
        <v>#DIV/0!</v>
      </c>
      <c r="E200" s="10">
        <f ca="1">'84 end'!K71</f>
        <v>0.68382164893509845</v>
      </c>
      <c r="F200" s="10">
        <f ca="1">'168 end'!K71</f>
        <v>0.67755666212603505</v>
      </c>
      <c r="G200" s="10">
        <f ca="1">'336 end'!K71</f>
        <v>0.69162818538645976</v>
      </c>
      <c r="H200" s="10">
        <f ca="1">'672 end'!K71</f>
        <v>0.69646512607990463</v>
      </c>
      <c r="I200" s="10">
        <f ca="1">'1344 end'!K71</f>
        <v>0.69132507699198142</v>
      </c>
      <c r="J200" s="10">
        <f ca="1">'2688 end'!K71</f>
        <v>0.69862735504221851</v>
      </c>
    </row>
    <row r="201" spans="1:10" x14ac:dyDescent="0.25">
      <c r="A201">
        <v>42</v>
      </c>
      <c r="C201" t="str">
        <f ca="1">OFFSET('84p stat'!$A$1,A201*20,0)</f>
        <v>CUDA Const</v>
      </c>
      <c r="D201" s="10">
        <f ca="1">'42 end'!K72</f>
        <v>0.26502612835841938</v>
      </c>
      <c r="E201" s="10">
        <f ca="1">'84 end'!K72</f>
        <v>0.47965563883653672</v>
      </c>
      <c r="F201" s="10">
        <f ca="1">'168 end'!K72</f>
        <v>0.81385926369429973</v>
      </c>
      <c r="G201" s="10">
        <f ca="1">'336 end'!K72</f>
        <v>1.6322091604590323E-2</v>
      </c>
      <c r="H201" s="10">
        <f ca="1">'672 end'!K72</f>
        <v>0</v>
      </c>
      <c r="I201" s="10">
        <f ca="1">'1344 end'!K72</f>
        <v>0</v>
      </c>
      <c r="J201" s="10" t="e">
        <f ca="1">'2688 end'!K72</f>
        <v>#DIV/0!</v>
      </c>
    </row>
    <row r="202" spans="1:10" x14ac:dyDescent="0.25">
      <c r="A202">
        <v>43</v>
      </c>
      <c r="C202" t="str">
        <f ca="1">OFFSET('84p stat'!$A$1,A202*20,0)</f>
        <v>CUDA ant Const</v>
      </c>
      <c r="D202" s="10">
        <f ca="1">'42 end'!K73</f>
        <v>0.28615068957280598</v>
      </c>
      <c r="E202" s="10">
        <f ca="1">'84 end'!K73</f>
        <v>0.43657900060129479</v>
      </c>
      <c r="F202" s="10">
        <f ca="1">'168 end'!K73</f>
        <v>0.58835439503327924</v>
      </c>
      <c r="G202" s="10">
        <f ca="1">'336 end'!K73</f>
        <v>0.74123052126430689</v>
      </c>
      <c r="H202" s="10">
        <f ca="1">'672 end'!K73</f>
        <v>0.84526753024626455</v>
      </c>
      <c r="I202" s="10">
        <f ca="1">'1344 end'!K73</f>
        <v>0.85343676942530622</v>
      </c>
      <c r="J202" s="10" t="e">
        <f ca="1">'2688 end'!K73</f>
        <v>#DIV/0!</v>
      </c>
    </row>
    <row r="203" spans="1:10" x14ac:dyDescent="0.25">
      <c r="A203">
        <v>44</v>
      </c>
      <c r="C203" t="str">
        <f ca="1">OFFSET('84p stat'!$A$1,A203*20,0)</f>
        <v>CUDA ant par Const</v>
      </c>
      <c r="D203" s="10">
        <f ca="1">'42 end'!K74</f>
        <v>0.28534411497804918</v>
      </c>
      <c r="E203" s="10">
        <f ca="1">'84 end'!K74</f>
        <v>0.43449799877666606</v>
      </c>
      <c r="F203" s="10">
        <f ca="1">'168 end'!K74</f>
        <v>0.59576440142877241</v>
      </c>
      <c r="G203" s="10">
        <f ca="1">'336 end'!K74</f>
        <v>0.74467388186144157</v>
      </c>
      <c r="H203" s="10">
        <f ca="1">'672 end'!K74</f>
        <v>0.84780958182661637</v>
      </c>
      <c r="I203" s="10">
        <f ca="1">'1344 end'!K74</f>
        <v>0.91705901483294849</v>
      </c>
      <c r="J203" s="10" t="e">
        <f ca="1">'2688 end'!K74</f>
        <v>#DIV/0!</v>
      </c>
    </row>
    <row r="204" spans="1:10" x14ac:dyDescent="0.25">
      <c r="A204">
        <v>45</v>
      </c>
      <c r="C204" t="str">
        <f ca="1">OFFSET('84p stat'!$A$1,A204*20,0)</f>
        <v>CUDA ant add CPU Const</v>
      </c>
      <c r="D204" s="10">
        <f ca="1">'42 end'!K75</f>
        <v>0.71065481520124474</v>
      </c>
      <c r="E204" s="10">
        <f ca="1">'84 end'!K75</f>
        <v>0.71181047291625155</v>
      </c>
      <c r="F204" s="10">
        <f ca="1">'168 end'!K75</f>
        <v>0.72084286650766261</v>
      </c>
      <c r="G204" s="10">
        <f ca="1">'336 end'!K75</f>
        <v>0.73726230599033993</v>
      </c>
      <c r="H204" s="10">
        <f ca="1">'672 end'!K75</f>
        <v>0.74026911136741169</v>
      </c>
      <c r="I204" s="10">
        <f ca="1">'1344 end'!K75</f>
        <v>0.73870195593165067</v>
      </c>
      <c r="J204" s="10" t="e">
        <f ca="1">'2688 end'!K75</f>
        <v>#DIV/0!</v>
      </c>
    </row>
    <row r="205" spans="1:10" x14ac:dyDescent="0.25">
      <c r="A205">
        <v>46</v>
      </c>
      <c r="C205" t="str">
        <f ca="1">OFFSET('84p stat'!$A$1,A205*20,0)</f>
        <v>CUDA opt Const</v>
      </c>
      <c r="D205" s="10">
        <f ca="1">'42 end'!K76</f>
        <v>0.27025799937164385</v>
      </c>
      <c r="E205" s="10">
        <f ca="1">'84 end'!K76</f>
        <v>0.48303814256716454</v>
      </c>
      <c r="F205" s="10">
        <f ca="1">'168 end'!K76</f>
        <v>0.81534796526281317</v>
      </c>
      <c r="G205" s="10">
        <f ca="1">'336 end'!K76</f>
        <v>0.93959606335577139</v>
      </c>
      <c r="H205" s="10">
        <f ca="1">'672 end'!K76</f>
        <v>0</v>
      </c>
      <c r="I205" s="10">
        <f ca="1">'1344 end'!K76</f>
        <v>0</v>
      </c>
      <c r="J205" s="10" t="e">
        <f ca="1">'2688 end'!K76</f>
        <v>#DIV/0!</v>
      </c>
    </row>
    <row r="206" spans="1:10" x14ac:dyDescent="0.25">
      <c r="A206">
        <v>47</v>
      </c>
      <c r="C206" t="str">
        <f ca="1">OFFSET('84p stat'!$A$1,A206*20,0)</f>
        <v>CUDA opt ant Const</v>
      </c>
      <c r="D206" s="10">
        <f ca="1">'42 end'!K77</f>
        <v>0.29442891850049402</v>
      </c>
      <c r="E206" s="10">
        <f ca="1">'84 end'!K77</f>
        <v>0.43712846915727294</v>
      </c>
      <c r="F206" s="10">
        <f ca="1">'168 end'!K77</f>
        <v>0.59314069296887217</v>
      </c>
      <c r="G206" s="10">
        <f ca="1">'336 end'!K77</f>
        <v>0.74336860010785799</v>
      </c>
      <c r="H206" s="10">
        <f ca="1">'672 end'!K77</f>
        <v>0.8473320933699573</v>
      </c>
      <c r="I206" s="10">
        <f ca="1">'1344 end'!K77</f>
        <v>0.85553925290082511</v>
      </c>
      <c r="J206" s="10" t="e">
        <f ca="1">'2688 end'!K77</f>
        <v>#DIV/0!</v>
      </c>
    </row>
    <row r="207" spans="1:10" x14ac:dyDescent="0.25">
      <c r="A207">
        <v>48</v>
      </c>
      <c r="C207" t="str">
        <f ca="1">OFFSET('84p stat'!$A$1,A207*20,0)</f>
        <v>CUDA opt ant par Const</v>
      </c>
      <c r="D207" s="10">
        <f ca="1">'42 end'!K78</f>
        <v>0.29863647756885769</v>
      </c>
      <c r="E207" s="10">
        <f ca="1">'84 end'!K78</f>
        <v>0.43598988771634045</v>
      </c>
      <c r="F207" s="10">
        <f ca="1">'168 end'!K78</f>
        <v>0.59774902357768189</v>
      </c>
      <c r="G207" s="10">
        <f ca="1">'336 end'!K78</f>
        <v>0.74516935440435583</v>
      </c>
      <c r="H207" s="10">
        <f ca="1">'672 end'!K78</f>
        <v>0.84917319166821392</v>
      </c>
      <c r="I207" s="10">
        <f ca="1">'1344 end'!K78</f>
        <v>0.91800841582689174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69</v>
      </c>
      <c r="C211" t="s">
        <v>83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0.26599174753164484</v>
      </c>
      <c r="E212" s="10">
        <f t="shared" ref="E212:G212" ca="1" si="152">E160</f>
        <v>0.48217922850326711</v>
      </c>
      <c r="F212" s="10">
        <f t="shared" ca="1" si="152"/>
        <v>0.81423096433354669</v>
      </c>
      <c r="G212" s="10">
        <f t="shared" ca="1" si="152"/>
        <v>0.93589222526660798</v>
      </c>
      <c r="H212" s="10">
        <f t="shared" ref="H212" ca="1" si="153">H160</f>
        <v>0</v>
      </c>
      <c r="I212" s="10">
        <f ca="1">H160</f>
        <v>0</v>
      </c>
      <c r="J212" s="10">
        <f ca="1">H160</f>
        <v>0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54">D162</f>
        <v>0.11773315545842408</v>
      </c>
      <c r="E213" s="10">
        <f t="shared" ca="1" si="154"/>
        <v>0.21493865348977703</v>
      </c>
      <c r="F213" s="10">
        <f t="shared" ca="1" si="154"/>
        <v>0.46303850927510493</v>
      </c>
      <c r="G213" s="10">
        <f t="shared" ca="1" si="154"/>
        <v>0.81391408013179012</v>
      </c>
      <c r="H213" s="10">
        <f t="shared" ref="H213" ca="1" si="155">H162</f>
        <v>0</v>
      </c>
      <c r="I213" s="10">
        <f ca="1">H162</f>
        <v>0</v>
      </c>
      <c r="J213" s="10">
        <f ca="1">H162</f>
        <v>0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56">D164</f>
        <v>5.8234549767675392E-2</v>
      </c>
      <c r="E214" s="10">
        <f t="shared" ca="1" si="156"/>
        <v>4.9862581853458522E-2</v>
      </c>
      <c r="F214" s="10">
        <f t="shared" ca="1" si="156"/>
        <v>2.8904287069793002E-2</v>
      </c>
      <c r="G214" s="10">
        <f t="shared" ca="1" si="156"/>
        <v>0.74628457166120632</v>
      </c>
      <c r="H214" s="10">
        <f t="shared" ref="H214" ca="1" si="157">H164</f>
        <v>0.84736112127941354</v>
      </c>
      <c r="I214" s="10">
        <f ca="1">H164</f>
        <v>0.84736112127941354</v>
      </c>
      <c r="J214" s="10">
        <f ca="1">H164</f>
        <v>0.84736112127941354</v>
      </c>
    </row>
    <row r="215" spans="1:10" x14ac:dyDescent="0.25">
      <c r="A215">
        <v>7</v>
      </c>
      <c r="C215" t="str">
        <f ca="1">OFFSET('42p stat'!$A$1,A215*20,0)</f>
        <v>CUDA ant non hash</v>
      </c>
      <c r="D215" s="10">
        <f t="shared" ref="D215:G215" ca="1" si="158">D166</f>
        <v>0.23225073357039502</v>
      </c>
      <c r="E215" s="10">
        <f t="shared" ca="1" si="158"/>
        <v>0.37220596148008211</v>
      </c>
      <c r="F215" s="10">
        <f t="shared" ca="1" si="158"/>
        <v>0.53334819922072474</v>
      </c>
      <c r="G215" s="10">
        <f t="shared" ca="1" si="158"/>
        <v>0.6920286225681338</v>
      </c>
      <c r="H215" s="10">
        <f t="shared" ref="H215" ca="1" si="159">H166</f>
        <v>0.80855873647919996</v>
      </c>
      <c r="I215" s="10">
        <f ca="1">H166</f>
        <v>0.80855873647919996</v>
      </c>
      <c r="J215" s="10">
        <f ca="1">H166</f>
        <v>0.80855873647919996</v>
      </c>
    </row>
    <row r="216" spans="1:10" x14ac:dyDescent="0.25">
      <c r="A216">
        <v>12</v>
      </c>
      <c r="C216" t="str">
        <f ca="1">OFFSET('42p stat'!$A$1,A216*20,0)</f>
        <v>CUDA ant add CPU12</v>
      </c>
      <c r="D216" s="10">
        <f ca="1">D171</f>
        <v>0.61152724392207913</v>
      </c>
      <c r="E216" s="10">
        <f ca="1">E171</f>
        <v>0.51805200521357131</v>
      </c>
      <c r="F216" s="10">
        <f ca="1">F171</f>
        <v>0.5421748136291773</v>
      </c>
      <c r="G216" s="10">
        <f ca="1">G171</f>
        <v>0.6075063042739236</v>
      </c>
      <c r="H216" s="10">
        <f ca="1">H171</f>
        <v>0.75412404221251572</v>
      </c>
      <c r="I216" s="10">
        <f ca="1">H171</f>
        <v>0.75412404221251572</v>
      </c>
      <c r="J216" s="10">
        <f ca="1">H171</f>
        <v>0.75412404221251572</v>
      </c>
    </row>
    <row r="217" spans="1:10" x14ac:dyDescent="0.25">
      <c r="A217">
        <v>10</v>
      </c>
      <c r="C217" t="str">
        <f ca="1">OFFSET('42p stat'!$A$1,A217*20,0)</f>
        <v>CUDA ant add CPU</v>
      </c>
      <c r="D217" s="10">
        <f t="shared" ref="D217:G217" ca="1" si="160">D169</f>
        <v>0</v>
      </c>
      <c r="E217" s="10">
        <f t="shared" ca="1" si="160"/>
        <v>0</v>
      </c>
      <c r="F217" s="10">
        <f t="shared" ca="1" si="160"/>
        <v>0</v>
      </c>
      <c r="G217" s="10">
        <f t="shared" ca="1" si="160"/>
        <v>0</v>
      </c>
      <c r="H217" s="10">
        <f t="shared" ref="H217" ca="1" si="161">H169</f>
        <v>0</v>
      </c>
      <c r="I217" s="10">
        <f ca="1">H169</f>
        <v>0</v>
      </c>
      <c r="J217" s="10">
        <f ca="1">H169</f>
        <v>0</v>
      </c>
    </row>
    <row r="218" spans="1:10" x14ac:dyDescent="0.25">
      <c r="B218" t="s">
        <v>69</v>
      </c>
      <c r="C218" t="s">
        <v>83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62">D161</f>
        <v>0</v>
      </c>
      <c r="E219" s="10">
        <f t="shared" ca="1" si="162"/>
        <v>0</v>
      </c>
      <c r="F219" s="10">
        <f t="shared" ca="1" si="162"/>
        <v>0</v>
      </c>
      <c r="G219" s="10">
        <f t="shared" ca="1" si="162"/>
        <v>0</v>
      </c>
      <c r="H219" s="10">
        <f t="shared" ref="H219" ca="1" si="163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64">D163</f>
        <v>0.2844558028795407</v>
      </c>
      <c r="E220" s="10">
        <f t="shared" ca="1" si="164"/>
        <v>0.43381615948553282</v>
      </c>
      <c r="F220" s="10">
        <f t="shared" ca="1" si="164"/>
        <v>0.59722844722491997</v>
      </c>
      <c r="G220" s="10">
        <f t="shared" ca="1" si="164"/>
        <v>0.74212862760554998</v>
      </c>
      <c r="H220" s="10">
        <f t="shared" ref="H220" ca="1" si="165">H163</f>
        <v>0.84463581339985905</v>
      </c>
      <c r="I220" s="10">
        <f ca="1">H163</f>
        <v>0.84463581339985905</v>
      </c>
      <c r="J220" s="10">
        <f ca="1">H163</f>
        <v>0.84463581339985905</v>
      </c>
    </row>
    <row r="221" spans="1:10" x14ac:dyDescent="0.25">
      <c r="A221">
        <v>6</v>
      </c>
      <c r="C221" t="str">
        <f ca="1">OFFSET('42p stat'!$A$1,A221*20,0)</f>
        <v>CUDA ant par global</v>
      </c>
      <c r="D221" s="10">
        <f t="shared" ref="D221:G221" ca="1" si="166">D165</f>
        <v>5.4928444909506241E-2</v>
      </c>
      <c r="E221" s="10">
        <f t="shared" ca="1" si="166"/>
        <v>4.9018951478150448E-2</v>
      </c>
      <c r="F221" s="10">
        <f t="shared" ca="1" si="166"/>
        <v>2.7825095036829842E-2</v>
      </c>
      <c r="G221" s="10">
        <f t="shared" ca="1" si="166"/>
        <v>0.75029279139515226</v>
      </c>
      <c r="H221" s="10">
        <f t="shared" ref="H221" ca="1" si="167">H165</f>
        <v>0.85056415204159741</v>
      </c>
      <c r="I221" s="10">
        <f ca="1">H165</f>
        <v>0.85056415204159741</v>
      </c>
      <c r="J221" s="10">
        <f ca="1">H165</f>
        <v>0.85056415204159741</v>
      </c>
    </row>
    <row r="222" spans="1:10" x14ac:dyDescent="0.25">
      <c r="A222">
        <v>9</v>
      </c>
      <c r="C222" t="str">
        <f ca="1">OFFSET('42p stat'!$A$1,A222*20,0)</f>
        <v>CUDA ant add CPU Time global</v>
      </c>
      <c r="D222" s="10">
        <f t="shared" ref="D222:G222" ca="1" si="168">D168</f>
        <v>0.72764657932727872</v>
      </c>
      <c r="E222" s="10">
        <f t="shared" ca="1" si="168"/>
        <v>0.71701949514532981</v>
      </c>
      <c r="F222" s="10">
        <f t="shared" ca="1" si="168"/>
        <v>0.737049480170064</v>
      </c>
      <c r="G222" s="10">
        <f t="shared" ca="1" si="168"/>
        <v>0.74443327209032206</v>
      </c>
      <c r="H222" s="10">
        <f t="shared" ref="H222" ca="1" si="169">H168</f>
        <v>0.74830868092677305</v>
      </c>
      <c r="I222" s="10">
        <f ca="1">H168</f>
        <v>0.74830868092677305</v>
      </c>
      <c r="J222" s="10">
        <f ca="1">H168</f>
        <v>0.74830868092677305</v>
      </c>
    </row>
    <row r="223" spans="1:10" x14ac:dyDescent="0.25">
      <c r="A223">
        <v>13</v>
      </c>
      <c r="C223" t="str">
        <f ca="1">OFFSET('42p stat'!$A$1,A223*20,0)</f>
        <v>CUDA opt</v>
      </c>
      <c r="D223" s="10">
        <f ca="1">D172</f>
        <v>0</v>
      </c>
      <c r="E223" s="10">
        <f ca="1">E172</f>
        <v>0</v>
      </c>
      <c r="F223" s="10">
        <f ca="1">F172</f>
        <v>0</v>
      </c>
      <c r="G223" s="10">
        <f ca="1">G172</f>
        <v>0</v>
      </c>
      <c r="H223" s="10">
        <f ca="1">H172</f>
        <v>0</v>
      </c>
      <c r="I223" s="10">
        <f ca="1">H172</f>
        <v>0</v>
      </c>
      <c r="J223" s="10">
        <f ca="1">H172</f>
        <v>0</v>
      </c>
    </row>
    <row r="224" spans="1:10" x14ac:dyDescent="0.25">
      <c r="A224">
        <v>11</v>
      </c>
      <c r="C224" t="str">
        <f ca="1">OFFSET('42p stat'!$A$1,A224*20,0)</f>
        <v>CUDA ant add CPU non hash</v>
      </c>
      <c r="D224" s="10">
        <f t="shared" ref="D224:G224" ca="1" si="170">D170</f>
        <v>0.67558388339064568</v>
      </c>
      <c r="E224" s="10">
        <f t="shared" ca="1" si="170"/>
        <v>0.66419210490419978</v>
      </c>
      <c r="F224" s="10">
        <f t="shared" ca="1" si="170"/>
        <v>0.68602456349423535</v>
      </c>
      <c r="G224" s="10">
        <f t="shared" ca="1" si="170"/>
        <v>0.69592334583458815</v>
      </c>
      <c r="H224" s="10">
        <f t="shared" ref="H224" ca="1" si="171">H170</f>
        <v>0.69610941840670126</v>
      </c>
      <c r="I224" s="10">
        <f ca="1">H170</f>
        <v>0.69610941840670126</v>
      </c>
      <c r="J224" s="10">
        <f ca="1">H170</f>
        <v>0.69610941840670126</v>
      </c>
    </row>
    <row r="247" spans="1:10" x14ac:dyDescent="0.25">
      <c r="D247" s="10"/>
    </row>
    <row r="248" spans="1:10" x14ac:dyDescent="0.25">
      <c r="B248" t="s">
        <v>84</v>
      </c>
      <c r="C248" t="s">
        <v>83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4.604813400099424E-4</v>
      </c>
      <c r="E249" s="10">
        <f ca="1">'84 end'!L31</f>
        <v>1.8122019806902179E-3</v>
      </c>
      <c r="F249" s="10">
        <f ca="1">'168 end'!L31</f>
        <v>6.8459566833849609E-3</v>
      </c>
      <c r="G249" s="10">
        <f ca="1">'336 end'!L31</f>
        <v>6.6862475301778124E-3</v>
      </c>
      <c r="H249" t="e">
        <f ca="1">'672 end'!L31</f>
        <v>#DIV/0!</v>
      </c>
      <c r="I249" t="e">
        <f ca="1">'1344 end'!L31</f>
        <v>#DIV/0!</v>
      </c>
      <c r="J249" t="e">
        <f ca="1">'2688 end'!L31</f>
        <v>#DIV/0!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3.1473524187834262E-4</v>
      </c>
      <c r="E251" s="10">
        <f ca="1">'84 end'!L33</f>
        <v>7.3063593294944371E-4</v>
      </c>
      <c r="F251" s="10">
        <f ca="1">'168 end'!L33</f>
        <v>2.6473304741777793E-3</v>
      </c>
      <c r="G251" s="10">
        <f ca="1">'336 end'!L33</f>
        <v>5.3543980423570285E-4</v>
      </c>
      <c r="H251" t="e">
        <f ca="1">'672 end'!L33</f>
        <v>#DIV/0!</v>
      </c>
      <c r="I251" t="e">
        <f ca="1">'1344 end'!L33</f>
        <v>#DIV/0!</v>
      </c>
      <c r="J251" t="e">
        <f ca="1">'2688 end'!L33</f>
        <v>#DIV/0!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2.9222684474892075E-4</v>
      </c>
      <c r="E252" s="10">
        <f ca="1">'84 end'!L34</f>
        <v>1.6306088014738465E-3</v>
      </c>
      <c r="F252" s="10">
        <f ca="1">'168 end'!L34</f>
        <v>3.0272403072232998E-3</v>
      </c>
      <c r="G252" s="10">
        <f ca="1">'336 end'!L34</f>
        <v>4.5339105505503565E-3</v>
      </c>
      <c r="H252">
        <f ca="1">'672 end'!L34</f>
        <v>3.4123290245651745E-3</v>
      </c>
      <c r="I252">
        <f ca="1">'1344 end'!L34</f>
        <v>9.4700098814556894E-3</v>
      </c>
      <c r="J252">
        <f ca="1">'2688 end'!L34</f>
        <v>1.3911778354765348E-4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2.0791045845558465E-4</v>
      </c>
      <c r="E253" s="10">
        <f ca="1">'84 end'!L35</f>
        <v>2.3118215826159119E-4</v>
      </c>
      <c r="F253" s="10">
        <f ca="1">'168 end'!L35</f>
        <v>1.3436712696628813E-4</v>
      </c>
      <c r="G253" s="10">
        <f ca="1">'336 end'!L35</f>
        <v>5.0759722797546602E-3</v>
      </c>
      <c r="H253">
        <f ca="1">'672 end'!L35</f>
        <v>3.5783741557078494E-3</v>
      </c>
      <c r="I253">
        <f ca="1">'1344 end'!L35</f>
        <v>3.387392004390086E-5</v>
      </c>
      <c r="J253">
        <f ca="1">'2688 end'!L35</f>
        <v>7.5210980077579273E-4</v>
      </c>
    </row>
    <row r="254" spans="1:10" x14ac:dyDescent="0.25">
      <c r="A254">
        <v>6</v>
      </c>
      <c r="C254" t="str">
        <f ca="1">OFFSET('42p stat'!$A$1,A254*20,0)</f>
        <v>CUDA ant par global</v>
      </c>
      <c r="D254" s="10">
        <f ca="1">'42 end'!L36</f>
        <v>1.1868402140769246E-4</v>
      </c>
      <c r="E254" s="10">
        <f ca="1">'84 end'!L36</f>
        <v>1.7942269990461258E-4</v>
      </c>
      <c r="F254" s="10">
        <f ca="1">'168 end'!L36</f>
        <v>1.1209039254329728E-4</v>
      </c>
      <c r="G254" s="10">
        <f ca="1">'336 end'!L36</f>
        <v>3.8982833006669083E-3</v>
      </c>
      <c r="H254">
        <f ca="1">'672 end'!L36</f>
        <v>1.1584567362767585E-3</v>
      </c>
      <c r="I254">
        <f ca="1">'1344 end'!L36</f>
        <v>3.0930486247294691E-5</v>
      </c>
      <c r="J254">
        <f ca="1">'2688 end'!L36</f>
        <v>1.1208468611506329E-4</v>
      </c>
    </row>
    <row r="255" spans="1:10" x14ac:dyDescent="0.25">
      <c r="A255">
        <v>7</v>
      </c>
      <c r="C255" t="str">
        <f ca="1">OFFSET('42p stat'!$A$1,A255*20,0)</f>
        <v>CUDA ant non hash</v>
      </c>
      <c r="D255" s="10">
        <f ca="1">'42 end'!L37</f>
        <v>3.5210760303329479E-4</v>
      </c>
      <c r="E255" s="10">
        <f ca="1">'84 end'!L37</f>
        <v>2.5843916532798704E-3</v>
      </c>
      <c r="F255" s="10">
        <f ca="1">'168 end'!L37</f>
        <v>2.4361486185562032E-3</v>
      </c>
      <c r="G255" s="10">
        <f ca="1">'336 end'!L37</f>
        <v>2.8080730416981631E-3</v>
      </c>
      <c r="H255">
        <f ca="1">'672 end'!L37</f>
        <v>3.073067640304481E-4</v>
      </c>
      <c r="I255">
        <f ca="1">'1344 end'!L37</f>
        <v>5.0453229043944357E-4</v>
      </c>
      <c r="J255">
        <f ca="1">'2688 end'!L37</f>
        <v>1.5355029342989772E-4</v>
      </c>
    </row>
    <row r="256" spans="1:10" x14ac:dyDescent="0.25">
      <c r="A256">
        <v>8</v>
      </c>
      <c r="C256" t="str">
        <f ca="1">OFFSET('42p stat'!$A$1,A256*20,0)</f>
        <v>CUDA ant add CPU Time</v>
      </c>
      <c r="D256" s="10">
        <f ca="1">'42 end'!L38</f>
        <v>9.8639702359777093E-3</v>
      </c>
      <c r="E256" s="10">
        <f ca="1">'84 end'!L38</f>
        <v>6.0706387663971972E-3</v>
      </c>
      <c r="F256" s="10">
        <f>'168 end'!L38</f>
        <v>0</v>
      </c>
      <c r="G256" s="10">
        <f ca="1">'336 end'!L38</f>
        <v>1.8706054351037254E-3</v>
      </c>
      <c r="H256">
        <f ca="1">'672 end'!L38</f>
        <v>2.2478965862676595E-3</v>
      </c>
      <c r="I256">
        <f ca="1">'1344 end'!L38</f>
        <v>6.2674304343808647E-3</v>
      </c>
      <c r="J256">
        <f ca="1">'2688 end'!L38</f>
        <v>4.6080032593499371E-4</v>
      </c>
    </row>
    <row r="257" spans="1:10" x14ac:dyDescent="0.25">
      <c r="A257">
        <v>9</v>
      </c>
      <c r="C257" t="str">
        <f ca="1">OFFSET('42p stat'!$A$1,A257*20,0)</f>
        <v>CUDA ant add CPU Time global</v>
      </c>
      <c r="D257" s="10">
        <f ca="1">'42 end'!L39</f>
        <v>7.6438315595085083E-3</v>
      </c>
      <c r="E257" s="10">
        <f ca="1">'84 end'!L39</f>
        <v>5.8008501251811647E-3</v>
      </c>
      <c r="F257" s="10">
        <f ca="1">'168 end'!L39</f>
        <v>2.8824642241112243E-3</v>
      </c>
      <c r="G257" s="10">
        <f ca="1">'336 end'!L39</f>
        <v>1.7836254671290508E-3</v>
      </c>
      <c r="H257">
        <f ca="1">'672 end'!L39</f>
        <v>4.8570378297732118E-3</v>
      </c>
      <c r="I257">
        <f ca="1">'1344 end'!L39</f>
        <v>5.7653232899807583E-3</v>
      </c>
      <c r="J257">
        <f ca="1">'2688 end'!L39</f>
        <v>4.3633517956151117E-3</v>
      </c>
    </row>
    <row r="258" spans="1:10" x14ac:dyDescent="0.25">
      <c r="A258">
        <v>10</v>
      </c>
      <c r="C258" t="str">
        <f ca="1">OFFSET('42p stat'!$A$1,A258*20,0)</f>
        <v>CUDA ant add CPU</v>
      </c>
      <c r="D258" s="10" t="e">
        <f ca="1">'42 end'!L40</f>
        <v>#DIV/0!</v>
      </c>
      <c r="E258" s="10" t="e">
        <f ca="1">'84 end'!L40</f>
        <v>#DIV/0!</v>
      </c>
      <c r="F258" s="10" t="e">
        <f ca="1">'168 end'!L40</f>
        <v>#DIV/0!</v>
      </c>
      <c r="G258" s="10" t="e">
        <f ca="1">'336 end'!L40</f>
        <v>#DIV/0!</v>
      </c>
      <c r="H258" t="e">
        <f ca="1">'672 end'!L40</f>
        <v>#DIV/0!</v>
      </c>
      <c r="I258" t="e">
        <f ca="1">'1344 end'!L40</f>
        <v>#DIV/0!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ant add CPU non hash</v>
      </c>
      <c r="D259" s="10">
        <f ca="1">'42 end'!L41</f>
        <v>1.200377536462869E-2</v>
      </c>
      <c r="E259" s="10">
        <f ca="1">'84 end'!L41</f>
        <v>7.8640716300586999E-3</v>
      </c>
      <c r="F259" s="10">
        <f ca="1">'168 end'!L41</f>
        <v>2.1911757398574015E-3</v>
      </c>
      <c r="G259" s="10">
        <f ca="1">'336 end'!L41</f>
        <v>1.9076603778194103E-3</v>
      </c>
      <c r="H259">
        <f ca="1">'672 end'!L41</f>
        <v>3.8111515506080774E-3</v>
      </c>
      <c r="I259">
        <f ca="1">'1344 end'!L41</f>
        <v>4.359969779942535E-3</v>
      </c>
      <c r="J259">
        <f ca="1">'2688 end'!L41</f>
        <v>3.2666105039206238E-4</v>
      </c>
    </row>
    <row r="260" spans="1:10" x14ac:dyDescent="0.25">
      <c r="A260">
        <v>12</v>
      </c>
      <c r="C260" t="str">
        <f ca="1">OFFSET('42p stat'!$A$1,A260*20,0)</f>
        <v>CUDA ant add CPU12</v>
      </c>
      <c r="D260" s="10">
        <f ca="1">'42 end'!L42</f>
        <v>4.137688211096828E-3</v>
      </c>
      <c r="E260" s="10">
        <f ca="1">'84 end'!L42</f>
        <v>6.0276070103827068E-3</v>
      </c>
      <c r="F260" s="10">
        <f ca="1">'168 end'!L42</f>
        <v>2.4330194468126003E-2</v>
      </c>
      <c r="G260" s="10">
        <f ca="1">'336 end'!L42</f>
        <v>1.3640716262308705E-2</v>
      </c>
      <c r="H260">
        <f ca="1">'672 end'!L42</f>
        <v>1.9790855022741687E-2</v>
      </c>
      <c r="I260">
        <f ca="1">'1344 end'!L42</f>
        <v>1.4459251998261228E-2</v>
      </c>
      <c r="J260">
        <f ca="1">'2688 end'!L42</f>
        <v>1.6954540441486818E-3</v>
      </c>
    </row>
    <row r="261" spans="1:10" x14ac:dyDescent="0.25">
      <c r="A261">
        <v>13</v>
      </c>
      <c r="C261" t="str">
        <f ca="1">OFFSET('42p stat'!$A$1,A261*20,0)</f>
        <v>CUDA opt</v>
      </c>
      <c r="D261" s="10" t="e">
        <f ca="1">'42 end'!L43</f>
        <v>#DIV/0!</v>
      </c>
      <c r="E261" s="10" t="e">
        <f ca="1">'84 end'!L43</f>
        <v>#DIV/0!</v>
      </c>
      <c r="F261" s="10" t="e">
        <f ca="1">'168 end'!L43</f>
        <v>#DIV/0!</v>
      </c>
      <c r="G261" s="10" t="e">
        <f ca="1">'336 end'!L43</f>
        <v>#DIV/0!</v>
      </c>
      <c r="H261" t="e">
        <f ca="1">'672 end'!L43</f>
        <v>#DIV/0!</v>
      </c>
      <c r="I261" t="e">
        <f ca="1">'1344 end'!L43</f>
        <v>#DIV/0!</v>
      </c>
      <c r="J261" t="e">
        <f ca="1">'2688 end'!L43</f>
        <v>#DIV/0!</v>
      </c>
    </row>
    <row r="262" spans="1:10" x14ac:dyDescent="0.25">
      <c r="A262">
        <v>14</v>
      </c>
      <c r="C262" t="str">
        <f ca="1">OFFSET('42p stat'!$A$1,A262*20,0)</f>
        <v>CUDA opt Time</v>
      </c>
      <c r="D262" s="10">
        <f ca="1">'42 end'!L44</f>
        <v>0</v>
      </c>
      <c r="E262" s="10">
        <f ca="1">'84 end'!L44</f>
        <v>8.1483435310637905E-4</v>
      </c>
      <c r="F262" s="10">
        <f ca="1">'168 end'!L44</f>
        <v>2.2538786637598617E-3</v>
      </c>
      <c r="G262" s="10">
        <f ca="1">'336 end'!L44</f>
        <v>7.3479923456367885E-3</v>
      </c>
      <c r="H262" t="e">
        <f ca="1">'672 end'!L44</f>
        <v>#DIV/0!</v>
      </c>
      <c r="I262" t="e">
        <f ca="1">'1344 end'!L44</f>
        <v>#DIV/0!</v>
      </c>
      <c r="J262" t="e">
        <f ca="1">'2688 end'!L44</f>
        <v>#DIV/0!</v>
      </c>
    </row>
    <row r="263" spans="1:10" x14ac:dyDescent="0.25">
      <c r="A263">
        <v>15</v>
      </c>
      <c r="C263" t="str">
        <f ca="1">OFFSET('42p stat'!$A$1,A263*20,0)</f>
        <v>CUDA opt non hash</v>
      </c>
      <c r="D263" s="10">
        <f ca="1">'42 end'!L45</f>
        <v>0</v>
      </c>
      <c r="E263" s="10">
        <f ca="1">'84 end'!L45</f>
        <v>2.3249214528856834E-4</v>
      </c>
      <c r="F263" s="10">
        <f ca="1">'168 end'!L45</f>
        <v>1.1067351697296251E-3</v>
      </c>
      <c r="G263" s="10">
        <f ca="1">'336 end'!L45</f>
        <v>5.7088762489215642E-4</v>
      </c>
      <c r="H263" t="e">
        <f ca="1">'672 end'!L45</f>
        <v>#DIV/0!</v>
      </c>
      <c r="I263" t="e">
        <f ca="1">'1344 end'!L45</f>
        <v>#DIV/0!</v>
      </c>
      <c r="J263" t="e">
        <f ca="1">'2688 end'!L45</f>
        <v>#DIV/0!</v>
      </c>
    </row>
    <row r="264" spans="1:10" x14ac:dyDescent="0.25">
      <c r="A264">
        <v>16</v>
      </c>
      <c r="C264" t="str">
        <f ca="1">OFFSET('42p stat'!$A$1,A264*20,0)</f>
        <v>CUDA opt ant</v>
      </c>
      <c r="D264" s="10">
        <f ca="1">'42 end'!L46</f>
        <v>0</v>
      </c>
      <c r="E264" s="10">
        <f ca="1">'84 end'!L46</f>
        <v>4.9975655121020797E-4</v>
      </c>
      <c r="F264" s="10">
        <f ca="1">'168 end'!L46</f>
        <v>7.5919139843201925E-4</v>
      </c>
      <c r="G264" s="10">
        <f ca="1">'336 end'!L46</f>
        <v>5.1081378765948846E-4</v>
      </c>
      <c r="H264">
        <f ca="1">'672 end'!L46</f>
        <v>1.5874308588945162E-3</v>
      </c>
      <c r="I264">
        <f ca="1">'1344 end'!L46</f>
        <v>3.3662962222396056E-3</v>
      </c>
      <c r="J264">
        <f ca="1">'2688 end'!L46</f>
        <v>1.1094513054885999E-4</v>
      </c>
    </row>
    <row r="265" spans="1:10" x14ac:dyDescent="0.25">
      <c r="A265">
        <v>17</v>
      </c>
      <c r="C265" t="str">
        <f ca="1">OFFSET('42p stat'!$A$1,A265*20,0)</f>
        <v>CUDA opt ant non hash</v>
      </c>
      <c r="D265" s="10" t="e">
        <f ca="1">'42 end'!L47</f>
        <v>#VALUE!</v>
      </c>
      <c r="E265" s="10">
        <f ca="1">'84 end'!L47</f>
        <v>5.4426110438905533E-4</v>
      </c>
      <c r="F265" s="10">
        <f ca="1">'168 end'!L47</f>
        <v>1.1277414066533653E-3</v>
      </c>
      <c r="G265" s="10">
        <f ca="1">'336 end'!L47</f>
        <v>6.3693872285282478E-4</v>
      </c>
      <c r="H265">
        <f ca="1">'672 end'!L47</f>
        <v>2.3425260198587359E-3</v>
      </c>
      <c r="I265">
        <f ca="1">'1344 end'!L47</f>
        <v>2.7350624380458538E-3</v>
      </c>
      <c r="J265">
        <f ca="1">'2688 end'!L47</f>
        <v>1.5485079416004255E-4</v>
      </c>
    </row>
    <row r="266" spans="1:10" x14ac:dyDescent="0.25">
      <c r="A266">
        <v>18</v>
      </c>
      <c r="C266" t="str">
        <f ca="1">OFFSET('42p stat'!$A$1,A266*20,0)</f>
        <v>CUDA opt ant par</v>
      </c>
      <c r="D266" s="10">
        <f ca="1">'42 end'!L48</f>
        <v>1.0432233517370946E-4</v>
      </c>
      <c r="E266" s="10">
        <f ca="1">'84 end'!L48</f>
        <v>5.2941601075808128E-4</v>
      </c>
      <c r="F266" s="10">
        <f ca="1">'168 end'!L48</f>
        <v>2.8507726817662225E-4</v>
      </c>
      <c r="G266" s="10">
        <f ca="1">'336 end'!L48</f>
        <v>5.818537681397763E-4</v>
      </c>
      <c r="H266">
        <f ca="1">'672 end'!L48</f>
        <v>1.6619547836561502E-3</v>
      </c>
      <c r="I266">
        <f ca="1">'1344 end'!L48</f>
        <v>1.5259785525658469E-3</v>
      </c>
      <c r="J266">
        <f ca="1">'2688 end'!L48</f>
        <v>1.4759223885192415E-4</v>
      </c>
    </row>
    <row r="267" spans="1:10" x14ac:dyDescent="0.25">
      <c r="A267">
        <v>19</v>
      </c>
      <c r="C267" t="str">
        <f ca="1">OFFSET('42p stat'!$A$1,A267*20,0)</f>
        <v>CUDA opt ant par global</v>
      </c>
      <c r="D267" s="10">
        <f ca="1">'42 end'!L49</f>
        <v>0</v>
      </c>
      <c r="E267" s="10">
        <f ca="1">'84 end'!L49</f>
        <v>5.1999573449880985E-4</v>
      </c>
      <c r="F267" s="10">
        <f ca="1">'168 end'!L49</f>
        <v>1.7711984705739282E-3</v>
      </c>
      <c r="G267" s="10">
        <f ca="1">'336 end'!L49</f>
        <v>6.1632809139150187E-4</v>
      </c>
      <c r="H267">
        <f ca="1">'672 end'!L49</f>
        <v>1.2897890624405956E-3</v>
      </c>
      <c r="I267">
        <f ca="1">'1344 end'!L49</f>
        <v>4.885449018496843E-3</v>
      </c>
      <c r="J267">
        <f ca="1">'2688 end'!L49</f>
        <v>1.2418041076243312E-4</v>
      </c>
    </row>
    <row r="268" spans="1:10" x14ac:dyDescent="0.25">
      <c r="A268">
        <v>20</v>
      </c>
      <c r="C268" t="str">
        <f ca="1">OFFSET('42p stat'!$A$1,A268*20,0)</f>
        <v>CUDA opt_one_GPU</v>
      </c>
      <c r="D268" s="10" t="e">
        <f ca="1">'42 end'!L50</f>
        <v>#DIV/0!</v>
      </c>
      <c r="E268" s="10" t="e">
        <f ca="1">'84 end'!L50</f>
        <v>#DIV/0!</v>
      </c>
      <c r="F268" s="10" t="e">
        <f ca="1">'168 end'!L50</f>
        <v>#DIV/0!</v>
      </c>
      <c r="G268" s="10" t="e">
        <f ca="1">'336 end'!L50</f>
        <v>#DIV/0!</v>
      </c>
      <c r="H268" t="e">
        <f ca="1">'672 end'!L50</f>
        <v>#DIV/0!</v>
      </c>
      <c r="I268" t="e">
        <f ca="1">'1344 end'!L50</f>
        <v>#DIV/0!</v>
      </c>
      <c r="J268" t="e">
        <f ca="1">'2688 end'!L50</f>
        <v>#DIV/0!</v>
      </c>
    </row>
    <row r="269" spans="1:10" x14ac:dyDescent="0.25">
      <c r="A269">
        <v>21</v>
      </c>
      <c r="C269" t="str">
        <f ca="1">OFFSET('42p stat'!$A$1,A269*20,0)</f>
        <v>CUDA opt_one_GPU ant</v>
      </c>
      <c r="D269" s="10" t="e">
        <f ca="1">'42 end'!L51</f>
        <v>#DIV/0!</v>
      </c>
      <c r="E269" s="10" t="e">
        <f ca="1">'84 end'!L51</f>
        <v>#DIV/0!</v>
      </c>
      <c r="F269" s="10" t="e">
        <f ca="1">'168 end'!L51</f>
        <v>#DIV/0!</v>
      </c>
      <c r="G269" s="10" t="e">
        <f ca="1">'336 end'!L51</f>
        <v>#DIV/0!</v>
      </c>
      <c r="H269" t="e">
        <f ca="1">'672 end'!L51</f>
        <v>#DIV/0!</v>
      </c>
      <c r="I269" t="e">
        <f ca="1">'1344 end'!L51</f>
        <v>#DIV/0!</v>
      </c>
      <c r="J269" t="e">
        <f ca="1">'2688 end'!L51</f>
        <v>#DIV/0!</v>
      </c>
    </row>
    <row r="270" spans="1:10" x14ac:dyDescent="0.25">
      <c r="A270">
        <v>22</v>
      </c>
      <c r="C270" t="str">
        <f ca="1">OFFSET('42p stat'!$A$1,A270*20,0)</f>
        <v>CUDA opt_one_GPU ant local</v>
      </c>
      <c r="D270" s="10" t="e">
        <f ca="1">'42 end'!L52</f>
        <v>#DIV/0!</v>
      </c>
      <c r="E270" s="10" t="e">
        <f ca="1">'84 end'!L52</f>
        <v>#DIV/0!</v>
      </c>
      <c r="F270" s="10" t="e">
        <f ca="1">'168 end'!L52</f>
        <v>#DIV/0!</v>
      </c>
      <c r="G270" s="10" t="e">
        <f ca="1">'336 end'!L52</f>
        <v>#DIV/0!</v>
      </c>
      <c r="H270" t="e">
        <f ca="1">'672 end'!L52</f>
        <v>#DIV/0!</v>
      </c>
      <c r="I270" t="e">
        <f ca="1">'1344 end'!L52</f>
        <v>#DIV/0!</v>
      </c>
      <c r="J270" t="e">
        <f ca="1">'2688 end'!L52</f>
        <v>#DIV/0!</v>
      </c>
    </row>
    <row r="271" spans="1:10" x14ac:dyDescent="0.25">
      <c r="A271">
        <v>23</v>
      </c>
      <c r="C271" t="str">
        <f ca="1">OFFSET('42p stat'!$A$1,A271*20,0)</f>
        <v>non CUDA Time</v>
      </c>
      <c r="D271" s="10">
        <f ca="1">'42 end'!L53</f>
        <v>2.2623952497065282E-4</v>
      </c>
      <c r="E271" s="10">
        <f ca="1">'84 end'!L53</f>
        <v>1.9055317254967469E-3</v>
      </c>
      <c r="F271" s="10">
        <f ca="1">'168 end'!L53</f>
        <v>1.4645446574865845E-2</v>
      </c>
      <c r="G271" s="10">
        <f ca="1">'336 end'!L53</f>
        <v>1.4273728844446903E-3</v>
      </c>
      <c r="H271">
        <f ca="1">'672 end'!L53</f>
        <v>2.3635353930417172E-3</v>
      </c>
      <c r="I271">
        <f ca="1">'1344 end'!L53</f>
        <v>3.9457206446699578E-3</v>
      </c>
      <c r="J271">
        <f ca="1">'2688 end'!L53</f>
        <v>1.5740983995124569E-3</v>
      </c>
    </row>
    <row r="272" spans="1:10" x14ac:dyDescent="0.25">
      <c r="A272">
        <v>24</v>
      </c>
      <c r="C272" t="str">
        <f ca="1">OFFSET('42p stat'!$A$1,A272*20,0)</f>
        <v>non CUDA</v>
      </c>
      <c r="D272" s="10" t="e">
        <f ca="1">'42 end'!L54</f>
        <v>#DIV/0!</v>
      </c>
      <c r="E272" s="10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non hash</v>
      </c>
      <c r="D273" s="10">
        <f ca="1">'42 end'!L55</f>
        <v>4.5567371601303432E-4</v>
      </c>
      <c r="E273" s="10">
        <f ca="1">'84 end'!L55</f>
        <v>5.4777991669531642E-3</v>
      </c>
      <c r="F273" s="10">
        <f ca="1">'168 end'!L55</f>
        <v>1.7812009407342222E-3</v>
      </c>
      <c r="G273" s="10">
        <f ca="1">'336 end'!L55</f>
        <v>6.5723180222074925E-3</v>
      </c>
      <c r="H273">
        <f ca="1">'672 end'!L55</f>
        <v>8.0351775777419583E-4</v>
      </c>
      <c r="I273">
        <f ca="1">'1344 end'!L55</f>
        <v>9.807514482104842E-3</v>
      </c>
      <c r="J273">
        <f ca="1">'2688 end'!L55</f>
        <v>1.2857816474117064E-3</v>
      </c>
    </row>
    <row r="274" spans="1:10" x14ac:dyDescent="0.25">
      <c r="A274">
        <v>26</v>
      </c>
      <c r="C274" t="str">
        <f ca="1">OFFSET('42p stat'!$A$1,A274*20,0)</f>
        <v>Classic ACO</v>
      </c>
      <c r="D274" s="10">
        <f ca="1">'42 end'!L56</f>
        <v>5.135382602883599E-5</v>
      </c>
      <c r="E274" s="10">
        <f ca="1">'84 end'!L56</f>
        <v>2.8641316690023407E-3</v>
      </c>
      <c r="F274" s="10">
        <f ca="1">'168 end'!L56</f>
        <v>4.1328418338325281E-3</v>
      </c>
      <c r="G274" s="10">
        <f ca="1">'336 end'!L56</f>
        <v>4.0290282044723406E-3</v>
      </c>
      <c r="H274">
        <f ca="1">'672 end'!L56</f>
        <v>2.0578885500226103E-3</v>
      </c>
      <c r="I274">
        <f ca="1">'1344 end'!L56</f>
        <v>9.1587401458838522E-3</v>
      </c>
      <c r="J274">
        <f ca="1">'2688 end'!L56</f>
        <v>1.2968092878483822E-3</v>
      </c>
    </row>
    <row r="275" spans="1:10" x14ac:dyDescent="0.25">
      <c r="A275">
        <v>27</v>
      </c>
      <c r="C275" t="str">
        <f ca="1">OFFSET('84p stat'!$A$1,A275*20,0)</f>
        <v>Classic ACO non hash</v>
      </c>
      <c r="D275" s="10">
        <f ca="1">'42 end'!L57</f>
        <v>0</v>
      </c>
      <c r="E275" s="10">
        <f ca="1">'84 end'!L57</f>
        <v>4.6341797748689515E-3</v>
      </c>
      <c r="F275" s="10">
        <f ca="1">'168 end'!L57</f>
        <v>2.7596349789208445E-3</v>
      </c>
      <c r="G275" s="10">
        <f ca="1">'336 end'!L57</f>
        <v>3.7869916404134137E-3</v>
      </c>
      <c r="H275">
        <f ca="1">'672 end'!L57</f>
        <v>1.0274732535723598E-3</v>
      </c>
      <c r="I275">
        <f ca="1">'1344 end'!L57</f>
        <v>1.3206184882193092E-2</v>
      </c>
      <c r="J275">
        <f ca="1">'2688 end'!L57</f>
        <v>1.7827136575395575</v>
      </c>
    </row>
    <row r="276" spans="1:10" x14ac:dyDescent="0.25">
      <c r="A276">
        <v>28</v>
      </c>
      <c r="C276" t="str">
        <f ca="1">OFFSET('84p stat'!$A$1,A276*20,0)</f>
        <v>omp</v>
      </c>
      <c r="D276" s="10">
        <f ca="1">'42 end'!L58</f>
        <v>4.5228435034138476E-4</v>
      </c>
      <c r="E276" s="10">
        <f ca="1">'84 end'!L58</f>
        <v>3.1664140774425656E-3</v>
      </c>
      <c r="F276" s="10">
        <f ca="1">'168 end'!L58</f>
        <v>2.0469043547454648E-3</v>
      </c>
      <c r="G276" s="10">
        <f ca="1">'336 end'!L58</f>
        <v>8.9156632477071162E-4</v>
      </c>
      <c r="H276">
        <f ca="1">'672 end'!L58</f>
        <v>7.778593468987712E-4</v>
      </c>
      <c r="I276">
        <f ca="1">'1344 end'!L58</f>
        <v>6.8127787045412706E-4</v>
      </c>
      <c r="J276">
        <f ca="1">'2688 end'!L58</f>
        <v>9.2520531445544477E-4</v>
      </c>
    </row>
    <row r="277" spans="1:10" x14ac:dyDescent="0.25">
      <c r="A277">
        <v>29</v>
      </c>
      <c r="C277" t="str">
        <f ca="1">OFFSET('84p stat'!$A$1,A277*20,0)</f>
        <v>omp non hash</v>
      </c>
      <c r="D277" s="10">
        <f ca="1">'42 end'!L59</f>
        <v>8.4823359668510789E-4</v>
      </c>
      <c r="E277" s="10">
        <f ca="1">'84 end'!L59</f>
        <v>7.554487783273358E-3</v>
      </c>
      <c r="F277" s="10">
        <f ca="1">'168 end'!L59</f>
        <v>1.5016757153530188E-3</v>
      </c>
      <c r="G277" s="10">
        <f ca="1">'336 end'!L59</f>
        <v>4.8334714765828112E-3</v>
      </c>
      <c r="H277">
        <f ca="1">'672 end'!L59</f>
        <v>1.9223284293856803E-3</v>
      </c>
      <c r="I277">
        <f ca="1">'1344 end'!L59</f>
        <v>9.2847327995955464E-4</v>
      </c>
      <c r="J277">
        <f ca="1">'2688 end'!L59</f>
        <v>2.8995666249928193E-3</v>
      </c>
    </row>
    <row r="278" spans="1:10" x14ac:dyDescent="0.25">
      <c r="A278">
        <v>30</v>
      </c>
      <c r="C278" t="str">
        <f ca="1">OFFSET('84p stat'!$A$1,A278*20,0)</f>
        <v>non CUDA transp Time</v>
      </c>
      <c r="D278" s="10">
        <f ca="1">'42 end'!L60</f>
        <v>0</v>
      </c>
      <c r="E278" s="10">
        <f ca="1">'84 end'!L60</f>
        <v>0</v>
      </c>
      <c r="F278" s="10">
        <f ca="1">'168 end'!L60</f>
        <v>1.6715747491876745E-3</v>
      </c>
      <c r="G278" s="10">
        <f ca="1">'336 end'!L60</f>
        <v>1.7944825628176311E-3</v>
      </c>
      <c r="H278">
        <f ca="1">'672 end'!L60</f>
        <v>2.0112670345275858E-3</v>
      </c>
      <c r="I278">
        <f ca="1">'1344 end'!L60</f>
        <v>9.0784412598500877E-4</v>
      </c>
      <c r="J278">
        <f ca="1">'2688 end'!L60</f>
        <v>3.8161976196400779E-3</v>
      </c>
    </row>
    <row r="279" spans="1:10" x14ac:dyDescent="0.25">
      <c r="A279">
        <v>31</v>
      </c>
      <c r="C279" t="str">
        <f ca="1">OFFSET('84p stat'!$A$1,A279*20,0)</f>
        <v>non CUDA transp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 non hash</v>
      </c>
      <c r="D280" s="10">
        <f ca="1">'42 end'!L62</f>
        <v>3.2713520625346494E-5</v>
      </c>
      <c r="E280" s="10">
        <f ca="1">'84 end'!L62</f>
        <v>0</v>
      </c>
      <c r="F280" s="10">
        <f ca="1">'168 end'!L62</f>
        <v>3.3377293998830813E-3</v>
      </c>
      <c r="G280" s="10">
        <f ca="1">'336 end'!L62</f>
        <v>1.092875056651098E-3</v>
      </c>
      <c r="H280">
        <f ca="1">'672 end'!L62</f>
        <v>7.4557097721906541E-4</v>
      </c>
      <c r="I280">
        <f ca="1">'1344 end'!L62</f>
        <v>5.1956755472870391E-4</v>
      </c>
      <c r="J280">
        <f ca="1">'2688 end'!L62</f>
        <v>6.7330777666458948E-3</v>
      </c>
    </row>
    <row r="281" spans="1:10" x14ac:dyDescent="0.25">
      <c r="A281">
        <v>33</v>
      </c>
      <c r="C281" t="str">
        <f ca="1">OFFSET('84p stat'!$A$1,A281*20,0)</f>
        <v>non CUDA transp_AVX Time</v>
      </c>
      <c r="D281" s="10" t="e">
        <f ca="1">'42 end'!L63</f>
        <v>#DIV/0!</v>
      </c>
      <c r="E281" s="10">
        <f ca="1">'84 end'!L63</f>
        <v>0</v>
      </c>
      <c r="F281" s="10">
        <f ca="1">'168 end'!L63</f>
        <v>2.7312929610948107E-3</v>
      </c>
      <c r="G281" s="10">
        <f ca="1">'336 end'!L63</f>
        <v>1.3188773112218694E-3</v>
      </c>
      <c r="H281">
        <f ca="1">'672 end'!L63</f>
        <v>5.5493630077186893E-3</v>
      </c>
      <c r="I281">
        <f ca="1">'1344 end'!L63</f>
        <v>1.3607395786418199E-3</v>
      </c>
      <c r="J281">
        <f ca="1">'2688 end'!L63</f>
        <v>2.7601374346182577E-2</v>
      </c>
    </row>
    <row r="282" spans="1:10" x14ac:dyDescent="0.25">
      <c r="A282">
        <v>34</v>
      </c>
      <c r="C282" t="str">
        <f ca="1">OFFSET('84p stat'!$A$1,A282*20,0)</f>
        <v>non CUDA transp_AVX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non CUDA transp_AVX non hash</v>
      </c>
      <c r="D283" s="10" t="e">
        <f ca="1">'42 end'!L65</f>
        <v>#DIV/0!</v>
      </c>
      <c r="E283" s="10">
        <f ca="1">'84 end'!L65</f>
        <v>2.7263849528020185E-4</v>
      </c>
      <c r="F283" s="10">
        <f ca="1">'168 end'!L65</f>
        <v>3.0326175758445175E-3</v>
      </c>
      <c r="G283" s="10">
        <f ca="1">'336 end'!L65</f>
        <v>1.7916160148441788E-3</v>
      </c>
      <c r="H283">
        <f ca="1">'672 end'!L65</f>
        <v>5.6419202613186229E-3</v>
      </c>
      <c r="I283">
        <f ca="1">'1344 end'!L65</f>
        <v>1.6614927278821301E-3</v>
      </c>
      <c r="J283">
        <f ca="1">'2688 end'!L65</f>
        <v>2.2803945658055038E-3</v>
      </c>
    </row>
    <row r="284" spans="1:10" x14ac:dyDescent="0.25">
      <c r="A284">
        <v>36</v>
      </c>
      <c r="C284" t="str">
        <f ca="1">OFFSET('84p stat'!$A$1,A284*20,0)</f>
        <v>non CUDA transp_AVX_OMP Time</v>
      </c>
      <c r="D284" s="10" t="e">
        <f ca="1">'42 end'!L66</f>
        <v>#DIV/0!</v>
      </c>
      <c r="E284" s="10">
        <f ca="1">'84 end'!L66</f>
        <v>1.6765406335234073E-4</v>
      </c>
      <c r="F284" s="10">
        <f ca="1">'168 end'!L66</f>
        <v>2.0564357867976571E-3</v>
      </c>
      <c r="G284" s="10">
        <f ca="1">'336 end'!L66</f>
        <v>2.5147181366858198E-3</v>
      </c>
      <c r="H284">
        <f ca="1">'672 end'!L66</f>
        <v>5.1916687872735024E-3</v>
      </c>
      <c r="I284">
        <f ca="1">'1344 end'!L66</f>
        <v>1.4432731217018078E-3</v>
      </c>
      <c r="J284">
        <f ca="1">'2688 end'!L66</f>
        <v>2.7407065678124475E-2</v>
      </c>
    </row>
    <row r="285" spans="1:10" x14ac:dyDescent="0.25">
      <c r="A285">
        <v>37</v>
      </c>
      <c r="C285" t="str">
        <f ca="1">OFFSET('84p stat'!$A$1,A285*20,0)</f>
        <v>non CUDA transp_AVX_OMP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 t="str">
        <f ca="1">OFFSET('84p stat'!$A$1,A286*20,0)</f>
        <v>non CUDA transp_AVX_OMP non hash</v>
      </c>
      <c r="D286" s="10" t="e">
        <f ca="1">'42 end'!L68</f>
        <v>#DIV/0!</v>
      </c>
      <c r="E286" s="10">
        <f ca="1">'84 end'!L68</f>
        <v>3.0619039352824403E-4</v>
      </c>
      <c r="F286" s="10">
        <f ca="1">'168 end'!L68</f>
        <v>1.0844953249056499E-3</v>
      </c>
      <c r="G286" s="10">
        <f ca="1">'336 end'!L68</f>
        <v>2.1478447646497002E-3</v>
      </c>
      <c r="H286">
        <f ca="1">'672 end'!L68</f>
        <v>3.6444240259734078</v>
      </c>
      <c r="I286">
        <f ca="1">'1344 end'!L68</f>
        <v>4.7097502359760811E-3</v>
      </c>
      <c r="J286">
        <f ca="1">'2688 end'!L68</f>
        <v>2.9826368569576159E-3</v>
      </c>
    </row>
    <row r="287" spans="1:10" x14ac:dyDescent="0.25">
      <c r="A287">
        <v>39</v>
      </c>
      <c r="C287" t="str">
        <f ca="1">OFFSET('84p stat'!$A$1,A287*20,0)</f>
        <v>CUDA ant add CPU_AVX_transp Time</v>
      </c>
      <c r="D287" s="10" t="e">
        <f ca="1">'42 end'!L69</f>
        <v>#DIV/0!</v>
      </c>
      <c r="E287" s="10">
        <f ca="1">'84 end'!L69</f>
        <v>8.5907364315887373E-4</v>
      </c>
      <c r="F287" s="10">
        <f ca="1">'168 end'!L69</f>
        <v>5.6362249570091486E-3</v>
      </c>
      <c r="G287" s="10">
        <f ca="1">'336 end'!L69</f>
        <v>2.401680905066976E-3</v>
      </c>
      <c r="H287">
        <f ca="1">'672 end'!L69</f>
        <v>1.8106066937665448E-3</v>
      </c>
      <c r="I287">
        <f ca="1">'1344 end'!L69</f>
        <v>2.3007921032744678E-3</v>
      </c>
      <c r="J287">
        <f ca="1">'2688 end'!L69</f>
        <v>8.3954470003135462E-4</v>
      </c>
    </row>
    <row r="288" spans="1:10" x14ac:dyDescent="0.25">
      <c r="A288">
        <v>40</v>
      </c>
      <c r="C288" t="str">
        <f ca="1">OFFSET('84p stat'!$A$1,A288*20,0)</f>
        <v>CUDA ant add CPU_AVX_transp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 t="str">
        <f ca="1">OFFSET('84p stat'!$A$1,A289*20,0)</f>
        <v>CUDA ant add CPU_AVX_transp non hash</v>
      </c>
      <c r="D289" s="10" t="e">
        <f ca="1">'42 end'!L71</f>
        <v>#DIV/0!</v>
      </c>
      <c r="E289" s="10">
        <f ca="1">'84 end'!L71</f>
        <v>1.2463617851258598E-3</v>
      </c>
      <c r="F289" s="10">
        <f ca="1">'168 end'!L71</f>
        <v>5.1597913778693326E-3</v>
      </c>
      <c r="G289" s="10">
        <f ca="1">'336 end'!L71</f>
        <v>2.4711821132470482E-3</v>
      </c>
      <c r="H289">
        <f ca="1">'672 end'!L71</f>
        <v>1.3843905963768039E-3</v>
      </c>
      <c r="I289">
        <f ca="1">'1344 end'!L71</f>
        <v>1.7339846282330407E-3</v>
      </c>
      <c r="J289">
        <f ca="1">'2688 end'!L71</f>
        <v>6.8278941874002036E-4</v>
      </c>
    </row>
    <row r="290" spans="1:10" x14ac:dyDescent="0.25">
      <c r="A290">
        <v>42</v>
      </c>
      <c r="C290" t="str">
        <f ca="1">OFFSET('84p stat'!$A$1,A290*20,0)</f>
        <v>CUDA Const</v>
      </c>
      <c r="D290" s="10">
        <f ca="1">'42 end'!L72</f>
        <v>3.7625239824974242E-4</v>
      </c>
      <c r="E290" s="10">
        <f ca="1">'84 end'!L72</f>
        <v>4.4707314343185519E-4</v>
      </c>
      <c r="F290" s="10">
        <f ca="1">'168 end'!L72</f>
        <v>6.9835323096511821E-4</v>
      </c>
      <c r="G290" s="10">
        <f ca="1">'336 end'!L72</f>
        <v>5.079249796177774E-4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 t="str">
        <f ca="1">OFFSET('84p stat'!$A$1,A291*20,0)</f>
        <v>CUDA ant Const</v>
      </c>
      <c r="D291" s="10">
        <f ca="1">'42 end'!L73</f>
        <v>7.7202578159453093E-4</v>
      </c>
      <c r="E291" s="10">
        <f ca="1">'84 end'!L73</f>
        <v>3.1591084704006247E-4</v>
      </c>
      <c r="F291" s="10">
        <f ca="1">'168 end'!L73</f>
        <v>7.275378271550994E-4</v>
      </c>
      <c r="G291" s="10">
        <f ca="1">'336 end'!L73</f>
        <v>5.7947349778755927E-4</v>
      </c>
      <c r="H291">
        <f ca="1">'672 end'!L73</f>
        <v>3.4477420905592763E-4</v>
      </c>
      <c r="I291">
        <f ca="1">'1344 end'!L73</f>
        <v>1.538826591003754E-3</v>
      </c>
      <c r="J291" t="e">
        <f ca="1">'2688 end'!L73</f>
        <v>#DIV/0!</v>
      </c>
    </row>
    <row r="292" spans="1:10" x14ac:dyDescent="0.25">
      <c r="A292">
        <v>44</v>
      </c>
      <c r="C292" t="str">
        <f ca="1">OFFSET('84p stat'!$A$1,A292*20,0)</f>
        <v>CUDA ant par Const</v>
      </c>
      <c r="D292" s="10">
        <f ca="1">'42 end'!L74</f>
        <v>4.5479221974423938E-4</v>
      </c>
      <c r="E292" s="10">
        <f ca="1">'84 end'!L74</f>
        <v>9.7282956856388443E-5</v>
      </c>
      <c r="F292" s="10">
        <f ca="1">'168 end'!L74</f>
        <v>5.0849450512351839E-4</v>
      </c>
      <c r="G292" s="10">
        <f ca="1">'336 end'!L74</f>
        <v>6.4105998384569689E-4</v>
      </c>
      <c r="H292">
        <f ca="1">'672 end'!L74</f>
        <v>3.5539601412934863E-4</v>
      </c>
      <c r="I292">
        <f ca="1">'1344 end'!L74</f>
        <v>5.2350860529724475E-3</v>
      </c>
      <c r="J292" t="e">
        <f ca="1">'2688 end'!L74</f>
        <v>#DIV/0!</v>
      </c>
    </row>
    <row r="293" spans="1:10" x14ac:dyDescent="0.25">
      <c r="A293">
        <v>45</v>
      </c>
      <c r="C293" t="str">
        <f ca="1">OFFSET('84p stat'!$A$1,A293*20,0)</f>
        <v>CUDA ant add CPU Const</v>
      </c>
      <c r="D293" s="10">
        <f ca="1">'42 end'!L75</f>
        <v>9.355831577245432E-4</v>
      </c>
      <c r="E293" s="10">
        <f ca="1">'84 end'!L75</f>
        <v>1.021518297206178E-3</v>
      </c>
      <c r="F293" s="10">
        <f ca="1">'168 end'!L75</f>
        <v>3.6451108716708015E-3</v>
      </c>
      <c r="G293" s="10">
        <f ca="1">'336 end'!L75</f>
        <v>2.1676366540635383E-3</v>
      </c>
      <c r="H293">
        <f ca="1">'672 end'!L75</f>
        <v>1.1446490130895754E-3</v>
      </c>
      <c r="I293">
        <f ca="1">'1344 end'!L75</f>
        <v>3.2946692360036832E-3</v>
      </c>
      <c r="J293" t="e">
        <f ca="1">'2688 end'!L75</f>
        <v>#DIV/0!</v>
      </c>
    </row>
    <row r="294" spans="1:10" x14ac:dyDescent="0.25">
      <c r="A294">
        <v>46</v>
      </c>
      <c r="C294" t="str">
        <f ca="1">OFFSET('84p stat'!$A$1,A294*20,0)</f>
        <v>CUDA opt Const</v>
      </c>
      <c r="D294" s="10">
        <f ca="1">'42 end'!L76</f>
        <v>2.7733749436250694E-4</v>
      </c>
      <c r="E294" s="10">
        <f ca="1">'84 end'!L76</f>
        <v>1.7165759741815105E-3</v>
      </c>
      <c r="F294" s="10">
        <f ca="1">'168 end'!L76</f>
        <v>7.8852947294812191E-4</v>
      </c>
      <c r="G294" s="10">
        <f ca="1">'336 end'!L76</f>
        <v>2.2697912694300863E-4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 t="str">
        <f ca="1">OFFSET('84p stat'!$A$1,A295*20,0)</f>
        <v>CUDA opt ant Const</v>
      </c>
      <c r="D295" s="10">
        <f ca="1">'42 end'!L77</f>
        <v>0</v>
      </c>
      <c r="E295" s="10">
        <f ca="1">'84 end'!L77</f>
        <v>1.1497541221026096E-4</v>
      </c>
      <c r="F295" s="10">
        <f ca="1">'168 end'!L77</f>
        <v>6.274172234516874E-4</v>
      </c>
      <c r="G295" s="10">
        <f ca="1">'336 end'!L77</f>
        <v>4.6585591933551813E-4</v>
      </c>
      <c r="H295">
        <f ca="1">'672 end'!L77</f>
        <v>3.2614597438558975E-4</v>
      </c>
      <c r="I295">
        <f ca="1">'1344 end'!L77</f>
        <v>1.7963276102432061E-3</v>
      </c>
      <c r="J295" t="e">
        <f ca="1">'2688 end'!L77</f>
        <v>#DIV/0!</v>
      </c>
    </row>
    <row r="296" spans="1:10" x14ac:dyDescent="0.25">
      <c r="A296">
        <v>48</v>
      </c>
      <c r="C296" t="str">
        <f ca="1">OFFSET('84p stat'!$A$1,A296*20,0)</f>
        <v>CUDA opt ant par Const</v>
      </c>
      <c r="D296" s="10">
        <f ca="1">'42 end'!L78</f>
        <v>0</v>
      </c>
      <c r="E296" s="10">
        <f ca="1">'84 end'!L78</f>
        <v>1.4018375806995544E-4</v>
      </c>
      <c r="F296" s="10">
        <f ca="1">'168 end'!L78</f>
        <v>6.7659824943477908E-4</v>
      </c>
      <c r="G296" s="10">
        <f ca="1">'336 end'!L78</f>
        <v>7.9796358300917073E-4</v>
      </c>
      <c r="H296">
        <f ca="1">'672 end'!L78</f>
        <v>4.3066642406333437E-4</v>
      </c>
      <c r="I296">
        <f ca="1">'1344 end'!L78</f>
        <v>4.3026570153075943E-3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69</v>
      </c>
      <c r="C301" t="s">
        <v>85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0.996831120739472</v>
      </c>
      <c r="E302" s="5">
        <f t="shared" ref="E302:H302" ca="1" si="172">E3/E4</f>
        <v>1.0064982267041642</v>
      </c>
      <c r="F302" s="5">
        <f t="shared" ca="1" si="172"/>
        <v>0.98843744844911707</v>
      </c>
      <c r="G302" s="5">
        <f t="shared" ca="1" si="172"/>
        <v>0.99519709995609651</v>
      </c>
      <c r="H302" s="5" t="e">
        <f t="shared" si="172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0.59240154770478548</v>
      </c>
      <c r="E304" s="5">
        <f t="shared" ref="E304:H304" ca="1" si="173">E5/E6</f>
        <v>0.53412001871614967</v>
      </c>
      <c r="F304" s="5">
        <f t="shared" ca="1" si="173"/>
        <v>0.57343260404031826</v>
      </c>
      <c r="G304" s="5">
        <f t="shared" ca="1" si="173"/>
        <v>1.1891260967820025</v>
      </c>
      <c r="H304" s="5">
        <f t="shared" ca="1" si="173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1.0115629374303208</v>
      </c>
      <c r="E306" s="5">
        <f t="shared" ref="E306:H306" ca="1" si="174">E7/E8</f>
        <v>0.99633898006842248</v>
      </c>
      <c r="F306" s="5">
        <f t="shared" ca="1" si="174"/>
        <v>0.99449042412046229</v>
      </c>
      <c r="G306" s="5">
        <f t="shared" ca="1" si="174"/>
        <v>0.99582029239227332</v>
      </c>
      <c r="H306" s="5">
        <f t="shared" ca="1" si="174"/>
        <v>1.0131844586091745</v>
      </c>
      <c r="I306">
        <f ca="1">H7/H8</f>
        <v>1.0131844586091745</v>
      </c>
      <c r="J306">
        <f ca="1">H7/H8</f>
        <v>1.0131844586091745</v>
      </c>
    </row>
    <row r="307" spans="1:10" x14ac:dyDescent="0.25">
      <c r="A307">
        <v>6</v>
      </c>
      <c r="C307" t="str">
        <f ca="1">OFFSET('42p stat'!$A$1,A307*20,0)</f>
        <v>CUDA ant par global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non hash</v>
      </c>
      <c r="D308" s="5">
        <f ca="1">D9/D11</f>
        <v>1.8141895143378908</v>
      </c>
      <c r="E308" s="5">
        <f t="shared" ref="E308:H308" ca="1" si="175">E9/E11</f>
        <v>1.2396910983678906</v>
      </c>
      <c r="F308" s="5">
        <f t="shared" ca="1" si="175"/>
        <v>0.97663362480690918</v>
      </c>
      <c r="G308" s="5">
        <f t="shared" ca="1" si="175"/>
        <v>0.77147354993351258</v>
      </c>
      <c r="H308" s="5">
        <f t="shared" ca="1" si="175"/>
        <v>0.63932208501852583</v>
      </c>
      <c r="I308">
        <f ca="1">H9/H11</f>
        <v>0.63932208501852583</v>
      </c>
      <c r="J308">
        <f ca="1">H9/H11</f>
        <v>0.63932208501852583</v>
      </c>
    </row>
    <row r="309" spans="1:10" x14ac:dyDescent="0.25">
      <c r="A309">
        <v>8</v>
      </c>
      <c r="C309" t="str">
        <f ca="1">OFFSET('42p stat'!$A$1,A309*20,0)</f>
        <v>CUDA ant add CPU Time</v>
      </c>
      <c r="D309" s="5">
        <f ca="1">D10/D11</f>
        <v>1.0082620243324616</v>
      </c>
      <c r="E309" s="5">
        <f t="shared" ref="E309:H309" ca="1" si="176">E10/E11</f>
        <v>0.99447922228782193</v>
      </c>
      <c r="F309" s="5">
        <f t="shared" ca="1" si="176"/>
        <v>1.0001259163493024</v>
      </c>
      <c r="G309" s="5">
        <f t="shared" ca="1" si="176"/>
        <v>0.98842562205830597</v>
      </c>
      <c r="H309" s="5">
        <f t="shared" ca="1" si="176"/>
        <v>0.95909120208576015</v>
      </c>
      <c r="I309">
        <f ca="1">H10/H11</f>
        <v>0.95909120208576015</v>
      </c>
      <c r="J309">
        <f ca="1">H10/H11</f>
        <v>0.95909120208576015</v>
      </c>
    </row>
    <row r="310" spans="1:10" x14ac:dyDescent="0.25">
      <c r="A310">
        <v>9</v>
      </c>
      <c r="C310" t="str">
        <f ca="1">OFFSET('42p stat'!$A$1,A310*20,0)</f>
        <v>CUDA ant add CPU Time global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</v>
      </c>
      <c r="D311" s="5">
        <f ca="1">D12/D13</f>
        <v>1.1187993997528547</v>
      </c>
      <c r="E311" s="5">
        <f t="shared" ref="E311:H311" ca="1" si="177">E12/E13</f>
        <v>1.1129954089290037</v>
      </c>
      <c r="F311" s="5">
        <f t="shared" ca="1" si="177"/>
        <v>1.1780551089972187</v>
      </c>
      <c r="G311" s="5">
        <f t="shared" ca="1" si="177"/>
        <v>1.1689591788548788</v>
      </c>
      <c r="H311" s="5">
        <f t="shared" ca="1" si="177"/>
        <v>1.1995773387838118</v>
      </c>
      <c r="I311">
        <f ca="1">H12/H13</f>
        <v>1.1995773387838118</v>
      </c>
      <c r="J311">
        <f ca="1">H12/H13</f>
        <v>1.1995773387838118</v>
      </c>
    </row>
    <row r="312" spans="1:10" x14ac:dyDescent="0.25">
      <c r="A312">
        <v>11</v>
      </c>
      <c r="C312" t="str">
        <f ca="1">OFFSET('42p stat'!$A$1,A312*20,0)</f>
        <v>CUDA ant add CPU non hash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ant add CPU12</v>
      </c>
      <c r="D313" s="5">
        <f ca="1">D14/D15</f>
        <v>3.5953478178855156</v>
      </c>
      <c r="E313" s="5">
        <f t="shared" ref="E313:H313" ca="1" si="178">E14/E15</f>
        <v>6.9703797751408922</v>
      </c>
      <c r="F313" s="5">
        <f t="shared" ca="1" si="178"/>
        <v>4.1980578891334508</v>
      </c>
      <c r="G313" s="5">
        <f t="shared" ca="1" si="178"/>
        <v>2.1245978175322877</v>
      </c>
      <c r="H313" s="5" t="e">
        <f t="shared" ca="1" si="178"/>
        <v>#DIV/0!</v>
      </c>
      <c r="I313" t="e">
        <f ca="1">H14/H15</f>
        <v>#DIV/0!</v>
      </c>
      <c r="J313" t="e">
        <f ca="1">H14/H15</f>
        <v>#DIV/0!</v>
      </c>
    </row>
    <row r="314" spans="1:10" x14ac:dyDescent="0.25">
      <c r="A314">
        <v>13</v>
      </c>
      <c r="C314" t="str">
        <f ca="1">OFFSET('42p stat'!$A$1,A314*20,0)</f>
        <v>CUDA opt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84</v>
      </c>
      <c r="C333" t="s">
        <v>85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6.2552997696054182E-3</v>
      </c>
      <c r="E334" s="9">
        <f ca="1">$B$1*POWER(D302,2)*SQRT(D55/(POWER(D3,2)*$C$1)+D56/(POWER(D4,2)*$C$1))</f>
        <v>6.2552997696054182E-3</v>
      </c>
      <c r="F334" s="9">
        <f ca="1">$B$1*POWER(D302,2)*SQRT(D55/(POWER(D3,2)*$C$1)+D56/(POWER(D4,2)*$C$1))</f>
        <v>6.2552997696054182E-3</v>
      </c>
      <c r="G334" s="9">
        <f ca="1">$B$1*POWER(D302,2)*SQRT(D55/(POWER(D3,2)*$C$1)+D56/(POWER(D4,2)*$C$1))</f>
        <v>6.2552997696054182E-3</v>
      </c>
      <c r="H334" s="9">
        <f ca="1">$B$1*POWER(D302,2)*SQRT(D55/(POWER(D3,2)*$C$1)+D56/(POWER(D4,2)*$C$1))</f>
        <v>6.2552997696054182E-3</v>
      </c>
      <c r="I334">
        <f ca="1">$B$1*POWER(D302,2)*SQRT(D55/(POWER(D3,2)*$C$1)+D56/(POWER(D4,2)*$C$1))</f>
        <v>6.2552997696054182E-3</v>
      </c>
      <c r="J334">
        <f ca="1">$B$1*POWER(D302,2)*SQRT(D55/(POWER(D3,2)*$C$1)+D56/(POWER(D4,2)*$C$1))</f>
        <v>6.2552997696054182E-3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3.0186381128412803E-3</v>
      </c>
      <c r="E336" s="9">
        <f ca="1">$B$1*POWER(D304,2)*SQRT(D57/(POWER(D5,2)*$C$1)+D58/(POWER(D6,2)*$C$1))</f>
        <v>3.0186381128412803E-3</v>
      </c>
      <c r="F336" s="9">
        <f ca="1">$B$1*POWER(D304,2)*SQRT(D57/(POWER(D5,2)*$C$1)+D58/(POWER(D6,2)*$C$1))</f>
        <v>3.0186381128412803E-3</v>
      </c>
      <c r="G336" s="9">
        <f ca="1">$B$1*POWER(D304,2)*SQRT(D57/(POWER(D5,2)*$C$1)+D58/(POWER(D6,2)*$C$1))</f>
        <v>3.0186381128412803E-3</v>
      </c>
      <c r="H336" s="9">
        <f ca="1">$B$1*POWER(D304,2)*SQRT(D57/(POWER(D5,2)*$C$1)+D58/(POWER(D6,2)*$C$1))</f>
        <v>3.0186381128412803E-3</v>
      </c>
      <c r="I336">
        <f ca="1">$B$1*POWER(D304,2)*SQRT(D57/(POWER(D5,2)*$C$1)+D58/(POWER(D6,2)*$C$1))</f>
        <v>3.0186381128412803E-3</v>
      </c>
      <c r="J336">
        <f ca="1">$B$1*POWER(D304,2)*SQRT(D57/(POWER(D5,2)*$C$1)+D58/(POWER(D6,2)*$C$1))</f>
        <v>3.0186381128412803E-3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5.4071095440287754E-3</v>
      </c>
      <c r="E338" s="9">
        <f ca="1">$B$1*POWER(D306,2)*SQRT(D59/(POWER(D7,2)*$C$1)+D60/(POWER(D8,2)*$C$1))</f>
        <v>5.4071095440287754E-3</v>
      </c>
      <c r="F338" s="9">
        <f ca="1">$B$1*POWER(D306,2)*SQRT(D59/(POWER(D7,2)*$C$1)+D60/(POWER(D8,2)*$C$1))</f>
        <v>5.4071095440287754E-3</v>
      </c>
      <c r="G338" s="9">
        <f ca="1">$B$1*POWER(D306,2)*SQRT(D59/(POWER(D7,2)*$C$1)+D60/(POWER(D8,2)*$C$1))</f>
        <v>5.4071095440287754E-3</v>
      </c>
      <c r="H338" s="9">
        <f ca="1">$B$1*POWER(D306,2)*SQRT(D59/(POWER(D7,2)*$C$1)+D60/(POWER(D8,2)*$C$1))</f>
        <v>5.4071095440287754E-3</v>
      </c>
      <c r="I338">
        <f ca="1">$B$1*POWER(D306,2)*SQRT(D59/(POWER(D7,2)*$C$1)+D60/(POWER(D8,2)*$C$1))</f>
        <v>5.4071095440287754E-3</v>
      </c>
      <c r="J338">
        <f ca="1">$B$1*POWER(D306,2)*SQRT(D59/(POWER(D7,2)*$C$1)+D60/(POWER(D8,2)*$C$1))</f>
        <v>5.4071095440287754E-3</v>
      </c>
    </row>
    <row r="339" spans="1:10" x14ac:dyDescent="0.25">
      <c r="A339">
        <v>6</v>
      </c>
      <c r="C339" t="str">
        <f ca="1">OFFSET('42p stat'!$A$1,A339*20,0)</f>
        <v>CUDA ant par global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non hash</v>
      </c>
      <c r="D340" s="9">
        <f ca="1">$B$1*POWER(D308,2)*SQRT(D61/(POWER(D9,2)*$C$1)+D63/(POWER(D11,2)*$C$1))</f>
        <v>4.3359074418068112E-2</v>
      </c>
      <c r="E340" s="9">
        <f ca="1">$B$1*POWER(D308,2)*SQRT(D61/(POWER(D9,2)*$C$1)+D63/(POWER(D11,2)*$C$1))</f>
        <v>4.3359074418068112E-2</v>
      </c>
      <c r="F340" s="9">
        <f ca="1">$B$1*POWER(D308,2)*SQRT(D61/(POWER(D9,2)*$C$1)+D63/(POWER(D11,2)*$C$1))</f>
        <v>4.3359074418068112E-2</v>
      </c>
      <c r="G340" s="9">
        <f ca="1">$B$1*POWER(D308,2)*SQRT(D61/(POWER(D9,2)*$C$1)+D63/(POWER(D11,2)*$C$1))</f>
        <v>4.3359074418068112E-2</v>
      </c>
      <c r="H340" s="9">
        <f ca="1">$B$1*POWER(D308,2)*SQRT(D61/(POWER(D9,2)*$C$1)+D63/(POWER(D11,2)*$C$1))</f>
        <v>4.3359074418068112E-2</v>
      </c>
      <c r="I340">
        <f ca="1">$B$1*POWER(D308,2)*SQRT(D61/(POWER(D9,2)*$C$1)+D63/(POWER(D11,2)*$C$1))</f>
        <v>4.3359074418068112E-2</v>
      </c>
      <c r="J340">
        <f ca="1">$B$1*POWER(D308,2)*SQRT(D61/(POWER(D9,2)*$C$1)+D63/(POWER(D11,2)*$C$1))</f>
        <v>4.3359074418068112E-2</v>
      </c>
    </row>
    <row r="341" spans="1:10" x14ac:dyDescent="0.25">
      <c r="A341">
        <v>8</v>
      </c>
      <c r="C341" t="str">
        <f ca="1">OFFSET('42p stat'!$A$1,A341*20,0)</f>
        <v>CUDA ant add CPU Time</v>
      </c>
      <c r="D341" s="9">
        <f ca="1">$B$1*POWER(D309,2)*SQRT(D62/(POWER(D10,2)*$C$1)+D63/(POWER(D11,2)*$C$1))</f>
        <v>2.0872670273344083E-2</v>
      </c>
      <c r="E341" s="9">
        <f ca="1">$B$1*POWER(D309,2)*SQRT(D62/(POWER(D10,2)*$C$1)+D63/(POWER(D11,2)*$C$1))</f>
        <v>2.0872670273344083E-2</v>
      </c>
      <c r="F341" s="9">
        <f ca="1">$B$1*POWER(D309,2)*SQRT(D62/(POWER(D10,2)*$C$1)+D63/(POWER(D11,2)*$C$1))</f>
        <v>2.0872670273344083E-2</v>
      </c>
      <c r="G341" s="9">
        <f ca="1">$B$1*POWER(D309,2)*SQRT(D62/(POWER(D10,2)*$C$1)+D63/(POWER(D11,2)*$C$1))</f>
        <v>2.0872670273344083E-2</v>
      </c>
      <c r="H341" s="9">
        <f ca="1">$B$1*POWER(D309,2)*SQRT(D62/(POWER(D10,2)*$C$1)+D63/(POWER(D11,2)*$C$1))</f>
        <v>2.0872670273344083E-2</v>
      </c>
      <c r="I341">
        <f ca="1">$B$1*POWER(D309,2)*SQRT(D62/(POWER(D10,2)*$C$1)+D63/(POWER(D11,2)*$C$1))</f>
        <v>2.0872670273344083E-2</v>
      </c>
      <c r="J341">
        <f ca="1">$B$1*POWER(D309,2)*SQRT(D62/(POWER(D10,2)*$C$1)+D63/(POWER(D11,2)*$C$1))</f>
        <v>2.0872670273344083E-2</v>
      </c>
    </row>
    <row r="342" spans="1:10" x14ac:dyDescent="0.25">
      <c r="A342">
        <v>9</v>
      </c>
      <c r="C342" t="str">
        <f ca="1">OFFSET('42p stat'!$A$1,A342*20,0)</f>
        <v>CUDA ant add CPU Time global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</v>
      </c>
      <c r="D343" s="9">
        <f ca="1">$B$1*POWER(D311,2)*SQRT(D64/(POWER(D12,2)*$C$1)+D65/(POWER(D13,2)*$C$1))</f>
        <v>3.0240914533715482E-2</v>
      </c>
      <c r="E343" s="9">
        <f ca="1">$B$1*POWER(D311,2)*SQRT(D64/(POWER(D12,2)*$C$1)+D65/(POWER(D13,2)*$C$1))</f>
        <v>3.0240914533715482E-2</v>
      </c>
      <c r="F343" s="9">
        <f ca="1">$B$1*POWER(D311,2)*SQRT(D64/(POWER(D12,2)*$C$1)+D65/(POWER(D13,2)*$C$1))</f>
        <v>3.0240914533715482E-2</v>
      </c>
      <c r="G343" s="9">
        <f ca="1">$B$1*POWER(D311,2)*SQRT(D64/(POWER(D12,2)*$C$1)+D65/(POWER(D13,2)*$C$1))</f>
        <v>3.0240914533715482E-2</v>
      </c>
      <c r="H343" s="9">
        <f ca="1">$B$1*POWER(D311,2)*SQRT(D64/(POWER(D12,2)*$C$1)+D65/(POWER(D13,2)*$C$1))</f>
        <v>3.0240914533715482E-2</v>
      </c>
      <c r="I343">
        <f ca="1">$B$1*POWER(D311,2)*SQRT(D64/(POWER(D12,2)*$C$1)+D65/(POWER(D13,2)*$C$1))</f>
        <v>3.0240914533715482E-2</v>
      </c>
      <c r="J343">
        <f ca="1">$B$1*POWER(D311,2)*SQRT(D64/(POWER(D12,2)*$C$1)+D65/(POWER(D13,2)*$C$1))</f>
        <v>3.0240914533715482E-2</v>
      </c>
    </row>
    <row r="344" spans="1:10" x14ac:dyDescent="0.25">
      <c r="A344">
        <v>11</v>
      </c>
      <c r="C344" t="str">
        <f ca="1">OFFSET('42p stat'!$A$1,A344*20,0)</f>
        <v>CUDA ant add CPU non hash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ant add CPU12</v>
      </c>
      <c r="D345" s="9">
        <f ca="1">$B$1*POWER(D313,2)*SQRT(D66/(POWER(D14,2)*$C$1)+D67/(POWER(D15,2)*$C$1))</f>
        <v>0.12228818679841111</v>
      </c>
      <c r="E345" s="9">
        <f ca="1">$B$1*POWER(D313,2)*SQRT(D66/(POWER(D14,2)*$C$1)+D67/(POWER(D15,2)*$C$1))</f>
        <v>0.12228818679841111</v>
      </c>
      <c r="F345" s="9">
        <f ca="1">$B$1*POWER(D313,2)*SQRT(D66/(POWER(D14,2)*$C$1)+D67/(POWER(D15,2)*$C$1))</f>
        <v>0.12228818679841111</v>
      </c>
      <c r="G345" s="9">
        <f ca="1">$B$1*POWER(D313,2)*SQRT(D66/(POWER(D14,2)*$C$1)+D67/(POWER(D15,2)*$C$1))</f>
        <v>0.12228818679841111</v>
      </c>
      <c r="H345" s="9">
        <f ca="1">$B$1*POWER(D313,2)*SQRT(D66/(POWER(D14,2)*$C$1)+D67/(POWER(D15,2)*$C$1))</f>
        <v>0.12228818679841111</v>
      </c>
      <c r="I345">
        <f ca="1">$B$1*POWER(D313,2)*SQRT(D66/(POWER(D14,2)*$C$1)+D67/(POWER(D15,2)*$C$1))</f>
        <v>0.12228818679841111</v>
      </c>
      <c r="J345">
        <f ca="1">$B$1*POWER(D313,2)*SQRT(D66/(POWER(D14,2)*$C$1)+D67/(POWER(D15,2)*$C$1))</f>
        <v>0.12228818679841111</v>
      </c>
    </row>
    <row r="346" spans="1:10" x14ac:dyDescent="0.25">
      <c r="A346">
        <v>13</v>
      </c>
      <c r="C346" t="str">
        <f ca="1">OFFSET('42p stat'!$A$1,A346*20,0)</f>
        <v>CUDA opt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134</v>
      </c>
      <c r="C2" t="s">
        <v>55</v>
      </c>
      <c r="D2" t="s">
        <v>56</v>
      </c>
      <c r="E2" t="s">
        <v>57</v>
      </c>
      <c r="F2" t="s">
        <v>58</v>
      </c>
      <c r="G2" t="s">
        <v>61</v>
      </c>
      <c r="H2" t="s">
        <v>63</v>
      </c>
      <c r="I2" t="s">
        <v>62</v>
      </c>
      <c r="J2" t="s">
        <v>65</v>
      </c>
      <c r="K2" t="s">
        <v>64</v>
      </c>
      <c r="M2" t="s">
        <v>133</v>
      </c>
      <c r="O2" t="s">
        <v>140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136</v>
      </c>
      <c r="B5" t="s">
        <v>135</v>
      </c>
      <c r="C5" t="s">
        <v>137</v>
      </c>
      <c r="E5" t="s">
        <v>138</v>
      </c>
      <c r="F5" t="s">
        <v>139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141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124</v>
      </c>
      <c r="J1" t="s">
        <v>125</v>
      </c>
      <c r="K1" t="s">
        <v>126</v>
      </c>
      <c r="L1" t="s">
        <v>123</v>
      </c>
      <c r="M1" t="s">
        <v>127</v>
      </c>
    </row>
    <row r="2" spans="1:31" x14ac:dyDescent="0.25">
      <c r="D2">
        <v>7</v>
      </c>
      <c r="I2" t="s">
        <v>118</v>
      </c>
      <c r="J2" t="s">
        <v>119</v>
      </c>
      <c r="K2" t="s">
        <v>120</v>
      </c>
      <c r="L2" t="s">
        <v>121</v>
      </c>
      <c r="M2" t="s">
        <v>122</v>
      </c>
      <c r="N2" t="s">
        <v>131</v>
      </c>
      <c r="O2" t="s">
        <v>132</v>
      </c>
    </row>
    <row r="3" spans="1:31" x14ac:dyDescent="0.25">
      <c r="A3">
        <v>17</v>
      </c>
      <c r="D3" t="s">
        <v>59</v>
      </c>
      <c r="E3" t="s">
        <v>55</v>
      </c>
      <c r="F3" t="s">
        <v>56</v>
      </c>
      <c r="G3" t="s">
        <v>57</v>
      </c>
      <c r="H3" t="s">
        <v>58</v>
      </c>
      <c r="I3" s="3" t="s">
        <v>61</v>
      </c>
      <c r="J3" s="3" t="s">
        <v>63</v>
      </c>
      <c r="K3" s="3" t="s">
        <v>62</v>
      </c>
      <c r="L3" s="4" t="s">
        <v>65</v>
      </c>
      <c r="M3" s="4" t="s">
        <v>64</v>
      </c>
      <c r="N3" s="3" t="s">
        <v>57</v>
      </c>
      <c r="O3" s="3" t="s">
        <v>57</v>
      </c>
      <c r="U3" t="s">
        <v>55</v>
      </c>
      <c r="V3" t="s">
        <v>56</v>
      </c>
      <c r="W3" t="s">
        <v>57</v>
      </c>
      <c r="X3" t="s">
        <v>58</v>
      </c>
      <c r="Y3" t="s">
        <v>61</v>
      </c>
      <c r="Z3" t="s">
        <v>63</v>
      </c>
      <c r="AA3" t="s">
        <v>62</v>
      </c>
      <c r="AB3" t="s">
        <v>65</v>
      </c>
      <c r="AC3" t="s">
        <v>64</v>
      </c>
      <c r="AD3" t="s">
        <v>133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 ant non hash</v>
      </c>
      <c r="D4" s="5">
        <f ca="1">OFFSET('42p trace'!$R$56,(A4-1)*56,0)-OFFSET('42p trace'!$S$56,(A4-1)*56,0)</f>
        <v>1.8100200000000086</v>
      </c>
      <c r="E4" s="5">
        <f ca="1">OFFSET('42p trace'!$S$56,(A4-1)*56,0)-OFFSET('42p stat'!$H$1,A4*20,0)</f>
        <v>32.226665000000025</v>
      </c>
      <c r="F4" s="5">
        <f ca="1">OFFSET('42p stat'!$H$1,A4*20,0)-OFFSET('42p stat'!$K$1,A4*20,0)</f>
        <v>325.207942</v>
      </c>
      <c r="G4" s="5">
        <f ca="1">OFFSET('42p stat'!$K$1,A4*20,0)-OFFSET('42p stat'!$N$1,A4*20,0)</f>
        <v>112.276173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112.276173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 ant non hash</v>
      </c>
      <c r="D5" s="5">
        <f ca="1">OFFSET('84p trace'!$R$56,(A5-1)*56,0)-OFFSET('84p trace'!$S$56,(A5-1)*56,0)</f>
        <v>1.542400000000157</v>
      </c>
      <c r="E5" s="5">
        <f ca="1">OFFSET('84p trace'!$S$56,(A5-1)*56,0)-OFFSET('84p stat'!$H$1,A5*20,0)</f>
        <v>34.652455999999916</v>
      </c>
      <c r="F5" s="5">
        <f ca="1">OFFSET('84p stat'!$H$1,A5*20,0)-OFFSET('84p stat'!$K$1,A5*20,0)</f>
        <v>323.88766700000002</v>
      </c>
      <c r="G5" s="5">
        <f ca="1">OFFSET('84p stat'!$K$1,A5*20,0)-OFFSET('84p stat'!$N$1,A5*20,0)</f>
        <v>210.233317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210.233317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CUDA opt ant non hash</v>
      </c>
      <c r="D6" s="5">
        <f ca="1">OFFSET('168p trace'!$R$56,(A6-1)*56,0)-OFFSET('168p trace'!$S$56,(A6-1)*56,0)</f>
        <v>2.1487400000002026</v>
      </c>
      <c r="E6" s="5">
        <f ca="1">OFFSET('168p trace'!$S$56,(A6-1)*56,0)-OFFSET('168p stat'!$H$1,A6*20,0)</f>
        <v>25.537573999999836</v>
      </c>
      <c r="F6" s="5">
        <f ca="1">OFFSET('168p stat'!$H$1,A6*20,0)-OFFSET('168p stat'!$K$1,A6*20,0)</f>
        <v>333.749752</v>
      </c>
      <c r="G6" s="5">
        <f ca="1">OFFSET('168p stat'!$K$1,A6*20,0)-OFFSET('168p stat'!$N$1,A6*20,0)</f>
        <v>415.230434</v>
      </c>
      <c r="H6" s="5">
        <f ca="1">OFFSET('168p stat'!$N$1,A6*20,0)</f>
        <v>0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415.230434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CUDA opt ant non hash</v>
      </c>
      <c r="D7" s="5">
        <f ca="1">OFFSET('336p trace'!$R$56,(A7-1)*56,0)-OFFSET('336p trace'!$S$56,(A7-1)*56,0)</f>
        <v>3.8027999999999338</v>
      </c>
      <c r="E7" s="5">
        <f ca="1">OFFSET('336p trace'!$S$56,(A7-1)*56,0)-OFFSET('336p stat'!$H$1,A7*20,0)</f>
        <v>34.76504100000011</v>
      </c>
      <c r="F7" s="5">
        <f ca="1">OFFSET('336p stat'!$H$1,A7*20,0)-OFFSET('336p stat'!$K$1,A7*20,0)</f>
        <v>335.93407599999989</v>
      </c>
      <c r="G7" s="5">
        <f ca="1">OFFSET('336p stat'!$K$1,A7*20,0)-OFFSET('336p stat'!$N$1,A7*20,0)</f>
        <v>835.77348300000006</v>
      </c>
      <c r="H7" s="5">
        <f ca="1">OFFSET('336p stat'!$N$1,A7*20,0)</f>
        <v>0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835.77348300000006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CUDA opt ant non hash</v>
      </c>
      <c r="D8" s="5">
        <f ca="1">OFFSET('672p trace'!$R$56,(A8-1)*56,0)-OFFSET('672p trace'!$S$56,(A8-1)*56,0)</f>
        <v>7.0509999999990214</v>
      </c>
      <c r="E8" s="5">
        <f ca="1">OFFSET('672p trace'!$S$56,(A8-1)*56,0)-OFFSET('672p stat'!$H$1,A8*20,0)</f>
        <v>32.672276000000693</v>
      </c>
      <c r="F8" s="5">
        <f ca="1">OFFSET('672p stat'!$H$1,A8*20,0)-OFFSET('672p stat'!$K$1,A8*20,0)</f>
        <v>362.52884599999993</v>
      </c>
      <c r="G8" s="5">
        <f ca="1">OFFSET('672p stat'!$K$1,A8*20,0)-OFFSET('672p stat'!$N$1,A8*20,0)</f>
        <v>1710.837878</v>
      </c>
      <c r="H8" s="5">
        <f ca="1">OFFSET('672p stat'!$N$1,A8*20,0)</f>
        <v>0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1710.837878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CUDA opt ant non hash</v>
      </c>
      <c r="D9" s="5">
        <f ca="1">OFFSET('1344p trace'!$R$56,(A9-1)*56,0)-OFFSET('1344p trace'!$S$56,(A9-1)*56,0)</f>
        <v>13.066999999998643</v>
      </c>
      <c r="E9" s="5">
        <f ca="1">OFFSET('1344p trace'!$S$56,(A9-1)*56,0)-OFFSET('1344p stat'!$H$1,A9*20,0)</f>
        <v>30.082268000000113</v>
      </c>
      <c r="F9" s="5">
        <f ca="1">OFFSET('1344p stat'!$H$1,A9*20,0)-OFFSET('1344p stat'!$K$1,A9*20,0)</f>
        <v>695.7619380000001</v>
      </c>
      <c r="G9" s="5">
        <f ca="1">OFFSET('1344p stat'!$K$1,A9*20,0)-OFFSET('1344p stat'!$N$1,A9*20,0)</f>
        <v>3325.9037939999998</v>
      </c>
      <c r="H9" s="5">
        <f ca="1">OFFSET('1344p stat'!$N$1,A9*20,0)</f>
        <v>0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3325.9037939999998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CUDA opt ant non hash</v>
      </c>
      <c r="D10" s="5">
        <f ca="1">OFFSET('2688p trace'!$R$56,(A10-1)*56,0)-OFFSET('2688p trace'!$S$56,(A10-1)*56,0)</f>
        <v>24.451000000000022</v>
      </c>
      <c r="E10" s="5">
        <f ca="1">OFFSET('2688p trace'!$S$56,(A10-1)*56,0)-OFFSET('2688p stat'!$H$1,A10*20,0)</f>
        <v>34.414816000001338</v>
      </c>
      <c r="F10" s="5">
        <f ca="1">OFFSET('2688p stat'!$H$1,A10*20,0)-OFFSET('2688p stat'!$K$1,A10*20,0)</f>
        <v>1353.0518750000001</v>
      </c>
      <c r="G10" s="5">
        <f ca="1">OFFSET('2688p stat'!$K$1,A10*20,0)-OFFSET('2688p stat'!$N$1,A10*20,0)</f>
        <v>6542.3721089999999</v>
      </c>
      <c r="H10" s="5">
        <f ca="1">OFFSET('2688p stat'!$N$1,A10*20,0)</f>
        <v>0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6542.3721089999999</v>
      </c>
    </row>
    <row r="11" spans="1:31" x14ac:dyDescent="0.25">
      <c r="D11" s="5">
        <f ca="1">AVERAGE(D5:D8)</f>
        <v>3.6362349999998287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656.87025699999992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4.3095714285714494E-2</v>
      </c>
      <c r="E14" s="8">
        <f t="shared" ref="E14:L14" ca="1" si="3">E4/$B4</f>
        <v>0.76730154761904823</v>
      </c>
      <c r="F14" s="8">
        <f t="shared" ca="1" si="3"/>
        <v>7.7430462380952383</v>
      </c>
      <c r="G14" s="8">
        <f t="shared" ca="1" si="3"/>
        <v>2.6732422142857142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1.836190476190663E-2</v>
      </c>
      <c r="E15" s="8">
        <f t="shared" ca="1" si="5"/>
        <v>0.41252923809523712</v>
      </c>
      <c r="F15" s="8">
        <f t="shared" ca="1" si="5"/>
        <v>3.8558055595238097</v>
      </c>
      <c r="G15" s="8">
        <f t="shared" ca="1" si="5"/>
        <v>2.5027775833333332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1.2790119047620254E-2</v>
      </c>
      <c r="E16" s="8">
        <f t="shared" ca="1" si="6"/>
        <v>0.15200936904761808</v>
      </c>
      <c r="F16" s="8">
        <f t="shared" ca="1" si="6"/>
        <v>1.9866056666666667</v>
      </c>
      <c r="G16" s="8">
        <f t="shared" ca="1" si="6"/>
        <v>2.4716097261904761</v>
      </c>
      <c r="H16" s="8">
        <f t="shared" ca="1" si="6"/>
        <v>0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1.1317857142856946E-2</v>
      </c>
      <c r="E17" s="8">
        <f t="shared" ca="1" si="7"/>
        <v>0.10346738392857176</v>
      </c>
      <c r="F17" s="8">
        <f t="shared" ca="1" si="7"/>
        <v>0.99980379761904725</v>
      </c>
      <c r="G17" s="8">
        <f t="shared" ca="1" si="7"/>
        <v>2.487421080357143</v>
      </c>
      <c r="H17" s="8">
        <f t="shared" ca="1" si="7"/>
        <v>0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1.0492559523808068E-2</v>
      </c>
      <c r="E18" s="8">
        <f t="shared" ca="1" si="8"/>
        <v>4.8619458333334364E-2</v>
      </c>
      <c r="F18" s="8">
        <f t="shared" ca="1" si="8"/>
        <v>0.53947744940476183</v>
      </c>
      <c r="G18" s="8">
        <f t="shared" ca="1" si="8"/>
        <v>2.545889699404762</v>
      </c>
      <c r="H18" s="8">
        <f t="shared" ca="1" si="8"/>
        <v>0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9.7224702380942288E-3</v>
      </c>
      <c r="E19" s="8">
        <f t="shared" ca="1" si="9"/>
        <v>2.2382639880952467E-2</v>
      </c>
      <c r="F19" s="8">
        <f t="shared" ca="1" si="9"/>
        <v>0.51768001339285719</v>
      </c>
      <c r="G19" s="8">
        <f t="shared" ca="1" si="9"/>
        <v>2.4746307991071426</v>
      </c>
      <c r="H19" s="8">
        <f t="shared" ca="1" si="9"/>
        <v>0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9.0963541666666745E-3</v>
      </c>
      <c r="E20" s="8">
        <f t="shared" ca="1" si="10"/>
        <v>1.2803130952381451E-2</v>
      </c>
      <c r="F20" s="8">
        <f t="shared" ca="1" si="10"/>
        <v>0.50336751302083338</v>
      </c>
      <c r="G20" s="8">
        <f t="shared" ca="1" si="10"/>
        <v>2.4339181953124998</v>
      </c>
      <c r="H20" s="8">
        <f t="shared" ca="1" si="10"/>
        <v>0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1.1533511904761757E-2</v>
      </c>
      <c r="E21" s="8">
        <f t="shared" ca="1" si="11"/>
        <v>0.10136540376984139</v>
      </c>
      <c r="F21" s="8">
        <f t="shared" ca="1" si="11"/>
        <v>1.1752956378968253</v>
      </c>
      <c r="G21" s="8">
        <f t="shared" ca="1" si="11"/>
        <v>2.5016401686507934</v>
      </c>
      <c r="H21" s="8">
        <f ca="1">AVERAGE(H15:H17)</f>
        <v>0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non hash</v>
      </c>
      <c r="D23" s="3" t="s">
        <v>128</v>
      </c>
      <c r="E23" t="s">
        <v>130</v>
      </c>
    </row>
    <row r="24" spans="1:13" x14ac:dyDescent="0.25">
      <c r="D24" t="s">
        <v>129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Time global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</v>
      </c>
    </row>
    <row r="28" spans="1:13" x14ac:dyDescent="0.25">
      <c r="A28">
        <v>17</v>
      </c>
      <c r="B28">
        <v>42</v>
      </c>
      <c r="C28" t="str">
        <f ca="1">OFFSET('42p stat'!$A$1,A28*20,0)</f>
        <v>CUDA opt ant non hash</v>
      </c>
    </row>
    <row r="29" spans="1:13" x14ac:dyDescent="0.25">
      <c r="A29">
        <v>19</v>
      </c>
      <c r="B29">
        <v>42</v>
      </c>
      <c r="C29" t="str">
        <f ca="1">OFFSET('42p stat'!$A$1,A29*20,0)</f>
        <v>CUDA opt ant par global</v>
      </c>
    </row>
    <row r="30" spans="1:13" x14ac:dyDescent="0.25">
      <c r="A30">
        <v>20</v>
      </c>
      <c r="B30">
        <v>42</v>
      </c>
      <c r="C30" t="str">
        <f ca="1">OFFSET('42p stat'!$A$1,A30*20,0)</f>
        <v>CUDA opt_one_GPU</v>
      </c>
    </row>
    <row r="31" spans="1:13" x14ac:dyDescent="0.25">
      <c r="A31">
        <v>21</v>
      </c>
      <c r="B31">
        <v>42</v>
      </c>
      <c r="C31" t="str">
        <f ca="1">OFFSET('42p stat'!$A$1,A31*20,0)</f>
        <v>CUDA opt_one_GPU ant</v>
      </c>
    </row>
    <row r="32" spans="1:13" x14ac:dyDescent="0.25">
      <c r="A32">
        <v>22</v>
      </c>
      <c r="B32">
        <v>42</v>
      </c>
      <c r="C32" t="str">
        <f ca="1">OFFSET('42p stat'!$A$1,A32*20,0)</f>
        <v>CUDA opt_one_GPU ant local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2025-06-10T07:58:41Z</dcterms:modified>
</cp:coreProperties>
</file>